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2"/>
  <workbookPr defaultThemeVersion="153222"/>
  <bookViews>
    <workbookView xWindow="0" yWindow="0" windowWidth="20730" windowHeight="11760" activeTab="7"/>
  </bookViews>
  <sheets>
    <sheet name="ST.SALES" sheetId="1" r:id="rId1"/>
    <sheet name="SUMMATY" sheetId="2" r:id="rId2" state="hidden"/>
    <sheet name="SEC SALES" sheetId="3" r:id="rId3" state="hidden"/>
    <sheet name="RM - NARESH" sheetId="4" r:id="rId4"/>
    <sheet name="DM ABAD" sheetId="5" r:id="rId5"/>
    <sheet name="DM RAJKOT" sheetId="6" r:id="rId6"/>
    <sheet name="DM SURAT" sheetId="7" r:id="rId7"/>
    <sheet name="AHMEDABAD" sheetId="8" r:id="rId8"/>
    <sheet name="MEHSANA" sheetId="9" r:id="rId9"/>
    <sheet name="RAJKOT" sheetId="10" r:id="rId10"/>
    <sheet name="BHAVNAGAR" sheetId="11" r:id="rId11"/>
    <sheet name="JUNAGADH" sheetId="12" r:id="rId12"/>
    <sheet name="Sheet2" sheetId="13" r:id="rId13"/>
    <sheet name="BHUJ" sheetId="14" r:id="rId14"/>
    <sheet name="SURAT" sheetId="15" r:id="rId15"/>
    <sheet name="BARODA" sheetId="16" r:id="rId16"/>
    <sheet name="Sheet1" sheetId="17" r:id="rId17"/>
  </sheets>
  <calcPr calcId="144525"/>
</workbook>
</file>

<file path=xl/sharedStrings.xml><?xml version="1.0" encoding="utf-8"?>
<sst xmlns="http://schemas.openxmlformats.org/spreadsheetml/2006/main" uniqueCount="352" count="352">
  <si>
    <t>S.NO</t>
  </si>
  <si>
    <t>NAME OF STOCKIST</t>
  </si>
  <si>
    <t>HQ</t>
  </si>
  <si>
    <t xml:space="preserve">CONTACT NUMBER </t>
  </si>
  <si>
    <t xml:space="preserve">NAME OF PROPRIETOR 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</si>
  <si>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</si>
  <si>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</si>
  <si>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</si>
  <si>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</si>
  <si>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</si>
  <si>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</si>
  <si>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</si>
  <si>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</si>
  <si>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</si>
  <si>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</si>
  <si>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</si>
  <si>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</si>
  <si>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LAST YEAR TOTAL SALES APRIL'21-MARCH'22</t>
  </si>
  <si>
    <t>AVERAGE SALES LAST YEAR 2022-2023</t>
  </si>
  <si>
    <t>AHMEDABAD</t>
  </si>
  <si>
    <t>1006809:DHRUVI PHARMA PVT. LTD.--GOTA, AHMEDABAD</t>
  </si>
  <si>
    <t>1001556:ANKUR DISTRIBUTORS--AHMEDABAD</t>
  </si>
  <si>
    <t>1001584:K.S.PHARMA--AHMEDABAD</t>
  </si>
  <si>
    <t>1001585:K.B.SHAH &amp; CO.--AHMEDABAD</t>
  </si>
  <si>
    <t>1001611:R.AMRATLAL &amp; COMPANY--AHMEDABAD</t>
  </si>
  <si>
    <t>1002005:D.K.PHARMA--AHMEDABAD</t>
  </si>
  <si>
    <t>1001562:BELA DRUG CENTRE--AHMEDABAD</t>
  </si>
  <si>
    <t>1001984:SHRIJI DISTRIBUTORS--AHMEDABAD</t>
  </si>
  <si>
    <t>1001582:JOSHI BROTHERS--HIMATNAGAR</t>
  </si>
  <si>
    <t>1001587:MONO CHEMIST--AHMEDABAD</t>
  </si>
  <si>
    <t>1001618:SAHYOG AGENCIES (AHMEDABAD)--AHMEDABAD</t>
  </si>
  <si>
    <t>1001629:SHREEJI PHARMADEAL PVT LTD--GANDHINAGAR</t>
  </si>
  <si>
    <t>1022187:MANISH MEDICAL COPRPORATION--AHMEDABAD</t>
  </si>
  <si>
    <t>1001596:PATEL DRUG HOUSE--SURENDRANAGAR</t>
  </si>
  <si>
    <t>1001577:HARDIK ASSOCIATES--HIMATNAGAR</t>
  </si>
  <si>
    <t>1001589:MAHAVIR AGENCIES--SURENDRANAGAR</t>
  </si>
  <si>
    <t>1008802:AMBICA MEDICAL AGENCY--SURENDRANAGAR</t>
  </si>
  <si>
    <t>1001626:SHAH &amp; COMPANY--AHMEDABAD</t>
  </si>
  <si>
    <t>1001627:SONECHA MEDICAL AGENCY--AHMEDABAD</t>
  </si>
  <si>
    <t>1001593:NEW MEDICAL CORPORATION--HIMATNAGAR</t>
  </si>
  <si>
    <t>1002525:NEELKANTH AGENCIES--AHMEDABAD</t>
  </si>
  <si>
    <t>1002754:JAYPRABHU MEDICAL AGENCY--GANDHINAGAR</t>
  </si>
  <si>
    <t>1025228:MAA MEDICAL AGENCY--AHMEDABAD</t>
  </si>
  <si>
    <t>1001624:SHAH &amp; COMPANY AGENCIES--AHMEDABAD</t>
  </si>
  <si>
    <t>1001570:DHRUVIL MEDICINES--MODASA</t>
  </si>
  <si>
    <t>TOTAL</t>
  </si>
  <si>
    <t>MEHSANA</t>
  </si>
  <si>
    <t>1001606:RAMESH PHARMA DISTRIBUTORS--KALOL</t>
  </si>
  <si>
    <t>1001635:V.V. PHARMA--UNJHA</t>
  </si>
  <si>
    <t>1001597:PATEL MEDICAL STORES--DEESA</t>
  </si>
  <si>
    <t>1001557:ATUL MEDICAL AGENCY--SIDDHPUR</t>
  </si>
  <si>
    <t>1001614:SHARDA MEDICAL AGENCIES--PALANPUR</t>
  </si>
  <si>
    <t>1001554:ARAVALLI MARKETING--MEHSANA</t>
  </si>
  <si>
    <t>1001571:GANDHI MEDICAL AGENCY--PATAN</t>
  </si>
  <si>
    <t>1003119:SHREEJI PHARMA DISTRIBUTORS--DHANERA</t>
  </si>
  <si>
    <t>1001563:B.M.K.DISTRIBUTORS--VISNAGAR</t>
  </si>
  <si>
    <t>1023988:JIGAR MEDICAL AGENCY--RADHANPUR</t>
  </si>
  <si>
    <t>1001615:SEVENTILAL POPATLAL &amp; COM--MEHSANA</t>
  </si>
  <si>
    <t>BHAVNAGAAR</t>
  </si>
  <si>
    <t>1001569:DHAVAL MARKETING CORPORATION--BHAVNAGAR</t>
  </si>
  <si>
    <t>BHAVNAGAR</t>
  </si>
  <si>
    <t>1001572:GENERAL MEDICAL STORES--BHAVNAGAR</t>
  </si>
  <si>
    <t>1001578:HARIKRISHNA MEDICAL AGENCY--AMRELI</t>
  </si>
  <si>
    <t>1001595:PARIKH MEDICAL STORES--AMRELI</t>
  </si>
  <si>
    <t>1001621:SUN PHARMA DISTRIBUTORS--BHAVNAGAR</t>
  </si>
  <si>
    <t>1001623:SHANTI MEDICAL AGENCY--MAHUVA</t>
  </si>
  <si>
    <t>1001632:UMA AGENCIES--BHAVNAGAR</t>
  </si>
  <si>
    <t>BHUJ</t>
  </si>
  <si>
    <t>1001575:H. SHANTILAL AGENCIES--BHUJ</t>
  </si>
  <si>
    <t>1001590:MEEK DISTRIBUTORS--KUTCHH</t>
  </si>
  <si>
    <t>1001628:SURAJ PHARMA DISTRIBUTORS--BHUJ</t>
  </si>
  <si>
    <t>JUNAGARDH</t>
  </si>
  <si>
    <t>1001561:BHAGVATI MEDICAL STORES--VERAVAL</t>
  </si>
  <si>
    <t>1001579:HARESH MEDICAL AGENCY--JUNAGADH</t>
  </si>
  <si>
    <t>1001598:PHARMAKEM--JUNAGADH</t>
  </si>
  <si>
    <t>1001599:PHARMA SALES--VERAVAL</t>
  </si>
  <si>
    <t>1001600:PATEL PHARMA DISTRIBUTORS--PORBANDAR</t>
  </si>
  <si>
    <t>1001633:V.K.PARIKH AGENCIES--PORBANDAR</t>
  </si>
  <si>
    <t>1026336:PAREKH &amp; PAREKH--JUNAGADH</t>
  </si>
  <si>
    <t>RAJKOT</t>
  </si>
  <si>
    <t>1001564:CHIRAG MEDICAL AGENCY--DHORAJI</t>
  </si>
  <si>
    <t>1001566:D.D. AGENCIES--RAJKOT</t>
  </si>
  <si>
    <t>1001581:JANTA DRUG AGENCY.--UPLETA</t>
  </si>
  <si>
    <t>1001591:MEXON PHARMA DISTRIBUTORS--MORBI</t>
  </si>
  <si>
    <t>1001603:RAJENDRA PHARMACY--RAJKOT</t>
  </si>
  <si>
    <t>1001608:RX PHARMA--JAMNAGAR</t>
  </si>
  <si>
    <t>1001617:SAURASHTRA PHARMACEUTICAL--RAJKOT</t>
  </si>
  <si>
    <t>1001620:SHREEJI ENTERPRISES--JAMNAGAR</t>
  </si>
  <si>
    <t>1001631:UNO SALES AGENCIES--JAMNAGAR</t>
  </si>
  <si>
    <t>1006168:NIRMAL MEDICAL AGENCY--RAJKOT</t>
  </si>
  <si>
    <t>1027146:SURBHI PHARMA--GONDAL</t>
  </si>
  <si>
    <t>BARODA POOL</t>
  </si>
  <si>
    <t>1009722:SANJIVANI MEDICINES PVT. LTD.--NADIAD</t>
  </si>
  <si>
    <t>BARODA</t>
  </si>
  <si>
    <t>1005228:ATC PHARMA PRIVATE LIMITED--VADODARA</t>
  </si>
  <si>
    <t>1001568:DINYAR MEDICAL STORE--VADODARA</t>
  </si>
  <si>
    <t>1012888:SANTRAM MEDICAL AGENCY--VADODARA</t>
  </si>
  <si>
    <t>1001605:ROAPURA PHARMA AGENCY--BARODA</t>
  </si>
  <si>
    <t>1005612:SAURASHTRA  AGENCY--VADODARA</t>
  </si>
  <si>
    <t>1004138:RELIANCE MEDICAPS--VADODARA</t>
  </si>
  <si>
    <t>1003130:AAGAM AGENCIES--GODHRA</t>
  </si>
  <si>
    <t>1001552:ANURAG AGENCY--KHAMBHAT</t>
  </si>
  <si>
    <t>1005972:R. K. MEDICINES--VADODARA</t>
  </si>
  <si>
    <t>1001565:CAMBAY DISTRIBUTORS--BARODA</t>
  </si>
  <si>
    <t>1001637:VISHAT DISTRIBUTORS--DAHOD</t>
  </si>
  <si>
    <t>1001613:SARVODAY AGENCIES--NADIAD</t>
  </si>
  <si>
    <t>1001594:PANCHMAHAL MEDICAL AGENCY--GODHRA</t>
  </si>
  <si>
    <t>1001612:SAHYOG AGENCIES--ANAND</t>
  </si>
  <si>
    <t>SURAT POOL</t>
  </si>
  <si>
    <t>1001602:RAPID AGENCIES--VALSAD</t>
  </si>
  <si>
    <t>SURAT</t>
  </si>
  <si>
    <t>1003217:GURUKRUPA MEDICAL AGENCIES--SURAT</t>
  </si>
  <si>
    <t>1001619:SHREE AMBICA MEDICALS--SURAT</t>
  </si>
  <si>
    <t>1001567:DEEP MEDICAL AGENCIES--VAPI</t>
  </si>
  <si>
    <t>1001607:RADHA KRISHNA MEDICAL AGENCIES--SURAT</t>
  </si>
  <si>
    <t>1001555:ATUL MEDICO--SURAT</t>
  </si>
  <si>
    <t>1001616:SHREE NAVDURGA MEDICAL AGE--SURAT</t>
  </si>
  <si>
    <t>1017633:NOVA PHARMA--SURAT</t>
  </si>
  <si>
    <t>1003120:METRO MEDICAL AGENCY--VYARA</t>
  </si>
  <si>
    <t>1001604:R.K.CORPORATION--BARDOLI</t>
  </si>
  <si>
    <t>1001610:ROYAL DISTRIBUTORS--SURAT</t>
  </si>
  <si>
    <t>1001574:GULMAHOR MEDICAL AGENCIES--SURAT</t>
  </si>
  <si>
    <t>1006161:GURURUPA MEDICAL AGENCY NAVSARI</t>
  </si>
  <si>
    <t>1001638:V.S.MEDICALS--SURAT</t>
  </si>
  <si>
    <t>1022868:AARCHI DISTRIBUTOR--SURAT</t>
  </si>
  <si>
    <t>1001625:SHREE NILKANTH AGENCIES--BILIMORA</t>
  </si>
  <si>
    <t>1001601:PARAS PHARMA DISTRIBUTORS--BHARUCH</t>
  </si>
  <si>
    <t>1001588:MAXO DISTRIBUTORS--NAVASARI</t>
  </si>
  <si>
    <t>1023804:PAVAN DISTRIBUTORS--SURAT</t>
  </si>
  <si>
    <t>1021298:PHARMA AGENCIES--SILVASSA</t>
  </si>
  <si>
    <t>1005991:GANDHI MEDICAL AGENCIES--SURAT</t>
  </si>
  <si>
    <t>1006870:KRISHNA MEDICAL AGENCIES--SURAT</t>
  </si>
  <si>
    <t>1025506:PAVAN MEDICAL AGENCIES--SURAT</t>
  </si>
  <si>
    <t>1005973:SHAH MEDICINES (WHOLESALE)--BHARUCH</t>
  </si>
  <si>
    <t>1002802:VISHNU MEDICAL AGENCY--BHARUCH</t>
  </si>
  <si>
    <t>1001576:HIND MEDICAL AGENCIES--BHARUCH</t>
  </si>
  <si>
    <t>1005723:BEENA MEDICO--SURAT</t>
  </si>
  <si>
    <t>2023-2024</t>
  </si>
  <si>
    <t xml:space="preserve"> April'2023</t>
  </si>
  <si>
    <t xml:space="preserve"> May'2023</t>
  </si>
  <si>
    <t xml:space="preserve"> June'2023</t>
  </si>
  <si>
    <t xml:space="preserve"> July'2023</t>
  </si>
  <si>
    <t xml:space="preserve"> August'2023</t>
  </si>
  <si>
    <t xml:space="preserve"> Sept'2023</t>
  </si>
  <si>
    <t xml:space="preserve"> Oct'2023</t>
  </si>
  <si>
    <t xml:space="preserve"> Nov'2023</t>
  </si>
  <si>
    <t xml:space="preserve"> Dec'2023</t>
  </si>
  <si>
    <t xml:space="preserve"> Jan'2024</t>
  </si>
  <si>
    <t xml:space="preserve"> Feb'2024</t>
  </si>
  <si>
    <t xml:space="preserve"> March'2024</t>
  </si>
  <si>
    <t>Sec Sales</t>
  </si>
  <si>
    <t>Closing stock</t>
  </si>
  <si>
    <t>SEC CUM</t>
  </si>
  <si>
    <t>STOCK CUM</t>
  </si>
  <si>
    <t>AHMEDABAD POOL</t>
  </si>
  <si>
    <t>DM AHMEDABAD</t>
  </si>
  <si>
    <t>JUNAGADH</t>
  </si>
  <si>
    <t>BAHUJ</t>
  </si>
  <si>
    <t>DM RAJKOT</t>
  </si>
  <si>
    <t>DM SURAT</t>
  </si>
  <si>
    <t/>
  </si>
  <si>
    <t>RM AHMEDABAD</t>
  </si>
  <si>
    <t>APRIL 2023-24</t>
  </si>
  <si>
    <t xml:space="preserve">DM RAJKOT </t>
  </si>
  <si>
    <t>S.No</t>
  </si>
  <si>
    <t>PRODUCT</t>
  </si>
  <si>
    <t>Billing Price 23-24</t>
  </si>
  <si>
    <t>SEC</t>
  </si>
  <si>
    <t>CLG</t>
  </si>
  <si>
    <t>GIT</t>
  </si>
  <si>
    <t>TOT. CLG. WITH GIT</t>
  </si>
  <si>
    <t>HUMYL MILK MASALA 200 GM</t>
  </si>
  <si>
    <t>ZEFRICH CHOCOLATE 200 GM</t>
  </si>
  <si>
    <t>ZEFRICH MILK MASALA 200 GM</t>
  </si>
  <si>
    <t>SIMYL MCT OIL (HDPE) 100 ML</t>
  </si>
  <si>
    <t>SIMYL MCT 200 GM</t>
  </si>
  <si>
    <t>SIMYL MCT 400 GM</t>
  </si>
  <si>
    <t>SIMYL-LBW 400 GM</t>
  </si>
  <si>
    <t>MUMMUM-1 400 GM</t>
  </si>
  <si>
    <t>MUMMUM-2 400 GM</t>
  </si>
  <si>
    <t>ZIORAL ORAL SOLUTION 100 ML</t>
  </si>
  <si>
    <t>ZIORAL DROPS 15 ML</t>
  </si>
  <si>
    <t>ZIORAL TABLETS 15 T</t>
  </si>
  <si>
    <t>CALYUMM P SUSPENSION 200 ML</t>
  </si>
  <si>
    <t>ZEFRICH BAN VAN TP 200ML RTD</t>
  </si>
  <si>
    <t>MUM MUM 1 SSP/UNIT DOSE</t>
  </si>
  <si>
    <t>R5 IMMUNITY DRINK 200 ML</t>
  </si>
  <si>
    <t>Total</t>
  </si>
  <si>
    <t>MAY 2023-24</t>
  </si>
  <si>
    <t>JUNE 2023-24</t>
  </si>
  <si>
    <t>JULY 2023-24</t>
  </si>
  <si>
    <t>AUGUST 2023-24</t>
  </si>
  <si>
    <t>SEPTEMBER 2023-24</t>
  </si>
  <si>
    <t>OCTOBER 2023-24</t>
  </si>
  <si>
    <t>NOVEMBER 2023-24</t>
  </si>
  <si>
    <t>DECEMBER 2023-24</t>
  </si>
  <si>
    <t>JANUARY 2023-24</t>
  </si>
  <si>
    <t>FEBRUARY 2023-24</t>
  </si>
  <si>
    <t>MARCH 2023-24</t>
  </si>
  <si>
    <t>2026_27</t>
  </si>
  <si>
    <t>AHMEDABAD - RM</t>
  </si>
  <si>
    <t>APR'26</t>
  </si>
  <si>
    <t>MAY'26</t>
  </si>
  <si>
    <t>JUN'26</t>
  </si>
  <si>
    <t>JUL'26</t>
  </si>
  <si>
    <t>AUG'26</t>
  </si>
  <si>
    <t>SEP'26</t>
  </si>
  <si>
    <t>OCT'26</t>
  </si>
  <si>
    <t>NOV'26</t>
  </si>
  <si>
    <t>DEC'26</t>
  </si>
  <si>
    <t>JAN'26</t>
  </si>
  <si>
    <t>FEB'26</t>
  </si>
  <si>
    <t>MAR'26</t>
  </si>
  <si>
    <t>PTS</t>
  </si>
  <si>
    <t>S.S.</t>
  </si>
  <si>
    <t>C.S.</t>
  </si>
  <si>
    <t>Total Sales</t>
  </si>
  <si>
    <t>CALYUMM P SUP 200 ML</t>
  </si>
  <si>
    <t>MUMMUM-1 200 GM</t>
  </si>
  <si>
    <t>ZEFRICH HP M M 200 GM</t>
  </si>
  <si>
    <t>ZIORAL ORAL SYP 100 ML</t>
  </si>
  <si>
    <t>CODE</t>
  </si>
  <si>
    <t>MUMMUM GROUP</t>
  </si>
  <si>
    <t>SIMYL GROUP</t>
  </si>
  <si>
    <t>ZEFRICH GROUP</t>
  </si>
  <si>
    <t>ZIORAL GROUP</t>
  </si>
  <si>
    <t>MADANLAL - DM AHMEDABAD</t>
  </si>
  <si>
    <t>VACANT - DM RAJKOT</t>
  </si>
  <si>
    <t>SUSHANT - DM SURAT</t>
  </si>
  <si>
    <t>D.K PHARMA</t>
  </si>
  <si>
    <t xml:space="preserve">MANISH MEDICAL </t>
  </si>
  <si>
    <t xml:space="preserve">BELA </t>
  </si>
  <si>
    <t>SHAH &amp; KOTHARI</t>
  </si>
  <si>
    <t>SONECHA</t>
  </si>
  <si>
    <t>SAHYOG AGENCY</t>
  </si>
  <si>
    <t>Mahendra</t>
  </si>
  <si>
    <t xml:space="preserve"> JOSHI BROTHER</t>
  </si>
  <si>
    <t>HARDIK</t>
  </si>
  <si>
    <t>MAHAVIR</t>
  </si>
  <si>
    <t xml:space="preserve">SHREEJI PHARMADEAL </t>
  </si>
  <si>
    <t>JAY PRABHU</t>
  </si>
  <si>
    <t>K B SHAH</t>
  </si>
  <si>
    <t>DHRUVI PHARMA</t>
  </si>
  <si>
    <t>SHREEJI DISTRIBUTOR</t>
  </si>
  <si>
    <t>ANKUR</t>
  </si>
  <si>
    <t>ANAND PHAMRA</t>
  </si>
  <si>
    <t>K S PHARMA</t>
  </si>
  <si>
    <t>MAA MEDICAL AGENCY</t>
  </si>
  <si>
    <t>NAVKAR DISTRIBUTOR</t>
  </si>
  <si>
    <t>NEW MEDICAL CORPORATION</t>
  </si>
  <si>
    <t xml:space="preserve">NILKANTTH </t>
  </si>
  <si>
    <t>PATEL DRUG HOUSE</t>
  </si>
  <si>
    <t>YAMUNA AGENCY</t>
  </si>
  <si>
    <t>AMBICA</t>
  </si>
  <si>
    <t>SATYAM</t>
  </si>
  <si>
    <t>UMIYA PHARMA</t>
  </si>
  <si>
    <t>ANSHUL - MEHSANA</t>
  </si>
  <si>
    <t xml:space="preserve">RAMESH </t>
  </si>
  <si>
    <t>ATUL</t>
  </si>
  <si>
    <t>SHARDA</t>
  </si>
  <si>
    <t>V.V</t>
  </si>
  <si>
    <t xml:space="preserve">ARAVALLI </t>
  </si>
  <si>
    <t xml:space="preserve">GHANDHI </t>
  </si>
  <si>
    <t>BMK</t>
  </si>
  <si>
    <t>PATEL</t>
  </si>
  <si>
    <t>SHREEEJI</t>
  </si>
  <si>
    <t>DHANERA</t>
  </si>
  <si>
    <t>VISHAL - RAJKOT</t>
  </si>
  <si>
    <t>NIRMAL AGENCY</t>
  </si>
  <si>
    <t>RAJENDRA</t>
  </si>
  <si>
    <t>SAURASHTRA</t>
  </si>
  <si>
    <t>D. D. AGENCIES</t>
  </si>
  <si>
    <t xml:space="preserve">SHREEJI </t>
  </si>
  <si>
    <t>RX PHARMA</t>
  </si>
  <si>
    <t>JANTA DRUG</t>
  </si>
  <si>
    <t>CHIRAG  AGENCY</t>
  </si>
  <si>
    <t>UTSAV - BHAVNAGAR</t>
  </si>
  <si>
    <t xml:space="preserve">HARI KRISHNA </t>
  </si>
  <si>
    <t>PARIKH</t>
  </si>
  <si>
    <t>SHANTI</t>
  </si>
  <si>
    <t>SUN PHARMA</t>
  </si>
  <si>
    <t>DHAVAL</t>
  </si>
  <si>
    <t>UMA</t>
  </si>
  <si>
    <t>GENERAL</t>
  </si>
  <si>
    <t>NAVDEEP - JUNAGADH</t>
  </si>
  <si>
    <t>PHARMAKEM</t>
  </si>
  <si>
    <t>HARESH</t>
  </si>
  <si>
    <t>PAREKH &amp; PAREKH</t>
  </si>
  <si>
    <t>PHARMA SALES</t>
  </si>
  <si>
    <t>PATEL PHARMA</t>
  </si>
  <si>
    <t>KANHA - BHUJ</t>
  </si>
  <si>
    <t xml:space="preserve">H.SHANTILAL </t>
  </si>
  <si>
    <t xml:space="preserve">SURAJ PHARMA </t>
  </si>
  <si>
    <t xml:space="preserve">MEET PHARMA </t>
  </si>
  <si>
    <t>ROHIT / BADELAL - SURAT</t>
  </si>
  <si>
    <t>GURUKRUPA</t>
  </si>
  <si>
    <t>DONE</t>
  </si>
  <si>
    <t>RADHA KRISHNA</t>
  </si>
  <si>
    <t>ATUL MEDICO</t>
  </si>
  <si>
    <t>GULMOHAR MEDICAL</t>
  </si>
  <si>
    <t>SHREE NAVDURGA</t>
  </si>
  <si>
    <t>JAYESH PHARMA</t>
  </si>
  <si>
    <t>KRISHNA MEDICAL</t>
  </si>
  <si>
    <t>R K CORPORATION</t>
  </si>
  <si>
    <t>BARDOLI</t>
  </si>
  <si>
    <t xml:space="preserve">DEEP MEDICAL </t>
  </si>
  <si>
    <t xml:space="preserve"> VAPI</t>
  </si>
  <si>
    <t xml:space="preserve">SHREE AMBIKA </t>
  </si>
  <si>
    <t>PAVAN DISTRIBUTOR</t>
  </si>
  <si>
    <t xml:space="preserve"> SURAT</t>
  </si>
  <si>
    <t xml:space="preserve">AARCHI </t>
  </si>
  <si>
    <t>RAPEED AGENCY</t>
  </si>
  <si>
    <t>VALSAD</t>
  </si>
  <si>
    <t>V S AGENCY</t>
  </si>
  <si>
    <t>A ONE</t>
  </si>
  <si>
    <t>VISHANU AGENCY</t>
  </si>
  <si>
    <t>BHARUCH</t>
  </si>
  <si>
    <t>PARAS PHARMA</t>
  </si>
  <si>
    <t>GURUKRUPA AGENCY</t>
  </si>
  <si>
    <t>NAVSARI</t>
  </si>
  <si>
    <t>ATC NEW</t>
  </si>
  <si>
    <t>A ONE NEW</t>
  </si>
  <si>
    <t xml:space="preserve">ROYAL - NEW </t>
  </si>
  <si>
    <t>MEET / PRIYANK - BARODA</t>
  </si>
  <si>
    <t>SANJIVANI</t>
  </si>
  <si>
    <t>NADIAD</t>
  </si>
  <si>
    <t>ATC</t>
  </si>
  <si>
    <t>DINYAR</t>
  </si>
  <si>
    <t>SANTRAM</t>
  </si>
  <si>
    <t>RAOPURA</t>
  </si>
  <si>
    <t>SAURASTRA</t>
  </si>
  <si>
    <t>RELIANCE</t>
  </si>
  <si>
    <t>AAGAM</t>
  </si>
  <si>
    <t>GODHARA</t>
  </si>
  <si>
    <t>ANURAG</t>
  </si>
  <si>
    <t>KHAMBHAT</t>
  </si>
  <si>
    <t>R.K. MEDICINES</t>
  </si>
  <si>
    <t>CAMBAY</t>
  </si>
  <si>
    <t>VISHAT</t>
  </si>
  <si>
    <t>DAHOD</t>
  </si>
  <si>
    <t>SARVODAYA</t>
  </si>
  <si>
    <t>PUNCHMAHAL</t>
  </si>
  <si>
    <t>SAHYOG</t>
  </si>
  <si>
    <t>ANAND</t>
  </si>
  <si>
    <t>BARODA AGEN</t>
  </si>
  <si>
    <t>QTR - 1</t>
  </si>
  <si>
    <t>QTR - 2</t>
  </si>
  <si>
    <t>QTR - 3</t>
  </si>
  <si>
    <t>QTR - 4</t>
  </si>
  <si>
    <t>TARGE</t>
  </si>
  <si>
    <t xml:space="preserve">P.M. </t>
  </si>
  <si>
    <t>Sevantilal</t>
  </si>
</sst>
</file>

<file path=xl/styles.xml><?xml version="1.0" encoding="utf-8"?>
<styleSheet xmlns="http://schemas.openxmlformats.org/spreadsheetml/2006/main">
  <numFmts count="5">
    <numFmt numFmtId="0" formatCode="General"/>
    <numFmt numFmtId="2" formatCode="0.00"/>
    <numFmt numFmtId="164" formatCode="0.00_ ;[Red]\-0.00\ "/>
    <numFmt numFmtId="16" formatCode="dd\-mmm"/>
    <numFmt numFmtId="1" formatCode="0"/>
  </numFmts>
  <fonts count="32">
    <font>
      <name val="Calibri"/>
      <sz val="11"/>
    </font>
    <font>
      <name val="Calibri"/>
      <sz val="11"/>
      <color rgb="FF000000"/>
    </font>
    <font>
      <name val="Arial"/>
      <sz val="11"/>
      <color rgb="FF000000"/>
    </font>
    <font>
      <name val="Calibri"/>
      <sz val="12"/>
      <color rgb="FF000000"/>
    </font>
    <font>
      <name val="Bahnschrift"/>
      <b/>
      <sz val="8"/>
      <color rgb="FF000000"/>
    </font>
    <font>
      <name val="Arial"/>
      <b/>
      <sz val="8"/>
      <color rgb="FF000000"/>
    </font>
    <font>
      <name val="Calibri"/>
      <b/>
      <sz val="11"/>
      <color rgb="FF000000"/>
    </font>
    <font>
      <name val="Calibri"/>
      <b/>
      <sz val="12"/>
      <color rgb="FF000000"/>
    </font>
    <font>
      <name val="Calibri"/>
      <sz val="11"/>
    </font>
    <font>
      <name val="Verdana"/>
      <b/>
      <sz val="8"/>
      <color rgb="FF000000"/>
    </font>
    <font>
      <name val="Calibri"/>
      <b/>
      <sz val="18"/>
      <color rgb="FF000000"/>
    </font>
    <font>
      <name val="Calibri"/>
      <b/>
      <sz val="14"/>
      <color rgb="FF000000"/>
    </font>
    <font>
      <name val="Calibri"/>
      <b/>
      <sz val="12"/>
      <color rgb="FF000000"/>
    </font>
    <font>
      <name val="Bahnschrift Light Condensed"/>
      <b/>
      <sz val="16"/>
      <color rgb="FF000000"/>
    </font>
    <font>
      <name val="Bahnschrift Light Condensed"/>
      <b/>
      <sz val="16"/>
      <color rgb="FFFF0000"/>
    </font>
    <font>
      <name val="Calibri"/>
      <b/>
      <sz val="20"/>
      <color rgb="FF000000"/>
    </font>
    <font>
      <name val="Verdana"/>
      <b/>
      <sz val="12"/>
      <color rgb="FF000000"/>
    </font>
    <font>
      <name val="Arial"/>
      <b/>
      <sz val="12"/>
      <color rgb="FF000000"/>
    </font>
    <font>
      <name val="Arial"/>
      <b/>
      <sz val="14"/>
      <color rgb="FF000000"/>
    </font>
    <font>
      <name val="Verdana"/>
      <b/>
      <sz val="8"/>
      <color rgb="FF000000"/>
    </font>
    <font>
      <name val="Calibri"/>
      <b/>
      <sz val="9"/>
      <color rgb="FF000000"/>
    </font>
    <font>
      <name val="Arial Narrow"/>
      <b/>
      <sz val="12"/>
      <color rgb="FF000000"/>
    </font>
    <font>
      <name val="Arial Narrow"/>
      <b/>
      <sz val="12"/>
      <color rgb="FF000000"/>
    </font>
    <font>
      <name val="Arial Narrow"/>
      <b/>
      <sz val="11"/>
      <color rgb="FF000000"/>
    </font>
    <font>
      <name val="Arial Narrow"/>
      <b/>
      <sz val="12"/>
      <color rgb="FFFF0000"/>
    </font>
    <font>
      <name val="Arial Narrow"/>
      <sz val="12"/>
      <color rgb="FF000000"/>
    </font>
    <font>
      <name val="Arial Narrow"/>
      <sz val="12"/>
      <color rgb="FF000000"/>
    </font>
    <font>
      <name val="Calibri"/>
      <sz val="10"/>
      <color rgb="FF000000"/>
    </font>
    <font>
      <name val="Arial Narrow"/>
      <b/>
      <sz val="11"/>
      <color rgb="FF000000"/>
    </font>
    <font>
      <name val="Calibri"/>
      <sz val="11"/>
      <color rgb="FF000000"/>
    </font>
    <font>
      <name val="Arial Narrow"/>
      <sz val="11"/>
      <color rgb="FF000000"/>
    </font>
    <font>
      <name val="Arial Narrow"/>
      <sz val="11"/>
      <color rgb="FF000000"/>
    </font>
  </fonts>
  <fills count="18">
    <fill>
      <patternFill patternType="none"/>
    </fill>
    <fill>
      <patternFill patternType="gray125"/>
    </fill>
    <fill>
      <patternFill patternType="solid">
        <fgColor rgb="FFD9E3F3"/>
        <bgColor rgb="FFD9E3F3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FFF2CB"/>
        <bgColor rgb="FFFFF2CB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rgb="FFE2EFD9"/>
        <bgColor rgb="FFE2EFD9"/>
      </patternFill>
    </fill>
    <fill>
      <patternFill patternType="solid">
        <fgColor rgb="FFF4B083"/>
        <bgColor rgb="FFF4B083"/>
      </patternFill>
    </fill>
    <fill>
      <patternFill patternType="solid">
        <fgColor rgb="FF8FABDB"/>
        <bgColor rgb="FF8FABDB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rgb="FF92D050"/>
      </patternFill>
    </fill>
    <fill>
      <patternFill patternType="solid">
        <fgColor rgb="FFC5E0B3"/>
        <bgColor rgb="FFC5E0B3"/>
      </patternFill>
    </fill>
    <fill>
      <patternFill patternType="solid">
        <fgColor rgb="FFD5DCE4"/>
        <bgColor rgb="FFD5DCE4"/>
      </patternFill>
    </fill>
    <fill>
      <patternFill patternType="solid">
        <fgColor rgb="FFFFC000"/>
        <bgColor rgb="FFFFC000"/>
      </patternFill>
    </fill>
    <fill>
      <patternFill patternType="solid">
        <fgColor rgb="FFBED7EE"/>
        <bgColor rgb="FFBED7EE"/>
      </patternFill>
    </fill>
  </fills>
  <borders count="7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757">
    <xf numFmtId="0" fontId="0" fillId="0" borderId="0" xfId="0">
      <alignment vertical="center"/>
    </xf>
    <xf numFmtId="0" fontId="1" fillId="0" borderId="0" xfId="0" applyFont="1" applyAlignment="1">
      <alignment horizontal="left" vertical="bottom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bottom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bottom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7" xfId="0" applyFont="1" applyBorder="1">
      <alignment vertical="center"/>
    </xf>
    <xf numFmtId="0" fontId="8" fillId="0" borderId="8" xfId="0" applyFont="1" applyBorder="1">
      <alignment vertical="center"/>
    </xf>
    <xf numFmtId="0" fontId="8" fillId="0" borderId="9" xfId="0" applyFont="1" applyBorder="1">
      <alignment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8" fillId="0" borderId="11" xfId="0" applyFont="1" applyBorder="1">
      <alignment vertical="center"/>
    </xf>
    <xf numFmtId="0" fontId="8" fillId="0" borderId="10" xfId="0" applyFont="1" applyBorder="1">
      <alignment vertical="center"/>
    </xf>
    <xf numFmtId="0" fontId="8" fillId="0" borderId="12" xfId="0" applyFont="1" applyBorder="1">
      <alignment vertical="center"/>
    </xf>
    <xf numFmtId="0" fontId="8" fillId="0" borderId="13" xfId="0" applyFont="1" applyBorder="1">
      <alignment vertical="center"/>
    </xf>
    <xf numFmtId="0" fontId="1" fillId="0" borderId="14" xfId="0" applyFont="1" applyBorder="1" applyAlignment="1">
      <alignment vertical="bottom"/>
    </xf>
    <xf numFmtId="0" fontId="6" fillId="3" borderId="15" xfId="0" applyFont="1" applyFill="1" applyBorder="1" applyAlignment="1">
      <alignment horizontal="center" vertical="bottom"/>
    </xf>
    <xf numFmtId="0" fontId="1" fillId="0" borderId="16" xfId="0" applyFont="1" applyBorder="1" applyAlignment="1">
      <alignment vertical="bottom"/>
    </xf>
    <xf numFmtId="0" fontId="1" fillId="0" borderId="17" xfId="0" applyFont="1" applyBorder="1" applyAlignment="1">
      <alignment vertical="bottom"/>
    </xf>
    <xf numFmtId="0" fontId="3" fillId="5" borderId="18" xfId="0" applyFont="1" applyFill="1" applyBorder="1" applyAlignment="1">
      <alignment vertical="bottom"/>
    </xf>
    <xf numFmtId="0" fontId="3" fillId="4" borderId="19" xfId="0" applyFont="1" applyFill="1" applyBorder="1" applyAlignment="1">
      <alignment vertical="bottom"/>
    </xf>
    <xf numFmtId="0" fontId="4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left" vertical="top" wrapText="1" readingOrder="1"/>
    </xf>
    <xf numFmtId="0" fontId="4" fillId="6" borderId="21" xfId="0" applyFont="1" applyFill="1" applyBorder="1" applyAlignment="1">
      <alignment horizontal="center" vertical="center" wrapText="1" readingOrder="1"/>
    </xf>
    <xf numFmtId="0" fontId="5" fillId="6" borderId="21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2" fontId="6" fillId="6" borderId="21" xfId="0" applyNumberFormat="1" applyFont="1" applyFill="1" applyBorder="1" applyAlignment="1">
      <alignment horizontal="center" vertical="center"/>
    </xf>
    <xf numFmtId="2" fontId="6" fillId="7" borderId="22" xfId="0" applyNumberFormat="1" applyFont="1" applyFill="1" applyBorder="1" applyAlignment="1">
      <alignment horizontal="center" vertical="center"/>
    </xf>
    <xf numFmtId="2" fontId="7" fillId="5" borderId="18" xfId="0" applyNumberFormat="1" applyFont="1" applyFill="1" applyBorder="1" applyAlignment="1">
      <alignment horizontal="center" vertical="center"/>
    </xf>
    <xf numFmtId="2" fontId="7" fillId="4" borderId="19" xfId="0" applyNumberFormat="1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9" fillId="6" borderId="24" xfId="0" applyFont="1" applyFill="1" applyBorder="1" applyAlignment="1">
      <alignment horizontal="left" vertical="top" wrapText="1" readingOrder="1"/>
    </xf>
    <xf numFmtId="0" fontId="4" fillId="6" borderId="24" xfId="0" applyFont="1" applyFill="1" applyBorder="1" applyAlignment="1">
      <alignment horizontal="center" vertical="center" wrapText="1" readingOrder="1"/>
    </xf>
    <xf numFmtId="0" fontId="5" fillId="6" borderId="24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2" fontId="6" fillId="6" borderId="24" xfId="0" applyNumberFormat="1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0" fontId="6" fillId="7" borderId="26" xfId="0" applyFont="1" applyFill="1" applyBorder="1" applyAlignment="1">
      <alignment horizontal="center" vertical="center"/>
    </xf>
    <xf numFmtId="0" fontId="4" fillId="6" borderId="27" xfId="0" applyFont="1" applyFill="1" applyBorder="1" applyAlignment="1">
      <alignment horizontal="center" vertical="center"/>
    </xf>
    <xf numFmtId="0" fontId="9" fillId="6" borderId="28" xfId="0" applyFont="1" applyFill="1" applyBorder="1" applyAlignment="1">
      <alignment horizontal="left" vertical="top" wrapText="1" readingOrder="1"/>
    </xf>
    <xf numFmtId="0" fontId="4" fillId="6" borderId="28" xfId="0" applyFont="1" applyFill="1" applyBorder="1" applyAlignment="1">
      <alignment horizontal="center" vertical="center" wrapText="1" readingOrder="1"/>
    </xf>
    <xf numFmtId="0" fontId="5" fillId="6" borderId="28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2" fontId="6" fillId="6" borderId="28" xfId="0" applyNumberFormat="1" applyFont="1" applyFill="1" applyBorder="1" applyAlignment="1">
      <alignment horizontal="center" vertical="center"/>
    </xf>
    <xf numFmtId="0" fontId="4" fillId="6" borderId="29" xfId="0" applyFont="1" applyFill="1" applyBorder="1" applyAlignment="1">
      <alignment horizontal="center" vertical="center"/>
    </xf>
    <xf numFmtId="2" fontId="6" fillId="6" borderId="30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9" fillId="8" borderId="32" xfId="0" applyFont="1" applyFill="1" applyBorder="1" applyAlignment="1">
      <alignment horizontal="center" vertical="top" wrapText="1" readingOrder="1"/>
    </xf>
    <xf numFmtId="0" fontId="4" fillId="8" borderId="32" xfId="0" applyFont="1" applyFill="1" applyBorder="1" applyAlignment="1">
      <alignment horizontal="center" vertical="center" wrapText="1" readingOrder="1"/>
    </xf>
    <xf numFmtId="0" fontId="5" fillId="8" borderId="32" xfId="0" applyFont="1" applyFill="1" applyBorder="1" applyAlignment="1">
      <alignment horizontal="center" vertical="center"/>
    </xf>
    <xf numFmtId="0" fontId="4" fillId="8" borderId="32" xfId="0" applyFont="1" applyFill="1" applyBorder="1" applyAlignment="1">
      <alignment horizontal="center" vertical="center"/>
    </xf>
    <xf numFmtId="2" fontId="6" fillId="8" borderId="32" xfId="0" applyNumberFormat="1" applyFont="1" applyFill="1" applyBorder="1" applyAlignment="1">
      <alignment horizontal="center" vertical="center"/>
    </xf>
    <xf numFmtId="2" fontId="6" fillId="8" borderId="33" xfId="0" applyNumberFormat="1" applyFont="1" applyFill="1" applyBorder="1" applyAlignment="1">
      <alignment horizontal="center" vertical="center"/>
    </xf>
    <xf numFmtId="2" fontId="7" fillId="8" borderId="19" xfId="0" applyNumberFormat="1" applyFont="1" applyFill="1" applyBorder="1" applyAlignment="1">
      <alignment horizontal="center" vertical="center"/>
    </xf>
    <xf numFmtId="0" fontId="4" fillId="6" borderId="31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 wrapText="1" readingOrder="1"/>
    </xf>
    <xf numFmtId="0" fontId="4" fillId="6" borderId="32" xfId="0" applyFont="1" applyFill="1" applyBorder="1" applyAlignment="1">
      <alignment horizontal="center" vertical="center" wrapText="1" readingOrder="1"/>
    </xf>
    <xf numFmtId="0" fontId="5" fillId="6" borderId="32" xfId="0" applyFont="1" applyFill="1" applyBorder="1" applyAlignment="1">
      <alignment horizontal="center" vertical="center"/>
    </xf>
    <xf numFmtId="0" fontId="4" fillId="6" borderId="32" xfId="0" applyFont="1" applyFill="1" applyBorder="1" applyAlignment="1">
      <alignment horizontal="center" vertical="center"/>
    </xf>
    <xf numFmtId="2" fontId="6" fillId="6" borderId="32" xfId="0" applyNumberFormat="1" applyFont="1" applyFill="1" applyBorder="1" applyAlignment="1">
      <alignment horizontal="center" vertical="center"/>
    </xf>
    <xf numFmtId="2" fontId="6" fillId="6" borderId="33" xfId="0" applyNumberFormat="1" applyFont="1" applyFill="1" applyBorder="1" applyAlignment="1">
      <alignment horizontal="center" vertical="center"/>
    </xf>
    <xf numFmtId="0" fontId="4" fillId="6" borderId="34" xfId="0" applyFont="1" applyFill="1" applyBorder="1" applyAlignment="1">
      <alignment horizontal="center" vertical="center"/>
    </xf>
    <xf numFmtId="0" fontId="9" fillId="3" borderId="35" xfId="0" applyFont="1" applyFill="1" applyBorder="1" applyAlignment="1">
      <alignment horizontal="center" vertical="center" wrapText="1" readingOrder="1"/>
    </xf>
    <xf numFmtId="0" fontId="4" fillId="6" borderId="35" xfId="0" applyFont="1" applyFill="1" applyBorder="1" applyAlignment="1">
      <alignment horizontal="center" vertical="center" wrapText="1" readingOrder="1"/>
    </xf>
    <xf numFmtId="0" fontId="5" fillId="6" borderId="35" xfId="0" applyFont="1" applyFill="1" applyBorder="1" applyAlignment="1">
      <alignment horizontal="center" vertical="center"/>
    </xf>
    <xf numFmtId="0" fontId="4" fillId="6" borderId="35" xfId="0" applyFont="1" applyFill="1" applyBorder="1" applyAlignment="1">
      <alignment horizontal="center" vertical="center"/>
    </xf>
    <xf numFmtId="2" fontId="6" fillId="6" borderId="35" xfId="0" applyNumberFormat="1" applyFont="1" applyFill="1" applyBorder="1" applyAlignment="1">
      <alignment horizontal="center" vertical="center"/>
    </xf>
    <xf numFmtId="2" fontId="6" fillId="6" borderId="36" xfId="0" applyNumberFormat="1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left" vertical="center" wrapText="1" readingOrder="1"/>
    </xf>
    <xf numFmtId="0" fontId="6" fillId="9" borderId="22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left" vertical="center" wrapText="1" readingOrder="1"/>
    </xf>
    <xf numFmtId="0" fontId="4" fillId="6" borderId="28" xfId="0" applyFont="1" applyFill="1" applyBorder="1" applyAlignment="1">
      <alignment horizontal="left" vertical="center" wrapText="1" readingOrder="1"/>
    </xf>
    <xf numFmtId="0" fontId="6" fillId="9" borderId="25" xfId="0" applyFont="1" applyFill="1" applyBorder="1" applyAlignment="1">
      <alignment horizontal="center" vertical="center"/>
    </xf>
    <xf numFmtId="0" fontId="6" fillId="9" borderId="37" xfId="0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2" fontId="6" fillId="5" borderId="22" xfId="0" applyNumberFormat="1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left" vertical="center"/>
    </xf>
    <xf numFmtId="2" fontId="6" fillId="5" borderId="25" xfId="0" applyNumberFormat="1" applyFont="1" applyFill="1" applyBorder="1" applyAlignment="1">
      <alignment horizontal="center" vertical="center"/>
    </xf>
    <xf numFmtId="2" fontId="6" fillId="5" borderId="0" xfId="0" applyNumberFormat="1" applyFont="1" applyFill="1" applyBorder="1" applyAlignment="1">
      <alignment horizontal="center" vertical="center"/>
    </xf>
    <xf numFmtId="0" fontId="4" fillId="8" borderId="23" xfId="0" applyFont="1" applyFill="1" applyBorder="1" applyAlignment="1">
      <alignment horizontal="center" vertical="center"/>
    </xf>
    <xf numFmtId="0" fontId="9" fillId="8" borderId="38" xfId="0" applyFont="1" applyFill="1" applyBorder="1" applyAlignment="1">
      <alignment horizontal="center" vertical="top" wrapText="1" readingOrder="1"/>
    </xf>
    <xf numFmtId="0" fontId="4" fillId="8" borderId="38" xfId="0" applyFont="1" applyFill="1" applyBorder="1" applyAlignment="1">
      <alignment horizontal="center" vertical="center" wrapText="1" readingOrder="1"/>
    </xf>
    <xf numFmtId="0" fontId="5" fillId="8" borderId="38" xfId="0" applyFont="1" applyFill="1" applyBorder="1" applyAlignment="1">
      <alignment horizontal="center" vertical="center"/>
    </xf>
    <xf numFmtId="0" fontId="4" fillId="8" borderId="38" xfId="0" applyFont="1" applyFill="1" applyBorder="1" applyAlignment="1">
      <alignment horizontal="center" vertical="center"/>
    </xf>
    <xf numFmtId="2" fontId="6" fillId="8" borderId="38" xfId="0" applyNumberFormat="1" applyFont="1" applyFill="1" applyBorder="1" applyAlignment="1">
      <alignment horizontal="center" vertical="center"/>
    </xf>
    <xf numFmtId="2" fontId="6" fillId="8" borderId="39" xfId="0" applyNumberFormat="1" applyFont="1" applyFill="1" applyBorder="1" applyAlignment="1">
      <alignment horizontal="center" vertical="center"/>
    </xf>
    <xf numFmtId="2" fontId="6" fillId="5" borderId="37" xfId="0" applyNumberFormat="1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 wrapText="1" readingOrder="1"/>
    </xf>
    <xf numFmtId="0" fontId="5" fillId="6" borderId="41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2" fontId="6" fillId="6" borderId="41" xfId="0" applyNumberFormat="1" applyFont="1" applyFill="1" applyBorder="1" applyAlignment="1">
      <alignment horizontal="center" vertical="center"/>
    </xf>
    <xf numFmtId="2" fontId="6" fillId="6" borderId="42" xfId="0" applyNumberFormat="1" applyFont="1" applyFill="1" applyBorder="1" applyAlignment="1">
      <alignment horizontal="center" vertical="center"/>
    </xf>
    <xf numFmtId="2" fontId="6" fillId="5" borderId="43" xfId="0" applyNumberFormat="1" applyFont="1" applyFill="1" applyBorder="1" applyAlignment="1">
      <alignment horizontal="center" vertical="center"/>
    </xf>
    <xf numFmtId="0" fontId="3" fillId="5" borderId="44" xfId="0" applyFont="1" applyFill="1" applyBorder="1" applyAlignment="1">
      <alignment vertical="bottom"/>
    </xf>
    <xf numFmtId="0" fontId="3" fillId="4" borderId="45" xfId="0" applyFont="1" applyFill="1" applyBorder="1" applyAlignment="1">
      <alignment vertical="bottom"/>
    </xf>
    <xf numFmtId="0" fontId="1" fillId="0" borderId="0" xfId="0" applyFont="1" applyAlignment="1">
      <alignment vertical="bottom"/>
    </xf>
    <xf numFmtId="0" fontId="1" fillId="0" borderId="0" xfId="0" applyFont="1" applyAlignment="1">
      <alignment horizontal="center" vertical="bottom"/>
    </xf>
    <xf numFmtId="0" fontId="10" fillId="10" borderId="46" xfId="0" applyFont="1" applyFill="1" applyBorder="1" applyAlignment="1">
      <alignment horizontal="center" vertical="center"/>
    </xf>
    <xf numFmtId="16" fontId="11" fillId="10" borderId="4" xfId="0" applyNumberFormat="1" applyFont="1" applyFill="1" applyBorder="1" applyAlignment="1">
      <alignment horizontal="center" vertical="center"/>
    </xf>
    <xf numFmtId="0" fontId="8" fillId="0" borderId="2" xfId="0" applyFont="1" applyBorder="1">
      <alignment vertical="center"/>
    </xf>
    <xf numFmtId="0" fontId="8" fillId="0" borderId="47" xfId="0" applyFont="1" applyBorder="1">
      <alignment vertical="center"/>
    </xf>
    <xf numFmtId="0" fontId="11" fillId="8" borderId="6" xfId="0" applyFont="1" applyFill="1" applyBorder="1" applyAlignment="1">
      <alignment horizontal="center" vertical="center"/>
    </xf>
    <xf numFmtId="0" fontId="8" fillId="0" borderId="48" xfId="0" applyFont="1" applyBorder="1">
      <alignment vertical="center"/>
    </xf>
    <xf numFmtId="0" fontId="10" fillId="11" borderId="3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49" xfId="0" applyFont="1" applyFill="1" applyBorder="1" applyAlignment="1">
      <alignment horizontal="center" vertical="center" wrapText="1"/>
    </xf>
    <xf numFmtId="0" fontId="12" fillId="11" borderId="20" xfId="0" applyFont="1" applyFill="1" applyBorder="1" applyAlignment="1">
      <alignment horizontal="center" vertical="center" wrapText="1"/>
    </xf>
    <xf numFmtId="0" fontId="12" fillId="11" borderId="50" xfId="0" applyFont="1" applyFill="1" applyBorder="1" applyAlignment="1">
      <alignment horizontal="center" vertical="center" wrapText="1"/>
    </xf>
    <xf numFmtId="0" fontId="13" fillId="12" borderId="29" xfId="0" applyFont="1" applyFill="1" applyBorder="1" applyAlignment="1">
      <alignment horizontal="center" vertical="center"/>
    </xf>
    <xf numFmtId="2" fontId="13" fillId="12" borderId="38" xfId="0" applyNumberFormat="1" applyFont="1" applyFill="1" applyBorder="1" applyAlignment="1">
      <alignment horizontal="center" vertical="center"/>
    </xf>
    <xf numFmtId="2" fontId="13" fillId="12" borderId="51" xfId="0" applyNumberFormat="1" applyFont="1" applyFill="1" applyBorder="1" applyAlignment="1">
      <alignment horizontal="center" vertical="center"/>
    </xf>
    <xf numFmtId="2" fontId="13" fillId="8" borderId="29" xfId="0" applyNumberFormat="1" applyFont="1" applyFill="1" applyBorder="1" applyAlignment="1">
      <alignment horizontal="center" vertical="center"/>
    </xf>
    <xf numFmtId="2" fontId="13" fillId="8" borderId="30" xfId="0" applyNumberFormat="1" applyFont="1" applyFill="1" applyBorder="1" applyAlignment="1">
      <alignment horizontal="center" vertical="center"/>
    </xf>
    <xf numFmtId="2" fontId="14" fillId="12" borderId="38" xfId="0" applyNumberFormat="1" applyFont="1" applyFill="1" applyBorder="1" applyAlignment="1">
      <alignment horizontal="center" vertical="center"/>
    </xf>
    <xf numFmtId="0" fontId="13" fillId="12" borderId="27" xfId="0" applyFont="1" applyFill="1" applyBorder="1" applyAlignment="1">
      <alignment horizontal="center" vertical="center"/>
    </xf>
    <xf numFmtId="2" fontId="13" fillId="12" borderId="28" xfId="0" applyNumberFormat="1" applyFont="1" applyFill="1" applyBorder="1" applyAlignment="1">
      <alignment horizontal="center" vertical="center"/>
    </xf>
    <xf numFmtId="2" fontId="13" fillId="12" borderId="52" xfId="0" applyNumberFormat="1" applyFont="1" applyFill="1" applyBorder="1" applyAlignment="1">
      <alignment horizontal="center" vertical="center"/>
    </xf>
    <xf numFmtId="2" fontId="13" fillId="8" borderId="27" xfId="0" applyNumberFormat="1" applyFont="1" applyFill="1" applyBorder="1" applyAlignment="1">
      <alignment horizontal="center" vertical="center"/>
    </xf>
    <xf numFmtId="2" fontId="13" fillId="8" borderId="53" xfId="0" applyNumberFormat="1" applyFont="1" applyFill="1" applyBorder="1" applyAlignment="1">
      <alignment horizontal="center" vertical="center"/>
    </xf>
    <xf numFmtId="0" fontId="13" fillId="13" borderId="34" xfId="0" applyFont="1" applyFill="1" applyBorder="1" applyAlignment="1">
      <alignment horizontal="center" vertical="center"/>
    </xf>
    <xf numFmtId="2" fontId="13" fillId="3" borderId="35" xfId="0" applyNumberFormat="1" applyFont="1" applyFill="1" applyBorder="1" applyAlignment="1">
      <alignment horizontal="center" vertical="center"/>
    </xf>
    <xf numFmtId="2" fontId="13" fillId="13" borderId="35" xfId="0" applyNumberFormat="1" applyFont="1" applyFill="1" applyBorder="1" applyAlignment="1">
      <alignment horizontal="center" vertical="center"/>
    </xf>
    <xf numFmtId="2" fontId="13" fillId="13" borderId="49" xfId="0" applyNumberFormat="1" applyFont="1" applyFill="1" applyBorder="1" applyAlignment="1">
      <alignment horizontal="center" vertical="center"/>
    </xf>
    <xf numFmtId="2" fontId="13" fillId="13" borderId="34" xfId="0" applyNumberFormat="1" applyFont="1" applyFill="1" applyBorder="1" applyAlignment="1">
      <alignment horizontal="center" vertical="center"/>
    </xf>
    <xf numFmtId="2" fontId="13" fillId="13" borderId="36" xfId="0" applyNumberFormat="1" applyFont="1" applyFill="1" applyBorder="1" applyAlignment="1">
      <alignment horizontal="center" vertical="center"/>
    </xf>
    <xf numFmtId="0" fontId="13" fillId="12" borderId="23" xfId="0" applyFont="1" applyFill="1" applyBorder="1" applyAlignment="1">
      <alignment horizontal="center" vertical="center"/>
    </xf>
    <xf numFmtId="2" fontId="13" fillId="8" borderId="23" xfId="0" applyNumberFormat="1" applyFont="1" applyFill="1" applyBorder="1" applyAlignment="1">
      <alignment horizontal="center" vertical="center"/>
    </xf>
    <xf numFmtId="2" fontId="13" fillId="8" borderId="39" xfId="0" applyNumberFormat="1" applyFont="1" applyFill="1" applyBorder="1" applyAlignment="1">
      <alignment horizontal="center" vertical="center"/>
    </xf>
    <xf numFmtId="2" fontId="13" fillId="12" borderId="24" xfId="0" applyNumberFormat="1" applyFont="1" applyFill="1" applyBorder="1" applyAlignment="1">
      <alignment horizontal="center" vertical="center"/>
    </xf>
    <xf numFmtId="2" fontId="13" fillId="12" borderId="54" xfId="0" applyNumberFormat="1" applyFont="1" applyFill="1" applyBorder="1" applyAlignment="1">
      <alignment horizontal="center" vertical="center"/>
    </xf>
    <xf numFmtId="2" fontId="14" fillId="12" borderId="24" xfId="0" applyNumberFormat="1" applyFont="1" applyFill="1" applyBorder="1" applyAlignment="1">
      <alignment horizontal="center" vertical="center"/>
    </xf>
    <xf numFmtId="0" fontId="13" fillId="12" borderId="55" xfId="0" applyFont="1" applyFill="1" applyBorder="1" applyAlignment="1">
      <alignment horizontal="center" vertical="center"/>
    </xf>
    <xf numFmtId="0" fontId="13" fillId="12" borderId="9" xfId="0" applyFont="1" applyFill="1" applyBorder="1" applyAlignment="1">
      <alignment horizontal="center" vertical="center"/>
    </xf>
    <xf numFmtId="0" fontId="13" fillId="12" borderId="10" xfId="0" applyFont="1" applyFill="1" applyBorder="1" applyAlignment="1">
      <alignment horizontal="center" vertical="center"/>
    </xf>
    <xf numFmtId="2" fontId="13" fillId="8" borderId="55" xfId="0" applyNumberFormat="1" applyFont="1" applyFill="1" applyBorder="1" applyAlignment="1">
      <alignment horizontal="center" vertical="center"/>
    </xf>
    <xf numFmtId="2" fontId="13" fillId="8" borderId="11" xfId="0" applyNumberFormat="1" applyFont="1" applyFill="1" applyBorder="1" applyAlignment="1">
      <alignment horizontal="center" vertical="center"/>
    </xf>
    <xf numFmtId="0" fontId="13" fillId="10" borderId="34" xfId="0" applyFont="1" applyFill="1" applyBorder="1" applyAlignment="1">
      <alignment horizontal="center" vertical="center"/>
    </xf>
    <xf numFmtId="2" fontId="13" fillId="10" borderId="35" xfId="0" applyNumberFormat="1" applyFont="1" applyFill="1" applyBorder="1" applyAlignment="1">
      <alignment horizontal="center" vertical="center"/>
    </xf>
    <xf numFmtId="2" fontId="13" fillId="10" borderId="49" xfId="0" applyNumberFormat="1" applyFont="1" applyFill="1" applyBorder="1" applyAlignment="1">
      <alignment horizontal="center" vertical="center"/>
    </xf>
    <xf numFmtId="2" fontId="13" fillId="10" borderId="34" xfId="0" applyNumberFormat="1" applyFont="1" applyFill="1" applyBorder="1" applyAlignment="1">
      <alignment horizontal="center" vertical="center"/>
    </xf>
    <xf numFmtId="2" fontId="13" fillId="10" borderId="36" xfId="0" applyNumberFormat="1" applyFont="1" applyFill="1" applyBorder="1" applyAlignment="1">
      <alignment horizontal="center" vertical="center"/>
    </xf>
    <xf numFmtId="2" fontId="1" fillId="0" borderId="0" xfId="0" applyNumberFormat="1" applyFont="1" applyAlignment="1">
      <alignment vertical="bottom"/>
    </xf>
    <xf numFmtId="0" fontId="7" fillId="0" borderId="24" xfId="0" applyFont="1" applyBorder="1" applyAlignment="1">
      <alignment vertical="bottom"/>
    </xf>
    <xf numFmtId="0" fontId="15" fillId="3" borderId="24" xfId="0" applyFont="1" applyFill="1" applyBorder="1" applyAlignment="1">
      <alignment horizontal="center" vertical="center"/>
    </xf>
    <xf numFmtId="0" fontId="16" fillId="0" borderId="54" xfId="0" applyFont="1" applyBorder="1" applyAlignment="1">
      <alignment horizontal="center" vertical="center"/>
    </xf>
    <xf numFmtId="0" fontId="8" fillId="0" borderId="22" xfId="0" applyFont="1" applyBorder="1">
      <alignment vertical="center"/>
    </xf>
    <xf numFmtId="0" fontId="8" fillId="0" borderId="56" xfId="0" applyFont="1" applyBorder="1">
      <alignment vertical="center"/>
    </xf>
    <xf numFmtId="0" fontId="16" fillId="14" borderId="54" xfId="0" applyFont="1" applyFill="1" applyBorder="1" applyAlignment="1">
      <alignment horizontal="center" vertical="center"/>
    </xf>
    <xf numFmtId="0" fontId="16" fillId="4" borderId="54" xfId="0" applyFont="1" applyFill="1" applyBorder="1" applyAlignment="1">
      <alignment horizontal="center" vertical="center"/>
    </xf>
    <xf numFmtId="0" fontId="17" fillId="15" borderId="24" xfId="0" applyFont="1" applyFill="1" applyBorder="1" applyAlignment="1">
      <alignment horizontal="center" vertical="center"/>
    </xf>
    <xf numFmtId="0" fontId="18" fillId="15" borderId="24" xfId="0" applyFont="1" applyFill="1" applyBorder="1" applyAlignment="1">
      <alignment horizontal="center" vertical="center"/>
    </xf>
    <xf numFmtId="0" fontId="17" fillId="15" borderId="24" xfId="0" applyFont="1" applyFill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 wrapText="1"/>
    </xf>
    <xf numFmtId="0" fontId="19" fillId="14" borderId="24" xfId="0" applyFont="1" applyFill="1" applyBorder="1" applyAlignment="1">
      <alignment horizontal="center" vertical="center"/>
    </xf>
    <xf numFmtId="0" fontId="20" fillId="14" borderId="24" xfId="0" applyFont="1" applyFill="1" applyBorder="1" applyAlignment="1">
      <alignment horizontal="center" vertical="center" wrapText="1"/>
    </xf>
    <xf numFmtId="0" fontId="19" fillId="4" borderId="24" xfId="0" applyFont="1" applyFill="1" applyBorder="1" applyAlignment="1">
      <alignment horizontal="center" vertical="center"/>
    </xf>
    <xf numFmtId="0" fontId="20" fillId="4" borderId="24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7" borderId="13" xfId="0" applyFont="1" applyFill="1" applyBorder="1" applyAlignment="1">
      <alignment horizontal="left" vertical="center"/>
    </xf>
    <xf numFmtId="2" fontId="7" fillId="16" borderId="12" xfId="0" applyNumberFormat="1" applyFont="1" applyFill="1" applyBorder="1" applyAlignment="1">
      <alignment horizontal="center" vertical="center"/>
    </xf>
    <xf numFmtId="1" fontId="6" fillId="0" borderId="38" xfId="0" applyNumberFormat="1" applyFont="1" applyBorder="1" applyAlignment="1">
      <alignment horizontal="center" vertical="center"/>
    </xf>
    <xf numFmtId="1" fontId="6" fillId="0" borderId="51" xfId="0" applyNumberFormat="1" applyFont="1" applyBorder="1" applyAlignment="1">
      <alignment horizontal="center" vertical="center"/>
    </xf>
    <xf numFmtId="1" fontId="6" fillId="14" borderId="38" xfId="0" applyNumberFormat="1" applyFont="1" applyFill="1" applyBorder="1" applyAlignment="1">
      <alignment horizontal="center" vertical="center"/>
    </xf>
    <xf numFmtId="1" fontId="6" fillId="14" borderId="51" xfId="0" applyNumberFormat="1" applyFont="1" applyFill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6" fillId="14" borderId="57" xfId="0" applyNumberFormat="1" applyFont="1" applyFill="1" applyBorder="1" applyAlignment="1">
      <alignment horizontal="center" vertical="center"/>
    </xf>
    <xf numFmtId="1" fontId="6" fillId="14" borderId="23" xfId="0" applyNumberFormat="1" applyFont="1" applyFill="1" applyBorder="1" applyAlignment="1">
      <alignment horizontal="center" vertical="center"/>
    </xf>
    <xf numFmtId="1" fontId="6" fillId="4" borderId="57" xfId="0" applyNumberFormat="1" applyFont="1" applyFill="1" applyBorder="1" applyAlignment="1">
      <alignment horizontal="center" vertical="center"/>
    </xf>
    <xf numFmtId="1" fontId="6" fillId="4" borderId="38" xfId="0" applyNumberFormat="1" applyFont="1" applyFill="1" applyBorder="1" applyAlignment="1">
      <alignment horizontal="center" vertical="center"/>
    </xf>
    <xf numFmtId="1" fontId="6" fillId="4" borderId="39" xfId="0" applyNumberFormat="1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7" borderId="19" xfId="0" applyFont="1" applyFill="1" applyBorder="1" applyAlignment="1">
      <alignment horizontal="left" vertical="center"/>
    </xf>
    <xf numFmtId="2" fontId="7" fillId="16" borderId="19" xfId="0" applyNumberFormat="1" applyFont="1" applyFill="1" applyBorder="1" applyAlignment="1">
      <alignment horizontal="center" vertical="center"/>
    </xf>
    <xf numFmtId="1" fontId="6" fillId="0" borderId="24" xfId="0" applyNumberFormat="1" applyFont="1" applyBorder="1" applyAlignment="1">
      <alignment horizontal="center" vertical="center"/>
    </xf>
    <xf numFmtId="1" fontId="6" fillId="0" borderId="54" xfId="0" applyNumberFormat="1" applyFont="1" applyBorder="1" applyAlignment="1">
      <alignment horizontal="center" vertical="center"/>
    </xf>
    <xf numFmtId="1" fontId="6" fillId="14" borderId="24" xfId="0" applyNumberFormat="1" applyFont="1" applyFill="1" applyBorder="1" applyAlignment="1">
      <alignment horizontal="center" vertical="center"/>
    </xf>
    <xf numFmtId="1" fontId="6" fillId="4" borderId="24" xfId="0" applyNumberFormat="1" applyFont="1" applyFill="1" applyBorder="1" applyAlignment="1">
      <alignment horizontal="center" vertical="center"/>
    </xf>
    <xf numFmtId="2" fontId="7" fillId="16" borderId="18" xfId="0" applyNumberFormat="1" applyFont="1" applyFill="1" applyBorder="1" applyAlignment="1">
      <alignment horizontal="center" vertical="center"/>
    </xf>
    <xf numFmtId="0" fontId="1" fillId="0" borderId="29" xfId="0" applyFont="1" applyBorder="1" applyAlignment="1">
      <alignment vertical="bottom"/>
    </xf>
    <xf numFmtId="0" fontId="1" fillId="0" borderId="24" xfId="0" applyFont="1" applyBorder="1" applyAlignment="1">
      <alignment vertical="bottom"/>
    </xf>
    <xf numFmtId="0" fontId="1" fillId="0" borderId="30" xfId="0" applyFont="1" applyBorder="1" applyAlignment="1">
      <alignment vertical="bottom"/>
    </xf>
    <xf numFmtId="1" fontId="6" fillId="14" borderId="29" xfId="0" applyNumberFormat="1" applyFont="1" applyFill="1" applyBorder="1" applyAlignment="1">
      <alignment horizontal="center" vertical="center"/>
    </xf>
    <xf numFmtId="1" fontId="6" fillId="14" borderId="30" xfId="0" applyNumberFormat="1" applyFont="1" applyFill="1" applyBorder="1" applyAlignment="1">
      <alignment horizontal="center" vertical="center"/>
    </xf>
    <xf numFmtId="1" fontId="6" fillId="14" borderId="56" xfId="0" applyNumberFormat="1" applyFont="1" applyFill="1" applyBorder="1" applyAlignment="1">
      <alignment horizontal="center" vertical="center"/>
    </xf>
    <xf numFmtId="1" fontId="6" fillId="14" borderId="54" xfId="0" applyNumberFormat="1" applyFont="1" applyFill="1" applyBorder="1" applyAlignment="1">
      <alignment horizontal="center" vertical="center"/>
    </xf>
    <xf numFmtId="1" fontId="6" fillId="4" borderId="56" xfId="0" applyNumberFormat="1" applyFont="1" applyFill="1" applyBorder="1" applyAlignment="1">
      <alignment horizontal="center" vertical="center"/>
    </xf>
    <xf numFmtId="1" fontId="6" fillId="4" borderId="30" xfId="0" applyNumberFormat="1" applyFont="1" applyFill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7" borderId="58" xfId="0" applyFont="1" applyFill="1" applyBorder="1" applyAlignment="1">
      <alignment horizontal="left" vertical="center"/>
    </xf>
    <xf numFmtId="2" fontId="7" fillId="16" borderId="59" xfId="0" applyNumberFormat="1" applyFont="1" applyFill="1" applyBorder="1" applyAlignment="1">
      <alignment horizontal="center" vertical="center"/>
    </xf>
    <xf numFmtId="0" fontId="1" fillId="0" borderId="40" xfId="0" applyFont="1" applyBorder="1" applyAlignment="1">
      <alignment vertical="bottom"/>
    </xf>
    <xf numFmtId="0" fontId="1" fillId="0" borderId="41" xfId="0" applyFont="1" applyBorder="1" applyAlignment="1">
      <alignment vertical="bottom"/>
    </xf>
    <xf numFmtId="0" fontId="1" fillId="0" borderId="42" xfId="0" applyFont="1" applyBorder="1" applyAlignment="1">
      <alignment vertical="bottom"/>
    </xf>
    <xf numFmtId="1" fontId="6" fillId="14" borderId="40" xfId="0" applyNumberFormat="1" applyFont="1" applyFill="1" applyBorder="1" applyAlignment="1">
      <alignment horizontal="center" vertical="center"/>
    </xf>
    <xf numFmtId="1" fontId="6" fillId="14" borderId="41" xfId="0" applyNumberFormat="1" applyFont="1" applyFill="1" applyBorder="1" applyAlignment="1">
      <alignment horizontal="center" vertical="center"/>
    </xf>
    <xf numFmtId="1" fontId="6" fillId="14" borderId="42" xfId="0" applyNumberFormat="1" applyFont="1" applyFill="1" applyBorder="1" applyAlignment="1">
      <alignment horizontal="center" vertical="center"/>
    </xf>
    <xf numFmtId="1" fontId="6" fillId="14" borderId="60" xfId="0" applyNumberFormat="1" applyFont="1" applyFill="1" applyBorder="1" applyAlignment="1">
      <alignment horizontal="center" vertical="center"/>
    </xf>
    <xf numFmtId="1" fontId="6" fillId="14" borderId="61" xfId="0" applyNumberFormat="1" applyFont="1" applyFill="1" applyBorder="1" applyAlignment="1">
      <alignment horizontal="center" vertical="center"/>
    </xf>
    <xf numFmtId="1" fontId="6" fillId="4" borderId="60" xfId="0" applyNumberFormat="1" applyFont="1" applyFill="1" applyBorder="1" applyAlignment="1">
      <alignment horizontal="center" vertical="center"/>
    </xf>
    <xf numFmtId="1" fontId="6" fillId="4" borderId="41" xfId="0" applyNumberFormat="1" applyFont="1" applyFill="1" applyBorder="1" applyAlignment="1">
      <alignment horizontal="center" vertical="center"/>
    </xf>
    <xf numFmtId="1" fontId="6" fillId="4" borderId="42" xfId="0" applyNumberFormat="1" applyFont="1" applyFill="1" applyBorder="1" applyAlignment="1">
      <alignment horizontal="center" vertical="center"/>
    </xf>
    <xf numFmtId="0" fontId="7" fillId="10" borderId="34" xfId="0" applyFont="1" applyFill="1" applyBorder="1" applyAlignment="1">
      <alignment horizontal="center" vertical="bottom"/>
    </xf>
    <xf numFmtId="0" fontId="7" fillId="10" borderId="35" xfId="0" applyFont="1" applyFill="1" applyBorder="1" applyAlignment="1">
      <alignment horizontal="center" vertical="center"/>
    </xf>
    <xf numFmtId="2" fontId="17" fillId="10" borderId="49" xfId="0" applyNumberFormat="1" applyFont="1" applyFill="1" applyBorder="1" applyAlignment="1">
      <alignment horizontal="center" vertical="center"/>
    </xf>
    <xf numFmtId="2" fontId="6" fillId="10" borderId="31" xfId="0" applyNumberFormat="1" applyFont="1" applyFill="1" applyBorder="1" applyAlignment="1">
      <alignment horizontal="center" vertical="center"/>
    </xf>
    <xf numFmtId="2" fontId="6" fillId="10" borderId="62" xfId="0" applyNumberFormat="1" applyFont="1" applyFill="1" applyBorder="1" applyAlignment="1">
      <alignment horizontal="center" vertical="center"/>
    </xf>
    <xf numFmtId="2" fontId="6" fillId="10" borderId="63" xfId="0" applyNumberFormat="1" applyFont="1" applyFill="1" applyBorder="1" applyAlignment="1">
      <alignment horizontal="center" vertical="center"/>
    </xf>
    <xf numFmtId="2" fontId="6" fillId="10" borderId="64" xfId="0" applyNumberFormat="1" applyFont="1" applyFill="1" applyBorder="1" applyAlignment="1">
      <alignment horizontal="center" vertical="center"/>
    </xf>
    <xf numFmtId="0" fontId="7" fillId="0" borderId="14" xfId="0" applyFont="1" applyBorder="1" applyAlignment="1">
      <alignment vertical="bottom"/>
    </xf>
    <xf numFmtId="0" fontId="15" fillId="3" borderId="15" xfId="0" applyFont="1" applyFill="1" applyBorder="1" applyAlignment="1">
      <alignment horizontal="center" vertical="center"/>
    </xf>
    <xf numFmtId="0" fontId="7" fillId="0" borderId="16" xfId="0" applyFont="1" applyBorder="1" applyAlignment="1">
      <alignment vertical="bottom"/>
    </xf>
    <xf numFmtId="0" fontId="16" fillId="0" borderId="65" xfId="0" applyFont="1" applyBorder="1" applyAlignment="1">
      <alignment horizontal="center" vertical="center"/>
    </xf>
    <xf numFmtId="0" fontId="8" fillId="0" borderId="37" xfId="0" applyFont="1" applyBorder="1">
      <alignment vertical="center"/>
    </xf>
    <xf numFmtId="0" fontId="8" fillId="0" borderId="66" xfId="0" applyFont="1" applyBorder="1">
      <alignment vertical="center"/>
    </xf>
    <xf numFmtId="0" fontId="16" fillId="14" borderId="65" xfId="0" applyFont="1" applyFill="1" applyBorder="1" applyAlignment="1">
      <alignment horizontal="center" vertical="center"/>
    </xf>
    <xf numFmtId="0" fontId="16" fillId="14" borderId="37" xfId="0" applyFont="1" applyFill="1" applyBorder="1" applyAlignment="1">
      <alignment horizontal="center" vertical="center"/>
    </xf>
    <xf numFmtId="0" fontId="16" fillId="4" borderId="37" xfId="0" applyFont="1" applyFill="1" applyBorder="1" applyAlignment="1">
      <alignment horizontal="center" vertical="center"/>
    </xf>
    <xf numFmtId="0" fontId="17" fillId="15" borderId="34" xfId="0" applyFont="1" applyFill="1" applyBorder="1" applyAlignment="1">
      <alignment horizontal="center" vertical="center"/>
    </xf>
    <xf numFmtId="0" fontId="18" fillId="15" borderId="35" xfId="0" applyFont="1" applyFill="1" applyBorder="1" applyAlignment="1">
      <alignment horizontal="center" vertical="center"/>
    </xf>
    <xf numFmtId="0" fontId="17" fillId="15" borderId="49" xfId="0" applyFont="1" applyFill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 wrapText="1"/>
    </xf>
    <xf numFmtId="0" fontId="19" fillId="14" borderId="27" xfId="0" applyFont="1" applyFill="1" applyBorder="1" applyAlignment="1">
      <alignment horizontal="center" vertical="center"/>
    </xf>
    <xf numFmtId="0" fontId="19" fillId="14" borderId="28" xfId="0" applyFont="1" applyFill="1" applyBorder="1" applyAlignment="1">
      <alignment horizontal="center" vertical="center"/>
    </xf>
    <xf numFmtId="0" fontId="20" fillId="14" borderId="53" xfId="0" applyFont="1" applyFill="1" applyBorder="1" applyAlignment="1">
      <alignment horizontal="center" vertical="center" wrapText="1"/>
    </xf>
    <xf numFmtId="0" fontId="19" fillId="14" borderId="67" xfId="0" applyFont="1" applyFill="1" applyBorder="1" applyAlignment="1">
      <alignment horizontal="center" vertical="center"/>
    </xf>
    <xf numFmtId="0" fontId="20" fillId="14" borderId="52" xfId="0" applyFont="1" applyFill="1" applyBorder="1" applyAlignment="1">
      <alignment horizontal="center" vertical="center" wrapText="1"/>
    </xf>
    <xf numFmtId="0" fontId="19" fillId="4" borderId="67" xfId="0" applyFont="1" applyFill="1" applyBorder="1" applyAlignment="1">
      <alignment horizontal="center" vertical="center"/>
    </xf>
    <xf numFmtId="0" fontId="19" fillId="4" borderId="28" xfId="0" applyFont="1" applyFill="1" applyBorder="1" applyAlignment="1">
      <alignment horizontal="center" vertical="center"/>
    </xf>
    <xf numFmtId="0" fontId="20" fillId="4" borderId="53" xfId="0" applyFont="1" applyFill="1" applyBorder="1" applyAlignment="1">
      <alignment horizontal="center" vertical="center" wrapText="1"/>
    </xf>
    <xf numFmtId="0" fontId="7" fillId="7" borderId="68" xfId="0" applyFont="1" applyFill="1" applyBorder="1" applyAlignment="1">
      <alignment horizontal="left" vertical="center"/>
    </xf>
    <xf numFmtId="2" fontId="7" fillId="16" borderId="68" xfId="0" applyNumberFormat="1" applyFont="1" applyFill="1" applyBorder="1" applyAlignment="1">
      <alignment horizontal="center" vertical="center"/>
    </xf>
    <xf numFmtId="1" fontId="6" fillId="0" borderId="20" xfId="0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" fontId="6" fillId="0" borderId="50" xfId="0" applyNumberFormat="1" applyFont="1" applyBorder="1" applyAlignment="1">
      <alignment horizontal="center" vertical="center"/>
    </xf>
    <xf numFmtId="1" fontId="6" fillId="14" borderId="20" xfId="0" applyNumberFormat="1" applyFont="1" applyFill="1" applyBorder="1" applyAlignment="1">
      <alignment horizontal="center" vertical="center"/>
    </xf>
    <xf numFmtId="1" fontId="6" fillId="14" borderId="21" xfId="0" applyNumberFormat="1" applyFont="1" applyFill="1" applyBorder="1" applyAlignment="1">
      <alignment horizontal="center" vertical="center"/>
    </xf>
    <xf numFmtId="1" fontId="6" fillId="14" borderId="50" xfId="0" applyNumberFormat="1" applyFont="1" applyFill="1" applyBorder="1" applyAlignment="1">
      <alignment horizontal="center" vertical="center"/>
    </xf>
    <xf numFmtId="1" fontId="6" fillId="14" borderId="69" xfId="0" applyNumberFormat="1" applyFont="1" applyFill="1" applyBorder="1" applyAlignment="1">
      <alignment horizontal="center" vertical="center"/>
    </xf>
    <xf numFmtId="1" fontId="6" fillId="14" borderId="70" xfId="0" applyNumberFormat="1" applyFont="1" applyFill="1" applyBorder="1" applyAlignment="1">
      <alignment horizontal="center" vertical="center"/>
    </xf>
    <xf numFmtId="1" fontId="6" fillId="4" borderId="69" xfId="0" applyNumberFormat="1" applyFont="1" applyFill="1" applyBorder="1" applyAlignment="1">
      <alignment horizontal="center" vertical="center"/>
    </xf>
    <xf numFmtId="1" fontId="6" fillId="4" borderId="21" xfId="0" applyNumberFormat="1" applyFont="1" applyFill="1" applyBorder="1" applyAlignment="1">
      <alignment horizontal="center" vertical="center"/>
    </xf>
    <xf numFmtId="1" fontId="6" fillId="4" borderId="50" xfId="0" applyNumberFormat="1" applyFont="1" applyFill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6" fillId="6" borderId="29" xfId="0" applyNumberFormat="1" applyFont="1" applyFill="1" applyBorder="1" applyAlignment="1">
      <alignment horizontal="center" vertical="center"/>
    </xf>
    <xf numFmtId="1" fontId="6" fillId="6" borderId="24" xfId="0" applyNumberFormat="1" applyFont="1" applyFill="1" applyBorder="1" applyAlignment="1">
      <alignment horizontal="center" vertical="center"/>
    </xf>
    <xf numFmtId="1" fontId="6" fillId="6" borderId="30" xfId="0" applyNumberFormat="1" applyFont="1" applyFill="1" applyBorder="1" applyAlignment="1">
      <alignment horizontal="center" vertical="center"/>
    </xf>
    <xf numFmtId="0" fontId="21" fillId="3" borderId="35" xfId="0" applyFont="1" applyFill="1" applyBorder="1" applyAlignment="1">
      <alignment horizontal="center" vertical="center"/>
    </xf>
    <xf numFmtId="0" fontId="21" fillId="3" borderId="49" xfId="0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center" vertical="center"/>
    </xf>
    <xf numFmtId="0" fontId="21" fillId="3" borderId="71" xfId="0" applyFont="1" applyFill="1" applyBorder="1" applyAlignment="1">
      <alignment horizontal="center" vertical="center"/>
    </xf>
    <xf numFmtId="16" fontId="21" fillId="5" borderId="49" xfId="0" applyNumberFormat="1" applyFont="1" applyFill="1" applyBorder="1" applyAlignment="1">
      <alignment horizontal="center" vertical="center" wrapText="1"/>
    </xf>
    <xf numFmtId="0" fontId="8" fillId="0" borderId="71" xfId="0" applyFont="1" applyBorder="1">
      <alignment vertical="center"/>
    </xf>
    <xf numFmtId="0" fontId="8" fillId="0" borderId="17" xfId="0" applyFont="1" applyBorder="1">
      <alignment vertical="center"/>
    </xf>
    <xf numFmtId="0" fontId="22" fillId="15" borderId="35" xfId="0" applyFont="1" applyFill="1" applyBorder="1" applyAlignment="1">
      <alignment horizontal="center" vertical="center"/>
    </xf>
    <xf numFmtId="0" fontId="22" fillId="15" borderId="35" xfId="0" applyFont="1" applyFill="1" applyBorder="1">
      <alignment vertical="center"/>
    </xf>
    <xf numFmtId="0" fontId="22" fillId="15" borderId="35" xfId="0" applyFont="1" applyFill="1" applyBorder="1" applyAlignment="1">
      <alignment horizontal="center" vertical="center" wrapText="1"/>
    </xf>
    <xf numFmtId="0" fontId="22" fillId="15" borderId="49" xfId="0" applyFont="1" applyFill="1" applyBorder="1" applyAlignment="1">
      <alignment horizontal="center" vertical="center"/>
    </xf>
    <xf numFmtId="0" fontId="22" fillId="15" borderId="34" xfId="0" applyFont="1" applyFill="1" applyBorder="1" applyAlignment="1">
      <alignment horizontal="center" vertical="center" wrapText="1"/>
    </xf>
    <xf numFmtId="0" fontId="22" fillId="15" borderId="36" xfId="0" applyFont="1" applyFill="1" applyBorder="1" applyAlignment="1">
      <alignment horizontal="center" vertical="center"/>
    </xf>
    <xf numFmtId="0" fontId="22" fillId="15" borderId="71" xfId="0" applyFont="1" applyFill="1" applyBorder="1" applyAlignment="1">
      <alignment horizontal="center" vertical="center" wrapText="1"/>
    </xf>
    <xf numFmtId="0" fontId="22" fillId="16" borderId="17" xfId="0" applyFont="1" applyFill="1" applyBorder="1" applyAlignment="1">
      <alignment horizontal="center" vertical="center"/>
    </xf>
    <xf numFmtId="0" fontId="21" fillId="0" borderId="65" xfId="0" applyFont="1" applyBorder="1" applyAlignment="1">
      <alignment horizontal="center" vertical="center"/>
    </xf>
    <xf numFmtId="0" fontId="21" fillId="6" borderId="68" xfId="0" applyFont="1" applyFill="1" applyBorder="1" applyAlignment="1">
      <alignment vertical="center" wrapText="1"/>
    </xf>
    <xf numFmtId="2" fontId="23" fillId="6" borderId="68" xfId="0" applyNumberFormat="1" applyFont="1" applyFill="1" applyBorder="1" applyAlignment="1">
      <alignment horizontal="center" vertical="center"/>
    </xf>
    <xf numFmtId="1" fontId="21" fillId="9" borderId="38" xfId="0" applyNumberFormat="1" applyFont="1" applyFill="1" applyBorder="1" applyAlignment="1">
      <alignment horizontal="center" vertical="center"/>
    </xf>
    <xf numFmtId="1" fontId="21" fillId="9" borderId="51" xfId="0" applyNumberFormat="1" applyFont="1" applyFill="1" applyBorder="1" applyAlignment="1">
      <alignment horizontal="center" vertical="center"/>
    </xf>
    <xf numFmtId="1" fontId="21" fillId="9" borderId="23" xfId="0" applyNumberFormat="1" applyFont="1" applyFill="1" applyBorder="1" applyAlignment="1">
      <alignment horizontal="center" vertical="center"/>
    </xf>
    <xf numFmtId="1" fontId="21" fillId="9" borderId="39" xfId="0" applyNumberFormat="1" applyFont="1" applyFill="1" applyBorder="1" applyAlignment="1">
      <alignment horizontal="center" vertical="center"/>
    </xf>
    <xf numFmtId="1" fontId="21" fillId="9" borderId="57" xfId="0" applyNumberFormat="1" applyFont="1" applyFill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6" borderId="19" xfId="0" applyFont="1" applyFill="1" applyBorder="1" applyAlignment="1">
      <alignment vertical="center" wrapText="1"/>
    </xf>
    <xf numFmtId="2" fontId="23" fillId="6" borderId="19" xfId="0" applyNumberFormat="1" applyFont="1" applyFill="1" applyBorder="1" applyAlignment="1">
      <alignment horizontal="center" vertical="center"/>
    </xf>
    <xf numFmtId="1" fontId="24" fillId="9" borderId="39" xfId="0" applyNumberFormat="1" applyFont="1" applyFill="1" applyBorder="1" applyAlignment="1">
      <alignment horizontal="center" vertical="center"/>
    </xf>
    <xf numFmtId="0" fontId="21" fillId="0" borderId="56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58" xfId="0" applyFont="1" applyBorder="1" applyAlignment="1">
      <alignment horizontal="center" vertical="center"/>
    </xf>
    <xf numFmtId="0" fontId="21" fillId="7" borderId="58" xfId="0" applyFont="1" applyFill="1" applyBorder="1">
      <alignment vertical="center"/>
    </xf>
    <xf numFmtId="2" fontId="21" fillId="6" borderId="45" xfId="0" applyNumberFormat="1" applyFont="1" applyFill="1" applyBorder="1" applyAlignment="1">
      <alignment horizontal="center" vertical="center" wrapText="1"/>
    </xf>
    <xf numFmtId="1" fontId="21" fillId="9" borderId="9" xfId="0" applyNumberFormat="1" applyFont="1" applyFill="1" applyBorder="1" applyAlignment="1">
      <alignment horizontal="center" vertical="center"/>
    </xf>
    <xf numFmtId="1" fontId="21" fillId="9" borderId="10" xfId="0" applyNumberFormat="1" applyFont="1" applyFill="1" applyBorder="1" applyAlignment="1">
      <alignment horizontal="center" vertical="center"/>
    </xf>
    <xf numFmtId="1" fontId="21" fillId="9" borderId="31" xfId="0" applyNumberFormat="1" applyFont="1" applyFill="1" applyBorder="1" applyAlignment="1">
      <alignment horizontal="center" vertical="center"/>
    </xf>
    <xf numFmtId="1" fontId="21" fillId="9" borderId="33" xfId="0" applyNumberFormat="1" applyFont="1" applyFill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center" vertical="center"/>
    </xf>
    <xf numFmtId="1" fontId="21" fillId="9" borderId="72" xfId="0" applyNumberFormat="1" applyFont="1" applyFill="1" applyBorder="1" applyAlignment="1">
      <alignment horizontal="center" vertical="center"/>
    </xf>
    <xf numFmtId="1" fontId="21" fillId="9" borderId="55" xfId="0" applyNumberFormat="1" applyFont="1" applyFill="1" applyBorder="1" applyAlignment="1">
      <alignment horizontal="center" vertical="center"/>
    </xf>
    <xf numFmtId="1" fontId="21" fillId="9" borderId="11" xfId="0" applyNumberFormat="1" applyFont="1" applyFill="1" applyBorder="1" applyAlignment="1">
      <alignment horizontal="center" vertical="center"/>
    </xf>
    <xf numFmtId="1" fontId="21" fillId="9" borderId="62" xfId="0" applyNumberFormat="1" applyFont="1" applyFill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10" borderId="34" xfId="0" applyFont="1" applyFill="1" applyBorder="1" applyAlignment="1">
      <alignment horizontal="center" vertical="center"/>
    </xf>
    <xf numFmtId="0" fontId="21" fillId="10" borderId="35" xfId="0" applyFont="1" applyFill="1" applyBorder="1" applyAlignment="1">
      <alignment horizontal="center" vertical="center"/>
    </xf>
    <xf numFmtId="2" fontId="22" fillId="10" borderId="36" xfId="0" applyNumberFormat="1" applyFont="1" applyFill="1" applyBorder="1" applyAlignment="1">
      <alignment horizontal="center" vertical="center"/>
    </xf>
    <xf numFmtId="2" fontId="21" fillId="10" borderId="71" xfId="0" applyNumberFormat="1" applyFont="1" applyFill="1" applyBorder="1" applyAlignment="1">
      <alignment horizontal="center" vertical="center"/>
    </xf>
    <xf numFmtId="2" fontId="21" fillId="10" borderId="16" xfId="0" applyNumberFormat="1" applyFont="1" applyFill="1" applyBorder="1" applyAlignment="1">
      <alignment horizontal="center" vertical="center"/>
    </xf>
    <xf numFmtId="2" fontId="21" fillId="10" borderId="34" xfId="0" applyNumberFormat="1" applyFont="1" applyFill="1" applyBorder="1" applyAlignment="1">
      <alignment horizontal="center" vertical="center"/>
    </xf>
    <xf numFmtId="2" fontId="21" fillId="10" borderId="17" xfId="0" applyNumberFormat="1" applyFont="1" applyFill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2" fillId="0" borderId="38" xfId="0" applyFont="1" applyBorder="1" applyAlignment="1">
      <alignment horizontal="left" vertical="center"/>
    </xf>
    <xf numFmtId="2" fontId="22" fillId="0" borderId="38" xfId="0" applyNumberFormat="1" applyFont="1" applyBorder="1" applyAlignment="1">
      <alignment horizontal="center" vertical="center"/>
    </xf>
    <xf numFmtId="1" fontId="21" fillId="0" borderId="38" xfId="0" applyNumberFormat="1" applyFont="1" applyBorder="1" applyAlignment="1">
      <alignment horizontal="center" vertical="center"/>
    </xf>
    <xf numFmtId="1" fontId="21" fillId="0" borderId="39" xfId="0" applyNumberFormat="1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2" fillId="0" borderId="14" xfId="0" applyFont="1" applyBorder="1" applyAlignment="1" quotePrefix="1">
      <alignment horizontal="center" vertical="center"/>
    </xf>
    <xf numFmtId="2" fontId="22" fillId="0" borderId="15" xfId="0" applyNumberFormat="1" applyFont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center"/>
    </xf>
    <xf numFmtId="0" fontId="21" fillId="0" borderId="19" xfId="0" applyFont="1" applyBorder="1" applyAlignment="1">
      <alignment horizontal="center" vertical="center"/>
    </xf>
    <xf numFmtId="0" fontId="22" fillId="0" borderId="68" xfId="0" applyFont="1" applyBorder="1" applyAlignment="1" quotePrefix="1">
      <alignment horizontal="left" vertical="center" wrapText="1"/>
    </xf>
    <xf numFmtId="2" fontId="22" fillId="0" borderId="68" xfId="0" applyNumberFormat="1" applyFont="1" applyBorder="1" applyAlignment="1">
      <alignment horizontal="center" vertical="center"/>
    </xf>
    <xf numFmtId="2" fontId="21" fillId="0" borderId="57" xfId="0" applyNumberFormat="1" applyFont="1" applyBorder="1" applyAlignment="1">
      <alignment horizontal="center" vertical="center" wrapText="1"/>
    </xf>
    <xf numFmtId="2" fontId="21" fillId="0" borderId="69" xfId="0" applyNumberFormat="1" applyFont="1" applyBorder="1" applyAlignment="1">
      <alignment horizontal="center" vertical="center" wrapText="1"/>
    </xf>
    <xf numFmtId="2" fontId="21" fillId="0" borderId="66" xfId="0" applyNumberFormat="1" applyFont="1" applyBorder="1" applyAlignment="1">
      <alignment horizontal="center" vertical="center" wrapText="1"/>
    </xf>
    <xf numFmtId="0" fontId="22" fillId="0" borderId="19" xfId="0" applyFont="1" applyBorder="1" applyAlignment="1" quotePrefix="1">
      <alignment horizontal="left" vertical="center" wrapText="1"/>
    </xf>
    <xf numFmtId="2" fontId="22" fillId="0" borderId="19" xfId="0" applyNumberFormat="1" applyFont="1" applyBorder="1" applyAlignment="1">
      <alignment horizontal="center" vertical="center"/>
    </xf>
    <xf numFmtId="2" fontId="21" fillId="0" borderId="56" xfId="0" applyNumberFormat="1" applyFont="1" applyBorder="1" applyAlignment="1">
      <alignment horizontal="center" vertical="center" wrapText="1"/>
    </xf>
    <xf numFmtId="2" fontId="21" fillId="0" borderId="73" xfId="0" applyNumberFormat="1" applyFont="1" applyBorder="1" applyAlignment="1">
      <alignment horizontal="center" vertical="center" wrapText="1"/>
    </xf>
    <xf numFmtId="0" fontId="22" fillId="0" borderId="13" xfId="0" applyFont="1" applyBorder="1" applyAlignment="1" quotePrefix="1">
      <alignment horizontal="left" vertical="center" wrapText="1"/>
    </xf>
    <xf numFmtId="0" fontId="22" fillId="0" borderId="45" xfId="0" applyFont="1" applyBorder="1" applyAlignment="1" quotePrefix="1">
      <alignment horizontal="left" vertical="center" wrapText="1"/>
    </xf>
    <xf numFmtId="2" fontId="22" fillId="0" borderId="45" xfId="0" applyNumberFormat="1" applyFont="1" applyBorder="1" applyAlignment="1">
      <alignment horizontal="center" vertical="center"/>
    </xf>
    <xf numFmtId="2" fontId="21" fillId="0" borderId="60" xfId="0" applyNumberFormat="1" applyFont="1" applyBorder="1" applyAlignment="1">
      <alignment horizontal="center" vertical="center" wrapText="1"/>
    </xf>
    <xf numFmtId="2" fontId="21" fillId="0" borderId="74" xfId="0" applyNumberFormat="1" applyFont="1" applyBorder="1" applyAlignment="1">
      <alignment horizontal="center" vertical="center" wrapText="1"/>
    </xf>
    <xf numFmtId="0" fontId="21" fillId="0" borderId="41" xfId="0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/>
    </xf>
    <xf numFmtId="0" fontId="21" fillId="3" borderId="14" xfId="0" applyFont="1" applyFill="1" applyBorder="1">
      <alignment vertical="center"/>
    </xf>
    <xf numFmtId="0" fontId="25" fillId="3" borderId="15" xfId="0" applyFont="1" applyFill="1" applyBorder="1">
      <alignment vertical="center"/>
    </xf>
    <xf numFmtId="2" fontId="21" fillId="3" borderId="71" xfId="0" applyNumberFormat="1" applyFont="1" applyFill="1" applyBorder="1" applyAlignment="1">
      <alignment horizontal="center" vertical="center"/>
    </xf>
    <xf numFmtId="2" fontId="21" fillId="3" borderId="35" xfId="0" applyNumberFormat="1" applyFont="1" applyFill="1" applyBorder="1" applyAlignment="1">
      <alignment horizontal="center" vertical="center"/>
    </xf>
    <xf numFmtId="2" fontId="21" fillId="3" borderId="36" xfId="0" applyNumberFormat="1" applyFont="1" applyFill="1" applyBorder="1" applyAlignment="1">
      <alignment horizontal="center" vertical="center"/>
    </xf>
    <xf numFmtId="0" fontId="26" fillId="0" borderId="0" xfId="0" applyFont="1">
      <alignment vertical="center"/>
    </xf>
    <xf numFmtId="0" fontId="25" fillId="0" borderId="0" xfId="0" applyFont="1">
      <alignment vertical="center"/>
    </xf>
    <xf numFmtId="0" fontId="21" fillId="10" borderId="35" xfId="0" applyFont="1" applyFill="1" applyBorder="1" applyAlignment="1">
      <alignment horizontal="left" vertical="center"/>
    </xf>
    <xf numFmtId="0" fontId="22" fillId="0" borderId="14" xfId="0" applyFont="1" applyBorder="1" applyAlignment="1" quotePrefix="1">
      <alignment horizontal="left" vertical="center"/>
    </xf>
    <xf numFmtId="0" fontId="22" fillId="0" borderId="24" xfId="0" applyFont="1" applyBorder="1" applyAlignment="1">
      <alignment horizontal="center" vertical="center"/>
    </xf>
    <xf numFmtId="0" fontId="21" fillId="3" borderId="34" xfId="0" applyFont="1" applyFill="1" applyBorder="1" applyAlignment="1">
      <alignment horizontal="left" vertical="center"/>
    </xf>
    <xf numFmtId="0" fontId="25" fillId="3" borderId="3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" fontId="21" fillId="9" borderId="20" xfId="0" applyNumberFormat="1" applyFont="1" applyFill="1" applyBorder="1" applyAlignment="1">
      <alignment horizontal="center" vertical="center"/>
    </xf>
    <xf numFmtId="1" fontId="21" fillId="9" borderId="70" xfId="0" applyNumberFormat="1" applyFont="1" applyFill="1" applyBorder="1" applyAlignment="1">
      <alignment horizontal="center" vertical="center"/>
    </xf>
    <xf numFmtId="1" fontId="21" fillId="9" borderId="50" xfId="0" applyNumberFormat="1" applyFont="1" applyFill="1" applyBorder="1" applyAlignment="1">
      <alignment horizontal="center" vertical="center"/>
    </xf>
    <xf numFmtId="1" fontId="21" fillId="9" borderId="69" xfId="0" applyNumberFormat="1" applyFont="1" applyFill="1" applyBorder="1" applyAlignment="1">
      <alignment horizontal="center" vertical="center"/>
    </xf>
    <xf numFmtId="0" fontId="21" fillId="10" borderId="49" xfId="0" applyFont="1" applyFill="1" applyBorder="1">
      <alignment vertical="center"/>
    </xf>
    <xf numFmtId="2" fontId="22" fillId="10" borderId="15" xfId="0" applyNumberFormat="1" applyFont="1" applyFill="1" applyBorder="1" applyAlignment="1">
      <alignment horizontal="center" vertical="center"/>
    </xf>
    <xf numFmtId="0" fontId="22" fillId="0" borderId="38" xfId="0" applyFont="1" applyBorder="1">
      <alignment vertical="center"/>
    </xf>
    <xf numFmtId="0" fontId="22" fillId="0" borderId="14" xfId="0" applyFont="1" applyBorder="1" quotePrefix="1">
      <alignment vertical="center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1" fillId="3" borderId="14" xfId="0" applyFont="1" applyFill="1" applyBorder="1" applyAlignment="1">
      <alignment horizontal="center" vertical="center"/>
    </xf>
    <xf numFmtId="0" fontId="22" fillId="15" borderId="34" xfId="0" applyFont="1" applyFill="1" applyBorder="1" applyAlignment="1">
      <alignment horizontal="center" vertical="center"/>
    </xf>
    <xf numFmtId="0" fontId="22" fillId="15" borderId="15" xfId="0" applyFont="1" applyFill="1" applyBorder="1" applyAlignment="1">
      <alignment horizontal="center" vertical="center"/>
    </xf>
    <xf numFmtId="0" fontId="22" fillId="16" borderId="15" xfId="0" applyFont="1" applyFill="1" applyBorder="1" applyAlignment="1">
      <alignment horizontal="center" vertical="center"/>
    </xf>
    <xf numFmtId="0" fontId="21" fillId="6" borderId="68" xfId="0" applyFont="1" applyFill="1" applyBorder="1" applyAlignment="1">
      <alignment horizontal="left" vertical="center" wrapText="1"/>
    </xf>
    <xf numFmtId="0" fontId="21" fillId="0" borderId="2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left" vertical="center" wrapText="1"/>
    </xf>
    <xf numFmtId="0" fontId="21" fillId="0" borderId="29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21" fillId="6" borderId="45" xfId="0" applyFont="1" applyFill="1" applyBorder="1" applyAlignment="1">
      <alignment horizontal="left" vertical="center" wrapText="1"/>
    </xf>
    <xf numFmtId="0" fontId="21" fillId="0" borderId="44" xfId="0" applyFont="1" applyBorder="1" applyAlignment="1">
      <alignment horizontal="center" vertical="center"/>
    </xf>
    <xf numFmtId="0" fontId="21" fillId="10" borderId="14" xfId="0" applyFont="1" applyFill="1" applyBorder="1" applyAlignment="1">
      <alignment horizontal="center" vertical="center"/>
    </xf>
    <xf numFmtId="0" fontId="21" fillId="10" borderId="15" xfId="0" applyFont="1" applyFill="1" applyBorder="1" applyAlignment="1">
      <alignment horizontal="center" vertical="center"/>
    </xf>
    <xf numFmtId="0" fontId="22" fillId="0" borderId="38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22" fillId="0" borderId="15" xfId="0" applyFont="1" applyBorder="1" applyAlignment="1" quotePrefix="1">
      <alignment horizontal="center" vertical="center" wrapText="1"/>
    </xf>
    <xf numFmtId="2" fontId="22" fillId="0" borderId="17" xfId="0" applyNumberFormat="1" applyFont="1" applyBorder="1" applyAlignment="1">
      <alignment horizontal="center" vertical="center" wrapText="1"/>
    </xf>
    <xf numFmtId="0" fontId="22" fillId="15" borderId="36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2" fontId="22" fillId="0" borderId="66" xfId="0" applyNumberFormat="1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2" fontId="22" fillId="0" borderId="73" xfId="0" applyNumberFormat="1" applyFont="1" applyBorder="1" applyAlignment="1">
      <alignment horizontal="center" vertical="center" wrapText="1"/>
    </xf>
    <xf numFmtId="0" fontId="21" fillId="0" borderId="45" xfId="0" applyFont="1" applyBorder="1" applyAlignment="1">
      <alignment horizontal="center" vertical="center" wrapText="1"/>
    </xf>
    <xf numFmtId="0" fontId="21" fillId="3" borderId="15" xfId="0" applyFont="1" applyFill="1" applyBorder="1" applyAlignment="1">
      <alignment horizontal="center" vertical="center" wrapText="1"/>
    </xf>
    <xf numFmtId="0" fontId="21" fillId="3" borderId="17" xfId="0" applyFont="1" applyFill="1" applyBorder="1" applyAlignment="1">
      <alignment horizontal="center" vertical="center" wrapText="1"/>
    </xf>
    <xf numFmtId="2" fontId="21" fillId="3" borderId="71" xfId="0" applyNumberFormat="1" applyFont="1" applyFill="1" applyBorder="1" applyAlignment="1">
      <alignment horizontal="center" vertical="center" wrapText="1"/>
    </xf>
    <xf numFmtId="2" fontId="21" fillId="3" borderId="35" xfId="0" applyNumberFormat="1" applyFont="1" applyFill="1" applyBorder="1" applyAlignment="1">
      <alignment horizontal="center" vertical="center" wrapText="1"/>
    </xf>
    <xf numFmtId="2" fontId="21" fillId="3" borderId="36" xfId="0" applyNumberFormat="1" applyFont="1" applyFill="1" applyBorder="1" applyAlignment="1">
      <alignment horizontal="center" vertical="center" wrapText="1"/>
    </xf>
    <xf numFmtId="0" fontId="21" fillId="0" borderId="71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6" borderId="58" xfId="0" applyFont="1" applyFill="1" applyBorder="1" applyAlignment="1">
      <alignment horizontal="center" vertical="center" wrapText="1"/>
    </xf>
    <xf numFmtId="0" fontId="22" fillId="15" borderId="15" xfId="0" applyFont="1" applyFill="1" applyBorder="1" applyAlignment="1">
      <alignment horizontal="center" vertical="center" wrapText="1"/>
    </xf>
    <xf numFmtId="0" fontId="22" fillId="15" borderId="17" xfId="0" applyFont="1" applyFill="1" applyBorder="1" applyAlignment="1">
      <alignment horizontal="center" vertical="center" wrapText="1"/>
    </xf>
    <xf numFmtId="0" fontId="22" fillId="15" borderId="2" xfId="0" applyFont="1" applyFill="1" applyBorder="1" applyAlignment="1">
      <alignment horizontal="center" vertical="center" wrapText="1"/>
    </xf>
    <xf numFmtId="0" fontId="22" fillId="15" borderId="3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15" borderId="5" xfId="0" applyFont="1" applyFill="1" applyBorder="1" applyAlignment="1">
      <alignment horizontal="center" vertical="center" wrapText="1"/>
    </xf>
    <xf numFmtId="0" fontId="22" fillId="3" borderId="15" xfId="0" applyFont="1" applyFill="1" applyBorder="1" applyAlignment="1">
      <alignment horizontal="center" vertical="center" wrapText="1"/>
    </xf>
    <xf numFmtId="0" fontId="21" fillId="0" borderId="68" xfId="0" applyFont="1" applyBorder="1" applyAlignment="1">
      <alignment horizontal="center" vertical="center" wrapText="1"/>
    </xf>
    <xf numFmtId="0" fontId="21" fillId="6" borderId="65" xfId="0" applyFont="1" applyFill="1" applyBorder="1" applyAlignment="1">
      <alignment horizontal="left" vertical="center" wrapText="1"/>
    </xf>
    <xf numFmtId="1" fontId="21" fillId="9" borderId="20" xfId="0" applyNumberFormat="1" applyFont="1" applyFill="1" applyBorder="1" applyAlignment="1">
      <alignment horizontal="center" vertical="center" wrapText="1"/>
    </xf>
    <xf numFmtId="1" fontId="21" fillId="9" borderId="21" xfId="0" applyNumberFormat="1" applyFont="1" applyFill="1" applyBorder="1" applyAlignment="1">
      <alignment horizontal="center" vertical="center" wrapText="1"/>
    </xf>
    <xf numFmtId="1" fontId="21" fillId="9" borderId="50" xfId="0" applyNumberFormat="1" applyFont="1" applyFill="1" applyBorder="1" applyAlignment="1">
      <alignment horizontal="center" vertical="center" wrapText="1"/>
    </xf>
    <xf numFmtId="0" fontId="22" fillId="6" borderId="13" xfId="0" applyFont="1" applyFill="1" applyBorder="1" applyAlignment="1">
      <alignment horizontal="center" vertical="center" wrapText="1"/>
    </xf>
    <xf numFmtId="0" fontId="21" fillId="6" borderId="18" xfId="0" applyFont="1" applyFill="1" applyBorder="1" applyAlignment="1">
      <alignment horizontal="left" vertical="center" wrapText="1"/>
    </xf>
    <xf numFmtId="1" fontId="21" fillId="9" borderId="29" xfId="0" applyNumberFormat="1" applyFont="1" applyFill="1" applyBorder="1" applyAlignment="1">
      <alignment horizontal="center" vertical="center" wrapText="1"/>
    </xf>
    <xf numFmtId="1" fontId="21" fillId="9" borderId="24" xfId="0" applyNumberFormat="1" applyFont="1" applyFill="1" applyBorder="1" applyAlignment="1">
      <alignment horizontal="center" vertical="center" wrapText="1"/>
    </xf>
    <xf numFmtId="1" fontId="21" fillId="9" borderId="30" xfId="0" applyNumberFormat="1" applyFont="1" applyFill="1" applyBorder="1" applyAlignment="1">
      <alignment horizontal="center" vertical="center" wrapText="1"/>
    </xf>
    <xf numFmtId="0" fontId="21" fillId="6" borderId="19" xfId="0" applyFont="1" applyFill="1" applyBorder="1" applyAlignment="1">
      <alignment horizontal="center" vertical="center" wrapText="1"/>
    </xf>
    <xf numFmtId="0" fontId="21" fillId="6" borderId="44" xfId="0" applyFont="1" applyFill="1" applyBorder="1" applyAlignment="1">
      <alignment horizontal="left" vertical="center" wrapText="1"/>
    </xf>
    <xf numFmtId="1" fontId="21" fillId="9" borderId="40" xfId="0" applyNumberFormat="1" applyFont="1" applyFill="1" applyBorder="1" applyAlignment="1">
      <alignment horizontal="center" vertical="center" wrapText="1"/>
    </xf>
    <xf numFmtId="1" fontId="21" fillId="9" borderId="41" xfId="0" applyNumberFormat="1" applyFont="1" applyFill="1" applyBorder="1" applyAlignment="1">
      <alignment horizontal="center" vertical="center" wrapText="1"/>
    </xf>
    <xf numFmtId="1" fontId="21" fillId="9" borderId="42" xfId="0" applyNumberFormat="1" applyFont="1" applyFill="1" applyBorder="1" applyAlignment="1">
      <alignment horizontal="center" vertical="center" wrapText="1"/>
    </xf>
    <xf numFmtId="0" fontId="21" fillId="10" borderId="15" xfId="0" applyFont="1" applyFill="1" applyBorder="1" applyAlignment="1">
      <alignment horizontal="center" vertical="center" wrapText="1"/>
    </xf>
    <xf numFmtId="0" fontId="21" fillId="10" borderId="15" xfId="0" applyFont="1" applyFill="1" applyBorder="1" applyAlignment="1">
      <alignment horizontal="left" vertical="center" wrapText="1"/>
    </xf>
    <xf numFmtId="2" fontId="22" fillId="10" borderId="63" xfId="0" applyNumberFormat="1" applyFont="1" applyFill="1" applyBorder="1" applyAlignment="1">
      <alignment horizontal="center" vertical="center" wrapText="1"/>
    </xf>
    <xf numFmtId="2" fontId="21" fillId="10" borderId="62" xfId="0" applyNumberFormat="1" applyFont="1" applyFill="1" applyBorder="1" applyAlignment="1">
      <alignment horizontal="center" vertical="center" wrapText="1"/>
    </xf>
    <xf numFmtId="2" fontId="21" fillId="10" borderId="63" xfId="0" applyNumberFormat="1" applyFont="1" applyFill="1" applyBorder="1" applyAlignment="1">
      <alignment horizontal="center" vertical="center" wrapText="1"/>
    </xf>
    <xf numFmtId="0" fontId="22" fillId="0" borderId="13" xfId="0" applyFont="1" applyBorder="1" applyAlignment="1">
      <alignment horizontal="left" vertical="center" wrapText="1"/>
    </xf>
    <xf numFmtId="2" fontId="22" fillId="0" borderId="57" xfId="0" applyNumberFormat="1" applyFont="1" applyBorder="1" applyAlignment="1">
      <alignment horizontal="center" vertical="center" wrapText="1"/>
    </xf>
    <xf numFmtId="1" fontId="21" fillId="0" borderId="24" xfId="0" applyNumberFormat="1" applyFont="1" applyBorder="1" applyAlignment="1">
      <alignment horizontal="center" vertical="center" wrapText="1"/>
    </xf>
    <xf numFmtId="1" fontId="21" fillId="6" borderId="24" xfId="0" applyNumberFormat="1" applyFont="1" applyFill="1" applyBorder="1" applyAlignment="1">
      <alignment horizontal="center" vertical="center" wrapText="1"/>
    </xf>
    <xf numFmtId="1" fontId="21" fillId="0" borderId="30" xfId="0" applyNumberFormat="1" applyFont="1" applyBorder="1" applyAlignment="1">
      <alignment horizontal="center" vertical="center" wrapText="1"/>
    </xf>
    <xf numFmtId="0" fontId="22" fillId="0" borderId="15" xfId="0" applyFont="1" applyBorder="1" applyAlignment="1" quotePrefix="1">
      <alignment horizontal="left" vertical="center" wrapText="1"/>
    </xf>
    <xf numFmtId="2" fontId="22" fillId="0" borderId="75" xfId="0" applyNumberFormat="1" applyFont="1" applyBorder="1" applyAlignment="1">
      <alignment horizontal="center" vertical="center" wrapText="1"/>
    </xf>
    <xf numFmtId="0" fontId="21" fillId="6" borderId="58" xfId="0" applyFont="1" applyFill="1" applyBorder="1" applyAlignment="1">
      <alignment horizontal="center" vertical="center" wrapText="1"/>
    </xf>
    <xf numFmtId="0" fontId="21" fillId="3" borderId="15" xfId="0" applyFont="1" applyFill="1" applyBorder="1" applyAlignment="1">
      <alignment horizontal="left" vertical="center" wrapText="1"/>
    </xf>
    <xf numFmtId="0" fontId="22" fillId="0" borderId="24" xfId="0" applyFont="1" applyBorder="1" applyAlignment="1">
      <alignment horizontal="center" vertical="center" wrapText="1"/>
    </xf>
    <xf numFmtId="1" fontId="21" fillId="6" borderId="38" xfId="0" applyNumberFormat="1" applyFont="1" applyFill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bottom"/>
    </xf>
    <xf numFmtId="1" fontId="21" fillId="6" borderId="39" xfId="0" applyNumberFormat="1" applyFont="1" applyFill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bottom"/>
    </xf>
    <xf numFmtId="0" fontId="22" fillId="6" borderId="19" xfId="0" applyFont="1" applyFill="1" applyBorder="1" applyAlignment="1">
      <alignment horizontal="center" vertical="center" wrapText="1"/>
    </xf>
    <xf numFmtId="1" fontId="22" fillId="0" borderId="24" xfId="0" applyNumberFormat="1" applyFont="1" applyBorder="1" applyAlignment="1">
      <alignment horizontal="center" vertical="center" wrapText="1"/>
    </xf>
    <xf numFmtId="0" fontId="21" fillId="0" borderId="58" xfId="0" applyFont="1" applyBorder="1" applyAlignment="1">
      <alignment horizontal="center" vertical="center" wrapText="1"/>
    </xf>
    <xf numFmtId="0" fontId="21" fillId="6" borderId="58" xfId="0" applyFont="1" applyFill="1" applyBorder="1" applyAlignment="1">
      <alignment horizontal="left" vertical="center" wrapText="1"/>
    </xf>
    <xf numFmtId="0" fontId="22" fillId="0" borderId="28" xfId="0" applyFont="1" applyBorder="1" applyAlignment="1">
      <alignment horizontal="center" vertical="center" wrapText="1"/>
    </xf>
    <xf numFmtId="1" fontId="21" fillId="6" borderId="9" xfId="0" applyNumberFormat="1" applyFont="1" applyFill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 wrapText="1"/>
    </xf>
    <xf numFmtId="2" fontId="22" fillId="10" borderId="17" xfId="0" applyNumberFormat="1" applyFont="1" applyFill="1" applyBorder="1" applyAlignment="1">
      <alignment horizontal="center" vertical="center" wrapText="1"/>
    </xf>
    <xf numFmtId="2" fontId="21" fillId="10" borderId="71" xfId="0" applyNumberFormat="1" applyFont="1" applyFill="1" applyBorder="1" applyAlignment="1">
      <alignment horizontal="center" vertical="center" wrapText="1"/>
    </xf>
    <xf numFmtId="2" fontId="21" fillId="10" borderId="17" xfId="0" applyNumberFormat="1" applyFont="1" applyFill="1" applyBorder="1" applyAlignment="1">
      <alignment horizontal="center" vertical="center" wrapText="1"/>
    </xf>
    <xf numFmtId="1" fontId="21" fillId="0" borderId="38" xfId="0" applyNumberFormat="1" applyFont="1" applyBorder="1" applyAlignment="1">
      <alignment horizontal="center" vertical="center" wrapText="1"/>
    </xf>
    <xf numFmtId="1" fontId="21" fillId="0" borderId="39" xfId="0" applyNumberFormat="1" applyFont="1" applyBorder="1" applyAlignment="1">
      <alignment horizontal="center" vertical="center" wrapText="1"/>
    </xf>
    <xf numFmtId="0" fontId="22" fillId="17" borderId="71" xfId="0" applyFont="1" applyFill="1" applyBorder="1" applyAlignment="1">
      <alignment horizontal="center" vertical="center" wrapText="1"/>
    </xf>
    <xf numFmtId="0" fontId="22" fillId="17" borderId="35" xfId="0" applyFont="1" applyFill="1" applyBorder="1" applyAlignment="1">
      <alignment horizontal="center" vertical="center" wrapText="1"/>
    </xf>
    <xf numFmtId="0" fontId="22" fillId="17" borderId="36" xfId="0" applyFont="1" applyFill="1" applyBorder="1" applyAlignment="1">
      <alignment horizontal="center" vertical="center" wrapText="1"/>
    </xf>
    <xf numFmtId="2" fontId="22" fillId="3" borderId="75" xfId="0" applyNumberFormat="1" applyFont="1" applyFill="1" applyBorder="1" applyAlignment="1">
      <alignment horizontal="center" vertical="center" wrapText="1"/>
    </xf>
    <xf numFmtId="0" fontId="21" fillId="6" borderId="13" xfId="0" applyFont="1" applyFill="1" applyBorder="1" applyAlignment="1">
      <alignment horizontal="center" vertical="center" wrapText="1"/>
    </xf>
    <xf numFmtId="2" fontId="21" fillId="10" borderId="60" xfId="0" applyNumberFormat="1" applyFont="1" applyFill="1" applyBorder="1" applyAlignment="1">
      <alignment horizontal="center" vertical="center" wrapText="1"/>
    </xf>
    <xf numFmtId="2" fontId="21" fillId="10" borderId="74" xfId="0" applyNumberFormat="1" applyFont="1" applyFill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1" fontId="24" fillId="6" borderId="38" xfId="0" applyNumberFormat="1" applyFont="1" applyFill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1" fontId="22" fillId="0" borderId="24" xfId="0" applyNumberFormat="1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 wrapText="1"/>
    </xf>
    <xf numFmtId="0" fontId="22" fillId="6" borderId="7" xfId="0" applyFont="1" applyFill="1" applyBorder="1" applyAlignment="1">
      <alignment horizontal="center" vertical="center" wrapText="1"/>
    </xf>
    <xf numFmtId="1" fontId="22" fillId="0" borderId="0" xfId="0" applyNumberFormat="1" applyFont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 wrapText="1"/>
    </xf>
    <xf numFmtId="0" fontId="24" fillId="3" borderId="24" xfId="0" applyFont="1" applyFill="1" applyBorder="1" applyAlignment="1">
      <alignment horizontal="center" vertical="center" wrapText="1"/>
    </xf>
    <xf numFmtId="1" fontId="21" fillId="3" borderId="38" xfId="0" applyNumberFormat="1" applyFont="1" applyFill="1" applyBorder="1" applyAlignment="1">
      <alignment horizontal="center" vertical="center" wrapText="1"/>
    </xf>
    <xf numFmtId="1" fontId="24" fillId="3" borderId="38" xfId="0" applyNumberFormat="1" applyFont="1" applyFill="1" applyBorder="1" applyAlignment="1">
      <alignment horizontal="center" vertical="center" wrapText="1"/>
    </xf>
    <xf numFmtId="0" fontId="22" fillId="3" borderId="24" xfId="0" applyFont="1" applyFill="1" applyBorder="1" applyAlignment="1">
      <alignment horizontal="center" vertical="center" wrapText="1"/>
    </xf>
    <xf numFmtId="0" fontId="22" fillId="3" borderId="24" xfId="0" applyFont="1" applyFill="1" applyBorder="1" applyAlignment="1">
      <alignment horizontal="center" vertical="center"/>
    </xf>
    <xf numFmtId="0" fontId="24" fillId="3" borderId="24" xfId="0" applyFont="1" applyFill="1" applyBorder="1" applyAlignment="1">
      <alignment horizontal="center" vertical="center"/>
    </xf>
    <xf numFmtId="2" fontId="22" fillId="16" borderId="75" xfId="0" applyNumberFormat="1" applyFont="1" applyFill="1" applyBorder="1" applyAlignment="1">
      <alignment horizontal="center" vertical="center" wrapText="1"/>
    </xf>
    <xf numFmtId="0" fontId="21" fillId="6" borderId="45" xfId="0" applyFont="1" applyFill="1" applyBorder="1" applyAlignment="1">
      <alignment horizontal="center" vertical="center" wrapText="1"/>
    </xf>
    <xf numFmtId="0" fontId="22" fillId="6" borderId="0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21" fillId="5" borderId="15" xfId="0" applyFont="1" applyFill="1" applyBorder="1" applyAlignment="1">
      <alignment horizontal="center" vertical="center" wrapText="1"/>
    </xf>
    <xf numFmtId="0" fontId="22" fillId="15" borderId="46" xfId="0" applyFont="1" applyFill="1" applyBorder="1" applyAlignment="1">
      <alignment horizontal="center" vertical="center" wrapText="1"/>
    </xf>
    <xf numFmtId="0" fontId="21" fillId="0" borderId="37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43" xfId="0" applyFont="1" applyBorder="1" applyAlignment="1">
      <alignment horizontal="center" vertical="center" wrapText="1"/>
    </xf>
    <xf numFmtId="0" fontId="21" fillId="10" borderId="16" xfId="0" applyFont="1" applyFill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2" fontId="21" fillId="0" borderId="75" xfId="0" applyNumberFormat="1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22" fillId="6" borderId="45" xfId="0" applyFont="1" applyFill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71" xfId="0" applyFont="1" applyBorder="1" applyAlignment="1">
      <alignment horizontal="center" vertical="center" wrapText="1"/>
    </xf>
    <xf numFmtId="0" fontId="23" fillId="15" borderId="17" xfId="0" applyFont="1" applyFill="1" applyBorder="1" applyAlignment="1">
      <alignment horizontal="center" vertical="center" wrapText="1"/>
    </xf>
    <xf numFmtId="0" fontId="23" fillId="15" borderId="15" xfId="0" applyFont="1" applyFill="1" applyBorder="1" applyAlignment="1">
      <alignment horizontal="center" vertical="center" wrapText="1"/>
    </xf>
    <xf numFmtId="0" fontId="23" fillId="15" borderId="71" xfId="0" applyFont="1" applyFill="1" applyBorder="1" applyAlignment="1">
      <alignment horizontal="center" vertical="center" wrapText="1"/>
    </xf>
    <xf numFmtId="0" fontId="23" fillId="15" borderId="35" xfId="0" applyFont="1" applyFill="1" applyBorder="1" applyAlignment="1">
      <alignment horizontal="center" vertical="center" wrapText="1"/>
    </xf>
    <xf numFmtId="0" fontId="23" fillId="2" borderId="35" xfId="0" applyFont="1" applyFill="1" applyBorder="1" applyAlignment="1">
      <alignment horizontal="center" vertical="center" wrapText="1"/>
    </xf>
    <xf numFmtId="0" fontId="23" fillId="15" borderId="36" xfId="0" applyFont="1" applyFill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8" fillId="6" borderId="68" xfId="0" applyFont="1" applyFill="1" applyBorder="1" applyAlignment="1">
      <alignment horizontal="left" vertical="center" wrapText="1"/>
    </xf>
    <xf numFmtId="1" fontId="28" fillId="9" borderId="57" xfId="0" applyNumberFormat="1" applyFont="1" applyFill="1" applyBorder="1" applyAlignment="1">
      <alignment horizontal="center" vertical="center" wrapText="1"/>
    </xf>
    <xf numFmtId="0" fontId="28" fillId="0" borderId="22" xfId="0" applyFont="1" applyBorder="1" applyAlignment="1">
      <alignment horizontal="center" vertical="center" wrapText="1"/>
    </xf>
    <xf numFmtId="0" fontId="28" fillId="6" borderId="19" xfId="0" applyFont="1" applyFill="1" applyBorder="1" applyAlignment="1">
      <alignment horizontal="left" vertical="center" wrapText="1"/>
    </xf>
    <xf numFmtId="0" fontId="28" fillId="0" borderId="43" xfId="0" applyFont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left" vertical="center" wrapText="1"/>
    </xf>
    <xf numFmtId="2" fontId="21" fillId="6" borderId="58" xfId="0" applyNumberFormat="1" applyFont="1" applyFill="1" applyBorder="1" applyAlignment="1">
      <alignment horizontal="center" vertical="center" wrapText="1"/>
    </xf>
    <xf numFmtId="1" fontId="28" fillId="9" borderId="8" xfId="0" applyNumberFormat="1" applyFont="1" applyFill="1" applyBorder="1" applyAlignment="1">
      <alignment horizontal="center" vertical="center" wrapText="1"/>
    </xf>
    <xf numFmtId="0" fontId="28" fillId="10" borderId="16" xfId="0" applyFont="1" applyFill="1" applyBorder="1" applyAlignment="1">
      <alignment horizontal="center" vertical="center" wrapText="1"/>
    </xf>
    <xf numFmtId="0" fontId="28" fillId="10" borderId="15" xfId="0" applyFont="1" applyFill="1" applyBorder="1" applyAlignment="1">
      <alignment horizontal="left" vertical="center" wrapText="1"/>
    </xf>
    <xf numFmtId="2" fontId="23" fillId="10" borderId="17" xfId="0" applyNumberFormat="1" applyFont="1" applyFill="1" applyBorder="1" applyAlignment="1">
      <alignment horizontal="center" vertical="center" wrapText="1"/>
    </xf>
    <xf numFmtId="2" fontId="28" fillId="10" borderId="71" xfId="0" applyNumberFormat="1" applyFont="1" applyFill="1" applyBorder="1" applyAlignment="1">
      <alignment horizontal="center" vertical="center" wrapText="1"/>
    </xf>
    <xf numFmtId="2" fontId="28" fillId="10" borderId="17" xfId="0" applyNumberFormat="1" applyFont="1" applyFill="1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left" vertical="center" wrapText="1"/>
    </xf>
    <xf numFmtId="2" fontId="23" fillId="0" borderId="57" xfId="0" applyNumberFormat="1" applyFont="1" applyBorder="1" applyAlignment="1">
      <alignment horizontal="center" vertical="center" wrapText="1"/>
    </xf>
    <xf numFmtId="1" fontId="28" fillId="0" borderId="38" xfId="0" applyNumberFormat="1" applyFont="1" applyBorder="1" applyAlignment="1">
      <alignment horizontal="center" vertical="center" wrapText="1"/>
    </xf>
    <xf numFmtId="1" fontId="28" fillId="6" borderId="38" xfId="0" applyNumberFormat="1" applyFont="1" applyFill="1" applyBorder="1" applyAlignment="1">
      <alignment horizontal="center" vertical="center" wrapText="1"/>
    </xf>
    <xf numFmtId="1" fontId="28" fillId="0" borderId="39" xfId="0" applyNumberFormat="1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23" fillId="0" borderId="15" xfId="0" applyFont="1" applyBorder="1" applyAlignment="1" quotePrefix="1">
      <alignment horizontal="left" vertical="center" wrapText="1"/>
    </xf>
    <xf numFmtId="2" fontId="23" fillId="0" borderId="17" xfId="0" applyNumberFormat="1" applyFont="1" applyBorder="1" applyAlignment="1">
      <alignment horizontal="center" vertical="center" wrapText="1"/>
    </xf>
    <xf numFmtId="0" fontId="23" fillId="0" borderId="19" xfId="0" applyFont="1" applyBorder="1" applyAlignment="1" quotePrefix="1">
      <alignment horizontal="left" vertical="center" wrapText="1"/>
    </xf>
    <xf numFmtId="2" fontId="23" fillId="0" borderId="75" xfId="0" applyNumberFormat="1" applyFont="1" applyBorder="1" applyAlignment="1">
      <alignment horizontal="center" vertical="center" wrapText="1"/>
    </xf>
    <xf numFmtId="2" fontId="28" fillId="0" borderId="57" xfId="0" applyNumberFormat="1" applyFont="1" applyBorder="1" applyAlignment="1">
      <alignment horizontal="center" vertical="center" wrapText="1"/>
    </xf>
    <xf numFmtId="2" fontId="23" fillId="0" borderId="73" xfId="0" applyNumberFormat="1" applyFont="1" applyBorder="1" applyAlignment="1">
      <alignment horizontal="center" vertical="center" wrapText="1"/>
    </xf>
    <xf numFmtId="2" fontId="28" fillId="0" borderId="56" xfId="0" applyNumberFormat="1" applyFont="1" applyBorder="1" applyAlignment="1">
      <alignment horizontal="center" vertical="center" wrapText="1"/>
    </xf>
    <xf numFmtId="0" fontId="23" fillId="0" borderId="13" xfId="0" applyFont="1" applyBorder="1" applyAlignment="1" quotePrefix="1">
      <alignment horizontal="left" vertical="center" wrapText="1"/>
    </xf>
    <xf numFmtId="0" fontId="28" fillId="3" borderId="15" xfId="0" applyFont="1" applyFill="1" applyBorder="1" applyAlignment="1">
      <alignment horizontal="left" vertical="center" wrapText="1"/>
    </xf>
    <xf numFmtId="0" fontId="28" fillId="3" borderId="17" xfId="0" applyFont="1" applyFill="1" applyBorder="1" applyAlignment="1">
      <alignment horizontal="center" vertical="center" wrapText="1"/>
    </xf>
    <xf numFmtId="2" fontId="28" fillId="3" borderId="71" xfId="0" applyNumberFormat="1" applyFont="1" applyFill="1" applyBorder="1" applyAlignment="1">
      <alignment horizontal="center" vertical="center" wrapText="1"/>
    </xf>
    <xf numFmtId="2" fontId="28" fillId="3" borderId="35" xfId="0" applyNumberFormat="1" applyFont="1" applyFill="1" applyBorder="1" applyAlignment="1">
      <alignment horizontal="center" vertical="center" wrapText="1"/>
    </xf>
    <xf numFmtId="2" fontId="28" fillId="3" borderId="36" xfId="0" applyNumberFormat="1" applyFont="1" applyFill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 wrapText="1"/>
    </xf>
    <xf numFmtId="0" fontId="23" fillId="17" borderId="71" xfId="0" applyFont="1" applyFill="1" applyBorder="1" applyAlignment="1">
      <alignment horizontal="center" vertical="center" wrapText="1"/>
    </xf>
    <xf numFmtId="0" fontId="23" fillId="17" borderId="35" xfId="0" applyFont="1" applyFill="1" applyBorder="1" applyAlignment="1">
      <alignment horizontal="center" vertical="center" wrapText="1"/>
    </xf>
    <xf numFmtId="0" fontId="23" fillId="17" borderId="36" xfId="0" applyFont="1" applyFill="1" applyBorder="1" applyAlignment="1">
      <alignment horizontal="center" vertical="center" wrapText="1"/>
    </xf>
    <xf numFmtId="2" fontId="23" fillId="3" borderId="75" xfId="0" applyNumberFormat="1" applyFont="1" applyFill="1" applyBorder="1" applyAlignment="1">
      <alignment horizontal="center" vertical="center" wrapText="1"/>
    </xf>
    <xf numFmtId="0" fontId="28" fillId="3" borderId="15" xfId="0" applyFont="1" applyFill="1" applyBorder="1" applyAlignment="1">
      <alignment horizontal="center" vertical="center" wrapText="1"/>
    </xf>
    <xf numFmtId="0" fontId="29" fillId="0" borderId="24" xfId="0" applyFont="1" applyBorder="1" applyAlignment="1">
      <alignment horizontal="center" vertical="center" wrapText="1"/>
    </xf>
    <xf numFmtId="2" fontId="28" fillId="10" borderId="60" xfId="0" applyNumberFormat="1" applyFont="1" applyFill="1" applyBorder="1" applyAlignment="1">
      <alignment horizontal="center" vertical="center" wrapText="1"/>
    </xf>
    <xf numFmtId="2" fontId="28" fillId="10" borderId="74" xfId="0" applyNumberFormat="1" applyFont="1" applyFill="1" applyBorder="1" applyAlignment="1">
      <alignment horizontal="center" vertical="center" wrapText="1"/>
    </xf>
    <xf numFmtId="0" fontId="28" fillId="6" borderId="45" xfId="0" applyFont="1" applyFill="1" applyBorder="1" applyAlignment="1">
      <alignment horizontal="left" vertical="center" wrapText="1"/>
    </xf>
    <xf numFmtId="1" fontId="28" fillId="0" borderId="24" xfId="0" applyNumberFormat="1" applyFont="1" applyBorder="1" applyAlignment="1">
      <alignment horizontal="center" vertical="center" wrapText="1"/>
    </xf>
    <xf numFmtId="1" fontId="28" fillId="6" borderId="24" xfId="0" applyNumberFormat="1" applyFont="1" applyFill="1" applyBorder="1" applyAlignment="1">
      <alignment horizontal="center" vertical="center" wrapText="1"/>
    </xf>
    <xf numFmtId="1" fontId="28" fillId="0" borderId="30" xfId="0" applyNumberFormat="1" applyFont="1" applyBorder="1" applyAlignment="1">
      <alignment horizontal="center" vertical="center" wrapText="1"/>
    </xf>
    <xf numFmtId="1" fontId="29" fillId="0" borderId="24" xfId="0" applyNumberFormat="1" applyFont="1" applyBorder="1" applyAlignment="1">
      <alignment horizontal="center" vertical="center" wrapText="1"/>
    </xf>
    <xf numFmtId="0" fontId="29" fillId="0" borderId="28" xfId="0" applyFont="1" applyBorder="1" applyAlignment="1">
      <alignment horizontal="center" vertical="center" wrapText="1"/>
    </xf>
    <xf numFmtId="16" fontId="21" fillId="5" borderId="35" xfId="0" applyNumberFormat="1" applyFont="1" applyFill="1" applyBorder="1" applyAlignment="1">
      <alignment horizontal="center" vertical="center" wrapText="1"/>
    </xf>
    <xf numFmtId="0" fontId="21" fillId="5" borderId="35" xfId="0" applyFont="1" applyFill="1" applyBorder="1" applyAlignment="1">
      <alignment horizontal="center" vertical="center" wrapText="1"/>
    </xf>
    <xf numFmtId="0" fontId="22" fillId="6" borderId="15" xfId="0" applyFont="1" applyFill="1" applyBorder="1" applyAlignment="1">
      <alignment horizontal="center" vertical="center" wrapText="1"/>
    </xf>
    <xf numFmtId="2" fontId="29" fillId="6" borderId="45" xfId="0" applyNumberFormat="1" applyFont="1" applyFill="1" applyBorder="1" applyAlignment="1">
      <alignment horizontal="center" vertical="center" wrapText="1"/>
    </xf>
    <xf numFmtId="2" fontId="28" fillId="0" borderId="75" xfId="0" applyNumberFormat="1" applyFont="1" applyBorder="1" applyAlignment="1">
      <alignment horizontal="center" vertical="center" wrapText="1"/>
    </xf>
    <xf numFmtId="2" fontId="28" fillId="0" borderId="73" xfId="0" applyNumberFormat="1" applyFont="1" applyBorder="1" applyAlignment="1">
      <alignment horizontal="center" vertical="center" wrapText="1"/>
    </xf>
    <xf numFmtId="0" fontId="21" fillId="3" borderId="19" xfId="0" applyFont="1" applyFill="1" applyBorder="1" applyAlignment="1">
      <alignment horizontal="center" vertical="center" wrapText="1"/>
    </xf>
    <xf numFmtId="0" fontId="22" fillId="0" borderId="19" xfId="0" applyFont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22" fillId="6" borderId="0" xfId="0" applyFont="1" applyFill="1" applyBorder="1" applyAlignment="1">
      <alignment vertical="center" wrapText="1"/>
    </xf>
    <xf numFmtId="0" fontId="21" fillId="0" borderId="0" xfId="0" applyFont="1" applyAlignment="1">
      <alignment vertical="center" wrapText="1"/>
    </xf>
    <xf numFmtId="0" fontId="28" fillId="0" borderId="15" xfId="0" applyFont="1" applyBorder="1" applyAlignment="1">
      <alignment horizontal="center" vertical="center" wrapText="1"/>
    </xf>
    <xf numFmtId="0" fontId="23" fillId="6" borderId="59" xfId="0" applyFont="1" applyFill="1" applyBorder="1" applyAlignment="1">
      <alignment horizontal="center" vertical="center" wrapText="1"/>
    </xf>
    <xf numFmtId="0" fontId="23" fillId="3" borderId="15" xfId="0" applyFont="1" applyFill="1" applyBorder="1" applyAlignment="1">
      <alignment horizontal="center" vertical="center" wrapText="1"/>
    </xf>
    <xf numFmtId="0" fontId="28" fillId="0" borderId="68" xfId="0" applyFont="1" applyBorder="1" applyAlignment="1">
      <alignment horizontal="center" vertical="center" wrapText="1"/>
    </xf>
    <xf numFmtId="0" fontId="28" fillId="6" borderId="12" xfId="0" applyFont="1" applyFill="1" applyBorder="1" applyAlignment="1">
      <alignment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6" borderId="18" xfId="0" applyFont="1" applyFill="1" applyBorder="1" applyAlignment="1">
      <alignment vertical="center" wrapText="1"/>
    </xf>
    <xf numFmtId="0" fontId="28" fillId="6" borderId="18" xfId="0" applyFont="1" applyFill="1" applyBorder="1" applyAlignment="1">
      <alignment horizontal="center" vertical="center" wrapText="1"/>
    </xf>
    <xf numFmtId="0" fontId="28" fillId="0" borderId="58" xfId="0" applyFont="1" applyBorder="1" applyAlignment="1">
      <alignment horizontal="center" vertical="center" wrapText="1"/>
    </xf>
    <xf numFmtId="0" fontId="28" fillId="10" borderId="15" xfId="0" applyFont="1" applyFill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6" borderId="59" xfId="0" applyFont="1" applyFill="1" applyBorder="1" applyAlignment="1">
      <alignment horizontal="center" vertical="center" wrapText="1"/>
    </xf>
    <xf numFmtId="0" fontId="28" fillId="0" borderId="45" xfId="0" applyFont="1" applyBorder="1" applyAlignment="1">
      <alignment horizontal="center" vertical="center" wrapText="1"/>
    </xf>
    <xf numFmtId="0" fontId="28" fillId="3" borderId="14" xfId="0" applyFont="1" applyFill="1" applyBorder="1" applyAlignment="1">
      <alignment horizontal="center" vertical="center" wrapText="1"/>
    </xf>
    <xf numFmtId="0" fontId="23" fillId="6" borderId="12" xfId="0" applyFont="1" applyFill="1" applyBorder="1" applyAlignment="1">
      <alignment horizontal="left" vertical="center" wrapText="1"/>
    </xf>
    <xf numFmtId="0" fontId="23" fillId="6" borderId="18" xfId="0" applyFont="1" applyFill="1" applyBorder="1" applyAlignment="1">
      <alignment horizontal="left" vertical="center" wrapText="1"/>
    </xf>
    <xf numFmtId="0" fontId="23" fillId="6" borderId="18" xfId="0" applyFont="1" applyFill="1" applyBorder="1" applyAlignment="1">
      <alignment horizontal="center" vertical="center" wrapText="1"/>
    </xf>
    <xf numFmtId="0" fontId="30" fillId="6" borderId="18" xfId="0" applyFont="1" applyFill="1" applyBorder="1" applyAlignment="1">
      <alignment vertical="center" wrapText="1"/>
    </xf>
    <xf numFmtId="0" fontId="30" fillId="6" borderId="18" xfId="0" applyFont="1" applyFill="1" applyBorder="1" applyAlignment="1">
      <alignment horizontal="center" vertical="center" wrapText="1"/>
    </xf>
    <xf numFmtId="0" fontId="30" fillId="6" borderId="59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vertical="center" wrapText="1"/>
    </xf>
    <xf numFmtId="0" fontId="30" fillId="6" borderId="18" xfId="0" applyFont="1" applyFill="1" applyBorder="1" applyAlignment="1">
      <alignment horizontal="left" vertical="center" wrapText="1"/>
    </xf>
    <xf numFmtId="0" fontId="30" fillId="6" borderId="0" xfId="0" applyFont="1" applyFill="1" applyBorder="1" applyAlignment="1">
      <alignment vertical="center" wrapText="1"/>
    </xf>
    <xf numFmtId="0" fontId="28" fillId="6" borderId="59" xfId="0" applyFont="1" applyFill="1" applyBorder="1" applyAlignment="1">
      <alignment vertical="center" wrapText="1"/>
    </xf>
    <xf numFmtId="0" fontId="30" fillId="6" borderId="59" xfId="0" applyFont="1" applyFill="1" applyBorder="1" applyAlignment="1">
      <alignment horizontal="left" vertical="center" wrapText="1"/>
    </xf>
    <xf numFmtId="0" fontId="30" fillId="0" borderId="0" xfId="0" applyFont="1" applyAlignment="1">
      <alignment vertical="center" wrapText="1"/>
    </xf>
    <xf numFmtId="0" fontId="31" fillId="0" borderId="0" xfId="0" applyFont="1" applyAlignment="1">
      <alignment vertical="center" wrapText="1"/>
    </xf>
    <xf numFmtId="0" fontId="22" fillId="15" borderId="14" xfId="0" applyFont="1" applyFill="1" applyBorder="1" applyAlignment="1">
      <alignment horizontal="center" vertical="center" wrapText="1"/>
    </xf>
    <xf numFmtId="0" fontId="22" fillId="2" borderId="35" xfId="0" applyFont="1" applyFill="1" applyBorder="1" applyAlignment="1">
      <alignment horizontal="center" vertical="center" wrapText="1"/>
    </xf>
    <xf numFmtId="0" fontId="22" fillId="3" borderId="6" xfId="0" applyFont="1" applyFill="1" applyBorder="1" applyAlignment="1">
      <alignment horizontal="center" vertical="center" wrapText="1"/>
    </xf>
    <xf numFmtId="1" fontId="21" fillId="9" borderId="57" xfId="0" applyNumberFormat="1" applyFont="1" applyFill="1" applyBorder="1" applyAlignment="1">
      <alignment horizontal="center" vertical="center" wrapText="1"/>
    </xf>
    <xf numFmtId="0" fontId="21" fillId="6" borderId="18" xfId="0" applyFont="1" applyFill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1" fontId="21" fillId="9" borderId="8" xfId="0" applyNumberFormat="1" applyFont="1" applyFill="1" applyBorder="1" applyAlignment="1">
      <alignment horizontal="center" vertical="center" wrapText="1"/>
    </xf>
    <xf numFmtId="0" fontId="21" fillId="0" borderId="59" xfId="0" applyFont="1" applyBorder="1" applyAlignment="1">
      <alignment horizontal="center" vertical="center" wrapText="1"/>
    </xf>
    <xf numFmtId="0" fontId="21" fillId="3" borderId="14" xfId="0" applyFont="1" applyFill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6" borderId="18" xfId="0" applyFont="1" applyFill="1" applyBorder="1" applyAlignment="1">
      <alignment horizontal="center" vertical="center" wrapText="1"/>
    </xf>
    <xf numFmtId="0" fontId="22" fillId="0" borderId="59" xfId="0" applyFont="1" applyBorder="1" applyAlignment="1">
      <alignment horizontal="center" vertical="center" wrapText="1"/>
    </xf>
    <xf numFmtId="0" fontId="21" fillId="3" borderId="14" xfId="0" applyFont="1" applyFill="1" applyBorder="1" applyAlignment="1">
      <alignment vertical="center" wrapText="1"/>
    </xf>
    <xf numFmtId="0" fontId="22" fillId="6" borderId="18" xfId="0" applyFont="1" applyFill="1" applyBorder="1" applyAlignment="1">
      <alignment vertical="center" wrapText="1"/>
    </xf>
    <xf numFmtId="0" fontId="22" fillId="0" borderId="76" xfId="0" applyFont="1" applyBorder="1" applyAlignment="1">
      <alignment horizontal="center" vertical="center" wrapText="1"/>
    </xf>
    <xf numFmtId="0" fontId="21" fillId="6" borderId="18" xfId="0" applyFont="1" applyFill="1" applyBorder="1" applyAlignment="1">
      <alignment vertical="center" wrapText="1"/>
    </xf>
    <xf numFmtId="2" fontId="21" fillId="10" borderId="34" xfId="0" applyNumberFormat="1" applyFont="1" applyFill="1" applyBorder="1" applyAlignment="1">
      <alignment horizontal="center" vertical="center" wrapText="1"/>
    </xf>
    <xf numFmtId="0" fontId="22" fillId="6" borderId="24" xfId="0" applyFont="1" applyFill="1" applyBorder="1" applyAlignment="1">
      <alignment horizontal="center" vertical="center" wrapText="1"/>
    </xf>
    <xf numFmtId="0" fontId="21" fillId="6" borderId="44" xfId="0" applyFont="1" applyFill="1" applyBorder="1" applyAlignment="1">
      <alignment horizontal="center" vertical="center" wrapText="1"/>
    </xf>
    <xf numFmtId="0" fontId="28" fillId="6" borderId="16" xfId="0" applyFont="1" applyFill="1" applyBorder="1" applyAlignment="1">
      <alignment horizontal="center" vertical="center" wrapText="1"/>
    </xf>
    <xf numFmtId="0" fontId="28" fillId="6" borderId="15" xfId="0" applyFont="1" applyFill="1" applyBorder="1" applyAlignment="1">
      <alignment horizontal="center" vertical="center" wrapText="1"/>
    </xf>
    <xf numFmtId="0" fontId="23" fillId="6" borderId="58" xfId="0" applyFont="1" applyFill="1" applyBorder="1" applyAlignment="1">
      <alignment horizontal="center" vertical="center" wrapText="1"/>
    </xf>
    <xf numFmtId="0" fontId="23" fillId="15" borderId="49" xfId="0" applyFont="1" applyFill="1" applyBorder="1" applyAlignment="1">
      <alignment horizontal="center" vertical="center" wrapText="1"/>
    </xf>
    <xf numFmtId="0" fontId="28" fillId="7" borderId="15" xfId="0" applyFont="1" applyFill="1" applyBorder="1" applyAlignment="1">
      <alignment horizontal="center" vertical="center" wrapText="1"/>
    </xf>
    <xf numFmtId="0" fontId="28" fillId="0" borderId="65" xfId="0" applyFont="1" applyBorder="1" applyAlignment="1">
      <alignment horizontal="center" vertical="center" wrapText="1"/>
    </xf>
    <xf numFmtId="0" fontId="23" fillId="6" borderId="13" xfId="0" applyFont="1" applyFill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28" fillId="6" borderId="19" xfId="0" applyFont="1" applyFill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2" fontId="28" fillId="6" borderId="45" xfId="0" applyNumberFormat="1" applyFont="1" applyFill="1" applyBorder="1" applyAlignment="1">
      <alignment horizontal="center" vertical="center" wrapText="1"/>
    </xf>
    <xf numFmtId="0" fontId="28" fillId="10" borderId="14" xfId="0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3" fillId="6" borderId="19" xfId="0" applyFont="1" applyFill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center" vertical="center" wrapText="1"/>
    </xf>
    <xf numFmtId="0" fontId="28" fillId="3" borderId="68" xfId="0" applyFont="1" applyFill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/>
    </xf>
    <xf numFmtId="1" fontId="28" fillId="6" borderId="39" xfId="0" applyNumberFormat="1" applyFont="1" applyFill="1" applyBorder="1" applyAlignment="1">
      <alignment horizontal="center" vertical="center" wrapText="1"/>
    </xf>
    <xf numFmtId="0" fontId="28" fillId="3" borderId="45" xfId="0" applyFont="1" applyFill="1" applyBorder="1" applyAlignment="1">
      <alignment horizontal="center" vertical="center" wrapText="1"/>
    </xf>
    <xf numFmtId="0" fontId="28" fillId="6" borderId="13" xfId="0" applyFont="1" applyFill="1" applyBorder="1" applyAlignment="1">
      <alignment horizontal="center" vertical="center" wrapText="1"/>
    </xf>
    <xf numFmtId="1" fontId="23" fillId="0" borderId="24" xfId="0" applyNumberFormat="1" applyFont="1" applyBorder="1" applyAlignment="1">
      <alignment horizontal="center" vertical="center" wrapText="1"/>
    </xf>
    <xf numFmtId="1" fontId="23" fillId="0" borderId="24" xfId="0" applyNumberFormat="1" applyFont="1" applyBorder="1" applyAlignment="1">
      <alignment horizontal="center" vertical="center"/>
    </xf>
    <xf numFmtId="0" fontId="28" fillId="0" borderId="59" xfId="0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1" fontId="28" fillId="6" borderId="9" xfId="0" applyNumberFormat="1" applyFont="1" applyFill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/>
    </xf>
    <xf numFmtId="1" fontId="28" fillId="6" borderId="11" xfId="0" applyNumberFormat="1" applyFont="1" applyFill="1" applyBorder="1" applyAlignment="1">
      <alignment horizontal="center" vertical="center" wrapText="1"/>
    </xf>
    <xf numFmtId="0" fontId="23" fillId="3" borderId="68" xfId="0" applyFont="1" applyFill="1" applyBorder="1" applyAlignment="1">
      <alignment horizontal="center" vertical="center" wrapText="1"/>
    </xf>
    <xf numFmtId="0" fontId="28" fillId="6" borderId="45" xfId="0" applyFont="1" applyFill="1" applyBorder="1" applyAlignment="1">
      <alignment horizontal="center" vertical="center" wrapText="1"/>
    </xf>
    <xf numFmtId="0" fontId="23" fillId="3" borderId="14" xfId="0" applyFont="1" applyFill="1" applyBorder="1" applyAlignment="1">
      <alignment horizontal="center" vertical="center" wrapText="1"/>
    </xf>
    <xf numFmtId="0" fontId="28" fillId="6" borderId="12" xfId="0" applyFont="1" applyFill="1" applyBorder="1" applyAlignment="1">
      <alignment horizontal="center" vertical="center" wrapText="1"/>
    </xf>
    <xf numFmtId="0" fontId="23" fillId="6" borderId="0" xfId="0" applyFont="1" applyFill="1" applyBorder="1" applyAlignment="1">
      <alignment horizontal="center" vertical="center" wrapText="1"/>
    </xf>
    <xf numFmtId="0" fontId="23" fillId="6" borderId="54" xfId="0" applyFont="1" applyFill="1" applyBorder="1" applyAlignment="1">
      <alignment horizontal="center" vertical="center" wrapText="1"/>
    </xf>
    <xf numFmtId="0" fontId="23" fillId="6" borderId="24" xfId="0" applyFont="1" applyFill="1" applyBorder="1" applyAlignment="1">
      <alignment horizontal="center" vertical="center" wrapText="1"/>
    </xf>
    <xf numFmtId="0" fontId="30" fillId="0" borderId="24" xfId="0" applyFont="1" applyBorder="1" applyAlignment="1">
      <alignment horizontal="center" vertical="center" wrapText="1"/>
    </xf>
    <xf numFmtId="0" fontId="23" fillId="6" borderId="28" xfId="0" applyFont="1" applyFill="1" applyBorder="1" applyAlignment="1">
      <alignment horizontal="center" vertical="center" wrapText="1"/>
    </xf>
    <xf numFmtId="0" fontId="28" fillId="6" borderId="0" xfId="0" applyFont="1" applyFill="1" applyBorder="1" applyAlignment="1">
      <alignment horizontal="center" vertical="center" wrapText="1"/>
    </xf>
    <xf numFmtId="0" fontId="23" fillId="7" borderId="4" xfId="0" applyFont="1" applyFill="1" applyBorder="1" applyAlignment="1">
      <alignment horizontal="center" vertical="center" wrapText="1"/>
    </xf>
    <xf numFmtId="0" fontId="23" fillId="15" borderId="2" xfId="0" applyFont="1" applyFill="1" applyBorder="1" applyAlignment="1">
      <alignment horizontal="center" vertical="center" wrapText="1"/>
    </xf>
    <xf numFmtId="0" fontId="23" fillId="15" borderId="3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8" fillId="15" borderId="3" xfId="0" applyFont="1" applyFill="1" applyBorder="1" applyAlignment="1">
      <alignment horizontal="center" vertical="center" wrapText="1"/>
    </xf>
    <xf numFmtId="0" fontId="28" fillId="15" borderId="5" xfId="0" applyFont="1" applyFill="1" applyBorder="1" applyAlignment="1">
      <alignment horizontal="center" vertical="center" wrapText="1"/>
    </xf>
    <xf numFmtId="2" fontId="23" fillId="6" borderId="65" xfId="0" applyNumberFormat="1" applyFont="1" applyFill="1" applyBorder="1" applyAlignment="1">
      <alignment horizontal="center" vertical="center"/>
    </xf>
    <xf numFmtId="1" fontId="28" fillId="9" borderId="20" xfId="0" applyNumberFormat="1" applyFont="1" applyFill="1" applyBorder="1" applyAlignment="1">
      <alignment horizontal="center" vertical="center" wrapText="1"/>
    </xf>
    <xf numFmtId="1" fontId="28" fillId="9" borderId="21" xfId="0" applyNumberFormat="1" applyFont="1" applyFill="1" applyBorder="1" applyAlignment="1">
      <alignment horizontal="center" vertical="center" wrapText="1"/>
    </xf>
    <xf numFmtId="1" fontId="28" fillId="9" borderId="50" xfId="0" applyNumberFormat="1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vertical="center" wrapText="1"/>
    </xf>
    <xf numFmtId="2" fontId="23" fillId="6" borderId="18" xfId="0" applyNumberFormat="1" applyFont="1" applyFill="1" applyBorder="1" applyAlignment="1">
      <alignment horizontal="center" vertical="center"/>
    </xf>
    <xf numFmtId="1" fontId="28" fillId="9" borderId="29" xfId="0" applyNumberFormat="1" applyFont="1" applyFill="1" applyBorder="1" applyAlignment="1">
      <alignment horizontal="center" vertical="center" wrapText="1"/>
    </xf>
    <xf numFmtId="1" fontId="28" fillId="9" borderId="24" xfId="0" applyNumberFormat="1" applyFont="1" applyFill="1" applyBorder="1" applyAlignment="1">
      <alignment horizontal="center" vertical="center" wrapText="1"/>
    </xf>
    <xf numFmtId="1" fontId="28" fillId="9" borderId="30" xfId="0" applyNumberFormat="1" applyFont="1" applyFill="1" applyBorder="1" applyAlignment="1">
      <alignment horizontal="center" vertical="center" wrapText="1"/>
    </xf>
    <xf numFmtId="0" fontId="28" fillId="6" borderId="54" xfId="0" applyFont="1" applyFill="1" applyBorder="1" applyAlignment="1">
      <alignment vertical="center" wrapText="1"/>
    </xf>
    <xf numFmtId="0" fontId="28" fillId="0" borderId="54" xfId="0" applyFont="1" applyBorder="1" applyAlignment="1">
      <alignment horizontal="center" vertical="center" wrapText="1"/>
    </xf>
    <xf numFmtId="2" fontId="21" fillId="6" borderId="44" xfId="0" applyNumberFormat="1" applyFont="1" applyFill="1" applyBorder="1" applyAlignment="1">
      <alignment horizontal="center" vertical="center" wrapText="1"/>
    </xf>
    <xf numFmtId="1" fontId="28" fillId="9" borderId="40" xfId="0" applyNumberFormat="1" applyFont="1" applyFill="1" applyBorder="1" applyAlignment="1">
      <alignment horizontal="center" vertical="center" wrapText="1"/>
    </xf>
    <xf numFmtId="1" fontId="28" fillId="9" borderId="41" xfId="0" applyNumberFormat="1" applyFont="1" applyFill="1" applyBorder="1" applyAlignment="1">
      <alignment horizontal="center" vertical="center" wrapText="1"/>
    </xf>
    <xf numFmtId="1" fontId="28" fillId="9" borderId="42" xfId="0" applyNumberFormat="1" applyFont="1" applyFill="1" applyBorder="1" applyAlignment="1">
      <alignment horizontal="center" vertical="center" wrapText="1"/>
    </xf>
    <xf numFmtId="2" fontId="28" fillId="10" borderId="62" xfId="0" applyNumberFormat="1" applyFont="1" applyFill="1" applyBorder="1" applyAlignment="1">
      <alignment horizontal="center" vertical="center" wrapText="1"/>
    </xf>
    <xf numFmtId="2" fontId="28" fillId="10" borderId="63" xfId="0" applyNumberFormat="1" applyFont="1" applyFill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8" fillId="15" borderId="35" xfId="0" applyFont="1" applyFill="1" applyBorder="1" applyAlignment="1">
      <alignment horizontal="center" vertical="center" wrapText="1"/>
    </xf>
    <xf numFmtId="0" fontId="28" fillId="15" borderId="36" xfId="0" applyFont="1" applyFill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3" fillId="3" borderId="48" xfId="0" applyFont="1" applyFill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8" fillId="6" borderId="24" xfId="0" applyFont="1" applyFill="1" applyBorder="1" applyAlignment="1">
      <alignment horizontal="center" vertical="center" wrapText="1"/>
    </xf>
    <xf numFmtId="1" fontId="21" fillId="6" borderId="38" xfId="0" applyNumberFormat="1" applyFont="1" applyFill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1" fontId="21" fillId="0" borderId="24" xfId="0" applyNumberFormat="1" applyFont="1" applyBorder="1" applyAlignment="1">
      <alignment horizontal="center" vertical="center"/>
    </xf>
    <xf numFmtId="0" fontId="28" fillId="17" borderId="35" xfId="0" applyFont="1" applyFill="1" applyBorder="1" applyAlignment="1">
      <alignment horizontal="center" vertical="center" wrapText="1"/>
    </xf>
    <xf numFmtId="0" fontId="28" fillId="17" borderId="36" xfId="0" applyFont="1" applyFill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0" fontId="29" fillId="0" borderId="0" xfId="0" applyFont="1">
      <alignment vertical="center"/>
    </xf>
    <xf numFmtId="0" fontId="28" fillId="0" borderId="0" xfId="0" applyFont="1" applyAlignment="1">
      <alignment horizontal="center" vertical="center" wrapText="1"/>
    </xf>
    <xf numFmtId="0" fontId="23" fillId="6" borderId="0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3" borderId="34" xfId="0" applyFont="1" applyFill="1" applyBorder="1" applyAlignment="1">
      <alignment horizontal="center" vertical="center"/>
    </xf>
    <xf numFmtId="0" fontId="23" fillId="3" borderId="35" xfId="0" applyFont="1" applyFill="1" applyBorder="1" applyAlignment="1">
      <alignment horizontal="center" vertical="center"/>
    </xf>
    <xf numFmtId="0" fontId="23" fillId="3" borderId="49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center" vertical="center"/>
    </xf>
    <xf numFmtId="0" fontId="23" fillId="3" borderId="36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68" xfId="0" applyFont="1" applyFill="1" applyBorder="1" applyAlignment="1">
      <alignment horizontal="center" vertical="center"/>
    </xf>
    <xf numFmtId="2" fontId="21" fillId="6" borderId="20" xfId="0" applyNumberFormat="1" applyFont="1" applyFill="1" applyBorder="1" applyAlignment="1">
      <alignment horizontal="center" vertical="center" wrapText="1"/>
    </xf>
    <xf numFmtId="0" fontId="23" fillId="6" borderId="21" xfId="0" applyFont="1" applyFill="1" applyBorder="1" applyAlignment="1">
      <alignment horizontal="center" vertical="center"/>
    </xf>
    <xf numFmtId="0" fontId="23" fillId="6" borderId="70" xfId="0" applyFont="1" applyFill="1" applyBorder="1" applyAlignment="1">
      <alignment horizontal="center" vertical="center"/>
    </xf>
    <xf numFmtId="2" fontId="23" fillId="2" borderId="1" xfId="0" applyNumberFormat="1" applyFont="1" applyFill="1" applyBorder="1" applyAlignment="1">
      <alignment horizontal="center" vertical="center"/>
    </xf>
    <xf numFmtId="2" fontId="23" fillId="6" borderId="21" xfId="0" applyNumberFormat="1" applyFont="1" applyFill="1" applyBorder="1" applyAlignment="1">
      <alignment horizontal="center" vertical="center"/>
    </xf>
    <xf numFmtId="2" fontId="23" fillId="2" borderId="68" xfId="0" applyNumberFormat="1" applyFont="1" applyFill="1" applyBorder="1" applyAlignment="1">
      <alignment horizontal="center" vertical="center"/>
    </xf>
    <xf numFmtId="0" fontId="23" fillId="6" borderId="19" xfId="0" applyFont="1" applyFill="1" applyBorder="1" applyAlignment="1">
      <alignment horizontal="center" vertical="center"/>
    </xf>
    <xf numFmtId="2" fontId="21" fillId="6" borderId="29" xfId="0" applyNumberFormat="1" applyFont="1" applyFill="1" applyBorder="1" applyAlignment="1">
      <alignment horizontal="center" vertical="center" wrapText="1"/>
    </xf>
    <xf numFmtId="0" fontId="23" fillId="6" borderId="24" xfId="0" applyFont="1" applyFill="1" applyBorder="1" applyAlignment="1">
      <alignment horizontal="center" vertical="center"/>
    </xf>
    <xf numFmtId="0" fontId="23" fillId="6" borderId="54" xfId="0" applyFont="1" applyFill="1" applyBorder="1" applyAlignment="1">
      <alignment horizontal="center" vertical="center"/>
    </xf>
    <xf numFmtId="2" fontId="23" fillId="2" borderId="58" xfId="0" applyNumberFormat="1" applyFont="1" applyFill="1" applyBorder="1" applyAlignment="1">
      <alignment horizontal="center" vertical="center"/>
    </xf>
    <xf numFmtId="2" fontId="23" fillId="6" borderId="24" xfId="0" applyNumberFormat="1" applyFont="1" applyFill="1" applyBorder="1" applyAlignment="1">
      <alignment horizontal="center" vertical="center"/>
    </xf>
    <xf numFmtId="2" fontId="23" fillId="2" borderId="13" xfId="0" applyNumberFormat="1" applyFont="1" applyFill="1" applyBorder="1" applyAlignment="1">
      <alignment horizontal="center" vertical="center"/>
    </xf>
    <xf numFmtId="2" fontId="23" fillId="2" borderId="19" xfId="0" applyNumberFormat="1" applyFont="1" applyFill="1" applyBorder="1" applyAlignment="1">
      <alignment horizontal="center" vertical="center"/>
    </xf>
    <xf numFmtId="0" fontId="8" fillId="0" borderId="77" xfId="0" applyFont="1" applyBorder="1">
      <alignment vertical="center"/>
    </xf>
    <xf numFmtId="0" fontId="23" fillId="6" borderId="45" xfId="0" applyFont="1" applyFill="1" applyBorder="1" applyAlignment="1">
      <alignment horizontal="center" vertical="center"/>
    </xf>
    <xf numFmtId="2" fontId="21" fillId="6" borderId="40" xfId="0" applyNumberFormat="1" applyFont="1" applyFill="1" applyBorder="1" applyAlignment="1">
      <alignment horizontal="center" vertical="center" wrapText="1"/>
    </xf>
    <xf numFmtId="0" fontId="23" fillId="6" borderId="41" xfId="0" applyFont="1" applyFill="1" applyBorder="1" applyAlignment="1">
      <alignment horizontal="center" vertical="center"/>
    </xf>
    <xf numFmtId="0" fontId="23" fillId="6" borderId="61" xfId="0" applyFont="1" applyFill="1" applyBorder="1" applyAlignment="1">
      <alignment horizontal="center" vertical="center"/>
    </xf>
    <xf numFmtId="2" fontId="23" fillId="2" borderId="45" xfId="0" applyNumberFormat="1" applyFont="1" applyFill="1" applyBorder="1" applyAlignment="1">
      <alignment horizontal="center" vertical="center"/>
    </xf>
    <xf numFmtId="2" fontId="23" fillId="6" borderId="41" xfId="0" applyNumberFormat="1" applyFont="1" applyFill="1" applyBorder="1" applyAlignment="1">
      <alignment horizontal="center" vertical="center"/>
    </xf>
    <xf numFmtId="2" fontId="23" fillId="2" borderId="7" xfId="0" applyNumberFormat="1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13" xfId="0" applyFont="1" applyFill="1" applyBorder="1" applyAlignment="1">
      <alignment horizontal="center" vertical="center"/>
    </xf>
    <xf numFmtId="0" fontId="21" fillId="6" borderId="57" xfId="0" applyFont="1" applyFill="1" applyBorder="1" applyAlignment="1">
      <alignment horizontal="center" vertical="center" wrapText="1"/>
    </xf>
    <xf numFmtId="0" fontId="23" fillId="6" borderId="38" xfId="0" applyFont="1" applyFill="1" applyBorder="1" applyAlignment="1">
      <alignment horizontal="center" vertical="center"/>
    </xf>
    <xf numFmtId="0" fontId="23" fillId="6" borderId="51" xfId="0" applyFont="1" applyFill="1" applyBorder="1" applyAlignment="1">
      <alignment horizontal="center" vertical="center"/>
    </xf>
    <xf numFmtId="2" fontId="23" fillId="6" borderId="38" xfId="0" applyNumberFormat="1" applyFont="1" applyFill="1" applyBorder="1" applyAlignment="1">
      <alignment horizontal="center" vertical="center"/>
    </xf>
    <xf numFmtId="0" fontId="21" fillId="6" borderId="56" xfId="0" applyFont="1" applyFill="1" applyBorder="1" applyAlignment="1">
      <alignment horizontal="center" vertical="center" wrapText="1"/>
    </xf>
    <xf numFmtId="2" fontId="21" fillId="6" borderId="56" xfId="0" applyNumberFormat="1" applyFont="1" applyFill="1" applyBorder="1" applyAlignment="1">
      <alignment horizontal="center" vertical="center" wrapText="1"/>
    </xf>
    <xf numFmtId="2" fontId="23" fillId="6" borderId="54" xfId="0" applyNumberFormat="1" applyFont="1" applyFill="1" applyBorder="1" applyAlignment="1">
      <alignment horizontal="center" vertical="center"/>
    </xf>
    <xf numFmtId="0" fontId="23" fillId="6" borderId="58" xfId="0" applyFont="1" applyFill="1" applyBorder="1" applyAlignment="1">
      <alignment horizontal="center" vertical="center"/>
    </xf>
    <xf numFmtId="2" fontId="21" fillId="6" borderId="67" xfId="0" applyNumberFormat="1" applyFont="1" applyFill="1" applyBorder="1" applyAlignment="1">
      <alignment horizontal="center" vertical="center" wrapText="1"/>
    </xf>
    <xf numFmtId="0" fontId="23" fillId="6" borderId="28" xfId="0" applyFont="1" applyFill="1" applyBorder="1" applyAlignment="1">
      <alignment horizontal="center" vertical="center"/>
    </xf>
    <xf numFmtId="0" fontId="23" fillId="6" borderId="52" xfId="0" applyFont="1" applyFill="1" applyBorder="1" applyAlignment="1">
      <alignment horizontal="center" vertical="center"/>
    </xf>
    <xf numFmtId="2" fontId="23" fillId="6" borderId="28" xfId="0" applyNumberFormat="1" applyFont="1" applyFill="1" applyBorder="1" applyAlignment="1">
      <alignment horizontal="center" vertical="center"/>
    </xf>
    <xf numFmtId="0" fontId="21" fillId="6" borderId="69" xfId="0" applyFont="1" applyFill="1" applyBorder="1" applyAlignment="1">
      <alignment horizontal="center" vertical="center" wrapText="1"/>
    </xf>
    <xf numFmtId="0" fontId="21" fillId="6" borderId="24" xfId="0" applyFont="1" applyFill="1" applyBorder="1" applyAlignment="1">
      <alignment horizontal="center" vertical="center" wrapText="1"/>
    </xf>
    <xf numFmtId="2" fontId="28" fillId="6" borderId="54" xfId="0" applyNumberFormat="1" applyFont="1" applyFill="1" applyBorder="1" applyAlignment="1">
      <alignment horizontal="center" vertical="center" wrapText="1"/>
    </xf>
    <xf numFmtId="2" fontId="21" fillId="6" borderId="24" xfId="0" applyNumberFormat="1" applyFont="1" applyFill="1" applyBorder="1" applyAlignment="1">
      <alignment horizontal="center" vertical="center" wrapText="1"/>
    </xf>
    <xf numFmtId="2" fontId="28" fillId="6" borderId="24" xfId="0" applyNumberFormat="1" applyFont="1" applyFill="1" applyBorder="1" applyAlignment="1">
      <alignment horizontal="center" vertical="center" wrapText="1"/>
    </xf>
    <xf numFmtId="2" fontId="28" fillId="6" borderId="56" xfId="0" applyNumberFormat="1" applyFont="1" applyFill="1" applyBorder="1" applyAlignment="1">
      <alignment horizontal="center" vertical="center" wrapText="1"/>
    </xf>
    <xf numFmtId="2" fontId="28" fillId="6" borderId="60" xfId="0" applyNumberFormat="1" applyFont="1" applyFill="1" applyBorder="1" applyAlignment="1">
      <alignment horizontal="center" vertical="center" wrapText="1"/>
    </xf>
    <xf numFmtId="0" fontId="21" fillId="6" borderId="41" xfId="0" applyFont="1" applyFill="1" applyBorder="1" applyAlignment="1">
      <alignment horizontal="center" vertical="center" wrapText="1"/>
    </xf>
    <xf numFmtId="2" fontId="28" fillId="6" borderId="61" xfId="0" applyNumberFormat="1" applyFont="1" applyFill="1" applyBorder="1" applyAlignment="1">
      <alignment horizontal="center" vertical="center" wrapText="1"/>
    </xf>
    <xf numFmtId="2" fontId="21" fillId="6" borderId="41" xfId="0" applyNumberFormat="1" applyFont="1" applyFill="1" applyBorder="1" applyAlignment="1">
      <alignment horizontal="center" vertical="center" wrapText="1"/>
    </xf>
    <xf numFmtId="2" fontId="28" fillId="6" borderId="41" xfId="0" applyNumberFormat="1" applyFont="1" applyFill="1" applyBorder="1" applyAlignment="1">
      <alignment horizontal="center" vertical="center" wrapText="1"/>
    </xf>
    <xf numFmtId="0" fontId="21" fillId="6" borderId="38" xfId="0" applyFont="1" applyFill="1" applyBorder="1" applyAlignment="1">
      <alignment horizontal="center" vertical="center" wrapText="1"/>
    </xf>
    <xf numFmtId="2" fontId="28" fillId="6" borderId="51" xfId="0" applyNumberFormat="1" applyFont="1" applyFill="1" applyBorder="1" applyAlignment="1">
      <alignment horizontal="center" vertical="center" wrapText="1"/>
    </xf>
    <xf numFmtId="2" fontId="21" fillId="6" borderId="38" xfId="0" applyNumberFormat="1" applyFont="1" applyFill="1" applyBorder="1" applyAlignment="1">
      <alignment horizontal="center" vertical="center" wrapText="1"/>
    </xf>
    <xf numFmtId="2" fontId="28" fillId="6" borderId="38" xfId="0" applyNumberFormat="1" applyFont="1" applyFill="1" applyBorder="1" applyAlignment="1">
      <alignment horizontal="center" vertical="center" wrapText="1"/>
    </xf>
    <xf numFmtId="2" fontId="28" fillId="6" borderId="67" xfId="0" applyNumberFormat="1" applyFont="1" applyFill="1" applyBorder="1" applyAlignment="1">
      <alignment horizontal="center" vertical="center" wrapText="1"/>
    </xf>
    <xf numFmtId="0" fontId="21" fillId="6" borderId="28" xfId="0" applyFont="1" applyFill="1" applyBorder="1" applyAlignment="1">
      <alignment horizontal="center" vertical="center" wrapText="1"/>
    </xf>
    <xf numFmtId="2" fontId="28" fillId="6" borderId="52" xfId="0" applyNumberFormat="1" applyFont="1" applyFill="1" applyBorder="1" applyAlignment="1">
      <alignment horizontal="center" vertical="center" wrapText="1"/>
    </xf>
    <xf numFmtId="2" fontId="21" fillId="6" borderId="28" xfId="0" applyNumberFormat="1" applyFont="1" applyFill="1" applyBorder="1" applyAlignment="1">
      <alignment horizontal="center" vertical="center" wrapText="1"/>
    </xf>
    <xf numFmtId="2" fontId="28" fillId="6" borderId="28" xfId="0" applyNumberFormat="1" applyFont="1" applyFill="1" applyBorder="1" applyAlignment="1">
      <alignment horizontal="center" vertical="center" wrapText="1"/>
    </xf>
    <xf numFmtId="0" fontId="21" fillId="6" borderId="21" xfId="0" applyFont="1" applyFill="1" applyBorder="1" applyAlignment="1">
      <alignment horizontal="center" vertical="center" wrapText="1"/>
    </xf>
    <xf numFmtId="2" fontId="28" fillId="6" borderId="70" xfId="0" applyNumberFormat="1" applyFont="1" applyFill="1" applyBorder="1" applyAlignment="1">
      <alignment horizontal="center" vertical="center" wrapText="1"/>
    </xf>
    <xf numFmtId="2" fontId="21" fillId="6" borderId="21" xfId="0" applyNumberFormat="1" applyFont="1" applyFill="1" applyBorder="1" applyAlignment="1">
      <alignment horizontal="center" vertical="center" wrapText="1"/>
    </xf>
    <xf numFmtId="2" fontId="28" fillId="6" borderId="21" xfId="0" applyNumberFormat="1" applyFont="1" applyFill="1" applyBorder="1" applyAlignment="1">
      <alignment horizontal="center" vertical="center" wrapText="1"/>
    </xf>
    <xf numFmtId="2" fontId="21" fillId="6" borderId="69" xfId="0" applyNumberFormat="1" applyFont="1" applyFill="1" applyBorder="1" applyAlignment="1">
      <alignment horizontal="center" vertical="center" wrapText="1"/>
    </xf>
    <xf numFmtId="2" fontId="23" fillId="6" borderId="51" xfId="0" applyNumberFormat="1" applyFont="1" applyFill="1" applyBorder="1" applyAlignment="1">
      <alignment horizontal="center" vertical="center"/>
    </xf>
    <xf numFmtId="2" fontId="23" fillId="6" borderId="61" xfId="0" applyNumberFormat="1" applyFont="1" applyFill="1" applyBorder="1" applyAlignment="1">
      <alignment horizontal="center" vertical="center"/>
    </xf>
    <xf numFmtId="2" fontId="23" fillId="2" borderId="77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www.wps.cn/officeDocument/2020/cellImage" Target="cellimages.xml"/><Relationship Id="rId19" Type="http://schemas.openxmlformats.org/officeDocument/2006/relationships/sharedStrings" Target="sharedStrings.xml"/><Relationship Id="rId20" Type="http://schemas.openxmlformats.org/officeDocument/2006/relationships/styles" Target="styles.xml"/><Relationship Id="rId2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B1:AI1000"/>
  <sheetViews>
    <sheetView workbookViewId="0">
      <selection activeCell="A1" sqref="A1"/>
    </sheetView>
  </sheetViews>
  <sheetFormatPr defaultRowHeight="15.0" customHeight="1" defaultColWidth="14"/>
  <cols>
    <col min="1" max="1" customWidth="1" width="2.7109375" style="0"/>
    <col min="2" max="2" customWidth="1" width="9.0" style="0"/>
    <col min="3" max="3" customWidth="1" width="52.570312" style="0"/>
    <col min="4" max="4" customWidth="1" width="14.425781" style="0"/>
    <col min="5" max="5" hidden="1" customWidth="1" width="18.570312" style="0"/>
    <col min="6" max="6" hidden="1" customWidth="1" width="22.570312" style="0"/>
    <col min="7" max="7" customWidth="1" width="9.0" style="0"/>
    <col min="8" max="8" hidden="1" customWidth="1" width="9.0" style="0"/>
    <col min="9" max="9" customWidth="1" width="9.0" style="0"/>
    <col min="10" max="10" hidden="1" customWidth="1" width="9.0" style="0"/>
    <col min="11" max="11" customWidth="1" width="9.0" style="0"/>
    <col min="12" max="12" hidden="1" customWidth="1" width="9.0" style="0"/>
    <col min="13" max="13" customWidth="1" width="9.0" style="0"/>
    <col min="14" max="14" hidden="1" customWidth="1" width="9.0" style="0"/>
    <col min="15" max="15" customWidth="1" width="9.0" style="0"/>
    <col min="16" max="16" hidden="1" customWidth="1" width="9.0" style="0"/>
    <col min="17" max="17" customWidth="1" width="9.0" style="0"/>
    <col min="18" max="18" hidden="1" customWidth="1" width="9.0" style="0"/>
    <col min="19" max="19" customWidth="1" width="9.0" style="0"/>
    <col min="20" max="20" hidden="1" customWidth="1" width="9.0" style="0"/>
    <col min="21" max="21" customWidth="1" width="9.0" style="0"/>
    <col min="22" max="22" hidden="1" customWidth="1" width="9.0" style="0"/>
    <col min="23" max="23" customWidth="1" width="9.0" style="0"/>
    <col min="24" max="24" hidden="1" customWidth="1" width="9.0" style="0"/>
    <col min="25" max="25" customWidth="1" width="9.0" style="0"/>
    <col min="26" max="26" hidden="1" customWidth="1" width="9.0" style="0"/>
    <col min="27" max="27" customWidth="1" width="9.0" style="0"/>
    <col min="28" max="28" hidden="1" customWidth="1" width="9.0" style="0"/>
    <col min="29" max="29" customWidth="1" width="9.0" style="0"/>
    <col min="30" max="30" hidden="1" customWidth="1" width="9.0" style="0"/>
    <col min="31" max="31" hidden="1" customWidth="1" width="13.5703125" style="0"/>
    <col min="32" max="32" customWidth="1" width="17.855469" style="0"/>
  </cols>
  <sheetData>
    <row r="1" spans="8:8" ht="15.75" customHeight="1">
      <c r="C1" s="1"/>
      <c r="E1" s="2"/>
      <c r="AE1" s="3"/>
      <c r="AF1" s="3"/>
    </row>
    <row r="2" spans="8:8" ht="15.75" customHeight="1">
      <c r="B2" s="4" t="s">
        <v>0</v>
      </c>
      <c r="C2" s="5" t="s">
        <v>1</v>
      </c>
      <c r="D2" s="6" t="s">
        <v>2</v>
      </c>
      <c r="E2" s="7" t="s">
        <v>3</v>
      </c>
      <c r="F2" s="6" t="s">
        <v>4</v>
      </c>
      <c r="G2" s="8" t="s">
        <v>5</v>
      </c>
      <c r="H2" s="9"/>
      <c r="I2" s="8" t="s">
        <v>6</v>
      </c>
      <c r="J2" s="10"/>
      <c r="K2" s="8" t="s">
        <v>7</v>
      </c>
      <c r="L2" s="10"/>
      <c r="M2" s="8" t="s">
        <v>8</v>
      </c>
      <c r="N2" s="10"/>
      <c r="O2" s="8" t="s">
        <v>9</v>
      </c>
      <c r="P2" s="10"/>
      <c r="Q2" s="8" t="s">
        <v>10</v>
      </c>
      <c r="R2" s="10"/>
      <c r="S2" s="8" t="s">
        <v>11</v>
      </c>
      <c r="T2" s="10"/>
      <c r="U2" s="8" t="s">
        <v>12</v>
      </c>
      <c r="V2" s="10"/>
      <c r="W2" s="8" t="s">
        <v>13</v>
      </c>
      <c r="X2" s="10"/>
      <c r="Y2" s="8" t="s">
        <v>14</v>
      </c>
      <c r="Z2" s="10"/>
      <c r="AA2" s="8" t="s">
        <v>15</v>
      </c>
      <c r="AB2" s="11"/>
      <c r="AC2" s="12" t="s">
        <v>16</v>
      </c>
      <c r="AD2" s="13"/>
      <c r="AE2" s="14" t="s">
        <v>17</v>
      </c>
      <c r="AF2" s="15" t="s">
        <v>18</v>
      </c>
    </row>
    <row r="3" spans="8:8" ht="30.0" customHeight="1">
      <c r="B3" s="16"/>
      <c r="C3" s="17"/>
      <c r="D3" s="18"/>
      <c r="E3" s="18"/>
      <c r="F3" s="18"/>
      <c r="G3" s="18"/>
      <c r="H3" s="19"/>
      <c r="I3" s="18"/>
      <c r="J3" s="20"/>
      <c r="K3" s="18"/>
      <c r="L3" s="20"/>
      <c r="M3" s="18"/>
      <c r="N3" s="20"/>
      <c r="O3" s="18"/>
      <c r="P3" s="20"/>
      <c r="Q3" s="18"/>
      <c r="R3" s="20"/>
      <c r="S3" s="18"/>
      <c r="T3" s="20"/>
      <c r="U3" s="18"/>
      <c r="V3" s="20"/>
      <c r="W3" s="18"/>
      <c r="X3" s="20"/>
      <c r="Y3" s="18"/>
      <c r="Z3" s="20"/>
      <c r="AA3" s="18"/>
      <c r="AB3" s="21"/>
      <c r="AC3" s="22"/>
      <c r="AD3" s="23"/>
      <c r="AE3" s="24"/>
      <c r="AF3" s="25"/>
    </row>
    <row r="4" spans="8:8" ht="15.75" customHeight="1">
      <c r="B4" s="26"/>
      <c r="C4" s="27" t="s">
        <v>19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E4" s="30"/>
      <c r="AF4" s="31"/>
    </row>
    <row r="5" spans="8:8" ht="15.75" customHeight="1">
      <c r="B5" s="32">
        <v>1.0</v>
      </c>
      <c r="C5" s="33" t="s">
        <v>20</v>
      </c>
      <c r="D5" s="34" t="s">
        <v>19</v>
      </c>
      <c r="E5" s="35"/>
      <c r="F5" s="36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8"/>
      <c r="AE5" s="39">
        <v>9.13722</v>
      </c>
      <c r="AF5" s="40"/>
    </row>
    <row r="6" spans="8:8" ht="15.75" customHeight="1">
      <c r="B6" s="41">
        <v>2.0</v>
      </c>
      <c r="C6" s="42" t="s">
        <v>21</v>
      </c>
      <c r="D6" s="43" t="s">
        <v>19</v>
      </c>
      <c r="E6" s="44"/>
      <c r="F6" s="45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38"/>
      <c r="AE6" s="39">
        <v>4.49569</v>
      </c>
      <c r="AF6" s="40"/>
    </row>
    <row r="7" spans="8:8" ht="15.75" customHeight="1">
      <c r="B7" s="41">
        <v>3.0</v>
      </c>
      <c r="C7" s="42" t="s">
        <v>22</v>
      </c>
      <c r="D7" s="43" t="s">
        <v>19</v>
      </c>
      <c r="E7" s="44"/>
      <c r="F7" s="45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38"/>
      <c r="AE7" s="39">
        <v>4.32667</v>
      </c>
      <c r="AF7" s="40"/>
    </row>
    <row r="8" spans="8:8" ht="15.75" customHeight="1">
      <c r="B8" s="41">
        <v>4.0</v>
      </c>
      <c r="C8" s="42" t="s">
        <v>23</v>
      </c>
      <c r="D8" s="43" t="s">
        <v>19</v>
      </c>
      <c r="E8" s="44"/>
      <c r="F8" s="45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38"/>
      <c r="AE8" s="39">
        <v>3.69266</v>
      </c>
      <c r="AF8" s="40"/>
    </row>
    <row r="9" spans="8:8" ht="15.75" customHeight="1">
      <c r="B9" s="41">
        <v>5.0</v>
      </c>
      <c r="C9" s="42" t="s">
        <v>24</v>
      </c>
      <c r="D9" s="43" t="s">
        <v>19</v>
      </c>
      <c r="E9" s="44"/>
      <c r="F9" s="45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38"/>
      <c r="AE9" s="39">
        <v>3.667</v>
      </c>
      <c r="AF9" s="40"/>
    </row>
    <row r="10" spans="8:8" ht="15.75" customHeight="1">
      <c r="B10" s="41">
        <v>6.0</v>
      </c>
      <c r="C10" s="42" t="s">
        <v>25</v>
      </c>
      <c r="D10" s="43" t="s">
        <v>19</v>
      </c>
      <c r="E10" s="44"/>
      <c r="F10" s="45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38"/>
      <c r="AE10" s="39">
        <v>3.1623</v>
      </c>
      <c r="AF10" s="40"/>
    </row>
    <row r="11" spans="8:8" ht="15.75" customHeight="1">
      <c r="B11" s="41">
        <v>7.0</v>
      </c>
      <c r="C11" s="42" t="s">
        <v>26</v>
      </c>
      <c r="D11" s="43" t="s">
        <v>19</v>
      </c>
      <c r="E11" s="44"/>
      <c r="F11" s="45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38"/>
      <c r="AE11" s="39">
        <v>3.00415</v>
      </c>
      <c r="AF11" s="40"/>
    </row>
    <row r="12" spans="8:8" ht="15.75" customHeight="1">
      <c r="B12" s="41">
        <v>8.0</v>
      </c>
      <c r="C12" s="42" t="s">
        <v>27</v>
      </c>
      <c r="D12" s="43" t="s">
        <v>19</v>
      </c>
      <c r="E12" s="44"/>
      <c r="F12" s="45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38"/>
      <c r="AE12" s="39">
        <v>2.52698</v>
      </c>
      <c r="AF12" s="40"/>
    </row>
    <row r="13" spans="8:8" ht="15.75" customHeight="1">
      <c r="B13" s="41">
        <v>9.0</v>
      </c>
      <c r="C13" s="42" t="s">
        <v>28</v>
      </c>
      <c r="D13" s="43" t="s">
        <v>19</v>
      </c>
      <c r="E13" s="44"/>
      <c r="F13" s="45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38"/>
      <c r="AE13" s="39">
        <v>1.99783</v>
      </c>
      <c r="AF13" s="40"/>
    </row>
    <row r="14" spans="8:8" ht="15.75" customHeight="1">
      <c r="B14" s="41">
        <v>10.0</v>
      </c>
      <c r="C14" s="42" t="s">
        <v>29</v>
      </c>
      <c r="D14" s="43" t="s">
        <v>19</v>
      </c>
      <c r="E14" s="44"/>
      <c r="F14" s="45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38"/>
      <c r="AE14" s="39">
        <v>1.8647</v>
      </c>
      <c r="AF14" s="40"/>
    </row>
    <row r="15" spans="8:8" ht="15.75" customHeight="1">
      <c r="B15" s="41">
        <v>11.0</v>
      </c>
      <c r="C15" s="42" t="s">
        <v>30</v>
      </c>
      <c r="D15" s="43" t="s">
        <v>19</v>
      </c>
      <c r="E15" s="44"/>
      <c r="F15" s="45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38"/>
      <c r="AE15" s="39">
        <v>1.79198</v>
      </c>
      <c r="AF15" s="40"/>
    </row>
    <row r="16" spans="8:8" ht="15.75" customHeight="1">
      <c r="B16" s="41">
        <v>12.0</v>
      </c>
      <c r="C16" s="42" t="s">
        <v>31</v>
      </c>
      <c r="D16" s="43" t="s">
        <v>19</v>
      </c>
      <c r="E16" s="44"/>
      <c r="F16" s="45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38"/>
      <c r="AE16" s="39">
        <v>1.63734</v>
      </c>
      <c r="AF16" s="40"/>
    </row>
    <row r="17" spans="8:8" ht="15.75" customHeight="1">
      <c r="B17" s="41">
        <v>13.0</v>
      </c>
      <c r="C17" s="42" t="s">
        <v>32</v>
      </c>
      <c r="D17" s="43" t="s">
        <v>19</v>
      </c>
      <c r="E17" s="44"/>
      <c r="F17" s="45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7"/>
      <c r="AE17" s="39">
        <v>1.2349</v>
      </c>
      <c r="AF17" s="40"/>
    </row>
    <row r="18" spans="8:8" ht="15.75" customHeight="1">
      <c r="B18" s="41">
        <v>14.0</v>
      </c>
      <c r="C18" s="42" t="s">
        <v>33</v>
      </c>
      <c r="D18" s="43" t="s">
        <v>19</v>
      </c>
      <c r="E18" s="44"/>
      <c r="F18" s="45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7"/>
      <c r="AE18" s="39">
        <v>0.97186</v>
      </c>
      <c r="AF18" s="40"/>
    </row>
    <row r="19" spans="8:8" ht="15.75" customHeight="1">
      <c r="B19" s="41">
        <v>15.0</v>
      </c>
      <c r="C19" s="42" t="s">
        <v>34</v>
      </c>
      <c r="D19" s="43" t="s">
        <v>19</v>
      </c>
      <c r="E19" s="44"/>
      <c r="F19" s="45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7"/>
      <c r="AE19" s="39">
        <v>0.86682</v>
      </c>
      <c r="AF19" s="40"/>
    </row>
    <row r="20" spans="8:8" ht="15.75" customHeight="1">
      <c r="B20" s="41">
        <v>16.0</v>
      </c>
      <c r="C20" s="42" t="s">
        <v>35</v>
      </c>
      <c r="D20" s="43" t="s">
        <v>19</v>
      </c>
      <c r="E20" s="44"/>
      <c r="F20" s="45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7"/>
      <c r="AE20" s="39">
        <v>0.79095</v>
      </c>
      <c r="AF20" s="40"/>
    </row>
    <row r="21" spans="8:8" ht="15.75" customHeight="1">
      <c r="B21" s="41">
        <v>17.0</v>
      </c>
      <c r="C21" s="42" t="s">
        <v>36</v>
      </c>
      <c r="D21" s="43" t="s">
        <v>19</v>
      </c>
      <c r="E21" s="44"/>
      <c r="F21" s="45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8"/>
      <c r="AE21" s="39">
        <v>0.7097</v>
      </c>
      <c r="AF21" s="40"/>
    </row>
    <row r="22" spans="8:8" ht="15.75" customHeight="1">
      <c r="B22" s="41">
        <v>18.0</v>
      </c>
      <c r="C22" s="42" t="s">
        <v>37</v>
      </c>
      <c r="D22" s="43" t="s">
        <v>19</v>
      </c>
      <c r="E22" s="44"/>
      <c r="F22" s="45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38"/>
      <c r="AE22" s="39">
        <v>0.61381</v>
      </c>
      <c r="AF22" s="40"/>
    </row>
    <row r="23" spans="8:8" ht="15.75" customHeight="1">
      <c r="B23" s="41">
        <v>19.0</v>
      </c>
      <c r="C23" s="42" t="s">
        <v>38</v>
      </c>
      <c r="D23" s="43" t="s">
        <v>19</v>
      </c>
      <c r="E23" s="44"/>
      <c r="F23" s="45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38"/>
      <c r="AE23" s="39">
        <v>0.55049</v>
      </c>
      <c r="AF23" s="40"/>
    </row>
    <row r="24" spans="8:8" ht="15.75" customHeight="1">
      <c r="B24" s="41">
        <v>20.0</v>
      </c>
      <c r="C24" s="42" t="s">
        <v>39</v>
      </c>
      <c r="D24" s="43" t="s">
        <v>19</v>
      </c>
      <c r="E24" s="44"/>
      <c r="F24" s="45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38"/>
      <c r="AE24" s="39">
        <v>0.53306</v>
      </c>
      <c r="AF24" s="40"/>
    </row>
    <row r="25" spans="8:8" ht="15.75" customHeight="1">
      <c r="B25" s="41">
        <v>21.0</v>
      </c>
      <c r="C25" s="42" t="s">
        <v>40</v>
      </c>
      <c r="D25" s="43" t="s">
        <v>19</v>
      </c>
      <c r="E25" s="44"/>
      <c r="F25" s="45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38"/>
      <c r="AE25" s="39">
        <v>0.46603</v>
      </c>
      <c r="AF25" s="40"/>
    </row>
    <row r="26" spans="8:8" ht="15.75" customHeight="1">
      <c r="B26" s="41">
        <v>22.0</v>
      </c>
      <c r="C26" s="42" t="s">
        <v>41</v>
      </c>
      <c r="D26" s="43" t="s">
        <v>19</v>
      </c>
      <c r="E26" s="44"/>
      <c r="F26" s="45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38"/>
      <c r="AE26" s="39">
        <v>0.43605</v>
      </c>
      <c r="AF26" s="40"/>
    </row>
    <row r="27" spans="8:8" ht="15.75" customHeight="1">
      <c r="B27" s="41">
        <v>23.0</v>
      </c>
      <c r="C27" s="42" t="s">
        <v>42</v>
      </c>
      <c r="D27" s="43" t="s">
        <v>19</v>
      </c>
      <c r="E27" s="44"/>
      <c r="F27" s="45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9"/>
      <c r="AE27" s="39">
        <v>0.41056</v>
      </c>
      <c r="AF27" s="40"/>
    </row>
    <row r="28" spans="8:8" ht="15.75" customHeight="1">
      <c r="B28" s="41">
        <v>24.0</v>
      </c>
      <c r="C28" s="42" t="s">
        <v>43</v>
      </c>
      <c r="D28" s="43" t="s">
        <v>19</v>
      </c>
      <c r="E28" s="44"/>
      <c r="F28" s="45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7"/>
      <c r="AE28" s="39">
        <v>0.36842</v>
      </c>
      <c r="AF28" s="40"/>
    </row>
    <row r="29" spans="8:8" ht="15.75" customHeight="1">
      <c r="B29" s="50">
        <v>25.0</v>
      </c>
      <c r="C29" s="51" t="s">
        <v>44</v>
      </c>
      <c r="D29" s="52" t="s">
        <v>19</v>
      </c>
      <c r="E29" s="53"/>
      <c r="F29" s="54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47"/>
      <c r="AE29" s="39">
        <v>0.11912</v>
      </c>
      <c r="AF29" s="40"/>
    </row>
    <row r="30" spans="8:8" ht="15.75" customHeight="1">
      <c r="B30" s="56"/>
      <c r="C30" s="42"/>
      <c r="D30" s="43"/>
      <c r="E30" s="44"/>
      <c r="F30" s="45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57"/>
      <c r="AD30" s="47"/>
      <c r="AE30" s="30"/>
      <c r="AF30" s="40"/>
    </row>
    <row r="31" spans="8:8" ht="15.75" customHeight="1">
      <c r="B31" s="56"/>
      <c r="C31" s="42"/>
      <c r="D31" s="43"/>
      <c r="E31" s="44"/>
      <c r="F31" s="45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57"/>
      <c r="AD31" s="47"/>
      <c r="AE31" s="30"/>
      <c r="AF31" s="40"/>
    </row>
    <row r="32" spans="8:8" ht="15.75" customHeight="1">
      <c r="B32" s="56"/>
      <c r="C32" s="42"/>
      <c r="D32" s="43"/>
      <c r="E32" s="44"/>
      <c r="F32" s="45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57"/>
      <c r="AD32" s="47"/>
      <c r="AE32" s="30"/>
      <c r="AF32" s="40"/>
    </row>
    <row r="33" spans="8:8" ht="15.75" customHeight="1">
      <c r="B33" s="56"/>
      <c r="C33" s="42"/>
      <c r="D33" s="43"/>
      <c r="E33" s="44"/>
      <c r="F33" s="45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57"/>
      <c r="AD33" s="47"/>
      <c r="AE33" s="30"/>
      <c r="AF33" s="40"/>
    </row>
    <row r="34" spans="8:8" ht="15.75" customHeight="1">
      <c r="B34" s="58"/>
      <c r="C34" s="59" t="s">
        <v>45</v>
      </c>
      <c r="D34" s="60"/>
      <c r="E34" s="61"/>
      <c r="F34" s="62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4"/>
      <c r="AD34" s="47"/>
      <c r="AE34" s="30"/>
      <c r="AF34" s="65"/>
    </row>
    <row r="35" spans="8:8" ht="15.75" customHeight="1">
      <c r="B35" s="66"/>
      <c r="C35" s="67" t="s">
        <v>46</v>
      </c>
      <c r="D35" s="68"/>
      <c r="E35" s="69"/>
      <c r="F35" s="70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2"/>
      <c r="AD35" s="47"/>
      <c r="AE35" s="30"/>
      <c r="AF35" s="40"/>
    </row>
    <row r="36" spans="8:8" ht="15.75" customHeight="1">
      <c r="B36" s="32">
        <v>1.0</v>
      </c>
      <c r="C36" s="33" t="s">
        <v>47</v>
      </c>
      <c r="D36" s="34" t="s">
        <v>46</v>
      </c>
      <c r="E36" s="35"/>
      <c r="F36" s="36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47"/>
      <c r="AE36" s="39">
        <v>2.41077</v>
      </c>
      <c r="AF36" s="40"/>
    </row>
    <row r="37" spans="8:8" ht="15.75" customHeight="1">
      <c r="B37" s="56">
        <v>2.0</v>
      </c>
      <c r="C37" s="42" t="s">
        <v>48</v>
      </c>
      <c r="D37" s="43" t="s">
        <v>46</v>
      </c>
      <c r="E37" s="44"/>
      <c r="F37" s="45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7"/>
      <c r="AE37" s="39">
        <v>2.06653</v>
      </c>
      <c r="AF37" s="40"/>
    </row>
    <row r="38" spans="8:8" ht="15.75" customHeight="1">
      <c r="B38" s="56">
        <v>3.0</v>
      </c>
      <c r="C38" s="42" t="s">
        <v>49</v>
      </c>
      <c r="D38" s="43" t="s">
        <v>46</v>
      </c>
      <c r="E38" s="44"/>
      <c r="F38" s="45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7"/>
      <c r="AE38" s="39">
        <v>1.68514</v>
      </c>
      <c r="AF38" s="40"/>
    </row>
    <row r="39" spans="8:8" ht="15.75" customHeight="1">
      <c r="B39" s="56">
        <v>4.0</v>
      </c>
      <c r="C39" s="42" t="s">
        <v>50</v>
      </c>
      <c r="D39" s="43" t="s">
        <v>46</v>
      </c>
      <c r="E39" s="44"/>
      <c r="F39" s="45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7"/>
      <c r="AE39" s="39">
        <v>1.55412</v>
      </c>
      <c r="AF39" s="40"/>
    </row>
    <row r="40" spans="8:8" ht="15.75" customHeight="1">
      <c r="B40" s="56">
        <v>5.0</v>
      </c>
      <c r="C40" s="42" t="s">
        <v>51</v>
      </c>
      <c r="D40" s="43" t="s">
        <v>46</v>
      </c>
      <c r="E40" s="44"/>
      <c r="F40" s="45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7"/>
      <c r="AE40" s="39">
        <v>1.06762</v>
      </c>
      <c r="AF40" s="40"/>
    </row>
    <row r="41" spans="8:8" ht="15.75" customHeight="1">
      <c r="B41" s="56">
        <v>6.0</v>
      </c>
      <c r="C41" s="42" t="s">
        <v>52</v>
      </c>
      <c r="D41" s="43" t="s">
        <v>46</v>
      </c>
      <c r="E41" s="44"/>
      <c r="F41" s="45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7"/>
      <c r="AE41" s="39">
        <v>0.77165</v>
      </c>
      <c r="AF41" s="40"/>
    </row>
    <row r="42" spans="8:8" ht="15.75" customHeight="1">
      <c r="B42" s="56">
        <v>7.0</v>
      </c>
      <c r="C42" s="42" t="s">
        <v>53</v>
      </c>
      <c r="D42" s="43" t="s">
        <v>46</v>
      </c>
      <c r="E42" s="44"/>
      <c r="F42" s="45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7"/>
      <c r="AE42" s="39">
        <v>0.70692</v>
      </c>
      <c r="AF42" s="40"/>
    </row>
    <row r="43" spans="8:8" ht="15.75" customHeight="1">
      <c r="B43" s="56">
        <v>8.0</v>
      </c>
      <c r="C43" s="42" t="s">
        <v>54</v>
      </c>
      <c r="D43" s="43" t="s">
        <v>46</v>
      </c>
      <c r="E43" s="44"/>
      <c r="F43" s="45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7"/>
      <c r="AE43" s="39">
        <v>0.3865</v>
      </c>
      <c r="AF43" s="40"/>
    </row>
    <row r="44" spans="8:8" ht="15.75" customHeight="1">
      <c r="B44" s="56">
        <v>9.0</v>
      </c>
      <c r="C44" s="42" t="s">
        <v>55</v>
      </c>
      <c r="D44" s="43" t="s">
        <v>46</v>
      </c>
      <c r="E44" s="44"/>
      <c r="F44" s="45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7"/>
      <c r="AE44" s="39">
        <v>0.31315</v>
      </c>
      <c r="AF44" s="40"/>
    </row>
    <row r="45" spans="8:8" ht="15.75" customHeight="1">
      <c r="B45" s="56">
        <v>10.0</v>
      </c>
      <c r="C45" s="42" t="s">
        <v>56</v>
      </c>
      <c r="D45" s="43" t="s">
        <v>46</v>
      </c>
      <c r="E45" s="44"/>
      <c r="F45" s="45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7"/>
      <c r="AE45" s="39">
        <v>0.2089</v>
      </c>
      <c r="AF45" s="40"/>
    </row>
    <row r="46" spans="8:8" ht="15.75" customHeight="1">
      <c r="B46" s="50">
        <v>11.0</v>
      </c>
      <c r="C46" s="51" t="s">
        <v>57</v>
      </c>
      <c r="D46" s="52" t="s">
        <v>46</v>
      </c>
      <c r="E46" s="53"/>
      <c r="F46" s="54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47"/>
      <c r="AE46" s="39">
        <v>0.0268</v>
      </c>
      <c r="AF46" s="40"/>
    </row>
    <row r="47" spans="8:8" ht="15.75" customHeight="1">
      <c r="B47" s="56"/>
      <c r="C47" s="42"/>
      <c r="D47" s="43"/>
      <c r="E47" s="44"/>
      <c r="F47" s="45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57"/>
      <c r="AD47" s="47"/>
      <c r="AE47" s="30"/>
      <c r="AF47" s="40"/>
    </row>
    <row r="48" spans="8:8" ht="15.75" customHeight="1">
      <c r="B48" s="56"/>
      <c r="C48" s="42"/>
      <c r="D48" s="43"/>
      <c r="E48" s="44"/>
      <c r="F48" s="45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57"/>
      <c r="AD48" s="47"/>
      <c r="AE48" s="30"/>
      <c r="AF48" s="40"/>
    </row>
    <row r="49" spans="8:8" ht="15.75" customHeight="1">
      <c r="B49" s="56"/>
      <c r="C49" s="42"/>
      <c r="D49" s="43"/>
      <c r="E49" s="44"/>
      <c r="F49" s="45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57"/>
      <c r="AD49" s="47"/>
      <c r="AE49" s="30"/>
      <c r="AF49" s="40"/>
    </row>
    <row r="50" spans="8:8" ht="15.75" customHeight="1">
      <c r="B50" s="56"/>
      <c r="C50" s="42"/>
      <c r="D50" s="43"/>
      <c r="E50" s="44"/>
      <c r="F50" s="45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57"/>
      <c r="AD50" s="47"/>
      <c r="AE50" s="30"/>
      <c r="AF50" s="40"/>
    </row>
    <row r="51" spans="8:8" ht="15.75" customHeight="1">
      <c r="B51" s="58"/>
      <c r="C51" s="59" t="s">
        <v>45</v>
      </c>
      <c r="D51" s="60"/>
      <c r="E51" s="61"/>
      <c r="F51" s="62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4"/>
      <c r="AD51" s="47"/>
      <c r="AE51" s="30"/>
      <c r="AF51" s="65"/>
    </row>
    <row r="52" spans="8:8" ht="15.75" customHeight="1">
      <c r="B52" s="66"/>
      <c r="C52" s="67" t="s">
        <v>58</v>
      </c>
      <c r="D52" s="68"/>
      <c r="E52" s="69"/>
      <c r="F52" s="70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2"/>
      <c r="AD52" s="47"/>
      <c r="AE52" s="30"/>
      <c r="AF52" s="40"/>
    </row>
    <row r="53" spans="8:8" ht="15.75" customHeight="1">
      <c r="B53" s="32">
        <v>1.0</v>
      </c>
      <c r="C53" s="33" t="s">
        <v>59</v>
      </c>
      <c r="D53" s="34" t="s">
        <v>60</v>
      </c>
      <c r="E53" s="35"/>
      <c r="F53" s="36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47"/>
      <c r="AE53" s="39">
        <v>3.33643</v>
      </c>
      <c r="AF53" s="40"/>
    </row>
    <row r="54" spans="8:8" ht="15.75" customHeight="1">
      <c r="B54" s="56">
        <v>2.0</v>
      </c>
      <c r="C54" s="42" t="s">
        <v>61</v>
      </c>
      <c r="D54" s="43" t="s">
        <v>60</v>
      </c>
      <c r="E54" s="44"/>
      <c r="F54" s="45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7"/>
      <c r="AE54" s="39">
        <v>2.88518</v>
      </c>
      <c r="AF54" s="40"/>
    </row>
    <row r="55" spans="8:8" ht="15.75" customHeight="1">
      <c r="B55" s="56">
        <v>3.0</v>
      </c>
      <c r="C55" s="42" t="s">
        <v>62</v>
      </c>
      <c r="D55" s="43" t="s">
        <v>60</v>
      </c>
      <c r="E55" s="44"/>
      <c r="F55" s="45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7"/>
      <c r="AE55" s="39">
        <v>2.25261</v>
      </c>
      <c r="AF55" s="40"/>
    </row>
    <row r="56" spans="8:8" ht="15.75" customHeight="1">
      <c r="B56" s="56">
        <v>4.0</v>
      </c>
      <c r="C56" s="42" t="s">
        <v>63</v>
      </c>
      <c r="D56" s="43" t="s">
        <v>60</v>
      </c>
      <c r="E56" s="44"/>
      <c r="F56" s="45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7"/>
      <c r="AE56" s="39">
        <v>2.07329</v>
      </c>
      <c r="AF56" s="40"/>
    </row>
    <row r="57" spans="8:8" ht="15.75" customHeight="1">
      <c r="B57" s="56">
        <v>5.0</v>
      </c>
      <c r="C57" s="42" t="s">
        <v>64</v>
      </c>
      <c r="D57" s="43" t="s">
        <v>60</v>
      </c>
      <c r="E57" s="44"/>
      <c r="F57" s="45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7"/>
      <c r="AE57" s="39">
        <v>1.98376</v>
      </c>
      <c r="AF57" s="40"/>
    </row>
    <row r="58" spans="8:8" ht="15.75" customHeight="1">
      <c r="B58" s="56">
        <v>6.0</v>
      </c>
      <c r="C58" s="42" t="s">
        <v>65</v>
      </c>
      <c r="D58" s="43" t="s">
        <v>60</v>
      </c>
      <c r="E58" s="44"/>
      <c r="F58" s="45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7"/>
      <c r="AE58" s="39">
        <v>1.91523</v>
      </c>
      <c r="AF58" s="40"/>
    </row>
    <row r="59" spans="8:8" ht="15.75" customHeight="1">
      <c r="B59" s="56">
        <v>7.0</v>
      </c>
      <c r="C59" s="42" t="s">
        <v>66</v>
      </c>
      <c r="D59" s="43" t="s">
        <v>60</v>
      </c>
      <c r="E59" s="44"/>
      <c r="F59" s="45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7"/>
      <c r="AE59" s="39">
        <v>1.88626</v>
      </c>
      <c r="AF59" s="40"/>
    </row>
    <row r="60" spans="8:8" ht="15.75" customHeight="1">
      <c r="B60" s="56"/>
      <c r="C60" s="42"/>
      <c r="D60" s="43"/>
      <c r="E60" s="44"/>
      <c r="F60" s="45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7"/>
      <c r="AE60" s="39"/>
      <c r="AF60" s="40"/>
    </row>
    <row r="61" spans="8:8" ht="15.75" customHeight="1">
      <c r="B61" s="56"/>
      <c r="C61" s="42"/>
      <c r="D61" s="43"/>
      <c r="E61" s="44"/>
      <c r="F61" s="45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7"/>
      <c r="AE61" s="39"/>
      <c r="AF61" s="40"/>
    </row>
    <row r="62" spans="8:8" ht="15.75" customHeight="1">
      <c r="B62" s="58"/>
      <c r="C62" s="59" t="s">
        <v>45</v>
      </c>
      <c r="D62" s="60"/>
      <c r="E62" s="61"/>
      <c r="F62" s="62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4"/>
      <c r="AD62" s="47"/>
      <c r="AE62" s="30"/>
      <c r="AF62" s="65"/>
    </row>
    <row r="63" spans="8:8" ht="15.75" customHeight="1">
      <c r="B63" s="66"/>
      <c r="C63" s="67" t="s">
        <v>67</v>
      </c>
      <c r="D63" s="68"/>
      <c r="E63" s="69"/>
      <c r="F63" s="70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2"/>
      <c r="AD63" s="47"/>
      <c r="AE63" s="30"/>
      <c r="AF63" s="40"/>
    </row>
    <row r="64" spans="8:8" ht="15.75" customHeight="1">
      <c r="B64" s="56">
        <v>1.0</v>
      </c>
      <c r="C64" s="42" t="s">
        <v>68</v>
      </c>
      <c r="D64" s="43" t="s">
        <v>67</v>
      </c>
      <c r="E64" s="44"/>
      <c r="F64" s="45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7"/>
      <c r="AE64" s="39">
        <v>1.80696</v>
      </c>
      <c r="AF64" s="40"/>
    </row>
    <row r="65" spans="8:8" ht="15.75" customHeight="1">
      <c r="B65" s="56">
        <v>2.0</v>
      </c>
      <c r="C65" s="42" t="s">
        <v>69</v>
      </c>
      <c r="D65" s="43" t="s">
        <v>67</v>
      </c>
      <c r="E65" s="44"/>
      <c r="F65" s="45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7"/>
      <c r="AE65" s="39">
        <v>1.51568</v>
      </c>
      <c r="AF65" s="40"/>
    </row>
    <row r="66" spans="8:8" ht="15.75" customHeight="1">
      <c r="B66" s="56">
        <v>3.0</v>
      </c>
      <c r="C66" s="42" t="s">
        <v>70</v>
      </c>
      <c r="D66" s="43" t="s">
        <v>67</v>
      </c>
      <c r="E66" s="44"/>
      <c r="F66" s="45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7"/>
      <c r="AE66" s="39">
        <v>1.41266</v>
      </c>
      <c r="AF66" s="40"/>
    </row>
    <row r="67" spans="8:8" ht="15.75" customHeight="1">
      <c r="B67" s="56"/>
      <c r="C67" s="42"/>
      <c r="D67" s="43"/>
      <c r="E67" s="44"/>
      <c r="F67" s="45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7"/>
      <c r="AE67" s="39"/>
      <c r="AF67" s="40"/>
    </row>
    <row r="68" spans="8:8" ht="15.75" customHeight="1">
      <c r="B68" s="56"/>
      <c r="C68" s="42"/>
      <c r="D68" s="43"/>
      <c r="E68" s="44"/>
      <c r="F68" s="45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7"/>
      <c r="AE68" s="39"/>
      <c r="AF68" s="40"/>
    </row>
    <row r="69" spans="8:8" ht="15.75" customHeight="1">
      <c r="B69" s="58"/>
      <c r="C69" s="59" t="s">
        <v>45</v>
      </c>
      <c r="D69" s="60"/>
      <c r="E69" s="61"/>
      <c r="F69" s="62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4"/>
      <c r="AD69" s="47"/>
      <c r="AE69" s="30"/>
      <c r="AF69" s="65"/>
    </row>
    <row r="70" spans="8:8" ht="15.75" customHeight="1">
      <c r="B70" s="66"/>
      <c r="C70" s="67" t="s">
        <v>71</v>
      </c>
      <c r="D70" s="68"/>
      <c r="E70" s="69"/>
      <c r="F70" s="70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2"/>
      <c r="AD70" s="47"/>
      <c r="AE70" s="30"/>
      <c r="AF70" s="40"/>
    </row>
    <row r="71" spans="8:8" ht="15.75" customHeight="1">
      <c r="B71" s="56">
        <v>1.0</v>
      </c>
      <c r="C71" s="42" t="s">
        <v>72</v>
      </c>
      <c r="D71" s="43" t="s">
        <v>71</v>
      </c>
      <c r="E71" s="44"/>
      <c r="F71" s="45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7"/>
      <c r="AE71" s="39">
        <v>1.16895</v>
      </c>
      <c r="AF71" s="40"/>
    </row>
    <row r="72" spans="8:8" ht="15.75" customHeight="1">
      <c r="B72" s="56">
        <v>2.0</v>
      </c>
      <c r="C72" s="42" t="s">
        <v>73</v>
      </c>
      <c r="D72" s="43" t="s">
        <v>71</v>
      </c>
      <c r="E72" s="44"/>
      <c r="F72" s="45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7"/>
      <c r="AE72" s="39">
        <v>1.07024</v>
      </c>
      <c r="AF72" s="40"/>
    </row>
    <row r="73" spans="8:8" ht="15.75" customHeight="1">
      <c r="B73" s="56">
        <v>3.0</v>
      </c>
      <c r="C73" s="42" t="s">
        <v>74</v>
      </c>
      <c r="D73" s="43" t="s">
        <v>71</v>
      </c>
      <c r="E73" s="44"/>
      <c r="F73" s="45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7"/>
      <c r="AE73" s="39">
        <v>0.97048</v>
      </c>
      <c r="AF73" s="40"/>
    </row>
    <row r="74" spans="8:8" ht="15.75" customHeight="1">
      <c r="B74" s="56">
        <v>4.0</v>
      </c>
      <c r="C74" s="42" t="s">
        <v>75</v>
      </c>
      <c r="D74" s="43" t="s">
        <v>71</v>
      </c>
      <c r="E74" s="44"/>
      <c r="F74" s="45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7"/>
      <c r="AE74" s="39">
        <v>0.69174</v>
      </c>
      <c r="AF74" s="40"/>
    </row>
    <row r="75" spans="8:8" ht="15.75" customHeight="1">
      <c r="B75" s="56">
        <v>5.0</v>
      </c>
      <c r="C75" s="42" t="s">
        <v>76</v>
      </c>
      <c r="D75" s="43" t="s">
        <v>71</v>
      </c>
      <c r="E75" s="44"/>
      <c r="F75" s="45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7"/>
      <c r="AE75" s="39">
        <v>0.51764</v>
      </c>
      <c r="AF75" s="40"/>
    </row>
    <row r="76" spans="8:8" ht="15.75" customHeight="1">
      <c r="B76" s="56">
        <v>6.0</v>
      </c>
      <c r="C76" s="42" t="s">
        <v>77</v>
      </c>
      <c r="D76" s="43" t="s">
        <v>71</v>
      </c>
      <c r="E76" s="44"/>
      <c r="F76" s="45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7"/>
      <c r="AE76" s="39">
        <v>0.51498</v>
      </c>
      <c r="AF76" s="40"/>
    </row>
    <row r="77" spans="8:8" ht="15.75" customHeight="1">
      <c r="B77" s="56">
        <v>7.0</v>
      </c>
      <c r="C77" s="42" t="s">
        <v>78</v>
      </c>
      <c r="D77" s="43" t="s">
        <v>71</v>
      </c>
      <c r="E77" s="44"/>
      <c r="F77" s="45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7"/>
      <c r="AE77" s="39">
        <v>0.51346</v>
      </c>
      <c r="AF77" s="40"/>
    </row>
    <row r="78" spans="8:8" ht="15.75" customHeight="1">
      <c r="B78" s="56"/>
      <c r="C78" s="42"/>
      <c r="D78" s="43"/>
      <c r="E78" s="44"/>
      <c r="F78" s="45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7"/>
      <c r="AE78" s="39"/>
      <c r="AF78" s="40"/>
    </row>
    <row r="79" spans="8:8" ht="15.75" customHeight="1">
      <c r="B79" s="56"/>
      <c r="C79" s="42"/>
      <c r="D79" s="43"/>
      <c r="E79" s="44"/>
      <c r="F79" s="45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7"/>
      <c r="AE79" s="39"/>
      <c r="AF79" s="40"/>
    </row>
    <row r="80" spans="8:8" ht="15.75" customHeight="1">
      <c r="B80" s="58"/>
      <c r="C80" s="59" t="s">
        <v>45</v>
      </c>
      <c r="D80" s="60"/>
      <c r="E80" s="61"/>
      <c r="F80" s="62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4"/>
      <c r="AD80" s="47"/>
      <c r="AE80" s="30"/>
      <c r="AF80" s="65"/>
    </row>
    <row r="81" spans="8:8" ht="15.75" customHeight="1">
      <c r="B81" s="66"/>
      <c r="C81" s="67" t="s">
        <v>79</v>
      </c>
      <c r="D81" s="68"/>
      <c r="E81" s="69"/>
      <c r="F81" s="70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2"/>
      <c r="AD81" s="47"/>
      <c r="AE81" s="30"/>
      <c r="AF81" s="40"/>
    </row>
    <row r="82" spans="8:8" ht="15.75" customHeight="1">
      <c r="B82" s="56">
        <v>1.0</v>
      </c>
      <c r="C82" s="42" t="s">
        <v>80</v>
      </c>
      <c r="D82" s="43" t="s">
        <v>79</v>
      </c>
      <c r="E82" s="44"/>
      <c r="F82" s="45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7"/>
      <c r="AE82" s="39">
        <v>0.50294</v>
      </c>
      <c r="AF82" s="40"/>
    </row>
    <row r="83" spans="8:8" ht="15.75" customHeight="1">
      <c r="B83" s="56">
        <v>2.0</v>
      </c>
      <c r="C83" s="42" t="s">
        <v>81</v>
      </c>
      <c r="D83" s="43" t="s">
        <v>79</v>
      </c>
      <c r="E83" s="44"/>
      <c r="F83" s="45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7"/>
      <c r="AE83" s="39">
        <v>0.43956</v>
      </c>
      <c r="AF83" s="40"/>
    </row>
    <row r="84" spans="8:8" ht="15.75" customHeight="1">
      <c r="B84" s="56">
        <v>3.0</v>
      </c>
      <c r="C84" s="42" t="s">
        <v>82</v>
      </c>
      <c r="D84" s="43" t="s">
        <v>79</v>
      </c>
      <c r="E84" s="44"/>
      <c r="F84" s="45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7"/>
      <c r="AE84" s="39">
        <v>0.43625</v>
      </c>
      <c r="AF84" s="40"/>
    </row>
    <row r="85" spans="8:8" ht="15.75" customHeight="1">
      <c r="B85" s="56">
        <v>4.0</v>
      </c>
      <c r="C85" s="42" t="s">
        <v>83</v>
      </c>
      <c r="D85" s="43" t="s">
        <v>79</v>
      </c>
      <c r="E85" s="44"/>
      <c r="F85" s="45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7"/>
      <c r="AE85" s="39">
        <v>0.42567</v>
      </c>
      <c r="AF85" s="40"/>
    </row>
    <row r="86" spans="8:8" ht="15.75" customHeight="1">
      <c r="B86" s="56">
        <v>5.0</v>
      </c>
      <c r="C86" s="42" t="s">
        <v>84</v>
      </c>
      <c r="D86" s="43" t="s">
        <v>79</v>
      </c>
      <c r="E86" s="44"/>
      <c r="F86" s="45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7"/>
      <c r="AE86" s="39">
        <v>0.35931</v>
      </c>
      <c r="AF86" s="40"/>
    </row>
    <row r="87" spans="8:8" ht="15.75" customHeight="1">
      <c r="B87" s="56">
        <v>6.0</v>
      </c>
      <c r="C87" s="42" t="s">
        <v>85</v>
      </c>
      <c r="D87" s="43" t="s">
        <v>79</v>
      </c>
      <c r="E87" s="44"/>
      <c r="F87" s="45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7"/>
      <c r="AE87" s="39">
        <v>0.31265</v>
      </c>
      <c r="AF87" s="40"/>
    </row>
    <row r="88" spans="8:8" ht="15.75" customHeight="1">
      <c r="B88" s="56">
        <v>7.0</v>
      </c>
      <c r="C88" s="42" t="s">
        <v>86</v>
      </c>
      <c r="D88" s="43" t="s">
        <v>79</v>
      </c>
      <c r="E88" s="44"/>
      <c r="F88" s="45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7"/>
      <c r="AE88" s="39">
        <v>0.15317</v>
      </c>
      <c r="AF88" s="40"/>
    </row>
    <row r="89" spans="8:8" ht="15.75" customHeight="1">
      <c r="B89" s="56">
        <v>8.0</v>
      </c>
      <c r="C89" s="42" t="s">
        <v>87</v>
      </c>
      <c r="D89" s="43" t="s">
        <v>79</v>
      </c>
      <c r="E89" s="44"/>
      <c r="F89" s="45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7"/>
      <c r="AE89" s="39">
        <v>0.04579</v>
      </c>
      <c r="AF89" s="40"/>
    </row>
    <row r="90" spans="8:8" ht="15.75" customHeight="1">
      <c r="B90" s="56">
        <v>9.0</v>
      </c>
      <c r="C90" s="42" t="s">
        <v>88</v>
      </c>
      <c r="D90" s="43" t="s">
        <v>79</v>
      </c>
      <c r="E90" s="44"/>
      <c r="F90" s="45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7"/>
      <c r="AE90" s="39">
        <v>0.04453</v>
      </c>
      <c r="AF90" s="40"/>
    </row>
    <row r="91" spans="8:8" ht="15.75" customHeight="1">
      <c r="B91" s="56">
        <v>10.0</v>
      </c>
      <c r="C91" s="51" t="s">
        <v>89</v>
      </c>
      <c r="D91" s="52" t="s">
        <v>79</v>
      </c>
      <c r="E91" s="53"/>
      <c r="F91" s="54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47"/>
      <c r="AE91" s="39">
        <v>0.01998</v>
      </c>
      <c r="AF91" s="40"/>
    </row>
    <row r="92" spans="8:8" ht="15.75" customHeight="1">
      <c r="B92" s="56">
        <v>11.0</v>
      </c>
      <c r="C92" s="42" t="s">
        <v>90</v>
      </c>
      <c r="D92" s="43" t="s">
        <v>79</v>
      </c>
      <c r="E92" s="44"/>
      <c r="F92" s="45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57"/>
      <c r="AD92" s="47"/>
      <c r="AE92" s="30"/>
      <c r="AF92" s="40"/>
    </row>
    <row r="93" spans="8:8" ht="15.75" customHeight="1">
      <c r="B93" s="56"/>
      <c r="C93" s="42"/>
      <c r="D93" s="43"/>
      <c r="E93" s="44"/>
      <c r="F93" s="45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57"/>
      <c r="AD93" s="47"/>
      <c r="AE93" s="30"/>
      <c r="AF93" s="40"/>
    </row>
    <row r="94" spans="8:8" ht="15.75" customHeight="1">
      <c r="B94" s="56"/>
      <c r="C94" s="42"/>
      <c r="D94" s="43"/>
      <c r="E94" s="44"/>
      <c r="F94" s="45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57"/>
      <c r="AD94" s="47"/>
      <c r="AE94" s="30"/>
      <c r="AF94" s="40"/>
    </row>
    <row r="95" spans="8:8" ht="15.75" customHeight="1">
      <c r="B95" s="56"/>
      <c r="C95" s="42"/>
      <c r="D95" s="43"/>
      <c r="E95" s="44"/>
      <c r="F95" s="45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57"/>
      <c r="AD95" s="47"/>
      <c r="AE95" s="30"/>
      <c r="AF95" s="40"/>
    </row>
    <row r="96" spans="8:8" ht="15.75" customHeight="1">
      <c r="B96" s="58"/>
      <c r="C96" s="59" t="s">
        <v>45</v>
      </c>
      <c r="D96" s="60"/>
      <c r="E96" s="61"/>
      <c r="F96" s="62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4"/>
      <c r="AD96" s="47"/>
      <c r="AE96" s="30"/>
      <c r="AF96" s="65"/>
    </row>
    <row r="97" spans="8:8" ht="15.75" customHeight="1">
      <c r="B97" s="73"/>
      <c r="C97" s="74" t="s">
        <v>91</v>
      </c>
      <c r="D97" s="75"/>
      <c r="E97" s="76"/>
      <c r="F97" s="77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9"/>
      <c r="AD97" s="47"/>
      <c r="AE97" s="30"/>
      <c r="AF97" s="40"/>
    </row>
    <row r="98" spans="8:8" ht="15.75" customHeight="1">
      <c r="B98" s="32">
        <v>1.0</v>
      </c>
      <c r="C98" s="80" t="s">
        <v>92</v>
      </c>
      <c r="D98" s="34" t="s">
        <v>93</v>
      </c>
      <c r="E98" s="35"/>
      <c r="F98" s="36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81"/>
      <c r="AE98" s="39">
        <v>7.65896</v>
      </c>
      <c r="AF98" s="40"/>
    </row>
    <row r="99" spans="8:8" ht="15.75" customHeight="1">
      <c r="B99" s="56">
        <v>2.0</v>
      </c>
      <c r="C99" s="82" t="s">
        <v>94</v>
      </c>
      <c r="D99" s="43" t="s">
        <v>93</v>
      </c>
      <c r="E99" s="44"/>
      <c r="F99" s="45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81"/>
      <c r="AE99" s="39">
        <v>6.96066</v>
      </c>
      <c r="AF99" s="40"/>
    </row>
    <row r="100" spans="8:8" ht="15.75" customHeight="1">
      <c r="B100" s="56">
        <v>3.0</v>
      </c>
      <c r="C100" s="82" t="s">
        <v>95</v>
      </c>
      <c r="D100" s="43" t="s">
        <v>93</v>
      </c>
      <c r="E100" s="44"/>
      <c r="F100" s="45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81"/>
      <c r="AE100" s="39">
        <v>3.6446</v>
      </c>
      <c r="AF100" s="40"/>
    </row>
    <row r="101" spans="8:8" ht="15.75" customHeight="1">
      <c r="B101" s="56">
        <v>4.0</v>
      </c>
      <c r="C101" s="82" t="s">
        <v>96</v>
      </c>
      <c r="D101" s="43" t="s">
        <v>93</v>
      </c>
      <c r="E101" s="44"/>
      <c r="F101" s="45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81"/>
      <c r="AE101" s="39">
        <v>2.14115</v>
      </c>
      <c r="AF101" s="40"/>
    </row>
    <row r="102" spans="8:8" ht="15.75" customHeight="1">
      <c r="B102" s="56">
        <v>1.0</v>
      </c>
      <c r="C102" s="82" t="s">
        <v>97</v>
      </c>
      <c r="D102" s="43" t="s">
        <v>93</v>
      </c>
      <c r="E102" s="44"/>
      <c r="F102" s="45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81"/>
      <c r="AE102" s="39">
        <v>2.02213</v>
      </c>
      <c r="AF102" s="40"/>
    </row>
    <row r="103" spans="8:8" ht="15.75" customHeight="1">
      <c r="B103" s="56">
        <v>2.0</v>
      </c>
      <c r="C103" s="82" t="s">
        <v>98</v>
      </c>
      <c r="D103" s="43" t="s">
        <v>93</v>
      </c>
      <c r="E103" s="44"/>
      <c r="F103" s="45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81"/>
      <c r="AE103" s="39">
        <v>1.91387</v>
      </c>
      <c r="AF103" s="40"/>
    </row>
    <row r="104" spans="8:8" ht="15.75" customHeight="1">
      <c r="B104" s="56">
        <v>3.0</v>
      </c>
      <c r="C104" s="82" t="s">
        <v>99</v>
      </c>
      <c r="D104" s="43" t="s">
        <v>93</v>
      </c>
      <c r="E104" s="44"/>
      <c r="F104" s="45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81"/>
      <c r="AE104" s="39">
        <v>1.81236</v>
      </c>
      <c r="AF104" s="40"/>
    </row>
    <row r="105" spans="8:8" ht="15.75" customHeight="1">
      <c r="B105" s="56">
        <v>4.0</v>
      </c>
      <c r="C105" s="82" t="s">
        <v>100</v>
      </c>
      <c r="D105" s="43" t="s">
        <v>93</v>
      </c>
      <c r="E105" s="44"/>
      <c r="F105" s="45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81"/>
      <c r="AE105" s="39">
        <v>1.58221</v>
      </c>
      <c r="AF105" s="40"/>
    </row>
    <row r="106" spans="8:8" ht="15.75" customHeight="1">
      <c r="B106" s="56">
        <v>5.0</v>
      </c>
      <c r="C106" s="82" t="s">
        <v>101</v>
      </c>
      <c r="D106" s="43" t="s">
        <v>93</v>
      </c>
      <c r="E106" s="44"/>
      <c r="F106" s="45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81"/>
      <c r="AE106" s="39">
        <v>1.14582</v>
      </c>
      <c r="AF106" s="40"/>
    </row>
    <row r="107" spans="8:8" ht="15.75" customHeight="1">
      <c r="B107" s="56">
        <v>6.0</v>
      </c>
      <c r="C107" s="82" t="s">
        <v>102</v>
      </c>
      <c r="D107" s="43" t="s">
        <v>93</v>
      </c>
      <c r="E107" s="44"/>
      <c r="F107" s="45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81"/>
      <c r="AE107" s="39">
        <v>1.00817</v>
      </c>
      <c r="AF107" s="40"/>
    </row>
    <row r="108" spans="8:8" ht="15.75" customHeight="1">
      <c r="B108" s="56">
        <v>1.0</v>
      </c>
      <c r="C108" s="82" t="s">
        <v>103</v>
      </c>
      <c r="D108" s="43" t="s">
        <v>93</v>
      </c>
      <c r="E108" s="44"/>
      <c r="F108" s="45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81"/>
      <c r="AE108" s="39">
        <v>0.98492</v>
      </c>
      <c r="AF108" s="40"/>
    </row>
    <row r="109" spans="8:8" ht="15.75" customHeight="1">
      <c r="B109" s="56">
        <v>2.0</v>
      </c>
      <c r="C109" s="82" t="s">
        <v>104</v>
      </c>
      <c r="D109" s="43" t="s">
        <v>93</v>
      </c>
      <c r="E109" s="44"/>
      <c r="F109" s="45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81"/>
      <c r="AE109" s="39">
        <v>0.96888</v>
      </c>
      <c r="AF109" s="40"/>
    </row>
    <row r="110" spans="8:8" ht="15.75" customHeight="1">
      <c r="B110" s="56">
        <v>3.0</v>
      </c>
      <c r="C110" s="82" t="s">
        <v>105</v>
      </c>
      <c r="D110" s="43" t="s">
        <v>93</v>
      </c>
      <c r="E110" s="44"/>
      <c r="F110" s="45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81"/>
      <c r="AE110" s="39">
        <v>0.40445</v>
      </c>
      <c r="AF110" s="40"/>
    </row>
    <row r="111" spans="8:8" ht="15.75" customHeight="1">
      <c r="B111" s="56">
        <v>4.0</v>
      </c>
      <c r="C111" s="82" t="s">
        <v>106</v>
      </c>
      <c r="D111" s="43" t="s">
        <v>93</v>
      </c>
      <c r="E111" s="44"/>
      <c r="F111" s="45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81"/>
      <c r="AE111" s="39">
        <v>0.28667</v>
      </c>
      <c r="AF111" s="40"/>
    </row>
    <row r="112" spans="8:8" ht="15.75" customHeight="1">
      <c r="B112" s="50">
        <v>5.0</v>
      </c>
      <c r="C112" s="83" t="s">
        <v>107</v>
      </c>
      <c r="D112" s="52" t="s">
        <v>93</v>
      </c>
      <c r="E112" s="53"/>
      <c r="F112" s="54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81"/>
      <c r="AE112" s="39">
        <v>0.0</v>
      </c>
      <c r="AF112" s="40"/>
    </row>
    <row r="113" spans="8:8" ht="15.75" customHeight="1">
      <c r="B113" s="56"/>
      <c r="C113" s="82"/>
      <c r="D113" s="43"/>
      <c r="E113" s="44"/>
      <c r="F113" s="45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57"/>
      <c r="AD113" s="81"/>
      <c r="AE113" s="30"/>
      <c r="AF113" s="40"/>
    </row>
    <row r="114" spans="8:8" ht="15.75" customHeight="1">
      <c r="B114" s="56"/>
      <c r="C114" s="82"/>
      <c r="D114" s="43"/>
      <c r="E114" s="44"/>
      <c r="F114" s="45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57"/>
      <c r="AD114" s="81"/>
      <c r="AE114" s="30"/>
      <c r="AF114" s="40"/>
    </row>
    <row r="115" spans="8:8" ht="15.75" customHeight="1">
      <c r="B115" s="56"/>
      <c r="C115" s="82"/>
      <c r="D115" s="43"/>
      <c r="E115" s="44"/>
      <c r="F115" s="45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57"/>
      <c r="AD115" s="81"/>
      <c r="AE115" s="30"/>
      <c r="AF115" s="40"/>
    </row>
    <row r="116" spans="8:8" ht="15.75" customHeight="1">
      <c r="B116" s="58"/>
      <c r="C116" s="59" t="s">
        <v>45</v>
      </c>
      <c r="D116" s="60"/>
      <c r="E116" s="61"/>
      <c r="F116" s="62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4"/>
      <c r="AD116" s="81"/>
      <c r="AE116" s="30"/>
      <c r="AF116" s="65"/>
    </row>
    <row r="117" spans="8:8" ht="15.75" customHeight="1">
      <c r="B117" s="66"/>
      <c r="C117" s="67" t="s">
        <v>108</v>
      </c>
      <c r="D117" s="68"/>
      <c r="E117" s="69"/>
      <c r="F117" s="70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2"/>
      <c r="AD117" s="84"/>
      <c r="AE117" s="30"/>
      <c r="AF117" s="40"/>
    </row>
    <row r="118" spans="8:8" ht="15.75" customHeight="1">
      <c r="B118" s="32">
        <v>8.0</v>
      </c>
      <c r="C118" s="80" t="s">
        <v>109</v>
      </c>
      <c r="D118" s="34" t="s">
        <v>110</v>
      </c>
      <c r="E118" s="35"/>
      <c r="F118" s="36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85"/>
      <c r="AE118" s="86">
        <v>5.82237</v>
      </c>
      <c r="AF118" s="40"/>
    </row>
    <row r="119" spans="8:8" ht="15.75" customHeight="1">
      <c r="B119" s="56">
        <v>9.0</v>
      </c>
      <c r="C119" s="82" t="s">
        <v>111</v>
      </c>
      <c r="D119" s="43" t="s">
        <v>110</v>
      </c>
      <c r="E119" s="44"/>
      <c r="F119" s="45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81"/>
      <c r="AE119" s="86">
        <v>5.46879</v>
      </c>
      <c r="AF119" s="40"/>
    </row>
    <row r="120" spans="8:8" ht="15.75" customHeight="1">
      <c r="B120" s="56">
        <v>1.0</v>
      </c>
      <c r="C120" s="82" t="s">
        <v>112</v>
      </c>
      <c r="D120" s="43" t="s">
        <v>110</v>
      </c>
      <c r="E120" s="44"/>
      <c r="F120" s="45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81"/>
      <c r="AE120" s="86">
        <v>3.47794</v>
      </c>
      <c r="AF120" s="40"/>
    </row>
    <row r="121" spans="8:8" ht="15.75" customHeight="1">
      <c r="B121" s="56">
        <v>2.0</v>
      </c>
      <c r="C121" s="82" t="s">
        <v>113</v>
      </c>
      <c r="D121" s="43" t="s">
        <v>110</v>
      </c>
      <c r="E121" s="44"/>
      <c r="F121" s="45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81"/>
      <c r="AE121" s="86">
        <v>3.22544</v>
      </c>
      <c r="AF121" s="40"/>
    </row>
    <row r="122" spans="8:8" ht="15.75" customHeight="1">
      <c r="B122" s="56">
        <v>3.0</v>
      </c>
      <c r="C122" s="82" t="s">
        <v>114</v>
      </c>
      <c r="D122" s="43" t="s">
        <v>110</v>
      </c>
      <c r="E122" s="44"/>
      <c r="F122" s="45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81"/>
      <c r="AE122" s="86">
        <v>3.16737</v>
      </c>
      <c r="AF122" s="40"/>
    </row>
    <row r="123" spans="8:8" ht="15.75" customHeight="1">
      <c r="B123" s="56">
        <v>4.0</v>
      </c>
      <c r="C123" s="82" t="s">
        <v>115</v>
      </c>
      <c r="D123" s="43" t="s">
        <v>110</v>
      </c>
      <c r="E123" s="44"/>
      <c r="F123" s="45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81"/>
      <c r="AE123" s="86">
        <v>2.50223</v>
      </c>
      <c r="AF123" s="40"/>
    </row>
    <row r="124" spans="8:8" ht="15.75" customHeight="1">
      <c r="B124" s="56">
        <v>5.0</v>
      </c>
      <c r="C124" s="82" t="s">
        <v>116</v>
      </c>
      <c r="D124" s="43" t="s">
        <v>110</v>
      </c>
      <c r="E124" s="44"/>
      <c r="F124" s="45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81"/>
      <c r="AE124" s="86">
        <v>1.97088</v>
      </c>
      <c r="AF124" s="40"/>
    </row>
    <row r="125" spans="8:8" ht="15.75" customHeight="1">
      <c r="B125" s="56">
        <v>6.0</v>
      </c>
      <c r="C125" s="82" t="s">
        <v>117</v>
      </c>
      <c r="D125" s="43" t="s">
        <v>110</v>
      </c>
      <c r="E125" s="44"/>
      <c r="F125" s="45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81"/>
      <c r="AE125" s="86">
        <v>1.66991</v>
      </c>
      <c r="AF125" s="40"/>
    </row>
    <row r="126" spans="8:8" ht="15.75" customHeight="1">
      <c r="B126" s="56">
        <v>1.0</v>
      </c>
      <c r="C126" s="82" t="s">
        <v>118</v>
      </c>
      <c r="D126" s="43" t="s">
        <v>110</v>
      </c>
      <c r="E126" s="44"/>
      <c r="F126" s="45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87"/>
      <c r="AE126" s="86">
        <v>1.61284</v>
      </c>
      <c r="AF126" s="40"/>
    </row>
    <row r="127" spans="8:8" ht="15.75" customHeight="1">
      <c r="B127" s="56">
        <v>2.0</v>
      </c>
      <c r="C127" s="82" t="s">
        <v>119</v>
      </c>
      <c r="D127" s="43" t="s">
        <v>110</v>
      </c>
      <c r="E127" s="44"/>
      <c r="F127" s="45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87"/>
      <c r="AE127" s="86">
        <v>1.60306</v>
      </c>
      <c r="AF127" s="40"/>
    </row>
    <row r="128" spans="8:8" ht="15.75" customHeight="1">
      <c r="B128" s="56">
        <v>3.0</v>
      </c>
      <c r="C128" s="82" t="s">
        <v>120</v>
      </c>
      <c r="D128" s="43" t="s">
        <v>110</v>
      </c>
      <c r="E128" s="44"/>
      <c r="F128" s="45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87"/>
      <c r="AE128" s="86">
        <v>1.39482</v>
      </c>
      <c r="AF128" s="40"/>
    </row>
    <row r="129" spans="8:8" ht="15.75" customHeight="1">
      <c r="B129" s="56">
        <v>4.0</v>
      </c>
      <c r="C129" s="82" t="s">
        <v>121</v>
      </c>
      <c r="D129" s="43" t="s">
        <v>110</v>
      </c>
      <c r="E129" s="44"/>
      <c r="F129" s="45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87"/>
      <c r="AE129" s="86">
        <v>1.35804</v>
      </c>
      <c r="AF129" s="40"/>
    </row>
    <row r="130" spans="8:8" ht="15.75" customHeight="1">
      <c r="B130" s="56">
        <v>5.0</v>
      </c>
      <c r="C130" s="82" t="s">
        <v>122</v>
      </c>
      <c r="D130" s="43" t="s">
        <v>110</v>
      </c>
      <c r="E130" s="44"/>
      <c r="F130" s="45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87"/>
      <c r="AE130" s="86">
        <v>1.20543</v>
      </c>
      <c r="AF130" s="40"/>
    </row>
    <row r="131" spans="8:8" ht="15.75" customHeight="1">
      <c r="B131" s="56">
        <v>6.0</v>
      </c>
      <c r="C131" s="82" t="s">
        <v>123</v>
      </c>
      <c r="D131" s="43" t="s">
        <v>110</v>
      </c>
      <c r="E131" s="44"/>
      <c r="F131" s="45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87"/>
      <c r="AE131" s="86">
        <v>0.88728</v>
      </c>
      <c r="AF131" s="40"/>
    </row>
    <row r="132" spans="8:8" ht="15.75" customHeight="1">
      <c r="B132" s="56">
        <v>7.0</v>
      </c>
      <c r="C132" s="82" t="s">
        <v>124</v>
      </c>
      <c r="D132" s="43" t="s">
        <v>110</v>
      </c>
      <c r="E132" s="44"/>
      <c r="F132" s="45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87"/>
      <c r="AE132" s="86">
        <v>0.72506</v>
      </c>
      <c r="AF132" s="40"/>
    </row>
    <row r="133" spans="8:8" ht="15.75" customHeight="1">
      <c r="B133" s="56">
        <v>8.0</v>
      </c>
      <c r="C133" s="82" t="s">
        <v>125</v>
      </c>
      <c r="D133" s="43" t="s">
        <v>110</v>
      </c>
      <c r="E133" s="44"/>
      <c r="F133" s="45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87"/>
      <c r="AE133" s="86">
        <v>0.59665</v>
      </c>
      <c r="AF133" s="40"/>
    </row>
    <row r="134" spans="8:8" ht="15.75" customHeight="1">
      <c r="B134" s="56">
        <v>9.0</v>
      </c>
      <c r="C134" s="82" t="s">
        <v>126</v>
      </c>
      <c r="D134" s="43" t="s">
        <v>110</v>
      </c>
      <c r="E134" s="44"/>
      <c r="F134" s="45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87"/>
      <c r="AE134" s="86">
        <v>0.53235</v>
      </c>
      <c r="AF134" s="40"/>
    </row>
    <row r="135" spans="8:8" ht="15.75" customHeight="1">
      <c r="B135" s="56">
        <v>10.0</v>
      </c>
      <c r="C135" s="82" t="s">
        <v>127</v>
      </c>
      <c r="D135" s="43" t="s">
        <v>110</v>
      </c>
      <c r="E135" s="44"/>
      <c r="F135" s="45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87"/>
      <c r="AE135" s="86">
        <v>0.51221</v>
      </c>
      <c r="AF135" s="40"/>
    </row>
    <row r="136" spans="8:8" ht="15.75" customHeight="1">
      <c r="B136" s="56">
        <v>1.0</v>
      </c>
      <c r="C136" s="82" t="s">
        <v>128</v>
      </c>
      <c r="D136" s="43" t="s">
        <v>110</v>
      </c>
      <c r="E136" s="44"/>
      <c r="F136" s="45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87"/>
      <c r="AE136" s="86">
        <v>0.46865</v>
      </c>
      <c r="AF136" s="40"/>
    </row>
    <row r="137" spans="8:8" ht="15.75" customHeight="1">
      <c r="B137" s="56">
        <v>2.0</v>
      </c>
      <c r="C137" s="82" t="s">
        <v>129</v>
      </c>
      <c r="D137" s="43" t="s">
        <v>110</v>
      </c>
      <c r="E137" s="44"/>
      <c r="F137" s="45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87"/>
      <c r="AE137" s="86">
        <v>0.39573</v>
      </c>
      <c r="AF137" s="40"/>
    </row>
    <row r="138" spans="8:8" ht="15.75" customHeight="1">
      <c r="B138" s="56">
        <v>3.0</v>
      </c>
      <c r="C138" s="82" t="s">
        <v>130</v>
      </c>
      <c r="D138" s="43" t="s">
        <v>110</v>
      </c>
      <c r="E138" s="44"/>
      <c r="F138" s="45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87"/>
      <c r="AE138" s="86">
        <v>0.366</v>
      </c>
      <c r="AF138" s="40"/>
    </row>
    <row r="139" spans="8:8" ht="15.75" customHeight="1">
      <c r="B139" s="56">
        <v>1.0</v>
      </c>
      <c r="C139" s="82" t="s">
        <v>131</v>
      </c>
      <c r="D139" s="43" t="s">
        <v>110</v>
      </c>
      <c r="E139" s="44"/>
      <c r="F139" s="45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87"/>
      <c r="AE139" s="86">
        <v>0.26137</v>
      </c>
      <c r="AF139" s="40"/>
    </row>
    <row r="140" spans="8:8" ht="15.75" customHeight="1">
      <c r="B140" s="56">
        <v>2.0</v>
      </c>
      <c r="C140" s="82" t="s">
        <v>132</v>
      </c>
      <c r="D140" s="43" t="s">
        <v>110</v>
      </c>
      <c r="E140" s="44"/>
      <c r="F140" s="45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87"/>
      <c r="AE140" s="86">
        <v>0.24858</v>
      </c>
      <c r="AF140" s="40"/>
    </row>
    <row r="141" spans="8:8" ht="15.75" customHeight="1">
      <c r="B141" s="56">
        <v>3.0</v>
      </c>
      <c r="C141" s="82" t="s">
        <v>133</v>
      </c>
      <c r="D141" s="43" t="s">
        <v>110</v>
      </c>
      <c r="E141" s="44"/>
      <c r="F141" s="45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87"/>
      <c r="AE141" s="86">
        <v>0.12765</v>
      </c>
      <c r="AF141" s="40"/>
    </row>
    <row r="142" spans="8:8" ht="15.75" customHeight="1">
      <c r="B142" s="56">
        <v>4.0</v>
      </c>
      <c r="C142" s="82" t="s">
        <v>134</v>
      </c>
      <c r="D142" s="43" t="s">
        <v>110</v>
      </c>
      <c r="E142" s="44"/>
      <c r="F142" s="45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87"/>
      <c r="AE142" s="86">
        <v>0.10343</v>
      </c>
      <c r="AF142" s="40"/>
    </row>
    <row r="143" spans="8:8" ht="15.75" customHeight="1">
      <c r="B143" s="56">
        <v>5.0</v>
      </c>
      <c r="C143" s="82" t="s">
        <v>135</v>
      </c>
      <c r="D143" s="43" t="s">
        <v>110</v>
      </c>
      <c r="E143" s="44"/>
      <c r="F143" s="45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87"/>
      <c r="AE143" s="86">
        <v>0.02765</v>
      </c>
      <c r="AF143" s="40"/>
    </row>
    <row r="144" spans="8:8" ht="15.75" customHeight="1">
      <c r="B144" s="56">
        <v>6.0</v>
      </c>
      <c r="C144" s="88" t="s">
        <v>136</v>
      </c>
      <c r="D144" s="45" t="s">
        <v>110</v>
      </c>
      <c r="E144" s="44"/>
      <c r="F144" s="45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89"/>
      <c r="AE144" s="86">
        <v>-0.09949</v>
      </c>
      <c r="AF144" s="40"/>
    </row>
    <row r="145" spans="8:8" ht="15.75" customHeight="1">
      <c r="B145" s="56"/>
      <c r="C145" s="88"/>
      <c r="D145" s="45"/>
      <c r="E145" s="44"/>
      <c r="F145" s="45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57"/>
      <c r="AD145" s="90"/>
      <c r="AE145" s="30"/>
      <c r="AF145" s="31"/>
    </row>
    <row r="146" spans="8:8" ht="15.75" customHeight="1">
      <c r="B146" s="56"/>
      <c r="C146" s="88"/>
      <c r="D146" s="45"/>
      <c r="E146" s="44"/>
      <c r="F146" s="45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57"/>
      <c r="AD146" s="90"/>
      <c r="AE146" s="30"/>
      <c r="AF146" s="31"/>
    </row>
    <row r="147" spans="8:8" ht="15.75" customHeight="1">
      <c r="B147" s="56"/>
      <c r="C147" s="88"/>
      <c r="D147" s="45"/>
      <c r="E147" s="44"/>
      <c r="F147" s="45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57"/>
      <c r="AD147" s="90"/>
      <c r="AE147" s="30"/>
      <c r="AF147" s="31"/>
    </row>
    <row r="148" spans="8:8" ht="15.75" customHeight="1">
      <c r="B148" s="56"/>
      <c r="C148" s="88"/>
      <c r="D148" s="45"/>
      <c r="E148" s="44"/>
      <c r="F148" s="45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57"/>
      <c r="AD148" s="90"/>
      <c r="AE148" s="30"/>
      <c r="AF148" s="31"/>
    </row>
    <row r="149" spans="8:8" ht="15.0" customHeight="1">
      <c r="B149" s="91"/>
      <c r="C149" s="92" t="s">
        <v>45</v>
      </c>
      <c r="D149" s="93"/>
      <c r="E149" s="94"/>
      <c r="F149" s="95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7"/>
      <c r="AD149" s="98"/>
      <c r="AE149" s="30"/>
      <c r="AF149" s="40"/>
    </row>
    <row r="150" spans="8:8" ht="15.75" customHeight="1">
      <c r="B150" s="99"/>
      <c r="C150" s="99"/>
      <c r="D150" s="100"/>
      <c r="E150" s="101"/>
      <c r="F150" s="102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4"/>
      <c r="AD150" s="105"/>
      <c r="AE150" s="106"/>
      <c r="AF150" s="107"/>
    </row>
    <row r="151" spans="8:8" ht="15.75" customHeight="1">
      <c r="C151" s="1"/>
      <c r="AE151" s="3"/>
      <c r="AF151" s="3"/>
    </row>
    <row r="152" spans="8:8" ht="15.75" customHeight="1">
      <c r="C152" s="1"/>
      <c r="AE152" s="3"/>
      <c r="AF152" s="3"/>
    </row>
    <row r="153" spans="8:8" ht="15.75" customHeight="1">
      <c r="C153" s="1"/>
      <c r="AE153" s="3"/>
      <c r="AF153" s="3"/>
    </row>
    <row r="154" spans="8:8" ht="15.75" customHeight="1">
      <c r="C154" s="1"/>
      <c r="AE154" s="3"/>
      <c r="AF154" s="3"/>
    </row>
    <row r="155" spans="8:8" ht="15.75" customHeight="1">
      <c r="C155" s="1"/>
      <c r="AE155" s="3"/>
      <c r="AF155" s="3"/>
    </row>
    <row r="156" spans="8:8" ht="15.75" customHeight="1">
      <c r="C156" s="1"/>
      <c r="AE156" s="3"/>
      <c r="AF156" s="3"/>
    </row>
    <row r="157" spans="8:8" ht="15.75" customHeight="1">
      <c r="C157" s="1"/>
      <c r="AE157" s="3"/>
      <c r="AF157" s="3"/>
    </row>
    <row r="158" spans="8:8" ht="15.75" customHeight="1">
      <c r="C158" s="1"/>
      <c r="AE158" s="3"/>
      <c r="AF158" s="3"/>
    </row>
    <row r="159" spans="8:8" ht="15.75" customHeight="1">
      <c r="C159" s="1"/>
      <c r="AE159" s="3"/>
      <c r="AF159" s="3"/>
    </row>
    <row r="160" spans="8:8" ht="15.75" customHeight="1">
      <c r="C160" s="1"/>
      <c r="AE160" s="3"/>
      <c r="AF160" s="3"/>
    </row>
    <row r="161" spans="8:8" ht="15.75" customHeight="1">
      <c r="C161" s="1"/>
      <c r="AE161" s="3"/>
      <c r="AF161" s="3"/>
    </row>
    <row r="162" spans="8:8" ht="15.75" customHeight="1">
      <c r="C162" s="1"/>
      <c r="AE162" s="3"/>
      <c r="AF162" s="3"/>
    </row>
    <row r="163" spans="8:8" ht="15.75" customHeight="1">
      <c r="C163" s="1"/>
      <c r="AE163" s="3"/>
      <c r="AF163" s="3"/>
    </row>
    <row r="164" spans="8:8" ht="15.75" customHeight="1">
      <c r="C164" s="1"/>
      <c r="AE164" s="3"/>
      <c r="AF164" s="3"/>
    </row>
    <row r="165" spans="8:8" ht="15.75" customHeight="1">
      <c r="C165" s="1"/>
      <c r="AE165" s="3"/>
      <c r="AF165" s="3"/>
    </row>
    <row r="166" spans="8:8" ht="15.75" customHeight="1">
      <c r="C166" s="1"/>
      <c r="AE166" s="3"/>
      <c r="AF166" s="3"/>
    </row>
    <row r="167" spans="8:8" ht="15.75" customHeight="1">
      <c r="C167" s="1"/>
      <c r="AE167" s="3"/>
      <c r="AF167" s="3"/>
    </row>
    <row r="168" spans="8:8" ht="15.75" customHeight="1">
      <c r="C168" s="1"/>
      <c r="AE168" s="3"/>
      <c r="AF168" s="3"/>
    </row>
    <row r="169" spans="8:8" ht="15.75" customHeight="1">
      <c r="C169" s="1"/>
      <c r="AE169" s="3"/>
      <c r="AF169" s="3"/>
    </row>
    <row r="170" spans="8:8" ht="15.75" customHeight="1">
      <c r="C170" s="1"/>
      <c r="AE170" s="3"/>
      <c r="AF170" s="3"/>
    </row>
    <row r="171" spans="8:8" ht="15.75" customHeight="1">
      <c r="C171" s="1"/>
      <c r="AE171" s="3"/>
      <c r="AF171" s="3"/>
    </row>
    <row r="172" spans="8:8" ht="15.75" customHeight="1">
      <c r="C172" s="1"/>
      <c r="AE172" s="3"/>
      <c r="AF172" s="3"/>
    </row>
    <row r="173" spans="8:8" ht="15.75" customHeight="1">
      <c r="C173" s="1"/>
      <c r="AE173" s="3"/>
      <c r="AF173" s="3"/>
    </row>
    <row r="174" spans="8:8" ht="15.75" customHeight="1">
      <c r="C174" s="1"/>
      <c r="AE174" s="3"/>
      <c r="AF174" s="3"/>
    </row>
    <row r="175" spans="8:8" ht="15.75" customHeight="1">
      <c r="C175" s="1"/>
      <c r="AE175" s="3"/>
      <c r="AF175" s="3"/>
    </row>
    <row r="176" spans="8:8" ht="15.75" customHeight="1">
      <c r="C176" s="1"/>
      <c r="AE176" s="3"/>
      <c r="AF176" s="3"/>
    </row>
    <row r="177" spans="8:8" ht="15.75" customHeight="1">
      <c r="C177" s="1"/>
      <c r="AE177" s="3"/>
      <c r="AF177" s="3"/>
    </row>
    <row r="178" spans="8:8" ht="15.75" customHeight="1">
      <c r="C178" s="1"/>
      <c r="AE178" s="3"/>
      <c r="AF178" s="3"/>
    </row>
    <row r="179" spans="8:8" ht="15.75" customHeight="1">
      <c r="C179" s="1"/>
      <c r="AE179" s="3"/>
      <c r="AF179" s="3"/>
    </row>
    <row r="180" spans="8:8" ht="15.75" customHeight="1">
      <c r="C180" s="1"/>
      <c r="AE180" s="3"/>
      <c r="AF180" s="3"/>
    </row>
    <row r="181" spans="8:8" ht="15.75" customHeight="1">
      <c r="C181" s="1"/>
      <c r="AE181" s="3"/>
      <c r="AF181" s="3"/>
    </row>
    <row r="182" spans="8:8" ht="15.75" customHeight="1">
      <c r="C182" s="1"/>
      <c r="AE182" s="3"/>
      <c r="AF182" s="3"/>
    </row>
    <row r="183" spans="8:8" ht="15.75" customHeight="1">
      <c r="C183" s="1"/>
      <c r="AE183" s="3"/>
      <c r="AF183" s="3"/>
    </row>
    <row r="184" spans="8:8" ht="15.75" customHeight="1">
      <c r="C184" s="1"/>
      <c r="AE184" s="3"/>
      <c r="AF184" s="3"/>
    </row>
    <row r="185" spans="8:8" ht="15.75" customHeight="1">
      <c r="C185" s="1"/>
      <c r="AE185" s="3"/>
      <c r="AF185" s="3"/>
    </row>
    <row r="186" spans="8:8" ht="15.75" customHeight="1">
      <c r="C186" s="1"/>
      <c r="AE186" s="3"/>
      <c r="AF186" s="3"/>
    </row>
    <row r="187" spans="8:8" ht="15.75" customHeight="1">
      <c r="C187" s="1"/>
      <c r="AE187" s="3"/>
      <c r="AF187" s="3"/>
    </row>
    <row r="188" spans="8:8" ht="15.75" customHeight="1">
      <c r="C188" s="1"/>
      <c r="AE188" s="3"/>
      <c r="AF188" s="3"/>
    </row>
    <row r="189" spans="8:8" ht="15.75" customHeight="1">
      <c r="C189" s="1"/>
      <c r="AE189" s="3"/>
      <c r="AF189" s="3"/>
    </row>
    <row r="190" spans="8:8" ht="15.75" customHeight="1">
      <c r="C190" s="1"/>
      <c r="AE190" s="3"/>
      <c r="AF190" s="3"/>
    </row>
    <row r="191" spans="8:8" ht="15.75" customHeight="1">
      <c r="C191" s="1"/>
      <c r="AE191" s="3"/>
      <c r="AF191" s="3"/>
    </row>
    <row r="192" spans="8:8" ht="15.75" customHeight="1">
      <c r="C192" s="1"/>
      <c r="AE192" s="3"/>
      <c r="AF192" s="3"/>
    </row>
    <row r="193" spans="8:8" ht="15.75" customHeight="1">
      <c r="C193" s="1"/>
      <c r="AE193" s="3"/>
      <c r="AF193" s="3"/>
    </row>
    <row r="194" spans="8:8" ht="15.75" customHeight="1">
      <c r="C194" s="1"/>
      <c r="AE194" s="3"/>
      <c r="AF194" s="3"/>
    </row>
    <row r="195" spans="8:8" ht="15.75" customHeight="1">
      <c r="C195" s="1"/>
      <c r="AE195" s="3"/>
      <c r="AF195" s="3"/>
    </row>
    <row r="196" spans="8:8" ht="15.75" customHeight="1">
      <c r="C196" s="1"/>
      <c r="AE196" s="3"/>
      <c r="AF196" s="3"/>
    </row>
    <row r="197" spans="8:8" ht="15.75" customHeight="1">
      <c r="C197" s="1"/>
      <c r="AE197" s="3"/>
      <c r="AF197" s="3"/>
    </row>
    <row r="198" spans="8:8" ht="15.75" customHeight="1">
      <c r="C198" s="1"/>
      <c r="AE198" s="3"/>
      <c r="AF198" s="3"/>
    </row>
    <row r="199" spans="8:8" ht="15.75" customHeight="1">
      <c r="C199" s="1"/>
      <c r="AE199" s="3"/>
      <c r="AF199" s="3"/>
    </row>
    <row r="200" spans="8:8" ht="15.75" customHeight="1">
      <c r="C200" s="1"/>
      <c r="AE200" s="3"/>
      <c r="AF200" s="3"/>
    </row>
    <row r="201" spans="8:8" ht="15.75" customHeight="1">
      <c r="C201" s="1"/>
      <c r="AE201" s="3"/>
      <c r="AF201" s="3"/>
    </row>
    <row r="202" spans="8:8" ht="15.75" customHeight="1">
      <c r="C202" s="1"/>
      <c r="AE202" s="3"/>
      <c r="AF202" s="3"/>
    </row>
    <row r="203" spans="8:8" ht="15.75" customHeight="1">
      <c r="C203" s="1"/>
      <c r="AE203" s="3"/>
      <c r="AF203" s="3"/>
    </row>
    <row r="204" spans="8:8" ht="15.75" customHeight="1">
      <c r="C204" s="1"/>
      <c r="AE204" s="3"/>
      <c r="AF204" s="3"/>
    </row>
    <row r="205" spans="8:8" ht="15.75" customHeight="1">
      <c r="C205" s="1"/>
      <c r="AE205" s="3"/>
      <c r="AF205" s="3"/>
    </row>
    <row r="206" spans="8:8" ht="15.75" customHeight="1">
      <c r="C206" s="1"/>
      <c r="AE206" s="3"/>
      <c r="AF206" s="3"/>
    </row>
    <row r="207" spans="8:8" ht="15.75" customHeight="1">
      <c r="C207" s="1"/>
      <c r="AE207" s="3"/>
      <c r="AF207" s="3"/>
    </row>
    <row r="208" spans="8:8" ht="15.75" customHeight="1">
      <c r="C208" s="1"/>
      <c r="AE208" s="3"/>
      <c r="AF208" s="3"/>
    </row>
    <row r="209" spans="8:8" ht="15.75" customHeight="1">
      <c r="C209" s="1"/>
      <c r="AE209" s="3"/>
      <c r="AF209" s="3"/>
    </row>
    <row r="210" spans="8:8" ht="15.75" customHeight="1">
      <c r="C210" s="1"/>
      <c r="AE210" s="3"/>
      <c r="AF210" s="3"/>
    </row>
    <row r="211" spans="8:8" ht="15.75" customHeight="1">
      <c r="C211" s="1"/>
      <c r="AE211" s="3"/>
      <c r="AF211" s="3"/>
    </row>
    <row r="212" spans="8:8" ht="15.75" customHeight="1">
      <c r="C212" s="1"/>
      <c r="AE212" s="3"/>
      <c r="AF212" s="3"/>
    </row>
    <row r="213" spans="8:8" ht="15.75" customHeight="1">
      <c r="C213" s="1"/>
      <c r="AE213" s="3"/>
      <c r="AF213" s="3"/>
    </row>
    <row r="214" spans="8:8" ht="15.75" customHeight="1">
      <c r="C214" s="1"/>
      <c r="AE214" s="3"/>
      <c r="AF214" s="3"/>
    </row>
    <row r="215" spans="8:8" ht="15.75" customHeight="1">
      <c r="C215" s="1"/>
      <c r="AE215" s="3"/>
      <c r="AF215" s="3"/>
    </row>
    <row r="216" spans="8:8" ht="15.75" customHeight="1">
      <c r="C216" s="1"/>
      <c r="AE216" s="3"/>
      <c r="AF216" s="3"/>
    </row>
    <row r="217" spans="8:8" ht="15.75" customHeight="1">
      <c r="C217" s="1"/>
      <c r="AE217" s="3"/>
      <c r="AF217" s="3"/>
    </row>
    <row r="218" spans="8:8" ht="15.75" customHeight="1">
      <c r="C218" s="1"/>
      <c r="AE218" s="3"/>
      <c r="AF218" s="3"/>
    </row>
    <row r="219" spans="8:8" ht="15.75" customHeight="1">
      <c r="C219" s="1"/>
      <c r="AE219" s="3"/>
      <c r="AF219" s="3"/>
    </row>
    <row r="220" spans="8:8" ht="15.75" customHeight="1">
      <c r="C220" s="1"/>
      <c r="AE220" s="3"/>
      <c r="AF220" s="3"/>
    </row>
    <row r="221" spans="8:8" ht="15.75" customHeight="1">
      <c r="C221" s="1"/>
      <c r="AE221" s="3"/>
      <c r="AF221" s="3"/>
    </row>
    <row r="222" spans="8:8" ht="15.75" customHeight="1">
      <c r="C222" s="1"/>
      <c r="AE222" s="3"/>
      <c r="AF222" s="3"/>
    </row>
    <row r="223" spans="8:8" ht="15.75" customHeight="1">
      <c r="C223" s="1"/>
      <c r="AE223" s="3"/>
      <c r="AF223" s="3"/>
    </row>
    <row r="224" spans="8:8" ht="15.75" customHeight="1">
      <c r="C224" s="1"/>
      <c r="AE224" s="3"/>
      <c r="AF224" s="3"/>
    </row>
    <row r="225" spans="8:8" ht="15.75" customHeight="1">
      <c r="C225" s="1"/>
      <c r="AE225" s="3"/>
      <c r="AF225" s="3"/>
    </row>
    <row r="226" spans="8:8" ht="15.75" customHeight="1">
      <c r="C226" s="1"/>
      <c r="AE226" s="3"/>
      <c r="AF226" s="3"/>
    </row>
    <row r="227" spans="8:8" ht="15.75" customHeight="1">
      <c r="C227" s="1"/>
      <c r="AE227" s="3"/>
      <c r="AF227" s="3"/>
    </row>
    <row r="228" spans="8:8" ht="15.75" customHeight="1">
      <c r="C228" s="1"/>
      <c r="AE228" s="3"/>
      <c r="AF228" s="3"/>
    </row>
    <row r="229" spans="8:8" ht="15.75" customHeight="1">
      <c r="C229" s="1"/>
      <c r="AE229" s="3"/>
      <c r="AF229" s="3"/>
    </row>
    <row r="230" spans="8:8" ht="15.75" customHeight="1">
      <c r="C230" s="1"/>
      <c r="AE230" s="3"/>
      <c r="AF230" s="3"/>
    </row>
    <row r="231" spans="8:8" ht="15.75" customHeight="1">
      <c r="C231" s="1"/>
      <c r="AE231" s="3"/>
      <c r="AF231" s="3"/>
    </row>
    <row r="232" spans="8:8" ht="15.75" customHeight="1">
      <c r="C232" s="1"/>
      <c r="AE232" s="3"/>
      <c r="AF232" s="3"/>
    </row>
    <row r="233" spans="8:8" ht="15.75" customHeight="1">
      <c r="C233" s="1"/>
      <c r="AE233" s="3"/>
      <c r="AF233" s="3"/>
    </row>
    <row r="234" spans="8:8" ht="15.75" customHeight="1">
      <c r="C234" s="1"/>
      <c r="AE234" s="3"/>
      <c r="AF234" s="3"/>
    </row>
    <row r="235" spans="8:8" ht="15.75" customHeight="1">
      <c r="C235" s="1"/>
      <c r="AE235" s="3"/>
      <c r="AF235" s="3"/>
    </row>
    <row r="236" spans="8:8" ht="15.75" customHeight="1">
      <c r="C236" s="1"/>
      <c r="AE236" s="3"/>
      <c r="AF236" s="3"/>
    </row>
    <row r="237" spans="8:8" ht="15.75" customHeight="1">
      <c r="C237" s="1"/>
      <c r="AE237" s="3"/>
      <c r="AF237" s="3"/>
    </row>
    <row r="238" spans="8:8" ht="15.75" customHeight="1">
      <c r="C238" s="1"/>
      <c r="AE238" s="3"/>
      <c r="AF238" s="3"/>
    </row>
    <row r="239" spans="8:8" ht="15.75" customHeight="1">
      <c r="C239" s="1"/>
      <c r="AE239" s="3"/>
      <c r="AF239" s="3"/>
    </row>
    <row r="240" spans="8:8" ht="15.75" customHeight="1">
      <c r="C240" s="1"/>
      <c r="AE240" s="3"/>
      <c r="AF240" s="3"/>
    </row>
    <row r="241" spans="8:8" ht="15.75" customHeight="1">
      <c r="C241" s="1"/>
      <c r="AE241" s="3"/>
      <c r="AF241" s="3"/>
    </row>
    <row r="242" spans="8:8" ht="15.75" customHeight="1">
      <c r="C242" s="1"/>
      <c r="AE242" s="3"/>
      <c r="AF242" s="3"/>
    </row>
    <row r="243" spans="8:8" ht="15.75" customHeight="1">
      <c r="C243" s="1"/>
      <c r="AE243" s="3"/>
      <c r="AF243" s="3"/>
    </row>
    <row r="244" spans="8:8" ht="15.75" customHeight="1">
      <c r="C244" s="1"/>
      <c r="AE244" s="3"/>
      <c r="AF244" s="3"/>
    </row>
    <row r="245" spans="8:8" ht="15.75" customHeight="1">
      <c r="C245" s="1"/>
      <c r="AE245" s="3"/>
      <c r="AF245" s="3"/>
    </row>
    <row r="246" spans="8:8" ht="15.75" customHeight="1">
      <c r="C246" s="1"/>
      <c r="AE246" s="3"/>
      <c r="AF246" s="3"/>
    </row>
    <row r="247" spans="8:8" ht="15.75" customHeight="1">
      <c r="C247" s="1"/>
      <c r="AE247" s="3"/>
      <c r="AF247" s="3"/>
    </row>
    <row r="248" spans="8:8" ht="15.75" customHeight="1">
      <c r="C248" s="1"/>
      <c r="AE248" s="3"/>
      <c r="AF248" s="3"/>
    </row>
    <row r="249" spans="8:8" ht="15.75" customHeight="1">
      <c r="C249" s="1"/>
      <c r="AE249" s="3"/>
      <c r="AF249" s="3"/>
    </row>
    <row r="250" spans="8:8" ht="15.75" customHeight="1">
      <c r="C250" s="1"/>
      <c r="AE250" s="3"/>
      <c r="AF250" s="3"/>
    </row>
    <row r="251" spans="8:8" ht="15.75" customHeight="1">
      <c r="C251" s="1"/>
      <c r="AE251" s="3"/>
      <c r="AF251" s="3"/>
    </row>
    <row r="252" spans="8:8" ht="15.75" customHeight="1">
      <c r="C252" s="1"/>
      <c r="AE252" s="3"/>
      <c r="AF252" s="3"/>
    </row>
    <row r="253" spans="8:8" ht="15.75" customHeight="1">
      <c r="C253" s="1"/>
      <c r="AE253" s="3"/>
      <c r="AF253" s="3"/>
    </row>
    <row r="254" spans="8:8" ht="15.75" customHeight="1">
      <c r="C254" s="1"/>
      <c r="AE254" s="3"/>
      <c r="AF254" s="3"/>
    </row>
    <row r="255" spans="8:8" ht="15.75" customHeight="1">
      <c r="C255" s="1"/>
      <c r="AE255" s="3"/>
      <c r="AF255" s="3"/>
    </row>
    <row r="256" spans="8:8" ht="15.75" customHeight="1">
      <c r="C256" s="1"/>
      <c r="AE256" s="3"/>
      <c r="AF256" s="3"/>
    </row>
    <row r="257" spans="8:8" ht="15.75" customHeight="1">
      <c r="C257" s="1"/>
      <c r="AE257" s="3"/>
      <c r="AF257" s="3"/>
    </row>
    <row r="258" spans="8:8" ht="15.75" customHeight="1">
      <c r="C258" s="1"/>
      <c r="AE258" s="3"/>
      <c r="AF258" s="3"/>
    </row>
    <row r="259" spans="8:8" ht="15.75" customHeight="1">
      <c r="C259" s="1"/>
      <c r="AE259" s="3"/>
      <c r="AF259" s="3"/>
    </row>
    <row r="260" spans="8:8" ht="15.75" customHeight="1">
      <c r="C260" s="1"/>
      <c r="AE260" s="3"/>
      <c r="AF260" s="3"/>
    </row>
    <row r="261" spans="8:8" ht="15.75" customHeight="1">
      <c r="C261" s="1"/>
      <c r="AE261" s="3"/>
      <c r="AF261" s="3"/>
    </row>
    <row r="262" spans="8:8" ht="15.75" customHeight="1">
      <c r="C262" s="1"/>
      <c r="AE262" s="3"/>
      <c r="AF262" s="3"/>
    </row>
    <row r="263" spans="8:8" ht="15.75" customHeight="1">
      <c r="C263" s="1"/>
      <c r="AE263" s="3"/>
      <c r="AF263" s="3"/>
    </row>
    <row r="264" spans="8:8" ht="15.75" customHeight="1">
      <c r="C264" s="1"/>
      <c r="AE264" s="3"/>
      <c r="AF264" s="3"/>
    </row>
    <row r="265" spans="8:8" ht="15.75" customHeight="1">
      <c r="C265" s="1"/>
      <c r="AE265" s="3"/>
      <c r="AF265" s="3"/>
    </row>
    <row r="266" spans="8:8" ht="15.75" customHeight="1">
      <c r="C266" s="1"/>
      <c r="AE266" s="3"/>
      <c r="AF266" s="3"/>
    </row>
    <row r="267" spans="8:8" ht="15.75" customHeight="1">
      <c r="C267" s="1"/>
      <c r="AE267" s="3"/>
      <c r="AF267" s="3"/>
    </row>
    <row r="268" spans="8:8" ht="15.75" customHeight="1">
      <c r="C268" s="1"/>
      <c r="AE268" s="3"/>
      <c r="AF268" s="3"/>
    </row>
    <row r="269" spans="8:8" ht="15.75" customHeight="1">
      <c r="C269" s="1"/>
      <c r="AE269" s="3"/>
      <c r="AF269" s="3"/>
    </row>
    <row r="270" spans="8:8" ht="15.75" customHeight="1">
      <c r="C270" s="1"/>
      <c r="AE270" s="3"/>
      <c r="AF270" s="3"/>
    </row>
    <row r="271" spans="8:8" ht="15.75" customHeight="1">
      <c r="C271" s="1"/>
      <c r="AE271" s="3"/>
      <c r="AF271" s="3"/>
    </row>
    <row r="272" spans="8:8" ht="15.75" customHeight="1">
      <c r="C272" s="1"/>
      <c r="AE272" s="3"/>
      <c r="AF272" s="3"/>
    </row>
    <row r="273" spans="8:8" ht="15.75" customHeight="1">
      <c r="C273" s="1"/>
      <c r="AE273" s="3"/>
      <c r="AF273" s="3"/>
    </row>
    <row r="274" spans="8:8" ht="15.75" customHeight="1">
      <c r="C274" s="1"/>
      <c r="AE274" s="3"/>
      <c r="AF274" s="3"/>
    </row>
    <row r="275" spans="8:8" ht="15.75" customHeight="1">
      <c r="C275" s="1"/>
      <c r="AE275" s="3"/>
      <c r="AF275" s="3"/>
    </row>
    <row r="276" spans="8:8" ht="15.75" customHeight="1">
      <c r="C276" s="1"/>
      <c r="AE276" s="3"/>
      <c r="AF276" s="3"/>
    </row>
    <row r="277" spans="8:8" ht="15.75" customHeight="1">
      <c r="C277" s="1"/>
      <c r="AE277" s="3"/>
      <c r="AF277" s="3"/>
    </row>
    <row r="278" spans="8:8" ht="15.75" customHeight="1">
      <c r="C278" s="1"/>
      <c r="AE278" s="3"/>
      <c r="AF278" s="3"/>
    </row>
    <row r="279" spans="8:8" ht="15.75" customHeight="1">
      <c r="C279" s="1"/>
      <c r="AE279" s="3"/>
      <c r="AF279" s="3"/>
    </row>
    <row r="280" spans="8:8" ht="15.75" customHeight="1">
      <c r="C280" s="1"/>
      <c r="AE280" s="3"/>
      <c r="AF280" s="3"/>
    </row>
    <row r="281" spans="8:8" ht="15.75" customHeight="1">
      <c r="C281" s="1"/>
      <c r="AE281" s="3"/>
      <c r="AF281" s="3"/>
    </row>
    <row r="282" spans="8:8" ht="15.75" customHeight="1">
      <c r="C282" s="1"/>
      <c r="AE282" s="3"/>
      <c r="AF282" s="3"/>
    </row>
    <row r="283" spans="8:8" ht="15.75" customHeight="1">
      <c r="C283" s="1"/>
      <c r="AE283" s="3"/>
      <c r="AF283" s="3"/>
    </row>
    <row r="284" spans="8:8" ht="15.75" customHeight="1">
      <c r="C284" s="1"/>
      <c r="AE284" s="3"/>
      <c r="AF284" s="3"/>
    </row>
    <row r="285" spans="8:8" ht="15.75" customHeight="1">
      <c r="C285" s="1"/>
      <c r="AE285" s="3"/>
      <c r="AF285" s="3"/>
    </row>
    <row r="286" spans="8:8" ht="15.75" customHeight="1">
      <c r="C286" s="1"/>
      <c r="AE286" s="3"/>
      <c r="AF286" s="3"/>
    </row>
    <row r="287" spans="8:8" ht="15.75" customHeight="1">
      <c r="C287" s="1"/>
      <c r="AE287" s="3"/>
      <c r="AF287" s="3"/>
    </row>
    <row r="288" spans="8:8" ht="15.75" customHeight="1">
      <c r="C288" s="1"/>
      <c r="AE288" s="3"/>
      <c r="AF288" s="3"/>
    </row>
    <row r="289" spans="8:8" ht="15.75" customHeight="1">
      <c r="C289" s="1"/>
      <c r="AE289" s="3"/>
      <c r="AF289" s="3"/>
    </row>
    <row r="290" spans="8:8" ht="15.75" customHeight="1">
      <c r="C290" s="1"/>
      <c r="AE290" s="3"/>
      <c r="AF290" s="3"/>
    </row>
    <row r="291" spans="8:8" ht="15.75" customHeight="1">
      <c r="C291" s="1"/>
      <c r="AE291" s="3"/>
      <c r="AF291" s="3"/>
    </row>
    <row r="292" spans="8:8" ht="15.75" customHeight="1">
      <c r="C292" s="1"/>
      <c r="AE292" s="3"/>
      <c r="AF292" s="3"/>
    </row>
    <row r="293" spans="8:8" ht="15.75" customHeight="1">
      <c r="C293" s="1"/>
      <c r="AE293" s="3"/>
      <c r="AF293" s="3"/>
    </row>
    <row r="294" spans="8:8" ht="15.75" customHeight="1">
      <c r="C294" s="1"/>
      <c r="AE294" s="3"/>
      <c r="AF294" s="3"/>
    </row>
    <row r="295" spans="8:8" ht="15.75" customHeight="1">
      <c r="C295" s="1"/>
      <c r="AE295" s="3"/>
      <c r="AF295" s="3"/>
    </row>
    <row r="296" spans="8:8" ht="15.75" customHeight="1">
      <c r="C296" s="1"/>
      <c r="AE296" s="3"/>
      <c r="AF296" s="3"/>
    </row>
    <row r="297" spans="8:8" ht="15.75" customHeight="1">
      <c r="C297" s="1"/>
      <c r="AE297" s="3"/>
      <c r="AF297" s="3"/>
    </row>
    <row r="298" spans="8:8" ht="15.75" customHeight="1">
      <c r="C298" s="1"/>
      <c r="AE298" s="3"/>
      <c r="AF298" s="3"/>
    </row>
    <row r="299" spans="8:8" ht="15.75" customHeight="1">
      <c r="C299" s="1"/>
      <c r="AE299" s="3"/>
      <c r="AF299" s="3"/>
    </row>
    <row r="300" spans="8:8" ht="15.75" customHeight="1">
      <c r="C300" s="1"/>
      <c r="AE300" s="3"/>
      <c r="AF300" s="3"/>
    </row>
    <row r="301" spans="8:8" ht="15.75" customHeight="1">
      <c r="C301" s="1"/>
      <c r="AE301" s="3"/>
      <c r="AF301" s="3"/>
    </row>
    <row r="302" spans="8:8" ht="15.75" customHeight="1">
      <c r="C302" s="1"/>
      <c r="AE302" s="3"/>
      <c r="AF302" s="3"/>
    </row>
    <row r="303" spans="8:8" ht="15.75" customHeight="1">
      <c r="C303" s="1"/>
      <c r="AE303" s="3"/>
      <c r="AF303" s="3"/>
    </row>
    <row r="304" spans="8:8" ht="15.75" customHeight="1">
      <c r="C304" s="1"/>
      <c r="AE304" s="3"/>
      <c r="AF304" s="3"/>
    </row>
    <row r="305" spans="8:8" ht="15.75" customHeight="1">
      <c r="C305" s="1"/>
      <c r="AE305" s="3"/>
      <c r="AF305" s="3"/>
    </row>
    <row r="306" spans="8:8" ht="15.75" customHeight="1">
      <c r="C306" s="1"/>
      <c r="AE306" s="3"/>
      <c r="AF306" s="3"/>
    </row>
    <row r="307" spans="8:8" ht="15.75" customHeight="1">
      <c r="C307" s="1"/>
      <c r="AE307" s="3"/>
      <c r="AF307" s="3"/>
    </row>
    <row r="308" spans="8:8" ht="15.75" customHeight="1">
      <c r="C308" s="1"/>
      <c r="AE308" s="3"/>
      <c r="AF308" s="3"/>
    </row>
    <row r="309" spans="8:8" ht="15.75" customHeight="1">
      <c r="C309" s="1"/>
      <c r="AE309" s="3"/>
      <c r="AF309" s="3"/>
    </row>
    <row r="310" spans="8:8" ht="15.75" customHeight="1">
      <c r="C310" s="1"/>
      <c r="AE310" s="3"/>
      <c r="AF310" s="3"/>
    </row>
    <row r="311" spans="8:8" ht="15.75" customHeight="1">
      <c r="C311" s="1"/>
      <c r="AE311" s="3"/>
      <c r="AF311" s="3"/>
    </row>
    <row r="312" spans="8:8" ht="15.75" customHeight="1">
      <c r="C312" s="1"/>
      <c r="AE312" s="3"/>
      <c r="AF312" s="3"/>
    </row>
    <row r="313" spans="8:8" ht="15.75" customHeight="1">
      <c r="C313" s="1"/>
      <c r="AE313" s="3"/>
      <c r="AF313" s="3"/>
    </row>
    <row r="314" spans="8:8" ht="15.75" customHeight="1">
      <c r="C314" s="1"/>
      <c r="AE314" s="3"/>
      <c r="AF314" s="3"/>
    </row>
    <row r="315" spans="8:8" ht="15.75" customHeight="1">
      <c r="C315" s="1"/>
      <c r="AE315" s="3"/>
      <c r="AF315" s="3"/>
    </row>
    <row r="316" spans="8:8" ht="15.75" customHeight="1">
      <c r="C316" s="1"/>
      <c r="AE316" s="3"/>
      <c r="AF316" s="3"/>
    </row>
    <row r="317" spans="8:8" ht="15.75" customHeight="1">
      <c r="C317" s="1"/>
      <c r="AE317" s="3"/>
      <c r="AF317" s="3"/>
    </row>
    <row r="318" spans="8:8" ht="15.75" customHeight="1">
      <c r="C318" s="1"/>
      <c r="AE318" s="3"/>
      <c r="AF318" s="3"/>
    </row>
    <row r="319" spans="8:8" ht="15.75" customHeight="1">
      <c r="C319" s="1"/>
      <c r="AE319" s="3"/>
      <c r="AF319" s="3"/>
    </row>
    <row r="320" spans="8:8" ht="15.75" customHeight="1">
      <c r="C320" s="1"/>
      <c r="AE320" s="3"/>
      <c r="AF320" s="3"/>
    </row>
    <row r="321" spans="8:8" ht="15.75" customHeight="1">
      <c r="C321" s="1"/>
      <c r="AE321" s="3"/>
      <c r="AF321" s="3"/>
    </row>
    <row r="322" spans="8:8" ht="15.75" customHeight="1">
      <c r="C322" s="1"/>
      <c r="AE322" s="3"/>
      <c r="AF322" s="3"/>
    </row>
    <row r="323" spans="8:8" ht="15.75" customHeight="1">
      <c r="C323" s="1"/>
      <c r="AE323" s="3"/>
      <c r="AF323" s="3"/>
    </row>
    <row r="324" spans="8:8" ht="15.75" customHeight="1">
      <c r="C324" s="1"/>
      <c r="AE324" s="3"/>
      <c r="AF324" s="3"/>
    </row>
    <row r="325" spans="8:8" ht="15.75" customHeight="1">
      <c r="C325" s="1"/>
      <c r="AE325" s="3"/>
      <c r="AF325" s="3"/>
    </row>
    <row r="326" spans="8:8" ht="15.75" customHeight="1">
      <c r="C326" s="1"/>
      <c r="AE326" s="3"/>
      <c r="AF326" s="3"/>
    </row>
    <row r="327" spans="8:8" ht="15.75" customHeight="1">
      <c r="C327" s="1"/>
      <c r="AE327" s="3"/>
      <c r="AF327" s="3"/>
    </row>
    <row r="328" spans="8:8" ht="15.75" customHeight="1">
      <c r="C328" s="1"/>
      <c r="AE328" s="3"/>
      <c r="AF328" s="3"/>
    </row>
    <row r="329" spans="8:8" ht="15.75" customHeight="1">
      <c r="C329" s="1"/>
      <c r="AE329" s="3"/>
      <c r="AF329" s="3"/>
    </row>
    <row r="330" spans="8:8" ht="15.75" customHeight="1">
      <c r="C330" s="1"/>
      <c r="AE330" s="3"/>
      <c r="AF330" s="3"/>
    </row>
    <row r="331" spans="8:8" ht="15.75" customHeight="1">
      <c r="C331" s="1"/>
      <c r="AE331" s="3"/>
      <c r="AF331" s="3"/>
    </row>
    <row r="332" spans="8:8" ht="15.75" customHeight="1">
      <c r="C332" s="1"/>
      <c r="AE332" s="3"/>
      <c r="AF332" s="3"/>
    </row>
    <row r="333" spans="8:8" ht="15.75" customHeight="1">
      <c r="C333" s="1"/>
      <c r="AE333" s="3"/>
      <c r="AF333" s="3"/>
    </row>
    <row r="334" spans="8:8" ht="15.75" customHeight="1">
      <c r="C334" s="1"/>
      <c r="AE334" s="3"/>
      <c r="AF334" s="3"/>
    </row>
    <row r="335" spans="8:8" ht="15.75" customHeight="1">
      <c r="C335" s="1"/>
      <c r="AE335" s="3"/>
      <c r="AF335" s="3"/>
    </row>
    <row r="336" spans="8:8" ht="15.75" customHeight="1">
      <c r="C336" s="1"/>
      <c r="AE336" s="3"/>
      <c r="AF336" s="3"/>
    </row>
    <row r="337" spans="8:8" ht="15.75" customHeight="1">
      <c r="C337" s="1"/>
      <c r="AE337" s="3"/>
      <c r="AF337" s="3"/>
    </row>
    <row r="338" spans="8:8" ht="15.75" customHeight="1">
      <c r="C338" s="1"/>
      <c r="AE338" s="3"/>
      <c r="AF338" s="3"/>
    </row>
    <row r="339" spans="8:8" ht="15.75" customHeight="1">
      <c r="C339" s="1"/>
      <c r="AE339" s="3"/>
      <c r="AF339" s="3"/>
    </row>
    <row r="340" spans="8:8" ht="15.75" customHeight="1">
      <c r="C340" s="1"/>
      <c r="AE340" s="3"/>
      <c r="AF340" s="3"/>
    </row>
    <row r="341" spans="8:8" ht="15.75" customHeight="1">
      <c r="C341" s="1"/>
      <c r="AE341" s="3"/>
      <c r="AF341" s="3"/>
    </row>
    <row r="342" spans="8:8" ht="15.75" customHeight="1">
      <c r="C342" s="1"/>
      <c r="AE342" s="3"/>
      <c r="AF342" s="3"/>
    </row>
    <row r="343" spans="8:8" ht="15.75" customHeight="1">
      <c r="C343" s="1"/>
      <c r="AE343" s="3"/>
      <c r="AF343" s="3"/>
    </row>
    <row r="344" spans="8:8" ht="15.75" customHeight="1">
      <c r="C344" s="1"/>
      <c r="AE344" s="3"/>
      <c r="AF344" s="3"/>
    </row>
    <row r="345" spans="8:8" ht="15.75" customHeight="1">
      <c r="C345" s="1"/>
      <c r="AE345" s="3"/>
      <c r="AF345" s="3"/>
    </row>
    <row r="346" spans="8:8" ht="15.75" customHeight="1">
      <c r="C346" s="1"/>
      <c r="AE346" s="3"/>
      <c r="AF346" s="3"/>
    </row>
    <row r="347" spans="8:8" ht="15.75" customHeight="1">
      <c r="C347" s="1"/>
      <c r="AE347" s="3"/>
      <c r="AF347" s="3"/>
    </row>
    <row r="348" spans="8:8" ht="15.75" customHeight="1">
      <c r="C348" s="1"/>
      <c r="AE348" s="3"/>
      <c r="AF348" s="3"/>
    </row>
    <row r="349" spans="8:8" ht="15.75" customHeight="1">
      <c r="C349" s="1"/>
      <c r="AE349" s="3"/>
      <c r="AF349" s="3"/>
    </row>
    <row r="350" spans="8:8" ht="15.75" customHeight="1">
      <c r="C350" s="1"/>
      <c r="AE350" s="3"/>
      <c r="AF350" s="3"/>
    </row>
    <row r="351" spans="8:8" ht="15.75" customHeight="1">
      <c r="C351" s="1"/>
      <c r="AE351" s="3"/>
      <c r="AF351" s="3"/>
    </row>
    <row r="352" spans="8:8" ht="15.75" customHeight="1">
      <c r="C352" s="1"/>
      <c r="AE352" s="3"/>
      <c r="AF352" s="3"/>
    </row>
    <row r="353" spans="8:8" ht="15.75" customHeight="1">
      <c r="C353" s="1"/>
      <c r="AE353" s="3"/>
      <c r="AF353" s="3"/>
    </row>
    <row r="354" spans="8:8" ht="15.75" customHeight="1">
      <c r="C354" s="1"/>
      <c r="AE354" s="3"/>
      <c r="AF354" s="3"/>
    </row>
    <row r="355" spans="8:8" ht="15.75" customHeight="1">
      <c r="C355" s="1"/>
      <c r="AE355" s="3"/>
      <c r="AF355" s="3"/>
    </row>
    <row r="356" spans="8:8" ht="15.75" customHeight="1">
      <c r="C356" s="1"/>
      <c r="AE356" s="3"/>
      <c r="AF356" s="3"/>
    </row>
    <row r="357" spans="8:8" ht="15.75" customHeight="1">
      <c r="C357" s="1"/>
      <c r="AE357" s="3"/>
      <c r="AF357" s="3"/>
    </row>
    <row r="358" spans="8:8" ht="15.75" customHeight="1">
      <c r="C358" s="1"/>
      <c r="AE358" s="3"/>
      <c r="AF358" s="3"/>
    </row>
    <row r="359" spans="8:8" ht="15.75" customHeight="1">
      <c r="C359" s="1"/>
      <c r="AE359" s="3"/>
      <c r="AF359" s="3"/>
    </row>
    <row r="360" spans="8:8" ht="15.75" customHeight="1">
      <c r="C360" s="1"/>
      <c r="AE360" s="3"/>
      <c r="AF360" s="3"/>
    </row>
    <row r="361" spans="8:8" ht="15.75" customHeight="1">
      <c r="C361" s="1"/>
      <c r="AE361" s="3"/>
      <c r="AF361" s="3"/>
    </row>
    <row r="362" spans="8:8" ht="15.75" customHeight="1">
      <c r="C362" s="1"/>
      <c r="AE362" s="3"/>
      <c r="AF362" s="3"/>
    </row>
    <row r="363" spans="8:8" ht="15.75" customHeight="1">
      <c r="C363" s="1"/>
      <c r="AE363" s="3"/>
      <c r="AF363" s="3"/>
    </row>
    <row r="364" spans="8:8" ht="15.75" customHeight="1">
      <c r="C364" s="1"/>
      <c r="AE364" s="3"/>
      <c r="AF364" s="3"/>
    </row>
    <row r="365" spans="8:8" ht="15.75" customHeight="1">
      <c r="C365" s="1"/>
      <c r="AE365" s="3"/>
      <c r="AF365" s="3"/>
    </row>
    <row r="366" spans="8:8" ht="15.75" customHeight="1">
      <c r="C366" s="1"/>
      <c r="AE366" s="3"/>
      <c r="AF366" s="3"/>
    </row>
    <row r="367" spans="8:8" ht="15.75" customHeight="1">
      <c r="C367" s="1"/>
      <c r="AE367" s="3"/>
      <c r="AF367" s="3"/>
    </row>
    <row r="368" spans="8:8" ht="15.75" customHeight="1">
      <c r="C368" s="1"/>
      <c r="AE368" s="3"/>
      <c r="AF368" s="3"/>
    </row>
    <row r="369" spans="8:8" ht="15.75" customHeight="1">
      <c r="C369" s="1"/>
      <c r="AE369" s="3"/>
      <c r="AF369" s="3"/>
    </row>
    <row r="370" spans="8:8" ht="15.75" customHeight="1">
      <c r="C370" s="1"/>
      <c r="AE370" s="3"/>
      <c r="AF370" s="3"/>
    </row>
    <row r="371" spans="8:8" ht="15.75" customHeight="1">
      <c r="C371" s="1"/>
      <c r="AE371" s="3"/>
      <c r="AF371" s="3"/>
    </row>
    <row r="372" spans="8:8" ht="15.75" customHeight="1">
      <c r="C372" s="1"/>
      <c r="AE372" s="3"/>
      <c r="AF372" s="3"/>
    </row>
    <row r="373" spans="8:8" ht="15.75" customHeight="1">
      <c r="C373" s="1"/>
      <c r="AE373" s="3"/>
      <c r="AF373" s="3"/>
    </row>
    <row r="374" spans="8:8" ht="15.75" customHeight="1">
      <c r="C374" s="1"/>
      <c r="AE374" s="3"/>
      <c r="AF374" s="3"/>
    </row>
    <row r="375" spans="8:8" ht="15.75" customHeight="1">
      <c r="C375" s="1"/>
      <c r="AE375" s="3"/>
      <c r="AF375" s="3"/>
    </row>
    <row r="376" spans="8:8" ht="15.75" customHeight="1">
      <c r="C376" s="1"/>
      <c r="AE376" s="3"/>
      <c r="AF376" s="3"/>
    </row>
    <row r="377" spans="8:8" ht="15.75" customHeight="1">
      <c r="C377" s="1"/>
      <c r="AE377" s="3"/>
      <c r="AF377" s="3"/>
    </row>
    <row r="378" spans="8:8" ht="15.75" customHeight="1">
      <c r="C378" s="1"/>
      <c r="AE378" s="3"/>
      <c r="AF378" s="3"/>
    </row>
    <row r="379" spans="8:8" ht="15.75" customHeight="1">
      <c r="C379" s="1"/>
      <c r="AE379" s="3"/>
      <c r="AF379" s="3"/>
    </row>
    <row r="380" spans="8:8" ht="15.75" customHeight="1">
      <c r="C380" s="1"/>
      <c r="AE380" s="3"/>
      <c r="AF380" s="3"/>
    </row>
    <row r="381" spans="8:8" ht="15.75" customHeight="1">
      <c r="C381" s="1"/>
      <c r="AE381" s="3"/>
      <c r="AF381" s="3"/>
    </row>
    <row r="382" spans="8:8" ht="15.75" customHeight="1">
      <c r="C382" s="1"/>
      <c r="AE382" s="3"/>
      <c r="AF382" s="3"/>
    </row>
    <row r="383" spans="8:8" ht="15.75" customHeight="1">
      <c r="C383" s="1"/>
      <c r="AE383" s="3"/>
      <c r="AF383" s="3"/>
    </row>
    <row r="384" spans="8:8" ht="15.75" customHeight="1">
      <c r="C384" s="1"/>
      <c r="AE384" s="3"/>
      <c r="AF384" s="3"/>
    </row>
    <row r="385" spans="8:8" ht="15.75" customHeight="1">
      <c r="C385" s="1"/>
      <c r="AE385" s="3"/>
      <c r="AF385" s="3"/>
    </row>
    <row r="386" spans="8:8" ht="15.75" customHeight="1">
      <c r="C386" s="1"/>
      <c r="AE386" s="3"/>
      <c r="AF386" s="3"/>
    </row>
    <row r="387" spans="8:8" ht="15.75" customHeight="1">
      <c r="C387" s="1"/>
      <c r="AE387" s="3"/>
      <c r="AF387" s="3"/>
    </row>
    <row r="388" spans="8:8" ht="15.75" customHeight="1">
      <c r="C388" s="1"/>
      <c r="AE388" s="3"/>
      <c r="AF388" s="3"/>
    </row>
    <row r="389" spans="8:8" ht="15.75" customHeight="1">
      <c r="C389" s="1"/>
      <c r="AE389" s="3"/>
      <c r="AF389" s="3"/>
    </row>
    <row r="390" spans="8:8" ht="15.75" customHeight="1">
      <c r="C390" s="1"/>
      <c r="AE390" s="3"/>
      <c r="AF390" s="3"/>
    </row>
    <row r="391" spans="8:8" ht="15.75" customHeight="1">
      <c r="C391" s="1"/>
      <c r="AE391" s="3"/>
      <c r="AF391" s="3"/>
    </row>
    <row r="392" spans="8:8" ht="15.75" customHeight="1">
      <c r="C392" s="1"/>
      <c r="AE392" s="3"/>
      <c r="AF392" s="3"/>
    </row>
    <row r="393" spans="8:8" ht="15.75" customHeight="1">
      <c r="C393" s="1"/>
      <c r="AE393" s="3"/>
      <c r="AF393" s="3"/>
    </row>
    <row r="394" spans="8:8" ht="15.75" customHeight="1">
      <c r="C394" s="1"/>
      <c r="AE394" s="3"/>
      <c r="AF394" s="3"/>
    </row>
    <row r="395" spans="8:8" ht="15.75" customHeight="1">
      <c r="C395" s="1"/>
      <c r="AE395" s="3"/>
      <c r="AF395" s="3"/>
    </row>
    <row r="396" spans="8:8" ht="15.75" customHeight="1">
      <c r="C396" s="1"/>
      <c r="AE396" s="3"/>
      <c r="AF396" s="3"/>
    </row>
    <row r="397" spans="8:8" ht="15.75" customHeight="1">
      <c r="C397" s="1"/>
      <c r="AE397" s="3"/>
      <c r="AF397" s="3"/>
    </row>
    <row r="398" spans="8:8" ht="15.75" customHeight="1">
      <c r="C398" s="1"/>
      <c r="AE398" s="3"/>
      <c r="AF398" s="3"/>
    </row>
    <row r="399" spans="8:8" ht="15.75" customHeight="1">
      <c r="C399" s="1"/>
      <c r="AE399" s="3"/>
      <c r="AF399" s="3"/>
    </row>
    <row r="400" spans="8:8" ht="15.75" customHeight="1">
      <c r="C400" s="1"/>
      <c r="AE400" s="3"/>
      <c r="AF400" s="3"/>
    </row>
    <row r="401" spans="8:8" ht="15.75" customHeight="1">
      <c r="C401" s="1"/>
      <c r="AE401" s="3"/>
      <c r="AF401" s="3"/>
    </row>
    <row r="402" spans="8:8" ht="15.75" customHeight="1">
      <c r="C402" s="1"/>
      <c r="AE402" s="3"/>
      <c r="AF402" s="3"/>
    </row>
    <row r="403" spans="8:8" ht="15.75" customHeight="1">
      <c r="C403" s="1"/>
      <c r="AE403" s="3"/>
      <c r="AF403" s="3"/>
    </row>
    <row r="404" spans="8:8" ht="15.75" customHeight="1">
      <c r="C404" s="1"/>
      <c r="AE404" s="3"/>
      <c r="AF404" s="3"/>
    </row>
    <row r="405" spans="8:8" ht="15.75" customHeight="1">
      <c r="C405" s="1"/>
      <c r="AE405" s="3"/>
      <c r="AF405" s="3"/>
    </row>
    <row r="406" spans="8:8" ht="15.75" customHeight="1">
      <c r="C406" s="1"/>
      <c r="AE406" s="3"/>
      <c r="AF406" s="3"/>
    </row>
    <row r="407" spans="8:8" ht="15.75" customHeight="1">
      <c r="C407" s="1"/>
      <c r="AE407" s="3"/>
      <c r="AF407" s="3"/>
    </row>
    <row r="408" spans="8:8" ht="15.75" customHeight="1">
      <c r="C408" s="1"/>
      <c r="AE408" s="3"/>
      <c r="AF408" s="3"/>
    </row>
    <row r="409" spans="8:8" ht="15.75" customHeight="1">
      <c r="C409" s="1"/>
      <c r="AE409" s="3"/>
      <c r="AF409" s="3"/>
    </row>
    <row r="410" spans="8:8" ht="15.75" customHeight="1">
      <c r="C410" s="1"/>
      <c r="AE410" s="3"/>
      <c r="AF410" s="3"/>
    </row>
    <row r="411" spans="8:8" ht="15.75" customHeight="1">
      <c r="C411" s="1"/>
      <c r="AE411" s="3"/>
      <c r="AF411" s="3"/>
    </row>
    <row r="412" spans="8:8" ht="15.75" customHeight="1">
      <c r="C412" s="1"/>
      <c r="AE412" s="3"/>
      <c r="AF412" s="3"/>
    </row>
    <row r="413" spans="8:8" ht="15.75" customHeight="1">
      <c r="C413" s="1"/>
      <c r="AE413" s="3"/>
      <c r="AF413" s="3"/>
    </row>
    <row r="414" spans="8:8" ht="15.75" customHeight="1">
      <c r="C414" s="1"/>
      <c r="AE414" s="3"/>
      <c r="AF414" s="3"/>
    </row>
    <row r="415" spans="8:8" ht="15.75" customHeight="1">
      <c r="C415" s="1"/>
      <c r="AE415" s="3"/>
      <c r="AF415" s="3"/>
    </row>
    <row r="416" spans="8:8" ht="15.75" customHeight="1">
      <c r="C416" s="1"/>
      <c r="AE416" s="3"/>
      <c r="AF416" s="3"/>
    </row>
    <row r="417" spans="8:8" ht="15.75" customHeight="1">
      <c r="C417" s="1"/>
      <c r="AE417" s="3"/>
      <c r="AF417" s="3"/>
    </row>
    <row r="418" spans="8:8" ht="15.75" customHeight="1">
      <c r="C418" s="1"/>
      <c r="AE418" s="3"/>
      <c r="AF418" s="3"/>
    </row>
    <row r="419" spans="8:8" ht="15.75" customHeight="1">
      <c r="C419" s="1"/>
      <c r="AE419" s="3"/>
      <c r="AF419" s="3"/>
    </row>
    <row r="420" spans="8:8" ht="15.75" customHeight="1">
      <c r="C420" s="1"/>
      <c r="AE420" s="3"/>
      <c r="AF420" s="3"/>
    </row>
    <row r="421" spans="8:8" ht="15.75" customHeight="1">
      <c r="C421" s="1"/>
      <c r="AE421" s="3"/>
      <c r="AF421" s="3"/>
    </row>
    <row r="422" spans="8:8" ht="15.75" customHeight="1">
      <c r="C422" s="1"/>
      <c r="AE422" s="3"/>
      <c r="AF422" s="3"/>
    </row>
    <row r="423" spans="8:8" ht="15.75" customHeight="1">
      <c r="C423" s="1"/>
      <c r="AE423" s="3"/>
      <c r="AF423" s="3"/>
    </row>
    <row r="424" spans="8:8" ht="15.75" customHeight="1">
      <c r="C424" s="1"/>
      <c r="AE424" s="3"/>
      <c r="AF424" s="3"/>
    </row>
    <row r="425" spans="8:8" ht="15.75" customHeight="1">
      <c r="C425" s="1"/>
      <c r="AE425" s="3"/>
      <c r="AF425" s="3"/>
    </row>
    <row r="426" spans="8:8" ht="15.75" customHeight="1">
      <c r="C426" s="1"/>
      <c r="AE426" s="3"/>
      <c r="AF426" s="3"/>
    </row>
    <row r="427" spans="8:8" ht="15.75" customHeight="1">
      <c r="C427" s="1"/>
      <c r="AE427" s="3"/>
      <c r="AF427" s="3"/>
    </row>
    <row r="428" spans="8:8" ht="15.75" customHeight="1">
      <c r="C428" s="1"/>
      <c r="AE428" s="3"/>
      <c r="AF428" s="3"/>
    </row>
    <row r="429" spans="8:8" ht="15.75" customHeight="1">
      <c r="C429" s="1"/>
      <c r="AE429" s="3"/>
      <c r="AF429" s="3"/>
    </row>
    <row r="430" spans="8:8" ht="15.75" customHeight="1">
      <c r="C430" s="1"/>
      <c r="AE430" s="3"/>
      <c r="AF430" s="3"/>
    </row>
    <row r="431" spans="8:8" ht="15.75" customHeight="1">
      <c r="C431" s="1"/>
      <c r="AE431" s="3"/>
      <c r="AF431" s="3"/>
    </row>
    <row r="432" spans="8:8" ht="15.75" customHeight="1">
      <c r="C432" s="1"/>
      <c r="AE432" s="3"/>
      <c r="AF432" s="3"/>
    </row>
    <row r="433" spans="8:8" ht="15.75" customHeight="1">
      <c r="C433" s="1"/>
      <c r="AE433" s="3"/>
      <c r="AF433" s="3"/>
    </row>
    <row r="434" spans="8:8" ht="15.75" customHeight="1">
      <c r="C434" s="1"/>
      <c r="AE434" s="3"/>
      <c r="AF434" s="3"/>
    </row>
    <row r="435" spans="8:8" ht="15.75" customHeight="1">
      <c r="C435" s="1"/>
      <c r="AE435" s="3"/>
      <c r="AF435" s="3"/>
    </row>
    <row r="436" spans="8:8" ht="15.75" customHeight="1">
      <c r="C436" s="1"/>
      <c r="AE436" s="3"/>
      <c r="AF436" s="3"/>
    </row>
    <row r="437" spans="8:8" ht="15.75" customHeight="1">
      <c r="C437" s="1"/>
      <c r="AE437" s="3"/>
      <c r="AF437" s="3"/>
    </row>
    <row r="438" spans="8:8" ht="15.75" customHeight="1">
      <c r="C438" s="1"/>
      <c r="AE438" s="3"/>
      <c r="AF438" s="3"/>
    </row>
    <row r="439" spans="8:8" ht="15.75" customHeight="1">
      <c r="C439" s="1"/>
      <c r="AE439" s="3"/>
      <c r="AF439" s="3"/>
    </row>
    <row r="440" spans="8:8" ht="15.75" customHeight="1">
      <c r="C440" s="1"/>
      <c r="AE440" s="3"/>
      <c r="AF440" s="3"/>
    </row>
    <row r="441" spans="8:8" ht="15.75" customHeight="1">
      <c r="C441" s="1"/>
      <c r="AE441" s="3"/>
      <c r="AF441" s="3"/>
    </row>
    <row r="442" spans="8:8" ht="15.75" customHeight="1">
      <c r="C442" s="1"/>
      <c r="AE442" s="3"/>
      <c r="AF442" s="3"/>
    </row>
    <row r="443" spans="8:8" ht="15.75" customHeight="1">
      <c r="C443" s="1"/>
      <c r="AE443" s="3"/>
      <c r="AF443" s="3"/>
    </row>
    <row r="444" spans="8:8" ht="15.75" customHeight="1">
      <c r="C444" s="1"/>
      <c r="AE444" s="3"/>
      <c r="AF444" s="3"/>
    </row>
    <row r="445" spans="8:8" ht="15.75" customHeight="1">
      <c r="C445" s="1"/>
      <c r="AE445" s="3"/>
      <c r="AF445" s="3"/>
    </row>
    <row r="446" spans="8:8" ht="15.75" customHeight="1">
      <c r="C446" s="1"/>
      <c r="AE446" s="3"/>
      <c r="AF446" s="3"/>
    </row>
    <row r="447" spans="8:8" ht="15.75" customHeight="1">
      <c r="C447" s="1"/>
      <c r="AE447" s="3"/>
      <c r="AF447" s="3"/>
    </row>
    <row r="448" spans="8:8" ht="15.75" customHeight="1">
      <c r="C448" s="1"/>
      <c r="AE448" s="3"/>
      <c r="AF448" s="3"/>
    </row>
    <row r="449" spans="8:8" ht="15.75" customHeight="1">
      <c r="C449" s="1"/>
      <c r="AE449" s="3"/>
      <c r="AF449" s="3"/>
    </row>
    <row r="450" spans="8:8" ht="15.75" customHeight="1">
      <c r="C450" s="1"/>
      <c r="AE450" s="3"/>
      <c r="AF450" s="3"/>
    </row>
    <row r="451" spans="8:8" ht="15.75" customHeight="1">
      <c r="C451" s="1"/>
      <c r="AE451" s="3"/>
      <c r="AF451" s="3"/>
    </row>
    <row r="452" spans="8:8" ht="15.75" customHeight="1">
      <c r="C452" s="1"/>
      <c r="AE452" s="3"/>
      <c r="AF452" s="3"/>
    </row>
    <row r="453" spans="8:8" ht="15.75" customHeight="1">
      <c r="C453" s="1"/>
      <c r="AE453" s="3"/>
      <c r="AF453" s="3"/>
    </row>
    <row r="454" spans="8:8" ht="15.75" customHeight="1">
      <c r="C454" s="1"/>
      <c r="AE454" s="3"/>
      <c r="AF454" s="3"/>
    </row>
    <row r="455" spans="8:8" ht="15.75" customHeight="1">
      <c r="C455" s="1"/>
      <c r="AE455" s="3"/>
      <c r="AF455" s="3"/>
    </row>
    <row r="456" spans="8:8" ht="15.75" customHeight="1">
      <c r="C456" s="1"/>
      <c r="AE456" s="3"/>
      <c r="AF456" s="3"/>
    </row>
    <row r="457" spans="8:8" ht="15.75" customHeight="1">
      <c r="C457" s="1"/>
      <c r="AE457" s="3"/>
      <c r="AF457" s="3"/>
    </row>
    <row r="458" spans="8:8" ht="15.75" customHeight="1">
      <c r="C458" s="1"/>
      <c r="AE458" s="3"/>
      <c r="AF458" s="3"/>
    </row>
    <row r="459" spans="8:8" ht="15.75" customHeight="1">
      <c r="C459" s="1"/>
      <c r="AE459" s="3"/>
      <c r="AF459" s="3"/>
    </row>
    <row r="460" spans="8:8" ht="15.75" customHeight="1">
      <c r="C460" s="1"/>
      <c r="AE460" s="3"/>
      <c r="AF460" s="3"/>
    </row>
    <row r="461" spans="8:8" ht="15.75" customHeight="1">
      <c r="C461" s="1"/>
      <c r="AE461" s="3"/>
      <c r="AF461" s="3"/>
    </row>
    <row r="462" spans="8:8" ht="15.75" customHeight="1">
      <c r="C462" s="1"/>
      <c r="AE462" s="3"/>
      <c r="AF462" s="3"/>
    </row>
    <row r="463" spans="8:8" ht="15.75" customHeight="1">
      <c r="C463" s="1"/>
      <c r="AE463" s="3"/>
      <c r="AF463" s="3"/>
    </row>
    <row r="464" spans="8:8" ht="15.75" customHeight="1">
      <c r="C464" s="1"/>
      <c r="AE464" s="3"/>
      <c r="AF464" s="3"/>
    </row>
    <row r="465" spans="8:8" ht="15.75" customHeight="1">
      <c r="C465" s="1"/>
      <c r="AE465" s="3"/>
      <c r="AF465" s="3"/>
    </row>
    <row r="466" spans="8:8" ht="15.75" customHeight="1">
      <c r="C466" s="1"/>
      <c r="AE466" s="3"/>
      <c r="AF466" s="3"/>
    </row>
    <row r="467" spans="8:8" ht="15.75" customHeight="1">
      <c r="C467" s="1"/>
      <c r="AE467" s="3"/>
      <c r="AF467" s="3"/>
    </row>
    <row r="468" spans="8:8" ht="15.75" customHeight="1">
      <c r="C468" s="1"/>
      <c r="AE468" s="3"/>
      <c r="AF468" s="3"/>
    </row>
    <row r="469" spans="8:8" ht="15.75" customHeight="1">
      <c r="C469" s="1"/>
      <c r="AE469" s="3"/>
      <c r="AF469" s="3"/>
    </row>
    <row r="470" spans="8:8" ht="15.75" customHeight="1">
      <c r="C470" s="1"/>
      <c r="AE470" s="3"/>
      <c r="AF470" s="3"/>
    </row>
    <row r="471" spans="8:8" ht="15.75" customHeight="1">
      <c r="C471" s="1"/>
      <c r="AE471" s="3"/>
      <c r="AF471" s="3"/>
    </row>
    <row r="472" spans="8:8" ht="15.75" customHeight="1">
      <c r="C472" s="1"/>
      <c r="AE472" s="3"/>
      <c r="AF472" s="3"/>
    </row>
    <row r="473" spans="8:8" ht="15.75" customHeight="1">
      <c r="C473" s="1"/>
      <c r="AE473" s="3"/>
      <c r="AF473" s="3"/>
    </row>
    <row r="474" spans="8:8" ht="15.75" customHeight="1">
      <c r="C474" s="1"/>
      <c r="AE474" s="3"/>
      <c r="AF474" s="3"/>
    </row>
    <row r="475" spans="8:8" ht="15.75" customHeight="1">
      <c r="C475" s="1"/>
      <c r="AE475" s="3"/>
      <c r="AF475" s="3"/>
    </row>
    <row r="476" spans="8:8" ht="15.75" customHeight="1">
      <c r="C476" s="1"/>
      <c r="AE476" s="3"/>
      <c r="AF476" s="3"/>
    </row>
    <row r="477" spans="8:8" ht="15.75" customHeight="1">
      <c r="C477" s="1"/>
      <c r="AE477" s="3"/>
      <c r="AF477" s="3"/>
    </row>
    <row r="478" spans="8:8" ht="15.75" customHeight="1">
      <c r="C478" s="1"/>
      <c r="AE478" s="3"/>
      <c r="AF478" s="3"/>
    </row>
    <row r="479" spans="8:8" ht="15.75" customHeight="1">
      <c r="C479" s="1"/>
      <c r="AE479" s="3"/>
      <c r="AF479" s="3"/>
    </row>
    <row r="480" spans="8:8" ht="15.75" customHeight="1">
      <c r="C480" s="1"/>
      <c r="AE480" s="3"/>
      <c r="AF480" s="3"/>
    </row>
    <row r="481" spans="8:8" ht="15.75" customHeight="1">
      <c r="C481" s="1"/>
      <c r="AE481" s="3"/>
      <c r="AF481" s="3"/>
    </row>
    <row r="482" spans="8:8" ht="15.75" customHeight="1">
      <c r="C482" s="1"/>
      <c r="AE482" s="3"/>
      <c r="AF482" s="3"/>
    </row>
    <row r="483" spans="8:8" ht="15.75" customHeight="1">
      <c r="C483" s="1"/>
      <c r="AE483" s="3"/>
      <c r="AF483" s="3"/>
    </row>
    <row r="484" spans="8:8" ht="15.75" customHeight="1">
      <c r="C484" s="1"/>
      <c r="AE484" s="3"/>
      <c r="AF484" s="3"/>
    </row>
    <row r="485" spans="8:8" ht="15.75" customHeight="1">
      <c r="C485" s="1"/>
      <c r="AE485" s="3"/>
      <c r="AF485" s="3"/>
    </row>
    <row r="486" spans="8:8" ht="15.75" customHeight="1">
      <c r="C486" s="1"/>
      <c r="AE486" s="3"/>
      <c r="AF486" s="3"/>
    </row>
    <row r="487" spans="8:8" ht="15.75" customHeight="1">
      <c r="C487" s="1"/>
      <c r="AE487" s="3"/>
      <c r="AF487" s="3"/>
    </row>
    <row r="488" spans="8:8" ht="15.75" customHeight="1">
      <c r="C488" s="1"/>
      <c r="AE488" s="3"/>
      <c r="AF488" s="3"/>
    </row>
    <row r="489" spans="8:8" ht="15.75" customHeight="1">
      <c r="C489" s="1"/>
      <c r="AE489" s="3"/>
      <c r="AF489" s="3"/>
    </row>
    <row r="490" spans="8:8" ht="15.75" customHeight="1">
      <c r="C490" s="1"/>
      <c r="AE490" s="3"/>
      <c r="AF490" s="3"/>
    </row>
    <row r="491" spans="8:8" ht="15.75" customHeight="1">
      <c r="C491" s="1"/>
      <c r="AE491" s="3"/>
      <c r="AF491" s="3"/>
    </row>
    <row r="492" spans="8:8" ht="15.75" customHeight="1">
      <c r="C492" s="1"/>
      <c r="AE492" s="3"/>
      <c r="AF492" s="3"/>
    </row>
    <row r="493" spans="8:8" ht="15.75" customHeight="1">
      <c r="C493" s="1"/>
      <c r="AE493" s="3"/>
      <c r="AF493" s="3"/>
    </row>
    <row r="494" spans="8:8" ht="15.75" customHeight="1">
      <c r="C494" s="1"/>
      <c r="AE494" s="3"/>
      <c r="AF494" s="3"/>
    </row>
    <row r="495" spans="8:8" ht="15.75" customHeight="1">
      <c r="C495" s="1"/>
      <c r="AE495" s="3"/>
      <c r="AF495" s="3"/>
    </row>
    <row r="496" spans="8:8" ht="15.75" customHeight="1">
      <c r="C496" s="1"/>
      <c r="AE496" s="3"/>
      <c r="AF496" s="3"/>
    </row>
    <row r="497" spans="8:8" ht="15.75" customHeight="1">
      <c r="C497" s="1"/>
      <c r="AE497" s="3"/>
      <c r="AF497" s="3"/>
    </row>
    <row r="498" spans="8:8" ht="15.75" customHeight="1">
      <c r="C498" s="1"/>
      <c r="AE498" s="3"/>
      <c r="AF498" s="3"/>
    </row>
    <row r="499" spans="8:8" ht="15.75" customHeight="1">
      <c r="C499" s="1"/>
      <c r="AE499" s="3"/>
      <c r="AF499" s="3"/>
    </row>
    <row r="500" spans="8:8" ht="15.75" customHeight="1">
      <c r="C500" s="1"/>
      <c r="AE500" s="3"/>
      <c r="AF500" s="3"/>
    </row>
    <row r="501" spans="8:8" ht="15.75" customHeight="1">
      <c r="C501" s="1"/>
      <c r="AE501" s="3"/>
      <c r="AF501" s="3"/>
    </row>
    <row r="502" spans="8:8" ht="15.75" customHeight="1">
      <c r="C502" s="1"/>
      <c r="AE502" s="3"/>
      <c r="AF502" s="3"/>
    </row>
    <row r="503" spans="8:8" ht="15.75" customHeight="1">
      <c r="C503" s="1"/>
      <c r="AE503" s="3"/>
      <c r="AF503" s="3"/>
    </row>
    <row r="504" spans="8:8" ht="15.75" customHeight="1">
      <c r="C504" s="1"/>
      <c r="AE504" s="3"/>
      <c r="AF504" s="3"/>
    </row>
    <row r="505" spans="8:8" ht="15.75" customHeight="1">
      <c r="C505" s="1"/>
      <c r="AE505" s="3"/>
      <c r="AF505" s="3"/>
    </row>
    <row r="506" spans="8:8" ht="15.75" customHeight="1">
      <c r="C506" s="1"/>
      <c r="AE506" s="3"/>
      <c r="AF506" s="3"/>
    </row>
    <row r="507" spans="8:8" ht="15.75" customHeight="1">
      <c r="C507" s="1"/>
      <c r="AE507" s="3"/>
      <c r="AF507" s="3"/>
    </row>
    <row r="508" spans="8:8" ht="15.75" customHeight="1">
      <c r="C508" s="1"/>
      <c r="AE508" s="3"/>
      <c r="AF508" s="3"/>
    </row>
    <row r="509" spans="8:8" ht="15.75" customHeight="1">
      <c r="C509" s="1"/>
      <c r="AE509" s="3"/>
      <c r="AF509" s="3"/>
    </row>
    <row r="510" spans="8:8" ht="15.75" customHeight="1">
      <c r="C510" s="1"/>
      <c r="AE510" s="3"/>
      <c r="AF510" s="3"/>
    </row>
    <row r="511" spans="8:8" ht="15.75" customHeight="1">
      <c r="C511" s="1"/>
      <c r="AE511" s="3"/>
      <c r="AF511" s="3"/>
    </row>
    <row r="512" spans="8:8" ht="15.75" customHeight="1">
      <c r="C512" s="1"/>
      <c r="AE512" s="3"/>
      <c r="AF512" s="3"/>
    </row>
    <row r="513" spans="8:8" ht="15.75" customHeight="1">
      <c r="C513" s="1"/>
      <c r="AE513" s="3"/>
      <c r="AF513" s="3"/>
    </row>
    <row r="514" spans="8:8" ht="15.75" customHeight="1">
      <c r="C514" s="1"/>
      <c r="AE514" s="3"/>
      <c r="AF514" s="3"/>
    </row>
    <row r="515" spans="8:8" ht="15.75" customHeight="1">
      <c r="C515" s="1"/>
      <c r="AE515" s="3"/>
      <c r="AF515" s="3"/>
    </row>
    <row r="516" spans="8:8" ht="15.75" customHeight="1">
      <c r="C516" s="1"/>
      <c r="AE516" s="3"/>
      <c r="AF516" s="3"/>
    </row>
    <row r="517" spans="8:8" ht="15.75" customHeight="1">
      <c r="C517" s="1"/>
      <c r="AE517" s="3"/>
      <c r="AF517" s="3"/>
    </row>
    <row r="518" spans="8:8" ht="15.75" customHeight="1">
      <c r="C518" s="1"/>
      <c r="AE518" s="3"/>
      <c r="AF518" s="3"/>
    </row>
    <row r="519" spans="8:8" ht="15.75" customHeight="1">
      <c r="C519" s="1"/>
      <c r="AE519" s="3"/>
      <c r="AF519" s="3"/>
    </row>
    <row r="520" spans="8:8" ht="15.75" customHeight="1">
      <c r="C520" s="1"/>
      <c r="AE520" s="3"/>
      <c r="AF520" s="3"/>
    </row>
    <row r="521" spans="8:8" ht="15.75" customHeight="1">
      <c r="C521" s="1"/>
      <c r="AE521" s="3"/>
      <c r="AF521" s="3"/>
    </row>
    <row r="522" spans="8:8" ht="15.75" customHeight="1">
      <c r="C522" s="1"/>
      <c r="AE522" s="3"/>
      <c r="AF522" s="3"/>
    </row>
    <row r="523" spans="8:8" ht="15.75" customHeight="1">
      <c r="C523" s="1"/>
      <c r="AE523" s="3"/>
      <c r="AF523" s="3"/>
    </row>
    <row r="524" spans="8:8" ht="15.75" customHeight="1">
      <c r="C524" s="1"/>
      <c r="AE524" s="3"/>
      <c r="AF524" s="3"/>
    </row>
    <row r="525" spans="8:8" ht="15.75" customHeight="1">
      <c r="C525" s="1"/>
      <c r="AE525" s="3"/>
      <c r="AF525" s="3"/>
    </row>
    <row r="526" spans="8:8" ht="15.75" customHeight="1">
      <c r="C526" s="1"/>
      <c r="AE526" s="3"/>
      <c r="AF526" s="3"/>
    </row>
    <row r="527" spans="8:8" ht="15.75" customHeight="1">
      <c r="C527" s="1"/>
      <c r="AE527" s="3"/>
      <c r="AF527" s="3"/>
    </row>
    <row r="528" spans="8:8" ht="15.75" customHeight="1">
      <c r="C528" s="1"/>
      <c r="AE528" s="3"/>
      <c r="AF528" s="3"/>
    </row>
    <row r="529" spans="8:8" ht="15.75" customHeight="1">
      <c r="C529" s="1"/>
      <c r="AE529" s="3"/>
      <c r="AF529" s="3"/>
    </row>
    <row r="530" spans="8:8" ht="15.75" customHeight="1">
      <c r="C530" s="1"/>
      <c r="AE530" s="3"/>
      <c r="AF530" s="3"/>
    </row>
    <row r="531" spans="8:8" ht="15.75" customHeight="1">
      <c r="C531" s="1"/>
      <c r="AE531" s="3"/>
      <c r="AF531" s="3"/>
    </row>
    <row r="532" spans="8:8" ht="15.75" customHeight="1">
      <c r="C532" s="1"/>
      <c r="AE532" s="3"/>
      <c r="AF532" s="3"/>
    </row>
    <row r="533" spans="8:8" ht="15.75" customHeight="1">
      <c r="C533" s="1"/>
      <c r="AE533" s="3"/>
      <c r="AF533" s="3"/>
    </row>
    <row r="534" spans="8:8" ht="15.75" customHeight="1">
      <c r="C534" s="1"/>
      <c r="AE534" s="3"/>
      <c r="AF534" s="3"/>
    </row>
    <row r="535" spans="8:8" ht="15.75" customHeight="1">
      <c r="C535" s="1"/>
      <c r="AE535" s="3"/>
      <c r="AF535" s="3"/>
    </row>
    <row r="536" spans="8:8" ht="15.75" customHeight="1">
      <c r="C536" s="1"/>
      <c r="AE536" s="3"/>
      <c r="AF536" s="3"/>
    </row>
    <row r="537" spans="8:8" ht="15.75" customHeight="1">
      <c r="C537" s="1"/>
      <c r="AE537" s="3"/>
      <c r="AF537" s="3"/>
    </row>
    <row r="538" spans="8:8" ht="15.75" customHeight="1">
      <c r="C538" s="1"/>
      <c r="AE538" s="3"/>
      <c r="AF538" s="3"/>
    </row>
    <row r="539" spans="8:8" ht="15.75" customHeight="1">
      <c r="C539" s="1"/>
      <c r="AE539" s="3"/>
      <c r="AF539" s="3"/>
    </row>
    <row r="540" spans="8:8" ht="15.75" customHeight="1">
      <c r="C540" s="1"/>
      <c r="AE540" s="3"/>
      <c r="AF540" s="3"/>
    </row>
    <row r="541" spans="8:8" ht="15.75" customHeight="1">
      <c r="C541" s="1"/>
      <c r="AE541" s="3"/>
      <c r="AF541" s="3"/>
    </row>
    <row r="542" spans="8:8" ht="15.75" customHeight="1">
      <c r="C542" s="1"/>
      <c r="AE542" s="3"/>
      <c r="AF542" s="3"/>
    </row>
    <row r="543" spans="8:8" ht="15.75" customHeight="1">
      <c r="C543" s="1"/>
      <c r="AE543" s="3"/>
      <c r="AF543" s="3"/>
    </row>
    <row r="544" spans="8:8" ht="15.75" customHeight="1">
      <c r="C544" s="1"/>
      <c r="AE544" s="3"/>
      <c r="AF544" s="3"/>
    </row>
    <row r="545" spans="8:8" ht="15.75" customHeight="1">
      <c r="C545" s="1"/>
      <c r="AE545" s="3"/>
      <c r="AF545" s="3"/>
    </row>
    <row r="546" spans="8:8" ht="15.75" customHeight="1">
      <c r="C546" s="1"/>
      <c r="AE546" s="3"/>
      <c r="AF546" s="3"/>
    </row>
    <row r="547" spans="8:8" ht="15.75" customHeight="1">
      <c r="C547" s="1"/>
      <c r="AE547" s="3"/>
      <c r="AF547" s="3"/>
    </row>
    <row r="548" spans="8:8" ht="15.75" customHeight="1">
      <c r="C548" s="1"/>
      <c r="AE548" s="3"/>
      <c r="AF548" s="3"/>
    </row>
    <row r="549" spans="8:8" ht="15.75" customHeight="1">
      <c r="C549" s="1"/>
      <c r="AE549" s="3"/>
      <c r="AF549" s="3"/>
    </row>
    <row r="550" spans="8:8" ht="15.75" customHeight="1">
      <c r="C550" s="1"/>
      <c r="AE550" s="3"/>
      <c r="AF550" s="3"/>
    </row>
    <row r="551" spans="8:8" ht="15.75" customHeight="1">
      <c r="C551" s="1"/>
      <c r="AE551" s="3"/>
      <c r="AF551" s="3"/>
    </row>
    <row r="552" spans="8:8" ht="15.75" customHeight="1">
      <c r="C552" s="1"/>
      <c r="AE552" s="3"/>
      <c r="AF552" s="3"/>
    </row>
    <row r="553" spans="8:8" ht="15.75" customHeight="1">
      <c r="C553" s="1"/>
      <c r="AE553" s="3"/>
      <c r="AF553" s="3"/>
    </row>
    <row r="554" spans="8:8" ht="15.75" customHeight="1">
      <c r="C554" s="1"/>
      <c r="AE554" s="3"/>
      <c r="AF554" s="3"/>
    </row>
    <row r="555" spans="8:8" ht="15.75" customHeight="1">
      <c r="C555" s="1"/>
      <c r="AE555" s="3"/>
      <c r="AF555" s="3"/>
    </row>
    <row r="556" spans="8:8" ht="15.75" customHeight="1">
      <c r="C556" s="1"/>
      <c r="AE556" s="3"/>
      <c r="AF556" s="3"/>
    </row>
    <row r="557" spans="8:8" ht="15.75" customHeight="1">
      <c r="C557" s="1"/>
      <c r="AE557" s="3"/>
      <c r="AF557" s="3"/>
    </row>
    <row r="558" spans="8:8" ht="15.75" customHeight="1">
      <c r="C558" s="1"/>
      <c r="AE558" s="3"/>
      <c r="AF558" s="3"/>
    </row>
    <row r="559" spans="8:8" ht="15.75" customHeight="1">
      <c r="C559" s="1"/>
      <c r="AE559" s="3"/>
      <c r="AF559" s="3"/>
    </row>
    <row r="560" spans="8:8" ht="15.75" customHeight="1">
      <c r="C560" s="1"/>
      <c r="AE560" s="3"/>
      <c r="AF560" s="3"/>
    </row>
    <row r="561" spans="8:8" ht="15.75" customHeight="1">
      <c r="C561" s="1"/>
      <c r="AE561" s="3"/>
      <c r="AF561" s="3"/>
    </row>
    <row r="562" spans="8:8" ht="15.75" customHeight="1">
      <c r="C562" s="1"/>
      <c r="AE562" s="3"/>
      <c r="AF562" s="3"/>
    </row>
    <row r="563" spans="8:8" ht="15.75" customHeight="1">
      <c r="C563" s="1"/>
      <c r="AE563" s="3"/>
      <c r="AF563" s="3"/>
    </row>
    <row r="564" spans="8:8" ht="15.75" customHeight="1">
      <c r="C564" s="1"/>
      <c r="AE564" s="3"/>
      <c r="AF564" s="3"/>
    </row>
    <row r="565" spans="8:8" ht="15.75" customHeight="1">
      <c r="C565" s="1"/>
      <c r="AE565" s="3"/>
      <c r="AF565" s="3"/>
    </row>
    <row r="566" spans="8:8" ht="15.75" customHeight="1">
      <c r="C566" s="1"/>
      <c r="AE566" s="3"/>
      <c r="AF566" s="3"/>
    </row>
    <row r="567" spans="8:8" ht="15.75" customHeight="1">
      <c r="C567" s="1"/>
      <c r="AE567" s="3"/>
      <c r="AF567" s="3"/>
    </row>
    <row r="568" spans="8:8" ht="15.75" customHeight="1">
      <c r="C568" s="1"/>
      <c r="AE568" s="3"/>
      <c r="AF568" s="3"/>
    </row>
    <row r="569" spans="8:8" ht="15.75" customHeight="1">
      <c r="C569" s="1"/>
      <c r="AE569" s="3"/>
      <c r="AF569" s="3"/>
    </row>
    <row r="570" spans="8:8" ht="15.75" customHeight="1">
      <c r="C570" s="1"/>
      <c r="AE570" s="3"/>
      <c r="AF570" s="3"/>
    </row>
    <row r="571" spans="8:8" ht="15.75" customHeight="1">
      <c r="C571" s="1"/>
      <c r="AE571" s="3"/>
      <c r="AF571" s="3"/>
    </row>
    <row r="572" spans="8:8" ht="15.75" customHeight="1">
      <c r="C572" s="1"/>
      <c r="AE572" s="3"/>
      <c r="AF572" s="3"/>
    </row>
    <row r="573" spans="8:8" ht="15.75" customHeight="1">
      <c r="C573" s="1"/>
      <c r="AE573" s="3"/>
      <c r="AF573" s="3"/>
    </row>
    <row r="574" spans="8:8" ht="15.75" customHeight="1">
      <c r="C574" s="1"/>
      <c r="AE574" s="3"/>
      <c r="AF574" s="3"/>
    </row>
    <row r="575" spans="8:8" ht="15.75" customHeight="1">
      <c r="C575" s="1"/>
      <c r="AE575" s="3"/>
      <c r="AF575" s="3"/>
    </row>
    <row r="576" spans="8:8" ht="15.75" customHeight="1">
      <c r="C576" s="1"/>
      <c r="AE576" s="3"/>
      <c r="AF576" s="3"/>
    </row>
    <row r="577" spans="8:8" ht="15.75" customHeight="1">
      <c r="C577" s="1"/>
      <c r="AE577" s="3"/>
      <c r="AF577" s="3"/>
    </row>
    <row r="578" spans="8:8" ht="15.75" customHeight="1">
      <c r="C578" s="1"/>
      <c r="AE578" s="3"/>
      <c r="AF578" s="3"/>
    </row>
    <row r="579" spans="8:8" ht="15.75" customHeight="1">
      <c r="C579" s="1"/>
      <c r="AE579" s="3"/>
      <c r="AF579" s="3"/>
    </row>
    <row r="580" spans="8:8" ht="15.75" customHeight="1">
      <c r="C580" s="1"/>
      <c r="AE580" s="3"/>
      <c r="AF580" s="3"/>
    </row>
    <row r="581" spans="8:8" ht="15.75" customHeight="1">
      <c r="C581" s="1"/>
      <c r="AE581" s="3"/>
      <c r="AF581" s="3"/>
    </row>
    <row r="582" spans="8:8" ht="15.75" customHeight="1">
      <c r="C582" s="1"/>
      <c r="AE582" s="3"/>
      <c r="AF582" s="3"/>
    </row>
    <row r="583" spans="8:8" ht="15.75" customHeight="1">
      <c r="C583" s="1"/>
      <c r="AE583" s="3"/>
      <c r="AF583" s="3"/>
    </row>
    <row r="584" spans="8:8" ht="15.75" customHeight="1">
      <c r="C584" s="1"/>
      <c r="AE584" s="3"/>
      <c r="AF584" s="3"/>
    </row>
    <row r="585" spans="8:8" ht="15.75" customHeight="1">
      <c r="C585" s="1"/>
      <c r="AE585" s="3"/>
      <c r="AF585" s="3"/>
    </row>
    <row r="586" spans="8:8" ht="15.75" customHeight="1">
      <c r="C586" s="1"/>
      <c r="AE586" s="3"/>
      <c r="AF586" s="3"/>
    </row>
    <row r="587" spans="8:8" ht="15.75" customHeight="1">
      <c r="C587" s="1"/>
      <c r="AE587" s="3"/>
      <c r="AF587" s="3"/>
    </row>
    <row r="588" spans="8:8" ht="15.75" customHeight="1">
      <c r="C588" s="1"/>
      <c r="AE588" s="3"/>
      <c r="AF588" s="3"/>
    </row>
    <row r="589" spans="8:8" ht="15.75" customHeight="1">
      <c r="C589" s="1"/>
      <c r="AE589" s="3"/>
      <c r="AF589" s="3"/>
    </row>
    <row r="590" spans="8:8" ht="15.75" customHeight="1">
      <c r="C590" s="1"/>
      <c r="AE590" s="3"/>
      <c r="AF590" s="3"/>
    </row>
    <row r="591" spans="8:8" ht="15.75" customHeight="1">
      <c r="C591" s="1"/>
      <c r="AE591" s="3"/>
      <c r="AF591" s="3"/>
    </row>
    <row r="592" spans="8:8" ht="15.75" customHeight="1">
      <c r="C592" s="1"/>
      <c r="AE592" s="3"/>
      <c r="AF592" s="3"/>
    </row>
    <row r="593" spans="8:8" ht="15.75" customHeight="1">
      <c r="C593" s="1"/>
      <c r="AE593" s="3"/>
      <c r="AF593" s="3"/>
    </row>
    <row r="594" spans="8:8" ht="15.75" customHeight="1">
      <c r="C594" s="1"/>
      <c r="AE594" s="3"/>
      <c r="AF594" s="3"/>
    </row>
    <row r="595" spans="8:8" ht="15.75" customHeight="1">
      <c r="C595" s="1"/>
      <c r="AE595" s="3"/>
      <c r="AF595" s="3"/>
    </row>
    <row r="596" spans="8:8" ht="15.75" customHeight="1">
      <c r="C596" s="1"/>
      <c r="AE596" s="3"/>
      <c r="AF596" s="3"/>
    </row>
    <row r="597" spans="8:8" ht="15.75" customHeight="1">
      <c r="C597" s="1"/>
      <c r="AE597" s="3"/>
      <c r="AF597" s="3"/>
    </row>
    <row r="598" spans="8:8" ht="15.75" customHeight="1">
      <c r="C598" s="1"/>
      <c r="AE598" s="3"/>
      <c r="AF598" s="3"/>
    </row>
    <row r="599" spans="8:8" ht="15.75" customHeight="1">
      <c r="C599" s="1"/>
      <c r="AE599" s="3"/>
      <c r="AF599" s="3"/>
    </row>
    <row r="600" spans="8:8" ht="15.75" customHeight="1">
      <c r="C600" s="1"/>
      <c r="AE600" s="3"/>
      <c r="AF600" s="3"/>
    </row>
    <row r="601" spans="8:8" ht="15.75" customHeight="1">
      <c r="C601" s="1"/>
      <c r="AE601" s="3"/>
      <c r="AF601" s="3"/>
    </row>
    <row r="602" spans="8:8" ht="15.75" customHeight="1">
      <c r="C602" s="1"/>
      <c r="AE602" s="3"/>
      <c r="AF602" s="3"/>
    </row>
    <row r="603" spans="8:8" ht="15.75" customHeight="1">
      <c r="C603" s="1"/>
      <c r="AE603" s="3"/>
      <c r="AF603" s="3"/>
    </row>
    <row r="604" spans="8:8" ht="15.75" customHeight="1">
      <c r="C604" s="1"/>
      <c r="AE604" s="3"/>
      <c r="AF604" s="3"/>
    </row>
    <row r="605" spans="8:8" ht="15.75" customHeight="1">
      <c r="C605" s="1"/>
      <c r="AE605" s="3"/>
      <c r="AF605" s="3"/>
    </row>
    <row r="606" spans="8:8" ht="15.75" customHeight="1">
      <c r="C606" s="1"/>
      <c r="AE606" s="3"/>
      <c r="AF606" s="3"/>
    </row>
    <row r="607" spans="8:8" ht="15.75" customHeight="1">
      <c r="C607" s="1"/>
      <c r="AE607" s="3"/>
      <c r="AF607" s="3"/>
    </row>
    <row r="608" spans="8:8" ht="15.75" customHeight="1">
      <c r="C608" s="1"/>
      <c r="AE608" s="3"/>
      <c r="AF608" s="3"/>
    </row>
    <row r="609" spans="8:8" ht="15.75" customHeight="1">
      <c r="C609" s="1"/>
      <c r="AE609" s="3"/>
      <c r="AF609" s="3"/>
    </row>
    <row r="610" spans="8:8" ht="15.75" customHeight="1">
      <c r="C610" s="1"/>
      <c r="AE610" s="3"/>
      <c r="AF610" s="3"/>
    </row>
    <row r="611" spans="8:8" ht="15.75" customHeight="1">
      <c r="C611" s="1"/>
      <c r="AE611" s="3"/>
      <c r="AF611" s="3"/>
    </row>
    <row r="612" spans="8:8" ht="15.75" customHeight="1">
      <c r="C612" s="1"/>
      <c r="AE612" s="3"/>
      <c r="AF612" s="3"/>
    </row>
    <row r="613" spans="8:8" ht="15.75" customHeight="1">
      <c r="C613" s="1"/>
      <c r="AE613" s="3"/>
      <c r="AF613" s="3"/>
    </row>
    <row r="614" spans="8:8" ht="15.75" customHeight="1">
      <c r="C614" s="1"/>
      <c r="AE614" s="3"/>
      <c r="AF614" s="3"/>
    </row>
    <row r="615" spans="8:8" ht="15.75" customHeight="1">
      <c r="C615" s="1"/>
      <c r="AE615" s="3"/>
      <c r="AF615" s="3"/>
    </row>
    <row r="616" spans="8:8" ht="15.75" customHeight="1">
      <c r="C616" s="1"/>
      <c r="AE616" s="3"/>
      <c r="AF616" s="3"/>
    </row>
    <row r="617" spans="8:8" ht="15.75" customHeight="1">
      <c r="C617" s="1"/>
      <c r="AE617" s="3"/>
      <c r="AF617" s="3"/>
    </row>
    <row r="618" spans="8:8" ht="15.75" customHeight="1">
      <c r="C618" s="1"/>
      <c r="AE618" s="3"/>
      <c r="AF618" s="3"/>
    </row>
    <row r="619" spans="8:8" ht="15.75" customHeight="1">
      <c r="C619" s="1"/>
      <c r="AE619" s="3"/>
      <c r="AF619" s="3"/>
    </row>
    <row r="620" spans="8:8" ht="15.75" customHeight="1">
      <c r="C620" s="1"/>
      <c r="AE620" s="3"/>
      <c r="AF620" s="3"/>
    </row>
    <row r="621" spans="8:8" ht="15.75" customHeight="1">
      <c r="C621" s="1"/>
      <c r="AE621" s="3"/>
      <c r="AF621" s="3"/>
    </row>
    <row r="622" spans="8:8" ht="15.75" customHeight="1">
      <c r="C622" s="1"/>
      <c r="AE622" s="3"/>
      <c r="AF622" s="3"/>
    </row>
    <row r="623" spans="8:8" ht="15.75" customHeight="1">
      <c r="C623" s="1"/>
      <c r="AE623" s="3"/>
      <c r="AF623" s="3"/>
    </row>
    <row r="624" spans="8:8" ht="15.75" customHeight="1">
      <c r="C624" s="1"/>
      <c r="AE624" s="3"/>
      <c r="AF624" s="3"/>
    </row>
    <row r="625" spans="8:8" ht="15.75" customHeight="1">
      <c r="C625" s="1"/>
      <c r="AE625" s="3"/>
      <c r="AF625" s="3"/>
    </row>
    <row r="626" spans="8:8" ht="15.75" customHeight="1">
      <c r="C626" s="1"/>
      <c r="AE626" s="3"/>
      <c r="AF626" s="3"/>
    </row>
    <row r="627" spans="8:8" ht="15.75" customHeight="1">
      <c r="C627" s="1"/>
      <c r="AE627" s="3"/>
      <c r="AF627" s="3"/>
    </row>
    <row r="628" spans="8:8" ht="15.75" customHeight="1">
      <c r="C628" s="1"/>
      <c r="AE628" s="3"/>
      <c r="AF628" s="3"/>
    </row>
    <row r="629" spans="8:8" ht="15.75" customHeight="1">
      <c r="C629" s="1"/>
      <c r="AE629" s="3"/>
      <c r="AF629" s="3"/>
    </row>
    <row r="630" spans="8:8" ht="15.75" customHeight="1">
      <c r="C630" s="1"/>
      <c r="AE630" s="3"/>
      <c r="AF630" s="3"/>
    </row>
    <row r="631" spans="8:8" ht="15.75" customHeight="1">
      <c r="C631" s="1"/>
      <c r="AE631" s="3"/>
      <c r="AF631" s="3"/>
    </row>
    <row r="632" spans="8:8" ht="15.75" customHeight="1">
      <c r="C632" s="1"/>
      <c r="AE632" s="3"/>
      <c r="AF632" s="3"/>
    </row>
    <row r="633" spans="8:8" ht="15.75" customHeight="1">
      <c r="C633" s="1"/>
      <c r="AE633" s="3"/>
      <c r="AF633" s="3"/>
    </row>
    <row r="634" spans="8:8" ht="15.75" customHeight="1">
      <c r="C634" s="1"/>
      <c r="AE634" s="3"/>
      <c r="AF634" s="3"/>
    </row>
    <row r="635" spans="8:8" ht="15.75" customHeight="1">
      <c r="C635" s="1"/>
      <c r="AE635" s="3"/>
      <c r="AF635" s="3"/>
    </row>
    <row r="636" spans="8:8" ht="15.75" customHeight="1">
      <c r="C636" s="1"/>
      <c r="AE636" s="3"/>
      <c r="AF636" s="3"/>
    </row>
    <row r="637" spans="8:8" ht="15.75" customHeight="1">
      <c r="C637" s="1"/>
      <c r="AE637" s="3"/>
      <c r="AF637" s="3"/>
    </row>
    <row r="638" spans="8:8" ht="15.75" customHeight="1">
      <c r="C638" s="1"/>
      <c r="AE638" s="3"/>
      <c r="AF638" s="3"/>
    </row>
    <row r="639" spans="8:8" ht="15.75" customHeight="1">
      <c r="C639" s="1"/>
      <c r="AE639" s="3"/>
      <c r="AF639" s="3"/>
    </row>
    <row r="640" spans="8:8" ht="15.75" customHeight="1">
      <c r="C640" s="1"/>
      <c r="AE640" s="3"/>
      <c r="AF640" s="3"/>
    </row>
    <row r="641" spans="8:8" ht="15.75" customHeight="1">
      <c r="C641" s="1"/>
      <c r="AE641" s="3"/>
      <c r="AF641" s="3"/>
    </row>
    <row r="642" spans="8:8" ht="15.75" customHeight="1">
      <c r="C642" s="1"/>
      <c r="AE642" s="3"/>
      <c r="AF642" s="3"/>
    </row>
    <row r="643" spans="8:8" ht="15.75" customHeight="1">
      <c r="C643" s="1"/>
      <c r="AE643" s="3"/>
      <c r="AF643" s="3"/>
    </row>
    <row r="644" spans="8:8" ht="15.75" customHeight="1">
      <c r="C644" s="1"/>
      <c r="AE644" s="3"/>
      <c r="AF644" s="3"/>
    </row>
    <row r="645" spans="8:8" ht="15.75" customHeight="1">
      <c r="C645" s="1"/>
      <c r="AE645" s="3"/>
      <c r="AF645" s="3"/>
    </row>
    <row r="646" spans="8:8" ht="15.75" customHeight="1">
      <c r="C646" s="1"/>
      <c r="AE646" s="3"/>
      <c r="AF646" s="3"/>
    </row>
    <row r="647" spans="8:8" ht="15.75" customHeight="1">
      <c r="C647" s="1"/>
      <c r="AE647" s="3"/>
      <c r="AF647" s="3"/>
    </row>
    <row r="648" spans="8:8" ht="15.75" customHeight="1">
      <c r="C648" s="1"/>
      <c r="AE648" s="3"/>
      <c r="AF648" s="3"/>
    </row>
    <row r="649" spans="8:8" ht="15.75" customHeight="1">
      <c r="C649" s="1"/>
      <c r="AE649" s="3"/>
      <c r="AF649" s="3"/>
    </row>
    <row r="650" spans="8:8" ht="15.75" customHeight="1">
      <c r="C650" s="1"/>
      <c r="AE650" s="3"/>
      <c r="AF650" s="3"/>
    </row>
    <row r="651" spans="8:8" ht="15.75" customHeight="1">
      <c r="C651" s="1"/>
      <c r="AE651" s="3"/>
      <c r="AF651" s="3"/>
    </row>
    <row r="652" spans="8:8" ht="15.75" customHeight="1">
      <c r="C652" s="1"/>
      <c r="AE652" s="3"/>
      <c r="AF652" s="3"/>
    </row>
    <row r="653" spans="8:8" ht="15.75" customHeight="1">
      <c r="C653" s="1"/>
      <c r="AE653" s="3"/>
      <c r="AF653" s="3"/>
    </row>
    <row r="654" spans="8:8" ht="15.75" customHeight="1">
      <c r="C654" s="1"/>
      <c r="AE654" s="3"/>
      <c r="AF654" s="3"/>
    </row>
    <row r="655" spans="8:8" ht="15.75" customHeight="1">
      <c r="C655" s="1"/>
      <c r="AE655" s="3"/>
      <c r="AF655" s="3"/>
    </row>
    <row r="656" spans="8:8" ht="15.75" customHeight="1">
      <c r="C656" s="1"/>
      <c r="AE656" s="3"/>
      <c r="AF656" s="3"/>
    </row>
    <row r="657" spans="8:8" ht="15.75" customHeight="1">
      <c r="C657" s="1"/>
      <c r="AE657" s="3"/>
      <c r="AF657" s="3"/>
    </row>
    <row r="658" spans="8:8" ht="15.75" customHeight="1">
      <c r="C658" s="1"/>
      <c r="AE658" s="3"/>
      <c r="AF658" s="3"/>
    </row>
    <row r="659" spans="8:8" ht="15.75" customHeight="1">
      <c r="C659" s="1"/>
      <c r="AE659" s="3"/>
      <c r="AF659" s="3"/>
    </row>
    <row r="660" spans="8:8" ht="15.75" customHeight="1">
      <c r="C660" s="1"/>
      <c r="AE660" s="3"/>
      <c r="AF660" s="3"/>
    </row>
    <row r="661" spans="8:8" ht="15.75" customHeight="1">
      <c r="C661" s="1"/>
      <c r="AE661" s="3"/>
      <c r="AF661" s="3"/>
    </row>
    <row r="662" spans="8:8" ht="15.75" customHeight="1">
      <c r="C662" s="1"/>
      <c r="AE662" s="3"/>
      <c r="AF662" s="3"/>
    </row>
    <row r="663" spans="8:8" ht="15.75" customHeight="1">
      <c r="C663" s="1"/>
      <c r="AE663" s="3"/>
      <c r="AF663" s="3"/>
    </row>
    <row r="664" spans="8:8" ht="15.75" customHeight="1">
      <c r="C664" s="1"/>
      <c r="AE664" s="3"/>
      <c r="AF664" s="3"/>
    </row>
    <row r="665" spans="8:8" ht="15.75" customHeight="1">
      <c r="C665" s="1"/>
      <c r="AE665" s="3"/>
      <c r="AF665" s="3"/>
    </row>
    <row r="666" spans="8:8" ht="15.75" customHeight="1">
      <c r="C666" s="1"/>
      <c r="AE666" s="3"/>
      <c r="AF666" s="3"/>
    </row>
    <row r="667" spans="8:8" ht="15.75" customHeight="1">
      <c r="C667" s="1"/>
      <c r="AE667" s="3"/>
      <c r="AF667" s="3"/>
    </row>
    <row r="668" spans="8:8" ht="15.75" customHeight="1">
      <c r="C668" s="1"/>
      <c r="AE668" s="3"/>
      <c r="AF668" s="3"/>
    </row>
    <row r="669" spans="8:8" ht="15.75" customHeight="1">
      <c r="C669" s="1"/>
      <c r="AE669" s="3"/>
      <c r="AF669" s="3"/>
    </row>
    <row r="670" spans="8:8" ht="15.75" customHeight="1">
      <c r="C670" s="1"/>
      <c r="AE670" s="3"/>
      <c r="AF670" s="3"/>
    </row>
    <row r="671" spans="8:8" ht="15.75" customHeight="1">
      <c r="C671" s="1"/>
      <c r="AE671" s="3"/>
      <c r="AF671" s="3"/>
    </row>
    <row r="672" spans="8:8" ht="15.75" customHeight="1">
      <c r="C672" s="1"/>
      <c r="AE672" s="3"/>
      <c r="AF672" s="3"/>
    </row>
    <row r="673" spans="8:8" ht="15.75" customHeight="1">
      <c r="C673" s="1"/>
      <c r="AE673" s="3"/>
      <c r="AF673" s="3"/>
    </row>
    <row r="674" spans="8:8" ht="15.75" customHeight="1">
      <c r="C674" s="1"/>
      <c r="AE674" s="3"/>
      <c r="AF674" s="3"/>
    </row>
    <row r="675" spans="8:8" ht="15.75" customHeight="1">
      <c r="C675" s="1"/>
      <c r="AE675" s="3"/>
      <c r="AF675" s="3"/>
    </row>
    <row r="676" spans="8:8" ht="15.75" customHeight="1">
      <c r="C676" s="1"/>
      <c r="AE676" s="3"/>
      <c r="AF676" s="3"/>
    </row>
    <row r="677" spans="8:8" ht="15.75" customHeight="1">
      <c r="C677" s="1"/>
      <c r="AE677" s="3"/>
      <c r="AF677" s="3"/>
    </row>
    <row r="678" spans="8:8" ht="15.75" customHeight="1">
      <c r="C678" s="1"/>
      <c r="AE678" s="3"/>
      <c r="AF678" s="3"/>
    </row>
    <row r="679" spans="8:8" ht="15.75" customHeight="1">
      <c r="C679" s="1"/>
      <c r="AE679" s="3"/>
      <c r="AF679" s="3"/>
    </row>
    <row r="680" spans="8:8" ht="15.75" customHeight="1">
      <c r="C680" s="1"/>
      <c r="AE680" s="3"/>
      <c r="AF680" s="3"/>
    </row>
    <row r="681" spans="8:8" ht="15.75" customHeight="1">
      <c r="C681" s="1"/>
      <c r="AE681" s="3"/>
      <c r="AF681" s="3"/>
    </row>
    <row r="682" spans="8:8" ht="15.75" customHeight="1">
      <c r="C682" s="1"/>
      <c r="AE682" s="3"/>
      <c r="AF682" s="3"/>
    </row>
    <row r="683" spans="8:8" ht="15.75" customHeight="1">
      <c r="C683" s="1"/>
      <c r="AE683" s="3"/>
      <c r="AF683" s="3"/>
    </row>
    <row r="684" spans="8:8" ht="15.75" customHeight="1">
      <c r="C684" s="1"/>
      <c r="AE684" s="3"/>
      <c r="AF684" s="3"/>
    </row>
    <row r="685" spans="8:8" ht="15.75" customHeight="1">
      <c r="C685" s="1"/>
      <c r="AE685" s="3"/>
      <c r="AF685" s="3"/>
    </row>
    <row r="686" spans="8:8" ht="15.75" customHeight="1">
      <c r="C686" s="1"/>
      <c r="AE686" s="3"/>
      <c r="AF686" s="3"/>
    </row>
    <row r="687" spans="8:8" ht="15.75" customHeight="1">
      <c r="C687" s="1"/>
      <c r="AE687" s="3"/>
      <c r="AF687" s="3"/>
    </row>
    <row r="688" spans="8:8" ht="15.75" customHeight="1">
      <c r="C688" s="1"/>
      <c r="AE688" s="3"/>
      <c r="AF688" s="3"/>
    </row>
    <row r="689" spans="8:8" ht="15.75" customHeight="1">
      <c r="C689" s="1"/>
      <c r="AE689" s="3"/>
      <c r="AF689" s="3"/>
    </row>
    <row r="690" spans="8:8" ht="15.75" customHeight="1">
      <c r="C690" s="1"/>
      <c r="AE690" s="3"/>
      <c r="AF690" s="3"/>
    </row>
    <row r="691" spans="8:8" ht="15.75" customHeight="1">
      <c r="C691" s="1"/>
      <c r="AE691" s="3"/>
      <c r="AF691" s="3"/>
    </row>
    <row r="692" spans="8:8" ht="15.75" customHeight="1">
      <c r="C692" s="1"/>
      <c r="AE692" s="3"/>
      <c r="AF692" s="3"/>
    </row>
    <row r="693" spans="8:8" ht="15.75" customHeight="1">
      <c r="C693" s="1"/>
      <c r="AE693" s="3"/>
      <c r="AF693" s="3"/>
    </row>
    <row r="694" spans="8:8" ht="15.75" customHeight="1">
      <c r="C694" s="1"/>
      <c r="AE694" s="3"/>
      <c r="AF694" s="3"/>
    </row>
    <row r="695" spans="8:8" ht="15.75" customHeight="1">
      <c r="C695" s="1"/>
      <c r="AE695" s="3"/>
      <c r="AF695" s="3"/>
    </row>
    <row r="696" spans="8:8" ht="15.75" customHeight="1">
      <c r="C696" s="1"/>
      <c r="AE696" s="3"/>
      <c r="AF696" s="3"/>
    </row>
    <row r="697" spans="8:8" ht="15.75" customHeight="1">
      <c r="C697" s="1"/>
      <c r="AE697" s="3"/>
      <c r="AF697" s="3"/>
    </row>
    <row r="698" spans="8:8" ht="15.75" customHeight="1">
      <c r="C698" s="1"/>
      <c r="AE698" s="3"/>
      <c r="AF698" s="3"/>
    </row>
    <row r="699" spans="8:8" ht="15.75" customHeight="1">
      <c r="C699" s="1"/>
      <c r="AE699" s="3"/>
      <c r="AF699" s="3"/>
    </row>
    <row r="700" spans="8:8" ht="15.75" customHeight="1">
      <c r="C700" s="1"/>
      <c r="AE700" s="3"/>
      <c r="AF700" s="3"/>
    </row>
    <row r="701" spans="8:8" ht="15.75" customHeight="1">
      <c r="C701" s="1"/>
      <c r="AE701" s="3"/>
      <c r="AF701" s="3"/>
    </row>
    <row r="702" spans="8:8" ht="15.75" customHeight="1">
      <c r="C702" s="1"/>
      <c r="AE702" s="3"/>
      <c r="AF702" s="3"/>
    </row>
    <row r="703" spans="8:8" ht="15.75" customHeight="1">
      <c r="C703" s="1"/>
      <c r="AE703" s="3"/>
      <c r="AF703" s="3"/>
    </row>
    <row r="704" spans="8:8" ht="15.75" customHeight="1">
      <c r="C704" s="1"/>
      <c r="AE704" s="3"/>
      <c r="AF704" s="3"/>
    </row>
    <row r="705" spans="8:8" ht="15.75" customHeight="1">
      <c r="C705" s="1"/>
      <c r="AE705" s="3"/>
      <c r="AF705" s="3"/>
    </row>
    <row r="706" spans="8:8" ht="15.75" customHeight="1">
      <c r="C706" s="1"/>
      <c r="AE706" s="3"/>
      <c r="AF706" s="3"/>
    </row>
    <row r="707" spans="8:8" ht="15.75" customHeight="1">
      <c r="C707" s="1"/>
      <c r="AE707" s="3"/>
      <c r="AF707" s="3"/>
    </row>
    <row r="708" spans="8:8" ht="15.75" customHeight="1">
      <c r="C708" s="1"/>
      <c r="AE708" s="3"/>
      <c r="AF708" s="3"/>
    </row>
    <row r="709" spans="8:8" ht="15.75" customHeight="1">
      <c r="C709" s="1"/>
      <c r="AE709" s="3"/>
      <c r="AF709" s="3"/>
    </row>
    <row r="710" spans="8:8" ht="15.75" customHeight="1">
      <c r="C710" s="1"/>
      <c r="AE710" s="3"/>
      <c r="AF710" s="3"/>
    </row>
    <row r="711" spans="8:8" ht="15.75" customHeight="1">
      <c r="C711" s="1"/>
      <c r="AE711" s="3"/>
      <c r="AF711" s="3"/>
    </row>
    <row r="712" spans="8:8" ht="15.75" customHeight="1">
      <c r="C712" s="1"/>
      <c r="AE712" s="3"/>
      <c r="AF712" s="3"/>
    </row>
    <row r="713" spans="8:8" ht="15.75" customHeight="1">
      <c r="C713" s="1"/>
      <c r="AE713" s="3"/>
      <c r="AF713" s="3"/>
    </row>
    <row r="714" spans="8:8" ht="15.75" customHeight="1">
      <c r="C714" s="1"/>
      <c r="AE714" s="3"/>
      <c r="AF714" s="3"/>
    </row>
    <row r="715" spans="8:8" ht="15.75" customHeight="1">
      <c r="C715" s="1"/>
      <c r="AE715" s="3"/>
      <c r="AF715" s="3"/>
    </row>
    <row r="716" spans="8:8" ht="15.75" customHeight="1">
      <c r="C716" s="1"/>
      <c r="AE716" s="3"/>
      <c r="AF716" s="3"/>
    </row>
    <row r="717" spans="8:8" ht="15.75" customHeight="1">
      <c r="C717" s="1"/>
      <c r="AE717" s="3"/>
      <c r="AF717" s="3"/>
    </row>
    <row r="718" spans="8:8" ht="15.75" customHeight="1">
      <c r="C718" s="1"/>
      <c r="AE718" s="3"/>
      <c r="AF718" s="3"/>
    </row>
    <row r="719" spans="8:8" ht="15.75" customHeight="1">
      <c r="C719" s="1"/>
      <c r="AE719" s="3"/>
      <c r="AF719" s="3"/>
    </row>
    <row r="720" spans="8:8" ht="15.75" customHeight="1">
      <c r="C720" s="1"/>
      <c r="AE720" s="3"/>
      <c r="AF720" s="3"/>
    </row>
    <row r="721" spans="8:8" ht="15.75" customHeight="1">
      <c r="C721" s="1"/>
      <c r="AE721" s="3"/>
      <c r="AF721" s="3"/>
    </row>
    <row r="722" spans="8:8" ht="15.75" customHeight="1">
      <c r="C722" s="1"/>
      <c r="AE722" s="3"/>
      <c r="AF722" s="3"/>
    </row>
    <row r="723" spans="8:8" ht="15.75" customHeight="1">
      <c r="C723" s="1"/>
      <c r="AE723" s="3"/>
      <c r="AF723" s="3"/>
    </row>
    <row r="724" spans="8:8" ht="15.75" customHeight="1">
      <c r="C724" s="1"/>
      <c r="AE724" s="3"/>
      <c r="AF724" s="3"/>
    </row>
    <row r="725" spans="8:8" ht="15.75" customHeight="1">
      <c r="C725" s="1"/>
      <c r="AE725" s="3"/>
      <c r="AF725" s="3"/>
    </row>
    <row r="726" spans="8:8" ht="15.75" customHeight="1">
      <c r="C726" s="1"/>
      <c r="AE726" s="3"/>
      <c r="AF726" s="3"/>
    </row>
    <row r="727" spans="8:8" ht="15.75" customHeight="1">
      <c r="C727" s="1"/>
      <c r="AE727" s="3"/>
      <c r="AF727" s="3"/>
    </row>
    <row r="728" spans="8:8" ht="15.75" customHeight="1">
      <c r="C728" s="1"/>
      <c r="AE728" s="3"/>
      <c r="AF728" s="3"/>
    </row>
    <row r="729" spans="8:8" ht="15.75" customHeight="1">
      <c r="C729" s="1"/>
      <c r="AE729" s="3"/>
      <c r="AF729" s="3"/>
    </row>
    <row r="730" spans="8:8" ht="15.75" customHeight="1">
      <c r="C730" s="1"/>
      <c r="AE730" s="3"/>
      <c r="AF730" s="3"/>
    </row>
    <row r="731" spans="8:8" ht="15.75" customHeight="1">
      <c r="C731" s="1"/>
      <c r="AE731" s="3"/>
      <c r="AF731" s="3"/>
    </row>
    <row r="732" spans="8:8" ht="15.75" customHeight="1">
      <c r="C732" s="1"/>
      <c r="AE732" s="3"/>
      <c r="AF732" s="3"/>
    </row>
    <row r="733" spans="8:8" ht="15.75" customHeight="1">
      <c r="C733" s="1"/>
      <c r="AE733" s="3"/>
      <c r="AF733" s="3"/>
    </row>
    <row r="734" spans="8:8" ht="15.75" customHeight="1">
      <c r="C734" s="1"/>
      <c r="AE734" s="3"/>
      <c r="AF734" s="3"/>
    </row>
    <row r="735" spans="8:8" ht="15.75" customHeight="1">
      <c r="C735" s="1"/>
      <c r="AE735" s="3"/>
      <c r="AF735" s="3"/>
    </row>
    <row r="736" spans="8:8" ht="15.75" customHeight="1">
      <c r="C736" s="1"/>
      <c r="AE736" s="3"/>
      <c r="AF736" s="3"/>
    </row>
    <row r="737" spans="8:8" ht="15.75" customHeight="1">
      <c r="C737" s="1"/>
      <c r="AE737" s="3"/>
      <c r="AF737" s="3"/>
    </row>
    <row r="738" spans="8:8" ht="15.75" customHeight="1">
      <c r="C738" s="1"/>
      <c r="AE738" s="3"/>
      <c r="AF738" s="3"/>
    </row>
    <row r="739" spans="8:8" ht="15.75" customHeight="1">
      <c r="C739" s="1"/>
      <c r="AE739" s="3"/>
      <c r="AF739" s="3"/>
    </row>
    <row r="740" spans="8:8" ht="15.75" customHeight="1">
      <c r="C740" s="1"/>
      <c r="AE740" s="3"/>
      <c r="AF740" s="3"/>
    </row>
    <row r="741" spans="8:8" ht="15.75" customHeight="1">
      <c r="C741" s="1"/>
      <c r="AE741" s="3"/>
      <c r="AF741" s="3"/>
    </row>
    <row r="742" spans="8:8" ht="15.75" customHeight="1">
      <c r="C742" s="1"/>
      <c r="AE742" s="3"/>
      <c r="AF742" s="3"/>
    </row>
    <row r="743" spans="8:8" ht="15.75" customHeight="1">
      <c r="C743" s="1"/>
      <c r="AE743" s="3"/>
      <c r="AF743" s="3"/>
    </row>
    <row r="744" spans="8:8" ht="15.75" customHeight="1">
      <c r="C744" s="1"/>
      <c r="AE744" s="3"/>
      <c r="AF744" s="3"/>
    </row>
    <row r="745" spans="8:8" ht="15.75" customHeight="1">
      <c r="C745" s="1"/>
      <c r="AE745" s="3"/>
      <c r="AF745" s="3"/>
    </row>
    <row r="746" spans="8:8" ht="15.75" customHeight="1">
      <c r="C746" s="1"/>
      <c r="AE746" s="3"/>
      <c r="AF746" s="3"/>
    </row>
    <row r="747" spans="8:8" ht="15.75" customHeight="1">
      <c r="C747" s="1"/>
      <c r="AE747" s="3"/>
      <c r="AF747" s="3"/>
    </row>
    <row r="748" spans="8:8" ht="15.75" customHeight="1">
      <c r="C748" s="1"/>
      <c r="AE748" s="3"/>
      <c r="AF748" s="3"/>
    </row>
    <row r="749" spans="8:8" ht="15.75" customHeight="1">
      <c r="C749" s="1"/>
      <c r="AE749" s="3"/>
      <c r="AF749" s="3"/>
    </row>
    <row r="750" spans="8:8" ht="15.75" customHeight="1">
      <c r="C750" s="1"/>
      <c r="AE750" s="3"/>
      <c r="AF750" s="3"/>
    </row>
    <row r="751" spans="8:8" ht="15.75" customHeight="1">
      <c r="C751" s="1"/>
      <c r="AE751" s="3"/>
      <c r="AF751" s="3"/>
    </row>
    <row r="752" spans="8:8" ht="15.75" customHeight="1">
      <c r="C752" s="1"/>
      <c r="AE752" s="3"/>
      <c r="AF752" s="3"/>
    </row>
    <row r="753" spans="8:8" ht="15.75" customHeight="1">
      <c r="C753" s="1"/>
      <c r="AE753" s="3"/>
      <c r="AF753" s="3"/>
    </row>
    <row r="754" spans="8:8" ht="15.75" customHeight="1">
      <c r="C754" s="1"/>
      <c r="AE754" s="3"/>
      <c r="AF754" s="3"/>
    </row>
    <row r="755" spans="8:8" ht="15.75" customHeight="1">
      <c r="C755" s="1"/>
      <c r="AE755" s="3"/>
      <c r="AF755" s="3"/>
    </row>
    <row r="756" spans="8:8" ht="15.75" customHeight="1">
      <c r="C756" s="1"/>
      <c r="AE756" s="3"/>
      <c r="AF756" s="3"/>
    </row>
    <row r="757" spans="8:8" ht="15.75" customHeight="1">
      <c r="C757" s="1"/>
      <c r="AE757" s="3"/>
      <c r="AF757" s="3"/>
    </row>
    <row r="758" spans="8:8" ht="15.75" customHeight="1">
      <c r="C758" s="1"/>
      <c r="AE758" s="3"/>
      <c r="AF758" s="3"/>
    </row>
    <row r="759" spans="8:8" ht="15.75" customHeight="1">
      <c r="C759" s="1"/>
      <c r="AE759" s="3"/>
      <c r="AF759" s="3"/>
    </row>
    <row r="760" spans="8:8" ht="15.75" customHeight="1">
      <c r="C760" s="1"/>
      <c r="AE760" s="3"/>
      <c r="AF760" s="3"/>
    </row>
    <row r="761" spans="8:8" ht="15.75" customHeight="1">
      <c r="C761" s="1"/>
      <c r="AE761" s="3"/>
      <c r="AF761" s="3"/>
    </row>
    <row r="762" spans="8:8" ht="15.75" customHeight="1">
      <c r="C762" s="1"/>
      <c r="AE762" s="3"/>
      <c r="AF762" s="3"/>
    </row>
    <row r="763" spans="8:8" ht="15.75" customHeight="1">
      <c r="C763" s="1"/>
      <c r="AE763" s="3"/>
      <c r="AF763" s="3"/>
    </row>
    <row r="764" spans="8:8" ht="15.75" customHeight="1">
      <c r="C764" s="1"/>
      <c r="AE764" s="3"/>
      <c r="AF764" s="3"/>
    </row>
    <row r="765" spans="8:8" ht="15.75" customHeight="1">
      <c r="C765" s="1"/>
      <c r="AE765" s="3"/>
      <c r="AF765" s="3"/>
    </row>
    <row r="766" spans="8:8" ht="15.75" customHeight="1">
      <c r="C766" s="1"/>
      <c r="AE766" s="3"/>
      <c r="AF766" s="3"/>
    </row>
    <row r="767" spans="8:8" ht="15.75" customHeight="1">
      <c r="C767" s="1"/>
      <c r="AE767" s="3"/>
      <c r="AF767" s="3"/>
    </row>
    <row r="768" spans="8:8" ht="15.75" customHeight="1">
      <c r="C768" s="1"/>
      <c r="AE768" s="3"/>
      <c r="AF768" s="3"/>
    </row>
    <row r="769" spans="8:8" ht="15.75" customHeight="1">
      <c r="C769" s="1"/>
      <c r="AE769" s="3"/>
      <c r="AF769" s="3"/>
    </row>
    <row r="770" spans="8:8" ht="15.75" customHeight="1">
      <c r="C770" s="1"/>
      <c r="AE770" s="3"/>
      <c r="AF770" s="3"/>
    </row>
    <row r="771" spans="8:8" ht="15.75" customHeight="1">
      <c r="C771" s="1"/>
      <c r="AE771" s="3"/>
      <c r="AF771" s="3"/>
    </row>
    <row r="772" spans="8:8" ht="15.75" customHeight="1">
      <c r="C772" s="1"/>
      <c r="AE772" s="3"/>
      <c r="AF772" s="3"/>
    </row>
    <row r="773" spans="8:8" ht="15.75" customHeight="1">
      <c r="C773" s="1"/>
      <c r="AE773" s="3"/>
      <c r="AF773" s="3"/>
    </row>
    <row r="774" spans="8:8" ht="15.75" customHeight="1">
      <c r="C774" s="1"/>
      <c r="AE774" s="3"/>
      <c r="AF774" s="3"/>
    </row>
    <row r="775" spans="8:8" ht="15.75" customHeight="1">
      <c r="C775" s="1"/>
      <c r="AE775" s="3"/>
      <c r="AF775" s="3"/>
    </row>
    <row r="776" spans="8:8" ht="15.75" customHeight="1">
      <c r="C776" s="1"/>
      <c r="AE776" s="3"/>
      <c r="AF776" s="3"/>
    </row>
    <row r="777" spans="8:8" ht="15.75" customHeight="1">
      <c r="C777" s="1"/>
      <c r="AE777" s="3"/>
      <c r="AF777" s="3"/>
    </row>
    <row r="778" spans="8:8" ht="15.75" customHeight="1">
      <c r="C778" s="1"/>
      <c r="AE778" s="3"/>
      <c r="AF778" s="3"/>
    </row>
    <row r="779" spans="8:8" ht="15.75" customHeight="1">
      <c r="C779" s="1"/>
      <c r="AE779" s="3"/>
      <c r="AF779" s="3"/>
    </row>
    <row r="780" spans="8:8" ht="15.75" customHeight="1">
      <c r="C780" s="1"/>
      <c r="AE780" s="3"/>
      <c r="AF780" s="3"/>
    </row>
    <row r="781" spans="8:8" ht="15.75" customHeight="1">
      <c r="C781" s="1"/>
      <c r="AE781" s="3"/>
      <c r="AF781" s="3"/>
    </row>
    <row r="782" spans="8:8" ht="15.75" customHeight="1">
      <c r="C782" s="1"/>
      <c r="AE782" s="3"/>
      <c r="AF782" s="3"/>
    </row>
    <row r="783" spans="8:8" ht="15.75" customHeight="1">
      <c r="C783" s="1"/>
      <c r="AE783" s="3"/>
      <c r="AF783" s="3"/>
    </row>
    <row r="784" spans="8:8" ht="15.75" customHeight="1">
      <c r="C784" s="1"/>
      <c r="AE784" s="3"/>
      <c r="AF784" s="3"/>
    </row>
    <row r="785" spans="8:8" ht="15.75" customHeight="1">
      <c r="C785" s="1"/>
      <c r="AE785" s="3"/>
      <c r="AF785" s="3"/>
    </row>
    <row r="786" spans="8:8" ht="15.75" customHeight="1">
      <c r="C786" s="1"/>
      <c r="AE786" s="3"/>
      <c r="AF786" s="3"/>
    </row>
    <row r="787" spans="8:8" ht="15.75" customHeight="1">
      <c r="C787" s="1"/>
      <c r="AE787" s="3"/>
      <c r="AF787" s="3"/>
    </row>
    <row r="788" spans="8:8" ht="15.75" customHeight="1">
      <c r="C788" s="1"/>
      <c r="AE788" s="3"/>
      <c r="AF788" s="3"/>
    </row>
    <row r="789" spans="8:8" ht="15.75" customHeight="1">
      <c r="C789" s="1"/>
      <c r="AE789" s="3"/>
      <c r="AF789" s="3"/>
    </row>
    <row r="790" spans="8:8" ht="15.75" customHeight="1">
      <c r="C790" s="1"/>
      <c r="AE790" s="3"/>
      <c r="AF790" s="3"/>
    </row>
    <row r="791" spans="8:8" ht="15.75" customHeight="1">
      <c r="C791" s="1"/>
      <c r="AE791" s="3"/>
      <c r="AF791" s="3"/>
    </row>
    <row r="792" spans="8:8" ht="15.75" customHeight="1">
      <c r="C792" s="1"/>
      <c r="AE792" s="3"/>
      <c r="AF792" s="3"/>
    </row>
    <row r="793" spans="8:8" ht="15.75" customHeight="1">
      <c r="C793" s="1"/>
      <c r="AE793" s="3"/>
      <c r="AF793" s="3"/>
    </row>
    <row r="794" spans="8:8" ht="15.75" customHeight="1">
      <c r="C794" s="1"/>
      <c r="AE794" s="3"/>
      <c r="AF794" s="3"/>
    </row>
    <row r="795" spans="8:8" ht="15.75" customHeight="1">
      <c r="C795" s="1"/>
      <c r="AE795" s="3"/>
      <c r="AF795" s="3"/>
    </row>
    <row r="796" spans="8:8" ht="15.75" customHeight="1">
      <c r="C796" s="1"/>
      <c r="AE796" s="3"/>
      <c r="AF796" s="3"/>
    </row>
    <row r="797" spans="8:8" ht="15.75" customHeight="1">
      <c r="C797" s="1"/>
      <c r="AE797" s="3"/>
      <c r="AF797" s="3"/>
    </row>
    <row r="798" spans="8:8" ht="15.75" customHeight="1">
      <c r="C798" s="1"/>
      <c r="AE798" s="3"/>
      <c r="AF798" s="3"/>
    </row>
    <row r="799" spans="8:8" ht="15.75" customHeight="1">
      <c r="C799" s="1"/>
      <c r="AE799" s="3"/>
      <c r="AF799" s="3"/>
    </row>
    <row r="800" spans="8:8" ht="15.75" customHeight="1">
      <c r="C800" s="1"/>
      <c r="AE800" s="3"/>
      <c r="AF800" s="3"/>
    </row>
    <row r="801" spans="8:8" ht="15.75" customHeight="1">
      <c r="C801" s="1"/>
      <c r="AE801" s="3"/>
      <c r="AF801" s="3"/>
    </row>
    <row r="802" spans="8:8" ht="15.75" customHeight="1">
      <c r="C802" s="1"/>
      <c r="AE802" s="3"/>
      <c r="AF802" s="3"/>
    </row>
    <row r="803" spans="8:8" ht="15.75" customHeight="1">
      <c r="C803" s="1"/>
      <c r="AE803" s="3"/>
      <c r="AF803" s="3"/>
    </row>
    <row r="804" spans="8:8" ht="15.75" customHeight="1">
      <c r="C804" s="1"/>
      <c r="AE804" s="3"/>
      <c r="AF804" s="3"/>
    </row>
    <row r="805" spans="8:8" ht="15.75" customHeight="1">
      <c r="C805" s="1"/>
      <c r="AE805" s="3"/>
      <c r="AF805" s="3"/>
    </row>
    <row r="806" spans="8:8" ht="15.75" customHeight="1">
      <c r="C806" s="1"/>
      <c r="AE806" s="3"/>
      <c r="AF806" s="3"/>
    </row>
    <row r="807" spans="8:8" ht="15.75" customHeight="1">
      <c r="C807" s="1"/>
      <c r="AE807" s="3"/>
      <c r="AF807" s="3"/>
    </row>
    <row r="808" spans="8:8" ht="15.75" customHeight="1">
      <c r="C808" s="1"/>
      <c r="AE808" s="3"/>
      <c r="AF808" s="3"/>
    </row>
    <row r="809" spans="8:8" ht="15.75" customHeight="1">
      <c r="C809" s="1"/>
      <c r="AE809" s="3"/>
      <c r="AF809" s="3"/>
    </row>
    <row r="810" spans="8:8" ht="15.75" customHeight="1">
      <c r="C810" s="1"/>
      <c r="AE810" s="3"/>
      <c r="AF810" s="3"/>
    </row>
    <row r="811" spans="8:8" ht="15.75" customHeight="1">
      <c r="C811" s="1"/>
      <c r="AE811" s="3"/>
      <c r="AF811" s="3"/>
    </row>
    <row r="812" spans="8:8" ht="15.75" customHeight="1">
      <c r="C812" s="1"/>
      <c r="AE812" s="3"/>
      <c r="AF812" s="3"/>
    </row>
    <row r="813" spans="8:8" ht="15.75" customHeight="1">
      <c r="C813" s="1"/>
      <c r="AE813" s="3"/>
      <c r="AF813" s="3"/>
    </row>
    <row r="814" spans="8:8" ht="15.75" customHeight="1">
      <c r="C814" s="1"/>
      <c r="AE814" s="3"/>
      <c r="AF814" s="3"/>
    </row>
    <row r="815" spans="8:8" ht="15.75" customHeight="1">
      <c r="C815" s="1"/>
      <c r="AE815" s="3"/>
      <c r="AF815" s="3"/>
    </row>
    <row r="816" spans="8:8" ht="15.75" customHeight="1">
      <c r="C816" s="1"/>
      <c r="AE816" s="3"/>
      <c r="AF816" s="3"/>
    </row>
    <row r="817" spans="8:8" ht="15.75" customHeight="1">
      <c r="C817" s="1"/>
      <c r="AE817" s="3"/>
      <c r="AF817" s="3"/>
    </row>
    <row r="818" spans="8:8" ht="15.75" customHeight="1">
      <c r="C818" s="1"/>
      <c r="AE818" s="3"/>
      <c r="AF818" s="3"/>
    </row>
    <row r="819" spans="8:8" ht="15.75" customHeight="1">
      <c r="C819" s="1"/>
      <c r="AE819" s="3"/>
      <c r="AF819" s="3"/>
    </row>
    <row r="820" spans="8:8" ht="15.75" customHeight="1">
      <c r="C820" s="1"/>
      <c r="AE820" s="3"/>
      <c r="AF820" s="3"/>
    </row>
    <row r="821" spans="8:8" ht="15.75" customHeight="1">
      <c r="C821" s="1"/>
      <c r="AE821" s="3"/>
      <c r="AF821" s="3"/>
    </row>
    <row r="822" spans="8:8" ht="15.75" customHeight="1">
      <c r="C822" s="1"/>
      <c r="AE822" s="3"/>
      <c r="AF822" s="3"/>
    </row>
    <row r="823" spans="8:8" ht="15.75" customHeight="1">
      <c r="C823" s="1"/>
      <c r="AE823" s="3"/>
      <c r="AF823" s="3"/>
    </row>
    <row r="824" spans="8:8" ht="15.75" customHeight="1">
      <c r="C824" s="1"/>
      <c r="AE824" s="3"/>
      <c r="AF824" s="3"/>
    </row>
    <row r="825" spans="8:8" ht="15.75" customHeight="1">
      <c r="C825" s="1"/>
      <c r="AE825" s="3"/>
      <c r="AF825" s="3"/>
    </row>
    <row r="826" spans="8:8" ht="15.75" customHeight="1">
      <c r="C826" s="1"/>
      <c r="AE826" s="3"/>
      <c r="AF826" s="3"/>
    </row>
    <row r="827" spans="8:8" ht="15.75" customHeight="1">
      <c r="C827" s="1"/>
      <c r="AE827" s="3"/>
      <c r="AF827" s="3"/>
    </row>
    <row r="828" spans="8:8" ht="15.75" customHeight="1">
      <c r="C828" s="1"/>
      <c r="AE828" s="3"/>
      <c r="AF828" s="3"/>
    </row>
    <row r="829" spans="8:8" ht="15.75" customHeight="1">
      <c r="C829" s="1"/>
      <c r="AE829" s="3"/>
      <c r="AF829" s="3"/>
    </row>
    <row r="830" spans="8:8" ht="15.75" customHeight="1">
      <c r="C830" s="1"/>
      <c r="AE830" s="3"/>
      <c r="AF830" s="3"/>
    </row>
    <row r="831" spans="8:8" ht="15.75" customHeight="1">
      <c r="C831" s="1"/>
      <c r="AE831" s="3"/>
      <c r="AF831" s="3"/>
    </row>
    <row r="832" spans="8:8" ht="15.75" customHeight="1">
      <c r="C832" s="1"/>
      <c r="AE832" s="3"/>
      <c r="AF832" s="3"/>
    </row>
    <row r="833" spans="8:8" ht="15.75" customHeight="1">
      <c r="C833" s="1"/>
      <c r="AE833" s="3"/>
      <c r="AF833" s="3"/>
    </row>
    <row r="834" spans="8:8" ht="15.75" customHeight="1">
      <c r="C834" s="1"/>
      <c r="AE834" s="3"/>
      <c r="AF834" s="3"/>
    </row>
    <row r="835" spans="8:8" ht="15.75" customHeight="1">
      <c r="C835" s="1"/>
      <c r="AE835" s="3"/>
      <c r="AF835" s="3"/>
    </row>
    <row r="836" spans="8:8" ht="15.75" customHeight="1">
      <c r="C836" s="1"/>
      <c r="AE836" s="3"/>
      <c r="AF836" s="3"/>
    </row>
    <row r="837" spans="8:8" ht="15.75" customHeight="1">
      <c r="C837" s="1"/>
      <c r="AE837" s="3"/>
      <c r="AF837" s="3"/>
    </row>
    <row r="838" spans="8:8" ht="15.75" customHeight="1">
      <c r="C838" s="1"/>
      <c r="AE838" s="3"/>
      <c r="AF838" s="3"/>
    </row>
    <row r="839" spans="8:8" ht="15.75" customHeight="1">
      <c r="C839" s="1"/>
      <c r="AE839" s="3"/>
      <c r="AF839" s="3"/>
    </row>
    <row r="840" spans="8:8" ht="15.75" customHeight="1">
      <c r="C840" s="1"/>
      <c r="AE840" s="3"/>
      <c r="AF840" s="3"/>
    </row>
    <row r="841" spans="8:8" ht="15.75" customHeight="1">
      <c r="C841" s="1"/>
      <c r="AE841" s="3"/>
      <c r="AF841" s="3"/>
    </row>
    <row r="842" spans="8:8" ht="15.75" customHeight="1">
      <c r="C842" s="1"/>
      <c r="AE842" s="3"/>
      <c r="AF842" s="3"/>
    </row>
    <row r="843" spans="8:8" ht="15.75" customHeight="1">
      <c r="C843" s="1"/>
      <c r="AE843" s="3"/>
      <c r="AF843" s="3"/>
    </row>
    <row r="844" spans="8:8" ht="15.75" customHeight="1">
      <c r="C844" s="1"/>
      <c r="AE844" s="3"/>
      <c r="AF844" s="3"/>
    </row>
    <row r="845" spans="8:8" ht="15.75" customHeight="1">
      <c r="C845" s="1"/>
      <c r="AE845" s="3"/>
      <c r="AF845" s="3"/>
    </row>
    <row r="846" spans="8:8" ht="15.75" customHeight="1">
      <c r="C846" s="1"/>
      <c r="AE846" s="3"/>
      <c r="AF846" s="3"/>
    </row>
    <row r="847" spans="8:8" ht="15.75" customHeight="1">
      <c r="C847" s="1"/>
      <c r="AE847" s="3"/>
      <c r="AF847" s="3"/>
    </row>
    <row r="848" spans="8:8" ht="15.75" customHeight="1">
      <c r="C848" s="1"/>
      <c r="AE848" s="3"/>
      <c r="AF848" s="3"/>
    </row>
    <row r="849" spans="8:8" ht="15.75" customHeight="1">
      <c r="C849" s="1"/>
      <c r="AE849" s="3"/>
      <c r="AF849" s="3"/>
    </row>
    <row r="850" spans="8:8" ht="15.75" customHeight="1">
      <c r="C850" s="1"/>
      <c r="AE850" s="3"/>
      <c r="AF850" s="3"/>
    </row>
    <row r="851" spans="8:8" ht="15.75" customHeight="1">
      <c r="C851" s="1"/>
      <c r="AE851" s="3"/>
      <c r="AF851" s="3"/>
    </row>
    <row r="852" spans="8:8" ht="15.75" customHeight="1">
      <c r="C852" s="1"/>
      <c r="AE852" s="3"/>
      <c r="AF852" s="3"/>
    </row>
    <row r="853" spans="8:8" ht="15.75" customHeight="1">
      <c r="C853" s="1"/>
      <c r="AE853" s="3"/>
      <c r="AF853" s="3"/>
    </row>
    <row r="854" spans="8:8" ht="15.75" customHeight="1">
      <c r="C854" s="1"/>
      <c r="AE854" s="3"/>
      <c r="AF854" s="3"/>
    </row>
    <row r="855" spans="8:8" ht="15.75" customHeight="1">
      <c r="C855" s="1"/>
      <c r="AE855" s="3"/>
      <c r="AF855" s="3"/>
    </row>
    <row r="856" spans="8:8" ht="15.75" customHeight="1">
      <c r="C856" s="1"/>
      <c r="AE856" s="3"/>
      <c r="AF856" s="3"/>
    </row>
    <row r="857" spans="8:8" ht="15.75" customHeight="1">
      <c r="C857" s="1"/>
      <c r="AE857" s="3"/>
      <c r="AF857" s="3"/>
    </row>
    <row r="858" spans="8:8" ht="15.75" customHeight="1">
      <c r="C858" s="1"/>
      <c r="AE858" s="3"/>
      <c r="AF858" s="3"/>
    </row>
    <row r="859" spans="8:8" ht="15.75" customHeight="1">
      <c r="C859" s="1"/>
      <c r="AE859" s="3"/>
      <c r="AF859" s="3"/>
    </row>
    <row r="860" spans="8:8" ht="15.75" customHeight="1">
      <c r="C860" s="1"/>
      <c r="AE860" s="3"/>
      <c r="AF860" s="3"/>
    </row>
    <row r="861" spans="8:8" ht="15.75" customHeight="1">
      <c r="C861" s="1"/>
      <c r="AE861" s="3"/>
      <c r="AF861" s="3"/>
    </row>
    <row r="862" spans="8:8" ht="15.75" customHeight="1">
      <c r="C862" s="1"/>
      <c r="AE862" s="3"/>
      <c r="AF862" s="3"/>
    </row>
    <row r="863" spans="8:8" ht="15.75" customHeight="1">
      <c r="C863" s="1"/>
      <c r="AE863" s="3"/>
      <c r="AF863" s="3"/>
    </row>
    <row r="864" spans="8:8" ht="15.75" customHeight="1">
      <c r="C864" s="1"/>
      <c r="AE864" s="3"/>
      <c r="AF864" s="3"/>
    </row>
    <row r="865" spans="8:8" ht="15.75" customHeight="1">
      <c r="C865" s="1"/>
      <c r="AE865" s="3"/>
      <c r="AF865" s="3"/>
    </row>
    <row r="866" spans="8:8" ht="15.75" customHeight="1">
      <c r="C866" s="1"/>
      <c r="AE866" s="3"/>
      <c r="AF866" s="3"/>
    </row>
    <row r="867" spans="8:8" ht="15.75" customHeight="1">
      <c r="C867" s="1"/>
      <c r="AE867" s="3"/>
      <c r="AF867" s="3"/>
    </row>
    <row r="868" spans="8:8" ht="15.75" customHeight="1">
      <c r="C868" s="1"/>
      <c r="AE868" s="3"/>
      <c r="AF868" s="3"/>
    </row>
    <row r="869" spans="8:8" ht="15.75" customHeight="1">
      <c r="C869" s="1"/>
      <c r="AE869" s="3"/>
      <c r="AF869" s="3"/>
    </row>
    <row r="870" spans="8:8" ht="15.75" customHeight="1">
      <c r="C870" s="1"/>
      <c r="AE870" s="3"/>
      <c r="AF870" s="3"/>
    </row>
    <row r="871" spans="8:8" ht="15.75" customHeight="1">
      <c r="C871" s="1"/>
      <c r="AE871" s="3"/>
      <c r="AF871" s="3"/>
    </row>
    <row r="872" spans="8:8" ht="15.75" customHeight="1">
      <c r="C872" s="1"/>
      <c r="AE872" s="3"/>
      <c r="AF872" s="3"/>
    </row>
    <row r="873" spans="8:8" ht="15.75" customHeight="1">
      <c r="C873" s="1"/>
      <c r="AE873" s="3"/>
      <c r="AF873" s="3"/>
    </row>
    <row r="874" spans="8:8" ht="15.75" customHeight="1">
      <c r="C874" s="1"/>
      <c r="AE874" s="3"/>
      <c r="AF874" s="3"/>
    </row>
    <row r="875" spans="8:8" ht="15.75" customHeight="1">
      <c r="C875" s="1"/>
      <c r="AE875" s="3"/>
      <c r="AF875" s="3"/>
    </row>
    <row r="876" spans="8:8" ht="15.75" customHeight="1">
      <c r="C876" s="1"/>
      <c r="AE876" s="3"/>
      <c r="AF876" s="3"/>
    </row>
    <row r="877" spans="8:8" ht="15.75" customHeight="1">
      <c r="C877" s="1"/>
      <c r="AE877" s="3"/>
      <c r="AF877" s="3"/>
    </row>
    <row r="878" spans="8:8" ht="15.75" customHeight="1">
      <c r="C878" s="1"/>
      <c r="AE878" s="3"/>
      <c r="AF878" s="3"/>
    </row>
    <row r="879" spans="8:8" ht="15.75" customHeight="1">
      <c r="C879" s="1"/>
      <c r="AE879" s="3"/>
      <c r="AF879" s="3"/>
    </row>
    <row r="880" spans="8:8" ht="15.75" customHeight="1">
      <c r="C880" s="1"/>
      <c r="AE880" s="3"/>
      <c r="AF880" s="3"/>
    </row>
    <row r="881" spans="8:8" ht="15.75" customHeight="1">
      <c r="C881" s="1"/>
      <c r="AE881" s="3"/>
      <c r="AF881" s="3"/>
    </row>
    <row r="882" spans="8:8" ht="15.75" customHeight="1">
      <c r="C882" s="1"/>
      <c r="AE882" s="3"/>
      <c r="AF882" s="3"/>
    </row>
    <row r="883" spans="8:8" ht="15.75" customHeight="1">
      <c r="C883" s="1"/>
      <c r="AE883" s="3"/>
      <c r="AF883" s="3"/>
    </row>
    <row r="884" spans="8:8" ht="15.75" customHeight="1">
      <c r="C884" s="1"/>
      <c r="AE884" s="3"/>
      <c r="AF884" s="3"/>
    </row>
    <row r="885" spans="8:8" ht="15.75" customHeight="1">
      <c r="C885" s="1"/>
      <c r="AE885" s="3"/>
      <c r="AF885" s="3"/>
    </row>
    <row r="886" spans="8:8" ht="15.75" customHeight="1">
      <c r="C886" s="1"/>
      <c r="AE886" s="3"/>
      <c r="AF886" s="3"/>
    </row>
    <row r="887" spans="8:8" ht="15.75" customHeight="1">
      <c r="C887" s="1"/>
      <c r="AE887" s="3"/>
      <c r="AF887" s="3"/>
    </row>
    <row r="888" spans="8:8" ht="15.75" customHeight="1">
      <c r="C888" s="1"/>
      <c r="AE888" s="3"/>
      <c r="AF888" s="3"/>
    </row>
    <row r="889" spans="8:8" ht="15.75" customHeight="1">
      <c r="C889" s="1"/>
      <c r="AE889" s="3"/>
      <c r="AF889" s="3"/>
    </row>
    <row r="890" spans="8:8" ht="15.75" customHeight="1">
      <c r="C890" s="1"/>
      <c r="AE890" s="3"/>
      <c r="AF890" s="3"/>
    </row>
    <row r="891" spans="8:8" ht="15.75" customHeight="1">
      <c r="C891" s="1"/>
      <c r="AE891" s="3"/>
      <c r="AF891" s="3"/>
    </row>
    <row r="892" spans="8:8" ht="15.75" customHeight="1">
      <c r="C892" s="1"/>
      <c r="AE892" s="3"/>
      <c r="AF892" s="3"/>
    </row>
    <row r="893" spans="8:8" ht="15.75" customHeight="1">
      <c r="C893" s="1"/>
      <c r="AE893" s="3"/>
      <c r="AF893" s="3"/>
    </row>
    <row r="894" spans="8:8" ht="15.75" customHeight="1">
      <c r="C894" s="1"/>
      <c r="AE894" s="3"/>
      <c r="AF894" s="3"/>
    </row>
    <row r="895" spans="8:8" ht="15.75" customHeight="1">
      <c r="C895" s="1"/>
      <c r="AE895" s="3"/>
      <c r="AF895" s="3"/>
    </row>
    <row r="896" spans="8:8" ht="15.75" customHeight="1">
      <c r="C896" s="1"/>
      <c r="AE896" s="3"/>
      <c r="AF896" s="3"/>
    </row>
    <row r="897" spans="8:8" ht="15.75" customHeight="1">
      <c r="C897" s="1"/>
      <c r="AE897" s="3"/>
      <c r="AF897" s="3"/>
    </row>
    <row r="898" spans="8:8" ht="15.75" customHeight="1">
      <c r="C898" s="1"/>
      <c r="AE898" s="3"/>
      <c r="AF898" s="3"/>
    </row>
    <row r="899" spans="8:8" ht="15.75" customHeight="1">
      <c r="C899" s="1"/>
      <c r="AE899" s="3"/>
      <c r="AF899" s="3"/>
    </row>
    <row r="900" spans="8:8" ht="15.75" customHeight="1">
      <c r="C900" s="1"/>
      <c r="AE900" s="3"/>
      <c r="AF900" s="3"/>
    </row>
    <row r="901" spans="8:8" ht="15.75" customHeight="1">
      <c r="C901" s="1"/>
      <c r="AE901" s="3"/>
      <c r="AF901" s="3"/>
    </row>
    <row r="902" spans="8:8" ht="15.75" customHeight="1">
      <c r="C902" s="1"/>
      <c r="AE902" s="3"/>
      <c r="AF902" s="3"/>
    </row>
    <row r="903" spans="8:8" ht="15.75" customHeight="1">
      <c r="C903" s="1"/>
      <c r="AE903" s="3"/>
      <c r="AF903" s="3"/>
    </row>
    <row r="904" spans="8:8" ht="15.75" customHeight="1">
      <c r="C904" s="1"/>
      <c r="AE904" s="3"/>
      <c r="AF904" s="3"/>
    </row>
    <row r="905" spans="8:8" ht="15.75" customHeight="1">
      <c r="C905" s="1"/>
      <c r="AE905" s="3"/>
      <c r="AF905" s="3"/>
    </row>
    <row r="906" spans="8:8" ht="15.75" customHeight="1">
      <c r="C906" s="1"/>
      <c r="AE906" s="3"/>
      <c r="AF906" s="3"/>
    </row>
    <row r="907" spans="8:8" ht="15.75" customHeight="1">
      <c r="C907" s="1"/>
      <c r="AE907" s="3"/>
      <c r="AF907" s="3"/>
    </row>
    <row r="908" spans="8:8" ht="15.75" customHeight="1">
      <c r="C908" s="1"/>
      <c r="AE908" s="3"/>
      <c r="AF908" s="3"/>
    </row>
    <row r="909" spans="8:8" ht="15.75" customHeight="1">
      <c r="C909" s="1"/>
      <c r="AE909" s="3"/>
      <c r="AF909" s="3"/>
    </row>
    <row r="910" spans="8:8" ht="15.75" customHeight="1">
      <c r="C910" s="1"/>
      <c r="AE910" s="3"/>
      <c r="AF910" s="3"/>
    </row>
    <row r="911" spans="8:8" ht="15.75" customHeight="1">
      <c r="C911" s="1"/>
      <c r="AE911" s="3"/>
      <c r="AF911" s="3"/>
    </row>
    <row r="912" spans="8:8" ht="15.75" customHeight="1">
      <c r="C912" s="1"/>
      <c r="AE912" s="3"/>
      <c r="AF912" s="3"/>
    </row>
    <row r="913" spans="8:8" ht="15.75" customHeight="1">
      <c r="C913" s="1"/>
      <c r="AE913" s="3"/>
      <c r="AF913" s="3"/>
    </row>
    <row r="914" spans="8:8" ht="15.75" customHeight="1">
      <c r="C914" s="1"/>
      <c r="AE914" s="3"/>
      <c r="AF914" s="3"/>
    </row>
    <row r="915" spans="8:8" ht="15.75" customHeight="1">
      <c r="C915" s="1"/>
      <c r="AE915" s="3"/>
      <c r="AF915" s="3"/>
    </row>
    <row r="916" spans="8:8" ht="15.75" customHeight="1">
      <c r="C916" s="1"/>
      <c r="AE916" s="3"/>
      <c r="AF916" s="3"/>
    </row>
    <row r="917" spans="8:8" ht="15.75" customHeight="1">
      <c r="C917" s="1"/>
      <c r="AE917" s="3"/>
      <c r="AF917" s="3"/>
    </row>
    <row r="918" spans="8:8" ht="15.75" customHeight="1">
      <c r="C918" s="1"/>
      <c r="AE918" s="3"/>
      <c r="AF918" s="3"/>
    </row>
    <row r="919" spans="8:8" ht="15.75" customHeight="1">
      <c r="C919" s="1"/>
      <c r="AE919" s="3"/>
      <c r="AF919" s="3"/>
    </row>
    <row r="920" spans="8:8" ht="15.75" customHeight="1">
      <c r="C920" s="1"/>
      <c r="AE920" s="3"/>
      <c r="AF920" s="3"/>
    </row>
    <row r="921" spans="8:8" ht="15.75" customHeight="1">
      <c r="C921" s="1"/>
      <c r="AE921" s="3"/>
      <c r="AF921" s="3"/>
    </row>
    <row r="922" spans="8:8" ht="15.75" customHeight="1">
      <c r="C922" s="1"/>
      <c r="AE922" s="3"/>
      <c r="AF922" s="3"/>
    </row>
    <row r="923" spans="8:8" ht="15.75" customHeight="1">
      <c r="C923" s="1"/>
      <c r="AE923" s="3"/>
      <c r="AF923" s="3"/>
    </row>
    <row r="924" spans="8:8" ht="15.75" customHeight="1">
      <c r="C924" s="1"/>
      <c r="AE924" s="3"/>
      <c r="AF924" s="3"/>
    </row>
    <row r="925" spans="8:8" ht="15.75" customHeight="1">
      <c r="C925" s="1"/>
      <c r="AE925" s="3"/>
      <c r="AF925" s="3"/>
    </row>
    <row r="926" spans="8:8" ht="15.75" customHeight="1">
      <c r="C926" s="1"/>
      <c r="AE926" s="3"/>
      <c r="AF926" s="3"/>
    </row>
    <row r="927" spans="8:8" ht="15.75" customHeight="1">
      <c r="C927" s="1"/>
      <c r="AE927" s="3"/>
      <c r="AF927" s="3"/>
    </row>
    <row r="928" spans="8:8" ht="15.75" customHeight="1">
      <c r="C928" s="1"/>
      <c r="AE928" s="3"/>
      <c r="AF928" s="3"/>
    </row>
    <row r="929" spans="8:8" ht="15.75" customHeight="1">
      <c r="C929" s="1"/>
      <c r="AE929" s="3"/>
      <c r="AF929" s="3"/>
    </row>
    <row r="930" spans="8:8" ht="15.75" customHeight="1">
      <c r="C930" s="1"/>
      <c r="AE930" s="3"/>
      <c r="AF930" s="3"/>
    </row>
    <row r="931" spans="8:8" ht="15.75" customHeight="1">
      <c r="C931" s="1"/>
      <c r="AE931" s="3"/>
      <c r="AF931" s="3"/>
    </row>
    <row r="932" spans="8:8" ht="15.75" customHeight="1">
      <c r="C932" s="1"/>
      <c r="AE932" s="3"/>
      <c r="AF932" s="3"/>
    </row>
    <row r="933" spans="8:8" ht="15.75" customHeight="1">
      <c r="C933" s="1"/>
      <c r="AE933" s="3"/>
      <c r="AF933" s="3"/>
    </row>
    <row r="934" spans="8:8" ht="15.75" customHeight="1">
      <c r="C934" s="1"/>
      <c r="AE934" s="3"/>
      <c r="AF934" s="3"/>
    </row>
    <row r="935" spans="8:8" ht="15.75" customHeight="1">
      <c r="C935" s="1"/>
      <c r="AE935" s="3"/>
      <c r="AF935" s="3"/>
    </row>
    <row r="936" spans="8:8" ht="15.75" customHeight="1">
      <c r="C936" s="1"/>
      <c r="AE936" s="3"/>
      <c r="AF936" s="3"/>
    </row>
    <row r="937" spans="8:8" ht="15.75" customHeight="1">
      <c r="C937" s="1"/>
      <c r="AE937" s="3"/>
      <c r="AF937" s="3"/>
    </row>
    <row r="938" spans="8:8" ht="15.75" customHeight="1">
      <c r="C938" s="1"/>
      <c r="AE938" s="3"/>
      <c r="AF938" s="3"/>
    </row>
    <row r="939" spans="8:8" ht="15.75" customHeight="1">
      <c r="C939" s="1"/>
      <c r="AE939" s="3"/>
      <c r="AF939" s="3"/>
    </row>
    <row r="940" spans="8:8" ht="15.75" customHeight="1">
      <c r="C940" s="1"/>
      <c r="AE940" s="3"/>
      <c r="AF940" s="3"/>
    </row>
    <row r="941" spans="8:8" ht="15.75" customHeight="1">
      <c r="C941" s="1"/>
      <c r="AE941" s="3"/>
      <c r="AF941" s="3"/>
    </row>
    <row r="942" spans="8:8" ht="15.75" customHeight="1">
      <c r="C942" s="1"/>
      <c r="AE942" s="3"/>
      <c r="AF942" s="3"/>
    </row>
    <row r="943" spans="8:8" ht="15.75" customHeight="1">
      <c r="C943" s="1"/>
      <c r="AE943" s="3"/>
      <c r="AF943" s="3"/>
    </row>
    <row r="944" spans="8:8" ht="15.75" customHeight="1">
      <c r="C944" s="1"/>
      <c r="AE944" s="3"/>
      <c r="AF944" s="3"/>
    </row>
    <row r="945" spans="8:8" ht="15.75" customHeight="1">
      <c r="C945" s="1"/>
      <c r="AE945" s="3"/>
      <c r="AF945" s="3"/>
    </row>
    <row r="946" spans="8:8" ht="15.75" customHeight="1">
      <c r="C946" s="1"/>
      <c r="AE946" s="3"/>
      <c r="AF946" s="3"/>
    </row>
    <row r="947" spans="8:8" ht="15.75" customHeight="1">
      <c r="C947" s="1"/>
      <c r="AE947" s="3"/>
      <c r="AF947" s="3"/>
    </row>
    <row r="948" spans="8:8" ht="15.75" customHeight="1">
      <c r="C948" s="1"/>
      <c r="AE948" s="3"/>
      <c r="AF948" s="3"/>
    </row>
    <row r="949" spans="8:8" ht="15.75" customHeight="1">
      <c r="C949" s="1"/>
      <c r="AE949" s="3"/>
      <c r="AF949" s="3"/>
    </row>
    <row r="950" spans="8:8" ht="15.75" customHeight="1">
      <c r="C950" s="1"/>
      <c r="AE950" s="3"/>
      <c r="AF950" s="3"/>
    </row>
    <row r="951" spans="8:8" ht="15.75" customHeight="1">
      <c r="C951" s="1"/>
      <c r="AE951" s="3"/>
      <c r="AF951" s="3"/>
    </row>
    <row r="952" spans="8:8" ht="15.75" customHeight="1">
      <c r="C952" s="1"/>
      <c r="AE952" s="3"/>
      <c r="AF952" s="3"/>
    </row>
    <row r="953" spans="8:8" ht="15.75" customHeight="1">
      <c r="C953" s="1"/>
      <c r="AE953" s="3"/>
      <c r="AF953" s="3"/>
    </row>
    <row r="954" spans="8:8" ht="15.75" customHeight="1">
      <c r="C954" s="1"/>
      <c r="AE954" s="3"/>
      <c r="AF954" s="3"/>
    </row>
    <row r="955" spans="8:8" ht="15.75" customHeight="1">
      <c r="C955" s="1"/>
      <c r="AE955" s="3"/>
      <c r="AF955" s="3"/>
    </row>
    <row r="956" spans="8:8" ht="15.75" customHeight="1">
      <c r="C956" s="1"/>
      <c r="AE956" s="3"/>
      <c r="AF956" s="3"/>
    </row>
    <row r="957" spans="8:8" ht="15.75" customHeight="1">
      <c r="C957" s="1"/>
      <c r="AE957" s="3"/>
      <c r="AF957" s="3"/>
    </row>
    <row r="958" spans="8:8" ht="15.75" customHeight="1">
      <c r="C958" s="1"/>
      <c r="AE958" s="3"/>
      <c r="AF958" s="3"/>
    </row>
    <row r="959" spans="8:8" ht="15.75" customHeight="1">
      <c r="C959" s="1"/>
      <c r="AE959" s="3"/>
      <c r="AF959" s="3"/>
    </row>
    <row r="960" spans="8:8" ht="15.75" customHeight="1">
      <c r="C960" s="1"/>
      <c r="AE960" s="3"/>
      <c r="AF960" s="3"/>
    </row>
    <row r="961" spans="8:8" ht="15.75" customHeight="1">
      <c r="C961" s="1"/>
      <c r="AE961" s="3"/>
      <c r="AF961" s="3"/>
    </row>
    <row r="962" spans="8:8" ht="15.75" customHeight="1">
      <c r="C962" s="1"/>
      <c r="AE962" s="3"/>
      <c r="AF962" s="3"/>
    </row>
    <row r="963" spans="8:8" ht="15.75" customHeight="1">
      <c r="C963" s="1"/>
      <c r="AE963" s="3"/>
      <c r="AF963" s="3"/>
    </row>
    <row r="964" spans="8:8" ht="15.75" customHeight="1">
      <c r="C964" s="1"/>
      <c r="AE964" s="3"/>
      <c r="AF964" s="3"/>
    </row>
    <row r="965" spans="8:8" ht="15.75" customHeight="1">
      <c r="C965" s="1"/>
      <c r="AE965" s="3"/>
      <c r="AF965" s="3"/>
    </row>
    <row r="966" spans="8:8" ht="15.75" customHeight="1">
      <c r="C966" s="1"/>
      <c r="AE966" s="3"/>
      <c r="AF966" s="3"/>
    </row>
    <row r="967" spans="8:8" ht="15.75" customHeight="1">
      <c r="C967" s="1"/>
      <c r="AE967" s="3"/>
      <c r="AF967" s="3"/>
    </row>
    <row r="968" spans="8:8" ht="15.75" customHeight="1">
      <c r="C968" s="1"/>
      <c r="AE968" s="3"/>
      <c r="AF968" s="3"/>
    </row>
    <row r="969" spans="8:8" ht="15.75" customHeight="1">
      <c r="C969" s="1"/>
      <c r="AE969" s="3"/>
      <c r="AF969" s="3"/>
    </row>
    <row r="970" spans="8:8" ht="15.75" customHeight="1">
      <c r="C970" s="1"/>
      <c r="AE970" s="3"/>
      <c r="AF970" s="3"/>
    </row>
    <row r="971" spans="8:8" ht="15.75" customHeight="1">
      <c r="C971" s="1"/>
      <c r="AE971" s="3"/>
      <c r="AF971" s="3"/>
    </row>
    <row r="972" spans="8:8" ht="15.75" customHeight="1">
      <c r="C972" s="1"/>
      <c r="AE972" s="3"/>
      <c r="AF972" s="3"/>
    </row>
    <row r="973" spans="8:8" ht="15.75" customHeight="1">
      <c r="C973" s="1"/>
      <c r="AE973" s="3"/>
      <c r="AF973" s="3"/>
    </row>
    <row r="974" spans="8:8" ht="15.75" customHeight="1">
      <c r="C974" s="1"/>
      <c r="AE974" s="3"/>
      <c r="AF974" s="3"/>
    </row>
    <row r="975" spans="8:8" ht="15.75" customHeight="1">
      <c r="C975" s="1"/>
      <c r="AE975" s="3"/>
      <c r="AF975" s="3"/>
    </row>
    <row r="976" spans="8:8" ht="15.75" customHeight="1">
      <c r="C976" s="1"/>
      <c r="AE976" s="3"/>
      <c r="AF976" s="3"/>
    </row>
    <row r="977" spans="8:8" ht="15.75" customHeight="1">
      <c r="C977" s="1"/>
      <c r="AE977" s="3"/>
      <c r="AF977" s="3"/>
    </row>
    <row r="978" spans="8:8" ht="15.75" customHeight="1">
      <c r="C978" s="1"/>
      <c r="AE978" s="3"/>
      <c r="AF978" s="3"/>
    </row>
    <row r="979" spans="8:8" ht="15.75" customHeight="1">
      <c r="C979" s="1"/>
      <c r="AE979" s="3"/>
      <c r="AF979" s="3"/>
    </row>
    <row r="980" spans="8:8" ht="15.75" customHeight="1">
      <c r="C980" s="1"/>
      <c r="AE980" s="3"/>
      <c r="AF980" s="3"/>
    </row>
    <row r="981" spans="8:8" ht="15.75" customHeight="1">
      <c r="C981" s="1"/>
      <c r="AE981" s="3"/>
      <c r="AF981" s="3"/>
    </row>
    <row r="982" spans="8:8" ht="15.75" customHeight="1">
      <c r="C982" s="1"/>
      <c r="AE982" s="3"/>
      <c r="AF982" s="3"/>
    </row>
    <row r="983" spans="8:8" ht="15.75" customHeight="1">
      <c r="C983" s="1"/>
      <c r="AE983" s="3"/>
      <c r="AF983" s="3"/>
    </row>
    <row r="984" spans="8:8" ht="15.75" customHeight="1">
      <c r="C984" s="1"/>
      <c r="AE984" s="3"/>
      <c r="AF984" s="3"/>
    </row>
    <row r="985" spans="8:8" ht="15.75" customHeight="1">
      <c r="C985" s="1"/>
      <c r="AE985" s="3"/>
      <c r="AF985" s="3"/>
    </row>
    <row r="986" spans="8:8" ht="15.75" customHeight="1">
      <c r="C986" s="1"/>
      <c r="AE986" s="3"/>
      <c r="AF986" s="3"/>
    </row>
    <row r="987" spans="8:8" ht="15.75" customHeight="1">
      <c r="C987" s="1"/>
      <c r="AE987" s="3"/>
      <c r="AF987" s="3"/>
    </row>
    <row r="988" spans="8:8" ht="15.75" customHeight="1">
      <c r="C988" s="1"/>
      <c r="AE988" s="3"/>
      <c r="AF988" s="3"/>
    </row>
    <row r="989" spans="8:8" ht="15.75" customHeight="1">
      <c r="C989" s="1"/>
      <c r="AE989" s="3"/>
      <c r="AF989" s="3"/>
    </row>
    <row r="990" spans="8:8" ht="15.75" customHeight="1">
      <c r="C990" s="1"/>
      <c r="AE990" s="3"/>
      <c r="AF990" s="3"/>
    </row>
    <row r="991" spans="8:8" ht="15.75" customHeight="1">
      <c r="C991" s="1"/>
      <c r="AE991" s="3"/>
      <c r="AF991" s="3"/>
    </row>
    <row r="992" spans="8:8" ht="15.75" customHeight="1">
      <c r="C992" s="1"/>
      <c r="AE992" s="3"/>
      <c r="AF992" s="3"/>
    </row>
    <row r="993" spans="8:8" ht="15.75" customHeight="1">
      <c r="C993" s="1"/>
      <c r="AE993" s="3"/>
      <c r="AF993" s="3"/>
    </row>
    <row r="994" spans="8:8" ht="15.75" customHeight="1">
      <c r="C994" s="1"/>
      <c r="AE994" s="3"/>
      <c r="AF994" s="3"/>
    </row>
    <row r="995" spans="8:8" ht="15.75" customHeight="1">
      <c r="C995" s="1"/>
      <c r="AE995" s="3"/>
      <c r="AF995" s="3"/>
    </row>
    <row r="996" spans="8:8" ht="15.75" customHeight="1">
      <c r="C996" s="1"/>
      <c r="AE996" s="3"/>
      <c r="AF996" s="3"/>
    </row>
    <row r="997" spans="8:8" ht="15.75" customHeight="1">
      <c r="C997" s="1"/>
      <c r="AE997" s="3"/>
      <c r="AF997" s="3"/>
    </row>
    <row r="998" spans="8:8" ht="15.75" customHeight="1">
      <c r="C998" s="1"/>
      <c r="AE998" s="3"/>
      <c r="AF998" s="3"/>
    </row>
    <row r="999" spans="8:8" ht="15.75" customHeight="1">
      <c r="C999" s="1"/>
      <c r="AE999" s="3"/>
      <c r="AF999" s="3"/>
    </row>
    <row r="1000" spans="8:8" ht="15.75" customHeight="1">
      <c r="C1000" s="1"/>
      <c r="AE1000" s="3"/>
      <c r="AF1000" s="3"/>
    </row>
  </sheetData>
  <mergeCells count="20">
    <mergeCell ref="AF2:AF3"/>
    <mergeCell ref="U2:U3"/>
    <mergeCell ref="AC2:AC3"/>
    <mergeCell ref="AA2:AA3"/>
    <mergeCell ref="Y2:Y3"/>
    <mergeCell ref="W2:W3"/>
    <mergeCell ref="AD2:AD3"/>
    <mergeCell ref="B2:B3"/>
    <mergeCell ref="M2:M3"/>
    <mergeCell ref="K2:K3"/>
    <mergeCell ref="F2:F3"/>
    <mergeCell ref="D2:D3"/>
    <mergeCell ref="I2:I3"/>
    <mergeCell ref="E2:E3"/>
    <mergeCell ref="G2:G3"/>
    <mergeCell ref="S2:S3"/>
    <mergeCell ref="AE2:AE3"/>
    <mergeCell ref="Q2:Q3"/>
    <mergeCell ref="O2:O3"/>
    <mergeCell ref="C2:C3"/>
  </mergeCells>
  <pageMargins left="0.7" right="0.7" top="0.75" bottom="0.75" header="0.0" footer="0.0"/>
  <pageSetup paperSize="9" fitToWidth="0" fitToHeight="0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dimension ref="A1:AE1000"/>
  <sheetViews>
    <sheetView workbookViewId="0">
      <selection activeCell="A1" sqref="A1"/>
    </sheetView>
  </sheetViews>
  <sheetFormatPr defaultRowHeight="15.0" customHeight="1" defaultColWidth="14"/>
  <cols>
    <col min="1" max="1" customWidth="1" width="2.140625" style="0"/>
    <col min="2" max="2" customWidth="1" width="34.710938" style="0"/>
    <col min="3" max="28" customWidth="1" width="12.5703125" style="0"/>
  </cols>
  <sheetData>
    <row r="1" spans="8:8" ht="15.0">
      <c r="A1" s="108"/>
      <c r="B1" s="109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</row>
    <row r="2" spans="8:8" ht="15.0">
      <c r="A2" s="108"/>
      <c r="B2" s="109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</row>
    <row r="3" spans="8:8" ht="42.75" customHeight="1">
      <c r="A3" s="108"/>
      <c r="B3" s="110" t="s">
        <v>137</v>
      </c>
      <c r="C3" s="111" t="s">
        <v>138</v>
      </c>
      <c r="D3" s="112"/>
      <c r="E3" s="111" t="s">
        <v>139</v>
      </c>
      <c r="F3" s="112"/>
      <c r="G3" s="111" t="s">
        <v>140</v>
      </c>
      <c r="H3" s="112"/>
      <c r="I3" s="111" t="s">
        <v>141</v>
      </c>
      <c r="J3" s="112"/>
      <c r="K3" s="111" t="s">
        <v>142</v>
      </c>
      <c r="L3" s="112"/>
      <c r="M3" s="111" t="s">
        <v>143</v>
      </c>
      <c r="N3" s="112"/>
      <c r="O3" s="111" t="s">
        <v>144</v>
      </c>
      <c r="P3" s="112"/>
      <c r="Q3" s="111" t="s">
        <v>145</v>
      </c>
      <c r="R3" s="112"/>
      <c r="S3" s="111" t="s">
        <v>146</v>
      </c>
      <c r="T3" s="112"/>
      <c r="U3" s="111" t="s">
        <v>147</v>
      </c>
      <c r="V3" s="112"/>
      <c r="W3" s="111" t="s">
        <v>148</v>
      </c>
      <c r="X3" s="112"/>
      <c r="Y3" s="111" t="s">
        <v>149</v>
      </c>
      <c r="Z3" s="113"/>
      <c r="AA3" s="114" t="s">
        <v>45</v>
      </c>
      <c r="AB3" s="115"/>
    </row>
    <row r="4" spans="8:8" ht="66.0" customHeight="1">
      <c r="A4" s="108"/>
      <c r="B4" s="116" t="s">
        <v>2</v>
      </c>
      <c r="C4" s="117" t="s">
        <v>150</v>
      </c>
      <c r="D4" s="117" t="s">
        <v>151</v>
      </c>
      <c r="E4" s="117" t="s">
        <v>150</v>
      </c>
      <c r="F4" s="117" t="s">
        <v>151</v>
      </c>
      <c r="G4" s="117" t="s">
        <v>150</v>
      </c>
      <c r="H4" s="117" t="s">
        <v>151</v>
      </c>
      <c r="I4" s="117" t="s">
        <v>150</v>
      </c>
      <c r="J4" s="117" t="s">
        <v>151</v>
      </c>
      <c r="K4" s="117" t="s">
        <v>150</v>
      </c>
      <c r="L4" s="117" t="s">
        <v>151</v>
      </c>
      <c r="M4" s="117" t="s">
        <v>150</v>
      </c>
      <c r="N4" s="117" t="s">
        <v>151</v>
      </c>
      <c r="O4" s="117" t="s">
        <v>150</v>
      </c>
      <c r="P4" s="117" t="s">
        <v>151</v>
      </c>
      <c r="Q4" s="117" t="s">
        <v>150</v>
      </c>
      <c r="R4" s="117" t="s">
        <v>151</v>
      </c>
      <c r="S4" s="117" t="s">
        <v>150</v>
      </c>
      <c r="T4" s="117" t="s">
        <v>151</v>
      </c>
      <c r="U4" s="117" t="s">
        <v>150</v>
      </c>
      <c r="V4" s="117" t="s">
        <v>151</v>
      </c>
      <c r="W4" s="117" t="s">
        <v>150</v>
      </c>
      <c r="X4" s="117" t="s">
        <v>151</v>
      </c>
      <c r="Y4" s="117" t="s">
        <v>150</v>
      </c>
      <c r="Z4" s="118" t="s">
        <v>151</v>
      </c>
      <c r="AA4" s="119" t="s">
        <v>152</v>
      </c>
      <c r="AB4" s="120" t="s">
        <v>153</v>
      </c>
    </row>
    <row r="5" spans="8:8" ht="20.25">
      <c r="A5" s="108"/>
      <c r="B5" s="121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3"/>
      <c r="AA5" s="124"/>
      <c r="AB5" s="125"/>
    </row>
    <row r="6" spans="8:8" ht="20.25">
      <c r="A6" s="108"/>
      <c r="B6" s="121" t="s">
        <v>154</v>
      </c>
      <c r="C6" s="122">
        <f>AHMEDABAD!E24</f>
        <v>5.3340786</v>
      </c>
      <c r="D6" s="122">
        <f>AHMEDABAD!F24</f>
        <v>7.920485199999999</v>
      </c>
      <c r="E6" s="126">
        <f>AHMEDABAD!G24</f>
        <v>0.0</v>
      </c>
      <c r="F6" s="122">
        <f>AHMEDABAD!H24</f>
        <v>0.0</v>
      </c>
      <c r="G6" s="122">
        <f>AHMEDABAD!I24</f>
        <v>4.8221077999999995</v>
      </c>
      <c r="H6" s="122">
        <f>AHMEDABAD!J24</f>
        <v>8.953429299999998</v>
      </c>
      <c r="I6" s="122">
        <f>AHMEDABAD!K24</f>
        <v>0.49892780000000003</v>
      </c>
      <c r="J6" s="122">
        <f>AHMEDABAD!L24</f>
        <v>1.7515441</v>
      </c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3"/>
      <c r="AA6" s="124"/>
      <c r="AB6" s="125"/>
    </row>
    <row r="7" spans="8:8" ht="20.25">
      <c r="A7" s="108"/>
      <c r="B7" s="127" t="s">
        <v>46</v>
      </c>
      <c r="C7" s="128">
        <f>MEHSANA!E24</f>
        <v>2.0899789999999996</v>
      </c>
      <c r="D7" s="128">
        <f>MEHSANA!F24</f>
        <v>2.2861054999999997</v>
      </c>
      <c r="E7" s="128">
        <f>MEHSANA!G24</f>
        <v>0.0</v>
      </c>
      <c r="F7" s="128">
        <f>MEHSANA!H24</f>
        <v>0.0</v>
      </c>
      <c r="G7" s="122">
        <f>AHMEDABAD!I25</f>
        <v>0.0</v>
      </c>
      <c r="H7" s="122">
        <f>AHMEDABAD!J25</f>
        <v>0.0</v>
      </c>
      <c r="I7" s="122">
        <f>AHMEDABAD!K25</f>
        <v>0.0</v>
      </c>
      <c r="J7" s="122">
        <f>AHMEDABAD!L25</f>
        <v>0.0</v>
      </c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9"/>
      <c r="AA7" s="130"/>
      <c r="AB7" s="131"/>
    </row>
    <row r="8" spans="8:8" ht="20.25">
      <c r="A8" s="108"/>
      <c r="B8" s="132" t="s">
        <v>155</v>
      </c>
      <c r="C8" s="133">
        <f>'DM ABAD'!E17</f>
        <v>8.2608552</v>
      </c>
      <c r="D8" s="134">
        <f>'DM ABAD'!F17</f>
        <v>11.201960899999998</v>
      </c>
      <c r="E8" s="133">
        <f>'DM ABAD'!G17</f>
        <v>0.0</v>
      </c>
      <c r="F8" s="134">
        <f>'DM ABAD'!H17</f>
        <v>0.0</v>
      </c>
      <c r="G8" s="133">
        <f>'DM ABAD'!I17</f>
        <v>6.984622199999999</v>
      </c>
      <c r="H8" s="134">
        <f>'DM ABAD'!J17</f>
        <v>12.662306000000001</v>
      </c>
      <c r="I8" s="133">
        <f>'DM ABAD'!K17</f>
        <v>0.6481007999999999</v>
      </c>
      <c r="J8" s="134">
        <f>'DM ABAD'!L17</f>
        <v>1.7580471000000002</v>
      </c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5"/>
      <c r="AA8" s="136"/>
      <c r="AB8" s="137"/>
    </row>
    <row r="9" spans="8:8" ht="20.25">
      <c r="A9" s="108"/>
      <c r="B9" s="138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3"/>
      <c r="AA9" s="139"/>
      <c r="AB9" s="140"/>
    </row>
    <row r="10" spans="8:8" ht="20.25">
      <c r="A10" s="108"/>
      <c r="B10" s="138" t="s">
        <v>79</v>
      </c>
      <c r="C10" s="122">
        <f>RAJKOT!E23</f>
        <v>0.12024399999999999</v>
      </c>
      <c r="D10" s="122">
        <f>RAJKOT!F23</f>
        <v>0.26981279999999996</v>
      </c>
      <c r="E10" s="122">
        <f>RAJKOT!G23</f>
        <v>0.0</v>
      </c>
      <c r="F10" s="122">
        <f>RAJKOT!H23</f>
        <v>0.0</v>
      </c>
      <c r="G10" s="122">
        <f>RAJKOT!I23</f>
        <v>0.0</v>
      </c>
      <c r="H10" s="122">
        <f>RAJKOT!J23</f>
        <v>0.0</v>
      </c>
      <c r="I10" s="122">
        <f>RAJKOT!K23</f>
        <v>0.0</v>
      </c>
      <c r="J10" s="122">
        <f>RAJKOT!L23</f>
        <v>0.0</v>
      </c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3"/>
      <c r="AA10" s="124"/>
      <c r="AB10" s="125"/>
    </row>
    <row r="11" spans="8:8" ht="20.25">
      <c r="A11" s="108"/>
      <c r="B11" s="138" t="s">
        <v>156</v>
      </c>
      <c r="C11" s="122">
        <f>JUNAGADH!E24</f>
        <v>3.1691421</v>
      </c>
      <c r="D11" s="122">
        <f>JUNAGADH!F24</f>
        <v>3.6640293</v>
      </c>
      <c r="E11" s="122">
        <f>JUNAGADH!G24</f>
        <v>0.0</v>
      </c>
      <c r="F11" s="122">
        <f>JUNAGADH!H24</f>
        <v>0.0</v>
      </c>
      <c r="G11" s="122">
        <f>JUNAGADH!I24</f>
        <v>0.0</v>
      </c>
      <c r="H11" s="122">
        <f>JUNAGADH!J24</f>
        <v>0.0</v>
      </c>
      <c r="I11" s="122">
        <f>JUNAGADH!K24</f>
        <v>0.0</v>
      </c>
      <c r="J11" s="122">
        <f>JUNAGADH!L24</f>
        <v>0.0</v>
      </c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3"/>
      <c r="AA11" s="124"/>
      <c r="AB11" s="125"/>
    </row>
    <row r="12" spans="8:8" ht="20.25">
      <c r="A12" s="108"/>
      <c r="B12" s="121" t="s">
        <v>60</v>
      </c>
      <c r="C12" s="141">
        <f>BHAVNAGAR!E24</f>
        <v>0.4463557000000001</v>
      </c>
      <c r="D12" s="141">
        <f>BHAVNAGAR!F24</f>
        <v>1.1711222</v>
      </c>
      <c r="E12" s="141">
        <f>BHAVNAGAR!G24</f>
        <v>0.0</v>
      </c>
      <c r="F12" s="141">
        <f>BHAVNAGAR!H24</f>
        <v>0.0</v>
      </c>
      <c r="G12" s="141">
        <f>BHAVNAGAR!I24</f>
        <v>0.0</v>
      </c>
      <c r="H12" s="141">
        <f>BHAVNAGAR!J24</f>
        <v>0.0</v>
      </c>
      <c r="I12" s="141">
        <f>BHAVNAGAR!K24</f>
        <v>0.0</v>
      </c>
      <c r="J12" s="141">
        <f>BHAVNAGAR!L24</f>
        <v>0.0</v>
      </c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2"/>
      <c r="AA12" s="124"/>
      <c r="AB12" s="125"/>
    </row>
    <row r="13" spans="8:8" ht="20.25">
      <c r="A13" s="108"/>
      <c r="B13" s="127" t="s">
        <v>157</v>
      </c>
      <c r="C13" s="128">
        <f>BHUJ!E24</f>
        <v>0.6264603</v>
      </c>
      <c r="D13" s="128">
        <f>BHUJ!F24</f>
        <v>1.1933022000000002</v>
      </c>
      <c r="E13" s="128">
        <f>BHUJ!G24</f>
        <v>0.0</v>
      </c>
      <c r="F13" s="128">
        <f>BHUJ!H24</f>
        <v>0.0</v>
      </c>
      <c r="G13" s="128">
        <f>BHUJ!I24</f>
        <v>0.0</v>
      </c>
      <c r="H13" s="128">
        <f>BHUJ!J24</f>
        <v>0.0</v>
      </c>
      <c r="I13" s="128">
        <f>BHUJ!K24</f>
        <v>0.0</v>
      </c>
      <c r="J13" s="128">
        <f>BHUJ!L24</f>
        <v>0.0</v>
      </c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9"/>
      <c r="AA13" s="130"/>
      <c r="AB13" s="131"/>
    </row>
    <row r="14" spans="8:8" ht="20.25">
      <c r="A14" s="108"/>
      <c r="B14" s="132" t="s">
        <v>158</v>
      </c>
      <c r="C14" s="133">
        <f>'DM RAJKOT'!E17</f>
        <v>7.033238899999999</v>
      </c>
      <c r="D14" s="134">
        <f>'DM RAJKOT'!F17</f>
        <v>8.6761401</v>
      </c>
      <c r="E14" s="133">
        <f>'DM RAJKOT'!G17</f>
        <v>0.0</v>
      </c>
      <c r="F14" s="134">
        <f>'DM RAJKOT'!H17</f>
        <v>0.0</v>
      </c>
      <c r="G14" s="133">
        <f>'DM RAJKOT'!I17</f>
        <v>0.0</v>
      </c>
      <c r="H14" s="134">
        <f>'DM RAJKOT'!J17</f>
        <v>0.0</v>
      </c>
      <c r="I14" s="133">
        <f>'DM RAJKOT'!K17</f>
        <v>0.0</v>
      </c>
      <c r="J14" s="134">
        <f>'DM RAJKOT'!L17</f>
        <v>0.0</v>
      </c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5"/>
      <c r="AA14" s="136"/>
      <c r="AB14" s="137"/>
    </row>
    <row r="15" spans="8:8" ht="20.25">
      <c r="A15" s="108"/>
      <c r="B15" s="138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3"/>
      <c r="AA15" s="139"/>
      <c r="AB15" s="140"/>
    </row>
    <row r="16" spans="8:8" ht="20.25">
      <c r="A16" s="108"/>
      <c r="B16" s="121" t="s">
        <v>108</v>
      </c>
      <c r="C16" s="141" t="str">
        <f>SURAT!E19</f>
        <v>S.S.</v>
      </c>
      <c r="D16" s="141" t="str">
        <f>SURAT!F19</f>
        <v>C.S.</v>
      </c>
      <c r="E16" s="143" t="str">
        <f>SURAT!G19</f>
        <v>S.S.</v>
      </c>
      <c r="F16" s="141" t="str">
        <f>SURAT!H19</f>
        <v>C.S.</v>
      </c>
      <c r="G16" s="141" t="str">
        <f>SURAT!I19</f>
        <v>S.S.</v>
      </c>
      <c r="H16" s="141" t="str">
        <f>SURAT!J19</f>
        <v>C.S.</v>
      </c>
      <c r="I16" s="141" t="str">
        <f>SURAT!K19</f>
        <v>S.S.</v>
      </c>
      <c r="J16" s="141" t="str">
        <f>SURAT!L19</f>
        <v>C.S.</v>
      </c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2"/>
      <c r="AA16" s="124"/>
      <c r="AB16" s="125"/>
    </row>
    <row r="17" spans="8:8" ht="20.25">
      <c r="A17" s="108"/>
      <c r="B17" s="127" t="s">
        <v>91</v>
      </c>
      <c r="C17" s="128" t="str">
        <f>BARODA!E19</f>
        <v>S.S.</v>
      </c>
      <c r="D17" s="128" t="str">
        <f>BARODA!F19</f>
        <v>C.S.</v>
      </c>
      <c r="E17" s="128" t="str">
        <f>BARODA!G19</f>
        <v>S.S.</v>
      </c>
      <c r="F17" s="128" t="str">
        <f>BARODA!H19</f>
        <v>C.S.</v>
      </c>
      <c r="G17" s="128" t="str">
        <f>BARODA!I19</f>
        <v>S.S.</v>
      </c>
      <c r="H17" s="128" t="str">
        <f>BARODA!J19</f>
        <v>C.S.</v>
      </c>
      <c r="I17" s="128" t="str">
        <f>BARODA!K19</f>
        <v>S.S.</v>
      </c>
      <c r="J17" s="128" t="str">
        <f>BARODA!L19</f>
        <v>C.S.</v>
      </c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9"/>
      <c r="AA17" s="130"/>
      <c r="AB17" s="131"/>
    </row>
    <row r="18" spans="8:8" ht="20.25">
      <c r="A18" s="108"/>
      <c r="B18" s="132" t="s">
        <v>159</v>
      </c>
      <c r="C18" s="133">
        <f>'DM SURAT'!E17</f>
        <v>11.099668300000001</v>
      </c>
      <c r="D18" s="134">
        <f>'DM SURAT'!F17</f>
        <v>15.723922899999998</v>
      </c>
      <c r="E18" s="133">
        <f>'DM SURAT'!G17</f>
        <v>5.8869149</v>
      </c>
      <c r="F18" s="134">
        <f>'DM SURAT'!H17</f>
        <v>7.601952200000001</v>
      </c>
      <c r="G18" s="133">
        <f>'DM SURAT'!I17</f>
        <v>5.5947475</v>
      </c>
      <c r="H18" s="134">
        <f>'DM SURAT'!J17</f>
        <v>9.073724200000001</v>
      </c>
      <c r="I18" s="133">
        <f>'DM SURAT'!K17</f>
        <v>0.0</v>
      </c>
      <c r="J18" s="134">
        <f>'DM SURAT'!L17</f>
        <v>0.0</v>
      </c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5"/>
      <c r="AA18" s="136"/>
      <c r="AB18" s="137"/>
    </row>
    <row r="19" spans="8:8" ht="20.25">
      <c r="A19" s="108"/>
      <c r="B19" s="144" t="s">
        <v>160</v>
      </c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6"/>
      <c r="AA19" s="147"/>
      <c r="AB19" s="148"/>
    </row>
    <row r="20" spans="8:8" ht="20.25">
      <c r="A20" s="108"/>
      <c r="B20" s="149" t="s">
        <v>161</v>
      </c>
      <c r="C20" s="133">
        <f>'RM - NARESH'!E17</f>
        <v>26.393762400000004</v>
      </c>
      <c r="D20" s="150">
        <f>'RM - NARESH'!F17</f>
        <v>35.6020239</v>
      </c>
      <c r="E20" s="133">
        <f>'RM - NARESH'!G17</f>
        <v>5.8869149</v>
      </c>
      <c r="F20" s="150">
        <f>'RM - NARESH'!H17</f>
        <v>7.601952200000001</v>
      </c>
      <c r="G20" s="133">
        <f>'RM - NARESH'!I17</f>
        <v>12.579369699999999</v>
      </c>
      <c r="H20" s="150">
        <f>'RM - NARESH'!J17</f>
        <v>21.736030200000002</v>
      </c>
      <c r="I20" s="133">
        <f>'RM - NARESH'!K17</f>
        <v>0.6481007999999999</v>
      </c>
      <c r="J20" s="150">
        <f>'RM - NARESH'!L17</f>
        <v>1.7580471000000002</v>
      </c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1"/>
      <c r="AA20" s="152"/>
      <c r="AB20" s="153"/>
    </row>
    <row r="21" spans="8:8" ht="15.75" customHeight="1">
      <c r="A21" s="108"/>
      <c r="B21" s="109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</row>
    <row r="22" spans="8:8" ht="15.75" customHeight="1">
      <c r="A22" s="108"/>
      <c r="B22" s="109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</row>
    <row r="23" spans="8:8" ht="15.75" hidden="1" customHeight="1">
      <c r="A23" s="108"/>
      <c r="B23" s="109"/>
      <c r="C23" s="108"/>
      <c r="D23" s="108"/>
      <c r="E23" s="108"/>
      <c r="F23" s="108"/>
      <c r="G23" s="154"/>
      <c r="H23" s="108"/>
      <c r="I23" s="154">
        <f>E8-G8</f>
        <v>-6.9846222</v>
      </c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</row>
    <row r="24" spans="8:8" ht="15.75" hidden="1" customHeight="1">
      <c r="A24" s="108"/>
      <c r="B24" s="109"/>
      <c r="C24" s="108"/>
      <c r="D24" s="108"/>
      <c r="E24" s="108"/>
      <c r="F24" s="108"/>
      <c r="G24" s="108"/>
      <c r="H24" s="108"/>
      <c r="I24" s="154">
        <f>E14-G14</f>
        <v>0.0</v>
      </c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</row>
    <row r="25" spans="8:8" ht="15.75" hidden="1" customHeight="1">
      <c r="A25" s="108"/>
      <c r="B25" s="109"/>
      <c r="C25" s="108"/>
      <c r="D25" s="108"/>
      <c r="E25" s="108"/>
      <c r="F25" s="108"/>
      <c r="G25" s="108"/>
      <c r="H25" s="108"/>
      <c r="I25" s="154">
        <f>E18-G18</f>
        <v>0.2921673999999994</v>
      </c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</row>
    <row r="26" spans="8:8" ht="15.75" hidden="1" customHeight="1">
      <c r="A26" s="108"/>
      <c r="B26" s="109"/>
      <c r="C26" s="108"/>
      <c r="D26" s="108"/>
      <c r="E26" s="108"/>
      <c r="F26" s="108"/>
      <c r="G26" s="108"/>
      <c r="H26" s="108"/>
      <c r="I26" s="154">
        <f>SUM(I23:I25)</f>
        <v>-6.6924548</v>
      </c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</row>
    <row r="27" spans="8:8" ht="15.75" customHeight="1">
      <c r="A27" s="108"/>
      <c r="B27" s="109"/>
      <c r="C27" s="108"/>
      <c r="D27" s="108"/>
      <c r="E27" s="108"/>
      <c r="F27" s="108"/>
      <c r="G27" s="154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</row>
    <row r="28" spans="8:8" ht="15.75" customHeight="1">
      <c r="A28" s="108"/>
      <c r="B28" s="109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</row>
    <row r="29" spans="8:8" ht="15.75" customHeight="1">
      <c r="A29" s="108"/>
      <c r="B29" s="109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</row>
    <row r="30" spans="8:8" ht="15.75" customHeight="1">
      <c r="A30" s="108"/>
      <c r="B30" s="109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</row>
    <row r="31" spans="8:8" ht="15.75" customHeight="1">
      <c r="A31" s="108"/>
      <c r="B31" s="109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</row>
    <row r="32" spans="8:8" ht="15.75" customHeight="1">
      <c r="A32" s="108"/>
      <c r="B32" s="109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</row>
    <row r="33" spans="8:8" ht="15.75" customHeight="1">
      <c r="A33" s="108"/>
      <c r="B33" s="109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</row>
    <row r="34" spans="8:8" ht="15.75" customHeight="1">
      <c r="A34" s="108"/>
      <c r="B34" s="109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</row>
    <row r="35" spans="8:8" ht="15.75" customHeight="1">
      <c r="A35" s="108"/>
      <c r="B35" s="109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</row>
    <row r="36" spans="8:8" ht="15.75" customHeight="1">
      <c r="A36" s="108"/>
      <c r="B36" s="109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</row>
    <row r="37" spans="8:8" ht="15.75" customHeight="1">
      <c r="A37" s="108"/>
      <c r="B37" s="109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</row>
    <row r="38" spans="8:8" ht="15.75" customHeight="1">
      <c r="A38" s="108"/>
      <c r="B38" s="109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</row>
    <row r="39" spans="8:8" ht="15.75" customHeight="1">
      <c r="A39" s="108"/>
      <c r="B39" s="109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</row>
    <row r="40" spans="8:8" ht="15.75" customHeight="1">
      <c r="A40" s="108"/>
      <c r="B40" s="109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</row>
    <row r="41" spans="8:8" ht="15.75" customHeight="1">
      <c r="A41" s="108"/>
      <c r="B41" s="109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</row>
    <row r="42" spans="8:8" ht="15.75" customHeight="1">
      <c r="A42" s="108"/>
      <c r="B42" s="109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</row>
    <row r="43" spans="8:8" ht="15.75" customHeight="1">
      <c r="A43" s="108"/>
      <c r="B43" s="109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</row>
    <row r="44" spans="8:8" ht="15.75" customHeight="1">
      <c r="A44" s="108"/>
      <c r="B44" s="109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</row>
    <row r="45" spans="8:8" ht="15.75" customHeight="1">
      <c r="A45" s="108"/>
      <c r="B45" s="109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</row>
    <row r="46" spans="8:8" ht="15.75" customHeight="1">
      <c r="A46" s="108"/>
      <c r="B46" s="109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</row>
    <row r="47" spans="8:8" ht="15.75" customHeight="1">
      <c r="A47" s="108"/>
      <c r="B47" s="109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</row>
    <row r="48" spans="8:8" ht="15.75" customHeight="1">
      <c r="A48" s="108"/>
      <c r="B48" s="109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</row>
    <row r="49" spans="8:8" ht="15.75" customHeight="1">
      <c r="A49" s="108"/>
      <c r="B49" s="109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</row>
    <row r="50" spans="8:8" ht="15.75" customHeight="1">
      <c r="A50" s="108"/>
      <c r="B50" s="109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</row>
    <row r="51" spans="8:8" ht="15.75" customHeight="1">
      <c r="A51" s="108"/>
      <c r="B51" s="109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</row>
    <row r="52" spans="8:8" ht="15.75" customHeight="1">
      <c r="A52" s="108"/>
      <c r="B52" s="109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</row>
    <row r="53" spans="8:8" ht="15.75" customHeight="1">
      <c r="A53" s="108"/>
      <c r="B53" s="109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</row>
    <row r="54" spans="8:8" ht="15.75" customHeight="1">
      <c r="A54" s="108"/>
      <c r="B54" s="109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</row>
    <row r="55" spans="8:8" ht="15.75" customHeight="1">
      <c r="A55" s="108"/>
      <c r="B55" s="109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</row>
    <row r="56" spans="8:8" ht="15.75" customHeight="1">
      <c r="A56" s="108"/>
      <c r="B56" s="109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</row>
    <row r="57" spans="8:8" ht="15.75" customHeight="1">
      <c r="A57" s="108"/>
      <c r="B57" s="109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</row>
    <row r="58" spans="8:8" ht="15.75" customHeight="1">
      <c r="A58" s="108"/>
      <c r="B58" s="109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</row>
    <row r="59" spans="8:8" ht="15.75" customHeight="1">
      <c r="A59" s="108"/>
      <c r="B59" s="109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</row>
    <row r="60" spans="8:8" ht="15.75" customHeight="1">
      <c r="A60" s="108"/>
      <c r="B60" s="109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</row>
    <row r="61" spans="8:8" ht="15.75" customHeight="1">
      <c r="A61" s="108"/>
      <c r="B61" s="109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</row>
    <row r="62" spans="8:8" ht="15.75" customHeight="1">
      <c r="A62" s="108"/>
      <c r="B62" s="109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</row>
    <row r="63" spans="8:8" ht="15.75" customHeight="1">
      <c r="A63" s="108"/>
      <c r="B63" s="109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</row>
    <row r="64" spans="8:8" ht="15.75" customHeight="1">
      <c r="A64" s="108"/>
      <c r="B64" s="109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</row>
    <row r="65" spans="8:8" ht="15.75" customHeight="1">
      <c r="A65" s="108"/>
      <c r="B65" s="109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</row>
    <row r="66" spans="8:8" ht="15.75" customHeight="1">
      <c r="A66" s="108"/>
      <c r="B66" s="109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</row>
    <row r="67" spans="8:8" ht="15.75" customHeight="1">
      <c r="A67" s="108"/>
      <c r="B67" s="109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</row>
    <row r="68" spans="8:8" ht="15.75" customHeight="1">
      <c r="A68" s="108"/>
      <c r="B68" s="109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</row>
    <row r="69" spans="8:8" ht="15.75" customHeight="1">
      <c r="A69" s="108"/>
      <c r="B69" s="109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</row>
    <row r="70" spans="8:8" ht="15.75" customHeight="1">
      <c r="A70" s="108"/>
      <c r="B70" s="109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</row>
    <row r="71" spans="8:8" ht="15.75" customHeight="1">
      <c r="A71" s="108"/>
      <c r="B71" s="109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</row>
    <row r="72" spans="8:8" ht="15.75" customHeight="1">
      <c r="A72" s="108"/>
      <c r="B72" s="109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</row>
    <row r="73" spans="8:8" ht="15.75" customHeight="1">
      <c r="A73" s="108"/>
      <c r="B73" s="109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</row>
    <row r="74" spans="8:8" ht="15.75" customHeight="1">
      <c r="A74" s="108"/>
      <c r="B74" s="109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</row>
    <row r="75" spans="8:8" ht="15.75" customHeight="1">
      <c r="A75" s="108"/>
      <c r="B75" s="109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</row>
    <row r="76" spans="8:8" ht="15.75" customHeight="1">
      <c r="A76" s="108"/>
      <c r="B76" s="109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</row>
    <row r="77" spans="8:8" ht="15.75" customHeight="1">
      <c r="A77" s="108"/>
      <c r="B77" s="109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</row>
    <row r="78" spans="8:8" ht="15.75" customHeight="1">
      <c r="A78" s="108"/>
      <c r="B78" s="109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</row>
    <row r="79" spans="8:8" ht="15.75" customHeight="1">
      <c r="A79" s="108"/>
      <c r="B79" s="109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</row>
    <row r="80" spans="8:8" ht="15.75" customHeight="1">
      <c r="A80" s="108"/>
      <c r="B80" s="109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</row>
    <row r="81" spans="8:8" ht="15.75" customHeight="1">
      <c r="A81" s="108"/>
      <c r="B81" s="109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</row>
    <row r="82" spans="8:8" ht="15.75" customHeight="1">
      <c r="A82" s="108"/>
      <c r="B82" s="109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</row>
    <row r="83" spans="8:8" ht="15.75" customHeight="1">
      <c r="A83" s="108"/>
      <c r="B83" s="109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</row>
    <row r="84" spans="8:8" ht="15.75" customHeight="1">
      <c r="A84" s="108"/>
      <c r="B84" s="109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</row>
    <row r="85" spans="8:8" ht="15.75" customHeight="1">
      <c r="A85" s="108"/>
      <c r="B85" s="109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</row>
    <row r="86" spans="8:8" ht="15.75" customHeight="1">
      <c r="A86" s="108"/>
      <c r="B86" s="109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</row>
    <row r="87" spans="8:8" ht="15.75" customHeight="1">
      <c r="A87" s="108"/>
      <c r="B87" s="109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</row>
    <row r="88" spans="8:8" ht="15.75" customHeight="1">
      <c r="A88" s="108"/>
      <c r="B88" s="109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</row>
    <row r="89" spans="8:8" ht="15.75" customHeight="1">
      <c r="A89" s="108"/>
      <c r="B89" s="109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</row>
    <row r="90" spans="8:8" ht="15.75" customHeight="1">
      <c r="A90" s="108"/>
      <c r="B90" s="109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</row>
    <row r="91" spans="8:8" ht="15.75" customHeight="1">
      <c r="A91" s="108"/>
      <c r="B91" s="109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</row>
    <row r="92" spans="8:8" ht="15.75" customHeight="1">
      <c r="A92" s="108"/>
      <c r="B92" s="109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</row>
    <row r="93" spans="8:8" ht="15.75" customHeight="1">
      <c r="A93" s="108"/>
      <c r="B93" s="109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</row>
    <row r="94" spans="8:8" ht="15.75" customHeight="1">
      <c r="A94" s="108"/>
      <c r="B94" s="109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</row>
    <row r="95" spans="8:8" ht="15.75" customHeight="1">
      <c r="A95" s="108"/>
      <c r="B95" s="109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</row>
    <row r="96" spans="8:8" ht="15.75" customHeight="1">
      <c r="A96" s="108"/>
      <c r="B96" s="109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</row>
    <row r="97" spans="8:8" ht="15.75" customHeight="1">
      <c r="A97" s="108"/>
      <c r="B97" s="109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</row>
    <row r="98" spans="8:8" ht="15.75" customHeight="1">
      <c r="A98" s="108"/>
      <c r="B98" s="109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</row>
    <row r="99" spans="8:8" ht="15.75" customHeight="1">
      <c r="A99" s="108"/>
      <c r="B99" s="109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</row>
    <row r="100" spans="8:8" ht="15.75" customHeight="1">
      <c r="A100" s="108"/>
      <c r="B100" s="109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</row>
    <row r="101" spans="8:8" ht="15.75" customHeight="1">
      <c r="A101" s="108"/>
      <c r="B101" s="109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</row>
    <row r="102" spans="8:8" ht="15.75" customHeight="1">
      <c r="A102" s="108"/>
      <c r="B102" s="109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</row>
    <row r="103" spans="8:8" ht="15.75" customHeight="1">
      <c r="A103" s="108"/>
      <c r="B103" s="109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</row>
    <row r="104" spans="8:8" ht="15.75" customHeight="1">
      <c r="A104" s="108"/>
      <c r="B104" s="109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</row>
    <row r="105" spans="8:8" ht="15.75" customHeight="1">
      <c r="A105" s="108"/>
      <c r="B105" s="109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</row>
    <row r="106" spans="8:8" ht="15.75" customHeight="1">
      <c r="A106" s="108"/>
      <c r="B106" s="109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</row>
    <row r="107" spans="8:8" ht="15.75" customHeight="1">
      <c r="A107" s="108"/>
      <c r="B107" s="109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</row>
    <row r="108" spans="8:8" ht="15.75" customHeight="1">
      <c r="A108" s="108"/>
      <c r="B108" s="109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</row>
    <row r="109" spans="8:8" ht="15.75" customHeight="1">
      <c r="A109" s="108"/>
      <c r="B109" s="109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</row>
    <row r="110" spans="8:8" ht="15.75" customHeight="1">
      <c r="A110" s="108"/>
      <c r="B110" s="109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</row>
    <row r="111" spans="8:8" ht="15.75" customHeight="1">
      <c r="A111" s="108"/>
      <c r="B111" s="109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</row>
    <row r="112" spans="8:8" ht="15.75" customHeight="1">
      <c r="A112" s="108"/>
      <c r="B112" s="109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</row>
    <row r="113" spans="8:8" ht="15.75" customHeight="1">
      <c r="A113" s="108"/>
      <c r="B113" s="109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</row>
    <row r="114" spans="8:8" ht="15.75" customHeight="1">
      <c r="A114" s="108"/>
      <c r="B114" s="109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</row>
    <row r="115" spans="8:8" ht="15.75" customHeight="1">
      <c r="A115" s="108"/>
      <c r="B115" s="109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</row>
    <row r="116" spans="8:8" ht="15.75" customHeight="1">
      <c r="A116" s="108"/>
      <c r="B116" s="109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</row>
    <row r="117" spans="8:8" ht="15.75" customHeight="1">
      <c r="A117" s="108"/>
      <c r="B117" s="109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</row>
    <row r="118" spans="8:8" ht="15.75" customHeight="1">
      <c r="A118" s="108"/>
      <c r="B118" s="109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</row>
    <row r="119" spans="8:8" ht="15.75" customHeight="1">
      <c r="A119" s="108"/>
      <c r="B119" s="109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</row>
    <row r="120" spans="8:8" ht="15.75" customHeight="1">
      <c r="A120" s="108"/>
      <c r="B120" s="109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</row>
    <row r="121" spans="8:8" ht="15.75" customHeight="1">
      <c r="A121" s="108"/>
      <c r="B121" s="109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</row>
    <row r="122" spans="8:8" ht="15.75" customHeight="1">
      <c r="A122" s="108"/>
      <c r="B122" s="109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</row>
    <row r="123" spans="8:8" ht="15.75" customHeight="1">
      <c r="A123" s="108"/>
      <c r="B123" s="109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</row>
    <row r="124" spans="8:8" ht="15.75" customHeight="1">
      <c r="A124" s="108"/>
      <c r="B124" s="109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</row>
    <row r="125" spans="8:8" ht="15.75" customHeight="1">
      <c r="A125" s="108"/>
      <c r="B125" s="109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</row>
    <row r="126" spans="8:8" ht="15.75" customHeight="1">
      <c r="A126" s="108"/>
      <c r="B126" s="109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</row>
    <row r="127" spans="8:8" ht="15.75" customHeight="1">
      <c r="A127" s="108"/>
      <c r="B127" s="109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</row>
    <row r="128" spans="8:8" ht="15.75" customHeight="1">
      <c r="A128" s="108"/>
      <c r="B128" s="109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</row>
    <row r="129" spans="8:8" ht="15.75" customHeight="1">
      <c r="A129" s="108"/>
      <c r="B129" s="109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</row>
    <row r="130" spans="8:8" ht="15.75" customHeight="1">
      <c r="A130" s="108"/>
      <c r="B130" s="109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</row>
    <row r="131" spans="8:8" ht="15.75" customHeight="1">
      <c r="A131" s="108"/>
      <c r="B131" s="109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</row>
    <row r="132" spans="8:8" ht="15.75" customHeight="1">
      <c r="A132" s="108"/>
      <c r="B132" s="109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</row>
    <row r="133" spans="8:8" ht="15.75" customHeight="1">
      <c r="A133" s="108"/>
      <c r="B133" s="109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</row>
    <row r="134" spans="8:8" ht="15.75" customHeight="1">
      <c r="A134" s="108"/>
      <c r="B134" s="109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</row>
    <row r="135" spans="8:8" ht="15.75" customHeight="1">
      <c r="A135" s="108"/>
      <c r="B135" s="109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</row>
    <row r="136" spans="8:8" ht="15.75" customHeight="1">
      <c r="A136" s="108"/>
      <c r="B136" s="109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</row>
    <row r="137" spans="8:8" ht="15.75" customHeight="1">
      <c r="A137" s="108"/>
      <c r="B137" s="109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</row>
    <row r="138" spans="8:8" ht="15.75" customHeight="1">
      <c r="A138" s="108"/>
      <c r="B138" s="109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</row>
    <row r="139" spans="8:8" ht="15.75" customHeight="1">
      <c r="A139" s="108"/>
      <c r="B139" s="109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</row>
    <row r="140" spans="8:8" ht="15.75" customHeight="1">
      <c r="A140" s="108"/>
      <c r="B140" s="109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</row>
    <row r="141" spans="8:8" ht="15.75" customHeight="1">
      <c r="A141" s="108"/>
      <c r="B141" s="109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</row>
    <row r="142" spans="8:8" ht="15.75" customHeight="1">
      <c r="A142" s="108"/>
      <c r="B142" s="109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</row>
    <row r="143" spans="8:8" ht="15.75" customHeight="1">
      <c r="A143" s="108"/>
      <c r="B143" s="109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</row>
    <row r="144" spans="8:8" ht="15.75" customHeight="1">
      <c r="A144" s="108"/>
      <c r="B144" s="109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</row>
    <row r="145" spans="8:8" ht="15.75" customHeight="1">
      <c r="A145" s="108"/>
      <c r="B145" s="109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</row>
    <row r="146" spans="8:8" ht="15.75" customHeight="1">
      <c r="A146" s="108"/>
      <c r="B146" s="109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</row>
    <row r="147" spans="8:8" ht="15.75" customHeight="1">
      <c r="A147" s="108"/>
      <c r="B147" s="109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</row>
    <row r="148" spans="8:8" ht="15.75" customHeight="1">
      <c r="A148" s="108"/>
      <c r="B148" s="109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</row>
    <row r="149" spans="8:8" ht="15.75" customHeight="1">
      <c r="A149" s="108"/>
      <c r="B149" s="109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</row>
    <row r="150" spans="8:8" ht="15.75" customHeight="1">
      <c r="A150" s="108"/>
      <c r="B150" s="109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</row>
    <row r="151" spans="8:8" ht="15.75" customHeight="1">
      <c r="A151" s="108"/>
      <c r="B151" s="109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</row>
    <row r="152" spans="8:8" ht="15.75" customHeight="1">
      <c r="A152" s="108"/>
      <c r="B152" s="109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</row>
    <row r="153" spans="8:8" ht="15.75" customHeight="1">
      <c r="A153" s="108"/>
      <c r="B153" s="109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</row>
    <row r="154" spans="8:8" ht="15.75" customHeight="1">
      <c r="A154" s="108"/>
      <c r="B154" s="109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</row>
    <row r="155" spans="8:8" ht="15.75" customHeight="1">
      <c r="A155" s="108"/>
      <c r="B155" s="109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</row>
    <row r="156" spans="8:8" ht="15.75" customHeight="1">
      <c r="A156" s="108"/>
      <c r="B156" s="109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</row>
    <row r="157" spans="8:8" ht="15.75" customHeight="1">
      <c r="A157" s="108"/>
      <c r="B157" s="109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</row>
    <row r="158" spans="8:8" ht="15.75" customHeight="1">
      <c r="A158" s="108"/>
      <c r="B158" s="109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</row>
    <row r="159" spans="8:8" ht="15.75" customHeight="1">
      <c r="A159" s="108"/>
      <c r="B159" s="109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</row>
    <row r="160" spans="8:8" ht="15.75" customHeight="1">
      <c r="A160" s="108"/>
      <c r="B160" s="109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</row>
    <row r="161" spans="8:8" ht="15.75" customHeight="1">
      <c r="A161" s="108"/>
      <c r="B161" s="109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</row>
    <row r="162" spans="8:8" ht="15.75" customHeight="1">
      <c r="A162" s="108"/>
      <c r="B162" s="109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</row>
    <row r="163" spans="8:8" ht="15.75" customHeight="1">
      <c r="A163" s="108"/>
      <c r="B163" s="109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</row>
    <row r="164" spans="8:8" ht="15.75" customHeight="1">
      <c r="A164" s="108"/>
      <c r="B164" s="109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</row>
    <row r="165" spans="8:8" ht="15.75" customHeight="1">
      <c r="A165" s="108"/>
      <c r="B165" s="109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</row>
    <row r="166" spans="8:8" ht="15.75" customHeight="1">
      <c r="A166" s="108"/>
      <c r="B166" s="109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</row>
    <row r="167" spans="8:8" ht="15.75" customHeight="1">
      <c r="A167" s="108"/>
      <c r="B167" s="109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</row>
    <row r="168" spans="8:8" ht="15.75" customHeight="1">
      <c r="A168" s="108"/>
      <c r="B168" s="109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</row>
    <row r="169" spans="8:8" ht="15.75" customHeight="1">
      <c r="A169" s="108"/>
      <c r="B169" s="109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</row>
    <row r="170" spans="8:8" ht="15.75" customHeight="1">
      <c r="A170" s="108"/>
      <c r="B170" s="109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</row>
    <row r="171" spans="8:8" ht="15.75" customHeight="1">
      <c r="A171" s="108"/>
      <c r="B171" s="109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</row>
    <row r="172" spans="8:8" ht="15.75" customHeight="1">
      <c r="A172" s="108"/>
      <c r="B172" s="109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</row>
    <row r="173" spans="8:8" ht="15.75" customHeight="1">
      <c r="A173" s="108"/>
      <c r="B173" s="109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</row>
    <row r="174" spans="8:8" ht="15.75" customHeight="1">
      <c r="A174" s="108"/>
      <c r="B174" s="109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</row>
    <row r="175" spans="8:8" ht="15.75" customHeight="1">
      <c r="A175" s="108"/>
      <c r="B175" s="109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</row>
    <row r="176" spans="8:8" ht="15.75" customHeight="1">
      <c r="A176" s="108"/>
      <c r="B176" s="109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</row>
    <row r="177" spans="8:8" ht="15.75" customHeight="1">
      <c r="A177" s="108"/>
      <c r="B177" s="109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</row>
    <row r="178" spans="8:8" ht="15.75" customHeight="1">
      <c r="A178" s="108"/>
      <c r="B178" s="109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</row>
    <row r="179" spans="8:8" ht="15.75" customHeight="1">
      <c r="A179" s="108"/>
      <c r="B179" s="109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</row>
    <row r="180" spans="8:8" ht="15.75" customHeight="1">
      <c r="A180" s="108"/>
      <c r="B180" s="109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</row>
    <row r="181" spans="8:8" ht="15.75" customHeight="1">
      <c r="A181" s="108"/>
      <c r="B181" s="109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</row>
    <row r="182" spans="8:8" ht="15.75" customHeight="1">
      <c r="A182" s="108"/>
      <c r="B182" s="109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</row>
    <row r="183" spans="8:8" ht="15.75" customHeight="1">
      <c r="A183" s="108"/>
      <c r="B183" s="109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</row>
    <row r="184" spans="8:8" ht="15.75" customHeight="1">
      <c r="A184" s="108"/>
      <c r="B184" s="109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</row>
    <row r="185" spans="8:8" ht="15.75" customHeight="1">
      <c r="A185" s="108"/>
      <c r="B185" s="109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</row>
    <row r="186" spans="8:8" ht="15.75" customHeight="1">
      <c r="A186" s="108"/>
      <c r="B186" s="109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</row>
    <row r="187" spans="8:8" ht="15.75" customHeight="1">
      <c r="A187" s="108"/>
      <c r="B187" s="109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</row>
    <row r="188" spans="8:8" ht="15.75" customHeight="1">
      <c r="A188" s="108"/>
      <c r="B188" s="109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</row>
    <row r="189" spans="8:8" ht="15.75" customHeight="1">
      <c r="A189" s="108"/>
      <c r="B189" s="109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</row>
    <row r="190" spans="8:8" ht="15.75" customHeight="1">
      <c r="A190" s="108"/>
      <c r="B190" s="109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</row>
    <row r="191" spans="8:8" ht="15.75" customHeight="1">
      <c r="A191" s="108"/>
      <c r="B191" s="109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</row>
    <row r="192" spans="8:8" ht="15.75" customHeight="1">
      <c r="A192" s="108"/>
      <c r="B192" s="109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</row>
    <row r="193" spans="8:8" ht="15.75" customHeight="1">
      <c r="A193" s="108"/>
      <c r="B193" s="109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</row>
    <row r="194" spans="8:8" ht="15.75" customHeight="1">
      <c r="A194" s="108"/>
      <c r="B194" s="109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</row>
    <row r="195" spans="8:8" ht="15.75" customHeight="1">
      <c r="A195" s="108"/>
      <c r="B195" s="109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</row>
    <row r="196" spans="8:8" ht="15.75" customHeight="1">
      <c r="A196" s="108"/>
      <c r="B196" s="109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</row>
    <row r="197" spans="8:8" ht="15.75" customHeight="1">
      <c r="A197" s="108"/>
      <c r="B197" s="109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</row>
    <row r="198" spans="8:8" ht="15.75" customHeight="1">
      <c r="A198" s="108"/>
      <c r="B198" s="109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</row>
    <row r="199" spans="8:8" ht="15.75" customHeight="1">
      <c r="A199" s="108"/>
      <c r="B199" s="109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</row>
    <row r="200" spans="8:8" ht="15.75" customHeight="1">
      <c r="A200" s="108"/>
      <c r="B200" s="109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</row>
    <row r="201" spans="8:8" ht="15.75" customHeight="1">
      <c r="A201" s="108"/>
      <c r="B201" s="109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</row>
    <row r="202" spans="8:8" ht="15.75" customHeight="1">
      <c r="A202" s="108"/>
      <c r="B202" s="109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</row>
    <row r="203" spans="8:8" ht="15.75" customHeight="1">
      <c r="A203" s="108"/>
      <c r="B203" s="109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</row>
    <row r="204" spans="8:8" ht="15.75" customHeight="1">
      <c r="A204" s="108"/>
      <c r="B204" s="109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</row>
    <row r="205" spans="8:8" ht="15.75" customHeight="1">
      <c r="A205" s="108"/>
      <c r="B205" s="109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</row>
    <row r="206" spans="8:8" ht="15.75" customHeight="1">
      <c r="A206" s="108"/>
      <c r="B206" s="109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</row>
    <row r="207" spans="8:8" ht="15.75" customHeight="1">
      <c r="A207" s="108"/>
      <c r="B207" s="109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</row>
    <row r="208" spans="8:8" ht="15.75" customHeight="1">
      <c r="A208" s="108"/>
      <c r="B208" s="109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</row>
    <row r="209" spans="8:8" ht="15.75" customHeight="1">
      <c r="A209" s="108"/>
      <c r="B209" s="109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</row>
    <row r="210" spans="8:8" ht="15.75" customHeight="1">
      <c r="A210" s="108"/>
      <c r="B210" s="109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</row>
    <row r="211" spans="8:8" ht="15.75" customHeight="1">
      <c r="A211" s="108"/>
      <c r="B211" s="109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</row>
    <row r="212" spans="8:8" ht="15.75" customHeight="1">
      <c r="A212" s="108"/>
      <c r="B212" s="109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</row>
    <row r="213" spans="8:8" ht="15.75" customHeight="1">
      <c r="A213" s="108"/>
      <c r="B213" s="109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</row>
    <row r="214" spans="8:8" ht="15.75" customHeight="1">
      <c r="A214" s="108"/>
      <c r="B214" s="109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8"/>
    </row>
    <row r="215" spans="8:8" ht="15.75" customHeight="1">
      <c r="A215" s="108"/>
      <c r="B215" s="109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8"/>
    </row>
    <row r="216" spans="8:8" ht="15.75" customHeight="1">
      <c r="A216" s="108"/>
      <c r="B216" s="109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</row>
    <row r="217" spans="8:8" ht="15.75" customHeight="1">
      <c r="A217" s="108"/>
      <c r="B217" s="109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</row>
    <row r="218" spans="8:8" ht="15.75" customHeight="1">
      <c r="A218" s="108"/>
      <c r="B218" s="109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  <c r="AA218" s="108"/>
      <c r="AB218" s="108"/>
    </row>
    <row r="219" spans="8:8" ht="15.75" customHeight="1">
      <c r="A219" s="108"/>
      <c r="B219" s="109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</row>
    <row r="220" spans="8:8" ht="15.75" customHeight="1">
      <c r="A220" s="108"/>
      <c r="B220" s="109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</row>
    <row r="221" spans="8:8" ht="15.75" customHeight="1">
      <c r="A221" s="108"/>
      <c r="B221" s="109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</row>
    <row r="222" spans="8:8" ht="15.75" customHeight="1">
      <c r="A222" s="108"/>
      <c r="B222" s="109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</row>
    <row r="223" spans="8:8" ht="15.75" customHeight="1">
      <c r="A223" s="108"/>
      <c r="B223" s="109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</row>
    <row r="224" spans="8:8" ht="15.75" customHeight="1">
      <c r="A224" s="108"/>
      <c r="B224" s="109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</row>
    <row r="225" spans="8:8" ht="15.75" customHeight="1">
      <c r="A225" s="108"/>
      <c r="B225" s="109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8"/>
    </row>
    <row r="226" spans="8:8" ht="15.75" customHeight="1">
      <c r="A226" s="108"/>
      <c r="B226" s="109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</row>
    <row r="227" spans="8:8" ht="15.75" customHeight="1">
      <c r="A227" s="108"/>
      <c r="B227" s="109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</row>
    <row r="228" spans="8:8" ht="15.75" customHeight="1">
      <c r="A228" s="108"/>
      <c r="B228" s="109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</row>
    <row r="229" spans="8:8" ht="15.75" customHeight="1">
      <c r="A229" s="108"/>
      <c r="B229" s="109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</row>
    <row r="230" spans="8:8" ht="15.75" customHeight="1">
      <c r="A230" s="108"/>
      <c r="B230" s="109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</row>
    <row r="231" spans="8:8" ht="15.75" customHeight="1">
      <c r="A231" s="108"/>
      <c r="B231" s="109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</row>
    <row r="232" spans="8:8" ht="15.75" customHeight="1">
      <c r="A232" s="108"/>
      <c r="B232" s="109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8"/>
    </row>
    <row r="233" spans="8:8" ht="15.75" customHeight="1">
      <c r="A233" s="108"/>
      <c r="B233" s="109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  <c r="AA233" s="108"/>
      <c r="AB233" s="108"/>
    </row>
    <row r="234" spans="8:8" ht="15.75" customHeight="1">
      <c r="A234" s="108"/>
      <c r="B234" s="109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  <c r="AA234" s="108"/>
      <c r="AB234" s="108"/>
    </row>
    <row r="235" spans="8:8" ht="15.75" customHeight="1">
      <c r="A235" s="108"/>
      <c r="B235" s="109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108"/>
      <c r="AB235" s="108"/>
    </row>
    <row r="236" spans="8:8" ht="15.75" customHeight="1">
      <c r="A236" s="108"/>
      <c r="B236" s="109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  <c r="AA236" s="108"/>
      <c r="AB236" s="108"/>
    </row>
    <row r="237" spans="8:8" ht="15.75" customHeight="1">
      <c r="A237" s="108"/>
      <c r="B237" s="109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  <c r="AA237" s="108"/>
      <c r="AB237" s="108"/>
    </row>
    <row r="238" spans="8:8" ht="15.75" customHeight="1">
      <c r="A238" s="108"/>
      <c r="B238" s="109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  <c r="AA238" s="108"/>
      <c r="AB238" s="108"/>
    </row>
    <row r="239" spans="8:8" ht="15.75" customHeight="1">
      <c r="A239" s="108"/>
      <c r="B239" s="109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  <c r="AA239" s="108"/>
      <c r="AB239" s="108"/>
    </row>
    <row r="240" spans="8:8" ht="15.75" customHeight="1">
      <c r="A240" s="108"/>
      <c r="B240" s="109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  <c r="AA240" s="108"/>
      <c r="AB240" s="108"/>
    </row>
    <row r="241" spans="8:8" ht="15.75" customHeight="1">
      <c r="A241" s="108"/>
      <c r="B241" s="109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  <c r="AA241" s="108"/>
      <c r="AB241" s="108"/>
    </row>
    <row r="242" spans="8:8" ht="15.75" customHeight="1">
      <c r="A242" s="108"/>
      <c r="B242" s="109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108"/>
      <c r="AB242" s="108"/>
    </row>
    <row r="243" spans="8:8" ht="15.75" customHeight="1">
      <c r="A243" s="108"/>
      <c r="B243" s="109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108"/>
      <c r="AB243" s="108"/>
    </row>
    <row r="244" spans="8:8" ht="15.75" customHeight="1">
      <c r="A244" s="108"/>
      <c r="B244" s="109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  <c r="AA244" s="108"/>
      <c r="AB244" s="108"/>
    </row>
    <row r="245" spans="8:8" ht="15.75" customHeight="1">
      <c r="A245" s="108"/>
      <c r="B245" s="109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  <c r="AA245" s="108"/>
      <c r="AB245" s="108"/>
    </row>
    <row r="246" spans="8:8" ht="15.75" customHeight="1">
      <c r="A246" s="108"/>
      <c r="B246" s="109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  <c r="AA246" s="108"/>
      <c r="AB246" s="108"/>
    </row>
    <row r="247" spans="8:8" ht="15.75" customHeight="1">
      <c r="A247" s="108"/>
      <c r="B247" s="109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  <c r="AA247" s="108"/>
      <c r="AB247" s="108"/>
    </row>
    <row r="248" spans="8:8" ht="15.75" customHeight="1">
      <c r="A248" s="108"/>
      <c r="B248" s="109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  <c r="AA248" s="108"/>
      <c r="AB248" s="108"/>
    </row>
    <row r="249" spans="8:8" ht="15.75" customHeight="1">
      <c r="A249" s="108"/>
      <c r="B249" s="109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  <c r="AA249" s="108"/>
      <c r="AB249" s="108"/>
    </row>
    <row r="250" spans="8:8" ht="15.75" customHeight="1">
      <c r="A250" s="108"/>
      <c r="B250" s="109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  <c r="AA250" s="108"/>
      <c r="AB250" s="108"/>
    </row>
    <row r="251" spans="8:8" ht="15.75" customHeight="1">
      <c r="A251" s="108"/>
      <c r="B251" s="109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/>
      <c r="AB251" s="108"/>
    </row>
    <row r="252" spans="8:8" ht="15.75" customHeight="1">
      <c r="A252" s="108"/>
      <c r="B252" s="109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  <c r="AA252" s="108"/>
      <c r="AB252" s="108"/>
    </row>
    <row r="253" spans="8:8" ht="15.75" customHeight="1">
      <c r="A253" s="108"/>
      <c r="B253" s="109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  <c r="AA253" s="108"/>
      <c r="AB253" s="108"/>
    </row>
    <row r="254" spans="8:8" ht="15.75" customHeight="1">
      <c r="A254" s="108"/>
      <c r="B254" s="109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/>
      <c r="AB254" s="108"/>
    </row>
    <row r="255" spans="8:8" ht="15.75" customHeight="1">
      <c r="A255" s="108"/>
      <c r="B255" s="109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  <c r="AA255" s="108"/>
      <c r="AB255" s="108"/>
    </row>
    <row r="256" spans="8:8" ht="15.75" customHeight="1">
      <c r="A256" s="108"/>
      <c r="B256" s="109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  <c r="AA256" s="108"/>
      <c r="AB256" s="108"/>
    </row>
    <row r="257" spans="8:8" ht="15.75" customHeight="1">
      <c r="A257" s="108"/>
      <c r="B257" s="109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  <c r="AA257" s="108"/>
      <c r="AB257" s="108"/>
    </row>
    <row r="258" spans="8:8" ht="15.75" customHeight="1">
      <c r="A258" s="108"/>
      <c r="B258" s="109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</row>
    <row r="259" spans="8:8" ht="15.75" customHeight="1">
      <c r="A259" s="108"/>
      <c r="B259" s="109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  <c r="AA259" s="108"/>
      <c r="AB259" s="108"/>
    </row>
    <row r="260" spans="8:8" ht="15.75" customHeight="1">
      <c r="A260" s="108"/>
      <c r="B260" s="109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  <c r="AA260" s="108"/>
      <c r="AB260" s="108"/>
    </row>
    <row r="261" spans="8:8" ht="15.75" customHeight="1">
      <c r="A261" s="108"/>
      <c r="B261" s="109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  <c r="AA261" s="108"/>
      <c r="AB261" s="108"/>
    </row>
    <row r="262" spans="8:8" ht="15.75" customHeight="1">
      <c r="A262" s="108"/>
      <c r="B262" s="109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  <c r="AA262" s="108"/>
      <c r="AB262" s="108"/>
    </row>
    <row r="263" spans="8:8" ht="15.75" customHeight="1">
      <c r="A263" s="108"/>
      <c r="B263" s="109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108"/>
      <c r="AB263" s="108"/>
    </row>
    <row r="264" spans="8:8" ht="15.75" customHeight="1">
      <c r="A264" s="108"/>
      <c r="B264" s="109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  <c r="AA264" s="108"/>
      <c r="AB264" s="108"/>
    </row>
    <row r="265" spans="8:8" ht="15.75" customHeight="1">
      <c r="A265" s="108"/>
      <c r="B265" s="109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  <c r="AA265" s="108"/>
      <c r="AB265" s="108"/>
    </row>
    <row r="266" spans="8:8" ht="15.75" customHeight="1">
      <c r="A266" s="108"/>
      <c r="B266" s="109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  <c r="AA266" s="108"/>
      <c r="AB266" s="108"/>
    </row>
    <row r="267" spans="8:8" ht="15.75" customHeight="1">
      <c r="A267" s="108"/>
      <c r="B267" s="109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  <c r="AA267" s="108"/>
      <c r="AB267" s="108"/>
    </row>
    <row r="268" spans="8:8" ht="15.75" customHeight="1">
      <c r="A268" s="108"/>
      <c r="B268" s="109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</row>
    <row r="269" spans="8:8" ht="15.75" customHeight="1">
      <c r="A269" s="108"/>
      <c r="B269" s="109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</row>
    <row r="270" spans="8:8" ht="15.75" customHeight="1">
      <c r="A270" s="108"/>
      <c r="B270" s="109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</row>
    <row r="271" spans="8:8" ht="15.75" customHeight="1">
      <c r="A271" s="108"/>
      <c r="B271" s="109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</row>
    <row r="272" spans="8:8" ht="15.75" customHeight="1">
      <c r="A272" s="108"/>
      <c r="B272" s="109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</row>
    <row r="273" spans="8:8" ht="15.75" customHeight="1">
      <c r="A273" s="108"/>
      <c r="B273" s="109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  <c r="AA273" s="108"/>
      <c r="AB273" s="108"/>
    </row>
    <row r="274" spans="8:8" ht="15.75" customHeight="1">
      <c r="A274" s="108"/>
      <c r="B274" s="109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  <c r="AA274" s="108"/>
      <c r="AB274" s="108"/>
    </row>
    <row r="275" spans="8:8" ht="15.75" customHeight="1">
      <c r="A275" s="108"/>
      <c r="B275" s="109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  <c r="AA275" s="108"/>
      <c r="AB275" s="108"/>
    </row>
    <row r="276" spans="8:8" ht="15.75" customHeight="1">
      <c r="A276" s="108"/>
      <c r="B276" s="109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  <c r="AA276" s="108"/>
      <c r="AB276" s="108"/>
    </row>
    <row r="277" spans="8:8" ht="15.75" customHeight="1">
      <c r="A277" s="108"/>
      <c r="B277" s="109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  <c r="AA277" s="108"/>
      <c r="AB277" s="108"/>
    </row>
    <row r="278" spans="8:8" ht="15.75" customHeight="1">
      <c r="A278" s="108"/>
      <c r="B278" s="109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  <c r="AA278" s="108"/>
      <c r="AB278" s="108"/>
    </row>
    <row r="279" spans="8:8" ht="15.75" customHeight="1">
      <c r="A279" s="108"/>
      <c r="B279" s="109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  <c r="AA279" s="108"/>
      <c r="AB279" s="108"/>
    </row>
    <row r="280" spans="8:8" ht="15.75" customHeight="1">
      <c r="A280" s="108"/>
      <c r="B280" s="109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  <c r="AA280" s="108"/>
      <c r="AB280" s="108"/>
    </row>
    <row r="281" spans="8:8" ht="15.75" customHeight="1">
      <c r="A281" s="108"/>
      <c r="B281" s="109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  <c r="AA281" s="108"/>
      <c r="AB281" s="108"/>
    </row>
    <row r="282" spans="8:8" ht="15.75" customHeight="1">
      <c r="A282" s="108"/>
      <c r="B282" s="109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  <c r="AA282" s="108"/>
      <c r="AB282" s="108"/>
    </row>
    <row r="283" spans="8:8" ht="15.75" customHeight="1">
      <c r="A283" s="108"/>
      <c r="B283" s="109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  <c r="AA283" s="108"/>
      <c r="AB283" s="108"/>
    </row>
    <row r="284" spans="8:8" ht="15.75" customHeight="1">
      <c r="A284" s="108"/>
      <c r="B284" s="109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  <c r="AA284" s="108"/>
      <c r="AB284" s="108"/>
    </row>
    <row r="285" spans="8:8" ht="15.75" customHeight="1">
      <c r="A285" s="108"/>
      <c r="B285" s="109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  <c r="AA285" s="108"/>
      <c r="AB285" s="108"/>
    </row>
    <row r="286" spans="8:8" ht="15.75" customHeight="1">
      <c r="A286" s="108"/>
      <c r="B286" s="109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  <c r="AA286" s="108"/>
      <c r="AB286" s="108"/>
    </row>
    <row r="287" spans="8:8" ht="15.75" customHeight="1">
      <c r="A287" s="108"/>
      <c r="B287" s="109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  <c r="AA287" s="108"/>
      <c r="AB287" s="108"/>
    </row>
    <row r="288" spans="8:8" ht="15.75" customHeight="1">
      <c r="A288" s="108"/>
      <c r="B288" s="109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108"/>
    </row>
    <row r="289" spans="8:8" ht="15.75" customHeight="1">
      <c r="A289" s="108"/>
      <c r="B289" s="109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/>
      <c r="AB289" s="108"/>
    </row>
    <row r="290" spans="8:8" ht="15.75" customHeight="1">
      <c r="A290" s="108"/>
      <c r="B290" s="109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  <c r="AA290" s="108"/>
      <c r="AB290" s="108"/>
    </row>
    <row r="291" spans="8:8" ht="15.75" customHeight="1">
      <c r="A291" s="108"/>
      <c r="B291" s="109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  <c r="AA291" s="108"/>
      <c r="AB291" s="108"/>
    </row>
    <row r="292" spans="8:8" ht="15.75" customHeight="1">
      <c r="A292" s="108"/>
      <c r="B292" s="109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/>
      <c r="AB292" s="108"/>
    </row>
    <row r="293" spans="8:8" ht="15.75" customHeight="1">
      <c r="A293" s="108"/>
      <c r="B293" s="109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  <c r="AA293" s="108"/>
      <c r="AB293" s="108"/>
    </row>
    <row r="294" spans="8:8" ht="15.75" customHeight="1">
      <c r="A294" s="108"/>
      <c r="B294" s="109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  <c r="AA294" s="108"/>
      <c r="AB294" s="108"/>
    </row>
    <row r="295" spans="8:8" ht="15.75" customHeight="1">
      <c r="A295" s="108"/>
      <c r="B295" s="109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  <c r="AA295" s="108"/>
      <c r="AB295" s="108"/>
    </row>
    <row r="296" spans="8:8" ht="15.75" customHeight="1">
      <c r="A296" s="108"/>
      <c r="B296" s="109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  <c r="AA296" s="108"/>
      <c r="AB296" s="108"/>
    </row>
    <row r="297" spans="8:8" ht="15.75" customHeight="1">
      <c r="A297" s="108"/>
      <c r="B297" s="109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  <c r="AA297" s="108"/>
      <c r="AB297" s="108"/>
    </row>
    <row r="298" spans="8:8" ht="15.75" customHeight="1">
      <c r="A298" s="108"/>
      <c r="B298" s="109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  <c r="AA298" s="108"/>
      <c r="AB298" s="108"/>
    </row>
    <row r="299" spans="8:8" ht="15.75" customHeight="1">
      <c r="A299" s="108"/>
      <c r="B299" s="109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  <c r="AA299" s="108"/>
      <c r="AB299" s="108"/>
    </row>
    <row r="300" spans="8:8" ht="15.75" customHeight="1">
      <c r="A300" s="108"/>
      <c r="B300" s="109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  <c r="AA300" s="108"/>
      <c r="AB300" s="108"/>
    </row>
    <row r="301" spans="8:8" ht="15.75" customHeight="1">
      <c r="A301" s="108"/>
      <c r="B301" s="109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  <c r="AA301" s="108"/>
      <c r="AB301" s="108"/>
    </row>
    <row r="302" spans="8:8" ht="15.75" customHeight="1">
      <c r="A302" s="108"/>
      <c r="B302" s="109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  <c r="AA302" s="108"/>
      <c r="AB302" s="108"/>
    </row>
    <row r="303" spans="8:8" ht="15.75" customHeight="1">
      <c r="A303" s="108"/>
      <c r="B303" s="109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108"/>
      <c r="AB303" s="108"/>
    </row>
    <row r="304" spans="8:8" ht="15.75" customHeight="1">
      <c r="A304" s="108"/>
      <c r="B304" s="109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108"/>
      <c r="AB304" s="108"/>
    </row>
    <row r="305" spans="8:8" ht="15.75" customHeight="1">
      <c r="A305" s="108"/>
      <c r="B305" s="109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108"/>
      <c r="AB305" s="108"/>
    </row>
    <row r="306" spans="8:8" ht="15.75" customHeight="1">
      <c r="A306" s="108"/>
      <c r="B306" s="109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8"/>
    </row>
    <row r="307" spans="8:8" ht="15.75" customHeight="1">
      <c r="A307" s="108"/>
      <c r="B307" s="109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  <c r="AA307" s="108"/>
      <c r="AB307" s="108"/>
    </row>
    <row r="308" spans="8:8" ht="15.75" customHeight="1">
      <c r="A308" s="108"/>
      <c r="B308" s="109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  <c r="AA308" s="108"/>
      <c r="AB308" s="108"/>
    </row>
    <row r="309" spans="8:8" ht="15.75" customHeight="1">
      <c r="A309" s="108"/>
      <c r="B309" s="109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  <c r="AA309" s="108"/>
      <c r="AB309" s="108"/>
    </row>
    <row r="310" spans="8:8" ht="15.75" customHeight="1">
      <c r="A310" s="108"/>
      <c r="B310" s="109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  <c r="AA310" s="108"/>
      <c r="AB310" s="108"/>
    </row>
    <row r="311" spans="8:8" ht="15.75" customHeight="1">
      <c r="A311" s="108"/>
      <c r="B311" s="109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  <c r="AA311" s="108"/>
      <c r="AB311" s="108"/>
    </row>
    <row r="312" spans="8:8" ht="15.75" customHeight="1">
      <c r="A312" s="108"/>
      <c r="B312" s="109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  <c r="AA312" s="108"/>
      <c r="AB312" s="108"/>
    </row>
    <row r="313" spans="8:8" ht="15.75" customHeight="1">
      <c r="A313" s="108"/>
      <c r="B313" s="109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  <c r="AA313" s="108"/>
      <c r="AB313" s="108"/>
    </row>
    <row r="314" spans="8:8" ht="15.75" customHeight="1">
      <c r="A314" s="108"/>
      <c r="B314" s="109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  <c r="AA314" s="108"/>
      <c r="AB314" s="108"/>
    </row>
    <row r="315" spans="8:8" ht="15.75" customHeight="1">
      <c r="A315" s="108"/>
      <c r="B315" s="109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  <c r="AA315" s="108"/>
      <c r="AB315" s="108"/>
    </row>
    <row r="316" spans="8:8" ht="15.75" customHeight="1">
      <c r="A316" s="108"/>
      <c r="B316" s="109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108"/>
      <c r="AB316" s="108"/>
    </row>
    <row r="317" spans="8:8" ht="15.75" customHeight="1">
      <c r="A317" s="108"/>
      <c r="B317" s="109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  <c r="AA317" s="108"/>
      <c r="AB317" s="108"/>
    </row>
    <row r="318" spans="8:8" ht="15.75" customHeight="1">
      <c r="A318" s="108"/>
      <c r="B318" s="109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  <c r="AA318" s="108"/>
      <c r="AB318" s="108"/>
    </row>
    <row r="319" spans="8:8" ht="15.75" customHeight="1">
      <c r="A319" s="108"/>
      <c r="B319" s="109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  <c r="AA319" s="108"/>
      <c r="AB319" s="108"/>
    </row>
    <row r="320" spans="8:8" ht="15.75" customHeight="1">
      <c r="A320" s="108"/>
      <c r="B320" s="109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  <c r="AA320" s="108"/>
      <c r="AB320" s="108"/>
    </row>
    <row r="321" spans="8:8" ht="15.75" customHeight="1">
      <c r="A321" s="108"/>
      <c r="B321" s="109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  <c r="AA321" s="108"/>
      <c r="AB321" s="108"/>
    </row>
    <row r="322" spans="8:8" ht="15.75" customHeight="1">
      <c r="A322" s="108"/>
      <c r="B322" s="109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8"/>
    </row>
    <row r="323" spans="8:8" ht="15.75" customHeight="1">
      <c r="A323" s="108"/>
      <c r="B323" s="109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8"/>
    </row>
    <row r="324" spans="8:8" ht="15.75" customHeight="1">
      <c r="A324" s="108"/>
      <c r="B324" s="109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  <c r="AA324" s="108"/>
      <c r="AB324" s="108"/>
    </row>
    <row r="325" spans="8:8" ht="15.75" customHeight="1">
      <c r="A325" s="108"/>
      <c r="B325" s="109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  <c r="AA325" s="108"/>
      <c r="AB325" s="108"/>
    </row>
    <row r="326" spans="8:8" ht="15.75" customHeight="1">
      <c r="A326" s="108"/>
      <c r="B326" s="109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  <c r="AA326" s="108"/>
      <c r="AB326" s="108"/>
    </row>
    <row r="327" spans="8:8" ht="15.75" customHeight="1">
      <c r="A327" s="108"/>
      <c r="B327" s="109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/>
      <c r="AB327" s="108"/>
    </row>
    <row r="328" spans="8:8" ht="15.75" customHeight="1">
      <c r="A328" s="108"/>
      <c r="B328" s="109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  <c r="AA328" s="108"/>
      <c r="AB328" s="108"/>
    </row>
    <row r="329" spans="8:8" ht="15.75" customHeight="1">
      <c r="A329" s="108"/>
      <c r="B329" s="109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  <c r="AA329" s="108"/>
      <c r="AB329" s="108"/>
    </row>
    <row r="330" spans="8:8" ht="15.75" customHeight="1">
      <c r="A330" s="108"/>
      <c r="B330" s="109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/>
      <c r="AB330" s="108"/>
    </row>
    <row r="331" spans="8:8" ht="15.75" customHeight="1">
      <c r="A331" s="108"/>
      <c r="B331" s="109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  <c r="AA331" s="108"/>
      <c r="AB331" s="108"/>
    </row>
    <row r="332" spans="8:8" ht="15.75" customHeight="1">
      <c r="A332" s="108"/>
      <c r="B332" s="109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  <c r="AA332" s="108"/>
      <c r="AB332" s="108"/>
    </row>
    <row r="333" spans="8:8" ht="15.75" customHeight="1">
      <c r="A333" s="108"/>
      <c r="B333" s="109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  <c r="AA333" s="108"/>
      <c r="AB333" s="108"/>
    </row>
    <row r="334" spans="8:8" ht="15.75" customHeight="1">
      <c r="A334" s="108"/>
      <c r="B334" s="109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  <c r="AA334" s="108"/>
      <c r="AB334" s="108"/>
    </row>
    <row r="335" spans="8:8" ht="15.75" customHeight="1">
      <c r="A335" s="108"/>
      <c r="B335" s="109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  <c r="AA335" s="108"/>
      <c r="AB335" s="108"/>
    </row>
    <row r="336" spans="8:8" ht="15.75" customHeight="1">
      <c r="A336" s="108"/>
      <c r="B336" s="109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  <c r="AA336" s="108"/>
      <c r="AB336" s="108"/>
    </row>
    <row r="337" spans="8:8" ht="15.75" customHeight="1">
      <c r="A337" s="108"/>
      <c r="B337" s="109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  <c r="AA337" s="108"/>
      <c r="AB337" s="108"/>
    </row>
    <row r="338" spans="8:8" ht="15.75" customHeight="1">
      <c r="A338" s="108"/>
      <c r="B338" s="109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</row>
    <row r="339" spans="8:8" ht="15.75" customHeight="1">
      <c r="A339" s="108"/>
      <c r="B339" s="109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  <c r="AA339" s="108"/>
      <c r="AB339" s="108"/>
    </row>
    <row r="340" spans="8:8" ht="15.75" customHeight="1">
      <c r="A340" s="108"/>
      <c r="B340" s="109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  <c r="AA340" s="108"/>
      <c r="AB340" s="108"/>
    </row>
    <row r="341" spans="8:8" ht="15.75" customHeight="1">
      <c r="A341" s="108"/>
      <c r="B341" s="109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  <c r="AA341" s="108"/>
      <c r="AB341" s="108"/>
    </row>
    <row r="342" spans="8:8" ht="15.75" customHeight="1">
      <c r="A342" s="108"/>
      <c r="B342" s="109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  <c r="AA342" s="108"/>
      <c r="AB342" s="108"/>
    </row>
    <row r="343" spans="8:8" ht="15.75" customHeight="1">
      <c r="A343" s="108"/>
      <c r="B343" s="109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  <c r="AA343" s="108"/>
      <c r="AB343" s="108"/>
    </row>
    <row r="344" spans="8:8" ht="15.75" customHeight="1">
      <c r="A344" s="108"/>
      <c r="B344" s="109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  <c r="AA344" s="108"/>
      <c r="AB344" s="108"/>
    </row>
    <row r="345" spans="8:8" ht="15.75" customHeight="1">
      <c r="A345" s="108"/>
      <c r="B345" s="109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  <c r="AA345" s="108"/>
      <c r="AB345" s="108"/>
    </row>
    <row r="346" spans="8:8" ht="15.75" customHeight="1">
      <c r="A346" s="108"/>
      <c r="B346" s="109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  <c r="AA346" s="108"/>
      <c r="AB346" s="108"/>
    </row>
    <row r="347" spans="8:8" ht="15.75" customHeight="1">
      <c r="A347" s="108"/>
      <c r="B347" s="109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  <c r="AA347" s="108"/>
      <c r="AB347" s="108"/>
    </row>
    <row r="348" spans="8:8" ht="15.75" customHeight="1">
      <c r="A348" s="108"/>
      <c r="B348" s="109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</row>
    <row r="349" spans="8:8" ht="15.75" customHeight="1">
      <c r="A349" s="108"/>
      <c r="B349" s="109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</row>
    <row r="350" spans="8:8" ht="15.75" customHeight="1">
      <c r="A350" s="108"/>
      <c r="B350" s="109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</row>
    <row r="351" spans="8:8" ht="15.75" customHeight="1">
      <c r="A351" s="108"/>
      <c r="B351" s="109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</row>
    <row r="352" spans="8:8" ht="15.75" customHeight="1">
      <c r="A352" s="108"/>
      <c r="B352" s="109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</row>
    <row r="353" spans="8:8" ht="15.75" customHeight="1">
      <c r="A353" s="108"/>
      <c r="B353" s="109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  <c r="AA353" s="108"/>
      <c r="AB353" s="108"/>
    </row>
    <row r="354" spans="8:8" ht="15.75" customHeight="1">
      <c r="A354" s="108"/>
      <c r="B354" s="109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  <c r="AA354" s="108"/>
      <c r="AB354" s="108"/>
    </row>
    <row r="355" spans="8:8" ht="15.75" customHeight="1">
      <c r="A355" s="108"/>
      <c r="B355" s="109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  <c r="AA355" s="108"/>
      <c r="AB355" s="108"/>
    </row>
    <row r="356" spans="8:8" ht="15.75" customHeight="1">
      <c r="A356" s="108"/>
      <c r="B356" s="109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  <c r="AA356" s="108"/>
      <c r="AB356" s="108"/>
    </row>
    <row r="357" spans="8:8" ht="15.75" customHeight="1">
      <c r="A357" s="108"/>
      <c r="B357" s="109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  <c r="AA357" s="108"/>
      <c r="AB357" s="108"/>
    </row>
    <row r="358" spans="8:8" ht="15.75" customHeight="1">
      <c r="A358" s="108"/>
      <c r="B358" s="109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  <c r="AA358" s="108"/>
      <c r="AB358" s="108"/>
    </row>
    <row r="359" spans="8:8" ht="15.75" customHeight="1">
      <c r="A359" s="108"/>
      <c r="B359" s="109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  <c r="AA359" s="108"/>
      <c r="AB359" s="108"/>
    </row>
    <row r="360" spans="8:8" ht="15.75" customHeight="1">
      <c r="A360" s="108"/>
      <c r="B360" s="109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  <c r="AA360" s="108"/>
      <c r="AB360" s="108"/>
    </row>
    <row r="361" spans="8:8" ht="15.75" customHeight="1">
      <c r="A361" s="108"/>
      <c r="B361" s="109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  <c r="AA361" s="108"/>
      <c r="AB361" s="108"/>
    </row>
    <row r="362" spans="8:8" ht="15.75" customHeight="1">
      <c r="A362" s="108"/>
      <c r="B362" s="109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108"/>
      <c r="AB362" s="108"/>
    </row>
    <row r="363" spans="8:8" ht="15.75" customHeight="1">
      <c r="A363" s="108"/>
      <c r="B363" s="109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  <c r="AA363" s="108"/>
      <c r="AB363" s="108"/>
    </row>
    <row r="364" spans="8:8" ht="15.75" customHeight="1">
      <c r="A364" s="108"/>
      <c r="B364" s="109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  <c r="AA364" s="108"/>
      <c r="AB364" s="108"/>
    </row>
    <row r="365" spans="8:8" ht="15.75" customHeight="1">
      <c r="A365" s="108"/>
      <c r="B365" s="109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/>
      <c r="AB365" s="108"/>
    </row>
    <row r="366" spans="8:8" ht="15.75" customHeight="1">
      <c r="A366" s="108"/>
      <c r="B366" s="109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  <c r="AA366" s="108"/>
      <c r="AB366" s="108"/>
    </row>
    <row r="367" spans="8:8" ht="15.75" customHeight="1">
      <c r="A367" s="108"/>
      <c r="B367" s="109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108"/>
      <c r="AB367" s="108"/>
    </row>
    <row r="368" spans="8:8" ht="15.75" customHeight="1">
      <c r="A368" s="108"/>
      <c r="B368" s="109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/>
      <c r="AB368" s="108"/>
    </row>
    <row r="369" spans="8:8" ht="15.75" customHeight="1">
      <c r="A369" s="108"/>
      <c r="B369" s="109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108"/>
      <c r="AB369" s="108"/>
    </row>
    <row r="370" spans="8:8" ht="15.75" customHeight="1">
      <c r="A370" s="108"/>
      <c r="B370" s="109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108"/>
      <c r="AB370" s="108"/>
    </row>
    <row r="371" spans="8:8" ht="15.75" customHeight="1">
      <c r="A371" s="108"/>
      <c r="B371" s="109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108"/>
      <c r="AB371" s="108"/>
    </row>
    <row r="372" spans="8:8" ht="15.75" customHeight="1">
      <c r="A372" s="108"/>
      <c r="B372" s="109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</row>
    <row r="373" spans="8:8" ht="15.75" customHeight="1">
      <c r="A373" s="108"/>
      <c r="B373" s="109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</row>
    <row r="374" spans="8:8" ht="15.75" customHeight="1">
      <c r="A374" s="108"/>
      <c r="B374" s="109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  <c r="AA374" s="108"/>
      <c r="AB374" s="108"/>
    </row>
    <row r="375" spans="8:8" ht="15.75" customHeight="1">
      <c r="A375" s="108"/>
      <c r="B375" s="109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108"/>
      <c r="AB375" s="108"/>
    </row>
    <row r="376" spans="8:8" ht="15.75" customHeight="1">
      <c r="A376" s="108"/>
      <c r="B376" s="109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  <c r="AA376" s="108"/>
      <c r="AB376" s="108"/>
    </row>
    <row r="377" spans="8:8" ht="15.75" customHeight="1">
      <c r="A377" s="108"/>
      <c r="B377" s="109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8"/>
    </row>
    <row r="378" spans="8:8" ht="15.75" customHeight="1">
      <c r="A378" s="108"/>
      <c r="B378" s="109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108"/>
      <c r="AB378" s="108"/>
    </row>
    <row r="379" spans="8:8" ht="15.75" customHeight="1">
      <c r="A379" s="108"/>
      <c r="B379" s="109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  <c r="AA379" s="108"/>
      <c r="AB379" s="108"/>
    </row>
    <row r="380" spans="8:8" ht="15.75" customHeight="1">
      <c r="A380" s="108"/>
      <c r="B380" s="109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8"/>
    </row>
    <row r="381" spans="8:8" ht="15.75" customHeight="1">
      <c r="A381" s="108"/>
      <c r="B381" s="109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</row>
    <row r="382" spans="8:8" ht="15.75" customHeight="1">
      <c r="A382" s="108"/>
      <c r="B382" s="109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</row>
    <row r="383" spans="8:8" ht="15.75" customHeight="1">
      <c r="A383" s="108"/>
      <c r="B383" s="109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8"/>
    </row>
    <row r="384" spans="8:8" ht="15.75" customHeight="1">
      <c r="A384" s="108"/>
      <c r="B384" s="109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8"/>
    </row>
    <row r="385" spans="8:8" ht="15.75" customHeight="1">
      <c r="A385" s="108"/>
      <c r="B385" s="109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8"/>
    </row>
    <row r="386" spans="8:8" ht="15.75" customHeight="1">
      <c r="A386" s="108"/>
      <c r="B386" s="109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8"/>
    </row>
    <row r="387" spans="8:8" ht="15.75" customHeight="1">
      <c r="A387" s="108"/>
      <c r="B387" s="109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</row>
    <row r="388" spans="8:8" ht="15.75" customHeight="1">
      <c r="A388" s="108"/>
      <c r="B388" s="109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108"/>
      <c r="AB388" s="108"/>
    </row>
    <row r="389" spans="8:8" ht="15.75" customHeight="1">
      <c r="A389" s="108"/>
      <c r="B389" s="109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8"/>
    </row>
    <row r="390" spans="8:8" ht="15.75" customHeight="1">
      <c r="A390" s="108"/>
      <c r="B390" s="109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108"/>
      <c r="AB390" s="108"/>
    </row>
    <row r="391" spans="8:8" ht="15.75" customHeight="1">
      <c r="A391" s="108"/>
      <c r="B391" s="109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108"/>
      <c r="AB391" s="108"/>
    </row>
    <row r="392" spans="8:8" ht="15.75" customHeight="1">
      <c r="A392" s="108"/>
      <c r="B392" s="109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8"/>
    </row>
    <row r="393" spans="8:8" ht="15.75" customHeight="1">
      <c r="A393" s="108"/>
      <c r="B393" s="109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  <c r="AB393" s="108"/>
    </row>
    <row r="394" spans="8:8" ht="15.75" customHeight="1">
      <c r="A394" s="108"/>
      <c r="B394" s="109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108"/>
      <c r="AB394" s="108"/>
    </row>
    <row r="395" spans="8:8" ht="15.75" customHeight="1">
      <c r="A395" s="108"/>
      <c r="B395" s="109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108"/>
      <c r="AB395" s="108"/>
    </row>
    <row r="396" spans="8:8" ht="15.75" customHeight="1">
      <c r="A396" s="108"/>
      <c r="B396" s="109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108"/>
      <c r="AB396" s="108"/>
    </row>
    <row r="397" spans="8:8" ht="15.75" customHeight="1">
      <c r="A397" s="108"/>
      <c r="B397" s="109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8"/>
    </row>
    <row r="398" spans="8:8" ht="15.75" customHeight="1">
      <c r="A398" s="108"/>
      <c r="B398" s="109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  <c r="AA398" s="108"/>
      <c r="AB398" s="108"/>
    </row>
    <row r="399" spans="8:8" ht="15.75" customHeight="1">
      <c r="A399" s="108"/>
      <c r="B399" s="109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108"/>
      <c r="AB399" s="108"/>
    </row>
    <row r="400" spans="8:8" ht="15.75" customHeight="1">
      <c r="A400" s="108"/>
      <c r="B400" s="109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  <c r="AA400" s="108"/>
      <c r="AB400" s="108"/>
    </row>
    <row r="401" spans="8:8" ht="15.75" customHeight="1">
      <c r="A401" s="108"/>
      <c r="B401" s="109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  <c r="AA401" s="108"/>
      <c r="AB401" s="108"/>
    </row>
    <row r="402" spans="8:8" ht="15.75" customHeight="1">
      <c r="A402" s="108"/>
      <c r="B402" s="109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108"/>
      <c r="AB402" s="108"/>
    </row>
    <row r="403" spans="8:8" ht="15.75" customHeight="1">
      <c r="A403" s="108"/>
      <c r="B403" s="109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/>
      <c r="AB403" s="108"/>
    </row>
    <row r="404" spans="8:8" ht="15.75" customHeight="1">
      <c r="A404" s="108"/>
      <c r="B404" s="109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08"/>
    </row>
    <row r="405" spans="8:8" ht="15.75" customHeight="1">
      <c r="A405" s="108"/>
      <c r="B405" s="109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8"/>
    </row>
    <row r="406" spans="8:8" ht="15.75" customHeight="1">
      <c r="A406" s="108"/>
      <c r="B406" s="109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/>
      <c r="AB406" s="108"/>
    </row>
    <row r="407" spans="8:8" ht="15.75" customHeight="1">
      <c r="A407" s="108"/>
      <c r="B407" s="109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</row>
    <row r="408" spans="8:8" ht="15.75" customHeight="1">
      <c r="A408" s="108"/>
      <c r="B408" s="109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</row>
    <row r="409" spans="8:8" ht="15.75" customHeight="1">
      <c r="A409" s="108"/>
      <c r="B409" s="109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108"/>
      <c r="AB409" s="108"/>
    </row>
    <row r="410" spans="8:8" ht="15.75" customHeight="1">
      <c r="A410" s="108"/>
      <c r="B410" s="109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108"/>
      <c r="AB410" s="108"/>
    </row>
    <row r="411" spans="8:8" ht="15.75" customHeight="1">
      <c r="A411" s="108"/>
      <c r="B411" s="109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  <c r="AA411" s="108"/>
      <c r="AB411" s="108"/>
    </row>
    <row r="412" spans="8:8" ht="15.75" customHeight="1">
      <c r="A412" s="108"/>
      <c r="B412" s="109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108"/>
      <c r="AB412" s="108"/>
    </row>
    <row r="413" spans="8:8" ht="15.75" customHeight="1">
      <c r="A413" s="108"/>
      <c r="B413" s="109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108"/>
      <c r="AB413" s="108"/>
    </row>
    <row r="414" spans="8:8" ht="15.75" customHeight="1">
      <c r="A414" s="108"/>
      <c r="B414" s="109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  <c r="AA414" s="108"/>
      <c r="AB414" s="108"/>
    </row>
    <row r="415" spans="8:8" ht="15.75" customHeight="1">
      <c r="A415" s="108"/>
      <c r="B415" s="109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</row>
    <row r="416" spans="8:8" ht="15.75" customHeight="1">
      <c r="A416" s="108"/>
      <c r="B416" s="109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108"/>
      <c r="AB416" s="108"/>
    </row>
    <row r="417" spans="8:8" ht="15.75" customHeight="1">
      <c r="A417" s="108"/>
      <c r="B417" s="109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108"/>
      <c r="AB417" s="108"/>
    </row>
    <row r="418" spans="8:8" ht="15.75" customHeight="1">
      <c r="A418" s="108"/>
      <c r="B418" s="109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  <c r="AA418" s="108"/>
      <c r="AB418" s="108"/>
    </row>
    <row r="419" spans="8:8" ht="15.75" customHeight="1">
      <c r="A419" s="108"/>
      <c r="B419" s="109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  <c r="AA419" s="108"/>
      <c r="AB419" s="108"/>
    </row>
    <row r="420" spans="8:8" ht="15.75" customHeight="1">
      <c r="A420" s="108"/>
      <c r="B420" s="109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108"/>
      <c r="AB420" s="108"/>
    </row>
    <row r="421" spans="8:8" ht="15.75" customHeight="1">
      <c r="A421" s="108"/>
      <c r="B421" s="109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  <c r="AA421" s="108"/>
      <c r="AB421" s="108"/>
    </row>
    <row r="422" spans="8:8" ht="15.75" customHeight="1">
      <c r="A422" s="108"/>
      <c r="B422" s="109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108"/>
      <c r="AB422" s="108"/>
    </row>
    <row r="423" spans="8:8" ht="15.75" customHeight="1">
      <c r="A423" s="108"/>
      <c r="B423" s="109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  <c r="AA423" s="108"/>
      <c r="AB423" s="108"/>
    </row>
    <row r="424" spans="8:8" ht="15.75" customHeight="1">
      <c r="A424" s="108"/>
      <c r="B424" s="109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  <c r="AA424" s="108"/>
      <c r="AB424" s="108"/>
    </row>
    <row r="425" spans="8:8" ht="15.75" customHeight="1">
      <c r="A425" s="108"/>
      <c r="B425" s="109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108"/>
      <c r="AB425" s="108"/>
    </row>
    <row r="426" spans="8:8" ht="15.75" customHeight="1">
      <c r="A426" s="108"/>
      <c r="B426" s="109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8"/>
    </row>
    <row r="427" spans="8:8" ht="15.75" customHeight="1">
      <c r="A427" s="108"/>
      <c r="B427" s="109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108"/>
      <c r="AB427" s="108"/>
    </row>
    <row r="428" spans="8:8" ht="15.75" customHeight="1">
      <c r="A428" s="108"/>
      <c r="B428" s="109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108"/>
      <c r="AB428" s="108"/>
    </row>
    <row r="429" spans="8:8" ht="15.75" customHeight="1">
      <c r="A429" s="108"/>
      <c r="B429" s="109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108"/>
      <c r="AB429" s="108"/>
    </row>
    <row r="430" spans="8:8" ht="15.75" customHeight="1">
      <c r="A430" s="108"/>
      <c r="B430" s="109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  <c r="AA430" s="108"/>
      <c r="AB430" s="108"/>
    </row>
    <row r="431" spans="8:8" ht="15.75" customHeight="1">
      <c r="A431" s="108"/>
      <c r="B431" s="109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  <c r="AA431" s="108"/>
      <c r="AB431" s="108"/>
    </row>
    <row r="432" spans="8:8" ht="15.75" customHeight="1">
      <c r="A432" s="108"/>
      <c r="B432" s="109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  <c r="AA432" s="108"/>
      <c r="AB432" s="108"/>
    </row>
    <row r="433" spans="8:8" ht="15.75" customHeight="1">
      <c r="A433" s="108"/>
      <c r="B433" s="109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</row>
    <row r="434" spans="8:8" ht="15.75" customHeight="1">
      <c r="A434" s="108"/>
      <c r="B434" s="109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  <c r="AA434" s="108"/>
      <c r="AB434" s="108"/>
    </row>
    <row r="435" spans="8:8" ht="15.75" customHeight="1">
      <c r="A435" s="108"/>
      <c r="B435" s="109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  <c r="AA435" s="108"/>
      <c r="AB435" s="108"/>
    </row>
    <row r="436" spans="8:8" ht="15.75" customHeight="1">
      <c r="A436" s="108"/>
      <c r="B436" s="109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108"/>
      <c r="AB436" s="108"/>
    </row>
    <row r="437" spans="8:8" ht="15.75" customHeight="1">
      <c r="A437" s="108"/>
      <c r="B437" s="109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  <c r="AA437" s="108"/>
      <c r="AB437" s="108"/>
    </row>
    <row r="438" spans="8:8" ht="15.75" customHeight="1">
      <c r="A438" s="108"/>
      <c r="B438" s="109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/>
      <c r="AB438" s="108"/>
    </row>
    <row r="439" spans="8:8" ht="15.75" customHeight="1">
      <c r="A439" s="108"/>
      <c r="B439" s="109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108"/>
      <c r="AB439" s="108"/>
    </row>
    <row r="440" spans="8:8" ht="15.75" customHeight="1">
      <c r="A440" s="108"/>
      <c r="B440" s="109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108"/>
      <c r="AB440" s="108"/>
    </row>
    <row r="441" spans="8:8" ht="15.75" customHeight="1">
      <c r="A441" s="108"/>
      <c r="B441" s="109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/>
      <c r="AB441" s="108"/>
    </row>
    <row r="442" spans="8:8" ht="15.75" customHeight="1">
      <c r="A442" s="108"/>
      <c r="B442" s="109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8"/>
    </row>
    <row r="443" spans="8:8" ht="15.75" customHeight="1">
      <c r="A443" s="108"/>
      <c r="B443" s="109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108"/>
      <c r="AB443" s="108"/>
    </row>
    <row r="444" spans="8:8" ht="15.75" customHeight="1">
      <c r="A444" s="108"/>
      <c r="B444" s="109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/>
      <c r="AB444" s="108"/>
    </row>
    <row r="445" spans="8:8" ht="15.75" customHeight="1">
      <c r="A445" s="108"/>
      <c r="B445" s="109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</row>
    <row r="446" spans="8:8" ht="15.75" customHeight="1">
      <c r="A446" s="108"/>
      <c r="B446" s="109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8"/>
    </row>
    <row r="447" spans="8:8" ht="15.75" customHeight="1">
      <c r="A447" s="108"/>
      <c r="B447" s="109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8"/>
    </row>
    <row r="448" spans="8:8" ht="15.75" customHeight="1">
      <c r="A448" s="108"/>
      <c r="B448" s="109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8"/>
    </row>
    <row r="449" spans="8:8" ht="15.75" customHeight="1">
      <c r="A449" s="108"/>
      <c r="B449" s="109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</row>
    <row r="450" spans="8:8" ht="15.75" customHeight="1">
      <c r="A450" s="108"/>
      <c r="B450" s="109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8"/>
    </row>
    <row r="451" spans="8:8" ht="15.75" customHeight="1">
      <c r="A451" s="108"/>
      <c r="B451" s="109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</row>
    <row r="452" spans="8:8" ht="15.75" customHeight="1">
      <c r="A452" s="108"/>
      <c r="B452" s="109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108"/>
      <c r="AB452" s="108"/>
    </row>
    <row r="453" spans="8:8" ht="15.75" customHeight="1">
      <c r="A453" s="108"/>
      <c r="B453" s="109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108"/>
      <c r="AB453" s="108"/>
    </row>
    <row r="454" spans="8:8" ht="15.75" customHeight="1">
      <c r="A454" s="108"/>
      <c r="B454" s="109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108"/>
      <c r="AB454" s="108"/>
    </row>
    <row r="455" spans="8:8" ht="15.75" customHeight="1">
      <c r="A455" s="108"/>
      <c r="B455" s="109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108"/>
      <c r="AB455" s="108"/>
    </row>
    <row r="456" spans="8:8" ht="15.75" customHeight="1">
      <c r="A456" s="108"/>
      <c r="B456" s="109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8"/>
    </row>
    <row r="457" spans="8:8" ht="15.75" customHeight="1">
      <c r="A457" s="108"/>
      <c r="B457" s="109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108"/>
      <c r="AB457" s="108"/>
    </row>
    <row r="458" spans="8:8" ht="15.75" customHeight="1">
      <c r="A458" s="108"/>
      <c r="B458" s="109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108"/>
      <c r="AB458" s="108"/>
    </row>
    <row r="459" spans="8:8" ht="15.75" customHeight="1">
      <c r="A459" s="108"/>
      <c r="B459" s="109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  <c r="AA459" s="108"/>
      <c r="AB459" s="108"/>
    </row>
    <row r="460" spans="8:8" ht="15.75" customHeight="1">
      <c r="A460" s="108"/>
      <c r="B460" s="109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</row>
    <row r="461" spans="8:8" ht="15.75" customHeight="1">
      <c r="A461" s="108"/>
      <c r="B461" s="109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</row>
    <row r="462" spans="8:8" ht="15.75" customHeight="1">
      <c r="A462" s="108"/>
      <c r="B462" s="109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</row>
    <row r="463" spans="8:8" ht="15.75" customHeight="1">
      <c r="A463" s="108"/>
      <c r="B463" s="109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</row>
    <row r="464" spans="8:8" ht="15.75" customHeight="1">
      <c r="A464" s="108"/>
      <c r="B464" s="109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</row>
    <row r="465" spans="8:8" ht="15.75" customHeight="1">
      <c r="A465" s="108"/>
      <c r="B465" s="109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8"/>
    </row>
    <row r="466" spans="8:8" ht="15.75" customHeight="1">
      <c r="A466" s="108"/>
      <c r="B466" s="109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108"/>
      <c r="AB466" s="108"/>
    </row>
    <row r="467" spans="8:8" ht="15.75" customHeight="1">
      <c r="A467" s="108"/>
      <c r="B467" s="109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8"/>
    </row>
    <row r="468" spans="8:8" ht="15.75" customHeight="1">
      <c r="A468" s="108"/>
      <c r="B468" s="109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108"/>
      <c r="AB468" s="108"/>
    </row>
    <row r="469" spans="8:8" ht="15.75" customHeight="1">
      <c r="A469" s="108"/>
      <c r="B469" s="109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108"/>
      <c r="AB469" s="108"/>
    </row>
    <row r="470" spans="8:8" ht="15.75" customHeight="1">
      <c r="A470" s="108"/>
      <c r="B470" s="109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108"/>
      <c r="AB470" s="108"/>
    </row>
    <row r="471" spans="8:8" ht="15.75" customHeight="1">
      <c r="A471" s="108"/>
      <c r="B471" s="109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108"/>
      <c r="AB471" s="108"/>
    </row>
    <row r="472" spans="8:8" ht="15.75" customHeight="1">
      <c r="A472" s="108"/>
      <c r="B472" s="109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108"/>
      <c r="AB472" s="108"/>
    </row>
    <row r="473" spans="8:8" ht="15.75" customHeight="1">
      <c r="A473" s="108"/>
      <c r="B473" s="109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108"/>
      <c r="AB473" s="108"/>
    </row>
    <row r="474" spans="8:8" ht="15.75" customHeight="1">
      <c r="A474" s="108"/>
      <c r="B474" s="109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108"/>
      <c r="AB474" s="108"/>
    </row>
    <row r="475" spans="8:8" ht="15.75" customHeight="1">
      <c r="A475" s="108"/>
      <c r="B475" s="109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8"/>
    </row>
    <row r="476" spans="8:8" ht="15.75" customHeight="1">
      <c r="A476" s="108"/>
      <c r="B476" s="109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8"/>
    </row>
    <row r="477" spans="8:8" ht="15.75" customHeight="1">
      <c r="A477" s="108"/>
      <c r="B477" s="109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8"/>
    </row>
    <row r="478" spans="8:8" ht="15.75" customHeight="1">
      <c r="A478" s="108"/>
      <c r="B478" s="109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</row>
    <row r="479" spans="8:8" ht="15.75" customHeight="1">
      <c r="A479" s="108"/>
      <c r="B479" s="109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/>
      <c r="AB479" s="108"/>
    </row>
    <row r="480" spans="8:8" ht="15.75" customHeight="1">
      <c r="A480" s="108"/>
      <c r="B480" s="109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8"/>
    </row>
    <row r="481" spans="8:8" ht="15.75" customHeight="1">
      <c r="A481" s="108"/>
      <c r="B481" s="109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108"/>
      <c r="AB481" s="108"/>
    </row>
    <row r="482" spans="8:8" ht="15.75" customHeight="1">
      <c r="A482" s="108"/>
      <c r="B482" s="109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</row>
    <row r="483" spans="8:8" ht="15.75" customHeight="1">
      <c r="A483" s="108"/>
      <c r="B483" s="109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8"/>
    </row>
    <row r="484" spans="8:8" ht="15.75" customHeight="1">
      <c r="A484" s="108"/>
      <c r="B484" s="109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108"/>
      <c r="AB484" s="108"/>
    </row>
    <row r="485" spans="8:8" ht="15.75" customHeight="1">
      <c r="A485" s="108"/>
      <c r="B485" s="109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8"/>
    </row>
    <row r="486" spans="8:8" ht="15.75" customHeight="1">
      <c r="A486" s="108"/>
      <c r="B486" s="109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108"/>
      <c r="AB486" s="108"/>
    </row>
    <row r="487" spans="8:8" ht="15.75" customHeight="1">
      <c r="A487" s="108"/>
      <c r="B487" s="109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108"/>
      <c r="AB487" s="108"/>
    </row>
    <row r="488" spans="8:8" ht="15.75" customHeight="1">
      <c r="A488" s="108"/>
      <c r="B488" s="109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8"/>
    </row>
    <row r="489" spans="8:8" ht="15.75" customHeight="1">
      <c r="A489" s="108"/>
      <c r="B489" s="109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8"/>
    </row>
    <row r="490" spans="8:8" ht="15.75" customHeight="1">
      <c r="A490" s="108"/>
      <c r="B490" s="109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108"/>
      <c r="AB490" s="108"/>
    </row>
    <row r="491" spans="8:8" ht="15.75" customHeight="1">
      <c r="A491" s="108"/>
      <c r="B491" s="109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  <c r="AA491" s="108"/>
      <c r="AB491" s="108"/>
    </row>
    <row r="492" spans="8:8" ht="15.75" customHeight="1">
      <c r="A492" s="108"/>
      <c r="B492" s="109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  <c r="AA492" s="108"/>
      <c r="AB492" s="108"/>
    </row>
    <row r="493" spans="8:8" ht="15.75" customHeight="1">
      <c r="A493" s="108"/>
      <c r="B493" s="109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  <c r="AA493" s="108"/>
      <c r="AB493" s="108"/>
    </row>
    <row r="494" spans="8:8" ht="15.75" customHeight="1">
      <c r="A494" s="108"/>
      <c r="B494" s="109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</row>
    <row r="495" spans="8:8" ht="15.75" customHeight="1">
      <c r="A495" s="108"/>
      <c r="B495" s="109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  <c r="AA495" s="108"/>
      <c r="AB495" s="108"/>
    </row>
    <row r="496" spans="8:8" ht="15.75" customHeight="1">
      <c r="A496" s="108"/>
      <c r="B496" s="109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  <c r="AA496" s="108"/>
      <c r="AB496" s="108"/>
    </row>
    <row r="497" spans="8:8" ht="15.75" customHeight="1">
      <c r="A497" s="108"/>
      <c r="B497" s="109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108"/>
      <c r="AB497" s="108"/>
    </row>
    <row r="498" spans="8:8" ht="15.75" customHeight="1">
      <c r="A498" s="108"/>
      <c r="B498" s="109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  <c r="AA498" s="108"/>
      <c r="AB498" s="108"/>
    </row>
    <row r="499" spans="8:8" ht="15.75" customHeight="1">
      <c r="A499" s="108"/>
      <c r="B499" s="109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8"/>
    </row>
    <row r="500" spans="8:8" ht="15.75" customHeight="1">
      <c r="A500" s="108"/>
      <c r="B500" s="109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108"/>
      <c r="AB500" s="108"/>
    </row>
    <row r="501" spans="8:8" ht="15.75" customHeight="1">
      <c r="A501" s="108"/>
      <c r="B501" s="109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108"/>
      <c r="AB501" s="108"/>
    </row>
    <row r="502" spans="8:8" ht="15.75" customHeight="1">
      <c r="A502" s="108"/>
      <c r="B502" s="109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108"/>
      <c r="AB502" s="108"/>
    </row>
    <row r="503" spans="8:8" ht="15.75" customHeight="1">
      <c r="A503" s="108"/>
      <c r="B503" s="109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</row>
    <row r="504" spans="8:8" ht="15.75" customHeight="1">
      <c r="A504" s="108"/>
      <c r="B504" s="109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108"/>
      <c r="AB504" s="108"/>
    </row>
    <row r="505" spans="8:8" ht="15.75" customHeight="1">
      <c r="A505" s="108"/>
      <c r="B505" s="109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</row>
    <row r="506" spans="8:8" ht="15.75" customHeight="1">
      <c r="A506" s="108"/>
      <c r="B506" s="109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</row>
    <row r="507" spans="8:8" ht="15.75" customHeight="1">
      <c r="A507" s="108"/>
      <c r="B507" s="109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8"/>
    </row>
    <row r="508" spans="8:8" ht="15.75" customHeight="1">
      <c r="A508" s="108"/>
      <c r="B508" s="109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8"/>
    </row>
    <row r="509" spans="8:8" ht="15.75" customHeight="1">
      <c r="A509" s="108"/>
      <c r="B509" s="109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108"/>
      <c r="AB509" s="108"/>
    </row>
    <row r="510" spans="8:8" ht="15.75" customHeight="1">
      <c r="A510" s="108"/>
      <c r="B510" s="109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108"/>
      <c r="AB510" s="108"/>
    </row>
    <row r="511" spans="8:8" ht="15.75" customHeight="1">
      <c r="A511" s="108"/>
      <c r="B511" s="109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108"/>
      <c r="AB511" s="108"/>
    </row>
    <row r="512" spans="8:8" ht="15.75" customHeight="1">
      <c r="A512" s="108"/>
      <c r="B512" s="109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</row>
    <row r="513" spans="8:8" ht="15.75" customHeight="1">
      <c r="A513" s="108"/>
      <c r="B513" s="109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108"/>
      <c r="AB513" s="108"/>
    </row>
    <row r="514" spans="8:8" ht="15.75" customHeight="1">
      <c r="A514" s="108"/>
      <c r="B514" s="109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8"/>
    </row>
    <row r="515" spans="8:8" ht="15.75" customHeight="1">
      <c r="A515" s="108"/>
      <c r="B515" s="109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8"/>
    </row>
    <row r="516" spans="8:8" ht="15.75" customHeight="1">
      <c r="A516" s="108"/>
      <c r="B516" s="109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108"/>
      <c r="AB516" s="108"/>
    </row>
    <row r="517" spans="8:8" ht="15.75" customHeight="1">
      <c r="A517" s="108"/>
      <c r="B517" s="109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8"/>
    </row>
    <row r="518" spans="8:8" ht="15.75" customHeight="1">
      <c r="A518" s="108"/>
      <c r="B518" s="109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108"/>
      <c r="AB518" s="108"/>
    </row>
    <row r="519" spans="8:8" ht="15.75" customHeight="1">
      <c r="A519" s="108"/>
      <c r="B519" s="109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8"/>
    </row>
    <row r="520" spans="8:8" ht="15.75" customHeight="1">
      <c r="A520" s="108"/>
      <c r="B520" s="109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/>
      <c r="AB520" s="108"/>
    </row>
    <row r="521" spans="8:8" ht="15.75" customHeight="1">
      <c r="A521" s="108"/>
      <c r="B521" s="109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</row>
    <row r="522" spans="8:8" ht="15.75" customHeight="1">
      <c r="A522" s="108"/>
      <c r="B522" s="109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8"/>
    </row>
    <row r="523" spans="8:8" ht="15.75" customHeight="1">
      <c r="A523" s="108"/>
      <c r="B523" s="109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8"/>
    </row>
    <row r="524" spans="8:8" ht="15.75" customHeight="1">
      <c r="A524" s="108"/>
      <c r="B524" s="109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8"/>
    </row>
    <row r="525" spans="8:8" ht="15.75" customHeight="1">
      <c r="A525" s="108"/>
      <c r="B525" s="109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8"/>
    </row>
    <row r="526" spans="8:8" ht="15.75" customHeight="1">
      <c r="A526" s="108"/>
      <c r="B526" s="109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8"/>
    </row>
    <row r="527" spans="8:8" ht="15.75" customHeight="1">
      <c r="A527" s="108"/>
      <c r="B527" s="109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8"/>
    </row>
    <row r="528" spans="8:8" ht="15.75" customHeight="1">
      <c r="A528" s="108"/>
      <c r="B528" s="109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8"/>
    </row>
    <row r="529" spans="8:8" ht="15.75" customHeight="1">
      <c r="A529" s="108"/>
      <c r="B529" s="109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108"/>
      <c r="AB529" s="108"/>
    </row>
    <row r="530" spans="8:8" ht="15.75" customHeight="1">
      <c r="A530" s="108"/>
      <c r="B530" s="109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8"/>
    </row>
    <row r="531" spans="8:8" ht="15.75" customHeight="1">
      <c r="A531" s="108"/>
      <c r="B531" s="109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8"/>
    </row>
    <row r="532" spans="8:8" ht="15.75" customHeight="1">
      <c r="A532" s="108"/>
      <c r="B532" s="109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  <c r="AA532" s="108"/>
      <c r="AB532" s="108"/>
    </row>
    <row r="533" spans="8:8" ht="15.75" customHeight="1">
      <c r="A533" s="108"/>
      <c r="B533" s="109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108"/>
      <c r="AB533" s="108"/>
    </row>
    <row r="534" spans="8:8" ht="15.75" customHeight="1">
      <c r="A534" s="108"/>
      <c r="B534" s="109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8"/>
    </row>
    <row r="535" spans="8:8" ht="15.75" customHeight="1">
      <c r="A535" s="108"/>
      <c r="B535" s="109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108"/>
      <c r="AB535" s="108"/>
    </row>
    <row r="536" spans="8:8" ht="15.75" customHeight="1">
      <c r="A536" s="108"/>
      <c r="B536" s="109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108"/>
      <c r="AB536" s="108"/>
    </row>
    <row r="537" spans="8:8" ht="15.75" customHeight="1">
      <c r="A537" s="108"/>
      <c r="B537" s="109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108"/>
      <c r="AB537" s="108"/>
    </row>
    <row r="538" spans="8:8" ht="15.75" customHeight="1">
      <c r="A538" s="108"/>
      <c r="B538" s="109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8"/>
    </row>
    <row r="539" spans="8:8" ht="15.75" customHeight="1">
      <c r="A539" s="108"/>
      <c r="B539" s="109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108"/>
      <c r="AB539" s="108"/>
    </row>
    <row r="540" spans="8:8" ht="15.75" customHeight="1">
      <c r="A540" s="108"/>
      <c r="B540" s="109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</row>
    <row r="541" spans="8:8" ht="15.75" customHeight="1">
      <c r="A541" s="108"/>
      <c r="B541" s="109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8"/>
    </row>
    <row r="542" spans="8:8" ht="15.75" customHeight="1">
      <c r="A542" s="108"/>
      <c r="B542" s="109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8"/>
    </row>
    <row r="543" spans="8:8" ht="15.75" customHeight="1">
      <c r="A543" s="108"/>
      <c r="B543" s="109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</row>
    <row r="544" spans="8:8" ht="15.75" customHeight="1">
      <c r="A544" s="108"/>
      <c r="B544" s="109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8"/>
    </row>
    <row r="545" spans="8:8" ht="15.75" customHeight="1">
      <c r="A545" s="108"/>
      <c r="B545" s="109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</row>
    <row r="546" spans="8:8" ht="15.75" customHeight="1">
      <c r="A546" s="108"/>
      <c r="B546" s="109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</row>
    <row r="547" spans="8:8" ht="15.75" customHeight="1">
      <c r="A547" s="108"/>
      <c r="B547" s="109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8"/>
    </row>
    <row r="548" spans="8:8" ht="15.75" customHeight="1">
      <c r="A548" s="108"/>
      <c r="B548" s="109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108"/>
      <c r="AB548" s="108"/>
    </row>
    <row r="549" spans="8:8" ht="15.75" customHeight="1">
      <c r="A549" s="108"/>
      <c r="B549" s="109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08"/>
    </row>
    <row r="550" spans="8:8" ht="15.75" customHeight="1">
      <c r="A550" s="108"/>
      <c r="B550" s="109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</row>
    <row r="551" spans="8:8" ht="15.75" customHeight="1">
      <c r="A551" s="108"/>
      <c r="B551" s="109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8"/>
    </row>
    <row r="552" spans="8:8" ht="15.75" customHeight="1">
      <c r="A552" s="108"/>
      <c r="B552" s="109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</row>
    <row r="553" spans="8:8" ht="15.75" customHeight="1">
      <c r="A553" s="108"/>
      <c r="B553" s="109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8"/>
    </row>
    <row r="554" spans="8:8" ht="15.75" customHeight="1">
      <c r="A554" s="108"/>
      <c r="B554" s="109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108"/>
      <c r="AB554" s="108"/>
    </row>
    <row r="555" spans="8:8" ht="15.75" customHeight="1">
      <c r="A555" s="108"/>
      <c r="B555" s="109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</row>
    <row r="556" spans="8:8" ht="15.75" customHeight="1">
      <c r="A556" s="108"/>
      <c r="B556" s="109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  <c r="AA556" s="108"/>
      <c r="AB556" s="108"/>
    </row>
    <row r="557" spans="8:8" ht="15.75" customHeight="1">
      <c r="A557" s="108"/>
      <c r="B557" s="109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108"/>
      <c r="AB557" s="108"/>
    </row>
    <row r="558" spans="8:8" ht="15.75" customHeight="1">
      <c r="A558" s="108"/>
      <c r="B558" s="109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/>
      <c r="AB558" s="108"/>
    </row>
    <row r="559" spans="8:8" ht="15.75" customHeight="1">
      <c r="A559" s="108"/>
      <c r="B559" s="109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  <c r="AA559" s="108"/>
      <c r="AB559" s="108"/>
    </row>
    <row r="560" spans="8:8" ht="15.75" customHeight="1">
      <c r="A560" s="108"/>
      <c r="B560" s="109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  <c r="AA560" s="108"/>
      <c r="AB560" s="108"/>
    </row>
    <row r="561" spans="8:8" ht="15.75" customHeight="1">
      <c r="A561" s="108"/>
      <c r="B561" s="109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108"/>
      <c r="AB561" s="108"/>
    </row>
    <row r="562" spans="8:8" ht="15.75" customHeight="1">
      <c r="A562" s="108"/>
      <c r="B562" s="109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  <c r="AA562" s="108"/>
      <c r="AB562" s="108"/>
    </row>
    <row r="563" spans="8:8" ht="15.75" customHeight="1">
      <c r="A563" s="108"/>
      <c r="B563" s="109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  <c r="AA563" s="108"/>
      <c r="AB563" s="108"/>
    </row>
    <row r="564" spans="8:8" ht="15.75" customHeight="1">
      <c r="A564" s="108"/>
      <c r="B564" s="109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</row>
    <row r="565" spans="8:8" ht="15.75" customHeight="1">
      <c r="A565" s="108"/>
      <c r="B565" s="109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8"/>
    </row>
    <row r="566" spans="8:8" ht="15.75" customHeight="1">
      <c r="A566" s="108"/>
      <c r="B566" s="109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108"/>
      <c r="AB566" s="108"/>
    </row>
    <row r="567" spans="8:8" ht="15.75" customHeight="1">
      <c r="A567" s="108"/>
      <c r="B567" s="109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108"/>
      <c r="AB567" s="108"/>
    </row>
    <row r="568" spans="8:8" ht="15.75" customHeight="1">
      <c r="A568" s="108"/>
      <c r="B568" s="109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108"/>
      <c r="AB568" s="108"/>
    </row>
    <row r="569" spans="8:8" ht="15.75" customHeight="1">
      <c r="A569" s="108"/>
      <c r="B569" s="109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8"/>
    </row>
    <row r="570" spans="8:8" ht="15.75" customHeight="1">
      <c r="A570" s="108"/>
      <c r="B570" s="109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  <c r="AA570" s="108"/>
      <c r="AB570" s="108"/>
    </row>
    <row r="571" spans="8:8" ht="15.75" customHeight="1">
      <c r="A571" s="108"/>
      <c r="B571" s="109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</row>
    <row r="572" spans="8:8" ht="15.75" customHeight="1">
      <c r="A572" s="108"/>
      <c r="B572" s="109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</row>
    <row r="573" spans="8:8" ht="15.75" customHeight="1">
      <c r="A573" s="108"/>
      <c r="B573" s="109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</row>
    <row r="574" spans="8:8" ht="15.75" customHeight="1">
      <c r="A574" s="108"/>
      <c r="B574" s="109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</row>
    <row r="575" spans="8:8" ht="15.75" customHeight="1">
      <c r="A575" s="108"/>
      <c r="B575" s="109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</row>
    <row r="576" spans="8:8" ht="15.75" customHeight="1">
      <c r="A576" s="108"/>
      <c r="B576" s="109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</row>
    <row r="577" spans="8:8" ht="15.75" customHeight="1">
      <c r="A577" s="108"/>
      <c r="B577" s="109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108"/>
      <c r="AB577" s="108"/>
    </row>
    <row r="578" spans="8:8" ht="15.75" customHeight="1">
      <c r="A578" s="108"/>
      <c r="B578" s="109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108"/>
      <c r="AB578" s="108"/>
    </row>
    <row r="579" spans="8:8" ht="15.75" customHeight="1">
      <c r="A579" s="108"/>
      <c r="B579" s="109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108"/>
      <c r="AB579" s="108"/>
    </row>
    <row r="580" spans="8:8" ht="15.75" customHeight="1">
      <c r="A580" s="108"/>
      <c r="B580" s="109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  <c r="AA580" s="108"/>
      <c r="AB580" s="108"/>
    </row>
    <row r="581" spans="8:8" ht="15.75" customHeight="1">
      <c r="A581" s="108"/>
      <c r="B581" s="109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  <c r="AA581" s="108"/>
      <c r="AB581" s="108"/>
    </row>
    <row r="582" spans="8:8" ht="15.75" customHeight="1">
      <c r="A582" s="108"/>
      <c r="B582" s="109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  <c r="AA582" s="108"/>
      <c r="AB582" s="108"/>
    </row>
    <row r="583" spans="8:8" ht="15.75" customHeight="1">
      <c r="A583" s="108"/>
      <c r="B583" s="109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  <c r="AA583" s="108"/>
      <c r="AB583" s="108"/>
    </row>
    <row r="584" spans="8:8" ht="15.75" customHeight="1">
      <c r="A584" s="108"/>
      <c r="B584" s="109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  <c r="AA584" s="108"/>
      <c r="AB584" s="108"/>
    </row>
    <row r="585" spans="8:8" ht="15.75" customHeight="1">
      <c r="A585" s="108"/>
      <c r="B585" s="109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  <c r="AA585" s="108"/>
      <c r="AB585" s="108"/>
    </row>
    <row r="586" spans="8:8" ht="15.75" customHeight="1">
      <c r="A586" s="108"/>
      <c r="B586" s="109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8"/>
    </row>
    <row r="587" spans="8:8" ht="15.75" customHeight="1">
      <c r="A587" s="108"/>
      <c r="B587" s="109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08"/>
    </row>
    <row r="588" spans="8:8" ht="15.75" customHeight="1">
      <c r="A588" s="108"/>
      <c r="B588" s="109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</row>
    <row r="589" spans="8:8" ht="15.75" customHeight="1">
      <c r="A589" s="108"/>
      <c r="B589" s="109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  <c r="AA589" s="108"/>
      <c r="AB589" s="108"/>
    </row>
    <row r="590" spans="8:8" ht="15.75" customHeight="1">
      <c r="A590" s="108"/>
      <c r="B590" s="109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108"/>
      <c r="AB590" s="108"/>
    </row>
    <row r="591" spans="8:8" ht="15.75" customHeight="1">
      <c r="A591" s="108"/>
      <c r="B591" s="109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  <c r="AA591" s="108"/>
      <c r="AB591" s="108"/>
    </row>
    <row r="592" spans="8:8" ht="15.75" customHeight="1">
      <c r="A592" s="108"/>
      <c r="B592" s="109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108"/>
      <c r="AB592" s="108"/>
    </row>
    <row r="593" spans="8:8" ht="15.75" customHeight="1">
      <c r="A593" s="108"/>
      <c r="B593" s="109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/>
      <c r="AB593" s="108"/>
    </row>
    <row r="594" spans="8:8" ht="15.75" customHeight="1">
      <c r="A594" s="108"/>
      <c r="B594" s="109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8"/>
    </row>
    <row r="595" spans="8:8" ht="15.75" customHeight="1">
      <c r="A595" s="108"/>
      <c r="B595" s="109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108"/>
      <c r="AB595" s="108"/>
    </row>
    <row r="596" spans="8:8" ht="15.75" customHeight="1">
      <c r="A596" s="108"/>
      <c r="B596" s="109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/>
      <c r="AB596" s="108"/>
    </row>
    <row r="597" spans="8:8" ht="15.75" customHeight="1">
      <c r="A597" s="108"/>
      <c r="B597" s="109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108"/>
      <c r="AB597" s="108"/>
    </row>
    <row r="598" spans="8:8" ht="15.75" customHeight="1">
      <c r="A598" s="108"/>
      <c r="B598" s="109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108"/>
      <c r="AB598" s="108"/>
    </row>
    <row r="599" spans="8:8" ht="15.75" customHeight="1">
      <c r="A599" s="108"/>
      <c r="B599" s="109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108"/>
      <c r="AB599" s="108"/>
    </row>
    <row r="600" spans="8:8" ht="15.75" customHeight="1">
      <c r="A600" s="108"/>
      <c r="B600" s="109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  <c r="AA600" s="108"/>
      <c r="AB600" s="108"/>
    </row>
    <row r="601" spans="8:8" ht="15.75" customHeight="1">
      <c r="A601" s="108"/>
      <c r="B601" s="109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</row>
    <row r="602" spans="8:8" ht="15.75" customHeight="1">
      <c r="A602" s="108"/>
      <c r="B602" s="109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  <c r="AA602" s="108"/>
      <c r="AB602" s="108"/>
    </row>
    <row r="603" spans="8:8" ht="15.75" customHeight="1">
      <c r="A603" s="108"/>
      <c r="B603" s="109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  <c r="AA603" s="108"/>
      <c r="AB603" s="108"/>
    </row>
    <row r="604" spans="8:8" ht="15.75" customHeight="1">
      <c r="A604" s="108"/>
      <c r="B604" s="109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108"/>
      <c r="AB604" s="108"/>
    </row>
    <row r="605" spans="8:8" ht="15.75" customHeight="1">
      <c r="A605" s="108"/>
      <c r="B605" s="109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8"/>
    </row>
    <row r="606" spans="8:8" ht="15.75" customHeight="1">
      <c r="A606" s="108"/>
      <c r="B606" s="109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108"/>
      <c r="AB606" s="108"/>
    </row>
    <row r="607" spans="8:8" ht="15.75" customHeight="1">
      <c r="A607" s="108"/>
      <c r="B607" s="109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108"/>
      <c r="AB607" s="108"/>
    </row>
    <row r="608" spans="8:8" ht="15.75" customHeight="1">
      <c r="A608" s="108"/>
      <c r="B608" s="109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  <c r="AA608" s="108"/>
      <c r="AB608" s="108"/>
    </row>
    <row r="609" spans="8:8" ht="15.75" customHeight="1">
      <c r="A609" s="108"/>
      <c r="B609" s="109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8"/>
    </row>
    <row r="610" spans="8:8" ht="15.75" customHeight="1">
      <c r="A610" s="108"/>
      <c r="B610" s="109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108"/>
      <c r="AB610" s="108"/>
    </row>
    <row r="611" spans="8:8" ht="15.75" customHeight="1">
      <c r="A611" s="108"/>
      <c r="B611" s="109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  <c r="AA611" s="108"/>
      <c r="AB611" s="108"/>
    </row>
    <row r="612" spans="8:8" ht="15.75" customHeight="1">
      <c r="A612" s="108"/>
      <c r="B612" s="109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108"/>
      <c r="AB612" s="108"/>
    </row>
    <row r="613" spans="8:8" ht="15.75" customHeight="1">
      <c r="A613" s="108"/>
      <c r="B613" s="109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  <c r="AA613" s="108"/>
      <c r="AB613" s="108"/>
    </row>
    <row r="614" spans="8:8" ht="15.75" customHeight="1">
      <c r="A614" s="108"/>
      <c r="B614" s="109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  <c r="AA614" s="108"/>
      <c r="AB614" s="108"/>
    </row>
    <row r="615" spans="8:8" ht="15.75" customHeight="1">
      <c r="A615" s="108"/>
      <c r="B615" s="109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8"/>
    </row>
    <row r="616" spans="8:8" ht="15.75" customHeight="1">
      <c r="A616" s="108"/>
      <c r="B616" s="109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</row>
    <row r="617" spans="8:8" ht="15.75" customHeight="1">
      <c r="A617" s="108"/>
      <c r="B617" s="109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108"/>
      <c r="AB617" s="108"/>
    </row>
    <row r="618" spans="8:8" ht="15.75" customHeight="1">
      <c r="A618" s="108"/>
      <c r="B618" s="109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108"/>
      <c r="AB618" s="108"/>
    </row>
    <row r="619" spans="8:8" ht="15.75" customHeight="1">
      <c r="A619" s="108"/>
      <c r="B619" s="109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  <c r="AA619" s="108"/>
      <c r="AB619" s="108"/>
    </row>
    <row r="620" spans="8:8" ht="15.75" customHeight="1">
      <c r="A620" s="108"/>
      <c r="B620" s="109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  <c r="AA620" s="108"/>
      <c r="AB620" s="108"/>
    </row>
    <row r="621" spans="8:8" ht="15.75" customHeight="1">
      <c r="A621" s="108"/>
      <c r="B621" s="109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  <c r="AA621" s="108"/>
      <c r="AB621" s="108"/>
    </row>
    <row r="622" spans="8:8" ht="15.75" customHeight="1">
      <c r="A622" s="108"/>
      <c r="B622" s="109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  <c r="AA622" s="108"/>
      <c r="AB622" s="108"/>
    </row>
    <row r="623" spans="8:8" ht="15.75" customHeight="1">
      <c r="A623" s="108"/>
      <c r="B623" s="109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  <c r="AA623" s="108"/>
      <c r="AB623" s="108"/>
    </row>
    <row r="624" spans="8:8" ht="15.75" customHeight="1">
      <c r="A624" s="108"/>
      <c r="B624" s="109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  <c r="AA624" s="108"/>
      <c r="AB624" s="108"/>
    </row>
    <row r="625" spans="8:8" ht="15.75" customHeight="1">
      <c r="A625" s="108"/>
      <c r="B625" s="109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  <c r="AA625" s="108"/>
      <c r="AB625" s="108"/>
    </row>
    <row r="626" spans="8:8" ht="15.75" customHeight="1">
      <c r="A626" s="108"/>
      <c r="B626" s="109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  <c r="AA626" s="108"/>
      <c r="AB626" s="108"/>
    </row>
    <row r="627" spans="8:8" ht="15.75" customHeight="1">
      <c r="A627" s="108"/>
      <c r="B627" s="109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108"/>
      <c r="AB627" s="108"/>
    </row>
    <row r="628" spans="8:8" ht="15.75" customHeight="1">
      <c r="A628" s="108"/>
      <c r="B628" s="109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  <c r="AA628" s="108"/>
      <c r="AB628" s="108"/>
    </row>
    <row r="629" spans="8:8" ht="15.75" customHeight="1">
      <c r="A629" s="108"/>
      <c r="B629" s="109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  <c r="AA629" s="108"/>
      <c r="AB629" s="108"/>
    </row>
    <row r="630" spans="8:8" ht="15.75" customHeight="1">
      <c r="A630" s="108"/>
      <c r="B630" s="109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  <c r="AA630" s="108"/>
      <c r="AB630" s="108"/>
    </row>
    <row r="631" spans="8:8" ht="15.75" customHeight="1">
      <c r="A631" s="108"/>
      <c r="B631" s="109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/>
      <c r="AB631" s="108"/>
    </row>
    <row r="632" spans="8:8" ht="15.75" customHeight="1">
      <c r="A632" s="108"/>
      <c r="B632" s="109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108"/>
      <c r="AB632" s="108"/>
    </row>
    <row r="633" spans="8:8" ht="15.75" customHeight="1">
      <c r="A633" s="108"/>
      <c r="B633" s="109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  <c r="AA633" s="108"/>
      <c r="AB633" s="108"/>
    </row>
    <row r="634" spans="8:8" ht="15.75" customHeight="1">
      <c r="A634" s="108"/>
      <c r="B634" s="109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/>
      <c r="AB634" s="108"/>
    </row>
    <row r="635" spans="8:8" ht="15.75" customHeight="1">
      <c r="A635" s="108"/>
      <c r="B635" s="109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  <c r="AA635" s="108"/>
      <c r="AB635" s="108"/>
    </row>
    <row r="636" spans="8:8" ht="15.75" customHeight="1">
      <c r="A636" s="108"/>
      <c r="B636" s="109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108"/>
      <c r="AB636" s="108"/>
    </row>
    <row r="637" spans="8:8" ht="15.75" customHeight="1">
      <c r="A637" s="108"/>
      <c r="B637" s="109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</row>
    <row r="638" spans="8:8" ht="15.75" customHeight="1">
      <c r="A638" s="108"/>
      <c r="B638" s="109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8"/>
    </row>
    <row r="639" spans="8:8" ht="15.75" customHeight="1">
      <c r="A639" s="108"/>
      <c r="B639" s="109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  <c r="AA639" s="108"/>
      <c r="AB639" s="108"/>
    </row>
    <row r="640" spans="8:8" ht="15.75" customHeight="1">
      <c r="A640" s="108"/>
      <c r="B640" s="109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  <c r="AA640" s="108"/>
      <c r="AB640" s="108"/>
    </row>
    <row r="641" spans="8:8" ht="15.75" customHeight="1">
      <c r="A641" s="108"/>
      <c r="B641" s="109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  <c r="AA641" s="108"/>
      <c r="AB641" s="108"/>
    </row>
    <row r="642" spans="8:8" ht="15.75" customHeight="1">
      <c r="A642" s="108"/>
      <c r="B642" s="109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  <c r="AA642" s="108"/>
      <c r="AB642" s="108"/>
    </row>
    <row r="643" spans="8:8" ht="15.75" customHeight="1">
      <c r="A643" s="108"/>
      <c r="B643" s="109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  <c r="AA643" s="108"/>
      <c r="AB643" s="108"/>
    </row>
    <row r="644" spans="8:8" ht="15.75" customHeight="1">
      <c r="A644" s="108"/>
      <c r="B644" s="109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  <c r="AA644" s="108"/>
      <c r="AB644" s="108"/>
    </row>
    <row r="645" spans="8:8" ht="15.75" customHeight="1">
      <c r="A645" s="108"/>
      <c r="B645" s="109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  <c r="AA645" s="108"/>
      <c r="AB645" s="108"/>
    </row>
    <row r="646" spans="8:8" ht="15.75" customHeight="1">
      <c r="A646" s="108"/>
      <c r="B646" s="109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  <c r="AA646" s="108"/>
      <c r="AB646" s="108"/>
    </row>
    <row r="647" spans="8:8" ht="15.75" customHeight="1">
      <c r="A647" s="108"/>
      <c r="B647" s="109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  <c r="AA647" s="108"/>
      <c r="AB647" s="108"/>
    </row>
    <row r="648" spans="8:8" ht="15.75" customHeight="1">
      <c r="A648" s="108"/>
      <c r="B648" s="109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  <c r="AA648" s="108"/>
      <c r="AB648" s="108"/>
    </row>
    <row r="649" spans="8:8" ht="15.75" customHeight="1">
      <c r="A649" s="108"/>
      <c r="B649" s="109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8"/>
    </row>
    <row r="650" spans="8:8" ht="15.75" customHeight="1">
      <c r="A650" s="108"/>
      <c r="B650" s="109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</row>
    <row r="651" spans="8:8" ht="15.75" customHeight="1">
      <c r="A651" s="108"/>
      <c r="B651" s="109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  <c r="AA651" s="108"/>
      <c r="AB651" s="108"/>
    </row>
    <row r="652" spans="8:8" ht="15.75" customHeight="1">
      <c r="A652" s="108"/>
      <c r="B652" s="109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  <c r="AA652" s="108"/>
      <c r="AB652" s="108"/>
    </row>
    <row r="653" spans="8:8" ht="15.75" customHeight="1">
      <c r="A653" s="108"/>
      <c r="B653" s="109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  <c r="AA653" s="108"/>
      <c r="AB653" s="108"/>
    </row>
    <row r="654" spans="8:8" ht="15.75" customHeight="1">
      <c r="A654" s="108"/>
      <c r="B654" s="109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  <c r="AA654" s="108"/>
      <c r="AB654" s="108"/>
    </row>
    <row r="655" spans="8:8" ht="15.75" customHeight="1">
      <c r="A655" s="108"/>
      <c r="B655" s="109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  <c r="AA655" s="108"/>
      <c r="AB655" s="108"/>
    </row>
    <row r="656" spans="8:8" ht="15.75" customHeight="1">
      <c r="A656" s="108"/>
      <c r="B656" s="109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  <c r="AA656" s="108"/>
      <c r="AB656" s="108"/>
    </row>
    <row r="657" spans="8:8" ht="15.75" customHeight="1">
      <c r="A657" s="108"/>
      <c r="B657" s="109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</row>
    <row r="658" spans="8:8" ht="15.75" customHeight="1">
      <c r="A658" s="108"/>
      <c r="B658" s="109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</row>
    <row r="659" spans="8:8" ht="15.75" customHeight="1">
      <c r="A659" s="108"/>
      <c r="B659" s="109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  <c r="AA659" s="108"/>
      <c r="AB659" s="108"/>
    </row>
    <row r="660" spans="8:8" ht="15.75" customHeight="1">
      <c r="A660" s="108"/>
      <c r="B660" s="109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</row>
    <row r="661" spans="8:8" ht="15.75" customHeight="1">
      <c r="A661" s="108"/>
      <c r="B661" s="109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  <c r="AA661" s="108"/>
      <c r="AB661" s="108"/>
    </row>
    <row r="662" spans="8:8" ht="15.75" customHeight="1">
      <c r="A662" s="108"/>
      <c r="B662" s="109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</row>
    <row r="663" spans="8:8" ht="15.75" customHeight="1">
      <c r="A663" s="108"/>
      <c r="B663" s="109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  <c r="AA663" s="108"/>
      <c r="AB663" s="108"/>
    </row>
    <row r="664" spans="8:8" ht="15.75" customHeight="1">
      <c r="A664" s="108"/>
      <c r="B664" s="109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  <c r="AA664" s="108"/>
      <c r="AB664" s="108"/>
    </row>
    <row r="665" spans="8:8" ht="15.75" customHeight="1">
      <c r="A665" s="108"/>
      <c r="B665" s="109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  <c r="AA665" s="108"/>
      <c r="AB665" s="108"/>
    </row>
    <row r="666" spans="8:8" ht="15.75" customHeight="1">
      <c r="A666" s="108"/>
      <c r="B666" s="109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108"/>
      <c r="AB666" s="108"/>
    </row>
    <row r="667" spans="8:8" ht="15.75" customHeight="1">
      <c r="A667" s="108"/>
      <c r="B667" s="109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  <c r="AA667" s="108"/>
      <c r="AB667" s="108"/>
    </row>
    <row r="668" spans="8:8" ht="15.75" customHeight="1">
      <c r="A668" s="108"/>
      <c r="B668" s="109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108"/>
      <c r="AB668" s="108"/>
    </row>
    <row r="669" spans="8:8" ht="15.75" customHeight="1">
      <c r="A669" s="108"/>
      <c r="B669" s="109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</row>
    <row r="670" spans="8:8" ht="15.75" customHeight="1">
      <c r="A670" s="108"/>
      <c r="B670" s="109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</row>
    <row r="671" spans="8:8" ht="15.75" customHeight="1">
      <c r="A671" s="108"/>
      <c r="B671" s="109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</row>
    <row r="672" spans="8:8" ht="15.75" customHeight="1">
      <c r="A672" s="108"/>
      <c r="B672" s="109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</row>
    <row r="673" spans="8:8" ht="15.75" customHeight="1">
      <c r="A673" s="108"/>
      <c r="B673" s="109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  <c r="AA673" s="108"/>
      <c r="AB673" s="108"/>
    </row>
    <row r="674" spans="8:8" ht="15.75" customHeight="1">
      <c r="A674" s="108"/>
      <c r="B674" s="109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  <c r="AA674" s="108"/>
      <c r="AB674" s="108"/>
    </row>
    <row r="675" spans="8:8" ht="15.75" customHeight="1">
      <c r="A675" s="108"/>
      <c r="B675" s="109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8"/>
    </row>
    <row r="676" spans="8:8" ht="15.75" customHeight="1">
      <c r="A676" s="108"/>
      <c r="B676" s="109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  <c r="AA676" s="108"/>
      <c r="AB676" s="108"/>
    </row>
    <row r="677" spans="8:8" ht="15.75" customHeight="1">
      <c r="A677" s="108"/>
      <c r="B677" s="109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</row>
    <row r="678" spans="8:8" ht="15.75" customHeight="1">
      <c r="A678" s="108"/>
      <c r="B678" s="109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  <c r="AA678" s="108"/>
      <c r="AB678" s="108"/>
    </row>
    <row r="679" spans="8:8" ht="15.75" customHeight="1">
      <c r="A679" s="108"/>
      <c r="B679" s="109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  <c r="AA679" s="108"/>
      <c r="AB679" s="108"/>
    </row>
    <row r="680" spans="8:8" ht="15.75" customHeight="1">
      <c r="A680" s="108"/>
      <c r="B680" s="109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  <c r="AA680" s="108"/>
      <c r="AB680" s="108"/>
    </row>
    <row r="681" spans="8:8" ht="15.75" customHeight="1">
      <c r="A681" s="108"/>
      <c r="B681" s="109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  <c r="AA681" s="108"/>
      <c r="AB681" s="108"/>
    </row>
    <row r="682" spans="8:8" ht="15.75" customHeight="1">
      <c r="A682" s="108"/>
      <c r="B682" s="109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  <c r="AA682" s="108"/>
      <c r="AB682" s="108"/>
    </row>
    <row r="683" spans="8:8" ht="15.75" customHeight="1">
      <c r="A683" s="108"/>
      <c r="B683" s="109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108"/>
      <c r="AB683" s="108"/>
    </row>
    <row r="684" spans="8:8" ht="15.75" customHeight="1">
      <c r="A684" s="108"/>
      <c r="B684" s="109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108"/>
      <c r="AB684" s="108"/>
    </row>
    <row r="685" spans="8:8" ht="15.75" customHeight="1">
      <c r="A685" s="108"/>
      <c r="B685" s="109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  <c r="AA685" s="108"/>
      <c r="AB685" s="108"/>
    </row>
    <row r="686" spans="8:8" ht="15.75" customHeight="1">
      <c r="A686" s="108"/>
      <c r="B686" s="109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  <c r="AA686" s="108"/>
      <c r="AB686" s="108"/>
    </row>
    <row r="687" spans="8:8" ht="15.75" customHeight="1">
      <c r="A687" s="108"/>
      <c r="B687" s="109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  <c r="AA687" s="108"/>
      <c r="AB687" s="108"/>
    </row>
    <row r="688" spans="8:8" ht="15.75" customHeight="1">
      <c r="A688" s="108"/>
      <c r="B688" s="109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  <c r="AA688" s="108"/>
      <c r="AB688" s="108"/>
    </row>
    <row r="689" spans="8:8" ht="15.75" customHeight="1">
      <c r="A689" s="108"/>
      <c r="B689" s="109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</row>
    <row r="690" spans="8:8" ht="15.75" customHeight="1">
      <c r="A690" s="108"/>
      <c r="B690" s="109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  <c r="AA690" s="108"/>
      <c r="AB690" s="108"/>
    </row>
    <row r="691" spans="8:8" ht="15.75" customHeight="1">
      <c r="A691" s="108"/>
      <c r="B691" s="109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  <c r="AA691" s="108"/>
      <c r="AB691" s="108"/>
    </row>
    <row r="692" spans="8:8" ht="15.75" customHeight="1">
      <c r="A692" s="108"/>
      <c r="B692" s="109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</row>
    <row r="693" spans="8:8" ht="15.75" customHeight="1">
      <c r="A693" s="108"/>
      <c r="B693" s="109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  <c r="AA693" s="108"/>
      <c r="AB693" s="108"/>
    </row>
    <row r="694" spans="8:8" ht="15.75" customHeight="1">
      <c r="A694" s="108"/>
      <c r="B694" s="109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  <c r="AA694" s="108"/>
      <c r="AB694" s="108"/>
    </row>
    <row r="695" spans="8:8" ht="15.75" customHeight="1">
      <c r="A695" s="108"/>
      <c r="B695" s="109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  <c r="AA695" s="108"/>
      <c r="AB695" s="108"/>
    </row>
    <row r="696" spans="8:8" ht="15.75" customHeight="1">
      <c r="A696" s="108"/>
      <c r="B696" s="109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  <c r="AA696" s="108"/>
      <c r="AB696" s="108"/>
    </row>
    <row r="697" spans="8:8" ht="15.75" customHeight="1">
      <c r="A697" s="108"/>
      <c r="B697" s="109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108"/>
      <c r="AB697" s="108"/>
    </row>
    <row r="698" spans="8:8" ht="15.75" customHeight="1">
      <c r="A698" s="108"/>
      <c r="B698" s="109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  <c r="AA698" s="108"/>
      <c r="AB698" s="108"/>
    </row>
    <row r="699" spans="8:8" ht="15.75" customHeight="1">
      <c r="A699" s="108"/>
      <c r="B699" s="109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  <c r="AA699" s="108"/>
      <c r="AB699" s="108"/>
    </row>
    <row r="700" spans="8:8" ht="15.75" customHeight="1">
      <c r="A700" s="108"/>
      <c r="B700" s="109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  <c r="AA700" s="108"/>
      <c r="AB700" s="108"/>
    </row>
    <row r="701" spans="8:8" ht="15.75" customHeight="1">
      <c r="A701" s="108"/>
      <c r="B701" s="109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  <c r="AA701" s="108"/>
      <c r="AB701" s="108"/>
    </row>
    <row r="702" spans="8:8" ht="15.75" customHeight="1">
      <c r="A702" s="108"/>
      <c r="B702" s="109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  <c r="AA702" s="108"/>
      <c r="AB702" s="108"/>
    </row>
    <row r="703" spans="8:8" ht="15.75" customHeight="1">
      <c r="A703" s="108"/>
      <c r="B703" s="109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  <c r="AA703" s="108"/>
      <c r="AB703" s="108"/>
    </row>
    <row r="704" spans="8:8" ht="15.75" customHeight="1">
      <c r="A704" s="108"/>
      <c r="B704" s="109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  <c r="AA704" s="108"/>
      <c r="AB704" s="108"/>
    </row>
    <row r="705" spans="8:8" ht="15.75" customHeight="1">
      <c r="A705" s="108"/>
      <c r="B705" s="109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  <c r="AA705" s="108"/>
      <c r="AB705" s="108"/>
    </row>
    <row r="706" spans="8:8" ht="15.75" customHeight="1">
      <c r="A706" s="108"/>
      <c r="B706" s="109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  <c r="AA706" s="108"/>
      <c r="AB706" s="108"/>
    </row>
    <row r="707" spans="8:8" ht="15.75" customHeight="1">
      <c r="A707" s="108"/>
      <c r="B707" s="109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/>
      <c r="AB707" s="108"/>
    </row>
    <row r="708" spans="8:8" ht="15.75" customHeight="1">
      <c r="A708" s="108"/>
      <c r="B708" s="109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  <c r="AA708" s="108"/>
      <c r="AB708" s="108"/>
    </row>
    <row r="709" spans="8:8" ht="15.75" customHeight="1">
      <c r="A709" s="108"/>
      <c r="B709" s="109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  <c r="AA709" s="108"/>
      <c r="AB709" s="108"/>
    </row>
    <row r="710" spans="8:8" ht="15.75" customHeight="1">
      <c r="A710" s="108"/>
      <c r="B710" s="109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/>
      <c r="AB710" s="108"/>
    </row>
    <row r="711" spans="8:8" ht="15.75" customHeight="1">
      <c r="A711" s="108"/>
      <c r="B711" s="109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  <c r="AA711" s="108"/>
      <c r="AB711" s="108"/>
    </row>
    <row r="712" spans="8:8" ht="15.75" customHeight="1">
      <c r="A712" s="108"/>
      <c r="B712" s="109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  <c r="AA712" s="108"/>
      <c r="AB712" s="108"/>
    </row>
    <row r="713" spans="8:8" ht="15.75" customHeight="1">
      <c r="A713" s="108"/>
      <c r="B713" s="109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  <c r="AA713" s="108"/>
      <c r="AB713" s="108"/>
    </row>
    <row r="714" spans="8:8" ht="15.75" customHeight="1">
      <c r="A714" s="108"/>
      <c r="B714" s="109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108"/>
      <c r="AB714" s="108"/>
    </row>
    <row r="715" spans="8:8" ht="15.75" customHeight="1">
      <c r="A715" s="108"/>
      <c r="B715" s="109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  <c r="AA715" s="108"/>
      <c r="AB715" s="108"/>
    </row>
    <row r="716" spans="8:8" ht="15.75" customHeight="1">
      <c r="A716" s="108"/>
      <c r="B716" s="109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  <c r="AA716" s="108"/>
      <c r="AB716" s="108"/>
    </row>
    <row r="717" spans="8:8" ht="15.75" customHeight="1">
      <c r="A717" s="108"/>
      <c r="B717" s="109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  <c r="AA717" s="108"/>
      <c r="AB717" s="108"/>
    </row>
    <row r="718" spans="8:8" ht="15.75" customHeight="1">
      <c r="A718" s="108"/>
      <c r="B718" s="109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  <c r="AA718" s="108"/>
      <c r="AB718" s="108"/>
    </row>
    <row r="719" spans="8:8" ht="15.75" customHeight="1">
      <c r="A719" s="108"/>
      <c r="B719" s="109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  <c r="AA719" s="108"/>
      <c r="AB719" s="108"/>
    </row>
    <row r="720" spans="8:8" ht="15.75" customHeight="1">
      <c r="A720" s="108"/>
      <c r="B720" s="109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  <c r="AA720" s="108"/>
      <c r="AB720" s="108"/>
    </row>
    <row r="721" spans="8:8" ht="15.75" customHeight="1">
      <c r="A721" s="108"/>
      <c r="B721" s="109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  <c r="AA721" s="108"/>
      <c r="AB721" s="108"/>
    </row>
    <row r="722" spans="8:8" ht="15.75" customHeight="1">
      <c r="A722" s="108"/>
      <c r="B722" s="109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  <c r="AA722" s="108"/>
      <c r="AB722" s="108"/>
    </row>
    <row r="723" spans="8:8" ht="15.75" customHeight="1">
      <c r="A723" s="108"/>
      <c r="B723" s="109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</row>
    <row r="724" spans="8:8" ht="15.75" customHeight="1">
      <c r="A724" s="108"/>
      <c r="B724" s="109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  <c r="AA724" s="108"/>
      <c r="AB724" s="108"/>
    </row>
    <row r="725" spans="8:8" ht="15.75" customHeight="1">
      <c r="A725" s="108"/>
      <c r="B725" s="109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  <c r="AA725" s="108"/>
      <c r="AB725" s="108"/>
    </row>
    <row r="726" spans="8:8" ht="15.75" customHeight="1">
      <c r="A726" s="108"/>
      <c r="B726" s="109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  <c r="AA726" s="108"/>
      <c r="AB726" s="108"/>
    </row>
    <row r="727" spans="8:8" ht="15.75" customHeight="1">
      <c r="A727" s="108"/>
      <c r="B727" s="109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  <c r="AA727" s="108"/>
      <c r="AB727" s="108"/>
    </row>
    <row r="728" spans="8:8" ht="15.75" customHeight="1">
      <c r="A728" s="108"/>
      <c r="B728" s="109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</row>
    <row r="729" spans="8:8" ht="15.75" customHeight="1">
      <c r="A729" s="108"/>
      <c r="B729" s="109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108"/>
      <c r="AB729" s="108"/>
    </row>
    <row r="730" spans="8:8" ht="15.75" customHeight="1">
      <c r="A730" s="108"/>
      <c r="B730" s="109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108"/>
      <c r="AB730" s="108"/>
    </row>
    <row r="731" spans="8:8" ht="15.75" customHeight="1">
      <c r="A731" s="108"/>
      <c r="B731" s="109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  <c r="AA731" s="108"/>
      <c r="AB731" s="108"/>
    </row>
    <row r="732" spans="8:8" ht="15.75" customHeight="1">
      <c r="A732" s="108"/>
      <c r="B732" s="109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  <c r="AA732" s="108"/>
      <c r="AB732" s="108"/>
    </row>
    <row r="733" spans="8:8" ht="15.75" customHeight="1">
      <c r="A733" s="108"/>
      <c r="B733" s="109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  <c r="AA733" s="108"/>
      <c r="AB733" s="108"/>
    </row>
    <row r="734" spans="8:8" ht="15.75" customHeight="1">
      <c r="A734" s="108"/>
      <c r="B734" s="109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</row>
    <row r="735" spans="8:8" ht="15.75" customHeight="1">
      <c r="A735" s="108"/>
      <c r="B735" s="109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s="108"/>
      <c r="AB735" s="108"/>
    </row>
    <row r="736" spans="8:8" ht="15.75" customHeight="1">
      <c r="A736" s="108"/>
      <c r="B736" s="109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  <c r="AA736" s="108"/>
      <c r="AB736" s="108"/>
    </row>
    <row r="737" spans="8:8" ht="15.75" customHeight="1">
      <c r="A737" s="108"/>
      <c r="B737" s="109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  <c r="AA737" s="108"/>
      <c r="AB737" s="108"/>
    </row>
    <row r="738" spans="8:8" ht="15.75" customHeight="1">
      <c r="A738" s="108"/>
      <c r="B738" s="109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  <c r="AA738" s="108"/>
      <c r="AB738" s="108"/>
    </row>
    <row r="739" spans="8:8" ht="15.75" customHeight="1">
      <c r="A739" s="108"/>
      <c r="B739" s="109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</row>
    <row r="740" spans="8:8" ht="15.75" customHeight="1">
      <c r="A740" s="108"/>
      <c r="B740" s="109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  <c r="AA740" s="108"/>
      <c r="AB740" s="108"/>
    </row>
    <row r="741" spans="8:8" ht="15.75" customHeight="1">
      <c r="A741" s="108"/>
      <c r="B741" s="109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108"/>
      <c r="AB741" s="108"/>
    </row>
    <row r="742" spans="8:8" ht="15.75" customHeight="1">
      <c r="A742" s="108"/>
      <c r="B742" s="109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  <c r="AA742" s="108"/>
      <c r="AB742" s="108"/>
    </row>
    <row r="743" spans="8:8" ht="15.75" customHeight="1">
      <c r="A743" s="108"/>
      <c r="B743" s="109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  <c r="AA743" s="108"/>
      <c r="AB743" s="108"/>
    </row>
    <row r="744" spans="8:8" ht="15.75" customHeight="1">
      <c r="A744" s="108"/>
      <c r="B744" s="109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</row>
    <row r="745" spans="8:8" ht="15.75" customHeight="1">
      <c r="A745" s="108"/>
      <c r="B745" s="109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/>
      <c r="AB745" s="108"/>
    </row>
    <row r="746" spans="8:8" ht="15.75" customHeight="1">
      <c r="A746" s="108"/>
      <c r="B746" s="109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  <c r="AA746" s="108"/>
      <c r="AB746" s="108"/>
    </row>
    <row r="747" spans="8:8" ht="15.75" customHeight="1">
      <c r="A747" s="108"/>
      <c r="B747" s="109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  <c r="AA747" s="108"/>
      <c r="AB747" s="108"/>
    </row>
    <row r="748" spans="8:8" ht="15.75" customHeight="1">
      <c r="A748" s="108"/>
      <c r="B748" s="109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/>
      <c r="AB748" s="108"/>
    </row>
    <row r="749" spans="8:8" ht="15.75" customHeight="1">
      <c r="A749" s="108"/>
      <c r="B749" s="109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  <c r="AA749" s="108"/>
      <c r="AB749" s="108"/>
    </row>
    <row r="750" spans="8:8" ht="15.75" customHeight="1">
      <c r="A750" s="108"/>
      <c r="B750" s="109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  <c r="AA750" s="108"/>
      <c r="AB750" s="108"/>
    </row>
    <row r="751" spans="8:8" ht="15.75" customHeight="1">
      <c r="A751" s="108"/>
      <c r="B751" s="109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  <c r="AA751" s="108"/>
      <c r="AB751" s="108"/>
    </row>
    <row r="752" spans="8:8" ht="15.75" customHeight="1">
      <c r="A752" s="108"/>
      <c r="B752" s="109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  <c r="AA752" s="108"/>
      <c r="AB752" s="108"/>
    </row>
    <row r="753" spans="8:8" ht="15.75" customHeight="1">
      <c r="A753" s="108"/>
      <c r="B753" s="109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  <c r="AA753" s="108"/>
      <c r="AB753" s="108"/>
    </row>
    <row r="754" spans="8:8" ht="15.75" customHeight="1">
      <c r="A754" s="108"/>
      <c r="B754" s="109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  <c r="AA754" s="108"/>
      <c r="AB754" s="108"/>
    </row>
    <row r="755" spans="8:8" ht="15.75" customHeight="1">
      <c r="A755" s="108"/>
      <c r="B755" s="109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  <c r="AA755" s="108"/>
      <c r="AB755" s="108"/>
    </row>
    <row r="756" spans="8:8" ht="15.75" customHeight="1">
      <c r="A756" s="108"/>
      <c r="B756" s="109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  <c r="AA756" s="108"/>
      <c r="AB756" s="108"/>
    </row>
    <row r="757" spans="8:8" ht="15.75" customHeight="1">
      <c r="A757" s="108"/>
      <c r="B757" s="109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  <c r="AA757" s="108"/>
      <c r="AB757" s="108"/>
    </row>
    <row r="758" spans="8:8" ht="15.75" customHeight="1">
      <c r="A758" s="108"/>
      <c r="B758" s="109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  <c r="AA758" s="108"/>
      <c r="AB758" s="108"/>
    </row>
    <row r="759" spans="8:8" ht="15.75" customHeight="1">
      <c r="A759" s="108"/>
      <c r="B759" s="109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  <c r="AA759" s="108"/>
      <c r="AB759" s="108"/>
    </row>
    <row r="760" spans="8:8" ht="15.75" customHeight="1">
      <c r="A760" s="108"/>
      <c r="B760" s="109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</row>
    <row r="761" spans="8:8" ht="15.75" customHeight="1">
      <c r="A761" s="108"/>
      <c r="B761" s="109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</row>
    <row r="762" spans="8:8" ht="15.75" customHeight="1">
      <c r="A762" s="108"/>
      <c r="B762" s="109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  <c r="AA762" s="108"/>
      <c r="AB762" s="108"/>
    </row>
    <row r="763" spans="8:8" ht="15.75" customHeight="1">
      <c r="A763" s="108"/>
      <c r="B763" s="109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  <c r="AA763" s="108"/>
      <c r="AB763" s="108"/>
    </row>
    <row r="764" spans="8:8" ht="15.75" customHeight="1">
      <c r="A764" s="108"/>
      <c r="B764" s="109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  <c r="AA764" s="108"/>
      <c r="AB764" s="108"/>
    </row>
    <row r="765" spans="8:8" ht="15.75" customHeight="1">
      <c r="A765" s="108"/>
      <c r="B765" s="109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108"/>
      <c r="AB765" s="108"/>
    </row>
    <row r="766" spans="8:8" ht="15.75" customHeight="1">
      <c r="A766" s="108"/>
      <c r="B766" s="109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  <c r="AA766" s="108"/>
      <c r="AB766" s="108"/>
    </row>
    <row r="767" spans="8:8" ht="15.75" customHeight="1">
      <c r="A767" s="108"/>
      <c r="B767" s="109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  <c r="AA767" s="108"/>
      <c r="AB767" s="108"/>
    </row>
    <row r="768" spans="8:8" ht="15.75" customHeight="1">
      <c r="A768" s="108"/>
      <c r="B768" s="109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  <c r="AA768" s="108"/>
      <c r="AB768" s="108"/>
    </row>
    <row r="769" spans="8:8" ht="15.75" customHeight="1">
      <c r="A769" s="108"/>
      <c r="B769" s="109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  <c r="AA769" s="108"/>
      <c r="AB769" s="108"/>
    </row>
    <row r="770" spans="8:8" ht="15.75" customHeight="1">
      <c r="A770" s="108"/>
      <c r="B770" s="109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  <c r="AA770" s="108"/>
      <c r="AB770" s="108"/>
    </row>
    <row r="771" spans="8:8" ht="15.75" customHeight="1">
      <c r="A771" s="108"/>
      <c r="B771" s="109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</row>
    <row r="772" spans="8:8" ht="15.75" customHeight="1">
      <c r="A772" s="108"/>
      <c r="B772" s="109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</row>
    <row r="773" spans="8:8" ht="15.75" customHeight="1">
      <c r="A773" s="108"/>
      <c r="B773" s="109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108"/>
      <c r="AB773" s="108"/>
    </row>
    <row r="774" spans="8:8" ht="15.75" customHeight="1">
      <c r="A774" s="108"/>
      <c r="B774" s="109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108"/>
      <c r="AB774" s="108"/>
    </row>
    <row r="775" spans="8:8" ht="15.75" customHeight="1">
      <c r="A775" s="108"/>
      <c r="B775" s="109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108"/>
      <c r="AB775" s="108"/>
    </row>
    <row r="776" spans="8:8" ht="15.75" customHeight="1">
      <c r="A776" s="108"/>
      <c r="B776" s="109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s="108"/>
    </row>
    <row r="777" spans="8:8" ht="15.75" customHeight="1">
      <c r="A777" s="108"/>
      <c r="B777" s="109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  <c r="AA777" s="108"/>
      <c r="AB777" s="108"/>
    </row>
    <row r="778" spans="8:8" ht="15.75" customHeight="1">
      <c r="A778" s="108"/>
      <c r="B778" s="109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08"/>
      <c r="AB778" s="108"/>
    </row>
    <row r="779" spans="8:8" ht="15.75" customHeight="1">
      <c r="A779" s="108"/>
      <c r="B779" s="109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108"/>
      <c r="AB779" s="108"/>
    </row>
    <row r="780" spans="8:8" ht="15.75" customHeight="1">
      <c r="A780" s="108"/>
      <c r="B780" s="109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</row>
    <row r="781" spans="8:8" ht="15.75" customHeight="1">
      <c r="A781" s="108"/>
      <c r="B781" s="109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</row>
    <row r="782" spans="8:8" ht="15.75" customHeight="1">
      <c r="A782" s="108"/>
      <c r="B782" s="109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108"/>
      <c r="AB782" s="108"/>
    </row>
    <row r="783" spans="8:8" ht="15.75" customHeight="1">
      <c r="A783" s="108"/>
      <c r="B783" s="109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</row>
    <row r="784" spans="8:8" ht="15.75" customHeight="1">
      <c r="A784" s="108"/>
      <c r="B784" s="109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108"/>
      <c r="AB784" s="108"/>
    </row>
    <row r="785" spans="8:8" ht="15.75" customHeight="1">
      <c r="A785" s="108"/>
      <c r="B785" s="109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  <c r="AA785" s="108"/>
      <c r="AB785" s="108"/>
    </row>
    <row r="786" spans="8:8" ht="15.75" customHeight="1">
      <c r="A786" s="108"/>
      <c r="B786" s="109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/>
      <c r="AB786" s="108"/>
    </row>
    <row r="787" spans="8:8" ht="15.75" customHeight="1">
      <c r="A787" s="108"/>
      <c r="B787" s="109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  <c r="AA787" s="108"/>
      <c r="AB787" s="108"/>
    </row>
    <row r="788" spans="8:8" ht="15.75" customHeight="1">
      <c r="A788" s="108"/>
      <c r="B788" s="109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  <c r="AA788" s="108"/>
      <c r="AB788" s="108"/>
    </row>
    <row r="789" spans="8:8" ht="15.75" customHeight="1">
      <c r="A789" s="108"/>
      <c r="B789" s="109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  <c r="AA789" s="108"/>
      <c r="AB789" s="108"/>
    </row>
    <row r="790" spans="8:8" ht="15.75" customHeight="1">
      <c r="A790" s="108"/>
      <c r="B790" s="109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  <c r="AA790" s="108"/>
      <c r="AB790" s="108"/>
    </row>
    <row r="791" spans="8:8" ht="15.75" customHeight="1">
      <c r="A791" s="108"/>
      <c r="B791" s="109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  <c r="AA791" s="108"/>
      <c r="AB791" s="108"/>
    </row>
    <row r="792" spans="8:8" ht="15.75" customHeight="1">
      <c r="A792" s="108"/>
      <c r="B792" s="109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  <c r="AA792" s="108"/>
      <c r="AB792" s="108"/>
    </row>
    <row r="793" spans="8:8" ht="15.75" customHeight="1">
      <c r="A793" s="108"/>
      <c r="B793" s="109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  <c r="AA793" s="108"/>
      <c r="AB793" s="108"/>
    </row>
    <row r="794" spans="8:8" ht="15.75" customHeight="1">
      <c r="A794" s="108"/>
      <c r="B794" s="109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  <c r="AA794" s="108"/>
      <c r="AB794" s="108"/>
    </row>
    <row r="795" spans="8:8" ht="15.75" customHeight="1">
      <c r="A795" s="108"/>
      <c r="B795" s="109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  <c r="AA795" s="108"/>
      <c r="AB795" s="108"/>
    </row>
    <row r="796" spans="8:8" ht="15.75" customHeight="1">
      <c r="A796" s="108"/>
      <c r="B796" s="109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  <c r="AA796" s="108"/>
      <c r="AB796" s="108"/>
    </row>
    <row r="797" spans="8:8" ht="15.75" customHeight="1">
      <c r="A797" s="108"/>
      <c r="B797" s="109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  <c r="AA797" s="108"/>
      <c r="AB797" s="108"/>
    </row>
    <row r="798" spans="8:8" ht="15.75" customHeight="1">
      <c r="A798" s="108"/>
      <c r="B798" s="109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  <c r="AA798" s="108"/>
      <c r="AB798" s="108"/>
    </row>
    <row r="799" spans="8:8" ht="15.75" customHeight="1">
      <c r="A799" s="108"/>
      <c r="B799" s="109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  <c r="AA799" s="108"/>
      <c r="AB799" s="108"/>
    </row>
    <row r="800" spans="8:8" ht="15.75" customHeight="1">
      <c r="A800" s="108"/>
      <c r="B800" s="109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  <c r="AA800" s="108"/>
      <c r="AB800" s="108"/>
    </row>
    <row r="801" spans="8:8" ht="15.75" customHeight="1">
      <c r="A801" s="108"/>
      <c r="B801" s="109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  <c r="AA801" s="108"/>
      <c r="AB801" s="108"/>
    </row>
    <row r="802" spans="8:8" ht="15.75" customHeight="1">
      <c r="A802" s="108"/>
      <c r="B802" s="109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108"/>
      <c r="AB802" s="108"/>
    </row>
    <row r="803" spans="8:8" ht="15.75" customHeight="1">
      <c r="A803" s="108"/>
      <c r="B803" s="109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  <c r="AA803" s="108"/>
      <c r="AB803" s="108"/>
    </row>
    <row r="804" spans="8:8" ht="15.75" customHeight="1">
      <c r="A804" s="108"/>
      <c r="B804" s="109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  <c r="AA804" s="108"/>
      <c r="AB804" s="108"/>
    </row>
    <row r="805" spans="8:8" ht="15.75" customHeight="1">
      <c r="A805" s="108"/>
      <c r="B805" s="109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  <c r="AA805" s="108"/>
      <c r="AB805" s="108"/>
    </row>
    <row r="806" spans="8:8" ht="15.75" customHeight="1">
      <c r="A806" s="108"/>
      <c r="B806" s="109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  <c r="AA806" s="108"/>
      <c r="AB806" s="108"/>
    </row>
    <row r="807" spans="8:8" ht="15.75" customHeight="1">
      <c r="A807" s="108"/>
      <c r="B807" s="109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  <c r="AA807" s="108"/>
      <c r="AB807" s="108"/>
    </row>
    <row r="808" spans="8:8" ht="15.75" customHeight="1">
      <c r="A808" s="108"/>
      <c r="B808" s="109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  <c r="AA808" s="108"/>
      <c r="AB808" s="108"/>
    </row>
    <row r="809" spans="8:8" ht="15.75" customHeight="1">
      <c r="A809" s="108"/>
      <c r="B809" s="109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  <c r="AA809" s="108"/>
      <c r="AB809" s="108"/>
    </row>
    <row r="810" spans="8:8" ht="15.75" customHeight="1">
      <c r="A810" s="108"/>
      <c r="B810" s="109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  <c r="AA810" s="108"/>
      <c r="AB810" s="108"/>
    </row>
    <row r="811" spans="8:8" ht="15.75" customHeight="1">
      <c r="A811" s="108"/>
      <c r="B811" s="109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  <c r="AA811" s="108"/>
      <c r="AB811" s="108"/>
    </row>
    <row r="812" spans="8:8" ht="15.75" customHeight="1">
      <c r="A812" s="108"/>
      <c r="B812" s="109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  <c r="AA812" s="108"/>
      <c r="AB812" s="108"/>
    </row>
    <row r="813" spans="8:8" ht="15.75" customHeight="1">
      <c r="A813" s="108"/>
      <c r="B813" s="109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  <c r="AA813" s="108"/>
      <c r="AB813" s="108"/>
    </row>
    <row r="814" spans="8:8" ht="15.75" customHeight="1">
      <c r="A814" s="108"/>
      <c r="B814" s="109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  <c r="AA814" s="108"/>
      <c r="AB814" s="108"/>
    </row>
    <row r="815" spans="8:8" ht="15.75" customHeight="1">
      <c r="A815" s="108"/>
      <c r="B815" s="109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  <c r="AA815" s="108"/>
      <c r="AB815" s="108"/>
    </row>
    <row r="816" spans="8:8" ht="15.75" customHeight="1">
      <c r="A816" s="108"/>
      <c r="B816" s="109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  <c r="AA816" s="108"/>
      <c r="AB816" s="108"/>
    </row>
    <row r="817" spans="8:8" ht="15.75" customHeight="1">
      <c r="A817" s="108"/>
      <c r="B817" s="109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  <c r="AA817" s="108"/>
      <c r="AB817" s="108"/>
    </row>
    <row r="818" spans="8:8" ht="15.75" customHeight="1">
      <c r="A818" s="108"/>
      <c r="B818" s="109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  <c r="AA818" s="108"/>
      <c r="AB818" s="108"/>
    </row>
    <row r="819" spans="8:8" ht="15.75" customHeight="1">
      <c r="A819" s="108"/>
      <c r="B819" s="109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  <c r="AA819" s="108"/>
      <c r="AB819" s="108"/>
    </row>
    <row r="820" spans="8:8" ht="15.75" customHeight="1">
      <c r="A820" s="108"/>
      <c r="B820" s="109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  <c r="AA820" s="108"/>
      <c r="AB820" s="108"/>
    </row>
    <row r="821" spans="8:8" ht="15.75" customHeight="1">
      <c r="A821" s="108"/>
      <c r="B821" s="109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/>
      <c r="AB821" s="108"/>
    </row>
    <row r="822" spans="8:8" ht="15.75" customHeight="1">
      <c r="A822" s="108"/>
      <c r="B822" s="109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  <c r="AA822" s="108"/>
      <c r="AB822" s="108"/>
    </row>
    <row r="823" spans="8:8" ht="15.75" customHeight="1">
      <c r="A823" s="108"/>
      <c r="B823" s="109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  <c r="AA823" s="108"/>
      <c r="AB823" s="108"/>
    </row>
    <row r="824" spans="8:8" ht="15.75" customHeight="1">
      <c r="A824" s="108"/>
      <c r="B824" s="109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/>
      <c r="AB824" s="108"/>
    </row>
    <row r="825" spans="8:8" ht="15.75" customHeight="1">
      <c r="A825" s="108"/>
      <c r="B825" s="109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  <c r="AA825" s="108"/>
      <c r="AB825" s="108"/>
    </row>
    <row r="826" spans="8:8" ht="15.75" customHeight="1">
      <c r="A826" s="108"/>
      <c r="B826" s="109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  <c r="AA826" s="108"/>
      <c r="AB826" s="108"/>
    </row>
    <row r="827" spans="8:8" ht="15.75" customHeight="1">
      <c r="A827" s="108"/>
      <c r="B827" s="109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  <c r="AA827" s="108"/>
      <c r="AB827" s="108"/>
    </row>
    <row r="828" spans="8:8" ht="15.75" customHeight="1">
      <c r="A828" s="108"/>
      <c r="B828" s="109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  <c r="AA828" s="108"/>
      <c r="AB828" s="108"/>
    </row>
    <row r="829" spans="8:8" ht="15.75" customHeight="1">
      <c r="A829" s="108"/>
      <c r="B829" s="109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  <c r="AA829" s="108"/>
      <c r="AB829" s="108"/>
    </row>
    <row r="830" spans="8:8" ht="15.75" customHeight="1">
      <c r="A830" s="108"/>
      <c r="B830" s="109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  <c r="AA830" s="108"/>
      <c r="AB830" s="108"/>
    </row>
    <row r="831" spans="8:8" ht="15.75" customHeight="1">
      <c r="A831" s="108"/>
      <c r="B831" s="109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  <c r="AA831" s="108"/>
      <c r="AB831" s="108"/>
    </row>
    <row r="832" spans="8:8" ht="15.75" customHeight="1">
      <c r="A832" s="108"/>
      <c r="B832" s="109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  <c r="AA832" s="108"/>
      <c r="AB832" s="108"/>
    </row>
    <row r="833" spans="8:8" ht="15.75" customHeight="1">
      <c r="A833" s="108"/>
      <c r="B833" s="109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  <c r="AA833" s="108"/>
      <c r="AB833" s="108"/>
    </row>
    <row r="834" spans="8:8" ht="15.75" customHeight="1">
      <c r="A834" s="108"/>
      <c r="B834" s="109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  <c r="AA834" s="108"/>
      <c r="AB834" s="108"/>
    </row>
    <row r="835" spans="8:8" ht="15.75" customHeight="1">
      <c r="A835" s="108"/>
      <c r="B835" s="109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  <c r="AA835" s="108"/>
      <c r="AB835" s="108"/>
    </row>
    <row r="836" spans="8:8" ht="15.75" customHeight="1">
      <c r="A836" s="108"/>
      <c r="B836" s="109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  <c r="AA836" s="108"/>
      <c r="AB836" s="108"/>
    </row>
    <row r="837" spans="8:8" ht="15.75" customHeight="1">
      <c r="A837" s="108"/>
      <c r="B837" s="109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  <c r="AA837" s="108"/>
      <c r="AB837" s="108"/>
    </row>
    <row r="838" spans="8:8" ht="15.75" customHeight="1">
      <c r="A838" s="108"/>
      <c r="B838" s="109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  <c r="AA838" s="108"/>
      <c r="AB838" s="108"/>
    </row>
    <row r="839" spans="8:8" ht="15.75" customHeight="1">
      <c r="A839" s="108"/>
      <c r="B839" s="109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  <c r="AA839" s="108"/>
      <c r="AB839" s="108"/>
    </row>
    <row r="840" spans="8:8" ht="15.75" customHeight="1">
      <c r="A840" s="108"/>
      <c r="B840" s="109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  <c r="AA840" s="108"/>
      <c r="AB840" s="108"/>
    </row>
    <row r="841" spans="8:8" ht="15.75" customHeight="1">
      <c r="A841" s="108"/>
      <c r="B841" s="109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  <c r="AA841" s="108"/>
      <c r="AB841" s="108"/>
    </row>
    <row r="842" spans="8:8" ht="15.75" customHeight="1">
      <c r="A842" s="108"/>
      <c r="B842" s="109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  <c r="AA842" s="108"/>
      <c r="AB842" s="108"/>
    </row>
    <row r="843" spans="8:8" ht="15.75" customHeight="1">
      <c r="A843" s="108"/>
      <c r="B843" s="109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  <c r="AA843" s="108"/>
      <c r="AB843" s="108"/>
    </row>
    <row r="844" spans="8:8" ht="15.75" customHeight="1">
      <c r="A844" s="108"/>
      <c r="B844" s="109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  <c r="AA844" s="108"/>
      <c r="AB844" s="108"/>
    </row>
    <row r="845" spans="8:8" ht="15.75" customHeight="1">
      <c r="A845" s="108"/>
      <c r="B845" s="109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  <c r="AA845" s="108"/>
      <c r="AB845" s="108"/>
    </row>
    <row r="846" spans="8:8" ht="15.75" customHeight="1">
      <c r="A846" s="108"/>
      <c r="B846" s="109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  <c r="AA846" s="108"/>
      <c r="AB846" s="108"/>
    </row>
    <row r="847" spans="8:8" ht="15.75" customHeight="1">
      <c r="A847" s="108"/>
      <c r="B847" s="109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  <c r="AA847" s="108"/>
      <c r="AB847" s="108"/>
    </row>
    <row r="848" spans="8:8" ht="15.75" customHeight="1">
      <c r="A848" s="108"/>
      <c r="B848" s="109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  <c r="AA848" s="108"/>
      <c r="AB848" s="108"/>
    </row>
    <row r="849" spans="8:8" ht="15.75" customHeight="1">
      <c r="A849" s="108"/>
      <c r="B849" s="109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  <c r="AA849" s="108"/>
      <c r="AB849" s="108"/>
    </row>
    <row r="850" spans="8:8" ht="15.75" customHeight="1">
      <c r="A850" s="108"/>
      <c r="B850" s="109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  <c r="AA850" s="108"/>
      <c r="AB850" s="108"/>
    </row>
    <row r="851" spans="8:8" ht="15.75" customHeight="1">
      <c r="A851" s="108"/>
      <c r="B851" s="109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  <c r="AA851" s="108"/>
      <c r="AB851" s="108"/>
    </row>
    <row r="852" spans="8:8" ht="15.75" customHeight="1">
      <c r="A852" s="108"/>
      <c r="B852" s="109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  <c r="AA852" s="108"/>
      <c r="AB852" s="108"/>
    </row>
    <row r="853" spans="8:8" ht="15.75" customHeight="1">
      <c r="A853" s="108"/>
      <c r="B853" s="109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  <c r="AA853" s="108"/>
      <c r="AB853" s="108"/>
    </row>
    <row r="854" spans="8:8" ht="15.75" customHeight="1">
      <c r="A854" s="108"/>
      <c r="B854" s="109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  <c r="AA854" s="108"/>
      <c r="AB854" s="108"/>
    </row>
    <row r="855" spans="8:8" ht="15.75" customHeight="1">
      <c r="A855" s="108"/>
      <c r="B855" s="109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  <c r="AA855" s="108"/>
      <c r="AB855" s="108"/>
    </row>
    <row r="856" spans="8:8" ht="15.75" customHeight="1">
      <c r="A856" s="108"/>
      <c r="B856" s="109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  <c r="AA856" s="108"/>
      <c r="AB856" s="108"/>
    </row>
    <row r="857" spans="8:8" ht="15.75" customHeight="1">
      <c r="A857" s="108"/>
      <c r="B857" s="109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  <c r="AA857" s="108"/>
      <c r="AB857" s="108"/>
    </row>
    <row r="858" spans="8:8" ht="15.75" customHeight="1">
      <c r="A858" s="108"/>
      <c r="B858" s="109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  <c r="AA858" s="108"/>
      <c r="AB858" s="108"/>
    </row>
    <row r="859" spans="8:8" ht="15.75" customHeight="1">
      <c r="A859" s="108"/>
      <c r="B859" s="109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/>
      <c r="AB859" s="108"/>
    </row>
    <row r="860" spans="8:8" ht="15.75" customHeight="1">
      <c r="A860" s="108"/>
      <c r="B860" s="109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  <c r="AA860" s="108"/>
      <c r="AB860" s="108"/>
    </row>
    <row r="861" spans="8:8" ht="15.75" customHeight="1">
      <c r="A861" s="108"/>
      <c r="B861" s="109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  <c r="AA861" s="108"/>
      <c r="AB861" s="108"/>
    </row>
    <row r="862" spans="8:8" ht="15.75" customHeight="1">
      <c r="A862" s="108"/>
      <c r="B862" s="109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/>
      <c r="AB862" s="108"/>
    </row>
    <row r="863" spans="8:8" ht="15.75" customHeight="1">
      <c r="A863" s="108"/>
      <c r="B863" s="109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  <c r="AA863" s="108"/>
      <c r="AB863" s="108"/>
    </row>
    <row r="864" spans="8:8" ht="15.75" customHeight="1">
      <c r="A864" s="108"/>
      <c r="B864" s="109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  <c r="AA864" s="108"/>
      <c r="AB864" s="108"/>
    </row>
    <row r="865" spans="8:8" ht="15.75" customHeight="1">
      <c r="A865" s="108"/>
      <c r="B865" s="109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  <c r="AA865" s="108"/>
      <c r="AB865" s="108"/>
    </row>
    <row r="866" spans="8:8" ht="15.75" customHeight="1">
      <c r="A866" s="108"/>
      <c r="B866" s="109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  <c r="AA866" s="108"/>
      <c r="AB866" s="108"/>
    </row>
    <row r="867" spans="8:8" ht="15.75" customHeight="1">
      <c r="A867" s="108"/>
      <c r="B867" s="109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  <c r="AA867" s="108"/>
      <c r="AB867" s="108"/>
    </row>
    <row r="868" spans="8:8" ht="15.75" customHeight="1">
      <c r="A868" s="108"/>
      <c r="B868" s="109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  <c r="AA868" s="108"/>
      <c r="AB868" s="108"/>
    </row>
    <row r="869" spans="8:8" ht="15.75" customHeight="1">
      <c r="A869" s="108"/>
      <c r="B869" s="109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  <c r="AA869" s="108"/>
      <c r="AB869" s="108"/>
    </row>
    <row r="870" spans="8:8" ht="15.75" customHeight="1">
      <c r="A870" s="108"/>
      <c r="B870" s="109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  <c r="AA870" s="108"/>
      <c r="AB870" s="108"/>
    </row>
    <row r="871" spans="8:8" ht="15.75" customHeight="1">
      <c r="A871" s="108"/>
      <c r="B871" s="109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  <c r="AA871" s="108"/>
      <c r="AB871" s="108"/>
    </row>
    <row r="872" spans="8:8" ht="15.75" customHeight="1">
      <c r="A872" s="108"/>
      <c r="B872" s="109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  <c r="AA872" s="108"/>
      <c r="AB872" s="108"/>
    </row>
    <row r="873" spans="8:8" ht="15.75" customHeight="1">
      <c r="A873" s="108"/>
      <c r="B873" s="109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  <c r="AA873" s="108"/>
      <c r="AB873" s="108"/>
    </row>
    <row r="874" spans="8:8" ht="15.75" customHeight="1">
      <c r="A874" s="108"/>
      <c r="B874" s="109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  <c r="AA874" s="108"/>
      <c r="AB874" s="108"/>
    </row>
    <row r="875" spans="8:8" ht="15.75" customHeight="1">
      <c r="A875" s="108"/>
      <c r="B875" s="109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  <c r="AA875" s="108"/>
      <c r="AB875" s="108"/>
    </row>
    <row r="876" spans="8:8" ht="15.75" customHeight="1">
      <c r="A876" s="108"/>
      <c r="B876" s="109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  <c r="AA876" s="108"/>
      <c r="AB876" s="108"/>
    </row>
    <row r="877" spans="8:8" ht="15.75" customHeight="1">
      <c r="A877" s="108"/>
      <c r="B877" s="109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  <c r="AA877" s="108"/>
      <c r="AB877" s="108"/>
    </row>
    <row r="878" spans="8:8" ht="15.75" customHeight="1">
      <c r="A878" s="108"/>
      <c r="B878" s="109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  <c r="AA878" s="108"/>
      <c r="AB878" s="108"/>
    </row>
    <row r="879" spans="8:8" ht="15.75" customHeight="1">
      <c r="A879" s="108"/>
      <c r="B879" s="109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  <c r="AA879" s="108"/>
      <c r="AB879" s="108"/>
    </row>
    <row r="880" spans="8:8" ht="15.75" customHeight="1">
      <c r="A880" s="108"/>
      <c r="B880" s="109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  <c r="AA880" s="108"/>
      <c r="AB880" s="108"/>
    </row>
    <row r="881" spans="8:8" ht="15.75" customHeight="1">
      <c r="A881" s="108"/>
      <c r="B881" s="109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  <c r="AA881" s="108"/>
      <c r="AB881" s="108"/>
    </row>
    <row r="882" spans="8:8" ht="15.75" customHeight="1">
      <c r="A882" s="108"/>
      <c r="B882" s="109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  <c r="AA882" s="108"/>
      <c r="AB882" s="108"/>
    </row>
    <row r="883" spans="8:8" ht="15.75" customHeight="1">
      <c r="A883" s="108"/>
      <c r="B883" s="109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  <c r="AA883" s="108"/>
      <c r="AB883" s="108"/>
    </row>
    <row r="884" spans="8:8" ht="15.75" customHeight="1">
      <c r="A884" s="108"/>
      <c r="B884" s="109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  <c r="AA884" s="108"/>
      <c r="AB884" s="108"/>
    </row>
    <row r="885" spans="8:8" ht="15.75" customHeight="1">
      <c r="A885" s="108"/>
      <c r="B885" s="109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  <c r="AA885" s="108"/>
      <c r="AB885" s="108"/>
    </row>
    <row r="886" spans="8:8" ht="15.75" customHeight="1">
      <c r="A886" s="108"/>
      <c r="B886" s="109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  <c r="AA886" s="108"/>
      <c r="AB886" s="108"/>
    </row>
    <row r="887" spans="8:8" ht="15.75" customHeight="1">
      <c r="A887" s="108"/>
      <c r="B887" s="109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  <c r="AA887" s="108"/>
      <c r="AB887" s="108"/>
    </row>
    <row r="888" spans="8:8" ht="15.75" customHeight="1">
      <c r="A888" s="108"/>
      <c r="B888" s="109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  <c r="AA888" s="108"/>
      <c r="AB888" s="108"/>
    </row>
    <row r="889" spans="8:8" ht="15.75" customHeight="1">
      <c r="A889" s="108"/>
      <c r="B889" s="109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  <c r="AA889" s="108"/>
      <c r="AB889" s="108"/>
    </row>
    <row r="890" spans="8:8" ht="15.75" customHeight="1">
      <c r="A890" s="108"/>
      <c r="B890" s="109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  <c r="AA890" s="108"/>
      <c r="AB890" s="108"/>
    </row>
    <row r="891" spans="8:8" ht="15.75" customHeight="1">
      <c r="A891" s="108"/>
      <c r="B891" s="109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  <c r="AA891" s="108"/>
      <c r="AB891" s="108"/>
    </row>
    <row r="892" spans="8:8" ht="15.75" customHeight="1">
      <c r="A892" s="108"/>
      <c r="B892" s="109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  <c r="AA892" s="108"/>
      <c r="AB892" s="108"/>
    </row>
    <row r="893" spans="8:8" ht="15.75" customHeight="1">
      <c r="A893" s="108"/>
      <c r="B893" s="109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  <c r="AA893" s="108"/>
      <c r="AB893" s="108"/>
    </row>
    <row r="894" spans="8:8" ht="15.75" customHeight="1">
      <c r="A894" s="108"/>
      <c r="B894" s="109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  <c r="AA894" s="108"/>
      <c r="AB894" s="108"/>
    </row>
    <row r="895" spans="8:8" ht="15.75" customHeight="1">
      <c r="A895" s="108"/>
      <c r="B895" s="109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  <c r="AA895" s="108"/>
      <c r="AB895" s="108"/>
    </row>
    <row r="896" spans="8:8" ht="15.75" customHeight="1">
      <c r="A896" s="108"/>
      <c r="B896" s="109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  <c r="AA896" s="108"/>
      <c r="AB896" s="108"/>
    </row>
    <row r="897" spans="8:8" ht="15.75" customHeight="1">
      <c r="A897" s="108"/>
      <c r="B897" s="109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/>
      <c r="AB897" s="108"/>
    </row>
    <row r="898" spans="8:8" ht="15.75" customHeight="1">
      <c r="A898" s="108"/>
      <c r="B898" s="109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  <c r="AA898" s="108"/>
      <c r="AB898" s="108"/>
    </row>
    <row r="899" spans="8:8" ht="15.75" customHeight="1">
      <c r="A899" s="108"/>
      <c r="B899" s="109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  <c r="AA899" s="108"/>
      <c r="AB899" s="108"/>
    </row>
    <row r="900" spans="8:8" ht="15.75" customHeight="1">
      <c r="A900" s="108"/>
      <c r="B900" s="109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/>
      <c r="AB900" s="108"/>
    </row>
    <row r="901" spans="8:8" ht="15.75" customHeight="1">
      <c r="A901" s="108"/>
      <c r="B901" s="109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  <c r="AA901" s="108"/>
      <c r="AB901" s="108"/>
    </row>
    <row r="902" spans="8:8" ht="15.75" customHeight="1">
      <c r="A902" s="108"/>
      <c r="B902" s="109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  <c r="AA902" s="108"/>
      <c r="AB902" s="108"/>
    </row>
    <row r="903" spans="8:8" ht="15.75" customHeight="1">
      <c r="A903" s="108"/>
      <c r="B903" s="109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  <c r="AA903" s="108"/>
      <c r="AB903" s="108"/>
    </row>
    <row r="904" spans="8:8" ht="15.75" customHeight="1">
      <c r="A904" s="108"/>
      <c r="B904" s="109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  <c r="AA904" s="108"/>
      <c r="AB904" s="108"/>
    </row>
    <row r="905" spans="8:8" ht="15.75" customHeight="1">
      <c r="A905" s="108"/>
      <c r="B905" s="109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  <c r="AA905" s="108"/>
      <c r="AB905" s="108"/>
    </row>
    <row r="906" spans="8:8" ht="15.75" customHeight="1">
      <c r="A906" s="108"/>
      <c r="B906" s="109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</row>
    <row r="907" spans="8:8" ht="15.75" customHeight="1">
      <c r="A907" s="108"/>
      <c r="B907" s="109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  <c r="AA907" s="108"/>
      <c r="AB907" s="108"/>
    </row>
    <row r="908" spans="8:8" ht="15.75" customHeight="1">
      <c r="A908" s="108"/>
      <c r="B908" s="109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  <c r="AA908" s="108"/>
      <c r="AB908" s="108"/>
    </row>
    <row r="909" spans="8:8" ht="15.75" customHeight="1">
      <c r="A909" s="108"/>
      <c r="B909" s="109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  <c r="AA909" s="108"/>
      <c r="AB909" s="108"/>
    </row>
    <row r="910" spans="8:8" ht="15.75" customHeight="1">
      <c r="A910" s="108"/>
      <c r="B910" s="109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</row>
    <row r="911" spans="8:8" ht="15.75" customHeight="1">
      <c r="A911" s="108"/>
      <c r="B911" s="109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  <c r="AA911" s="108"/>
      <c r="AB911" s="108"/>
    </row>
    <row r="912" spans="8:8" ht="15.75" customHeight="1">
      <c r="A912" s="108"/>
      <c r="B912" s="109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  <c r="AA912" s="108"/>
      <c r="AB912" s="108"/>
    </row>
    <row r="913" spans="8:8" ht="15.75" customHeight="1">
      <c r="A913" s="108"/>
      <c r="B913" s="109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  <c r="AA913" s="108"/>
      <c r="AB913" s="108"/>
    </row>
    <row r="914" spans="8:8" ht="15.75" customHeight="1">
      <c r="A914" s="108"/>
      <c r="B914" s="109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  <c r="AA914" s="108"/>
      <c r="AB914" s="108"/>
    </row>
    <row r="915" spans="8:8" ht="15.75" customHeight="1">
      <c r="A915" s="108"/>
      <c r="B915" s="109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  <c r="AA915" s="108"/>
      <c r="AB915" s="108"/>
    </row>
    <row r="916" spans="8:8" ht="15.75" customHeight="1">
      <c r="A916" s="108"/>
      <c r="B916" s="109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  <c r="AA916" s="108"/>
      <c r="AB916" s="108"/>
    </row>
    <row r="917" spans="8:8" ht="15.75" customHeight="1">
      <c r="A917" s="108"/>
      <c r="B917" s="109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  <c r="AA917" s="108"/>
      <c r="AB917" s="108"/>
    </row>
    <row r="918" spans="8:8" ht="15.75" customHeight="1">
      <c r="A918" s="108"/>
      <c r="B918" s="109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  <c r="AA918" s="108"/>
      <c r="AB918" s="108"/>
    </row>
    <row r="919" spans="8:8" ht="15.75" customHeight="1">
      <c r="A919" s="108"/>
      <c r="B919" s="109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  <c r="AA919" s="108"/>
      <c r="AB919" s="108"/>
    </row>
    <row r="920" spans="8:8" ht="15.75" customHeight="1">
      <c r="A920" s="108"/>
      <c r="B920" s="109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  <c r="AA920" s="108"/>
      <c r="AB920" s="108"/>
    </row>
    <row r="921" spans="8:8" ht="15.75" customHeight="1">
      <c r="A921" s="108"/>
      <c r="B921" s="109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  <c r="AA921" s="108"/>
      <c r="AB921" s="108"/>
    </row>
    <row r="922" spans="8:8" ht="15.75" customHeight="1">
      <c r="A922" s="108"/>
      <c r="B922" s="109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  <c r="AA922" s="108"/>
      <c r="AB922" s="108"/>
    </row>
    <row r="923" spans="8:8" ht="15.75" customHeight="1">
      <c r="A923" s="108"/>
      <c r="B923" s="109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  <c r="AA923" s="108"/>
      <c r="AB923" s="108"/>
    </row>
    <row r="924" spans="8:8" ht="15.75" customHeight="1">
      <c r="A924" s="108"/>
      <c r="B924" s="109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  <c r="AA924" s="108"/>
      <c r="AB924" s="108"/>
    </row>
    <row r="925" spans="8:8" ht="15.75" customHeight="1">
      <c r="A925" s="108"/>
      <c r="B925" s="109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108"/>
      <c r="AB925" s="108"/>
    </row>
    <row r="926" spans="8:8" ht="15.75" customHeight="1">
      <c r="A926" s="108"/>
      <c r="B926" s="109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  <c r="AA926" s="108"/>
      <c r="AB926" s="108"/>
    </row>
    <row r="927" spans="8:8" ht="15.75" customHeight="1">
      <c r="A927" s="108"/>
      <c r="B927" s="109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  <c r="AA927" s="108"/>
      <c r="AB927" s="108"/>
    </row>
    <row r="928" spans="8:8" ht="15.75" customHeight="1">
      <c r="A928" s="108"/>
      <c r="B928" s="109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108"/>
      <c r="AB928" s="108"/>
    </row>
    <row r="929" spans="8:8" ht="15.75" customHeight="1">
      <c r="A929" s="108"/>
      <c r="B929" s="109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  <c r="AA929" s="108"/>
      <c r="AB929" s="108"/>
    </row>
    <row r="930" spans="8:8" ht="15.75" customHeight="1">
      <c r="A930" s="108"/>
      <c r="B930" s="109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  <c r="AA930" s="108"/>
      <c r="AB930" s="108"/>
    </row>
    <row r="931" spans="8:8" ht="15.75" customHeight="1">
      <c r="A931" s="108"/>
      <c r="B931" s="109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  <c r="AA931" s="108"/>
      <c r="AB931" s="108"/>
    </row>
    <row r="932" spans="8:8" ht="15.75" customHeight="1">
      <c r="A932" s="108"/>
      <c r="B932" s="109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  <c r="AA932" s="108"/>
      <c r="AB932" s="108"/>
    </row>
    <row r="933" spans="8:8" ht="15.75" customHeight="1">
      <c r="A933" s="108"/>
      <c r="B933" s="109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  <c r="AA933" s="108"/>
      <c r="AB933" s="108"/>
    </row>
    <row r="934" spans="8:8" ht="15.75" customHeight="1">
      <c r="A934" s="108"/>
      <c r="B934" s="109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  <c r="AA934" s="108"/>
      <c r="AB934" s="108"/>
    </row>
    <row r="935" spans="8:8" ht="15.75" customHeight="1">
      <c r="A935" s="108"/>
      <c r="B935" s="109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/>
      <c r="AB935" s="108"/>
    </row>
    <row r="936" spans="8:8" ht="15.75" customHeight="1">
      <c r="A936" s="108"/>
      <c r="B936" s="109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  <c r="AA936" s="108"/>
      <c r="AB936" s="108"/>
    </row>
    <row r="937" spans="8:8" ht="15.75" customHeight="1">
      <c r="A937" s="108"/>
      <c r="B937" s="109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  <c r="AA937" s="108"/>
      <c r="AB937" s="108"/>
    </row>
    <row r="938" spans="8:8" ht="15.75" customHeight="1">
      <c r="A938" s="108"/>
      <c r="B938" s="109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/>
      <c r="AB938" s="108"/>
    </row>
    <row r="939" spans="8:8" ht="15.75" customHeight="1">
      <c r="A939" s="108"/>
      <c r="B939" s="109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  <c r="AA939" s="108"/>
      <c r="AB939" s="108"/>
    </row>
    <row r="940" spans="8:8" ht="15.75" customHeight="1">
      <c r="A940" s="108"/>
      <c r="B940" s="109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  <c r="AA940" s="108"/>
      <c r="AB940" s="108"/>
    </row>
    <row r="941" spans="8:8" ht="15.75" customHeight="1">
      <c r="A941" s="108"/>
      <c r="B941" s="109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  <c r="AA941" s="108"/>
      <c r="AB941" s="108"/>
    </row>
    <row r="942" spans="8:8" ht="15.75" customHeight="1">
      <c r="A942" s="108"/>
      <c r="B942" s="109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  <c r="AA942" s="108"/>
      <c r="AB942" s="108"/>
    </row>
    <row r="943" spans="8:8" ht="15.75" customHeight="1">
      <c r="A943" s="108"/>
      <c r="B943" s="109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  <c r="AA943" s="108"/>
      <c r="AB943" s="108"/>
    </row>
    <row r="944" spans="8:8" ht="15.75" customHeight="1">
      <c r="A944" s="108"/>
      <c r="B944" s="109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  <c r="AA944" s="108"/>
      <c r="AB944" s="108"/>
    </row>
    <row r="945" spans="8:8" ht="15.75" customHeight="1">
      <c r="A945" s="108"/>
      <c r="B945" s="109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  <c r="AA945" s="108"/>
      <c r="AB945" s="108"/>
    </row>
    <row r="946" spans="8:8" ht="15.75" customHeight="1">
      <c r="A946" s="108"/>
      <c r="B946" s="109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  <c r="AA946" s="108"/>
      <c r="AB946" s="108"/>
    </row>
    <row r="947" spans="8:8" ht="15.75" customHeight="1">
      <c r="A947" s="108"/>
      <c r="B947" s="109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  <c r="AA947" s="108"/>
      <c r="AB947" s="108"/>
    </row>
    <row r="948" spans="8:8" ht="15.75" customHeight="1">
      <c r="A948" s="108"/>
      <c r="B948" s="109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  <c r="AA948" s="108"/>
      <c r="AB948" s="108"/>
    </row>
    <row r="949" spans="8:8" ht="15.75" customHeight="1">
      <c r="A949" s="108"/>
      <c r="B949" s="109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  <c r="AA949" s="108"/>
      <c r="AB949" s="108"/>
    </row>
    <row r="950" spans="8:8" ht="15.75" customHeight="1">
      <c r="A950" s="108"/>
      <c r="B950" s="109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  <c r="AA950" s="108"/>
      <c r="AB950" s="108"/>
    </row>
    <row r="951" spans="8:8" ht="15.75" customHeight="1">
      <c r="A951" s="108"/>
      <c r="B951" s="109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  <c r="AA951" s="108"/>
      <c r="AB951" s="108"/>
    </row>
    <row r="952" spans="8:8" ht="15.75" customHeight="1">
      <c r="A952" s="108"/>
      <c r="B952" s="109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  <c r="AA952" s="108"/>
      <c r="AB952" s="108"/>
    </row>
    <row r="953" spans="8:8" ht="15.75" customHeight="1">
      <c r="A953" s="108"/>
      <c r="B953" s="109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  <c r="AA953" s="108"/>
      <c r="AB953" s="108"/>
    </row>
    <row r="954" spans="8:8" ht="15.75" customHeight="1">
      <c r="A954" s="108"/>
      <c r="B954" s="109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  <c r="AA954" s="108"/>
      <c r="AB954" s="108"/>
    </row>
    <row r="955" spans="8:8" ht="15.75" customHeight="1">
      <c r="A955" s="108"/>
      <c r="B955" s="109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  <c r="AA955" s="108"/>
      <c r="AB955" s="108"/>
    </row>
    <row r="956" spans="8:8" ht="15.75" customHeight="1">
      <c r="A956" s="108"/>
      <c r="B956" s="109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  <c r="AA956" s="108"/>
      <c r="AB956" s="108"/>
    </row>
    <row r="957" spans="8:8" ht="15.75" customHeight="1">
      <c r="A957" s="108"/>
      <c r="B957" s="109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  <c r="AA957" s="108"/>
      <c r="AB957" s="108"/>
    </row>
    <row r="958" spans="8:8" ht="15.75" customHeight="1">
      <c r="A958" s="108"/>
      <c r="B958" s="109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  <c r="AA958" s="108"/>
      <c r="AB958" s="108"/>
    </row>
    <row r="959" spans="8:8" ht="15.75" customHeight="1">
      <c r="A959" s="108"/>
      <c r="B959" s="109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  <c r="AA959" s="108"/>
      <c r="AB959" s="108"/>
    </row>
    <row r="960" spans="8:8" ht="15.75" customHeight="1">
      <c r="A960" s="108"/>
      <c r="B960" s="109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  <c r="AA960" s="108"/>
      <c r="AB960" s="108"/>
    </row>
    <row r="961" spans="8:8" ht="15.75" customHeight="1">
      <c r="A961" s="108"/>
      <c r="B961" s="109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  <c r="AA961" s="108"/>
      <c r="AB961" s="108"/>
    </row>
    <row r="962" spans="8:8" ht="15.75" customHeight="1">
      <c r="A962" s="108"/>
      <c r="B962" s="109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  <c r="AA962" s="108"/>
      <c r="AB962" s="108"/>
    </row>
    <row r="963" spans="8:8" ht="15.75" customHeight="1">
      <c r="A963" s="108"/>
      <c r="B963" s="109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  <c r="AA963" s="108"/>
      <c r="AB963" s="108"/>
    </row>
    <row r="964" spans="8:8" ht="15.75" customHeight="1">
      <c r="A964" s="108"/>
      <c r="B964" s="109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  <c r="AA964" s="108"/>
      <c r="AB964" s="108"/>
    </row>
    <row r="965" spans="8:8" ht="15.75" customHeight="1">
      <c r="A965" s="108"/>
      <c r="B965" s="109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  <c r="AA965" s="108"/>
      <c r="AB965" s="108"/>
    </row>
    <row r="966" spans="8:8" ht="15.75" customHeight="1">
      <c r="A966" s="108"/>
      <c r="B966" s="109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  <c r="AA966" s="108"/>
      <c r="AB966" s="108"/>
    </row>
    <row r="967" spans="8:8" ht="15.75" customHeight="1">
      <c r="A967" s="108"/>
      <c r="B967" s="109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  <c r="AA967" s="108"/>
      <c r="AB967" s="108"/>
    </row>
    <row r="968" spans="8:8" ht="15.75" customHeight="1">
      <c r="A968" s="108"/>
      <c r="B968" s="109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  <c r="AA968" s="108"/>
      <c r="AB968" s="108"/>
    </row>
    <row r="969" spans="8:8" ht="15.75" customHeight="1">
      <c r="A969" s="108"/>
      <c r="B969" s="109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  <c r="AA969" s="108"/>
      <c r="AB969" s="108"/>
    </row>
    <row r="970" spans="8:8" ht="15.75" customHeight="1">
      <c r="A970" s="108"/>
      <c r="B970" s="109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  <c r="AA970" s="108"/>
      <c r="AB970" s="108"/>
    </row>
    <row r="971" spans="8:8" ht="15.75" customHeight="1">
      <c r="A971" s="108"/>
      <c r="B971" s="109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  <c r="AA971" s="108"/>
      <c r="AB971" s="108"/>
    </row>
    <row r="972" spans="8:8" ht="15.75" customHeight="1">
      <c r="A972" s="108"/>
      <c r="B972" s="109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  <c r="AA972" s="108"/>
      <c r="AB972" s="108"/>
    </row>
    <row r="973" spans="8:8" ht="15.75" customHeight="1">
      <c r="A973" s="108"/>
      <c r="B973" s="109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/>
      <c r="AB973" s="108"/>
    </row>
    <row r="974" spans="8:8" ht="15.75" customHeight="1">
      <c r="A974" s="108"/>
      <c r="B974" s="109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  <c r="AA974" s="108"/>
      <c r="AB974" s="108"/>
    </row>
    <row r="975" spans="8:8" ht="15.75" customHeight="1">
      <c r="A975" s="108"/>
      <c r="B975" s="109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  <c r="AA975" s="108"/>
      <c r="AB975" s="108"/>
    </row>
    <row r="976" spans="8:8" ht="15.75" customHeight="1">
      <c r="A976" s="108"/>
      <c r="B976" s="109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/>
      <c r="AB976" s="108"/>
    </row>
    <row r="977" spans="8:8" ht="15.75" customHeight="1">
      <c r="A977" s="108"/>
      <c r="B977" s="109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  <c r="AA977" s="108"/>
      <c r="AB977" s="108"/>
    </row>
    <row r="978" spans="8:8" ht="15.75" customHeight="1">
      <c r="A978" s="108"/>
      <c r="B978" s="109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  <c r="AA978" s="108"/>
      <c r="AB978" s="108"/>
    </row>
    <row r="979" spans="8:8" ht="15.75" customHeight="1">
      <c r="A979" s="108"/>
      <c r="B979" s="109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  <c r="AA979" s="108"/>
      <c r="AB979" s="108"/>
    </row>
    <row r="980" spans="8:8" ht="15.75" customHeight="1">
      <c r="A980" s="108"/>
      <c r="B980" s="109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  <c r="AA980" s="108"/>
      <c r="AB980" s="108"/>
    </row>
    <row r="981" spans="8:8" ht="15.75" customHeight="1">
      <c r="A981" s="108"/>
      <c r="B981" s="109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  <c r="AA981" s="108"/>
      <c r="AB981" s="108"/>
    </row>
    <row r="982" spans="8:8" ht="15.75" customHeight="1">
      <c r="A982" s="108"/>
      <c r="B982" s="109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  <c r="AA982" s="108"/>
      <c r="AB982" s="108"/>
    </row>
    <row r="983" spans="8:8" ht="15.75" customHeight="1">
      <c r="A983" s="108"/>
      <c r="B983" s="109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  <c r="AA983" s="108"/>
      <c r="AB983" s="108"/>
    </row>
    <row r="984" spans="8:8" ht="15.75" customHeight="1">
      <c r="A984" s="108"/>
      <c r="B984" s="109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  <c r="AA984" s="108"/>
      <c r="AB984" s="108"/>
    </row>
    <row r="985" spans="8:8" ht="15.75" customHeight="1">
      <c r="A985" s="108"/>
      <c r="B985" s="109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  <c r="AA985" s="108"/>
      <c r="AB985" s="108"/>
    </row>
    <row r="986" spans="8:8" ht="15.75" customHeight="1">
      <c r="A986" s="108"/>
      <c r="B986" s="109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  <c r="AA986" s="108"/>
      <c r="AB986" s="108"/>
    </row>
    <row r="987" spans="8:8" ht="15.75" customHeight="1">
      <c r="A987" s="108"/>
      <c r="B987" s="109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  <c r="AA987" s="108"/>
      <c r="AB987" s="108"/>
    </row>
    <row r="988" spans="8:8" ht="15.75" customHeight="1">
      <c r="A988" s="108"/>
      <c r="B988" s="109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  <c r="AA988" s="108"/>
      <c r="AB988" s="108"/>
    </row>
    <row r="989" spans="8:8" ht="15.75" customHeight="1">
      <c r="A989" s="108"/>
      <c r="B989" s="109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  <c r="AA989" s="108"/>
      <c r="AB989" s="108"/>
    </row>
    <row r="990" spans="8:8" ht="15.75" customHeight="1">
      <c r="A990" s="108"/>
      <c r="B990" s="109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  <c r="AA990" s="108"/>
      <c r="AB990" s="108"/>
    </row>
    <row r="991" spans="8:8" ht="15.75" customHeight="1">
      <c r="A991" s="108"/>
      <c r="B991" s="109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  <c r="AA991" s="108"/>
      <c r="AB991" s="108"/>
    </row>
    <row r="992" spans="8:8" ht="15.75" customHeight="1">
      <c r="A992" s="108"/>
      <c r="B992" s="109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  <c r="AA992" s="108"/>
      <c r="AB992" s="108"/>
    </row>
    <row r="993" spans="8:8" ht="15.75" customHeight="1">
      <c r="A993" s="108"/>
      <c r="B993" s="109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</row>
    <row r="994" spans="8:8" ht="15.75" customHeight="1">
      <c r="A994" s="108"/>
      <c r="B994" s="109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  <c r="AA994" s="108"/>
      <c r="AB994" s="108"/>
    </row>
    <row r="995" spans="8:8" ht="15.75" customHeight="1">
      <c r="A995" s="108"/>
      <c r="B995" s="109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  <c r="AA995" s="108"/>
      <c r="AB995" s="108"/>
    </row>
    <row r="996" spans="8:8" ht="15.75" customHeight="1">
      <c r="A996" s="108"/>
      <c r="B996" s="109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  <c r="AA996" s="108"/>
      <c r="AB996" s="108"/>
    </row>
    <row r="997" spans="8:8" ht="15.75" customHeight="1">
      <c r="A997" s="108"/>
      <c r="B997" s="109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  <c r="AA997" s="108"/>
      <c r="AB997" s="108"/>
    </row>
    <row r="998" spans="8:8" ht="15.75" customHeight="1">
      <c r="A998" s="108"/>
      <c r="B998" s="109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  <c r="AA998" s="108"/>
      <c r="AB998" s="108"/>
    </row>
    <row r="999" spans="8:8" ht="15.75" customHeight="1">
      <c r="A999" s="108"/>
      <c r="B999" s="109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  <c r="AA999" s="108"/>
      <c r="AB999" s="108"/>
    </row>
    <row r="1000" spans="8:8" ht="15.75" customHeight="1">
      <c r="A1000" s="108"/>
      <c r="B1000" s="109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  <c r="AA1000" s="108"/>
      <c r="AB1000" s="108"/>
    </row>
  </sheetData>
  <mergeCells count="13">
    <mergeCell ref="AA3:AB3"/>
    <mergeCell ref="O3:P3"/>
    <mergeCell ref="Q3:R3"/>
    <mergeCell ref="S3:T3"/>
    <mergeCell ref="U3:V3"/>
    <mergeCell ref="W3:X3"/>
    <mergeCell ref="Y3:Z3"/>
    <mergeCell ref="M3:N3"/>
    <mergeCell ref="C3:D3"/>
    <mergeCell ref="E3:F3"/>
    <mergeCell ref="G3:H3"/>
    <mergeCell ref="I3:J3"/>
    <mergeCell ref="K3:L3"/>
  </mergeCells>
  <pageMargins left="0.7" right="0.7" top="0.75" bottom="0.75" header="0.0" footer="0.0"/>
  <pageSetup paperSize="9" fitToWidth="0" fitToHeight="0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dimension ref="A1:BB1000"/>
  <sheetViews>
    <sheetView workbookViewId="0">
      <selection activeCell="A1" sqref="A1"/>
    </sheetView>
  </sheetViews>
  <sheetFormatPr defaultRowHeight="15.0" customHeight="1" defaultColWidth="14"/>
  <cols>
    <col min="1" max="1" customWidth="1" width="12.0" style="0"/>
    <col min="2" max="2" customWidth="1" width="35.140625" style="0"/>
    <col min="3" max="3" customWidth="1" width="13.7109375" style="0"/>
    <col min="4" max="51" customWidth="1" width="9.0" style="0"/>
  </cols>
  <sheetData>
    <row r="1" spans="8:8" ht="27.0" customHeight="1"/>
    <row r="2" spans="8:8" ht="33.0" customHeight="1">
      <c r="A2" s="155"/>
      <c r="B2" s="156" t="s">
        <v>162</v>
      </c>
      <c r="C2" s="155"/>
      <c r="D2" s="157" t="s">
        <v>154</v>
      </c>
      <c r="E2" s="158"/>
      <c r="F2" s="158"/>
      <c r="G2" s="159"/>
      <c r="H2" s="157" t="s">
        <v>46</v>
      </c>
      <c r="I2" s="158"/>
      <c r="J2" s="158"/>
      <c r="K2" s="159"/>
      <c r="L2" s="160" t="s">
        <v>155</v>
      </c>
      <c r="M2" s="158"/>
      <c r="N2" s="158"/>
      <c r="O2" s="159"/>
      <c r="P2" s="157" t="s">
        <v>79</v>
      </c>
      <c r="Q2" s="158"/>
      <c r="R2" s="158"/>
      <c r="S2" s="159"/>
      <c r="T2" s="157" t="s">
        <v>156</v>
      </c>
      <c r="U2" s="158"/>
      <c r="V2" s="158"/>
      <c r="W2" s="159"/>
      <c r="X2" s="157" t="s">
        <v>60</v>
      </c>
      <c r="Y2" s="158"/>
      <c r="Z2" s="158"/>
      <c r="AA2" s="159"/>
      <c r="AB2" s="157" t="s">
        <v>67</v>
      </c>
      <c r="AC2" s="158"/>
      <c r="AD2" s="158"/>
      <c r="AE2" s="159"/>
      <c r="AF2" s="160" t="s">
        <v>163</v>
      </c>
      <c r="AG2" s="158"/>
      <c r="AH2" s="158"/>
      <c r="AI2" s="159"/>
      <c r="AJ2" s="157" t="s">
        <v>108</v>
      </c>
      <c r="AK2" s="158"/>
      <c r="AL2" s="158"/>
      <c r="AM2" s="159"/>
      <c r="AN2" s="157" t="s">
        <v>91</v>
      </c>
      <c r="AO2" s="158"/>
      <c r="AP2" s="158"/>
      <c r="AQ2" s="159"/>
      <c r="AR2" s="160" t="s">
        <v>159</v>
      </c>
      <c r="AS2" s="158"/>
      <c r="AT2" s="158"/>
      <c r="AU2" s="159"/>
      <c r="AV2" s="161" t="s">
        <v>161</v>
      </c>
      <c r="AW2" s="158"/>
      <c r="AX2" s="158"/>
      <c r="AY2" s="159"/>
    </row>
    <row r="3" spans="8:8" ht="31.5">
      <c r="A3" s="162" t="s">
        <v>164</v>
      </c>
      <c r="B3" s="163" t="s">
        <v>165</v>
      </c>
      <c r="C3" s="164" t="s">
        <v>166</v>
      </c>
      <c r="D3" s="165" t="s">
        <v>167</v>
      </c>
      <c r="E3" s="165" t="s">
        <v>168</v>
      </c>
      <c r="F3" s="165" t="s">
        <v>169</v>
      </c>
      <c r="G3" s="166" t="s">
        <v>170</v>
      </c>
      <c r="H3" s="165" t="s">
        <v>167</v>
      </c>
      <c r="I3" s="165" t="s">
        <v>168</v>
      </c>
      <c r="J3" s="165" t="s">
        <v>169</v>
      </c>
      <c r="K3" s="166" t="s">
        <v>170</v>
      </c>
      <c r="L3" s="167" t="s">
        <v>167</v>
      </c>
      <c r="M3" s="167" t="s">
        <v>168</v>
      </c>
      <c r="N3" s="167" t="s">
        <v>169</v>
      </c>
      <c r="O3" s="168" t="s">
        <v>170</v>
      </c>
      <c r="P3" s="165" t="s">
        <v>167</v>
      </c>
      <c r="Q3" s="165" t="s">
        <v>168</v>
      </c>
      <c r="R3" s="165" t="s">
        <v>169</v>
      </c>
      <c r="S3" s="166" t="s">
        <v>170</v>
      </c>
      <c r="T3" s="165" t="s">
        <v>167</v>
      </c>
      <c r="U3" s="165" t="s">
        <v>168</v>
      </c>
      <c r="V3" s="165" t="s">
        <v>169</v>
      </c>
      <c r="W3" s="166" t="s">
        <v>170</v>
      </c>
      <c r="X3" s="165" t="s">
        <v>167</v>
      </c>
      <c r="Y3" s="165" t="s">
        <v>168</v>
      </c>
      <c r="Z3" s="165" t="s">
        <v>169</v>
      </c>
      <c r="AA3" s="166" t="s">
        <v>170</v>
      </c>
      <c r="AB3" s="165" t="s">
        <v>167</v>
      </c>
      <c r="AC3" s="165" t="s">
        <v>168</v>
      </c>
      <c r="AD3" s="165" t="s">
        <v>169</v>
      </c>
      <c r="AE3" s="166" t="s">
        <v>170</v>
      </c>
      <c r="AF3" s="167" t="s">
        <v>167</v>
      </c>
      <c r="AG3" s="167" t="s">
        <v>168</v>
      </c>
      <c r="AH3" s="167" t="s">
        <v>169</v>
      </c>
      <c r="AI3" s="168" t="s">
        <v>170</v>
      </c>
      <c r="AJ3" s="165" t="s">
        <v>167</v>
      </c>
      <c r="AK3" s="165" t="s">
        <v>168</v>
      </c>
      <c r="AL3" s="165" t="s">
        <v>169</v>
      </c>
      <c r="AM3" s="166" t="s">
        <v>170</v>
      </c>
      <c r="AN3" s="165" t="s">
        <v>167</v>
      </c>
      <c r="AO3" s="165" t="s">
        <v>168</v>
      </c>
      <c r="AP3" s="165" t="s">
        <v>169</v>
      </c>
      <c r="AQ3" s="166" t="s">
        <v>170</v>
      </c>
      <c r="AR3" s="167" t="s">
        <v>167</v>
      </c>
      <c r="AS3" s="167" t="s">
        <v>168</v>
      </c>
      <c r="AT3" s="167" t="s">
        <v>169</v>
      </c>
      <c r="AU3" s="168" t="s">
        <v>170</v>
      </c>
      <c r="AV3" s="169" t="s">
        <v>167</v>
      </c>
      <c r="AW3" s="169" t="s">
        <v>168</v>
      </c>
      <c r="AX3" s="169" t="s">
        <v>169</v>
      </c>
      <c r="AY3" s="170" t="s">
        <v>170</v>
      </c>
    </row>
    <row r="4" spans="8:8" ht="15.75">
      <c r="A4" s="171">
        <v>1.0</v>
      </c>
      <c r="B4" s="172" t="s">
        <v>171</v>
      </c>
      <c r="C4" s="173">
        <v>183.05</v>
      </c>
      <c r="D4" s="174">
        <f>AHMEDABAD!E4</f>
        <v>5.0</v>
      </c>
      <c r="E4" s="174">
        <f>AHMEDABAD!F4</f>
        <v>63.0</v>
      </c>
      <c r="F4" s="174">
        <v>0.0</v>
      </c>
      <c r="G4" s="174">
        <f t="shared" si="0" ref="G4:G19">E4</f>
        <v>63.0</v>
      </c>
      <c r="H4" s="174">
        <f>MEHSANA!E4</f>
        <v>29.0</v>
      </c>
      <c r="I4" s="174">
        <f>MEHSANA!F4</f>
        <v>60.0</v>
      </c>
      <c r="J4" s="174">
        <v>0.0</v>
      </c>
      <c r="K4" s="175">
        <f t="shared" si="1" ref="K4:K19">I4</f>
        <v>60.0</v>
      </c>
      <c r="L4" s="176">
        <f>'DM ABAD'!E3</f>
        <v>9.0</v>
      </c>
      <c r="M4" s="176">
        <f>'DM ABAD'!F3</f>
        <v>105.0</v>
      </c>
      <c r="N4" s="176">
        <v>0.0</v>
      </c>
      <c r="O4" s="177">
        <f t="shared" si="2" ref="O4:O19">M4</f>
        <v>105.0</v>
      </c>
      <c r="P4" s="178">
        <f>RAJKOT!E3</f>
        <v>19.0</v>
      </c>
      <c r="Q4" s="178">
        <f>RAJKOT!F3</f>
        <v>50.0</v>
      </c>
      <c r="R4" s="174">
        <v>0.0</v>
      </c>
      <c r="S4" s="174">
        <f t="shared" si="3" ref="S4:S19">Q4</f>
        <v>50.0</v>
      </c>
      <c r="T4" s="178">
        <f>JUNAGADH!E4</f>
        <v>200.0</v>
      </c>
      <c r="U4" s="178">
        <f>JUNAGADH!F4</f>
        <v>163.0</v>
      </c>
      <c r="V4" s="174">
        <v>0.0</v>
      </c>
      <c r="W4" s="174">
        <f t="shared" si="4" ref="W4:W19">U4</f>
        <v>163.0</v>
      </c>
      <c r="X4" s="178">
        <f>BHAVNAGAR!E4</f>
        <v>0.0</v>
      </c>
      <c r="Y4" s="178">
        <f>BHAVNAGAR!F4</f>
        <v>24.0</v>
      </c>
      <c r="Z4" s="174">
        <v>0.0</v>
      </c>
      <c r="AA4" s="174">
        <f t="shared" si="5" ref="AA4:AA19">Y4</f>
        <v>24.0</v>
      </c>
      <c r="AB4" s="178">
        <f>BHUJ!E4</f>
        <v>32.0</v>
      </c>
      <c r="AC4" s="178">
        <f>BHUJ!F4</f>
        <v>166.0</v>
      </c>
      <c r="AD4" s="174">
        <v>0.0</v>
      </c>
      <c r="AE4" s="174">
        <f t="shared" si="6" ref="AE4:AE19">AC4</f>
        <v>166.0</v>
      </c>
      <c r="AF4" s="179">
        <f>'DM RAJKOT'!E3</f>
        <v>34.0</v>
      </c>
      <c r="AG4" s="179">
        <f>'DM RAJKOT'!F3</f>
        <v>124.0</v>
      </c>
      <c r="AH4" s="176">
        <v>0.0</v>
      </c>
      <c r="AI4" s="177">
        <f t="shared" si="7" ref="AI4:AI19">AG4</f>
        <v>124.0</v>
      </c>
      <c r="AJ4" s="178">
        <f>SURAT!E4</f>
        <v>79.0</v>
      </c>
      <c r="AK4" s="178">
        <f>SURAT!F4</f>
        <v>188.0</v>
      </c>
      <c r="AL4" s="174">
        <v>0.0</v>
      </c>
      <c r="AM4" s="174">
        <f t="shared" si="8" ref="AM4:AM19">AK4</f>
        <v>188.0</v>
      </c>
      <c r="AN4" s="178">
        <f>BARODA!E4</f>
        <v>195.0</v>
      </c>
      <c r="AO4" s="178">
        <f>BARODA!F4</f>
        <v>178.0</v>
      </c>
      <c r="AP4" s="174">
        <v>0.0</v>
      </c>
      <c r="AQ4" s="174">
        <f t="shared" si="9" ref="AQ4:AQ19">AO4</f>
        <v>178.0</v>
      </c>
      <c r="AR4" s="180">
        <f>'DM SURAT'!E3</f>
        <v>63.0</v>
      </c>
      <c r="AS4" s="180">
        <f>'DM SURAT'!F3</f>
        <v>98.0</v>
      </c>
      <c r="AT4" s="176">
        <v>0.0</v>
      </c>
      <c r="AU4" s="177">
        <f t="shared" si="10" ref="AU4:AU19">AS4</f>
        <v>98.0</v>
      </c>
      <c r="AV4" s="181">
        <f>'RM - NARESH'!E3</f>
        <v>106.0</v>
      </c>
      <c r="AW4" s="181">
        <f>'RM - NARESH'!F3</f>
        <v>327.0</v>
      </c>
      <c r="AX4" s="182">
        <v>0.0</v>
      </c>
      <c r="AY4" s="183">
        <f t="shared" si="11" ref="AY4:AY19">AW4</f>
        <v>327.0</v>
      </c>
    </row>
    <row r="5" spans="8:8" ht="15.75">
      <c r="A5" s="184">
        <v>2.0</v>
      </c>
      <c r="B5" s="185" t="s">
        <v>172</v>
      </c>
      <c r="C5" s="186">
        <v>198.31</v>
      </c>
      <c r="D5" s="187">
        <f>AHMEDABAD!E5</f>
        <v>100.0</v>
      </c>
      <c r="E5" s="187">
        <f>AHMEDABAD!F5</f>
        <v>250.0</v>
      </c>
      <c r="F5" s="187">
        <v>0.0</v>
      </c>
      <c r="G5" s="187">
        <f t="shared" si="0"/>
        <v>250.0</v>
      </c>
      <c r="H5" s="187">
        <f>MEHSANA!E5</f>
        <v>38.0</v>
      </c>
      <c r="I5" s="187">
        <f>MEHSANA!F5</f>
        <v>95.0</v>
      </c>
      <c r="J5" s="187">
        <v>0.0</v>
      </c>
      <c r="K5" s="188">
        <f t="shared" si="1"/>
        <v>95.0</v>
      </c>
      <c r="L5" s="189">
        <f>'DM ABAD'!E4</f>
        <v>34.0</v>
      </c>
      <c r="M5" s="189">
        <f>'DM ABAD'!F4</f>
        <v>123.0</v>
      </c>
      <c r="N5" s="189">
        <v>0.0</v>
      </c>
      <c r="O5" s="177">
        <f t="shared" si="2"/>
        <v>123.0</v>
      </c>
      <c r="P5" s="178">
        <f>RAJKOT!E4</f>
        <v>77.0</v>
      </c>
      <c r="Q5" s="178">
        <f>RAJKOT!F4</f>
        <v>48.0</v>
      </c>
      <c r="R5" s="187">
        <v>0.0</v>
      </c>
      <c r="S5" s="187">
        <f t="shared" si="3"/>
        <v>48.0</v>
      </c>
      <c r="T5" s="178">
        <f>JUNAGADH!E5</f>
        <v>187.0</v>
      </c>
      <c r="U5" s="178">
        <f>JUNAGADH!F5</f>
        <v>221.0</v>
      </c>
      <c r="V5" s="187">
        <v>0.0</v>
      </c>
      <c r="W5" s="187">
        <f t="shared" si="4"/>
        <v>221.0</v>
      </c>
      <c r="X5" s="178">
        <f>BHAVNAGAR!E5</f>
        <v>0.0</v>
      </c>
      <c r="Y5" s="178">
        <f>BHAVNAGAR!F5</f>
        <v>0.0</v>
      </c>
      <c r="Z5" s="187">
        <v>0.0</v>
      </c>
      <c r="AA5" s="187">
        <f t="shared" si="5"/>
        <v>0.0</v>
      </c>
      <c r="AB5" s="178">
        <f>BHUJ!E5</f>
        <v>80.0</v>
      </c>
      <c r="AC5" s="178">
        <f>BHUJ!F5</f>
        <v>74.0</v>
      </c>
      <c r="AD5" s="187">
        <v>0.0</v>
      </c>
      <c r="AE5" s="187">
        <f t="shared" si="6"/>
        <v>74.0</v>
      </c>
      <c r="AF5" s="179">
        <f>'DM RAJKOT'!E4</f>
        <v>309.0</v>
      </c>
      <c r="AG5" s="179">
        <f>'DM RAJKOT'!F4</f>
        <v>401.0</v>
      </c>
      <c r="AH5" s="189">
        <v>0.0</v>
      </c>
      <c r="AI5" s="177">
        <f t="shared" si="7"/>
        <v>401.0</v>
      </c>
      <c r="AJ5" s="178">
        <f>SURAT!E5</f>
        <v>212.0</v>
      </c>
      <c r="AK5" s="178">
        <f>SURAT!F5</f>
        <v>274.0</v>
      </c>
      <c r="AL5" s="187">
        <v>0.0</v>
      </c>
      <c r="AM5" s="187">
        <f t="shared" si="8"/>
        <v>274.0</v>
      </c>
      <c r="AN5" s="178">
        <f>BARODA!E5</f>
        <v>277.0</v>
      </c>
      <c r="AO5" s="178">
        <f>BARODA!F5</f>
        <v>304.0</v>
      </c>
      <c r="AP5" s="187">
        <v>0.0</v>
      </c>
      <c r="AQ5" s="187">
        <f t="shared" si="9"/>
        <v>304.0</v>
      </c>
      <c r="AR5" s="180">
        <f>'DM SURAT'!E4</f>
        <v>274.0</v>
      </c>
      <c r="AS5" s="180">
        <f>'DM SURAT'!F4</f>
        <v>366.0</v>
      </c>
      <c r="AT5" s="189">
        <v>0.0</v>
      </c>
      <c r="AU5" s="177">
        <f t="shared" si="10"/>
        <v>366.0</v>
      </c>
      <c r="AV5" s="181">
        <f>'RM - NARESH'!E4</f>
        <v>617.0</v>
      </c>
      <c r="AW5" s="181">
        <f>'RM - NARESH'!F4</f>
        <v>890.0</v>
      </c>
      <c r="AX5" s="190">
        <v>0.0</v>
      </c>
      <c r="AY5" s="183">
        <f t="shared" si="11"/>
        <v>890.0</v>
      </c>
    </row>
    <row r="6" spans="8:8" ht="15.75">
      <c r="A6" s="184">
        <v>3.0</v>
      </c>
      <c r="B6" s="185" t="s">
        <v>173</v>
      </c>
      <c r="C6" s="186">
        <v>198.31</v>
      </c>
      <c r="D6" s="187">
        <f>AHMEDABAD!E6</f>
        <v>95.0</v>
      </c>
      <c r="E6" s="187">
        <f>AHMEDABAD!F6</f>
        <v>238.0</v>
      </c>
      <c r="F6" s="187">
        <v>0.0</v>
      </c>
      <c r="G6" s="187">
        <f t="shared" si="0"/>
        <v>238.0</v>
      </c>
      <c r="H6" s="187">
        <f>MEHSANA!E6</f>
        <v>0.0</v>
      </c>
      <c r="I6" s="187">
        <f>MEHSANA!F6</f>
        <v>8.0</v>
      </c>
      <c r="J6" s="187">
        <v>0.0</v>
      </c>
      <c r="K6" s="188">
        <f t="shared" si="1"/>
        <v>8.0</v>
      </c>
      <c r="L6" s="189">
        <f>'DM ABAD'!E5</f>
        <v>138.0</v>
      </c>
      <c r="M6" s="189">
        <f>'DM ABAD'!F5</f>
        <v>345.0</v>
      </c>
      <c r="N6" s="189">
        <v>0.0</v>
      </c>
      <c r="O6" s="177">
        <f t="shared" si="2"/>
        <v>345.0</v>
      </c>
      <c r="P6" s="178">
        <f>RAJKOT!E5</f>
        <v>173.0</v>
      </c>
      <c r="Q6" s="178">
        <f>RAJKOT!F5</f>
        <v>77.0</v>
      </c>
      <c r="R6" s="187">
        <v>0.0</v>
      </c>
      <c r="S6" s="187">
        <f t="shared" si="3"/>
        <v>77.0</v>
      </c>
      <c r="T6" s="178">
        <f>JUNAGADH!E6</f>
        <v>159.0</v>
      </c>
      <c r="U6" s="178">
        <f>JUNAGADH!F6</f>
        <v>162.0</v>
      </c>
      <c r="V6" s="187">
        <v>0.0</v>
      </c>
      <c r="W6" s="187">
        <f t="shared" si="4"/>
        <v>162.0</v>
      </c>
      <c r="X6" s="178">
        <f>BHAVNAGAR!E6</f>
        <v>0.0</v>
      </c>
      <c r="Y6" s="178">
        <f>BHAVNAGAR!F6</f>
        <v>0.0</v>
      </c>
      <c r="Z6" s="187">
        <v>0.0</v>
      </c>
      <c r="AA6" s="187">
        <f t="shared" si="5"/>
        <v>0.0</v>
      </c>
      <c r="AB6" s="178">
        <f>BHUJ!E6</f>
        <v>39.0</v>
      </c>
      <c r="AC6" s="178">
        <f>BHUJ!F6</f>
        <v>74.0</v>
      </c>
      <c r="AD6" s="187">
        <v>0.0</v>
      </c>
      <c r="AE6" s="187">
        <f t="shared" si="6"/>
        <v>74.0</v>
      </c>
      <c r="AF6" s="179">
        <f>'DM RAJKOT'!E5</f>
        <v>440.0</v>
      </c>
      <c r="AG6" s="179">
        <f>'DM RAJKOT'!F5</f>
        <v>372.0</v>
      </c>
      <c r="AH6" s="189">
        <v>0.0</v>
      </c>
      <c r="AI6" s="177">
        <f t="shared" si="7"/>
        <v>372.0</v>
      </c>
      <c r="AJ6" s="178">
        <f>SURAT!E6</f>
        <v>135.0</v>
      </c>
      <c r="AK6" s="178">
        <f>SURAT!F6</f>
        <v>244.0</v>
      </c>
      <c r="AL6" s="187">
        <v>0.0</v>
      </c>
      <c r="AM6" s="187">
        <f t="shared" si="8"/>
        <v>244.0</v>
      </c>
      <c r="AN6" s="178">
        <f>BARODA!E6</f>
        <v>188.0</v>
      </c>
      <c r="AO6" s="178">
        <f>BARODA!F6</f>
        <v>172.0</v>
      </c>
      <c r="AP6" s="187">
        <v>0.0</v>
      </c>
      <c r="AQ6" s="187">
        <f t="shared" si="9"/>
        <v>172.0</v>
      </c>
      <c r="AR6" s="180">
        <f>'DM SURAT'!E5</f>
        <v>489.0</v>
      </c>
      <c r="AS6" s="180">
        <f>'DM SURAT'!F5</f>
        <v>578.0</v>
      </c>
      <c r="AT6" s="189">
        <v>0.0</v>
      </c>
      <c r="AU6" s="177">
        <f t="shared" si="10"/>
        <v>578.0</v>
      </c>
      <c r="AV6" s="181">
        <f>'RM - NARESH'!E5</f>
        <v>1067.0</v>
      </c>
      <c r="AW6" s="181">
        <f>'RM - NARESH'!F5</f>
        <v>1295.0</v>
      </c>
      <c r="AX6" s="190">
        <v>0.0</v>
      </c>
      <c r="AY6" s="183">
        <f t="shared" si="11"/>
        <v>1295.0</v>
      </c>
    </row>
    <row r="7" spans="8:8" ht="15.75">
      <c r="A7" s="184">
        <v>4.0</v>
      </c>
      <c r="B7" s="185" t="s">
        <v>174</v>
      </c>
      <c r="C7" s="186">
        <v>180.0</v>
      </c>
      <c r="D7" s="187">
        <f>AHMEDABAD!E7</f>
        <v>260.0</v>
      </c>
      <c r="E7" s="187">
        <f>AHMEDABAD!F7</f>
        <v>427.0</v>
      </c>
      <c r="F7" s="187">
        <v>0.0</v>
      </c>
      <c r="G7" s="187">
        <f t="shared" si="0"/>
        <v>427.0</v>
      </c>
      <c r="H7" s="187">
        <f>MEHSANA!E7</f>
        <v>286.0</v>
      </c>
      <c r="I7" s="187">
        <f>MEHSANA!F7</f>
        <v>175.0</v>
      </c>
      <c r="J7" s="187">
        <v>0.0</v>
      </c>
      <c r="K7" s="188">
        <f t="shared" si="1"/>
        <v>175.0</v>
      </c>
      <c r="L7" s="189">
        <f>'DM ABAD'!E6</f>
        <v>95.0</v>
      </c>
      <c r="M7" s="189">
        <f>'DM ABAD'!F6</f>
        <v>246.0</v>
      </c>
      <c r="N7" s="189">
        <v>0.0</v>
      </c>
      <c r="O7" s="177">
        <f t="shared" si="2"/>
        <v>246.0</v>
      </c>
      <c r="P7" s="178">
        <f>RAJKOT!E6</f>
        <v>101.0</v>
      </c>
      <c r="Q7" s="178">
        <f>RAJKOT!F6</f>
        <v>84.0</v>
      </c>
      <c r="R7" s="187">
        <v>0.0</v>
      </c>
      <c r="S7" s="187">
        <f t="shared" si="3"/>
        <v>84.0</v>
      </c>
      <c r="T7" s="178">
        <f>JUNAGADH!E7</f>
        <v>33.0</v>
      </c>
      <c r="U7" s="178">
        <f>JUNAGADH!F7</f>
        <v>115.0</v>
      </c>
      <c r="V7" s="187">
        <v>0.0</v>
      </c>
      <c r="W7" s="187">
        <f t="shared" si="4"/>
        <v>115.0</v>
      </c>
      <c r="X7" s="178">
        <f>BHAVNAGAR!E7</f>
        <v>11.0</v>
      </c>
      <c r="Y7" s="178">
        <f>BHAVNAGAR!F7</f>
        <v>22.0</v>
      </c>
      <c r="Z7" s="187">
        <v>0.0</v>
      </c>
      <c r="AA7" s="187">
        <f t="shared" si="5"/>
        <v>22.0</v>
      </c>
      <c r="AB7" s="178">
        <f>BHUJ!E7</f>
        <v>6.0</v>
      </c>
      <c r="AC7" s="178">
        <f>BHUJ!F7</f>
        <v>23.0</v>
      </c>
      <c r="AD7" s="187">
        <v>0.0</v>
      </c>
      <c r="AE7" s="187">
        <f t="shared" si="6"/>
        <v>23.0</v>
      </c>
      <c r="AF7" s="179">
        <f>'DM RAJKOT'!E6</f>
        <v>299.0</v>
      </c>
      <c r="AG7" s="179">
        <f>'DM RAJKOT'!F6</f>
        <v>320.0</v>
      </c>
      <c r="AH7" s="189">
        <v>0.0</v>
      </c>
      <c r="AI7" s="177">
        <f t="shared" si="7"/>
        <v>320.0</v>
      </c>
      <c r="AJ7" s="178">
        <f>SURAT!E7</f>
        <v>94.0</v>
      </c>
      <c r="AK7" s="178">
        <f>SURAT!F7</f>
        <v>277.0</v>
      </c>
      <c r="AL7" s="187">
        <v>0.0</v>
      </c>
      <c r="AM7" s="187">
        <f t="shared" si="8"/>
        <v>277.0</v>
      </c>
      <c r="AN7" s="178">
        <f>BARODA!E7</f>
        <v>215.0</v>
      </c>
      <c r="AO7" s="178">
        <f>BARODA!F7</f>
        <v>320.0</v>
      </c>
      <c r="AP7" s="187">
        <v>0.0</v>
      </c>
      <c r="AQ7" s="187">
        <f t="shared" si="9"/>
        <v>320.0</v>
      </c>
      <c r="AR7" s="180">
        <f>'DM SURAT'!E6</f>
        <v>323.0</v>
      </c>
      <c r="AS7" s="180">
        <f>'DM SURAT'!F6</f>
        <v>416.0</v>
      </c>
      <c r="AT7" s="189">
        <v>0.0</v>
      </c>
      <c r="AU7" s="177">
        <f t="shared" si="10"/>
        <v>416.0</v>
      </c>
      <c r="AV7" s="181">
        <f>'RM - NARESH'!E6</f>
        <v>717.0</v>
      </c>
      <c r="AW7" s="181">
        <f>'RM - NARESH'!F6</f>
        <v>982.0</v>
      </c>
      <c r="AX7" s="190">
        <v>0.0</v>
      </c>
      <c r="AY7" s="183">
        <f t="shared" si="11"/>
        <v>982.0</v>
      </c>
    </row>
    <row r="8" spans="8:8" ht="15.75">
      <c r="A8" s="184">
        <v>5.0</v>
      </c>
      <c r="B8" s="185" t="s">
        <v>175</v>
      </c>
      <c r="C8" s="186">
        <v>167.8</v>
      </c>
      <c r="D8" s="187">
        <f>AHMEDABAD!E8</f>
        <v>397.0</v>
      </c>
      <c r="E8" s="187">
        <f>AHMEDABAD!F8</f>
        <v>420.0</v>
      </c>
      <c r="F8" s="187">
        <v>0.0</v>
      </c>
      <c r="G8" s="187">
        <f t="shared" si="0"/>
        <v>420.0</v>
      </c>
      <c r="H8" s="187">
        <f>MEHSANA!E8</f>
        <v>116.0</v>
      </c>
      <c r="I8" s="187">
        <f>MEHSANA!F8</f>
        <v>89.0</v>
      </c>
      <c r="J8" s="187">
        <v>0.0</v>
      </c>
      <c r="K8" s="188">
        <f t="shared" si="1"/>
        <v>89.0</v>
      </c>
      <c r="L8" s="189">
        <f>'DM ABAD'!E7</f>
        <v>546.0</v>
      </c>
      <c r="M8" s="189">
        <f>'DM ABAD'!F7</f>
        <v>602.0</v>
      </c>
      <c r="N8" s="189">
        <v>0.0</v>
      </c>
      <c r="O8" s="177">
        <f t="shared" si="2"/>
        <v>602.0</v>
      </c>
      <c r="P8" s="178">
        <f>RAJKOT!E7</f>
        <v>34.0</v>
      </c>
      <c r="Q8" s="178">
        <f>RAJKOT!F7</f>
        <v>51.0</v>
      </c>
      <c r="R8" s="187">
        <v>0.0</v>
      </c>
      <c r="S8" s="187">
        <f t="shared" si="3"/>
        <v>51.0</v>
      </c>
      <c r="T8" s="178">
        <f>JUNAGADH!E8</f>
        <v>3.0</v>
      </c>
      <c r="U8" s="178">
        <f>JUNAGADH!F8</f>
        <v>21.0</v>
      </c>
      <c r="V8" s="187">
        <v>0.0</v>
      </c>
      <c r="W8" s="187">
        <f t="shared" si="4"/>
        <v>21.0</v>
      </c>
      <c r="X8" s="178">
        <f>BHAVNAGAR!E8</f>
        <v>14.0</v>
      </c>
      <c r="Y8" s="178">
        <f>BHAVNAGAR!F8</f>
        <v>47.0</v>
      </c>
      <c r="Z8" s="187">
        <v>0.0</v>
      </c>
      <c r="AA8" s="187">
        <f t="shared" si="5"/>
        <v>47.0</v>
      </c>
      <c r="AB8" s="178">
        <f>BHUJ!E8</f>
        <v>0.0</v>
      </c>
      <c r="AC8" s="178">
        <f>BHUJ!F8</f>
        <v>0.0</v>
      </c>
      <c r="AD8" s="187">
        <v>0.0</v>
      </c>
      <c r="AE8" s="187">
        <f t="shared" si="6"/>
        <v>0.0</v>
      </c>
      <c r="AF8" s="179">
        <f>'DM RAJKOT'!E7</f>
        <v>84.0</v>
      </c>
      <c r="AG8" s="179">
        <f>'DM RAJKOT'!F7</f>
        <v>211.0</v>
      </c>
      <c r="AH8" s="189">
        <v>0.0</v>
      </c>
      <c r="AI8" s="177">
        <f t="shared" si="7"/>
        <v>211.0</v>
      </c>
      <c r="AJ8" s="178">
        <f>SURAT!E8</f>
        <v>181.0</v>
      </c>
      <c r="AK8" s="178">
        <f>SURAT!F8</f>
        <v>328.0</v>
      </c>
      <c r="AL8" s="187">
        <v>0.0</v>
      </c>
      <c r="AM8" s="187">
        <f t="shared" si="8"/>
        <v>328.0</v>
      </c>
      <c r="AN8" s="178">
        <f>BARODA!E8</f>
        <v>139.0</v>
      </c>
      <c r="AO8" s="178">
        <f>BARODA!F8</f>
        <v>241.0</v>
      </c>
      <c r="AP8" s="187">
        <v>0.0</v>
      </c>
      <c r="AQ8" s="187">
        <f t="shared" si="9"/>
        <v>241.0</v>
      </c>
      <c r="AR8" s="180">
        <f>'DM SURAT'!E7</f>
        <v>309.0</v>
      </c>
      <c r="AS8" s="180">
        <f>'DM SURAT'!F7</f>
        <v>597.0</v>
      </c>
      <c r="AT8" s="189">
        <v>0.0</v>
      </c>
      <c r="AU8" s="177">
        <f t="shared" si="10"/>
        <v>597.0</v>
      </c>
      <c r="AV8" s="181">
        <f>'RM - NARESH'!E7</f>
        <v>939.0</v>
      </c>
      <c r="AW8" s="181">
        <f>'RM - NARESH'!F7</f>
        <v>1410.0</v>
      </c>
      <c r="AX8" s="190">
        <v>0.0</v>
      </c>
      <c r="AY8" s="183">
        <f t="shared" si="11"/>
        <v>1410.0</v>
      </c>
    </row>
    <row r="9" spans="8:8" ht="15.75">
      <c r="A9" s="184">
        <v>6.0</v>
      </c>
      <c r="B9" s="185" t="s">
        <v>176</v>
      </c>
      <c r="C9" s="186">
        <v>311.19</v>
      </c>
      <c r="D9" s="187">
        <f>AHMEDABAD!E9</f>
        <v>843.0</v>
      </c>
      <c r="E9" s="187">
        <f>AHMEDABAD!F9</f>
        <v>857.0</v>
      </c>
      <c r="F9" s="187">
        <v>0.0</v>
      </c>
      <c r="G9" s="187">
        <f t="shared" si="0"/>
        <v>857.0</v>
      </c>
      <c r="H9" s="187">
        <f>MEHSANA!E9</f>
        <v>299.0</v>
      </c>
      <c r="I9" s="187">
        <f>MEHSANA!F9</f>
        <v>234.0</v>
      </c>
      <c r="J9" s="187">
        <v>0.0</v>
      </c>
      <c r="K9" s="188">
        <f t="shared" si="1"/>
        <v>234.0</v>
      </c>
      <c r="L9" s="189">
        <f>'DM ABAD'!E8</f>
        <v>513.0</v>
      </c>
      <c r="M9" s="189">
        <f>'DM ABAD'!F8</f>
        <v>509.0</v>
      </c>
      <c r="N9" s="189">
        <v>0.0</v>
      </c>
      <c r="O9" s="177">
        <f t="shared" si="2"/>
        <v>509.0</v>
      </c>
      <c r="P9" s="178">
        <f>RAJKOT!E8</f>
        <v>37.0</v>
      </c>
      <c r="Q9" s="178">
        <f>RAJKOT!F8</f>
        <v>75.0</v>
      </c>
      <c r="R9" s="187">
        <v>0.0</v>
      </c>
      <c r="S9" s="187">
        <f t="shared" si="3"/>
        <v>75.0</v>
      </c>
      <c r="T9" s="178">
        <f>JUNAGADH!E9</f>
        <v>555.0</v>
      </c>
      <c r="U9" s="178">
        <f>JUNAGADH!F9</f>
        <v>515.0</v>
      </c>
      <c r="V9" s="187">
        <v>0.0</v>
      </c>
      <c r="W9" s="187">
        <f t="shared" si="4"/>
        <v>515.0</v>
      </c>
      <c r="X9" s="178">
        <f>BHAVNAGAR!E9</f>
        <v>127.0</v>
      </c>
      <c r="Y9" s="178">
        <f>BHAVNAGAR!F9</f>
        <v>152.0</v>
      </c>
      <c r="Z9" s="187">
        <v>0.0</v>
      </c>
      <c r="AA9" s="187">
        <f t="shared" si="5"/>
        <v>152.0</v>
      </c>
      <c r="AB9" s="178">
        <f>BHUJ!E9</f>
        <v>47.0</v>
      </c>
      <c r="AC9" s="178">
        <f>BHUJ!F9</f>
        <v>24.0</v>
      </c>
      <c r="AD9" s="187">
        <v>0.0</v>
      </c>
      <c r="AE9" s="187">
        <f t="shared" si="6"/>
        <v>24.0</v>
      </c>
      <c r="AF9" s="179">
        <f>'DM RAJKOT'!E8</f>
        <v>54.0</v>
      </c>
      <c r="AG9" s="179">
        <f>'DM RAJKOT'!F8</f>
        <v>143.0</v>
      </c>
      <c r="AH9" s="189">
        <v>0.0</v>
      </c>
      <c r="AI9" s="177">
        <f t="shared" si="7"/>
        <v>143.0</v>
      </c>
      <c r="AJ9" s="178">
        <f>SURAT!E9</f>
        <v>1009.0</v>
      </c>
      <c r="AK9" s="178">
        <f>SURAT!F9</f>
        <v>1262.0</v>
      </c>
      <c r="AL9" s="187">
        <v>0.0</v>
      </c>
      <c r="AM9" s="187">
        <f t="shared" si="8"/>
        <v>1262.0</v>
      </c>
      <c r="AN9" s="178">
        <f>BARODA!E9</f>
        <v>983.0</v>
      </c>
      <c r="AO9" s="178">
        <f>BARODA!F9</f>
        <v>901.0</v>
      </c>
      <c r="AP9" s="187">
        <v>0.0</v>
      </c>
      <c r="AQ9" s="187">
        <f t="shared" si="9"/>
        <v>901.0</v>
      </c>
      <c r="AR9" s="180">
        <f>'DM SURAT'!E8</f>
        <v>320.0</v>
      </c>
      <c r="AS9" s="180">
        <f>'DM SURAT'!F8</f>
        <v>569.0</v>
      </c>
      <c r="AT9" s="189">
        <v>0.0</v>
      </c>
      <c r="AU9" s="177">
        <f t="shared" si="10"/>
        <v>569.0</v>
      </c>
      <c r="AV9" s="181">
        <f>'RM - NARESH'!E8</f>
        <v>887.0</v>
      </c>
      <c r="AW9" s="181">
        <f>'RM - NARESH'!F8</f>
        <v>1221.0</v>
      </c>
      <c r="AX9" s="190">
        <v>0.0</v>
      </c>
      <c r="AY9" s="183">
        <f t="shared" si="11"/>
        <v>1221.0</v>
      </c>
    </row>
    <row r="10" spans="8:8" ht="15.75">
      <c r="A10" s="184">
        <v>7.0</v>
      </c>
      <c r="B10" s="185" t="s">
        <v>177</v>
      </c>
      <c r="C10" s="186">
        <v>305.08</v>
      </c>
      <c r="D10" s="187">
        <f>AHMEDABAD!E10</f>
        <v>41.0</v>
      </c>
      <c r="E10" s="187">
        <f>AHMEDABAD!F10</f>
        <v>103.0</v>
      </c>
      <c r="F10" s="187">
        <v>0.0</v>
      </c>
      <c r="G10" s="187">
        <f t="shared" si="0"/>
        <v>103.0</v>
      </c>
      <c r="H10" s="187">
        <f>MEHSANA!E10</f>
        <v>21.0</v>
      </c>
      <c r="I10" s="187">
        <f>MEHSANA!F10</f>
        <v>57.0</v>
      </c>
      <c r="J10" s="187">
        <v>0.0</v>
      </c>
      <c r="K10" s="188">
        <f t="shared" si="1"/>
        <v>57.0</v>
      </c>
      <c r="L10" s="189">
        <f>'DM ABAD'!E9</f>
        <v>1142.0</v>
      </c>
      <c r="M10" s="189">
        <f>'DM ABAD'!F9</f>
        <v>1091.0</v>
      </c>
      <c r="N10" s="189">
        <v>0.0</v>
      </c>
      <c r="O10" s="177">
        <f t="shared" si="2"/>
        <v>1091.0</v>
      </c>
      <c r="P10" s="178">
        <f>RAJKOT!E9</f>
        <v>542.0</v>
      </c>
      <c r="Q10" s="178">
        <f>RAJKOT!F9</f>
        <v>287.0</v>
      </c>
      <c r="R10" s="187">
        <v>0.0</v>
      </c>
      <c r="S10" s="187">
        <f t="shared" si="3"/>
        <v>287.0</v>
      </c>
      <c r="T10" s="178">
        <f>JUNAGADH!E10</f>
        <v>52.0</v>
      </c>
      <c r="U10" s="178">
        <f>JUNAGADH!F10</f>
        <v>75.0</v>
      </c>
      <c r="V10" s="187">
        <v>0.0</v>
      </c>
      <c r="W10" s="187">
        <f t="shared" si="4"/>
        <v>75.0</v>
      </c>
      <c r="X10" s="178">
        <f>BHAVNAGAR!E10</f>
        <v>6.0</v>
      </c>
      <c r="Y10" s="178">
        <f>BHAVNAGAR!F10</f>
        <v>11.0</v>
      </c>
      <c r="Z10" s="187">
        <v>0.0</v>
      </c>
      <c r="AA10" s="187">
        <f t="shared" si="5"/>
        <v>11.0</v>
      </c>
      <c r="AB10" s="178">
        <f>BHUJ!E10</f>
        <v>0.0</v>
      </c>
      <c r="AC10" s="178">
        <f>BHUJ!F10</f>
        <v>18.0</v>
      </c>
      <c r="AD10" s="187">
        <v>0.0</v>
      </c>
      <c r="AE10" s="187">
        <f t="shared" si="6"/>
        <v>18.0</v>
      </c>
      <c r="AF10" s="179">
        <f>'DM RAJKOT'!E9</f>
        <v>1271.0</v>
      </c>
      <c r="AG10" s="179">
        <f>'DM RAJKOT'!F9</f>
        <v>978.0</v>
      </c>
      <c r="AH10" s="189">
        <v>0.0</v>
      </c>
      <c r="AI10" s="177">
        <f t="shared" si="7"/>
        <v>978.0</v>
      </c>
      <c r="AJ10" s="178">
        <f>SURAT!E10</f>
        <v>0.0</v>
      </c>
      <c r="AK10" s="178">
        <f>SURAT!F10</f>
        <v>68.0</v>
      </c>
      <c r="AL10" s="187">
        <v>0.0</v>
      </c>
      <c r="AM10" s="187">
        <f t="shared" si="8"/>
        <v>68.0</v>
      </c>
      <c r="AN10" s="178">
        <f>BARODA!E10</f>
        <v>40.0</v>
      </c>
      <c r="AO10" s="178">
        <f>BARODA!F10</f>
        <v>76.0</v>
      </c>
      <c r="AP10" s="187">
        <v>0.0</v>
      </c>
      <c r="AQ10" s="187">
        <f t="shared" si="9"/>
        <v>76.0</v>
      </c>
      <c r="AR10" s="180">
        <f>'DM SURAT'!E9</f>
        <v>1992.0</v>
      </c>
      <c r="AS10" s="180">
        <f>'DM SURAT'!F9</f>
        <v>2163.0</v>
      </c>
      <c r="AT10" s="189">
        <v>0.0</v>
      </c>
      <c r="AU10" s="177">
        <f t="shared" si="10"/>
        <v>2163.0</v>
      </c>
      <c r="AV10" s="181">
        <f>'RM - NARESH'!E9</f>
        <v>4405.0</v>
      </c>
      <c r="AW10" s="181">
        <f>'RM - NARESH'!F9</f>
        <v>4232.0</v>
      </c>
      <c r="AX10" s="190">
        <v>0.0</v>
      </c>
      <c r="AY10" s="183">
        <f t="shared" si="11"/>
        <v>4232.0</v>
      </c>
    </row>
    <row r="11" spans="8:8" ht="15.75">
      <c r="A11" s="184">
        <v>8.0</v>
      </c>
      <c r="B11" s="185" t="s">
        <v>178</v>
      </c>
      <c r="C11" s="186">
        <v>234.92</v>
      </c>
      <c r="D11" s="187">
        <f>AHMEDABAD!E11</f>
        <v>123.0</v>
      </c>
      <c r="E11" s="187">
        <f>AHMEDABAD!F11</f>
        <v>276.0</v>
      </c>
      <c r="F11" s="187">
        <v>0.0</v>
      </c>
      <c r="G11" s="187">
        <f t="shared" si="0"/>
        <v>276.0</v>
      </c>
      <c r="H11" s="187">
        <f>MEHSANA!E11</f>
        <v>27.0</v>
      </c>
      <c r="I11" s="187">
        <f>MEHSANA!F11</f>
        <v>61.0</v>
      </c>
      <c r="J11" s="187">
        <v>0.0</v>
      </c>
      <c r="K11" s="188">
        <f t="shared" si="1"/>
        <v>61.0</v>
      </c>
      <c r="L11" s="189">
        <f>'DM ABAD'!E10</f>
        <v>62.0</v>
      </c>
      <c r="M11" s="189">
        <f>'DM ABAD'!F10</f>
        <v>160.0</v>
      </c>
      <c r="N11" s="189">
        <v>0.0</v>
      </c>
      <c r="O11" s="177">
        <f t="shared" si="2"/>
        <v>160.0</v>
      </c>
      <c r="P11" s="178">
        <f>RAJKOT!E10</f>
        <v>11.0</v>
      </c>
      <c r="Q11" s="178">
        <f>RAJKOT!F10</f>
        <v>38.0</v>
      </c>
      <c r="R11" s="187">
        <v>0.0</v>
      </c>
      <c r="S11" s="187">
        <f t="shared" si="3"/>
        <v>38.0</v>
      </c>
      <c r="T11" s="178">
        <f>JUNAGADH!E11</f>
        <v>9.0</v>
      </c>
      <c r="U11" s="178">
        <f>JUNAGADH!F11</f>
        <v>42.0</v>
      </c>
      <c r="V11" s="187">
        <v>0.0</v>
      </c>
      <c r="W11" s="187">
        <f t="shared" si="4"/>
        <v>42.0</v>
      </c>
      <c r="X11" s="178">
        <f>BHAVNAGAR!E11</f>
        <v>1.0</v>
      </c>
      <c r="Y11" s="178">
        <f>BHAVNAGAR!F11</f>
        <v>31.0</v>
      </c>
      <c r="Z11" s="187">
        <v>0.0</v>
      </c>
      <c r="AA11" s="187">
        <f t="shared" si="5"/>
        <v>31.0</v>
      </c>
      <c r="AB11" s="178">
        <f>BHUJ!E11</f>
        <v>14.0</v>
      </c>
      <c r="AC11" s="178">
        <f>BHUJ!F11</f>
        <v>42.0</v>
      </c>
      <c r="AD11" s="187">
        <v>0.0</v>
      </c>
      <c r="AE11" s="187">
        <f t="shared" si="6"/>
        <v>42.0</v>
      </c>
      <c r="AF11" s="179">
        <f>'DM RAJKOT'!E10</f>
        <v>69.0</v>
      </c>
      <c r="AG11" s="179">
        <f>'DM RAJKOT'!F10</f>
        <v>142.0</v>
      </c>
      <c r="AH11" s="189">
        <v>0.0</v>
      </c>
      <c r="AI11" s="177">
        <f t="shared" si="7"/>
        <v>142.0</v>
      </c>
      <c r="AJ11" s="178">
        <f>SURAT!E11</f>
        <v>78.0</v>
      </c>
      <c r="AK11" s="178">
        <f>SURAT!F11</f>
        <v>193.0</v>
      </c>
      <c r="AL11" s="187">
        <v>0.0</v>
      </c>
      <c r="AM11" s="187">
        <f t="shared" si="8"/>
        <v>193.0</v>
      </c>
      <c r="AN11" s="178">
        <f>BARODA!E11</f>
        <v>69.0</v>
      </c>
      <c r="AO11" s="178">
        <f>BARODA!F11</f>
        <v>210.0</v>
      </c>
      <c r="AP11" s="187">
        <v>0.0</v>
      </c>
      <c r="AQ11" s="187">
        <f t="shared" si="9"/>
        <v>210.0</v>
      </c>
      <c r="AR11" s="180">
        <f>'DM SURAT'!E10</f>
        <v>40.0</v>
      </c>
      <c r="AS11" s="180">
        <f>'DM SURAT'!F10</f>
        <v>144.0</v>
      </c>
      <c r="AT11" s="189">
        <v>0.0</v>
      </c>
      <c r="AU11" s="177">
        <f t="shared" si="10"/>
        <v>144.0</v>
      </c>
      <c r="AV11" s="181">
        <f>'RM - NARESH'!E10</f>
        <v>171.0</v>
      </c>
      <c r="AW11" s="181">
        <f>'RM - NARESH'!F10</f>
        <v>446.0</v>
      </c>
      <c r="AX11" s="190">
        <v>0.0</v>
      </c>
      <c r="AY11" s="183">
        <f t="shared" si="11"/>
        <v>446.0</v>
      </c>
    </row>
    <row r="12" spans="8:8" ht="15.75">
      <c r="A12" s="184">
        <v>9.0</v>
      </c>
      <c r="B12" s="185" t="s">
        <v>179</v>
      </c>
      <c r="C12" s="186">
        <v>234.92</v>
      </c>
      <c r="D12" s="187">
        <f>AHMEDABAD!E12</f>
        <v>64.0</v>
      </c>
      <c r="E12" s="187">
        <f>AHMEDABAD!F12</f>
        <v>183.0</v>
      </c>
      <c r="F12" s="187">
        <v>0.0</v>
      </c>
      <c r="G12" s="187">
        <f t="shared" si="0"/>
        <v>183.0</v>
      </c>
      <c r="H12" s="187">
        <f>MEHSANA!E12</f>
        <v>12.0</v>
      </c>
      <c r="I12" s="187">
        <f>MEHSANA!F12</f>
        <v>75.0</v>
      </c>
      <c r="J12" s="187">
        <v>0.0</v>
      </c>
      <c r="K12" s="188">
        <f t="shared" si="1"/>
        <v>75.0</v>
      </c>
      <c r="L12" s="189">
        <f>'DM ABAD'!E11</f>
        <v>150.0</v>
      </c>
      <c r="M12" s="189">
        <f>'DM ABAD'!F11</f>
        <v>337.0</v>
      </c>
      <c r="N12" s="189">
        <v>0.0</v>
      </c>
      <c r="O12" s="177">
        <f t="shared" si="2"/>
        <v>337.0</v>
      </c>
      <c r="P12" s="178">
        <f>RAJKOT!E11</f>
        <v>28.0</v>
      </c>
      <c r="Q12" s="178">
        <f>RAJKOT!F11</f>
        <v>88.0</v>
      </c>
      <c r="R12" s="187">
        <v>0.0</v>
      </c>
      <c r="S12" s="187">
        <f t="shared" si="3"/>
        <v>88.0</v>
      </c>
      <c r="T12" s="178">
        <f>JUNAGADH!E12</f>
        <v>27.0</v>
      </c>
      <c r="U12" s="178">
        <f>JUNAGADH!F12</f>
        <v>48.0</v>
      </c>
      <c r="V12" s="187">
        <v>0.0</v>
      </c>
      <c r="W12" s="187">
        <f t="shared" si="4"/>
        <v>48.0</v>
      </c>
      <c r="X12" s="178">
        <f>BHAVNAGAR!E12</f>
        <v>0.0</v>
      </c>
      <c r="Y12" s="178">
        <f>BHAVNAGAR!F12</f>
        <v>97.0</v>
      </c>
      <c r="Z12" s="187">
        <v>0.0</v>
      </c>
      <c r="AA12" s="187">
        <f t="shared" si="5"/>
        <v>97.0</v>
      </c>
      <c r="AB12" s="178">
        <f>BHUJ!E12</f>
        <v>10.0</v>
      </c>
      <c r="AC12" s="178">
        <f>BHUJ!F12</f>
        <v>24.0</v>
      </c>
      <c r="AD12" s="187">
        <v>0.0</v>
      </c>
      <c r="AE12" s="187">
        <f t="shared" si="6"/>
        <v>24.0</v>
      </c>
      <c r="AF12" s="179">
        <f>'DM RAJKOT'!E11</f>
        <v>52.0</v>
      </c>
      <c r="AG12" s="179">
        <f>'DM RAJKOT'!F11</f>
        <v>203.0</v>
      </c>
      <c r="AH12" s="189">
        <v>0.0</v>
      </c>
      <c r="AI12" s="177">
        <f t="shared" si="7"/>
        <v>203.0</v>
      </c>
      <c r="AJ12" s="178">
        <f>SURAT!E12</f>
        <v>60.0</v>
      </c>
      <c r="AK12" s="178">
        <f>SURAT!F12</f>
        <v>183.0</v>
      </c>
      <c r="AL12" s="187">
        <v>0.0</v>
      </c>
      <c r="AM12" s="187">
        <f t="shared" si="8"/>
        <v>183.0</v>
      </c>
      <c r="AN12" s="178">
        <f>BARODA!E12</f>
        <v>10.0</v>
      </c>
      <c r="AO12" s="178">
        <f>BARODA!F12</f>
        <v>76.0</v>
      </c>
      <c r="AP12" s="187">
        <v>0.0</v>
      </c>
      <c r="AQ12" s="187">
        <f t="shared" si="9"/>
        <v>76.0</v>
      </c>
      <c r="AR12" s="180">
        <f>'DM SURAT'!E11</f>
        <v>147.0</v>
      </c>
      <c r="AS12" s="180">
        <f>'DM SURAT'!F11</f>
        <v>403.0</v>
      </c>
      <c r="AT12" s="189">
        <v>0.0</v>
      </c>
      <c r="AU12" s="177">
        <f t="shared" si="10"/>
        <v>403.0</v>
      </c>
      <c r="AV12" s="181">
        <f>'RM - NARESH'!E11</f>
        <v>349.0</v>
      </c>
      <c r="AW12" s="181">
        <f>'RM - NARESH'!F11</f>
        <v>943.0</v>
      </c>
      <c r="AX12" s="190">
        <v>0.0</v>
      </c>
      <c r="AY12" s="183">
        <f t="shared" si="11"/>
        <v>943.0</v>
      </c>
    </row>
    <row r="13" spans="8:8" ht="15.75">
      <c r="A13" s="184">
        <v>10.0</v>
      </c>
      <c r="B13" s="185" t="s">
        <v>180</v>
      </c>
      <c r="C13" s="186">
        <v>57.99</v>
      </c>
      <c r="D13" s="187">
        <f>AHMEDABAD!E13</f>
        <v>10.0</v>
      </c>
      <c r="E13" s="187">
        <f>AHMEDABAD!F13</f>
        <v>58.0</v>
      </c>
      <c r="F13" s="187">
        <v>0.0</v>
      </c>
      <c r="G13" s="187">
        <f t="shared" si="0"/>
        <v>58.0</v>
      </c>
      <c r="H13" s="187">
        <f>MEHSANA!E13</f>
        <v>3.0</v>
      </c>
      <c r="I13" s="187">
        <f>MEHSANA!F13</f>
        <v>19.0</v>
      </c>
      <c r="J13" s="187">
        <v>0.0</v>
      </c>
      <c r="K13" s="188">
        <f t="shared" si="1"/>
        <v>19.0</v>
      </c>
      <c r="L13" s="189">
        <f>'DM ABAD'!E12</f>
        <v>76.0</v>
      </c>
      <c r="M13" s="189">
        <f>'DM ABAD'!F12</f>
        <v>258.0</v>
      </c>
      <c r="N13" s="189">
        <v>0.0</v>
      </c>
      <c r="O13" s="177">
        <f t="shared" si="2"/>
        <v>258.0</v>
      </c>
      <c r="P13" s="178">
        <f>RAJKOT!E12</f>
        <v>36.0</v>
      </c>
      <c r="Q13" s="178">
        <f>RAJKOT!F12</f>
        <v>64.0</v>
      </c>
      <c r="R13" s="187">
        <v>0.0</v>
      </c>
      <c r="S13" s="187">
        <f t="shared" si="3"/>
        <v>64.0</v>
      </c>
      <c r="T13" s="178">
        <f>JUNAGADH!E13</f>
        <v>24.0</v>
      </c>
      <c r="U13" s="178">
        <f>JUNAGADH!F13</f>
        <v>44.0</v>
      </c>
      <c r="V13" s="187">
        <v>0.0</v>
      </c>
      <c r="W13" s="187">
        <f t="shared" si="4"/>
        <v>44.0</v>
      </c>
      <c r="X13" s="178">
        <f>BHAVNAGAR!E13</f>
        <v>0.0</v>
      </c>
      <c r="Y13" s="178">
        <f>BHAVNAGAR!F13</f>
        <v>4.0</v>
      </c>
      <c r="Z13" s="187">
        <v>0.0</v>
      </c>
      <c r="AA13" s="187">
        <f t="shared" si="5"/>
        <v>4.0</v>
      </c>
      <c r="AB13" s="178">
        <f>BHUJ!E13</f>
        <v>1.0</v>
      </c>
      <c r="AC13" s="178">
        <f>BHUJ!F13</f>
        <v>9.0</v>
      </c>
      <c r="AD13" s="187">
        <v>0.0</v>
      </c>
      <c r="AE13" s="187">
        <f t="shared" si="6"/>
        <v>9.0</v>
      </c>
      <c r="AF13" s="179">
        <f>'DM RAJKOT'!E12</f>
        <v>73.0</v>
      </c>
      <c r="AG13" s="179">
        <f>'DM RAJKOT'!F12</f>
        <v>233.0</v>
      </c>
      <c r="AH13" s="189">
        <v>0.0</v>
      </c>
      <c r="AI13" s="177">
        <f t="shared" si="7"/>
        <v>233.0</v>
      </c>
      <c r="AJ13" s="178">
        <f>SURAT!E13</f>
        <v>11.0</v>
      </c>
      <c r="AK13" s="178">
        <f>SURAT!F13</f>
        <v>17.0</v>
      </c>
      <c r="AL13" s="187">
        <v>0.0</v>
      </c>
      <c r="AM13" s="187">
        <f t="shared" si="8"/>
        <v>17.0</v>
      </c>
      <c r="AN13" s="178">
        <f>BARODA!E13</f>
        <v>7.0</v>
      </c>
      <c r="AO13" s="178">
        <f>BARODA!F13</f>
        <v>18.0</v>
      </c>
      <c r="AP13" s="187">
        <v>0.0</v>
      </c>
      <c r="AQ13" s="187">
        <f t="shared" si="9"/>
        <v>18.0</v>
      </c>
      <c r="AR13" s="180">
        <f>'DM SURAT'!E12</f>
        <v>70.0</v>
      </c>
      <c r="AS13" s="180">
        <f>'DM SURAT'!F12</f>
        <v>259.0</v>
      </c>
      <c r="AT13" s="189">
        <v>0.0</v>
      </c>
      <c r="AU13" s="177">
        <f t="shared" si="10"/>
        <v>259.0</v>
      </c>
      <c r="AV13" s="181">
        <f>'RM - NARESH'!E12</f>
        <v>219.0</v>
      </c>
      <c r="AW13" s="181">
        <f>'RM - NARESH'!F12</f>
        <v>750.0</v>
      </c>
      <c r="AX13" s="190">
        <v>0.0</v>
      </c>
      <c r="AY13" s="183">
        <f t="shared" si="11"/>
        <v>750.0</v>
      </c>
    </row>
    <row r="14" spans="8:8" ht="15.75">
      <c r="A14" s="184">
        <v>11.0</v>
      </c>
      <c r="B14" s="185" t="s">
        <v>181</v>
      </c>
      <c r="C14" s="186">
        <v>46.67</v>
      </c>
      <c r="D14" s="187">
        <f>AHMEDABAD!E14</f>
        <v>248.0</v>
      </c>
      <c r="E14" s="187">
        <f>AHMEDABAD!F14</f>
        <v>361.0</v>
      </c>
      <c r="F14" s="187">
        <v>0.0</v>
      </c>
      <c r="G14" s="187">
        <f t="shared" si="0"/>
        <v>361.0</v>
      </c>
      <c r="H14" s="187">
        <f>MEHSANA!E14</f>
        <v>338.0</v>
      </c>
      <c r="I14" s="187">
        <f>MEHSANA!F14</f>
        <v>403.0</v>
      </c>
      <c r="J14" s="187">
        <v>0.0</v>
      </c>
      <c r="K14" s="188">
        <f t="shared" si="1"/>
        <v>403.0</v>
      </c>
      <c r="L14" s="189">
        <f>'DM ABAD'!E13</f>
        <v>13.0</v>
      </c>
      <c r="M14" s="189">
        <f>'DM ABAD'!F13</f>
        <v>77.0</v>
      </c>
      <c r="N14" s="189">
        <v>0.0</v>
      </c>
      <c r="O14" s="177">
        <f t="shared" si="2"/>
        <v>77.0</v>
      </c>
      <c r="P14" s="178">
        <f>RAJKOT!E13</f>
        <v>8.0</v>
      </c>
      <c r="Q14" s="178">
        <f>RAJKOT!F13</f>
        <v>37.0</v>
      </c>
      <c r="R14" s="187">
        <v>0.0</v>
      </c>
      <c r="S14" s="187">
        <f t="shared" si="3"/>
        <v>37.0</v>
      </c>
      <c r="T14" s="178">
        <f>JUNAGADH!E14</f>
        <v>80.0</v>
      </c>
      <c r="U14" s="178">
        <f>JUNAGADH!F14</f>
        <v>57.0</v>
      </c>
      <c r="V14" s="187">
        <v>0.0</v>
      </c>
      <c r="W14" s="187">
        <f t="shared" si="4"/>
        <v>57.0</v>
      </c>
      <c r="X14" s="178">
        <f>BHAVNAGAR!E14</f>
        <v>12.0</v>
      </c>
      <c r="Y14" s="178">
        <f>BHAVNAGAR!F14</f>
        <v>101.0</v>
      </c>
      <c r="Z14" s="187">
        <v>0.0</v>
      </c>
      <c r="AA14" s="187">
        <f t="shared" si="5"/>
        <v>101.0</v>
      </c>
      <c r="AB14" s="178">
        <f>BHUJ!E14</f>
        <v>59.0</v>
      </c>
      <c r="AC14" s="178">
        <f>BHUJ!F14</f>
        <v>116.0</v>
      </c>
      <c r="AD14" s="187">
        <v>0.0</v>
      </c>
      <c r="AE14" s="187">
        <f t="shared" si="6"/>
        <v>116.0</v>
      </c>
      <c r="AF14" s="179">
        <f>'DM RAJKOT'!E13</f>
        <v>33.0</v>
      </c>
      <c r="AG14" s="179">
        <f>'DM RAJKOT'!F13</f>
        <v>94.0</v>
      </c>
      <c r="AH14" s="189">
        <v>0.0</v>
      </c>
      <c r="AI14" s="177">
        <f t="shared" si="7"/>
        <v>94.0</v>
      </c>
      <c r="AJ14" s="178">
        <f>SURAT!E14</f>
        <v>259.0</v>
      </c>
      <c r="AK14" s="178">
        <f>SURAT!F14</f>
        <v>333.0</v>
      </c>
      <c r="AL14" s="187">
        <v>0.0</v>
      </c>
      <c r="AM14" s="187">
        <f t="shared" si="8"/>
        <v>333.0</v>
      </c>
      <c r="AN14" s="178">
        <f>BARODA!E14</f>
        <v>353.0</v>
      </c>
      <c r="AO14" s="178">
        <f>BARODA!F14</f>
        <v>487.0</v>
      </c>
      <c r="AP14" s="187">
        <v>0.0</v>
      </c>
      <c r="AQ14" s="187">
        <f t="shared" si="9"/>
        <v>487.0</v>
      </c>
      <c r="AR14" s="180">
        <f>'DM SURAT'!E13</f>
        <v>18.0</v>
      </c>
      <c r="AS14" s="180">
        <f>'DM SURAT'!F13</f>
        <v>35.0</v>
      </c>
      <c r="AT14" s="189">
        <v>0.0</v>
      </c>
      <c r="AU14" s="177">
        <f t="shared" si="10"/>
        <v>35.0</v>
      </c>
      <c r="AV14" s="181">
        <f>'RM - NARESH'!E13</f>
        <v>64.0</v>
      </c>
      <c r="AW14" s="181">
        <f>'RM - NARESH'!F13</f>
        <v>206.0</v>
      </c>
      <c r="AX14" s="190">
        <v>0.0</v>
      </c>
      <c r="AY14" s="183">
        <f t="shared" si="11"/>
        <v>206.0</v>
      </c>
    </row>
    <row r="15" spans="8:8" ht="15.75">
      <c r="A15" s="184">
        <v>12.0</v>
      </c>
      <c r="B15" s="185" t="s">
        <v>182</v>
      </c>
      <c r="C15" s="186">
        <v>38.57</v>
      </c>
      <c r="D15" s="187">
        <f>AHMEDABAD!E15</f>
        <v>630.0</v>
      </c>
      <c r="E15" s="187">
        <f>AHMEDABAD!F15</f>
        <v>586.0</v>
      </c>
      <c r="F15" s="187">
        <v>0.0</v>
      </c>
      <c r="G15" s="187">
        <f t="shared" si="0"/>
        <v>586.0</v>
      </c>
      <c r="H15" s="187">
        <f>MEHSANA!E15</f>
        <v>92.0</v>
      </c>
      <c r="I15" s="187">
        <f>MEHSANA!F15</f>
        <v>219.0</v>
      </c>
      <c r="J15" s="187">
        <v>0.0</v>
      </c>
      <c r="K15" s="188">
        <f t="shared" si="1"/>
        <v>219.0</v>
      </c>
      <c r="L15" s="189">
        <f>'DM ABAD'!E14</f>
        <v>586.0</v>
      </c>
      <c r="M15" s="189">
        <f>'DM ABAD'!F14</f>
        <v>764.0</v>
      </c>
      <c r="N15" s="189">
        <v>0.0</v>
      </c>
      <c r="O15" s="177">
        <f t="shared" si="2"/>
        <v>764.0</v>
      </c>
      <c r="P15" s="178">
        <f>RAJKOT!E14</f>
        <v>166.0</v>
      </c>
      <c r="Q15" s="178">
        <f>RAJKOT!F14</f>
        <v>282.0</v>
      </c>
      <c r="R15" s="187">
        <v>0.0</v>
      </c>
      <c r="S15" s="187">
        <f t="shared" si="3"/>
        <v>282.0</v>
      </c>
      <c r="T15" s="178">
        <f>JUNAGADH!E15</f>
        <v>45.0</v>
      </c>
      <c r="U15" s="178">
        <f>JUNAGADH!F15</f>
        <v>93.0</v>
      </c>
      <c r="V15" s="187">
        <v>0.0</v>
      </c>
      <c r="W15" s="187">
        <f t="shared" si="4"/>
        <v>93.0</v>
      </c>
      <c r="X15" s="178">
        <f>BHAVNAGAR!E15</f>
        <v>62.0</v>
      </c>
      <c r="Y15" s="178">
        <f>BHAVNAGAR!F15</f>
        <v>174.0</v>
      </c>
      <c r="Z15" s="187">
        <v>0.0</v>
      </c>
      <c r="AA15" s="187">
        <f t="shared" si="5"/>
        <v>174.0</v>
      </c>
      <c r="AB15" s="178">
        <f>BHUJ!E15</f>
        <v>0.0</v>
      </c>
      <c r="AC15" s="178">
        <f>BHUJ!F15</f>
        <v>65.0</v>
      </c>
      <c r="AD15" s="187">
        <v>0.0</v>
      </c>
      <c r="AE15" s="187">
        <f t="shared" si="6"/>
        <v>65.0</v>
      </c>
      <c r="AF15" s="179">
        <f>'DM RAJKOT'!E14</f>
        <v>317.0</v>
      </c>
      <c r="AG15" s="179">
        <f>'DM RAJKOT'!F14</f>
        <v>556.0</v>
      </c>
      <c r="AH15" s="189">
        <v>0.0</v>
      </c>
      <c r="AI15" s="177">
        <f t="shared" si="7"/>
        <v>556.0</v>
      </c>
      <c r="AJ15" s="178">
        <f>SURAT!E15</f>
        <v>498.0</v>
      </c>
      <c r="AK15" s="178">
        <f>SURAT!F15</f>
        <v>553.0</v>
      </c>
      <c r="AL15" s="187">
        <v>0.0</v>
      </c>
      <c r="AM15" s="187">
        <f t="shared" si="8"/>
        <v>553.0</v>
      </c>
      <c r="AN15" s="178">
        <f>BARODA!E15</f>
        <v>282.0</v>
      </c>
      <c r="AO15" s="178">
        <f>BARODA!F15</f>
        <v>516.0</v>
      </c>
      <c r="AP15" s="187">
        <v>0.0</v>
      </c>
      <c r="AQ15" s="187">
        <f t="shared" si="9"/>
        <v>516.0</v>
      </c>
      <c r="AR15" s="180">
        <f>'DM SURAT'!E14</f>
        <v>612.0</v>
      </c>
      <c r="AS15" s="180">
        <f>'DM SURAT'!F14</f>
        <v>820.0</v>
      </c>
      <c r="AT15" s="189">
        <v>0.0</v>
      </c>
      <c r="AU15" s="177">
        <f t="shared" si="10"/>
        <v>820.0</v>
      </c>
      <c r="AV15" s="181">
        <f>'RM - NARESH'!E14</f>
        <v>1515.0</v>
      </c>
      <c r="AW15" s="181">
        <f>'RM - NARESH'!F14</f>
        <v>2140.0</v>
      </c>
      <c r="AX15" s="190">
        <v>0.0</v>
      </c>
      <c r="AY15" s="183">
        <f t="shared" si="11"/>
        <v>2140.0</v>
      </c>
    </row>
    <row r="16" spans="8:8" ht="15.75">
      <c r="A16" s="184">
        <v>13.0</v>
      </c>
      <c r="B16" s="185" t="s">
        <v>183</v>
      </c>
      <c r="C16" s="186">
        <v>84.5</v>
      </c>
      <c r="D16" s="187">
        <f>AHMEDABAD!E16</f>
        <v>0.0</v>
      </c>
      <c r="E16" s="187">
        <f>AHMEDABAD!F16</f>
        <v>0.0</v>
      </c>
      <c r="F16" s="187">
        <v>0.0</v>
      </c>
      <c r="G16" s="187">
        <f t="shared" si="0"/>
        <v>0.0</v>
      </c>
      <c r="H16" s="187">
        <f>MEHSANA!E16</f>
        <v>0.0</v>
      </c>
      <c r="I16" s="187">
        <f>MEHSANA!F16</f>
        <v>0.0</v>
      </c>
      <c r="J16" s="187">
        <v>0.0</v>
      </c>
      <c r="K16" s="188">
        <f t="shared" si="1"/>
        <v>0.0</v>
      </c>
      <c r="L16" s="189">
        <f>'DM ABAD'!E15</f>
        <v>722.0</v>
      </c>
      <c r="M16" s="189">
        <f>'DM ABAD'!F15</f>
        <v>805.0</v>
      </c>
      <c r="N16" s="189">
        <v>0.0</v>
      </c>
      <c r="O16" s="177">
        <f t="shared" si="2"/>
        <v>805.0</v>
      </c>
      <c r="P16" s="178">
        <f>RAJKOT!E15</f>
        <v>38.0</v>
      </c>
      <c r="Q16" s="178">
        <f>RAJKOT!F15</f>
        <v>158.0</v>
      </c>
      <c r="R16" s="187">
        <v>0.0</v>
      </c>
      <c r="S16" s="187">
        <f t="shared" si="3"/>
        <v>158.0</v>
      </c>
      <c r="T16" s="178">
        <f>JUNAGADH!E16</f>
        <v>0.0</v>
      </c>
      <c r="U16" s="178">
        <f>JUNAGADH!F16</f>
        <v>0.0</v>
      </c>
      <c r="V16" s="187">
        <v>0.0</v>
      </c>
      <c r="W16" s="187">
        <f t="shared" si="4"/>
        <v>0.0</v>
      </c>
      <c r="X16" s="178">
        <f>BHAVNAGAR!E16</f>
        <v>0.0</v>
      </c>
      <c r="Y16" s="178">
        <f>BHAVNAGAR!F16</f>
        <v>0.0</v>
      </c>
      <c r="Z16" s="187">
        <v>0.0</v>
      </c>
      <c r="AA16" s="187">
        <f t="shared" si="5"/>
        <v>0.0</v>
      </c>
      <c r="AB16" s="178">
        <f>BHUJ!E16</f>
        <v>0.0</v>
      </c>
      <c r="AC16" s="178">
        <f>BHUJ!F16</f>
        <v>0.0</v>
      </c>
      <c r="AD16" s="187">
        <v>0.0</v>
      </c>
      <c r="AE16" s="187">
        <f t="shared" si="6"/>
        <v>0.0</v>
      </c>
      <c r="AF16" s="179">
        <f>'DM RAJKOT'!E15</f>
        <v>145.0</v>
      </c>
      <c r="AG16" s="179">
        <f>'DM RAJKOT'!F15</f>
        <v>490.0</v>
      </c>
      <c r="AH16" s="189">
        <v>0.0</v>
      </c>
      <c r="AI16" s="177">
        <f t="shared" si="7"/>
        <v>490.0</v>
      </c>
      <c r="AJ16" s="178">
        <f>SURAT!E16</f>
        <v>0.0</v>
      </c>
      <c r="AK16" s="178">
        <f>SURAT!F16</f>
        <v>0.0</v>
      </c>
      <c r="AL16" s="187">
        <v>0.0</v>
      </c>
      <c r="AM16" s="187">
        <f t="shared" si="8"/>
        <v>0.0</v>
      </c>
      <c r="AN16" s="178">
        <f>BARODA!E16</f>
        <v>0.0</v>
      </c>
      <c r="AO16" s="178">
        <f>BARODA!F16</f>
        <v>0.0</v>
      </c>
      <c r="AP16" s="187">
        <v>0.0</v>
      </c>
      <c r="AQ16" s="187">
        <f t="shared" si="9"/>
        <v>0.0</v>
      </c>
      <c r="AR16" s="180">
        <f>'DM SURAT'!E15</f>
        <v>780.0</v>
      </c>
      <c r="AS16" s="180">
        <f>'DM SURAT'!F15</f>
        <v>1069.0</v>
      </c>
      <c r="AT16" s="189">
        <v>0.0</v>
      </c>
      <c r="AU16" s="177">
        <f t="shared" si="10"/>
        <v>1069.0</v>
      </c>
      <c r="AV16" s="181">
        <f>'RM - NARESH'!E15</f>
        <v>1647.0</v>
      </c>
      <c r="AW16" s="181">
        <f>'RM - NARESH'!F15</f>
        <v>2364.0</v>
      </c>
      <c r="AX16" s="190">
        <v>0.0</v>
      </c>
      <c r="AY16" s="183">
        <f t="shared" si="11"/>
        <v>2364.0</v>
      </c>
    </row>
    <row r="17" spans="8:8" ht="15.75">
      <c r="A17" s="184">
        <v>14.0</v>
      </c>
      <c r="B17" s="185" t="s">
        <v>184</v>
      </c>
      <c r="C17" s="186">
        <v>48.21</v>
      </c>
      <c r="D17" s="187">
        <f>AHMEDABAD!E17</f>
        <v>5.9157829999999985</v>
      </c>
      <c r="E17" s="187">
        <f>AHMEDABAD!F17</f>
        <v>8.535037400000002</v>
      </c>
      <c r="F17" s="187">
        <v>0.0</v>
      </c>
      <c r="G17" s="187">
        <f t="shared" si="0"/>
        <v>8.535037400000002</v>
      </c>
      <c r="H17" s="187">
        <f>MEHSANA!E17</f>
        <v>2.3450722</v>
      </c>
      <c r="I17" s="187">
        <f>MEHSANA!F17</f>
        <v>2.6669235</v>
      </c>
      <c r="J17" s="187">
        <v>0.0</v>
      </c>
      <c r="K17" s="188">
        <f t="shared" si="1"/>
        <v>2.6669235</v>
      </c>
      <c r="L17" s="189">
        <f>'DM ABAD'!E16</f>
        <v>0.0</v>
      </c>
      <c r="M17" s="189">
        <f>'DM ABAD'!F16</f>
        <v>0.0</v>
      </c>
      <c r="N17" s="189">
        <v>0.0</v>
      </c>
      <c r="O17" s="177">
        <f t="shared" si="2"/>
        <v>0.0</v>
      </c>
      <c r="P17" s="178">
        <f>RAJKOT!E16</f>
        <v>0.0</v>
      </c>
      <c r="Q17" s="178">
        <f>RAJKOT!F16</f>
        <v>0.0</v>
      </c>
      <c r="R17" s="187">
        <v>0.0</v>
      </c>
      <c r="S17" s="187">
        <f t="shared" si="3"/>
        <v>0.0</v>
      </c>
      <c r="T17" s="178">
        <f>JUNAGADH!E17</f>
        <v>3.1802901000000006</v>
      </c>
      <c r="U17" s="178">
        <f>JUNAGADH!F17</f>
        <v>3.7234852999999997</v>
      </c>
      <c r="V17" s="187">
        <v>0.0</v>
      </c>
      <c r="W17" s="187">
        <f t="shared" si="4"/>
        <v>3.7234852999999997</v>
      </c>
      <c r="X17" s="178">
        <f>BHAVNAGAR!E17</f>
        <v>0.44914269999999995</v>
      </c>
      <c r="Y17" s="178">
        <f>BHAVNAGAR!F17</f>
        <v>1.1804122000000001</v>
      </c>
      <c r="Z17" s="187">
        <v>0.0</v>
      </c>
      <c r="AA17" s="187">
        <f t="shared" si="5"/>
        <v>1.1804122000000001</v>
      </c>
      <c r="AB17" s="178">
        <f>BHUJ!E17</f>
        <v>0.6264603</v>
      </c>
      <c r="AC17" s="178">
        <f>BHUJ!F17</f>
        <v>1.1933022000000002</v>
      </c>
      <c r="AD17" s="187">
        <v>0.0</v>
      </c>
      <c r="AE17" s="187">
        <f t="shared" si="6"/>
        <v>1.1933022000000002</v>
      </c>
      <c r="AF17" s="179">
        <f>'DM RAJKOT'!E16</f>
        <v>0.0</v>
      </c>
      <c r="AG17" s="179">
        <f>'DM RAJKOT'!F16</f>
        <v>0.0</v>
      </c>
      <c r="AH17" s="189">
        <v>0.0</v>
      </c>
      <c r="AI17" s="177">
        <f t="shared" si="7"/>
        <v>0.0</v>
      </c>
      <c r="AJ17" s="178" t="e">
        <f>SURAT!#REF!</f>
        <v>#REF!</v>
      </c>
      <c r="AK17" s="178" t="e">
        <f>SURAT!#REF!</f>
        <v>#REF!</v>
      </c>
      <c r="AL17" s="187">
        <v>0.0</v>
      </c>
      <c r="AM17" s="187" t="e">
        <f t="shared" si="8"/>
        <v>#REF!</v>
      </c>
      <c r="AN17" s="178" t="e">
        <f>BARODA!#REF!</f>
        <v>#REF!</v>
      </c>
      <c r="AO17" s="178" t="e">
        <f>BARODA!#REF!</f>
        <v>#REF!</v>
      </c>
      <c r="AP17" s="187">
        <v>0.0</v>
      </c>
      <c r="AQ17" s="187" t="e">
        <f t="shared" si="9"/>
        <v>#REF!</v>
      </c>
      <c r="AR17" s="180">
        <f>'DM SURAT'!E16</f>
        <v>0.0</v>
      </c>
      <c r="AS17" s="180">
        <f>'DM SURAT'!F16</f>
        <v>0.0</v>
      </c>
      <c r="AT17" s="189">
        <v>0.0</v>
      </c>
      <c r="AU17" s="177">
        <f t="shared" si="10"/>
        <v>0.0</v>
      </c>
      <c r="AV17" s="181">
        <f>'RM - NARESH'!E16</f>
        <v>0.0</v>
      </c>
      <c r="AW17" s="181">
        <f>'RM - NARESH'!F16</f>
        <v>0.0</v>
      </c>
      <c r="AX17" s="190">
        <v>0.0</v>
      </c>
      <c r="AY17" s="183">
        <f t="shared" si="11"/>
        <v>0.0</v>
      </c>
    </row>
    <row r="18" spans="8:8" ht="15.75">
      <c r="A18" s="184">
        <v>15.0</v>
      </c>
      <c r="B18" s="185" t="s">
        <v>185</v>
      </c>
      <c r="C18" s="186">
        <v>121.43</v>
      </c>
      <c r="D18" s="187">
        <f>AHMEDABAD!E18</f>
        <v>0.0</v>
      </c>
      <c r="E18" s="187">
        <f>AHMEDABAD!F18</f>
        <v>0.0</v>
      </c>
      <c r="F18" s="187">
        <v>0.0</v>
      </c>
      <c r="G18" s="187">
        <f t="shared" si="0"/>
        <v>0.0</v>
      </c>
      <c r="H18" s="187">
        <f>MEHSANA!E18</f>
        <v>0.0</v>
      </c>
      <c r="I18" s="187">
        <f>MEHSANA!F18</f>
        <v>0.0</v>
      </c>
      <c r="J18" s="187">
        <v>0.0</v>
      </c>
      <c r="K18" s="188">
        <f t="shared" si="1"/>
        <v>0.0</v>
      </c>
      <c r="L18" s="189" t="e">
        <v>#REF!</v>
      </c>
      <c r="M18" s="189" t="e">
        <v>#REF!</v>
      </c>
      <c r="N18" s="189">
        <v>0.0</v>
      </c>
      <c r="O18" s="177" t="e">
        <f t="shared" si="2"/>
        <v>#REF!</v>
      </c>
      <c r="P18" s="178">
        <f>RAJKOT!E17</f>
        <v>2.7773458</v>
      </c>
      <c r="Q18" s="178">
        <f>RAJKOT!F17</f>
        <v>2.5789404</v>
      </c>
      <c r="R18" s="187">
        <v>0.0</v>
      </c>
      <c r="S18" s="187">
        <f t="shared" si="3"/>
        <v>2.5789404</v>
      </c>
      <c r="T18" s="178">
        <f>JUNAGADH!E18</f>
        <v>0.0</v>
      </c>
      <c r="U18" s="178">
        <f>JUNAGADH!F18</f>
        <v>0.0</v>
      </c>
      <c r="V18" s="187">
        <v>0.0</v>
      </c>
      <c r="W18" s="187">
        <f t="shared" si="4"/>
        <v>0.0</v>
      </c>
      <c r="X18" s="178">
        <f>BHAVNAGAR!E18</f>
        <v>0.0</v>
      </c>
      <c r="Y18" s="178">
        <f>BHAVNAGAR!F18</f>
        <v>0.0</v>
      </c>
      <c r="Z18" s="187">
        <v>0.0</v>
      </c>
      <c r="AA18" s="187">
        <f t="shared" si="5"/>
        <v>0.0</v>
      </c>
      <c r="AB18" s="178">
        <f>BHUJ!E18</f>
        <v>0.0</v>
      </c>
      <c r="AC18" s="178">
        <f>BHUJ!F18</f>
        <v>0.0</v>
      </c>
      <c r="AD18" s="187">
        <v>0.0</v>
      </c>
      <c r="AE18" s="187">
        <f t="shared" si="6"/>
        <v>0.0</v>
      </c>
      <c r="AF18" s="179" t="e">
        <f>'DM RAJKOT'!#REF!</f>
        <v>#REF!</v>
      </c>
      <c r="AG18" s="179" t="e">
        <f>'DM RAJKOT'!#REF!</f>
        <v>#REF!</v>
      </c>
      <c r="AH18" s="189">
        <v>0.0</v>
      </c>
      <c r="AI18" s="177" t="e">
        <f t="shared" si="7"/>
        <v>#REF!</v>
      </c>
      <c r="AJ18" s="178" t="e">
        <f>SURAT!#REF!</f>
        <v>#REF!</v>
      </c>
      <c r="AK18" s="178" t="e">
        <f>SURAT!#REF!</f>
        <v>#REF!</v>
      </c>
      <c r="AL18" s="187">
        <v>0.0</v>
      </c>
      <c r="AM18" s="187" t="e">
        <f t="shared" si="8"/>
        <v>#REF!</v>
      </c>
      <c r="AN18" s="178" t="e">
        <f>BARODA!#REF!</f>
        <v>#REF!</v>
      </c>
      <c r="AO18" s="178" t="e">
        <f>BARODA!#REF!</f>
        <v>#REF!</v>
      </c>
      <c r="AP18" s="187">
        <v>0.0</v>
      </c>
      <c r="AQ18" s="187" t="e">
        <f t="shared" si="9"/>
        <v>#REF!</v>
      </c>
      <c r="AR18" s="180" t="e">
        <f>'DM SURAT'!#REF!</f>
        <v>#REF!</v>
      </c>
      <c r="AS18" s="180" t="e">
        <f>'DM SURAT'!#REF!</f>
        <v>#REF!</v>
      </c>
      <c r="AT18" s="189">
        <v>0.0</v>
      </c>
      <c r="AU18" s="177" t="e">
        <f t="shared" si="10"/>
        <v>#REF!</v>
      </c>
      <c r="AV18" s="181" t="e">
        <f>'RM - NARESH'!#REF!</f>
        <v>#REF!</v>
      </c>
      <c r="AW18" s="181" t="e">
        <f>'RM - NARESH'!#REF!</f>
        <v>#REF!</v>
      </c>
      <c r="AX18" s="190">
        <v>0.0</v>
      </c>
      <c r="AY18" s="183" t="e">
        <f t="shared" si="11"/>
        <v>#REF!</v>
      </c>
    </row>
    <row r="19" spans="8:8" ht="15.75">
      <c r="A19" s="184">
        <v>16.0</v>
      </c>
      <c r="B19" s="185" t="s">
        <v>186</v>
      </c>
      <c r="C19" s="186">
        <v>22.5</v>
      </c>
      <c r="D19" s="187" t="str">
        <f>AHMEDABAD!E19</f>
        <v>S.S.</v>
      </c>
      <c r="E19" s="187" t="str">
        <f>AHMEDABAD!F19</f>
        <v>C.S.</v>
      </c>
      <c r="F19" s="187">
        <v>0.0</v>
      </c>
      <c r="G19" s="187" t="str">
        <f t="shared" si="0"/>
        <v>C.S.</v>
      </c>
      <c r="H19" s="187" t="str">
        <f>MEHSANA!E19</f>
        <v>S.S.</v>
      </c>
      <c r="I19" s="187" t="str">
        <f>MEHSANA!F19</f>
        <v>C.S.</v>
      </c>
      <c r="J19" s="187">
        <v>0.0</v>
      </c>
      <c r="K19" s="188" t="str">
        <f t="shared" si="1"/>
        <v>C.S.</v>
      </c>
      <c r="L19" s="189" t="e">
        <v>#REF!</v>
      </c>
      <c r="M19" s="189" t="e">
        <v>#REF!</v>
      </c>
      <c r="N19" s="189">
        <v>0.0</v>
      </c>
      <c r="O19" s="177" t="e">
        <f t="shared" si="2"/>
        <v>#REF!</v>
      </c>
      <c r="P19" s="178">
        <f>RAJKOT!E18</f>
        <v>0.0</v>
      </c>
      <c r="Q19" s="178">
        <f>RAJKOT!F18</f>
        <v>0.0</v>
      </c>
      <c r="R19" s="187">
        <v>0.0</v>
      </c>
      <c r="S19" s="187">
        <f t="shared" si="3"/>
        <v>0.0</v>
      </c>
      <c r="T19" s="178" t="str">
        <f>JUNAGADH!E19</f>
        <v>S.S.</v>
      </c>
      <c r="U19" s="178" t="str">
        <f>JUNAGADH!F19</f>
        <v>C.S.</v>
      </c>
      <c r="V19" s="187">
        <v>0.0</v>
      </c>
      <c r="W19" s="187" t="str">
        <f t="shared" si="4"/>
        <v>C.S.</v>
      </c>
      <c r="X19" s="178" t="str">
        <f>BHAVNAGAR!E19</f>
        <v>S.S.</v>
      </c>
      <c r="Y19" s="178" t="str">
        <f>BHAVNAGAR!F19</f>
        <v>C.S.</v>
      </c>
      <c r="Z19" s="187">
        <v>0.0</v>
      </c>
      <c r="AA19" s="187" t="str">
        <f t="shared" si="5"/>
        <v>C.S.</v>
      </c>
      <c r="AB19" s="178" t="str">
        <f>BHUJ!E19</f>
        <v>S.S.</v>
      </c>
      <c r="AC19" s="178" t="str">
        <f>BHUJ!F19</f>
        <v>C.S.</v>
      </c>
      <c r="AD19" s="187">
        <v>0.0</v>
      </c>
      <c r="AE19" s="187" t="str">
        <f t="shared" si="6"/>
        <v>C.S.</v>
      </c>
      <c r="AF19" s="179" t="e">
        <f>'DM RAJKOT'!#REF!</f>
        <v>#REF!</v>
      </c>
      <c r="AG19" s="179" t="e">
        <f>'DM RAJKOT'!#REF!</f>
        <v>#REF!</v>
      </c>
      <c r="AH19" s="189">
        <v>0.0</v>
      </c>
      <c r="AI19" s="177" t="e">
        <f t="shared" si="7"/>
        <v>#REF!</v>
      </c>
      <c r="AJ19" s="178" t="e">
        <f>SURAT!#REF!</f>
        <v>#REF!</v>
      </c>
      <c r="AK19" s="178" t="e">
        <f>SURAT!#REF!</f>
        <v>#REF!</v>
      </c>
      <c r="AL19" s="187">
        <v>0.0</v>
      </c>
      <c r="AM19" s="187" t="e">
        <f t="shared" si="8"/>
        <v>#REF!</v>
      </c>
      <c r="AN19" s="178" t="e">
        <f>BARODA!#REF!</f>
        <v>#REF!</v>
      </c>
      <c r="AO19" s="178" t="e">
        <f>BARODA!#REF!</f>
        <v>#REF!</v>
      </c>
      <c r="AP19" s="187">
        <v>0.0</v>
      </c>
      <c r="AQ19" s="187" t="e">
        <f t="shared" si="9"/>
        <v>#REF!</v>
      </c>
      <c r="AR19" s="180" t="e">
        <f>'DM SURAT'!#REF!</f>
        <v>#REF!</v>
      </c>
      <c r="AS19" s="180" t="e">
        <f>'DM SURAT'!#REF!</f>
        <v>#REF!</v>
      </c>
      <c r="AT19" s="189">
        <v>0.0</v>
      </c>
      <c r="AU19" s="177" t="e">
        <f t="shared" si="10"/>
        <v>#REF!</v>
      </c>
      <c r="AV19" s="181" t="e">
        <f>'RM - NARESH'!#REF!</f>
        <v>#REF!</v>
      </c>
      <c r="AW19" s="181" t="e">
        <f>'RM - NARESH'!#REF!</f>
        <v>#REF!</v>
      </c>
      <c r="AX19" s="190">
        <v>0.0</v>
      </c>
      <c r="AY19" s="183" t="e">
        <f t="shared" si="11"/>
        <v>#REF!</v>
      </c>
    </row>
    <row r="20" spans="8:8" ht="15.75">
      <c r="A20" s="184">
        <v>17.0</v>
      </c>
      <c r="B20" s="185"/>
      <c r="C20" s="191"/>
      <c r="D20" s="192"/>
      <c r="E20" s="193"/>
      <c r="F20" s="193"/>
      <c r="G20" s="194"/>
      <c r="H20" s="192"/>
      <c r="I20" s="193"/>
      <c r="J20" s="193"/>
      <c r="K20" s="194"/>
      <c r="L20" s="195"/>
      <c r="M20" s="189"/>
      <c r="N20" s="189"/>
      <c r="O20" s="196"/>
      <c r="P20" s="192"/>
      <c r="Q20" s="193"/>
      <c r="R20" s="193"/>
      <c r="S20" s="194"/>
      <c r="T20" s="192"/>
      <c r="U20" s="193"/>
      <c r="V20" s="193"/>
      <c r="W20" s="194"/>
      <c r="X20" s="192"/>
      <c r="Y20" s="193"/>
      <c r="Z20" s="193"/>
      <c r="AA20" s="194"/>
      <c r="AB20" s="192"/>
      <c r="AC20" s="193"/>
      <c r="AD20" s="193"/>
      <c r="AE20" s="194"/>
      <c r="AF20" s="197"/>
      <c r="AG20" s="189"/>
      <c r="AH20" s="189"/>
      <c r="AI20" s="198"/>
      <c r="AJ20" s="192"/>
      <c r="AK20" s="193"/>
      <c r="AL20" s="193"/>
      <c r="AM20" s="194"/>
      <c r="AN20" s="192"/>
      <c r="AO20" s="193"/>
      <c r="AP20" s="193"/>
      <c r="AQ20" s="194"/>
      <c r="AR20" s="195"/>
      <c r="AS20" s="189"/>
      <c r="AT20" s="189"/>
      <c r="AU20" s="196"/>
      <c r="AV20" s="199"/>
      <c r="AW20" s="190"/>
      <c r="AX20" s="190"/>
      <c r="AY20" s="200"/>
    </row>
    <row r="21" spans="8:8" ht="15.75" customHeight="1">
      <c r="A21" s="184">
        <v>18.0</v>
      </c>
      <c r="B21" s="185"/>
      <c r="C21" s="191"/>
      <c r="D21" s="192"/>
      <c r="E21" s="193"/>
      <c r="F21" s="193"/>
      <c r="G21" s="194"/>
      <c r="H21" s="192"/>
      <c r="I21" s="193"/>
      <c r="J21" s="193"/>
      <c r="K21" s="194"/>
      <c r="L21" s="195"/>
      <c r="M21" s="189"/>
      <c r="N21" s="189"/>
      <c r="O21" s="196"/>
      <c r="P21" s="192"/>
      <c r="Q21" s="193"/>
      <c r="R21" s="193"/>
      <c r="S21" s="194"/>
      <c r="T21" s="192"/>
      <c r="U21" s="193"/>
      <c r="V21" s="193"/>
      <c r="W21" s="194"/>
      <c r="X21" s="192"/>
      <c r="Y21" s="193"/>
      <c r="Z21" s="193"/>
      <c r="AA21" s="194"/>
      <c r="AB21" s="192"/>
      <c r="AC21" s="193"/>
      <c r="AD21" s="193"/>
      <c r="AE21" s="194"/>
      <c r="AF21" s="197"/>
      <c r="AG21" s="189"/>
      <c r="AH21" s="189"/>
      <c r="AI21" s="198"/>
      <c r="AJ21" s="192"/>
      <c r="AK21" s="193"/>
      <c r="AL21" s="193"/>
      <c r="AM21" s="194"/>
      <c r="AN21" s="192"/>
      <c r="AO21" s="193"/>
      <c r="AP21" s="193"/>
      <c r="AQ21" s="194"/>
      <c r="AR21" s="195"/>
      <c r="AS21" s="189"/>
      <c r="AT21" s="189"/>
      <c r="AU21" s="196"/>
      <c r="AV21" s="199"/>
      <c r="AW21" s="190"/>
      <c r="AX21" s="190"/>
      <c r="AY21" s="200"/>
    </row>
    <row r="22" spans="8:8" ht="15.75" customHeight="1">
      <c r="A22" s="184">
        <v>19.0</v>
      </c>
      <c r="B22" s="185"/>
      <c r="C22" s="191"/>
      <c r="D22" s="192"/>
      <c r="E22" s="193"/>
      <c r="F22" s="193"/>
      <c r="G22" s="194"/>
      <c r="H22" s="192"/>
      <c r="I22" s="193"/>
      <c r="J22" s="193"/>
      <c r="K22" s="194"/>
      <c r="L22" s="195"/>
      <c r="M22" s="189"/>
      <c r="N22" s="189"/>
      <c r="O22" s="196"/>
      <c r="P22" s="192"/>
      <c r="Q22" s="193"/>
      <c r="R22" s="193"/>
      <c r="S22" s="194"/>
      <c r="T22" s="192"/>
      <c r="U22" s="193"/>
      <c r="V22" s="193"/>
      <c r="W22" s="194"/>
      <c r="X22" s="192"/>
      <c r="Y22" s="193"/>
      <c r="Z22" s="193"/>
      <c r="AA22" s="194"/>
      <c r="AB22" s="192"/>
      <c r="AC22" s="193"/>
      <c r="AD22" s="193"/>
      <c r="AE22" s="194"/>
      <c r="AF22" s="197"/>
      <c r="AG22" s="189"/>
      <c r="AH22" s="189"/>
      <c r="AI22" s="198"/>
      <c r="AJ22" s="192"/>
      <c r="AK22" s="193"/>
      <c r="AL22" s="193"/>
      <c r="AM22" s="194"/>
      <c r="AN22" s="192"/>
      <c r="AO22" s="193"/>
      <c r="AP22" s="193"/>
      <c r="AQ22" s="194"/>
      <c r="AR22" s="195"/>
      <c r="AS22" s="189"/>
      <c r="AT22" s="189"/>
      <c r="AU22" s="196"/>
      <c r="AV22" s="199"/>
      <c r="AW22" s="190"/>
      <c r="AX22" s="190"/>
      <c r="AY22" s="200"/>
    </row>
    <row r="23" spans="8:8" ht="15.75" customHeight="1">
      <c r="A23" s="201">
        <v>20.0</v>
      </c>
      <c r="B23" s="202"/>
      <c r="C23" s="203"/>
      <c r="D23" s="204"/>
      <c r="E23" s="205"/>
      <c r="F23" s="205"/>
      <c r="G23" s="206"/>
      <c r="H23" s="204"/>
      <c r="I23" s="205"/>
      <c r="J23" s="205"/>
      <c r="K23" s="206"/>
      <c r="L23" s="207"/>
      <c r="M23" s="208"/>
      <c r="N23" s="208"/>
      <c r="O23" s="209"/>
      <c r="P23" s="204"/>
      <c r="Q23" s="205"/>
      <c r="R23" s="205"/>
      <c r="S23" s="206"/>
      <c r="T23" s="204"/>
      <c r="U23" s="205"/>
      <c r="V23" s="205"/>
      <c r="W23" s="206"/>
      <c r="X23" s="204"/>
      <c r="Y23" s="205"/>
      <c r="Z23" s="205"/>
      <c r="AA23" s="206"/>
      <c r="AB23" s="204"/>
      <c r="AC23" s="205"/>
      <c r="AD23" s="205"/>
      <c r="AE23" s="206"/>
      <c r="AF23" s="210"/>
      <c r="AG23" s="208"/>
      <c r="AH23" s="208"/>
      <c r="AI23" s="211"/>
      <c r="AJ23" s="204"/>
      <c r="AK23" s="205"/>
      <c r="AL23" s="205"/>
      <c r="AM23" s="206"/>
      <c r="AN23" s="204"/>
      <c r="AO23" s="205"/>
      <c r="AP23" s="205"/>
      <c r="AQ23" s="206"/>
      <c r="AR23" s="207"/>
      <c r="AS23" s="208"/>
      <c r="AT23" s="208"/>
      <c r="AU23" s="209"/>
      <c r="AV23" s="212"/>
      <c r="AW23" s="213"/>
      <c r="AX23" s="213"/>
      <c r="AY23" s="214"/>
    </row>
    <row r="24" spans="8:8" ht="31.5" customHeight="1">
      <c r="A24" s="215"/>
      <c r="B24" s="216" t="s">
        <v>187</v>
      </c>
      <c r="C24" s="217"/>
      <c r="D24" s="218">
        <f>AHMEDABAD!E24</f>
        <v>5.3340786</v>
      </c>
      <c r="E24" s="218">
        <f>AHMEDABAD!F24</f>
        <v>7.920485199999999</v>
      </c>
      <c r="F24" s="219">
        <v>0.0</v>
      </c>
      <c r="G24" s="220">
        <f>E24</f>
        <v>7.920485199999999</v>
      </c>
      <c r="H24" s="218">
        <f t="shared" si="12" ref="H24:K24">SUMPRODUCT($C4:$C23,H4:H23)/100000</f>
        <v>2.12013325930762</v>
      </c>
      <c r="I24" s="219">
        <f t="shared" si="12"/>
        <v>2.28485492381935</v>
      </c>
      <c r="J24" s="219">
        <f t="shared" si="12"/>
        <v>0.0</v>
      </c>
      <c r="K24" s="220">
        <f t="shared" si="12"/>
        <v>2.28485492381935</v>
      </c>
      <c r="L24" s="218"/>
      <c r="M24" s="219"/>
      <c r="N24" s="219"/>
      <c r="O24" s="220"/>
      <c r="P24" s="218">
        <f t="shared" si="13" ref="P24:AE24">SUMPRODUCT($C4:$C23,P4:P23)/100000</f>
        <v>2.7538179310049395</v>
      </c>
      <c r="Q24" s="219">
        <f t="shared" si="13"/>
        <v>2.28095230732772</v>
      </c>
      <c r="R24" s="219">
        <f t="shared" si="13"/>
        <v>0.0</v>
      </c>
      <c r="S24" s="220">
        <f t="shared" si="13"/>
        <v>2.28095230732772</v>
      </c>
      <c r="T24" s="218">
        <f t="shared" si="13"/>
        <v>3.15714721785721</v>
      </c>
      <c r="U24" s="219">
        <f t="shared" si="13"/>
        <v>3.43278599226313</v>
      </c>
      <c r="V24" s="219">
        <f t="shared" si="13"/>
        <v>0.0</v>
      </c>
      <c r="W24" s="220">
        <f t="shared" si="13"/>
        <v>3.43278599226313</v>
      </c>
      <c r="X24" s="218">
        <f t="shared" si="13"/>
        <v>0.48888763169567</v>
      </c>
      <c r="Y24" s="219">
        <f t="shared" si="13"/>
        <v>1.0868003767216199</v>
      </c>
      <c r="Z24" s="219">
        <f t="shared" si="13"/>
        <v>0.0</v>
      </c>
      <c r="AA24" s="220">
        <f t="shared" si="13"/>
        <v>1.0868003767216199</v>
      </c>
      <c r="AB24" s="218">
        <f t="shared" si="13"/>
        <v>0.5364222165106298</v>
      </c>
      <c r="AC24" s="219">
        <f t="shared" si="13"/>
        <v>1.00841109099062</v>
      </c>
      <c r="AD24" s="219">
        <f t="shared" si="13"/>
        <v>0.0</v>
      </c>
      <c r="AE24" s="220">
        <f t="shared" si="13"/>
        <v>1.00841109099062</v>
      </c>
      <c r="AF24" s="219"/>
      <c r="AG24" s="219"/>
      <c r="AH24" s="219"/>
      <c r="AI24" s="221"/>
      <c r="AJ24" s="218" t="e">
        <f t="shared" si="14" ref="AJ24:AY24">SUMPRODUCT($C4:$C23,AJ4:AJ23)/100000</f>
        <v>#REF!</v>
      </c>
      <c r="AK24" s="219" t="e">
        <f t="shared" si="14"/>
        <v>#REF!</v>
      </c>
      <c r="AL24" s="219">
        <f t="shared" si="14"/>
        <v>0.0</v>
      </c>
      <c r="AM24" s="220" t="e">
        <f t="shared" si="14"/>
        <v>#REF!</v>
      </c>
      <c r="AN24" s="218" t="e">
        <f t="shared" si="14"/>
        <v>#REF!</v>
      </c>
      <c r="AO24" s="219" t="e">
        <f t="shared" si="14"/>
        <v>#REF!</v>
      </c>
      <c r="AP24" s="219">
        <f t="shared" si="14"/>
        <v>0.0</v>
      </c>
      <c r="AQ24" s="220" t="e">
        <f t="shared" si="14"/>
        <v>#REF!</v>
      </c>
      <c r="AR24" s="218" t="e">
        <f t="shared" si="14"/>
        <v>#REF!</v>
      </c>
      <c r="AS24" s="219" t="e">
        <f t="shared" si="14"/>
        <v>#REF!</v>
      </c>
      <c r="AT24" s="219">
        <f t="shared" si="14"/>
        <v>0.0</v>
      </c>
      <c r="AU24" s="220" t="e">
        <f t="shared" si="14"/>
        <v>#REF!</v>
      </c>
      <c r="AV24" s="219" t="e">
        <f t="shared" si="14"/>
        <v>#REF!</v>
      </c>
      <c r="AW24" s="219" t="e">
        <f t="shared" si="14"/>
        <v>#REF!</v>
      </c>
      <c r="AX24" s="219">
        <f t="shared" si="14"/>
        <v>0.0</v>
      </c>
      <c r="AY24" s="220" t="e">
        <f t="shared" si="14"/>
        <v>#REF!</v>
      </c>
    </row>
    <row r="25" spans="8:8" ht="15.75" customHeight="1"/>
    <row r="26" spans="8:8" ht="15.75" customHeight="1">
      <c r="A26" s="222"/>
      <c r="B26" s="223" t="s">
        <v>188</v>
      </c>
      <c r="C26" s="224"/>
      <c r="D26" s="225" t="s">
        <v>154</v>
      </c>
      <c r="E26" s="226"/>
      <c r="F26" s="226"/>
      <c r="G26" s="227"/>
      <c r="H26" s="225" t="s">
        <v>46</v>
      </c>
      <c r="I26" s="226"/>
      <c r="J26" s="226"/>
      <c r="K26" s="227"/>
      <c r="L26" s="228" t="s">
        <v>155</v>
      </c>
      <c r="M26" s="226"/>
      <c r="N26" s="226"/>
      <c r="O26" s="227"/>
      <c r="P26" s="225" t="s">
        <v>79</v>
      </c>
      <c r="Q26" s="226"/>
      <c r="R26" s="226"/>
      <c r="S26" s="227"/>
      <c r="T26" s="225" t="s">
        <v>156</v>
      </c>
      <c r="U26" s="226"/>
      <c r="V26" s="226"/>
      <c r="W26" s="227"/>
      <c r="X26" s="225" t="s">
        <v>60</v>
      </c>
      <c r="Y26" s="226"/>
      <c r="Z26" s="226"/>
      <c r="AA26" s="227"/>
      <c r="AB26" s="225" t="s">
        <v>67</v>
      </c>
      <c r="AC26" s="226"/>
      <c r="AD26" s="226"/>
      <c r="AE26" s="227"/>
      <c r="AF26" s="229" t="s">
        <v>163</v>
      </c>
      <c r="AG26" s="226"/>
      <c r="AH26" s="226"/>
      <c r="AI26" s="226"/>
      <c r="AJ26" s="225" t="s">
        <v>108</v>
      </c>
      <c r="AK26" s="226"/>
      <c r="AL26" s="226"/>
      <c r="AM26" s="227"/>
      <c r="AN26" s="225" t="s">
        <v>91</v>
      </c>
      <c r="AO26" s="226"/>
      <c r="AP26" s="226"/>
      <c r="AQ26" s="227"/>
      <c r="AR26" s="228" t="s">
        <v>159</v>
      </c>
      <c r="AS26" s="226"/>
      <c r="AT26" s="226"/>
      <c r="AU26" s="227"/>
      <c r="AV26" s="230" t="s">
        <v>161</v>
      </c>
      <c r="AW26" s="226"/>
      <c r="AX26" s="226"/>
      <c r="AY26" s="227"/>
    </row>
    <row r="27" spans="8:8" ht="15.75" customHeight="1">
      <c r="A27" s="231" t="s">
        <v>164</v>
      </c>
      <c r="B27" s="232" t="s">
        <v>165</v>
      </c>
      <c r="C27" s="233" t="s">
        <v>166</v>
      </c>
      <c r="D27" s="234" t="s">
        <v>167</v>
      </c>
      <c r="E27" s="235" t="s">
        <v>168</v>
      </c>
      <c r="F27" s="235" t="s">
        <v>169</v>
      </c>
      <c r="G27" s="236" t="s">
        <v>170</v>
      </c>
      <c r="H27" s="234" t="s">
        <v>167</v>
      </c>
      <c r="I27" s="235" t="s">
        <v>168</v>
      </c>
      <c r="J27" s="235" t="s">
        <v>169</v>
      </c>
      <c r="K27" s="236" t="s">
        <v>170</v>
      </c>
      <c r="L27" s="237" t="s">
        <v>167</v>
      </c>
      <c r="M27" s="238" t="s">
        <v>168</v>
      </c>
      <c r="N27" s="238" t="s">
        <v>169</v>
      </c>
      <c r="O27" s="239" t="s">
        <v>170</v>
      </c>
      <c r="P27" s="234" t="s">
        <v>167</v>
      </c>
      <c r="Q27" s="235" t="s">
        <v>168</v>
      </c>
      <c r="R27" s="235" t="s">
        <v>169</v>
      </c>
      <c r="S27" s="236" t="s">
        <v>170</v>
      </c>
      <c r="T27" s="234" t="s">
        <v>167</v>
      </c>
      <c r="U27" s="235" t="s">
        <v>168</v>
      </c>
      <c r="V27" s="235" t="s">
        <v>169</v>
      </c>
      <c r="W27" s="236" t="s">
        <v>170</v>
      </c>
      <c r="X27" s="234" t="s">
        <v>167</v>
      </c>
      <c r="Y27" s="235" t="s">
        <v>168</v>
      </c>
      <c r="Z27" s="235" t="s">
        <v>169</v>
      </c>
      <c r="AA27" s="236" t="s">
        <v>170</v>
      </c>
      <c r="AB27" s="234" t="s">
        <v>167</v>
      </c>
      <c r="AC27" s="235" t="s">
        <v>168</v>
      </c>
      <c r="AD27" s="235" t="s">
        <v>169</v>
      </c>
      <c r="AE27" s="236" t="s">
        <v>170</v>
      </c>
      <c r="AF27" s="240" t="s">
        <v>167</v>
      </c>
      <c r="AG27" s="238" t="s">
        <v>168</v>
      </c>
      <c r="AH27" s="238" t="s">
        <v>169</v>
      </c>
      <c r="AI27" s="241" t="s">
        <v>170</v>
      </c>
      <c r="AJ27" s="234" t="s">
        <v>167</v>
      </c>
      <c r="AK27" s="235" t="s">
        <v>168</v>
      </c>
      <c r="AL27" s="235" t="s">
        <v>169</v>
      </c>
      <c r="AM27" s="236" t="s">
        <v>170</v>
      </c>
      <c r="AN27" s="234" t="s">
        <v>167</v>
      </c>
      <c r="AO27" s="235" t="s">
        <v>168</v>
      </c>
      <c r="AP27" s="235" t="s">
        <v>169</v>
      </c>
      <c r="AQ27" s="236" t="s">
        <v>170</v>
      </c>
      <c r="AR27" s="237" t="s">
        <v>167</v>
      </c>
      <c r="AS27" s="238" t="s">
        <v>168</v>
      </c>
      <c r="AT27" s="238" t="s">
        <v>169</v>
      </c>
      <c r="AU27" s="239" t="s">
        <v>170</v>
      </c>
      <c r="AV27" s="242" t="s">
        <v>167</v>
      </c>
      <c r="AW27" s="243" t="s">
        <v>168</v>
      </c>
      <c r="AX27" s="243" t="s">
        <v>169</v>
      </c>
      <c r="AY27" s="244" t="s">
        <v>170</v>
      </c>
    </row>
    <row r="28" spans="8:8" ht="15.75" customHeight="1">
      <c r="A28" s="171">
        <v>1.0</v>
      </c>
      <c r="B28" s="245" t="s">
        <v>171</v>
      </c>
      <c r="C28" s="246">
        <v>183.05</v>
      </c>
      <c r="D28" s="247"/>
      <c r="E28" s="248"/>
      <c r="F28" s="248"/>
      <c r="G28" s="249"/>
      <c r="H28" s="247"/>
      <c r="I28" s="248"/>
      <c r="J28" s="248"/>
      <c r="K28" s="249"/>
      <c r="L28" s="250"/>
      <c r="M28" s="251"/>
      <c r="N28" s="251"/>
      <c r="O28" s="252"/>
      <c r="P28" s="247"/>
      <c r="Q28" s="248"/>
      <c r="R28" s="248"/>
      <c r="S28" s="249"/>
      <c r="T28" s="247"/>
      <c r="U28" s="248"/>
      <c r="V28" s="248"/>
      <c r="W28" s="249"/>
      <c r="X28" s="247"/>
      <c r="Y28" s="248"/>
      <c r="Z28" s="248"/>
      <c r="AA28" s="249"/>
      <c r="AB28" s="247"/>
      <c r="AC28" s="248"/>
      <c r="AD28" s="248"/>
      <c r="AE28" s="249"/>
      <c r="AF28" s="253"/>
      <c r="AG28" s="251"/>
      <c r="AH28" s="251"/>
      <c r="AI28" s="254"/>
      <c r="AJ28" s="247"/>
      <c r="AK28" s="248"/>
      <c r="AL28" s="248"/>
      <c r="AM28" s="249"/>
      <c r="AN28" s="247"/>
      <c r="AO28" s="248"/>
      <c r="AP28" s="248"/>
      <c r="AQ28" s="249"/>
      <c r="AR28" s="250"/>
      <c r="AS28" s="251"/>
      <c r="AT28" s="251"/>
      <c r="AU28" s="252"/>
      <c r="AV28" s="255"/>
      <c r="AW28" s="256"/>
      <c r="AX28" s="256"/>
      <c r="AY28" s="257"/>
    </row>
    <row r="29" spans="8:8" ht="15.75" customHeight="1">
      <c r="A29" s="184">
        <v>2.0</v>
      </c>
      <c r="B29" s="185" t="s">
        <v>172</v>
      </c>
      <c r="C29" s="186">
        <v>198.31</v>
      </c>
      <c r="D29" s="258"/>
      <c r="E29" s="187"/>
      <c r="F29" s="187"/>
      <c r="G29" s="259"/>
      <c r="H29" s="258"/>
      <c r="I29" s="187"/>
      <c r="J29" s="187"/>
      <c r="K29" s="259"/>
      <c r="L29" s="195"/>
      <c r="M29" s="189"/>
      <c r="N29" s="189"/>
      <c r="O29" s="196"/>
      <c r="P29" s="258"/>
      <c r="Q29" s="187"/>
      <c r="R29" s="187"/>
      <c r="S29" s="259"/>
      <c r="T29" s="258"/>
      <c r="U29" s="187"/>
      <c r="V29" s="187"/>
      <c r="W29" s="259"/>
      <c r="X29" s="258"/>
      <c r="Y29" s="187"/>
      <c r="Z29" s="187"/>
      <c r="AA29" s="259"/>
      <c r="AB29" s="258"/>
      <c r="AC29" s="187"/>
      <c r="AD29" s="187"/>
      <c r="AE29" s="259"/>
      <c r="AF29" s="197"/>
      <c r="AG29" s="189"/>
      <c r="AH29" s="189"/>
      <c r="AI29" s="198"/>
      <c r="AJ29" s="258"/>
      <c r="AK29" s="187"/>
      <c r="AL29" s="187"/>
      <c r="AM29" s="259"/>
      <c r="AN29" s="258"/>
      <c r="AO29" s="187"/>
      <c r="AP29" s="187"/>
      <c r="AQ29" s="259"/>
      <c r="AR29" s="195"/>
      <c r="AS29" s="189"/>
      <c r="AT29" s="189"/>
      <c r="AU29" s="196"/>
      <c r="AV29" s="199"/>
      <c r="AW29" s="190"/>
      <c r="AX29" s="190"/>
      <c r="AY29" s="200"/>
    </row>
    <row r="30" spans="8:8" ht="15.75" customHeight="1">
      <c r="A30" s="184">
        <v>3.0</v>
      </c>
      <c r="B30" s="185" t="s">
        <v>173</v>
      </c>
      <c r="C30" s="186">
        <v>198.31</v>
      </c>
      <c r="D30" s="258"/>
      <c r="E30" s="187"/>
      <c r="F30" s="187"/>
      <c r="G30" s="259"/>
      <c r="H30" s="258"/>
      <c r="I30" s="187"/>
      <c r="J30" s="187"/>
      <c r="K30" s="259"/>
      <c r="L30" s="195"/>
      <c r="M30" s="189"/>
      <c r="N30" s="189"/>
      <c r="O30" s="196"/>
      <c r="P30" s="258"/>
      <c r="Q30" s="187"/>
      <c r="R30" s="187"/>
      <c r="S30" s="259"/>
      <c r="T30" s="258"/>
      <c r="U30" s="187"/>
      <c r="V30" s="187"/>
      <c r="W30" s="259"/>
      <c r="X30" s="258"/>
      <c r="Y30" s="187"/>
      <c r="Z30" s="187"/>
      <c r="AA30" s="259"/>
      <c r="AB30" s="258"/>
      <c r="AC30" s="187"/>
      <c r="AD30" s="187"/>
      <c r="AE30" s="259"/>
      <c r="AF30" s="197"/>
      <c r="AG30" s="189"/>
      <c r="AH30" s="189"/>
      <c r="AI30" s="198"/>
      <c r="AJ30" s="258"/>
      <c r="AK30" s="187"/>
      <c r="AL30" s="187"/>
      <c r="AM30" s="259"/>
      <c r="AN30" s="258"/>
      <c r="AO30" s="187"/>
      <c r="AP30" s="187"/>
      <c r="AQ30" s="259"/>
      <c r="AR30" s="195"/>
      <c r="AS30" s="189"/>
      <c r="AT30" s="189"/>
      <c r="AU30" s="196"/>
      <c r="AV30" s="199"/>
      <c r="AW30" s="190"/>
      <c r="AX30" s="190"/>
      <c r="AY30" s="200"/>
    </row>
    <row r="31" spans="8:8" ht="15.75" customHeight="1">
      <c r="A31" s="184">
        <v>4.0</v>
      </c>
      <c r="B31" s="185" t="s">
        <v>174</v>
      </c>
      <c r="C31" s="186">
        <v>180.0</v>
      </c>
      <c r="D31" s="258"/>
      <c r="E31" s="187"/>
      <c r="F31" s="187"/>
      <c r="G31" s="259"/>
      <c r="H31" s="258"/>
      <c r="I31" s="187"/>
      <c r="J31" s="187"/>
      <c r="K31" s="259"/>
      <c r="L31" s="195"/>
      <c r="M31" s="189"/>
      <c r="N31" s="189"/>
      <c r="O31" s="196"/>
      <c r="P31" s="258"/>
      <c r="Q31" s="187"/>
      <c r="R31" s="187"/>
      <c r="S31" s="259"/>
      <c r="T31" s="258"/>
      <c r="U31" s="187"/>
      <c r="V31" s="187"/>
      <c r="W31" s="259"/>
      <c r="X31" s="258"/>
      <c r="Y31" s="187"/>
      <c r="Z31" s="187"/>
      <c r="AA31" s="259"/>
      <c r="AB31" s="258"/>
      <c r="AC31" s="187"/>
      <c r="AD31" s="187"/>
      <c r="AE31" s="259"/>
      <c r="AF31" s="197"/>
      <c r="AG31" s="189"/>
      <c r="AH31" s="189"/>
      <c r="AI31" s="198"/>
      <c r="AJ31" s="258"/>
      <c r="AK31" s="187"/>
      <c r="AL31" s="187"/>
      <c r="AM31" s="259"/>
      <c r="AN31" s="258"/>
      <c r="AO31" s="187"/>
      <c r="AP31" s="187"/>
      <c r="AQ31" s="259"/>
      <c r="AR31" s="195"/>
      <c r="AS31" s="189"/>
      <c r="AT31" s="189"/>
      <c r="AU31" s="196"/>
      <c r="AV31" s="199"/>
      <c r="AW31" s="190"/>
      <c r="AX31" s="190"/>
      <c r="AY31" s="200"/>
    </row>
    <row r="32" spans="8:8" ht="15.75" customHeight="1">
      <c r="A32" s="184">
        <v>5.0</v>
      </c>
      <c r="B32" s="185" t="s">
        <v>175</v>
      </c>
      <c r="C32" s="186">
        <v>167.8</v>
      </c>
      <c r="D32" s="258"/>
      <c r="E32" s="187"/>
      <c r="F32" s="187"/>
      <c r="G32" s="259"/>
      <c r="H32" s="258"/>
      <c r="I32" s="187"/>
      <c r="J32" s="187"/>
      <c r="K32" s="259"/>
      <c r="L32" s="195"/>
      <c r="M32" s="189"/>
      <c r="N32" s="189"/>
      <c r="O32" s="196"/>
      <c r="P32" s="258"/>
      <c r="Q32" s="187"/>
      <c r="R32" s="187"/>
      <c r="S32" s="259"/>
      <c r="T32" s="258"/>
      <c r="U32" s="187"/>
      <c r="V32" s="187"/>
      <c r="W32" s="259"/>
      <c r="X32" s="258"/>
      <c r="Y32" s="187"/>
      <c r="Z32" s="187"/>
      <c r="AA32" s="259"/>
      <c r="AB32" s="258"/>
      <c r="AC32" s="187"/>
      <c r="AD32" s="187"/>
      <c r="AE32" s="259"/>
      <c r="AF32" s="197"/>
      <c r="AG32" s="189"/>
      <c r="AH32" s="189"/>
      <c r="AI32" s="198"/>
      <c r="AJ32" s="258"/>
      <c r="AK32" s="187"/>
      <c r="AL32" s="187"/>
      <c r="AM32" s="259"/>
      <c r="AN32" s="258"/>
      <c r="AO32" s="187"/>
      <c r="AP32" s="187"/>
      <c r="AQ32" s="259"/>
      <c r="AR32" s="195"/>
      <c r="AS32" s="189"/>
      <c r="AT32" s="189"/>
      <c r="AU32" s="196"/>
      <c r="AV32" s="199"/>
      <c r="AW32" s="190"/>
      <c r="AX32" s="190"/>
      <c r="AY32" s="200"/>
    </row>
    <row r="33" spans="8:8" ht="15.75" customHeight="1">
      <c r="A33" s="184">
        <v>6.0</v>
      </c>
      <c r="B33" s="185" t="s">
        <v>176</v>
      </c>
      <c r="C33" s="186">
        <v>311.19</v>
      </c>
      <c r="D33" s="258"/>
      <c r="E33" s="187"/>
      <c r="F33" s="187"/>
      <c r="G33" s="259"/>
      <c r="H33" s="258"/>
      <c r="I33" s="187"/>
      <c r="J33" s="187"/>
      <c r="K33" s="259"/>
      <c r="L33" s="195"/>
      <c r="M33" s="189"/>
      <c r="N33" s="189"/>
      <c r="O33" s="196"/>
      <c r="P33" s="258"/>
      <c r="Q33" s="187"/>
      <c r="R33" s="187"/>
      <c r="S33" s="259"/>
      <c r="T33" s="258"/>
      <c r="U33" s="187"/>
      <c r="V33" s="187"/>
      <c r="W33" s="259"/>
      <c r="X33" s="258"/>
      <c r="Y33" s="187"/>
      <c r="Z33" s="187"/>
      <c r="AA33" s="259"/>
      <c r="AB33" s="258"/>
      <c r="AC33" s="187"/>
      <c r="AD33" s="187"/>
      <c r="AE33" s="259"/>
      <c r="AF33" s="197"/>
      <c r="AG33" s="189"/>
      <c r="AH33" s="189"/>
      <c r="AI33" s="198"/>
      <c r="AJ33" s="258"/>
      <c r="AK33" s="187"/>
      <c r="AL33" s="187"/>
      <c r="AM33" s="259"/>
      <c r="AN33" s="258"/>
      <c r="AO33" s="187"/>
      <c r="AP33" s="187"/>
      <c r="AQ33" s="259"/>
      <c r="AR33" s="195"/>
      <c r="AS33" s="189"/>
      <c r="AT33" s="189"/>
      <c r="AU33" s="196"/>
      <c r="AV33" s="199"/>
      <c r="AW33" s="190"/>
      <c r="AX33" s="190"/>
      <c r="AY33" s="200"/>
    </row>
    <row r="34" spans="8:8" ht="15.75" customHeight="1">
      <c r="A34" s="184">
        <v>7.0</v>
      </c>
      <c r="B34" s="185" t="s">
        <v>177</v>
      </c>
      <c r="C34" s="186">
        <v>305.08</v>
      </c>
      <c r="D34" s="258"/>
      <c r="E34" s="187"/>
      <c r="F34" s="187"/>
      <c r="G34" s="259"/>
      <c r="H34" s="258"/>
      <c r="I34" s="187"/>
      <c r="J34" s="187"/>
      <c r="K34" s="259"/>
      <c r="L34" s="195"/>
      <c r="M34" s="189"/>
      <c r="N34" s="189"/>
      <c r="O34" s="196"/>
      <c r="P34" s="258"/>
      <c r="Q34" s="187"/>
      <c r="R34" s="187"/>
      <c r="S34" s="259"/>
      <c r="T34" s="258"/>
      <c r="U34" s="187"/>
      <c r="V34" s="187"/>
      <c r="W34" s="259"/>
      <c r="X34" s="258"/>
      <c r="Y34" s="187"/>
      <c r="Z34" s="187"/>
      <c r="AA34" s="259"/>
      <c r="AB34" s="258"/>
      <c r="AC34" s="187"/>
      <c r="AD34" s="187"/>
      <c r="AE34" s="259"/>
      <c r="AF34" s="197"/>
      <c r="AG34" s="189"/>
      <c r="AH34" s="189"/>
      <c r="AI34" s="198"/>
      <c r="AJ34" s="258"/>
      <c r="AK34" s="187"/>
      <c r="AL34" s="187"/>
      <c r="AM34" s="259"/>
      <c r="AN34" s="258"/>
      <c r="AO34" s="187"/>
      <c r="AP34" s="187"/>
      <c r="AQ34" s="259"/>
      <c r="AR34" s="195"/>
      <c r="AS34" s="189"/>
      <c r="AT34" s="189"/>
      <c r="AU34" s="196"/>
      <c r="AV34" s="199"/>
      <c r="AW34" s="190"/>
      <c r="AX34" s="190"/>
      <c r="AY34" s="200"/>
    </row>
    <row r="35" spans="8:8" ht="15.75" customHeight="1">
      <c r="A35" s="184">
        <v>8.0</v>
      </c>
      <c r="B35" s="185" t="s">
        <v>178</v>
      </c>
      <c r="C35" s="186">
        <v>234.92</v>
      </c>
      <c r="D35" s="258"/>
      <c r="E35" s="187"/>
      <c r="F35" s="187"/>
      <c r="G35" s="259"/>
      <c r="H35" s="258"/>
      <c r="I35" s="187"/>
      <c r="J35" s="187"/>
      <c r="K35" s="259"/>
      <c r="L35" s="195"/>
      <c r="M35" s="189"/>
      <c r="N35" s="189"/>
      <c r="O35" s="196"/>
      <c r="P35" s="258"/>
      <c r="Q35" s="187"/>
      <c r="R35" s="187"/>
      <c r="S35" s="259"/>
      <c r="T35" s="258"/>
      <c r="U35" s="187"/>
      <c r="V35" s="187"/>
      <c r="W35" s="259"/>
      <c r="X35" s="258"/>
      <c r="Y35" s="187"/>
      <c r="Z35" s="187"/>
      <c r="AA35" s="259"/>
      <c r="AB35" s="258"/>
      <c r="AC35" s="187"/>
      <c r="AD35" s="187"/>
      <c r="AE35" s="259"/>
      <c r="AF35" s="197"/>
      <c r="AG35" s="189"/>
      <c r="AH35" s="189"/>
      <c r="AI35" s="198"/>
      <c r="AJ35" s="258"/>
      <c r="AK35" s="187"/>
      <c r="AL35" s="187"/>
      <c r="AM35" s="259"/>
      <c r="AN35" s="258"/>
      <c r="AO35" s="187"/>
      <c r="AP35" s="187"/>
      <c r="AQ35" s="259"/>
      <c r="AR35" s="195"/>
      <c r="AS35" s="189"/>
      <c r="AT35" s="189"/>
      <c r="AU35" s="196"/>
      <c r="AV35" s="199"/>
      <c r="AW35" s="190"/>
      <c r="AX35" s="190"/>
      <c r="AY35" s="200"/>
    </row>
    <row r="36" spans="8:8" ht="15.75" customHeight="1">
      <c r="A36" s="184">
        <v>9.0</v>
      </c>
      <c r="B36" s="185" t="s">
        <v>179</v>
      </c>
      <c r="C36" s="186">
        <v>234.92</v>
      </c>
      <c r="D36" s="258"/>
      <c r="E36" s="187"/>
      <c r="F36" s="187"/>
      <c r="G36" s="259"/>
      <c r="H36" s="258"/>
      <c r="I36" s="187"/>
      <c r="J36" s="187"/>
      <c r="K36" s="259"/>
      <c r="L36" s="195"/>
      <c r="M36" s="189"/>
      <c r="N36" s="189"/>
      <c r="O36" s="196"/>
      <c r="P36" s="258"/>
      <c r="Q36" s="187"/>
      <c r="R36" s="187"/>
      <c r="S36" s="259"/>
      <c r="T36" s="258"/>
      <c r="U36" s="187"/>
      <c r="V36" s="187"/>
      <c r="W36" s="259"/>
      <c r="X36" s="258"/>
      <c r="Y36" s="187"/>
      <c r="Z36" s="187"/>
      <c r="AA36" s="259"/>
      <c r="AB36" s="258"/>
      <c r="AC36" s="187"/>
      <c r="AD36" s="187"/>
      <c r="AE36" s="259"/>
      <c r="AF36" s="197"/>
      <c r="AG36" s="189"/>
      <c r="AH36" s="189"/>
      <c r="AI36" s="198"/>
      <c r="AJ36" s="258"/>
      <c r="AK36" s="187"/>
      <c r="AL36" s="187"/>
      <c r="AM36" s="259"/>
      <c r="AN36" s="258"/>
      <c r="AO36" s="187"/>
      <c r="AP36" s="187"/>
      <c r="AQ36" s="259"/>
      <c r="AR36" s="195"/>
      <c r="AS36" s="189"/>
      <c r="AT36" s="189"/>
      <c r="AU36" s="196"/>
      <c r="AV36" s="199"/>
      <c r="AW36" s="190"/>
      <c r="AX36" s="190"/>
      <c r="AY36" s="200"/>
    </row>
    <row r="37" spans="8:8" ht="15.75" customHeight="1">
      <c r="A37" s="184">
        <v>10.0</v>
      </c>
      <c r="B37" s="185" t="s">
        <v>180</v>
      </c>
      <c r="C37" s="186">
        <v>57.99</v>
      </c>
      <c r="D37" s="258"/>
      <c r="E37" s="187"/>
      <c r="F37" s="187"/>
      <c r="G37" s="259"/>
      <c r="H37" s="258"/>
      <c r="I37" s="187"/>
      <c r="J37" s="187"/>
      <c r="K37" s="259"/>
      <c r="L37" s="195"/>
      <c r="M37" s="189"/>
      <c r="N37" s="189"/>
      <c r="O37" s="196"/>
      <c r="P37" s="258"/>
      <c r="Q37" s="187"/>
      <c r="R37" s="187"/>
      <c r="S37" s="259"/>
      <c r="T37" s="258"/>
      <c r="U37" s="187"/>
      <c r="V37" s="187"/>
      <c r="W37" s="259"/>
      <c r="X37" s="258"/>
      <c r="Y37" s="187"/>
      <c r="Z37" s="187"/>
      <c r="AA37" s="259"/>
      <c r="AB37" s="258"/>
      <c r="AC37" s="187"/>
      <c r="AD37" s="187"/>
      <c r="AE37" s="259"/>
      <c r="AF37" s="197"/>
      <c r="AG37" s="189"/>
      <c r="AH37" s="189"/>
      <c r="AI37" s="198"/>
      <c r="AJ37" s="258"/>
      <c r="AK37" s="187"/>
      <c r="AL37" s="187"/>
      <c r="AM37" s="259"/>
      <c r="AN37" s="258"/>
      <c r="AO37" s="187"/>
      <c r="AP37" s="187"/>
      <c r="AQ37" s="259"/>
      <c r="AR37" s="195"/>
      <c r="AS37" s="189"/>
      <c r="AT37" s="189"/>
      <c r="AU37" s="196"/>
      <c r="AV37" s="199"/>
      <c r="AW37" s="190"/>
      <c r="AX37" s="190"/>
      <c r="AY37" s="200"/>
    </row>
    <row r="38" spans="8:8" ht="15.75" customHeight="1">
      <c r="A38" s="184">
        <v>11.0</v>
      </c>
      <c r="B38" s="185" t="s">
        <v>181</v>
      </c>
      <c r="C38" s="186">
        <v>46.67</v>
      </c>
      <c r="D38" s="258"/>
      <c r="E38" s="187"/>
      <c r="F38" s="187"/>
      <c r="G38" s="259"/>
      <c r="H38" s="258"/>
      <c r="I38" s="187"/>
      <c r="J38" s="187"/>
      <c r="K38" s="259"/>
      <c r="L38" s="195"/>
      <c r="M38" s="189"/>
      <c r="N38" s="189"/>
      <c r="O38" s="196"/>
      <c r="P38" s="258"/>
      <c r="Q38" s="187"/>
      <c r="R38" s="187"/>
      <c r="S38" s="259"/>
      <c r="T38" s="258"/>
      <c r="U38" s="187"/>
      <c r="V38" s="187"/>
      <c r="W38" s="259"/>
      <c r="X38" s="258"/>
      <c r="Y38" s="187"/>
      <c r="Z38" s="187"/>
      <c r="AA38" s="259"/>
      <c r="AB38" s="258"/>
      <c r="AC38" s="187"/>
      <c r="AD38" s="187"/>
      <c r="AE38" s="259"/>
      <c r="AF38" s="197"/>
      <c r="AG38" s="189"/>
      <c r="AH38" s="189"/>
      <c r="AI38" s="198"/>
      <c r="AJ38" s="258"/>
      <c r="AK38" s="187"/>
      <c r="AL38" s="187"/>
      <c r="AM38" s="259"/>
      <c r="AN38" s="258"/>
      <c r="AO38" s="187"/>
      <c r="AP38" s="187"/>
      <c r="AQ38" s="259"/>
      <c r="AR38" s="195"/>
      <c r="AS38" s="189"/>
      <c r="AT38" s="189"/>
      <c r="AU38" s="196"/>
      <c r="AV38" s="199"/>
      <c r="AW38" s="190"/>
      <c r="AX38" s="190"/>
      <c r="AY38" s="200"/>
    </row>
    <row r="39" spans="8:8" ht="15.75" customHeight="1">
      <c r="A39" s="184">
        <v>12.0</v>
      </c>
      <c r="B39" s="185" t="s">
        <v>182</v>
      </c>
      <c r="C39" s="186">
        <v>38.57</v>
      </c>
      <c r="D39" s="258"/>
      <c r="E39" s="187"/>
      <c r="F39" s="187"/>
      <c r="G39" s="259"/>
      <c r="H39" s="258"/>
      <c r="I39" s="187"/>
      <c r="J39" s="187"/>
      <c r="K39" s="259"/>
      <c r="L39" s="195"/>
      <c r="M39" s="189"/>
      <c r="N39" s="189"/>
      <c r="O39" s="196"/>
      <c r="P39" s="258"/>
      <c r="Q39" s="187"/>
      <c r="R39" s="187"/>
      <c r="S39" s="259"/>
      <c r="T39" s="258"/>
      <c r="U39" s="187"/>
      <c r="V39" s="187"/>
      <c r="W39" s="259"/>
      <c r="X39" s="258"/>
      <c r="Y39" s="187"/>
      <c r="Z39" s="187"/>
      <c r="AA39" s="259"/>
      <c r="AB39" s="258"/>
      <c r="AC39" s="187"/>
      <c r="AD39" s="187"/>
      <c r="AE39" s="259"/>
      <c r="AF39" s="197"/>
      <c r="AG39" s="189"/>
      <c r="AH39" s="189"/>
      <c r="AI39" s="198"/>
      <c r="AJ39" s="258"/>
      <c r="AK39" s="187"/>
      <c r="AL39" s="187"/>
      <c r="AM39" s="259"/>
      <c r="AN39" s="258"/>
      <c r="AO39" s="187"/>
      <c r="AP39" s="187"/>
      <c r="AQ39" s="259"/>
      <c r="AR39" s="195"/>
      <c r="AS39" s="189"/>
      <c r="AT39" s="189"/>
      <c r="AU39" s="196"/>
      <c r="AV39" s="199"/>
      <c r="AW39" s="190"/>
      <c r="AX39" s="190"/>
      <c r="AY39" s="200"/>
    </row>
    <row r="40" spans="8:8" ht="15.75" customHeight="1">
      <c r="A40" s="184">
        <v>13.0</v>
      </c>
      <c r="B40" s="185" t="s">
        <v>183</v>
      </c>
      <c r="C40" s="186">
        <v>84.5</v>
      </c>
      <c r="D40" s="258"/>
      <c r="E40" s="187"/>
      <c r="F40" s="187"/>
      <c r="G40" s="259"/>
      <c r="H40" s="258"/>
      <c r="I40" s="187"/>
      <c r="J40" s="187"/>
      <c r="K40" s="259"/>
      <c r="L40" s="195"/>
      <c r="M40" s="189"/>
      <c r="N40" s="189"/>
      <c r="O40" s="196"/>
      <c r="P40" s="258"/>
      <c r="Q40" s="187"/>
      <c r="R40" s="187"/>
      <c r="S40" s="259"/>
      <c r="T40" s="258"/>
      <c r="U40" s="187"/>
      <c r="V40" s="187"/>
      <c r="W40" s="259"/>
      <c r="X40" s="258"/>
      <c r="Y40" s="187"/>
      <c r="Z40" s="187"/>
      <c r="AA40" s="259"/>
      <c r="AB40" s="258"/>
      <c r="AC40" s="187"/>
      <c r="AD40" s="187"/>
      <c r="AE40" s="259"/>
      <c r="AF40" s="197"/>
      <c r="AG40" s="189"/>
      <c r="AH40" s="189"/>
      <c r="AI40" s="198"/>
      <c r="AJ40" s="258"/>
      <c r="AK40" s="187"/>
      <c r="AL40" s="187"/>
      <c r="AM40" s="259"/>
      <c r="AN40" s="258"/>
      <c r="AO40" s="187"/>
      <c r="AP40" s="187"/>
      <c r="AQ40" s="259"/>
      <c r="AR40" s="195"/>
      <c r="AS40" s="189"/>
      <c r="AT40" s="189"/>
      <c r="AU40" s="196"/>
      <c r="AV40" s="199"/>
      <c r="AW40" s="190"/>
      <c r="AX40" s="190"/>
      <c r="AY40" s="200"/>
    </row>
    <row r="41" spans="8:8" ht="15.75" customHeight="1">
      <c r="A41" s="184">
        <v>14.0</v>
      </c>
      <c r="B41" s="185" t="s">
        <v>184</v>
      </c>
      <c r="C41" s="186">
        <v>48.21</v>
      </c>
      <c r="D41" s="258"/>
      <c r="E41" s="187"/>
      <c r="F41" s="187"/>
      <c r="G41" s="259"/>
      <c r="H41" s="258"/>
      <c r="I41" s="187"/>
      <c r="J41" s="187"/>
      <c r="K41" s="259"/>
      <c r="L41" s="195"/>
      <c r="M41" s="189"/>
      <c r="N41" s="189"/>
      <c r="O41" s="196"/>
      <c r="P41" s="258"/>
      <c r="Q41" s="187"/>
      <c r="R41" s="187"/>
      <c r="S41" s="259"/>
      <c r="T41" s="258"/>
      <c r="U41" s="187"/>
      <c r="V41" s="187"/>
      <c r="W41" s="259"/>
      <c r="X41" s="258"/>
      <c r="Y41" s="187"/>
      <c r="Z41" s="187"/>
      <c r="AA41" s="259"/>
      <c r="AB41" s="258"/>
      <c r="AC41" s="187"/>
      <c r="AD41" s="187"/>
      <c r="AE41" s="259"/>
      <c r="AF41" s="197"/>
      <c r="AG41" s="189"/>
      <c r="AH41" s="189"/>
      <c r="AI41" s="198"/>
      <c r="AJ41" s="258"/>
      <c r="AK41" s="187"/>
      <c r="AL41" s="187"/>
      <c r="AM41" s="259"/>
      <c r="AN41" s="258"/>
      <c r="AO41" s="187"/>
      <c r="AP41" s="187"/>
      <c r="AQ41" s="259"/>
      <c r="AR41" s="195"/>
      <c r="AS41" s="189"/>
      <c r="AT41" s="189"/>
      <c r="AU41" s="196"/>
      <c r="AV41" s="199"/>
      <c r="AW41" s="190"/>
      <c r="AX41" s="190"/>
      <c r="AY41" s="200"/>
    </row>
    <row r="42" spans="8:8" ht="15.75" customHeight="1">
      <c r="A42" s="184">
        <v>15.0</v>
      </c>
      <c r="B42" s="185" t="s">
        <v>185</v>
      </c>
      <c r="C42" s="186">
        <v>121.43</v>
      </c>
      <c r="D42" s="260"/>
      <c r="E42" s="261"/>
      <c r="F42" s="261"/>
      <c r="G42" s="262"/>
      <c r="H42" s="260"/>
      <c r="I42" s="261"/>
      <c r="J42" s="261"/>
      <c r="K42" s="262"/>
      <c r="L42" s="195"/>
      <c r="M42" s="189"/>
      <c r="N42" s="189"/>
      <c r="O42" s="196"/>
      <c r="P42" s="260"/>
      <c r="Q42" s="261"/>
      <c r="R42" s="261"/>
      <c r="S42" s="262"/>
      <c r="T42" s="260"/>
      <c r="U42" s="261"/>
      <c r="V42" s="261"/>
      <c r="W42" s="262"/>
      <c r="X42" s="260"/>
      <c r="Y42" s="261"/>
      <c r="Z42" s="261"/>
      <c r="AA42" s="262"/>
      <c r="AB42" s="260"/>
      <c r="AC42" s="261"/>
      <c r="AD42" s="261"/>
      <c r="AE42" s="262"/>
      <c r="AF42" s="197"/>
      <c r="AG42" s="189"/>
      <c r="AH42" s="189"/>
      <c r="AI42" s="198"/>
      <c r="AJ42" s="260"/>
      <c r="AK42" s="261"/>
      <c r="AL42" s="261"/>
      <c r="AM42" s="262"/>
      <c r="AN42" s="260"/>
      <c r="AO42" s="261"/>
      <c r="AP42" s="261"/>
      <c r="AQ42" s="262"/>
      <c r="AR42" s="195"/>
      <c r="AS42" s="189"/>
      <c r="AT42" s="189"/>
      <c r="AU42" s="196"/>
      <c r="AV42" s="199"/>
      <c r="AW42" s="190"/>
      <c r="AX42" s="190"/>
      <c r="AY42" s="200"/>
    </row>
    <row r="43" spans="8:8" ht="15.75" customHeight="1">
      <c r="A43" s="184">
        <v>16.0</v>
      </c>
      <c r="B43" s="185" t="s">
        <v>186</v>
      </c>
      <c r="C43" s="186">
        <v>22.5</v>
      </c>
      <c r="D43" s="192"/>
      <c r="E43" s="193"/>
      <c r="F43" s="193"/>
      <c r="G43" s="194"/>
      <c r="H43" s="192"/>
      <c r="I43" s="193"/>
      <c r="J43" s="193"/>
      <c r="K43" s="194"/>
      <c r="L43" s="195"/>
      <c r="M43" s="189"/>
      <c r="N43" s="189"/>
      <c r="O43" s="196"/>
      <c r="P43" s="192"/>
      <c r="Q43" s="193"/>
      <c r="R43" s="193"/>
      <c r="S43" s="194"/>
      <c r="T43" s="192"/>
      <c r="U43" s="193"/>
      <c r="V43" s="193"/>
      <c r="W43" s="194"/>
      <c r="X43" s="192"/>
      <c r="Y43" s="193"/>
      <c r="Z43" s="193"/>
      <c r="AA43" s="194"/>
      <c r="AB43" s="192"/>
      <c r="AC43" s="193"/>
      <c r="AD43" s="193"/>
      <c r="AE43" s="194"/>
      <c r="AF43" s="197"/>
      <c r="AG43" s="189"/>
      <c r="AH43" s="189"/>
      <c r="AI43" s="198"/>
      <c r="AJ43" s="192"/>
      <c r="AK43" s="193"/>
      <c r="AL43" s="193"/>
      <c r="AM43" s="194"/>
      <c r="AN43" s="192"/>
      <c r="AO43" s="193"/>
      <c r="AP43" s="193"/>
      <c r="AQ43" s="194"/>
      <c r="AR43" s="195"/>
      <c r="AS43" s="189"/>
      <c r="AT43" s="189"/>
      <c r="AU43" s="196"/>
      <c r="AV43" s="199"/>
      <c r="AW43" s="190"/>
      <c r="AX43" s="190"/>
      <c r="AY43" s="200"/>
    </row>
    <row r="44" spans="8:8" ht="15.75" customHeight="1">
      <c r="A44" s="184">
        <v>17.0</v>
      </c>
      <c r="B44" s="185"/>
      <c r="C44" s="191"/>
      <c r="D44" s="192"/>
      <c r="E44" s="193"/>
      <c r="F44" s="193"/>
      <c r="G44" s="194"/>
      <c r="H44" s="192"/>
      <c r="I44" s="193"/>
      <c r="J44" s="193"/>
      <c r="K44" s="194"/>
      <c r="L44" s="195"/>
      <c r="M44" s="189"/>
      <c r="N44" s="189"/>
      <c r="O44" s="196"/>
      <c r="P44" s="192"/>
      <c r="Q44" s="193"/>
      <c r="R44" s="193"/>
      <c r="S44" s="194"/>
      <c r="T44" s="192"/>
      <c r="U44" s="193"/>
      <c r="V44" s="193"/>
      <c r="W44" s="194"/>
      <c r="X44" s="192"/>
      <c r="Y44" s="193"/>
      <c r="Z44" s="193"/>
      <c r="AA44" s="194"/>
      <c r="AB44" s="192"/>
      <c r="AC44" s="193"/>
      <c r="AD44" s="193"/>
      <c r="AE44" s="194"/>
      <c r="AF44" s="197"/>
      <c r="AG44" s="189"/>
      <c r="AH44" s="189"/>
      <c r="AI44" s="198"/>
      <c r="AJ44" s="192"/>
      <c r="AK44" s="193"/>
      <c r="AL44" s="193"/>
      <c r="AM44" s="194"/>
      <c r="AN44" s="192"/>
      <c r="AO44" s="193"/>
      <c r="AP44" s="193"/>
      <c r="AQ44" s="194"/>
      <c r="AR44" s="195"/>
      <c r="AS44" s="189"/>
      <c r="AT44" s="189"/>
      <c r="AU44" s="196"/>
      <c r="AV44" s="199"/>
      <c r="AW44" s="190"/>
      <c r="AX44" s="190"/>
      <c r="AY44" s="200"/>
    </row>
    <row r="45" spans="8:8" ht="15.75" customHeight="1">
      <c r="A45" s="184">
        <v>18.0</v>
      </c>
      <c r="B45" s="185"/>
      <c r="C45" s="191"/>
      <c r="D45" s="192"/>
      <c r="E45" s="193"/>
      <c r="F45" s="193"/>
      <c r="G45" s="194"/>
      <c r="H45" s="192"/>
      <c r="I45" s="193"/>
      <c r="J45" s="193"/>
      <c r="K45" s="194"/>
      <c r="L45" s="195"/>
      <c r="M45" s="189"/>
      <c r="N45" s="189"/>
      <c r="O45" s="196"/>
      <c r="P45" s="192"/>
      <c r="Q45" s="193"/>
      <c r="R45" s="193"/>
      <c r="S45" s="194"/>
      <c r="T45" s="192"/>
      <c r="U45" s="193"/>
      <c r="V45" s="193"/>
      <c r="W45" s="194"/>
      <c r="X45" s="192"/>
      <c r="Y45" s="193"/>
      <c r="Z45" s="193"/>
      <c r="AA45" s="194"/>
      <c r="AB45" s="192"/>
      <c r="AC45" s="193"/>
      <c r="AD45" s="193"/>
      <c r="AE45" s="194"/>
      <c r="AF45" s="197"/>
      <c r="AG45" s="189"/>
      <c r="AH45" s="189"/>
      <c r="AI45" s="198"/>
      <c r="AJ45" s="192"/>
      <c r="AK45" s="193"/>
      <c r="AL45" s="193"/>
      <c r="AM45" s="194"/>
      <c r="AN45" s="192"/>
      <c r="AO45" s="193"/>
      <c r="AP45" s="193"/>
      <c r="AQ45" s="194"/>
      <c r="AR45" s="195"/>
      <c r="AS45" s="189"/>
      <c r="AT45" s="189"/>
      <c r="AU45" s="196"/>
      <c r="AV45" s="199"/>
      <c r="AW45" s="190"/>
      <c r="AX45" s="190"/>
      <c r="AY45" s="200"/>
    </row>
    <row r="46" spans="8:8" ht="15.75" customHeight="1">
      <c r="A46" s="184">
        <v>19.0</v>
      </c>
      <c r="B46" s="185"/>
      <c r="C46" s="191"/>
      <c r="D46" s="192"/>
      <c r="E46" s="193"/>
      <c r="F46" s="193"/>
      <c r="G46" s="194"/>
      <c r="H46" s="192"/>
      <c r="I46" s="193"/>
      <c r="J46" s="193"/>
      <c r="K46" s="194"/>
      <c r="L46" s="195"/>
      <c r="M46" s="189"/>
      <c r="N46" s="189"/>
      <c r="O46" s="196"/>
      <c r="P46" s="192"/>
      <c r="Q46" s="193"/>
      <c r="R46" s="193"/>
      <c r="S46" s="194"/>
      <c r="T46" s="192"/>
      <c r="U46" s="193"/>
      <c r="V46" s="193"/>
      <c r="W46" s="194"/>
      <c r="X46" s="192"/>
      <c r="Y46" s="193"/>
      <c r="Z46" s="193"/>
      <c r="AA46" s="194"/>
      <c r="AB46" s="192"/>
      <c r="AC46" s="193"/>
      <c r="AD46" s="193"/>
      <c r="AE46" s="194"/>
      <c r="AF46" s="197"/>
      <c r="AG46" s="189"/>
      <c r="AH46" s="189"/>
      <c r="AI46" s="198"/>
      <c r="AJ46" s="192"/>
      <c r="AK46" s="193"/>
      <c r="AL46" s="193"/>
      <c r="AM46" s="194"/>
      <c r="AN46" s="192"/>
      <c r="AO46" s="193"/>
      <c r="AP46" s="193"/>
      <c r="AQ46" s="194"/>
      <c r="AR46" s="195"/>
      <c r="AS46" s="189"/>
      <c r="AT46" s="189"/>
      <c r="AU46" s="196"/>
      <c r="AV46" s="199"/>
      <c r="AW46" s="190"/>
      <c r="AX46" s="190"/>
      <c r="AY46" s="200"/>
    </row>
    <row r="47" spans="8:8" ht="15.75" customHeight="1">
      <c r="A47" s="201">
        <v>20.0</v>
      </c>
      <c r="B47" s="202"/>
      <c r="C47" s="203"/>
      <c r="D47" s="204"/>
      <c r="E47" s="205"/>
      <c r="F47" s="205"/>
      <c r="G47" s="206"/>
      <c r="H47" s="204"/>
      <c r="I47" s="205"/>
      <c r="J47" s="205"/>
      <c r="K47" s="206"/>
      <c r="L47" s="207"/>
      <c r="M47" s="208"/>
      <c r="N47" s="208"/>
      <c r="O47" s="209"/>
      <c r="P47" s="204"/>
      <c r="Q47" s="205"/>
      <c r="R47" s="205"/>
      <c r="S47" s="206"/>
      <c r="T47" s="204"/>
      <c r="U47" s="205"/>
      <c r="V47" s="205"/>
      <c r="W47" s="206"/>
      <c r="X47" s="204"/>
      <c r="Y47" s="205"/>
      <c r="Z47" s="205"/>
      <c r="AA47" s="206"/>
      <c r="AB47" s="204"/>
      <c r="AC47" s="205"/>
      <c r="AD47" s="205"/>
      <c r="AE47" s="206"/>
      <c r="AF47" s="210"/>
      <c r="AG47" s="208"/>
      <c r="AH47" s="208"/>
      <c r="AI47" s="211"/>
      <c r="AJ47" s="204"/>
      <c r="AK47" s="205"/>
      <c r="AL47" s="205"/>
      <c r="AM47" s="206"/>
      <c r="AN47" s="204"/>
      <c r="AO47" s="205"/>
      <c r="AP47" s="205"/>
      <c r="AQ47" s="206"/>
      <c r="AR47" s="207"/>
      <c r="AS47" s="208"/>
      <c r="AT47" s="208"/>
      <c r="AU47" s="209"/>
      <c r="AV47" s="212"/>
      <c r="AW47" s="213"/>
      <c r="AX47" s="213"/>
      <c r="AY47" s="214"/>
    </row>
    <row r="48" spans="8:8" ht="15.75" customHeight="1">
      <c r="A48" s="215"/>
      <c r="B48" s="216" t="s">
        <v>187</v>
      </c>
      <c r="C48" s="217"/>
      <c r="D48" s="218">
        <f t="shared" si="15" ref="D48:K48">SUMPRODUCT($C28:$C47,D28:D47)/100000</f>
        <v>0.0</v>
      </c>
      <c r="E48" s="219">
        <f t="shared" si="15"/>
        <v>0.0</v>
      </c>
      <c r="F48" s="219">
        <f t="shared" si="15"/>
        <v>0.0</v>
      </c>
      <c r="G48" s="220">
        <f t="shared" si="15"/>
        <v>0.0</v>
      </c>
      <c r="H48" s="218">
        <f t="shared" si="15"/>
        <v>0.0</v>
      </c>
      <c r="I48" s="219">
        <f t="shared" si="15"/>
        <v>0.0</v>
      </c>
      <c r="J48" s="219">
        <f t="shared" si="15"/>
        <v>0.0</v>
      </c>
      <c r="K48" s="220">
        <f t="shared" si="15"/>
        <v>0.0</v>
      </c>
      <c r="L48" s="218"/>
      <c r="M48" s="219"/>
      <c r="N48" s="219"/>
      <c r="O48" s="220"/>
      <c r="P48" s="218">
        <f t="shared" si="16" ref="P48:AE48">SUMPRODUCT($C28:$C47,P28:P47)/100000</f>
        <v>0.0</v>
      </c>
      <c r="Q48" s="219">
        <f t="shared" si="16"/>
        <v>0.0</v>
      </c>
      <c r="R48" s="219">
        <f t="shared" si="16"/>
        <v>0.0</v>
      </c>
      <c r="S48" s="220">
        <f t="shared" si="16"/>
        <v>0.0</v>
      </c>
      <c r="T48" s="218">
        <f t="shared" si="16"/>
        <v>0.0</v>
      </c>
      <c r="U48" s="219">
        <f t="shared" si="16"/>
        <v>0.0</v>
      </c>
      <c r="V48" s="219">
        <f t="shared" si="16"/>
        <v>0.0</v>
      </c>
      <c r="W48" s="220">
        <f t="shared" si="16"/>
        <v>0.0</v>
      </c>
      <c r="X48" s="218">
        <f t="shared" si="16"/>
        <v>0.0</v>
      </c>
      <c r="Y48" s="219">
        <f t="shared" si="16"/>
        <v>0.0</v>
      </c>
      <c r="Z48" s="219">
        <f t="shared" si="16"/>
        <v>0.0</v>
      </c>
      <c r="AA48" s="220">
        <f t="shared" si="16"/>
        <v>0.0</v>
      </c>
      <c r="AB48" s="218">
        <f t="shared" si="16"/>
        <v>0.0</v>
      </c>
      <c r="AC48" s="219">
        <f t="shared" si="16"/>
        <v>0.0</v>
      </c>
      <c r="AD48" s="219">
        <f t="shared" si="16"/>
        <v>0.0</v>
      </c>
      <c r="AE48" s="220">
        <f t="shared" si="16"/>
        <v>0.0</v>
      </c>
      <c r="AF48" s="219"/>
      <c r="AG48" s="219"/>
      <c r="AH48" s="219"/>
      <c r="AI48" s="221"/>
      <c r="AJ48" s="218">
        <f t="shared" si="17" ref="AJ48:AY48">SUMPRODUCT($C28:$C47,AJ28:AJ47)/100000</f>
        <v>0.0</v>
      </c>
      <c r="AK48" s="219">
        <f t="shared" si="17"/>
        <v>0.0</v>
      </c>
      <c r="AL48" s="219">
        <f t="shared" si="17"/>
        <v>0.0</v>
      </c>
      <c r="AM48" s="220">
        <f t="shared" si="17"/>
        <v>0.0</v>
      </c>
      <c r="AN48" s="218">
        <f t="shared" si="17"/>
        <v>0.0</v>
      </c>
      <c r="AO48" s="219">
        <f t="shared" si="17"/>
        <v>0.0</v>
      </c>
      <c r="AP48" s="219">
        <f t="shared" si="17"/>
        <v>0.0</v>
      </c>
      <c r="AQ48" s="220">
        <f t="shared" si="17"/>
        <v>0.0</v>
      </c>
      <c r="AR48" s="218">
        <f t="shared" si="17"/>
        <v>0.0</v>
      </c>
      <c r="AS48" s="219">
        <f t="shared" si="17"/>
        <v>0.0</v>
      </c>
      <c r="AT48" s="219">
        <f t="shared" si="17"/>
        <v>0.0</v>
      </c>
      <c r="AU48" s="220">
        <f t="shared" si="17"/>
        <v>0.0</v>
      </c>
      <c r="AV48" s="219">
        <f t="shared" si="17"/>
        <v>0.0</v>
      </c>
      <c r="AW48" s="219">
        <f t="shared" si="17"/>
        <v>0.0</v>
      </c>
      <c r="AX48" s="219">
        <f t="shared" si="17"/>
        <v>0.0</v>
      </c>
      <c r="AY48" s="220">
        <f t="shared" si="17"/>
        <v>0.0</v>
      </c>
    </row>
    <row r="49" spans="8:8" ht="15.75" customHeight="1"/>
    <row r="50" spans="8:8" ht="15.75" customHeight="1">
      <c r="A50" s="222"/>
      <c r="B50" s="223" t="s">
        <v>189</v>
      </c>
      <c r="C50" s="224"/>
      <c r="D50" s="225" t="s">
        <v>154</v>
      </c>
      <c r="E50" s="226"/>
      <c r="F50" s="226"/>
      <c r="G50" s="227"/>
      <c r="H50" s="225" t="s">
        <v>46</v>
      </c>
      <c r="I50" s="226"/>
      <c r="J50" s="226"/>
      <c r="K50" s="227"/>
      <c r="L50" s="228" t="s">
        <v>155</v>
      </c>
      <c r="M50" s="226"/>
      <c r="N50" s="226"/>
      <c r="O50" s="227"/>
      <c r="P50" s="225" t="s">
        <v>79</v>
      </c>
      <c r="Q50" s="226"/>
      <c r="R50" s="226"/>
      <c r="S50" s="227"/>
      <c r="T50" s="225" t="s">
        <v>156</v>
      </c>
      <c r="U50" s="226"/>
      <c r="V50" s="226"/>
      <c r="W50" s="227"/>
      <c r="X50" s="225" t="s">
        <v>60</v>
      </c>
      <c r="Y50" s="226"/>
      <c r="Z50" s="226"/>
      <c r="AA50" s="227"/>
      <c r="AB50" s="225" t="s">
        <v>67</v>
      </c>
      <c r="AC50" s="226"/>
      <c r="AD50" s="226"/>
      <c r="AE50" s="227"/>
      <c r="AF50" s="229" t="s">
        <v>163</v>
      </c>
      <c r="AG50" s="226"/>
      <c r="AH50" s="226"/>
      <c r="AI50" s="226"/>
      <c r="AJ50" s="225" t="s">
        <v>108</v>
      </c>
      <c r="AK50" s="226"/>
      <c r="AL50" s="226"/>
      <c r="AM50" s="227"/>
      <c r="AN50" s="225" t="s">
        <v>91</v>
      </c>
      <c r="AO50" s="226"/>
      <c r="AP50" s="226"/>
      <c r="AQ50" s="227"/>
      <c r="AR50" s="228" t="s">
        <v>159</v>
      </c>
      <c r="AS50" s="226"/>
      <c r="AT50" s="226"/>
      <c r="AU50" s="227"/>
      <c r="AV50" s="230" t="s">
        <v>161</v>
      </c>
      <c r="AW50" s="226"/>
      <c r="AX50" s="226"/>
      <c r="AY50" s="227"/>
    </row>
    <row r="51" spans="8:8" ht="15.75" customHeight="1">
      <c r="A51" s="231" t="s">
        <v>164</v>
      </c>
      <c r="B51" s="232" t="s">
        <v>165</v>
      </c>
      <c r="C51" s="233" t="s">
        <v>166</v>
      </c>
      <c r="D51" s="234" t="s">
        <v>167</v>
      </c>
      <c r="E51" s="235" t="s">
        <v>168</v>
      </c>
      <c r="F51" s="235" t="s">
        <v>169</v>
      </c>
      <c r="G51" s="236" t="s">
        <v>170</v>
      </c>
      <c r="H51" s="234" t="s">
        <v>167</v>
      </c>
      <c r="I51" s="235" t="s">
        <v>168</v>
      </c>
      <c r="J51" s="235" t="s">
        <v>169</v>
      </c>
      <c r="K51" s="236" t="s">
        <v>170</v>
      </c>
      <c r="L51" s="237" t="s">
        <v>167</v>
      </c>
      <c r="M51" s="238" t="s">
        <v>168</v>
      </c>
      <c r="N51" s="238" t="s">
        <v>169</v>
      </c>
      <c r="O51" s="239" t="s">
        <v>170</v>
      </c>
      <c r="P51" s="234" t="s">
        <v>167</v>
      </c>
      <c r="Q51" s="235" t="s">
        <v>168</v>
      </c>
      <c r="R51" s="235" t="s">
        <v>169</v>
      </c>
      <c r="S51" s="236" t="s">
        <v>170</v>
      </c>
      <c r="T51" s="234" t="s">
        <v>167</v>
      </c>
      <c r="U51" s="235" t="s">
        <v>168</v>
      </c>
      <c r="V51" s="235" t="s">
        <v>169</v>
      </c>
      <c r="W51" s="236" t="s">
        <v>170</v>
      </c>
      <c r="X51" s="234" t="s">
        <v>167</v>
      </c>
      <c r="Y51" s="235" t="s">
        <v>168</v>
      </c>
      <c r="Z51" s="235" t="s">
        <v>169</v>
      </c>
      <c r="AA51" s="236" t="s">
        <v>170</v>
      </c>
      <c r="AB51" s="234" t="s">
        <v>167</v>
      </c>
      <c r="AC51" s="235" t="s">
        <v>168</v>
      </c>
      <c r="AD51" s="235" t="s">
        <v>169</v>
      </c>
      <c r="AE51" s="236" t="s">
        <v>170</v>
      </c>
      <c r="AF51" s="240" t="s">
        <v>167</v>
      </c>
      <c r="AG51" s="238" t="s">
        <v>168</v>
      </c>
      <c r="AH51" s="238" t="s">
        <v>169</v>
      </c>
      <c r="AI51" s="241" t="s">
        <v>170</v>
      </c>
      <c r="AJ51" s="234" t="s">
        <v>167</v>
      </c>
      <c r="AK51" s="235" t="s">
        <v>168</v>
      </c>
      <c r="AL51" s="235" t="s">
        <v>169</v>
      </c>
      <c r="AM51" s="236" t="s">
        <v>170</v>
      </c>
      <c r="AN51" s="234" t="s">
        <v>167</v>
      </c>
      <c r="AO51" s="235" t="s">
        <v>168</v>
      </c>
      <c r="AP51" s="235" t="s">
        <v>169</v>
      </c>
      <c r="AQ51" s="236" t="s">
        <v>170</v>
      </c>
      <c r="AR51" s="237" t="s">
        <v>167</v>
      </c>
      <c r="AS51" s="238" t="s">
        <v>168</v>
      </c>
      <c r="AT51" s="238" t="s">
        <v>169</v>
      </c>
      <c r="AU51" s="239" t="s">
        <v>170</v>
      </c>
      <c r="AV51" s="242" t="s">
        <v>167</v>
      </c>
      <c r="AW51" s="243" t="s">
        <v>168</v>
      </c>
      <c r="AX51" s="243" t="s">
        <v>169</v>
      </c>
      <c r="AY51" s="244" t="s">
        <v>170</v>
      </c>
    </row>
    <row r="52" spans="8:8" ht="15.75" customHeight="1">
      <c r="A52" s="171">
        <v>1.0</v>
      </c>
      <c r="B52" s="245" t="s">
        <v>171</v>
      </c>
      <c r="C52" s="246">
        <v>183.05</v>
      </c>
      <c r="D52" s="247"/>
      <c r="E52" s="248"/>
      <c r="F52" s="248"/>
      <c r="G52" s="249"/>
      <c r="H52" s="247"/>
      <c r="I52" s="248"/>
      <c r="J52" s="248"/>
      <c r="K52" s="249"/>
      <c r="L52" s="250"/>
      <c r="M52" s="251"/>
      <c r="N52" s="251"/>
      <c r="O52" s="252"/>
      <c r="P52" s="247"/>
      <c r="Q52" s="248"/>
      <c r="R52" s="248"/>
      <c r="S52" s="249"/>
      <c r="T52" s="247"/>
      <c r="U52" s="248"/>
      <c r="V52" s="248"/>
      <c r="W52" s="249"/>
      <c r="X52" s="247"/>
      <c r="Y52" s="248"/>
      <c r="Z52" s="248"/>
      <c r="AA52" s="249"/>
      <c r="AB52" s="247"/>
      <c r="AC52" s="248"/>
      <c r="AD52" s="248"/>
      <c r="AE52" s="249"/>
      <c r="AF52" s="253"/>
      <c r="AG52" s="251"/>
      <c r="AH52" s="251"/>
      <c r="AI52" s="254"/>
      <c r="AJ52" s="247"/>
      <c r="AK52" s="248"/>
      <c r="AL52" s="248"/>
      <c r="AM52" s="249"/>
      <c r="AN52" s="247"/>
      <c r="AO52" s="248"/>
      <c r="AP52" s="248"/>
      <c r="AQ52" s="249"/>
      <c r="AR52" s="250"/>
      <c r="AS52" s="251"/>
      <c r="AT52" s="251"/>
      <c r="AU52" s="252"/>
      <c r="AV52" s="255"/>
      <c r="AW52" s="256"/>
      <c r="AX52" s="256"/>
      <c r="AY52" s="257"/>
    </row>
    <row r="53" spans="8:8" ht="15.75" customHeight="1">
      <c r="A53" s="184">
        <v>2.0</v>
      </c>
      <c r="B53" s="185" t="s">
        <v>172</v>
      </c>
      <c r="C53" s="186">
        <v>198.31</v>
      </c>
      <c r="D53" s="258"/>
      <c r="E53" s="187"/>
      <c r="F53" s="187"/>
      <c r="G53" s="259"/>
      <c r="H53" s="258"/>
      <c r="I53" s="187"/>
      <c r="J53" s="187"/>
      <c r="K53" s="259"/>
      <c r="L53" s="195"/>
      <c r="M53" s="189"/>
      <c r="N53" s="189"/>
      <c r="O53" s="196"/>
      <c r="P53" s="258"/>
      <c r="Q53" s="187"/>
      <c r="R53" s="187"/>
      <c r="S53" s="259"/>
      <c r="T53" s="258"/>
      <c r="U53" s="187"/>
      <c r="V53" s="187"/>
      <c r="W53" s="259"/>
      <c r="X53" s="258"/>
      <c r="Y53" s="187"/>
      <c r="Z53" s="187"/>
      <c r="AA53" s="259"/>
      <c r="AB53" s="258"/>
      <c r="AC53" s="187"/>
      <c r="AD53" s="187"/>
      <c r="AE53" s="259"/>
      <c r="AF53" s="197"/>
      <c r="AG53" s="189"/>
      <c r="AH53" s="189"/>
      <c r="AI53" s="198"/>
      <c r="AJ53" s="258"/>
      <c r="AK53" s="187"/>
      <c r="AL53" s="187"/>
      <c r="AM53" s="259"/>
      <c r="AN53" s="258"/>
      <c r="AO53" s="187"/>
      <c r="AP53" s="187"/>
      <c r="AQ53" s="259"/>
      <c r="AR53" s="195"/>
      <c r="AS53" s="189"/>
      <c r="AT53" s="189"/>
      <c r="AU53" s="196"/>
      <c r="AV53" s="199"/>
      <c r="AW53" s="190"/>
      <c r="AX53" s="190"/>
      <c r="AY53" s="200"/>
    </row>
    <row r="54" spans="8:8" ht="15.75" customHeight="1">
      <c r="A54" s="184">
        <v>3.0</v>
      </c>
      <c r="B54" s="185" t="s">
        <v>173</v>
      </c>
      <c r="C54" s="186">
        <v>198.31</v>
      </c>
      <c r="D54" s="258"/>
      <c r="E54" s="187"/>
      <c r="F54" s="187"/>
      <c r="G54" s="259"/>
      <c r="H54" s="258"/>
      <c r="I54" s="187"/>
      <c r="J54" s="187"/>
      <c r="K54" s="259"/>
      <c r="L54" s="195"/>
      <c r="M54" s="189"/>
      <c r="N54" s="189"/>
      <c r="O54" s="196"/>
      <c r="P54" s="258"/>
      <c r="Q54" s="187"/>
      <c r="R54" s="187"/>
      <c r="S54" s="259"/>
      <c r="T54" s="258"/>
      <c r="U54" s="187"/>
      <c r="V54" s="187"/>
      <c r="W54" s="259"/>
      <c r="X54" s="258"/>
      <c r="Y54" s="187"/>
      <c r="Z54" s="187"/>
      <c r="AA54" s="259"/>
      <c r="AB54" s="258"/>
      <c r="AC54" s="187"/>
      <c r="AD54" s="187"/>
      <c r="AE54" s="259"/>
      <c r="AF54" s="197"/>
      <c r="AG54" s="189"/>
      <c r="AH54" s="189"/>
      <c r="AI54" s="198"/>
      <c r="AJ54" s="258"/>
      <c r="AK54" s="187"/>
      <c r="AL54" s="187"/>
      <c r="AM54" s="259"/>
      <c r="AN54" s="258"/>
      <c r="AO54" s="187"/>
      <c r="AP54" s="187"/>
      <c r="AQ54" s="259"/>
      <c r="AR54" s="195"/>
      <c r="AS54" s="189"/>
      <c r="AT54" s="189"/>
      <c r="AU54" s="196"/>
      <c r="AV54" s="199"/>
      <c r="AW54" s="190"/>
      <c r="AX54" s="190"/>
      <c r="AY54" s="200"/>
    </row>
    <row r="55" spans="8:8" ht="15.75" customHeight="1">
      <c r="A55" s="184">
        <v>4.0</v>
      </c>
      <c r="B55" s="185" t="s">
        <v>174</v>
      </c>
      <c r="C55" s="186">
        <v>180.0</v>
      </c>
      <c r="D55" s="258"/>
      <c r="E55" s="187"/>
      <c r="F55" s="187"/>
      <c r="G55" s="259"/>
      <c r="H55" s="258"/>
      <c r="I55" s="187"/>
      <c r="J55" s="187"/>
      <c r="K55" s="259"/>
      <c r="L55" s="195"/>
      <c r="M55" s="189"/>
      <c r="N55" s="189"/>
      <c r="O55" s="196"/>
      <c r="P55" s="258"/>
      <c r="Q55" s="187"/>
      <c r="R55" s="187"/>
      <c r="S55" s="259"/>
      <c r="T55" s="258"/>
      <c r="U55" s="187"/>
      <c r="V55" s="187"/>
      <c r="W55" s="259"/>
      <c r="X55" s="258"/>
      <c r="Y55" s="187"/>
      <c r="Z55" s="187"/>
      <c r="AA55" s="259"/>
      <c r="AB55" s="258"/>
      <c r="AC55" s="187"/>
      <c r="AD55" s="187"/>
      <c r="AE55" s="259"/>
      <c r="AF55" s="197"/>
      <c r="AG55" s="189"/>
      <c r="AH55" s="189"/>
      <c r="AI55" s="198"/>
      <c r="AJ55" s="258"/>
      <c r="AK55" s="187"/>
      <c r="AL55" s="187"/>
      <c r="AM55" s="259"/>
      <c r="AN55" s="258"/>
      <c r="AO55" s="187"/>
      <c r="AP55" s="187"/>
      <c r="AQ55" s="259"/>
      <c r="AR55" s="195"/>
      <c r="AS55" s="189"/>
      <c r="AT55" s="189"/>
      <c r="AU55" s="196"/>
      <c r="AV55" s="199"/>
      <c r="AW55" s="190"/>
      <c r="AX55" s="190"/>
      <c r="AY55" s="200"/>
    </row>
    <row r="56" spans="8:8" ht="15.75" customHeight="1">
      <c r="A56" s="184">
        <v>5.0</v>
      </c>
      <c r="B56" s="185" t="s">
        <v>175</v>
      </c>
      <c r="C56" s="186">
        <v>167.8</v>
      </c>
      <c r="D56" s="258"/>
      <c r="E56" s="187"/>
      <c r="F56" s="187"/>
      <c r="G56" s="259"/>
      <c r="H56" s="258"/>
      <c r="I56" s="187"/>
      <c r="J56" s="187"/>
      <c r="K56" s="259"/>
      <c r="L56" s="195"/>
      <c r="M56" s="189"/>
      <c r="N56" s="189"/>
      <c r="O56" s="196"/>
      <c r="P56" s="258"/>
      <c r="Q56" s="187"/>
      <c r="R56" s="187"/>
      <c r="S56" s="259"/>
      <c r="T56" s="258"/>
      <c r="U56" s="187"/>
      <c r="V56" s="187"/>
      <c r="W56" s="259"/>
      <c r="X56" s="258"/>
      <c r="Y56" s="187"/>
      <c r="Z56" s="187"/>
      <c r="AA56" s="259"/>
      <c r="AB56" s="258"/>
      <c r="AC56" s="187"/>
      <c r="AD56" s="187"/>
      <c r="AE56" s="259"/>
      <c r="AF56" s="197"/>
      <c r="AG56" s="189"/>
      <c r="AH56" s="189"/>
      <c r="AI56" s="198"/>
      <c r="AJ56" s="258"/>
      <c r="AK56" s="187"/>
      <c r="AL56" s="187"/>
      <c r="AM56" s="259"/>
      <c r="AN56" s="258"/>
      <c r="AO56" s="187"/>
      <c r="AP56" s="187"/>
      <c r="AQ56" s="259"/>
      <c r="AR56" s="195"/>
      <c r="AS56" s="189"/>
      <c r="AT56" s="189"/>
      <c r="AU56" s="196"/>
      <c r="AV56" s="199"/>
      <c r="AW56" s="190"/>
      <c r="AX56" s="190"/>
      <c r="AY56" s="200"/>
    </row>
    <row r="57" spans="8:8" ht="15.75" customHeight="1">
      <c r="A57" s="184">
        <v>6.0</v>
      </c>
      <c r="B57" s="185" t="s">
        <v>176</v>
      </c>
      <c r="C57" s="186">
        <v>311.19</v>
      </c>
      <c r="D57" s="258"/>
      <c r="E57" s="187"/>
      <c r="F57" s="187"/>
      <c r="G57" s="259"/>
      <c r="H57" s="258"/>
      <c r="I57" s="187"/>
      <c r="J57" s="187"/>
      <c r="K57" s="259"/>
      <c r="L57" s="195"/>
      <c r="M57" s="189"/>
      <c r="N57" s="189"/>
      <c r="O57" s="196"/>
      <c r="P57" s="258"/>
      <c r="Q57" s="187"/>
      <c r="R57" s="187"/>
      <c r="S57" s="259"/>
      <c r="T57" s="258"/>
      <c r="U57" s="187"/>
      <c r="V57" s="187"/>
      <c r="W57" s="259"/>
      <c r="X57" s="258"/>
      <c r="Y57" s="187"/>
      <c r="Z57" s="187"/>
      <c r="AA57" s="259"/>
      <c r="AB57" s="258"/>
      <c r="AC57" s="187"/>
      <c r="AD57" s="187"/>
      <c r="AE57" s="259"/>
      <c r="AF57" s="197"/>
      <c r="AG57" s="189"/>
      <c r="AH57" s="189"/>
      <c r="AI57" s="198"/>
      <c r="AJ57" s="258"/>
      <c r="AK57" s="187"/>
      <c r="AL57" s="187"/>
      <c r="AM57" s="259"/>
      <c r="AN57" s="258"/>
      <c r="AO57" s="187"/>
      <c r="AP57" s="187"/>
      <c r="AQ57" s="259"/>
      <c r="AR57" s="195"/>
      <c r="AS57" s="189"/>
      <c r="AT57" s="189"/>
      <c r="AU57" s="196"/>
      <c r="AV57" s="199"/>
      <c r="AW57" s="190"/>
      <c r="AX57" s="190"/>
      <c r="AY57" s="200"/>
    </row>
    <row r="58" spans="8:8" ht="15.75" customHeight="1">
      <c r="A58" s="184">
        <v>7.0</v>
      </c>
      <c r="B58" s="185" t="s">
        <v>177</v>
      </c>
      <c r="C58" s="186">
        <v>305.08</v>
      </c>
      <c r="D58" s="258"/>
      <c r="E58" s="187"/>
      <c r="F58" s="187"/>
      <c r="G58" s="259"/>
      <c r="H58" s="258"/>
      <c r="I58" s="187"/>
      <c r="J58" s="187"/>
      <c r="K58" s="259"/>
      <c r="L58" s="195"/>
      <c r="M58" s="189"/>
      <c r="N58" s="189"/>
      <c r="O58" s="196"/>
      <c r="P58" s="258"/>
      <c r="Q58" s="187"/>
      <c r="R58" s="187"/>
      <c r="S58" s="259"/>
      <c r="T58" s="258"/>
      <c r="U58" s="187"/>
      <c r="V58" s="187"/>
      <c r="W58" s="259"/>
      <c r="X58" s="258"/>
      <c r="Y58" s="187"/>
      <c r="Z58" s="187"/>
      <c r="AA58" s="259"/>
      <c r="AB58" s="258"/>
      <c r="AC58" s="187"/>
      <c r="AD58" s="187"/>
      <c r="AE58" s="259"/>
      <c r="AF58" s="197"/>
      <c r="AG58" s="189"/>
      <c r="AH58" s="189"/>
      <c r="AI58" s="198"/>
      <c r="AJ58" s="258"/>
      <c r="AK58" s="187"/>
      <c r="AL58" s="187"/>
      <c r="AM58" s="259"/>
      <c r="AN58" s="258"/>
      <c r="AO58" s="187"/>
      <c r="AP58" s="187"/>
      <c r="AQ58" s="259"/>
      <c r="AR58" s="195"/>
      <c r="AS58" s="189"/>
      <c r="AT58" s="189"/>
      <c r="AU58" s="196"/>
      <c r="AV58" s="199"/>
      <c r="AW58" s="190"/>
      <c r="AX58" s="190"/>
      <c r="AY58" s="200"/>
    </row>
    <row r="59" spans="8:8" ht="15.75" customHeight="1">
      <c r="A59" s="184">
        <v>8.0</v>
      </c>
      <c r="B59" s="185" t="s">
        <v>178</v>
      </c>
      <c r="C59" s="186">
        <v>234.92</v>
      </c>
      <c r="D59" s="258"/>
      <c r="E59" s="187"/>
      <c r="F59" s="187"/>
      <c r="G59" s="259"/>
      <c r="H59" s="258"/>
      <c r="I59" s="187"/>
      <c r="J59" s="187"/>
      <c r="K59" s="259"/>
      <c r="L59" s="195"/>
      <c r="M59" s="189"/>
      <c r="N59" s="189"/>
      <c r="O59" s="196"/>
      <c r="P59" s="258"/>
      <c r="Q59" s="187"/>
      <c r="R59" s="187"/>
      <c r="S59" s="259"/>
      <c r="T59" s="258"/>
      <c r="U59" s="187"/>
      <c r="V59" s="187"/>
      <c r="W59" s="259"/>
      <c r="X59" s="258"/>
      <c r="Y59" s="187"/>
      <c r="Z59" s="187"/>
      <c r="AA59" s="259"/>
      <c r="AB59" s="258"/>
      <c r="AC59" s="187"/>
      <c r="AD59" s="187"/>
      <c r="AE59" s="259"/>
      <c r="AF59" s="197"/>
      <c r="AG59" s="189"/>
      <c r="AH59" s="189"/>
      <c r="AI59" s="198"/>
      <c r="AJ59" s="258"/>
      <c r="AK59" s="187"/>
      <c r="AL59" s="187"/>
      <c r="AM59" s="259"/>
      <c r="AN59" s="258"/>
      <c r="AO59" s="187"/>
      <c r="AP59" s="187"/>
      <c r="AQ59" s="259"/>
      <c r="AR59" s="195"/>
      <c r="AS59" s="189"/>
      <c r="AT59" s="189"/>
      <c r="AU59" s="196"/>
      <c r="AV59" s="199"/>
      <c r="AW59" s="190"/>
      <c r="AX59" s="190"/>
      <c r="AY59" s="200"/>
    </row>
    <row r="60" spans="8:8" ht="15.75" customHeight="1">
      <c r="A60" s="184">
        <v>9.0</v>
      </c>
      <c r="B60" s="185" t="s">
        <v>179</v>
      </c>
      <c r="C60" s="186">
        <v>234.92</v>
      </c>
      <c r="D60" s="258"/>
      <c r="E60" s="187"/>
      <c r="F60" s="187"/>
      <c r="G60" s="259"/>
      <c r="H60" s="258"/>
      <c r="I60" s="187"/>
      <c r="J60" s="187"/>
      <c r="K60" s="259"/>
      <c r="L60" s="195"/>
      <c r="M60" s="189"/>
      <c r="N60" s="189"/>
      <c r="O60" s="196"/>
      <c r="P60" s="258"/>
      <c r="Q60" s="187"/>
      <c r="R60" s="187"/>
      <c r="S60" s="259"/>
      <c r="T60" s="258"/>
      <c r="U60" s="187"/>
      <c r="V60" s="187"/>
      <c r="W60" s="259"/>
      <c r="X60" s="258"/>
      <c r="Y60" s="187"/>
      <c r="Z60" s="187"/>
      <c r="AA60" s="259"/>
      <c r="AB60" s="258"/>
      <c r="AC60" s="187"/>
      <c r="AD60" s="187"/>
      <c r="AE60" s="259"/>
      <c r="AF60" s="197"/>
      <c r="AG60" s="189"/>
      <c r="AH60" s="189"/>
      <c r="AI60" s="198"/>
      <c r="AJ60" s="258"/>
      <c r="AK60" s="187"/>
      <c r="AL60" s="187"/>
      <c r="AM60" s="259"/>
      <c r="AN60" s="258"/>
      <c r="AO60" s="187"/>
      <c r="AP60" s="187"/>
      <c r="AQ60" s="259"/>
      <c r="AR60" s="195"/>
      <c r="AS60" s="189"/>
      <c r="AT60" s="189"/>
      <c r="AU60" s="196"/>
      <c r="AV60" s="199"/>
      <c r="AW60" s="190"/>
      <c r="AX60" s="190"/>
      <c r="AY60" s="200"/>
    </row>
    <row r="61" spans="8:8" ht="15.75" customHeight="1">
      <c r="A61" s="184">
        <v>10.0</v>
      </c>
      <c r="B61" s="185" t="s">
        <v>180</v>
      </c>
      <c r="C61" s="186">
        <v>57.99</v>
      </c>
      <c r="D61" s="258"/>
      <c r="E61" s="187"/>
      <c r="F61" s="187"/>
      <c r="G61" s="259"/>
      <c r="H61" s="258"/>
      <c r="I61" s="187"/>
      <c r="J61" s="187"/>
      <c r="K61" s="259"/>
      <c r="L61" s="195"/>
      <c r="M61" s="189"/>
      <c r="N61" s="189"/>
      <c r="O61" s="196"/>
      <c r="P61" s="258"/>
      <c r="Q61" s="187"/>
      <c r="R61" s="187"/>
      <c r="S61" s="259"/>
      <c r="T61" s="258"/>
      <c r="U61" s="187"/>
      <c r="V61" s="187"/>
      <c r="W61" s="259"/>
      <c r="X61" s="258"/>
      <c r="Y61" s="187"/>
      <c r="Z61" s="187"/>
      <c r="AA61" s="259"/>
      <c r="AB61" s="258"/>
      <c r="AC61" s="187"/>
      <c r="AD61" s="187"/>
      <c r="AE61" s="259"/>
      <c r="AF61" s="197"/>
      <c r="AG61" s="189"/>
      <c r="AH61" s="189"/>
      <c r="AI61" s="198"/>
      <c r="AJ61" s="258"/>
      <c r="AK61" s="187"/>
      <c r="AL61" s="187"/>
      <c r="AM61" s="259"/>
      <c r="AN61" s="258"/>
      <c r="AO61" s="187"/>
      <c r="AP61" s="187"/>
      <c r="AQ61" s="259"/>
      <c r="AR61" s="195"/>
      <c r="AS61" s="189"/>
      <c r="AT61" s="189"/>
      <c r="AU61" s="196"/>
      <c r="AV61" s="199"/>
      <c r="AW61" s="190"/>
      <c r="AX61" s="190"/>
      <c r="AY61" s="200"/>
    </row>
    <row r="62" spans="8:8" ht="15.75" customHeight="1">
      <c r="A62" s="184">
        <v>11.0</v>
      </c>
      <c r="B62" s="185" t="s">
        <v>181</v>
      </c>
      <c r="C62" s="186">
        <v>46.67</v>
      </c>
      <c r="D62" s="258"/>
      <c r="E62" s="187"/>
      <c r="F62" s="187"/>
      <c r="G62" s="259"/>
      <c r="H62" s="258"/>
      <c r="I62" s="187"/>
      <c r="J62" s="187"/>
      <c r="K62" s="259"/>
      <c r="L62" s="195"/>
      <c r="M62" s="189"/>
      <c r="N62" s="189"/>
      <c r="O62" s="196"/>
      <c r="P62" s="258"/>
      <c r="Q62" s="187"/>
      <c r="R62" s="187"/>
      <c r="S62" s="259"/>
      <c r="T62" s="258"/>
      <c r="U62" s="187"/>
      <c r="V62" s="187"/>
      <c r="W62" s="259"/>
      <c r="X62" s="258"/>
      <c r="Y62" s="187"/>
      <c r="Z62" s="187"/>
      <c r="AA62" s="259"/>
      <c r="AB62" s="258"/>
      <c r="AC62" s="187"/>
      <c r="AD62" s="187"/>
      <c r="AE62" s="259"/>
      <c r="AF62" s="197"/>
      <c r="AG62" s="189"/>
      <c r="AH62" s="189"/>
      <c r="AI62" s="198"/>
      <c r="AJ62" s="258"/>
      <c r="AK62" s="187"/>
      <c r="AL62" s="187"/>
      <c r="AM62" s="259"/>
      <c r="AN62" s="258"/>
      <c r="AO62" s="187"/>
      <c r="AP62" s="187"/>
      <c r="AQ62" s="259"/>
      <c r="AR62" s="195"/>
      <c r="AS62" s="189"/>
      <c r="AT62" s="189"/>
      <c r="AU62" s="196"/>
      <c r="AV62" s="199"/>
      <c r="AW62" s="190"/>
      <c r="AX62" s="190"/>
      <c r="AY62" s="200"/>
    </row>
    <row r="63" spans="8:8" ht="15.75" customHeight="1">
      <c r="A63" s="184">
        <v>12.0</v>
      </c>
      <c r="B63" s="185" t="s">
        <v>182</v>
      </c>
      <c r="C63" s="186">
        <v>38.57</v>
      </c>
      <c r="D63" s="258"/>
      <c r="E63" s="187"/>
      <c r="F63" s="187"/>
      <c r="G63" s="259"/>
      <c r="H63" s="258"/>
      <c r="I63" s="187"/>
      <c r="J63" s="187"/>
      <c r="K63" s="259"/>
      <c r="L63" s="195"/>
      <c r="M63" s="189"/>
      <c r="N63" s="189"/>
      <c r="O63" s="196"/>
      <c r="P63" s="258"/>
      <c r="Q63" s="187"/>
      <c r="R63" s="187"/>
      <c r="S63" s="259"/>
      <c r="T63" s="258"/>
      <c r="U63" s="187"/>
      <c r="V63" s="187"/>
      <c r="W63" s="259"/>
      <c r="X63" s="258"/>
      <c r="Y63" s="187"/>
      <c r="Z63" s="187"/>
      <c r="AA63" s="259"/>
      <c r="AB63" s="258"/>
      <c r="AC63" s="187"/>
      <c r="AD63" s="187"/>
      <c r="AE63" s="259"/>
      <c r="AF63" s="197"/>
      <c r="AG63" s="189"/>
      <c r="AH63" s="189"/>
      <c r="AI63" s="198"/>
      <c r="AJ63" s="258"/>
      <c r="AK63" s="187"/>
      <c r="AL63" s="187"/>
      <c r="AM63" s="259"/>
      <c r="AN63" s="258"/>
      <c r="AO63" s="187"/>
      <c r="AP63" s="187"/>
      <c r="AQ63" s="259"/>
      <c r="AR63" s="195"/>
      <c r="AS63" s="189"/>
      <c r="AT63" s="189"/>
      <c r="AU63" s="196"/>
      <c r="AV63" s="199"/>
      <c r="AW63" s="190"/>
      <c r="AX63" s="190"/>
      <c r="AY63" s="200"/>
    </row>
    <row r="64" spans="8:8" ht="15.75" customHeight="1">
      <c r="A64" s="184">
        <v>13.0</v>
      </c>
      <c r="B64" s="185" t="s">
        <v>183</v>
      </c>
      <c r="C64" s="186">
        <v>84.5</v>
      </c>
      <c r="D64" s="258"/>
      <c r="E64" s="187"/>
      <c r="F64" s="187"/>
      <c r="G64" s="259"/>
      <c r="H64" s="258"/>
      <c r="I64" s="187"/>
      <c r="J64" s="187"/>
      <c r="K64" s="259"/>
      <c r="L64" s="195"/>
      <c r="M64" s="189"/>
      <c r="N64" s="189"/>
      <c r="O64" s="196"/>
      <c r="P64" s="258"/>
      <c r="Q64" s="187"/>
      <c r="R64" s="187"/>
      <c r="S64" s="259"/>
      <c r="T64" s="258"/>
      <c r="U64" s="187"/>
      <c r="V64" s="187"/>
      <c r="W64" s="259"/>
      <c r="X64" s="258"/>
      <c r="Y64" s="187"/>
      <c r="Z64" s="187"/>
      <c r="AA64" s="259"/>
      <c r="AB64" s="258"/>
      <c r="AC64" s="187"/>
      <c r="AD64" s="187"/>
      <c r="AE64" s="259"/>
      <c r="AF64" s="197"/>
      <c r="AG64" s="189"/>
      <c r="AH64" s="189"/>
      <c r="AI64" s="198"/>
      <c r="AJ64" s="258"/>
      <c r="AK64" s="187"/>
      <c r="AL64" s="187"/>
      <c r="AM64" s="259"/>
      <c r="AN64" s="258"/>
      <c r="AO64" s="187"/>
      <c r="AP64" s="187"/>
      <c r="AQ64" s="259"/>
      <c r="AR64" s="195"/>
      <c r="AS64" s="189"/>
      <c r="AT64" s="189"/>
      <c r="AU64" s="196"/>
      <c r="AV64" s="199"/>
      <c r="AW64" s="190"/>
      <c r="AX64" s="190"/>
      <c r="AY64" s="200"/>
    </row>
    <row r="65" spans="8:8" ht="15.75" customHeight="1">
      <c r="A65" s="184">
        <v>14.0</v>
      </c>
      <c r="B65" s="185" t="s">
        <v>184</v>
      </c>
      <c r="C65" s="186">
        <v>48.21</v>
      </c>
      <c r="D65" s="258"/>
      <c r="E65" s="187"/>
      <c r="F65" s="187"/>
      <c r="G65" s="259"/>
      <c r="H65" s="258"/>
      <c r="I65" s="187"/>
      <c r="J65" s="187"/>
      <c r="K65" s="259"/>
      <c r="L65" s="195"/>
      <c r="M65" s="189"/>
      <c r="N65" s="189"/>
      <c r="O65" s="196"/>
      <c r="P65" s="258"/>
      <c r="Q65" s="187"/>
      <c r="R65" s="187"/>
      <c r="S65" s="259"/>
      <c r="T65" s="258"/>
      <c r="U65" s="187"/>
      <c r="V65" s="187"/>
      <c r="W65" s="259"/>
      <c r="X65" s="258"/>
      <c r="Y65" s="187"/>
      <c r="Z65" s="187"/>
      <c r="AA65" s="259"/>
      <c r="AB65" s="258"/>
      <c r="AC65" s="187"/>
      <c r="AD65" s="187"/>
      <c r="AE65" s="259"/>
      <c r="AF65" s="197"/>
      <c r="AG65" s="189"/>
      <c r="AH65" s="189"/>
      <c r="AI65" s="198"/>
      <c r="AJ65" s="258"/>
      <c r="AK65" s="187"/>
      <c r="AL65" s="187"/>
      <c r="AM65" s="259"/>
      <c r="AN65" s="258"/>
      <c r="AO65" s="187"/>
      <c r="AP65" s="187"/>
      <c r="AQ65" s="259"/>
      <c r="AR65" s="195"/>
      <c r="AS65" s="189"/>
      <c r="AT65" s="189"/>
      <c r="AU65" s="196"/>
      <c r="AV65" s="199"/>
      <c r="AW65" s="190"/>
      <c r="AX65" s="190"/>
      <c r="AY65" s="200"/>
    </row>
    <row r="66" spans="8:8" ht="15.75" customHeight="1">
      <c r="A66" s="184">
        <v>15.0</v>
      </c>
      <c r="B66" s="185" t="s">
        <v>185</v>
      </c>
      <c r="C66" s="186">
        <v>121.43</v>
      </c>
      <c r="D66" s="260"/>
      <c r="E66" s="261"/>
      <c r="F66" s="261"/>
      <c r="G66" s="262"/>
      <c r="H66" s="260"/>
      <c r="I66" s="261"/>
      <c r="J66" s="261"/>
      <c r="K66" s="262"/>
      <c r="L66" s="195"/>
      <c r="M66" s="189"/>
      <c r="N66" s="189"/>
      <c r="O66" s="196"/>
      <c r="P66" s="260"/>
      <c r="Q66" s="261"/>
      <c r="R66" s="261"/>
      <c r="S66" s="262"/>
      <c r="T66" s="260"/>
      <c r="U66" s="261"/>
      <c r="V66" s="261"/>
      <c r="W66" s="262"/>
      <c r="X66" s="260"/>
      <c r="Y66" s="261"/>
      <c r="Z66" s="261"/>
      <c r="AA66" s="262"/>
      <c r="AB66" s="260"/>
      <c r="AC66" s="261"/>
      <c r="AD66" s="261"/>
      <c r="AE66" s="262"/>
      <c r="AF66" s="197"/>
      <c r="AG66" s="189"/>
      <c r="AH66" s="189"/>
      <c r="AI66" s="198"/>
      <c r="AJ66" s="260"/>
      <c r="AK66" s="261"/>
      <c r="AL66" s="261"/>
      <c r="AM66" s="262"/>
      <c r="AN66" s="260"/>
      <c r="AO66" s="261"/>
      <c r="AP66" s="261"/>
      <c r="AQ66" s="262"/>
      <c r="AR66" s="195"/>
      <c r="AS66" s="189"/>
      <c r="AT66" s="189"/>
      <c r="AU66" s="196"/>
      <c r="AV66" s="199"/>
      <c r="AW66" s="190"/>
      <c r="AX66" s="190"/>
      <c r="AY66" s="200"/>
    </row>
    <row r="67" spans="8:8" ht="15.75" customHeight="1">
      <c r="A67" s="184">
        <v>16.0</v>
      </c>
      <c r="B67" s="185" t="s">
        <v>186</v>
      </c>
      <c r="C67" s="186">
        <v>22.5</v>
      </c>
      <c r="D67" s="192"/>
      <c r="E67" s="193"/>
      <c r="F67" s="193"/>
      <c r="G67" s="194"/>
      <c r="H67" s="192"/>
      <c r="I67" s="193"/>
      <c r="J67" s="193"/>
      <c r="K67" s="194"/>
      <c r="L67" s="195"/>
      <c r="M67" s="189"/>
      <c r="N67" s="189"/>
      <c r="O67" s="196"/>
      <c r="P67" s="192"/>
      <c r="Q67" s="193"/>
      <c r="R67" s="193"/>
      <c r="S67" s="194"/>
      <c r="T67" s="192"/>
      <c r="U67" s="193"/>
      <c r="V67" s="193"/>
      <c r="W67" s="194"/>
      <c r="X67" s="192"/>
      <c r="Y67" s="193"/>
      <c r="Z67" s="193"/>
      <c r="AA67" s="194"/>
      <c r="AB67" s="192"/>
      <c r="AC67" s="193"/>
      <c r="AD67" s="193"/>
      <c r="AE67" s="194"/>
      <c r="AF67" s="197"/>
      <c r="AG67" s="189"/>
      <c r="AH67" s="189"/>
      <c r="AI67" s="198"/>
      <c r="AJ67" s="192"/>
      <c r="AK67" s="193"/>
      <c r="AL67" s="193"/>
      <c r="AM67" s="194"/>
      <c r="AN67" s="192"/>
      <c r="AO67" s="193"/>
      <c r="AP67" s="193"/>
      <c r="AQ67" s="194"/>
      <c r="AR67" s="195"/>
      <c r="AS67" s="189"/>
      <c r="AT67" s="189"/>
      <c r="AU67" s="196"/>
      <c r="AV67" s="199"/>
      <c r="AW67" s="190"/>
      <c r="AX67" s="190"/>
      <c r="AY67" s="200"/>
    </row>
    <row r="68" spans="8:8" ht="15.75" customHeight="1">
      <c r="A68" s="184">
        <v>17.0</v>
      </c>
      <c r="B68" s="185"/>
      <c r="C68" s="191"/>
      <c r="D68" s="192"/>
      <c r="E68" s="193"/>
      <c r="F68" s="193"/>
      <c r="G68" s="194"/>
      <c r="H68" s="192"/>
      <c r="I68" s="193"/>
      <c r="J68" s="193"/>
      <c r="K68" s="194"/>
      <c r="L68" s="195"/>
      <c r="M68" s="189"/>
      <c r="N68" s="189"/>
      <c r="O68" s="196"/>
      <c r="P68" s="192"/>
      <c r="Q68" s="193"/>
      <c r="R68" s="193"/>
      <c r="S68" s="194"/>
      <c r="T68" s="192"/>
      <c r="U68" s="193"/>
      <c r="V68" s="193"/>
      <c r="W68" s="194"/>
      <c r="X68" s="192"/>
      <c r="Y68" s="193"/>
      <c r="Z68" s="193"/>
      <c r="AA68" s="194"/>
      <c r="AB68" s="192"/>
      <c r="AC68" s="193"/>
      <c r="AD68" s="193"/>
      <c r="AE68" s="194"/>
      <c r="AF68" s="197"/>
      <c r="AG68" s="189"/>
      <c r="AH68" s="189"/>
      <c r="AI68" s="198"/>
      <c r="AJ68" s="192"/>
      <c r="AK68" s="193"/>
      <c r="AL68" s="193"/>
      <c r="AM68" s="194"/>
      <c r="AN68" s="192"/>
      <c r="AO68" s="193"/>
      <c r="AP68" s="193"/>
      <c r="AQ68" s="194"/>
      <c r="AR68" s="195"/>
      <c r="AS68" s="189"/>
      <c r="AT68" s="189"/>
      <c r="AU68" s="196"/>
      <c r="AV68" s="199"/>
      <c r="AW68" s="190"/>
      <c r="AX68" s="190"/>
      <c r="AY68" s="200"/>
    </row>
    <row r="69" spans="8:8" ht="15.75" customHeight="1">
      <c r="A69" s="184">
        <v>18.0</v>
      </c>
      <c r="B69" s="185"/>
      <c r="C69" s="191"/>
      <c r="D69" s="192"/>
      <c r="E69" s="193"/>
      <c r="F69" s="193"/>
      <c r="G69" s="194"/>
      <c r="H69" s="192"/>
      <c r="I69" s="193"/>
      <c r="J69" s="193"/>
      <c r="K69" s="194"/>
      <c r="L69" s="195"/>
      <c r="M69" s="189"/>
      <c r="N69" s="189"/>
      <c r="O69" s="196"/>
      <c r="P69" s="192"/>
      <c r="Q69" s="193"/>
      <c r="R69" s="193"/>
      <c r="S69" s="194"/>
      <c r="T69" s="192"/>
      <c r="U69" s="193"/>
      <c r="V69" s="193"/>
      <c r="W69" s="194"/>
      <c r="X69" s="192"/>
      <c r="Y69" s="193"/>
      <c r="Z69" s="193"/>
      <c r="AA69" s="194"/>
      <c r="AB69" s="192"/>
      <c r="AC69" s="193"/>
      <c r="AD69" s="193"/>
      <c r="AE69" s="194"/>
      <c r="AF69" s="197"/>
      <c r="AG69" s="189"/>
      <c r="AH69" s="189"/>
      <c r="AI69" s="198"/>
      <c r="AJ69" s="192"/>
      <c r="AK69" s="193"/>
      <c r="AL69" s="193"/>
      <c r="AM69" s="194"/>
      <c r="AN69" s="192"/>
      <c r="AO69" s="193"/>
      <c r="AP69" s="193"/>
      <c r="AQ69" s="194"/>
      <c r="AR69" s="195"/>
      <c r="AS69" s="189"/>
      <c r="AT69" s="189"/>
      <c r="AU69" s="196"/>
      <c r="AV69" s="199"/>
      <c r="AW69" s="190"/>
      <c r="AX69" s="190"/>
      <c r="AY69" s="200"/>
    </row>
    <row r="70" spans="8:8" ht="15.75" customHeight="1">
      <c r="A70" s="184">
        <v>19.0</v>
      </c>
      <c r="B70" s="185"/>
      <c r="C70" s="191"/>
      <c r="D70" s="192"/>
      <c r="E70" s="193"/>
      <c r="F70" s="193"/>
      <c r="G70" s="194"/>
      <c r="H70" s="192"/>
      <c r="I70" s="193"/>
      <c r="J70" s="193"/>
      <c r="K70" s="194"/>
      <c r="L70" s="195"/>
      <c r="M70" s="189"/>
      <c r="N70" s="189"/>
      <c r="O70" s="196"/>
      <c r="P70" s="192"/>
      <c r="Q70" s="193"/>
      <c r="R70" s="193"/>
      <c r="S70" s="194"/>
      <c r="T70" s="192"/>
      <c r="U70" s="193"/>
      <c r="V70" s="193"/>
      <c r="W70" s="194"/>
      <c r="X70" s="192"/>
      <c r="Y70" s="193"/>
      <c r="Z70" s="193"/>
      <c r="AA70" s="194"/>
      <c r="AB70" s="192"/>
      <c r="AC70" s="193"/>
      <c r="AD70" s="193"/>
      <c r="AE70" s="194"/>
      <c r="AF70" s="197"/>
      <c r="AG70" s="189"/>
      <c r="AH70" s="189"/>
      <c r="AI70" s="198"/>
      <c r="AJ70" s="192"/>
      <c r="AK70" s="193"/>
      <c r="AL70" s="193"/>
      <c r="AM70" s="194"/>
      <c r="AN70" s="192"/>
      <c r="AO70" s="193"/>
      <c r="AP70" s="193"/>
      <c r="AQ70" s="194"/>
      <c r="AR70" s="195"/>
      <c r="AS70" s="189"/>
      <c r="AT70" s="189"/>
      <c r="AU70" s="196"/>
      <c r="AV70" s="199"/>
      <c r="AW70" s="190"/>
      <c r="AX70" s="190"/>
      <c r="AY70" s="200"/>
    </row>
    <row r="71" spans="8:8" ht="15.75" customHeight="1">
      <c r="A71" s="201">
        <v>20.0</v>
      </c>
      <c r="B71" s="202"/>
      <c r="C71" s="203"/>
      <c r="D71" s="204"/>
      <c r="E71" s="205"/>
      <c r="F71" s="205"/>
      <c r="G71" s="206"/>
      <c r="H71" s="204"/>
      <c r="I71" s="205"/>
      <c r="J71" s="205"/>
      <c r="K71" s="206"/>
      <c r="L71" s="207"/>
      <c r="M71" s="208"/>
      <c r="N71" s="208"/>
      <c r="O71" s="209"/>
      <c r="P71" s="204"/>
      <c r="Q71" s="205"/>
      <c r="R71" s="205"/>
      <c r="S71" s="206"/>
      <c r="T71" s="204"/>
      <c r="U71" s="205"/>
      <c r="V71" s="205"/>
      <c r="W71" s="206"/>
      <c r="X71" s="204"/>
      <c r="Y71" s="205"/>
      <c r="Z71" s="205"/>
      <c r="AA71" s="206"/>
      <c r="AB71" s="204"/>
      <c r="AC71" s="205"/>
      <c r="AD71" s="205"/>
      <c r="AE71" s="206"/>
      <c r="AF71" s="210"/>
      <c r="AG71" s="208"/>
      <c r="AH71" s="208"/>
      <c r="AI71" s="211"/>
      <c r="AJ71" s="204"/>
      <c r="AK71" s="205"/>
      <c r="AL71" s="205"/>
      <c r="AM71" s="206"/>
      <c r="AN71" s="204"/>
      <c r="AO71" s="205"/>
      <c r="AP71" s="205"/>
      <c r="AQ71" s="206"/>
      <c r="AR71" s="207"/>
      <c r="AS71" s="208"/>
      <c r="AT71" s="208"/>
      <c r="AU71" s="209"/>
      <c r="AV71" s="212"/>
      <c r="AW71" s="213"/>
      <c r="AX71" s="213"/>
      <c r="AY71" s="214"/>
    </row>
    <row r="72" spans="8:8" ht="15.75" customHeight="1">
      <c r="A72" s="215"/>
      <c r="B72" s="216" t="s">
        <v>187</v>
      </c>
      <c r="C72" s="217"/>
      <c r="D72" s="218">
        <f t="shared" si="18" ref="D72:K72">SUMPRODUCT($C52:$C71,D52:D71)/100000</f>
        <v>0.0</v>
      </c>
      <c r="E72" s="219">
        <f t="shared" si="18"/>
        <v>0.0</v>
      </c>
      <c r="F72" s="219">
        <f t="shared" si="18"/>
        <v>0.0</v>
      </c>
      <c r="G72" s="220">
        <f t="shared" si="18"/>
        <v>0.0</v>
      </c>
      <c r="H72" s="218">
        <f t="shared" si="18"/>
        <v>0.0</v>
      </c>
      <c r="I72" s="219">
        <f t="shared" si="18"/>
        <v>0.0</v>
      </c>
      <c r="J72" s="219">
        <f t="shared" si="18"/>
        <v>0.0</v>
      </c>
      <c r="K72" s="220">
        <f t="shared" si="18"/>
        <v>0.0</v>
      </c>
      <c r="L72" s="218"/>
      <c r="M72" s="219"/>
      <c r="N72" s="219"/>
      <c r="O72" s="220"/>
      <c r="P72" s="218">
        <f t="shared" si="19" ref="P72:AE72">SUMPRODUCT($C52:$C71,P52:P71)/100000</f>
        <v>0.0</v>
      </c>
      <c r="Q72" s="219">
        <f t="shared" si="19"/>
        <v>0.0</v>
      </c>
      <c r="R72" s="219">
        <f t="shared" si="19"/>
        <v>0.0</v>
      </c>
      <c r="S72" s="220">
        <f t="shared" si="19"/>
        <v>0.0</v>
      </c>
      <c r="T72" s="218">
        <f t="shared" si="19"/>
        <v>0.0</v>
      </c>
      <c r="U72" s="219">
        <f t="shared" si="19"/>
        <v>0.0</v>
      </c>
      <c r="V72" s="219">
        <f t="shared" si="19"/>
        <v>0.0</v>
      </c>
      <c r="W72" s="220">
        <f t="shared" si="19"/>
        <v>0.0</v>
      </c>
      <c r="X72" s="218">
        <f t="shared" si="19"/>
        <v>0.0</v>
      </c>
      <c r="Y72" s="219">
        <f t="shared" si="19"/>
        <v>0.0</v>
      </c>
      <c r="Z72" s="219">
        <f t="shared" si="19"/>
        <v>0.0</v>
      </c>
      <c r="AA72" s="220">
        <f t="shared" si="19"/>
        <v>0.0</v>
      </c>
      <c r="AB72" s="218">
        <f t="shared" si="19"/>
        <v>0.0</v>
      </c>
      <c r="AC72" s="219">
        <f t="shared" si="19"/>
        <v>0.0</v>
      </c>
      <c r="AD72" s="219">
        <f t="shared" si="19"/>
        <v>0.0</v>
      </c>
      <c r="AE72" s="220">
        <f t="shared" si="19"/>
        <v>0.0</v>
      </c>
      <c r="AF72" s="219"/>
      <c r="AG72" s="219"/>
      <c r="AH72" s="219"/>
      <c r="AI72" s="221"/>
      <c r="AJ72" s="218">
        <f t="shared" si="20" ref="AJ72:AY72">SUMPRODUCT($C52:$C71,AJ52:AJ71)/100000</f>
        <v>0.0</v>
      </c>
      <c r="AK72" s="219">
        <f t="shared" si="20"/>
        <v>0.0</v>
      </c>
      <c r="AL72" s="219">
        <f t="shared" si="20"/>
        <v>0.0</v>
      </c>
      <c r="AM72" s="220">
        <f t="shared" si="20"/>
        <v>0.0</v>
      </c>
      <c r="AN72" s="218">
        <f t="shared" si="20"/>
        <v>0.0</v>
      </c>
      <c r="AO72" s="219">
        <f t="shared" si="20"/>
        <v>0.0</v>
      </c>
      <c r="AP72" s="219">
        <f t="shared" si="20"/>
        <v>0.0</v>
      </c>
      <c r="AQ72" s="220">
        <f t="shared" si="20"/>
        <v>0.0</v>
      </c>
      <c r="AR72" s="218">
        <f t="shared" si="20"/>
        <v>0.0</v>
      </c>
      <c r="AS72" s="219">
        <f t="shared" si="20"/>
        <v>0.0</v>
      </c>
      <c r="AT72" s="219">
        <f t="shared" si="20"/>
        <v>0.0</v>
      </c>
      <c r="AU72" s="220">
        <f t="shared" si="20"/>
        <v>0.0</v>
      </c>
      <c r="AV72" s="219">
        <f t="shared" si="20"/>
        <v>0.0</v>
      </c>
      <c r="AW72" s="219">
        <f t="shared" si="20"/>
        <v>0.0</v>
      </c>
      <c r="AX72" s="219">
        <f t="shared" si="20"/>
        <v>0.0</v>
      </c>
      <c r="AY72" s="220">
        <f t="shared" si="20"/>
        <v>0.0</v>
      </c>
    </row>
    <row r="73" spans="8:8" ht="15.75" customHeight="1"/>
    <row r="74" spans="8:8" ht="15.75" customHeight="1">
      <c r="A74" s="222"/>
      <c r="B74" s="223" t="s">
        <v>190</v>
      </c>
      <c r="C74" s="224"/>
      <c r="D74" s="225" t="s">
        <v>154</v>
      </c>
      <c r="E74" s="226"/>
      <c r="F74" s="226"/>
      <c r="G74" s="227"/>
      <c r="H74" s="225" t="s">
        <v>46</v>
      </c>
      <c r="I74" s="226"/>
      <c r="J74" s="226"/>
      <c r="K74" s="227"/>
      <c r="L74" s="228" t="s">
        <v>155</v>
      </c>
      <c r="M74" s="226"/>
      <c r="N74" s="226"/>
      <c r="O74" s="227"/>
      <c r="P74" s="225" t="s">
        <v>79</v>
      </c>
      <c r="Q74" s="226"/>
      <c r="R74" s="226"/>
      <c r="S74" s="227"/>
      <c r="T74" s="225" t="s">
        <v>156</v>
      </c>
      <c r="U74" s="226"/>
      <c r="V74" s="226"/>
      <c r="W74" s="227"/>
      <c r="X74" s="225" t="s">
        <v>60</v>
      </c>
      <c r="Y74" s="226"/>
      <c r="Z74" s="226"/>
      <c r="AA74" s="227"/>
      <c r="AB74" s="225" t="s">
        <v>67</v>
      </c>
      <c r="AC74" s="226"/>
      <c r="AD74" s="226"/>
      <c r="AE74" s="227"/>
      <c r="AF74" s="229" t="s">
        <v>163</v>
      </c>
      <c r="AG74" s="226"/>
      <c r="AH74" s="226"/>
      <c r="AI74" s="226"/>
      <c r="AJ74" s="225" t="s">
        <v>108</v>
      </c>
      <c r="AK74" s="226"/>
      <c r="AL74" s="226"/>
      <c r="AM74" s="227"/>
      <c r="AN74" s="225" t="s">
        <v>91</v>
      </c>
      <c r="AO74" s="226"/>
      <c r="AP74" s="226"/>
      <c r="AQ74" s="227"/>
      <c r="AR74" s="228" t="s">
        <v>159</v>
      </c>
      <c r="AS74" s="226"/>
      <c r="AT74" s="226"/>
      <c r="AU74" s="227"/>
      <c r="AV74" s="230" t="s">
        <v>161</v>
      </c>
      <c r="AW74" s="226"/>
      <c r="AX74" s="226"/>
      <c r="AY74" s="227"/>
    </row>
    <row r="75" spans="8:8" ht="15.75" customHeight="1">
      <c r="A75" s="231" t="s">
        <v>164</v>
      </c>
      <c r="B75" s="232" t="s">
        <v>165</v>
      </c>
      <c r="C75" s="233" t="s">
        <v>166</v>
      </c>
      <c r="D75" s="234" t="s">
        <v>167</v>
      </c>
      <c r="E75" s="235" t="s">
        <v>168</v>
      </c>
      <c r="F75" s="235" t="s">
        <v>169</v>
      </c>
      <c r="G75" s="236" t="s">
        <v>170</v>
      </c>
      <c r="H75" s="234" t="s">
        <v>167</v>
      </c>
      <c r="I75" s="235" t="s">
        <v>168</v>
      </c>
      <c r="J75" s="235" t="s">
        <v>169</v>
      </c>
      <c r="K75" s="236" t="s">
        <v>170</v>
      </c>
      <c r="L75" s="237" t="s">
        <v>167</v>
      </c>
      <c r="M75" s="238" t="s">
        <v>168</v>
      </c>
      <c r="N75" s="238" t="s">
        <v>169</v>
      </c>
      <c r="O75" s="239" t="s">
        <v>170</v>
      </c>
      <c r="P75" s="234" t="s">
        <v>167</v>
      </c>
      <c r="Q75" s="235" t="s">
        <v>168</v>
      </c>
      <c r="R75" s="235" t="s">
        <v>169</v>
      </c>
      <c r="S75" s="236" t="s">
        <v>170</v>
      </c>
      <c r="T75" s="234" t="s">
        <v>167</v>
      </c>
      <c r="U75" s="235" t="s">
        <v>168</v>
      </c>
      <c r="V75" s="235" t="s">
        <v>169</v>
      </c>
      <c r="W75" s="236" t="s">
        <v>170</v>
      </c>
      <c r="X75" s="234" t="s">
        <v>167</v>
      </c>
      <c r="Y75" s="235" t="s">
        <v>168</v>
      </c>
      <c r="Z75" s="235" t="s">
        <v>169</v>
      </c>
      <c r="AA75" s="236" t="s">
        <v>170</v>
      </c>
      <c r="AB75" s="234" t="s">
        <v>167</v>
      </c>
      <c r="AC75" s="235" t="s">
        <v>168</v>
      </c>
      <c r="AD75" s="235" t="s">
        <v>169</v>
      </c>
      <c r="AE75" s="236" t="s">
        <v>170</v>
      </c>
      <c r="AF75" s="240" t="s">
        <v>167</v>
      </c>
      <c r="AG75" s="238" t="s">
        <v>168</v>
      </c>
      <c r="AH75" s="238" t="s">
        <v>169</v>
      </c>
      <c r="AI75" s="241" t="s">
        <v>170</v>
      </c>
      <c r="AJ75" s="234" t="s">
        <v>167</v>
      </c>
      <c r="AK75" s="235" t="s">
        <v>168</v>
      </c>
      <c r="AL75" s="235" t="s">
        <v>169</v>
      </c>
      <c r="AM75" s="236" t="s">
        <v>170</v>
      </c>
      <c r="AN75" s="234" t="s">
        <v>167</v>
      </c>
      <c r="AO75" s="235" t="s">
        <v>168</v>
      </c>
      <c r="AP75" s="235" t="s">
        <v>169</v>
      </c>
      <c r="AQ75" s="236" t="s">
        <v>170</v>
      </c>
      <c r="AR75" s="237" t="s">
        <v>167</v>
      </c>
      <c r="AS75" s="238" t="s">
        <v>168</v>
      </c>
      <c r="AT75" s="238" t="s">
        <v>169</v>
      </c>
      <c r="AU75" s="239" t="s">
        <v>170</v>
      </c>
      <c r="AV75" s="242" t="s">
        <v>167</v>
      </c>
      <c r="AW75" s="243" t="s">
        <v>168</v>
      </c>
      <c r="AX75" s="243" t="s">
        <v>169</v>
      </c>
      <c r="AY75" s="244" t="s">
        <v>170</v>
      </c>
    </row>
    <row r="76" spans="8:8" ht="15.75" customHeight="1">
      <c r="A76" s="171">
        <v>1.0</v>
      </c>
      <c r="B76" s="245" t="s">
        <v>171</v>
      </c>
      <c r="C76" s="246">
        <v>183.05</v>
      </c>
      <c r="D76" s="247"/>
      <c r="E76" s="248"/>
      <c r="F76" s="248"/>
      <c r="G76" s="249"/>
      <c r="H76" s="247"/>
      <c r="I76" s="248"/>
      <c r="J76" s="248"/>
      <c r="K76" s="249"/>
      <c r="L76" s="250"/>
      <c r="M76" s="251"/>
      <c r="N76" s="251"/>
      <c r="O76" s="252"/>
      <c r="P76" s="247"/>
      <c r="Q76" s="248"/>
      <c r="R76" s="248"/>
      <c r="S76" s="249"/>
      <c r="T76" s="247"/>
      <c r="U76" s="248"/>
      <c r="V76" s="248"/>
      <c r="W76" s="249"/>
      <c r="X76" s="247"/>
      <c r="Y76" s="248"/>
      <c r="Z76" s="248"/>
      <c r="AA76" s="249"/>
      <c r="AB76" s="247"/>
      <c r="AC76" s="248"/>
      <c r="AD76" s="248"/>
      <c r="AE76" s="249"/>
      <c r="AF76" s="253"/>
      <c r="AG76" s="251"/>
      <c r="AH76" s="251"/>
      <c r="AI76" s="254"/>
      <c r="AJ76" s="247"/>
      <c r="AK76" s="248"/>
      <c r="AL76" s="248"/>
      <c r="AM76" s="249"/>
      <c r="AN76" s="247"/>
      <c r="AO76" s="248"/>
      <c r="AP76" s="248"/>
      <c r="AQ76" s="249"/>
      <c r="AR76" s="250"/>
      <c r="AS76" s="251"/>
      <c r="AT76" s="251"/>
      <c r="AU76" s="252"/>
      <c r="AV76" s="255"/>
      <c r="AW76" s="256"/>
      <c r="AX76" s="256"/>
      <c r="AY76" s="257"/>
    </row>
    <row r="77" spans="8:8" ht="15.75" customHeight="1">
      <c r="A77" s="184">
        <v>2.0</v>
      </c>
      <c r="B77" s="185" t="s">
        <v>172</v>
      </c>
      <c r="C77" s="186">
        <v>198.31</v>
      </c>
      <c r="D77" s="258"/>
      <c r="E77" s="187"/>
      <c r="F77" s="187"/>
      <c r="G77" s="259"/>
      <c r="H77" s="258"/>
      <c r="I77" s="187"/>
      <c r="J77" s="187"/>
      <c r="K77" s="259"/>
      <c r="L77" s="195"/>
      <c r="M77" s="189"/>
      <c r="N77" s="189"/>
      <c r="O77" s="196"/>
      <c r="P77" s="258"/>
      <c r="Q77" s="187"/>
      <c r="R77" s="187"/>
      <c r="S77" s="259"/>
      <c r="T77" s="258"/>
      <c r="U77" s="187"/>
      <c r="V77" s="187"/>
      <c r="W77" s="259"/>
      <c r="X77" s="258"/>
      <c r="Y77" s="187"/>
      <c r="Z77" s="187"/>
      <c r="AA77" s="259"/>
      <c r="AB77" s="258"/>
      <c r="AC77" s="187"/>
      <c r="AD77" s="187"/>
      <c r="AE77" s="259"/>
      <c r="AF77" s="197"/>
      <c r="AG77" s="189"/>
      <c r="AH77" s="189"/>
      <c r="AI77" s="198"/>
      <c r="AJ77" s="258"/>
      <c r="AK77" s="187"/>
      <c r="AL77" s="187"/>
      <c r="AM77" s="259"/>
      <c r="AN77" s="258"/>
      <c r="AO77" s="187"/>
      <c r="AP77" s="187"/>
      <c r="AQ77" s="259"/>
      <c r="AR77" s="195"/>
      <c r="AS77" s="189"/>
      <c r="AT77" s="189"/>
      <c r="AU77" s="196"/>
      <c r="AV77" s="199"/>
      <c r="AW77" s="190"/>
      <c r="AX77" s="190"/>
      <c r="AY77" s="200"/>
    </row>
    <row r="78" spans="8:8" ht="15.75" customHeight="1">
      <c r="A78" s="184">
        <v>3.0</v>
      </c>
      <c r="B78" s="185" t="s">
        <v>173</v>
      </c>
      <c r="C78" s="186">
        <v>198.31</v>
      </c>
      <c r="D78" s="258"/>
      <c r="E78" s="187"/>
      <c r="F78" s="187"/>
      <c r="G78" s="259"/>
      <c r="H78" s="258"/>
      <c r="I78" s="187"/>
      <c r="J78" s="187"/>
      <c r="K78" s="259"/>
      <c r="L78" s="195"/>
      <c r="M78" s="189"/>
      <c r="N78" s="189"/>
      <c r="O78" s="196"/>
      <c r="P78" s="258"/>
      <c r="Q78" s="187"/>
      <c r="R78" s="187"/>
      <c r="S78" s="259"/>
      <c r="T78" s="258"/>
      <c r="U78" s="187"/>
      <c r="V78" s="187"/>
      <c r="W78" s="259"/>
      <c r="X78" s="258"/>
      <c r="Y78" s="187"/>
      <c r="Z78" s="187"/>
      <c r="AA78" s="259"/>
      <c r="AB78" s="258"/>
      <c r="AC78" s="187"/>
      <c r="AD78" s="187"/>
      <c r="AE78" s="259"/>
      <c r="AF78" s="197"/>
      <c r="AG78" s="189"/>
      <c r="AH78" s="189"/>
      <c r="AI78" s="198"/>
      <c r="AJ78" s="258"/>
      <c r="AK78" s="187"/>
      <c r="AL78" s="187"/>
      <c r="AM78" s="259"/>
      <c r="AN78" s="258"/>
      <c r="AO78" s="187"/>
      <c r="AP78" s="187"/>
      <c r="AQ78" s="259"/>
      <c r="AR78" s="195"/>
      <c r="AS78" s="189"/>
      <c r="AT78" s="189"/>
      <c r="AU78" s="196"/>
      <c r="AV78" s="199"/>
      <c r="AW78" s="190"/>
      <c r="AX78" s="190"/>
      <c r="AY78" s="200"/>
    </row>
    <row r="79" spans="8:8" ht="15.75" customHeight="1">
      <c r="A79" s="184">
        <v>4.0</v>
      </c>
      <c r="B79" s="185" t="s">
        <v>174</v>
      </c>
      <c r="C79" s="186">
        <v>180.0</v>
      </c>
      <c r="D79" s="258"/>
      <c r="E79" s="187"/>
      <c r="F79" s="187"/>
      <c r="G79" s="259"/>
      <c r="H79" s="258"/>
      <c r="I79" s="187"/>
      <c r="J79" s="187"/>
      <c r="K79" s="259"/>
      <c r="L79" s="195"/>
      <c r="M79" s="189"/>
      <c r="N79" s="189"/>
      <c r="O79" s="196"/>
      <c r="P79" s="258"/>
      <c r="Q79" s="187"/>
      <c r="R79" s="187"/>
      <c r="S79" s="259"/>
      <c r="T79" s="258"/>
      <c r="U79" s="187"/>
      <c r="V79" s="187"/>
      <c r="W79" s="259"/>
      <c r="X79" s="258"/>
      <c r="Y79" s="187"/>
      <c r="Z79" s="187"/>
      <c r="AA79" s="259"/>
      <c r="AB79" s="258"/>
      <c r="AC79" s="187"/>
      <c r="AD79" s="187"/>
      <c r="AE79" s="259"/>
      <c r="AF79" s="197"/>
      <c r="AG79" s="189"/>
      <c r="AH79" s="189"/>
      <c r="AI79" s="198"/>
      <c r="AJ79" s="258"/>
      <c r="AK79" s="187"/>
      <c r="AL79" s="187"/>
      <c r="AM79" s="259"/>
      <c r="AN79" s="258"/>
      <c r="AO79" s="187"/>
      <c r="AP79" s="187"/>
      <c r="AQ79" s="259"/>
      <c r="AR79" s="195"/>
      <c r="AS79" s="189"/>
      <c r="AT79" s="189"/>
      <c r="AU79" s="196"/>
      <c r="AV79" s="199"/>
      <c r="AW79" s="190"/>
      <c r="AX79" s="190"/>
      <c r="AY79" s="200"/>
    </row>
    <row r="80" spans="8:8" ht="15.75" customHeight="1">
      <c r="A80" s="184">
        <v>5.0</v>
      </c>
      <c r="B80" s="185" t="s">
        <v>175</v>
      </c>
      <c r="C80" s="186">
        <v>167.8</v>
      </c>
      <c r="D80" s="258"/>
      <c r="E80" s="187"/>
      <c r="F80" s="187"/>
      <c r="G80" s="259"/>
      <c r="H80" s="258"/>
      <c r="I80" s="187"/>
      <c r="J80" s="187"/>
      <c r="K80" s="259"/>
      <c r="L80" s="195"/>
      <c r="M80" s="189"/>
      <c r="N80" s="189"/>
      <c r="O80" s="196"/>
      <c r="P80" s="258"/>
      <c r="Q80" s="187"/>
      <c r="R80" s="187"/>
      <c r="S80" s="259"/>
      <c r="T80" s="258"/>
      <c r="U80" s="187"/>
      <c r="V80" s="187"/>
      <c r="W80" s="259"/>
      <c r="X80" s="258"/>
      <c r="Y80" s="187"/>
      <c r="Z80" s="187"/>
      <c r="AA80" s="259"/>
      <c r="AB80" s="258"/>
      <c r="AC80" s="187"/>
      <c r="AD80" s="187"/>
      <c r="AE80" s="259"/>
      <c r="AF80" s="197"/>
      <c r="AG80" s="189"/>
      <c r="AH80" s="189"/>
      <c r="AI80" s="198"/>
      <c r="AJ80" s="258"/>
      <c r="AK80" s="187"/>
      <c r="AL80" s="187"/>
      <c r="AM80" s="259"/>
      <c r="AN80" s="258"/>
      <c r="AO80" s="187"/>
      <c r="AP80" s="187"/>
      <c r="AQ80" s="259"/>
      <c r="AR80" s="195"/>
      <c r="AS80" s="189"/>
      <c r="AT80" s="189"/>
      <c r="AU80" s="196"/>
      <c r="AV80" s="199"/>
      <c r="AW80" s="190"/>
      <c r="AX80" s="190"/>
      <c r="AY80" s="200"/>
    </row>
    <row r="81" spans="8:8" ht="15.75" customHeight="1">
      <c r="A81" s="184">
        <v>6.0</v>
      </c>
      <c r="B81" s="185" t="s">
        <v>176</v>
      </c>
      <c r="C81" s="186">
        <v>311.19</v>
      </c>
      <c r="D81" s="258"/>
      <c r="E81" s="187"/>
      <c r="F81" s="187"/>
      <c r="G81" s="259"/>
      <c r="H81" s="258"/>
      <c r="I81" s="187"/>
      <c r="J81" s="187"/>
      <c r="K81" s="259"/>
      <c r="L81" s="195"/>
      <c r="M81" s="189"/>
      <c r="N81" s="189"/>
      <c r="O81" s="196"/>
      <c r="P81" s="258"/>
      <c r="Q81" s="187"/>
      <c r="R81" s="187"/>
      <c r="S81" s="259"/>
      <c r="T81" s="258"/>
      <c r="U81" s="187"/>
      <c r="V81" s="187"/>
      <c r="W81" s="259"/>
      <c r="X81" s="258"/>
      <c r="Y81" s="187"/>
      <c r="Z81" s="187"/>
      <c r="AA81" s="259"/>
      <c r="AB81" s="258"/>
      <c r="AC81" s="187"/>
      <c r="AD81" s="187"/>
      <c r="AE81" s="259"/>
      <c r="AF81" s="197"/>
      <c r="AG81" s="189"/>
      <c r="AH81" s="189"/>
      <c r="AI81" s="198"/>
      <c r="AJ81" s="258"/>
      <c r="AK81" s="187"/>
      <c r="AL81" s="187"/>
      <c r="AM81" s="259"/>
      <c r="AN81" s="258"/>
      <c r="AO81" s="187"/>
      <c r="AP81" s="187"/>
      <c r="AQ81" s="259"/>
      <c r="AR81" s="195"/>
      <c r="AS81" s="189"/>
      <c r="AT81" s="189"/>
      <c r="AU81" s="196"/>
      <c r="AV81" s="199"/>
      <c r="AW81" s="190"/>
      <c r="AX81" s="190"/>
      <c r="AY81" s="200"/>
    </row>
    <row r="82" spans="8:8" ht="15.75" customHeight="1">
      <c r="A82" s="184">
        <v>7.0</v>
      </c>
      <c r="B82" s="185" t="s">
        <v>177</v>
      </c>
      <c r="C82" s="186">
        <v>305.08</v>
      </c>
      <c r="D82" s="258"/>
      <c r="E82" s="187"/>
      <c r="F82" s="187"/>
      <c r="G82" s="259"/>
      <c r="H82" s="258"/>
      <c r="I82" s="187"/>
      <c r="J82" s="187"/>
      <c r="K82" s="259"/>
      <c r="L82" s="195"/>
      <c r="M82" s="189"/>
      <c r="N82" s="189"/>
      <c r="O82" s="196"/>
      <c r="P82" s="258"/>
      <c r="Q82" s="187"/>
      <c r="R82" s="187"/>
      <c r="S82" s="259"/>
      <c r="T82" s="258"/>
      <c r="U82" s="187"/>
      <c r="V82" s="187"/>
      <c r="W82" s="259"/>
      <c r="X82" s="258"/>
      <c r="Y82" s="187"/>
      <c r="Z82" s="187"/>
      <c r="AA82" s="259"/>
      <c r="AB82" s="258"/>
      <c r="AC82" s="187"/>
      <c r="AD82" s="187"/>
      <c r="AE82" s="259"/>
      <c r="AF82" s="197"/>
      <c r="AG82" s="189"/>
      <c r="AH82" s="189"/>
      <c r="AI82" s="198"/>
      <c r="AJ82" s="258"/>
      <c r="AK82" s="187"/>
      <c r="AL82" s="187"/>
      <c r="AM82" s="259"/>
      <c r="AN82" s="258"/>
      <c r="AO82" s="187"/>
      <c r="AP82" s="187"/>
      <c r="AQ82" s="259"/>
      <c r="AR82" s="195"/>
      <c r="AS82" s="189"/>
      <c r="AT82" s="189"/>
      <c r="AU82" s="196"/>
      <c r="AV82" s="199"/>
      <c r="AW82" s="190"/>
      <c r="AX82" s="190"/>
      <c r="AY82" s="200"/>
    </row>
    <row r="83" spans="8:8" ht="15.75" customHeight="1">
      <c r="A83" s="184">
        <v>8.0</v>
      </c>
      <c r="B83" s="185" t="s">
        <v>178</v>
      </c>
      <c r="C83" s="186">
        <v>234.92</v>
      </c>
      <c r="D83" s="258"/>
      <c r="E83" s="187"/>
      <c r="F83" s="187"/>
      <c r="G83" s="259"/>
      <c r="H83" s="258"/>
      <c r="I83" s="187"/>
      <c r="J83" s="187"/>
      <c r="K83" s="259"/>
      <c r="L83" s="195"/>
      <c r="M83" s="189"/>
      <c r="N83" s="189"/>
      <c r="O83" s="196"/>
      <c r="P83" s="258"/>
      <c r="Q83" s="187"/>
      <c r="R83" s="187"/>
      <c r="S83" s="259"/>
      <c r="T83" s="258"/>
      <c r="U83" s="187"/>
      <c r="V83" s="187"/>
      <c r="W83" s="259"/>
      <c r="X83" s="258"/>
      <c r="Y83" s="187"/>
      <c r="Z83" s="187"/>
      <c r="AA83" s="259"/>
      <c r="AB83" s="258"/>
      <c r="AC83" s="187"/>
      <c r="AD83" s="187"/>
      <c r="AE83" s="259"/>
      <c r="AF83" s="197"/>
      <c r="AG83" s="189"/>
      <c r="AH83" s="189"/>
      <c r="AI83" s="198"/>
      <c r="AJ83" s="258"/>
      <c r="AK83" s="187"/>
      <c r="AL83" s="187"/>
      <c r="AM83" s="259"/>
      <c r="AN83" s="258"/>
      <c r="AO83" s="187"/>
      <c r="AP83" s="187"/>
      <c r="AQ83" s="259"/>
      <c r="AR83" s="195"/>
      <c r="AS83" s="189"/>
      <c r="AT83" s="189"/>
      <c r="AU83" s="196"/>
      <c r="AV83" s="199"/>
      <c r="AW83" s="190"/>
      <c r="AX83" s="190"/>
      <c r="AY83" s="200"/>
    </row>
    <row r="84" spans="8:8" ht="15.75" customHeight="1">
      <c r="A84" s="184">
        <v>9.0</v>
      </c>
      <c r="B84" s="185" t="s">
        <v>179</v>
      </c>
      <c r="C84" s="186">
        <v>234.92</v>
      </c>
      <c r="D84" s="258"/>
      <c r="E84" s="187"/>
      <c r="F84" s="187"/>
      <c r="G84" s="259"/>
      <c r="H84" s="258"/>
      <c r="I84" s="187"/>
      <c r="J84" s="187"/>
      <c r="K84" s="259"/>
      <c r="L84" s="195"/>
      <c r="M84" s="189"/>
      <c r="N84" s="189"/>
      <c r="O84" s="196"/>
      <c r="P84" s="258"/>
      <c r="Q84" s="187"/>
      <c r="R84" s="187"/>
      <c r="S84" s="259"/>
      <c r="T84" s="258"/>
      <c r="U84" s="187"/>
      <c r="V84" s="187"/>
      <c r="W84" s="259"/>
      <c r="X84" s="258"/>
      <c r="Y84" s="187"/>
      <c r="Z84" s="187"/>
      <c r="AA84" s="259"/>
      <c r="AB84" s="258"/>
      <c r="AC84" s="187"/>
      <c r="AD84" s="187"/>
      <c r="AE84" s="259"/>
      <c r="AF84" s="197"/>
      <c r="AG84" s="189"/>
      <c r="AH84" s="189"/>
      <c r="AI84" s="198"/>
      <c r="AJ84" s="258"/>
      <c r="AK84" s="187"/>
      <c r="AL84" s="187"/>
      <c r="AM84" s="259"/>
      <c r="AN84" s="258"/>
      <c r="AO84" s="187"/>
      <c r="AP84" s="187"/>
      <c r="AQ84" s="259"/>
      <c r="AR84" s="195"/>
      <c r="AS84" s="189"/>
      <c r="AT84" s="189"/>
      <c r="AU84" s="196"/>
      <c r="AV84" s="199"/>
      <c r="AW84" s="190"/>
      <c r="AX84" s="190"/>
      <c r="AY84" s="200"/>
    </row>
    <row r="85" spans="8:8" ht="15.75" customHeight="1">
      <c r="A85" s="184">
        <v>10.0</v>
      </c>
      <c r="B85" s="185" t="s">
        <v>180</v>
      </c>
      <c r="C85" s="186">
        <v>57.99</v>
      </c>
      <c r="D85" s="258"/>
      <c r="E85" s="187"/>
      <c r="F85" s="187"/>
      <c r="G85" s="259"/>
      <c r="H85" s="258"/>
      <c r="I85" s="187"/>
      <c r="J85" s="187"/>
      <c r="K85" s="259"/>
      <c r="L85" s="195"/>
      <c r="M85" s="189"/>
      <c r="N85" s="189"/>
      <c r="O85" s="196"/>
      <c r="P85" s="258"/>
      <c r="Q85" s="187"/>
      <c r="R85" s="187"/>
      <c r="S85" s="259"/>
      <c r="T85" s="258"/>
      <c r="U85" s="187"/>
      <c r="V85" s="187"/>
      <c r="W85" s="259"/>
      <c r="X85" s="258"/>
      <c r="Y85" s="187"/>
      <c r="Z85" s="187"/>
      <c r="AA85" s="259"/>
      <c r="AB85" s="258"/>
      <c r="AC85" s="187"/>
      <c r="AD85" s="187"/>
      <c r="AE85" s="259"/>
      <c r="AF85" s="197"/>
      <c r="AG85" s="189"/>
      <c r="AH85" s="189"/>
      <c r="AI85" s="198"/>
      <c r="AJ85" s="258"/>
      <c r="AK85" s="187"/>
      <c r="AL85" s="187"/>
      <c r="AM85" s="259"/>
      <c r="AN85" s="258"/>
      <c r="AO85" s="187"/>
      <c r="AP85" s="187"/>
      <c r="AQ85" s="259"/>
      <c r="AR85" s="195"/>
      <c r="AS85" s="189"/>
      <c r="AT85" s="189"/>
      <c r="AU85" s="196"/>
      <c r="AV85" s="199"/>
      <c r="AW85" s="190"/>
      <c r="AX85" s="190"/>
      <c r="AY85" s="200"/>
    </row>
    <row r="86" spans="8:8" ht="15.75" customHeight="1">
      <c r="A86" s="184">
        <v>11.0</v>
      </c>
      <c r="B86" s="185" t="s">
        <v>181</v>
      </c>
      <c r="C86" s="186">
        <v>46.67</v>
      </c>
      <c r="D86" s="258"/>
      <c r="E86" s="187"/>
      <c r="F86" s="187"/>
      <c r="G86" s="259"/>
      <c r="H86" s="258"/>
      <c r="I86" s="187"/>
      <c r="J86" s="187"/>
      <c r="K86" s="259"/>
      <c r="L86" s="195"/>
      <c r="M86" s="189"/>
      <c r="N86" s="189"/>
      <c r="O86" s="196"/>
      <c r="P86" s="258"/>
      <c r="Q86" s="187"/>
      <c r="R86" s="187"/>
      <c r="S86" s="259"/>
      <c r="T86" s="258"/>
      <c r="U86" s="187"/>
      <c r="V86" s="187"/>
      <c r="W86" s="259"/>
      <c r="X86" s="258"/>
      <c r="Y86" s="187"/>
      <c r="Z86" s="187"/>
      <c r="AA86" s="259"/>
      <c r="AB86" s="258"/>
      <c r="AC86" s="187"/>
      <c r="AD86" s="187"/>
      <c r="AE86" s="259"/>
      <c r="AF86" s="197"/>
      <c r="AG86" s="189"/>
      <c r="AH86" s="189"/>
      <c r="AI86" s="198"/>
      <c r="AJ86" s="258"/>
      <c r="AK86" s="187"/>
      <c r="AL86" s="187"/>
      <c r="AM86" s="259"/>
      <c r="AN86" s="258"/>
      <c r="AO86" s="187"/>
      <c r="AP86" s="187"/>
      <c r="AQ86" s="259"/>
      <c r="AR86" s="195"/>
      <c r="AS86" s="189"/>
      <c r="AT86" s="189"/>
      <c r="AU86" s="196"/>
      <c r="AV86" s="199"/>
      <c r="AW86" s="190"/>
      <c r="AX86" s="190"/>
      <c r="AY86" s="200"/>
    </row>
    <row r="87" spans="8:8" ht="15.75" customHeight="1">
      <c r="A87" s="184">
        <v>12.0</v>
      </c>
      <c r="B87" s="185" t="s">
        <v>182</v>
      </c>
      <c r="C87" s="186">
        <v>38.57</v>
      </c>
      <c r="D87" s="258"/>
      <c r="E87" s="187"/>
      <c r="F87" s="187"/>
      <c r="G87" s="259"/>
      <c r="H87" s="258"/>
      <c r="I87" s="187"/>
      <c r="J87" s="187"/>
      <c r="K87" s="259"/>
      <c r="L87" s="195"/>
      <c r="M87" s="189"/>
      <c r="N87" s="189"/>
      <c r="O87" s="196"/>
      <c r="P87" s="258"/>
      <c r="Q87" s="187"/>
      <c r="R87" s="187"/>
      <c r="S87" s="259"/>
      <c r="T87" s="258"/>
      <c r="U87" s="187"/>
      <c r="V87" s="187"/>
      <c r="W87" s="259"/>
      <c r="X87" s="258"/>
      <c r="Y87" s="187"/>
      <c r="Z87" s="187"/>
      <c r="AA87" s="259"/>
      <c r="AB87" s="258"/>
      <c r="AC87" s="187"/>
      <c r="AD87" s="187"/>
      <c r="AE87" s="259"/>
      <c r="AF87" s="197"/>
      <c r="AG87" s="189"/>
      <c r="AH87" s="189"/>
      <c r="AI87" s="198"/>
      <c r="AJ87" s="258"/>
      <c r="AK87" s="187"/>
      <c r="AL87" s="187"/>
      <c r="AM87" s="259"/>
      <c r="AN87" s="258"/>
      <c r="AO87" s="187"/>
      <c r="AP87" s="187"/>
      <c r="AQ87" s="259"/>
      <c r="AR87" s="195"/>
      <c r="AS87" s="189"/>
      <c r="AT87" s="189"/>
      <c r="AU87" s="196"/>
      <c r="AV87" s="199"/>
      <c r="AW87" s="190"/>
      <c r="AX87" s="190"/>
      <c r="AY87" s="200"/>
    </row>
    <row r="88" spans="8:8" ht="15.75" customHeight="1">
      <c r="A88" s="184">
        <v>13.0</v>
      </c>
      <c r="B88" s="185" t="s">
        <v>183</v>
      </c>
      <c r="C88" s="186">
        <v>84.5</v>
      </c>
      <c r="D88" s="258"/>
      <c r="E88" s="187"/>
      <c r="F88" s="187"/>
      <c r="G88" s="259"/>
      <c r="H88" s="258"/>
      <c r="I88" s="187"/>
      <c r="J88" s="187"/>
      <c r="K88" s="259"/>
      <c r="L88" s="195"/>
      <c r="M88" s="189"/>
      <c r="N88" s="189"/>
      <c r="O88" s="196"/>
      <c r="P88" s="258"/>
      <c r="Q88" s="187"/>
      <c r="R88" s="187"/>
      <c r="S88" s="259"/>
      <c r="T88" s="258"/>
      <c r="U88" s="187"/>
      <c r="V88" s="187"/>
      <c r="W88" s="259"/>
      <c r="X88" s="258"/>
      <c r="Y88" s="187"/>
      <c r="Z88" s="187"/>
      <c r="AA88" s="259"/>
      <c r="AB88" s="258"/>
      <c r="AC88" s="187"/>
      <c r="AD88" s="187"/>
      <c r="AE88" s="259"/>
      <c r="AF88" s="197"/>
      <c r="AG88" s="189"/>
      <c r="AH88" s="189"/>
      <c r="AI88" s="198"/>
      <c r="AJ88" s="258"/>
      <c r="AK88" s="187"/>
      <c r="AL88" s="187"/>
      <c r="AM88" s="259"/>
      <c r="AN88" s="258"/>
      <c r="AO88" s="187"/>
      <c r="AP88" s="187"/>
      <c r="AQ88" s="259"/>
      <c r="AR88" s="195"/>
      <c r="AS88" s="189"/>
      <c r="AT88" s="189"/>
      <c r="AU88" s="196"/>
      <c r="AV88" s="199"/>
      <c r="AW88" s="190"/>
      <c r="AX88" s="190"/>
      <c r="AY88" s="200"/>
    </row>
    <row r="89" spans="8:8" ht="15.75" customHeight="1">
      <c r="A89" s="184">
        <v>14.0</v>
      </c>
      <c r="B89" s="185" t="s">
        <v>184</v>
      </c>
      <c r="C89" s="186">
        <v>48.21</v>
      </c>
      <c r="D89" s="258"/>
      <c r="E89" s="187"/>
      <c r="F89" s="187"/>
      <c r="G89" s="259"/>
      <c r="H89" s="258"/>
      <c r="I89" s="187"/>
      <c r="J89" s="187"/>
      <c r="K89" s="259"/>
      <c r="L89" s="195"/>
      <c r="M89" s="189"/>
      <c r="N89" s="189"/>
      <c r="O89" s="196"/>
      <c r="P89" s="258"/>
      <c r="Q89" s="187"/>
      <c r="R89" s="187"/>
      <c r="S89" s="259"/>
      <c r="T89" s="258"/>
      <c r="U89" s="187"/>
      <c r="V89" s="187"/>
      <c r="W89" s="259"/>
      <c r="X89" s="258"/>
      <c r="Y89" s="187"/>
      <c r="Z89" s="187"/>
      <c r="AA89" s="259"/>
      <c r="AB89" s="258"/>
      <c r="AC89" s="187"/>
      <c r="AD89" s="187"/>
      <c r="AE89" s="259"/>
      <c r="AF89" s="197"/>
      <c r="AG89" s="189"/>
      <c r="AH89" s="189"/>
      <c r="AI89" s="198"/>
      <c r="AJ89" s="258"/>
      <c r="AK89" s="187"/>
      <c r="AL89" s="187"/>
      <c r="AM89" s="259"/>
      <c r="AN89" s="258"/>
      <c r="AO89" s="187"/>
      <c r="AP89" s="187"/>
      <c r="AQ89" s="259"/>
      <c r="AR89" s="195"/>
      <c r="AS89" s="189"/>
      <c r="AT89" s="189"/>
      <c r="AU89" s="196"/>
      <c r="AV89" s="199"/>
      <c r="AW89" s="190"/>
      <c r="AX89" s="190"/>
      <c r="AY89" s="200"/>
    </row>
    <row r="90" spans="8:8" ht="15.75" customHeight="1">
      <c r="A90" s="184">
        <v>15.0</v>
      </c>
      <c r="B90" s="185" t="s">
        <v>185</v>
      </c>
      <c r="C90" s="186">
        <v>121.43</v>
      </c>
      <c r="D90" s="260"/>
      <c r="E90" s="261"/>
      <c r="F90" s="261"/>
      <c r="G90" s="262"/>
      <c r="H90" s="260"/>
      <c r="I90" s="261"/>
      <c r="J90" s="261"/>
      <c r="K90" s="262"/>
      <c r="L90" s="195"/>
      <c r="M90" s="189"/>
      <c r="N90" s="189"/>
      <c r="O90" s="196"/>
      <c r="P90" s="260"/>
      <c r="Q90" s="261"/>
      <c r="R90" s="261"/>
      <c r="S90" s="262"/>
      <c r="T90" s="260"/>
      <c r="U90" s="261"/>
      <c r="V90" s="261"/>
      <c r="W90" s="262"/>
      <c r="X90" s="260"/>
      <c r="Y90" s="261"/>
      <c r="Z90" s="261"/>
      <c r="AA90" s="262"/>
      <c r="AB90" s="260"/>
      <c r="AC90" s="261"/>
      <c r="AD90" s="261"/>
      <c r="AE90" s="262"/>
      <c r="AF90" s="197"/>
      <c r="AG90" s="189"/>
      <c r="AH90" s="189"/>
      <c r="AI90" s="198"/>
      <c r="AJ90" s="260"/>
      <c r="AK90" s="261"/>
      <c r="AL90" s="261"/>
      <c r="AM90" s="262"/>
      <c r="AN90" s="260"/>
      <c r="AO90" s="261"/>
      <c r="AP90" s="261"/>
      <c r="AQ90" s="262"/>
      <c r="AR90" s="195"/>
      <c r="AS90" s="189"/>
      <c r="AT90" s="189"/>
      <c r="AU90" s="196"/>
      <c r="AV90" s="199"/>
      <c r="AW90" s="190"/>
      <c r="AX90" s="190"/>
      <c r="AY90" s="200"/>
    </row>
    <row r="91" spans="8:8" ht="15.75" customHeight="1">
      <c r="A91" s="184">
        <v>16.0</v>
      </c>
      <c r="B91" s="185" t="s">
        <v>186</v>
      </c>
      <c r="C91" s="186">
        <v>22.5</v>
      </c>
      <c r="D91" s="192"/>
      <c r="E91" s="193"/>
      <c r="F91" s="193"/>
      <c r="G91" s="194"/>
      <c r="H91" s="192"/>
      <c r="I91" s="193"/>
      <c r="J91" s="193"/>
      <c r="K91" s="194"/>
      <c r="L91" s="195"/>
      <c r="M91" s="189"/>
      <c r="N91" s="189"/>
      <c r="O91" s="196"/>
      <c r="P91" s="192"/>
      <c r="Q91" s="193"/>
      <c r="R91" s="193"/>
      <c r="S91" s="194"/>
      <c r="T91" s="192"/>
      <c r="U91" s="193"/>
      <c r="V91" s="193"/>
      <c r="W91" s="194"/>
      <c r="X91" s="192"/>
      <c r="Y91" s="193"/>
      <c r="Z91" s="193"/>
      <c r="AA91" s="194"/>
      <c r="AB91" s="192"/>
      <c r="AC91" s="193"/>
      <c r="AD91" s="193"/>
      <c r="AE91" s="194"/>
      <c r="AF91" s="197"/>
      <c r="AG91" s="189"/>
      <c r="AH91" s="189"/>
      <c r="AI91" s="198"/>
      <c r="AJ91" s="192"/>
      <c r="AK91" s="193"/>
      <c r="AL91" s="193"/>
      <c r="AM91" s="194"/>
      <c r="AN91" s="192"/>
      <c r="AO91" s="193"/>
      <c r="AP91" s="193"/>
      <c r="AQ91" s="194"/>
      <c r="AR91" s="195"/>
      <c r="AS91" s="189"/>
      <c r="AT91" s="189"/>
      <c r="AU91" s="196"/>
      <c r="AV91" s="199"/>
      <c r="AW91" s="190"/>
      <c r="AX91" s="190"/>
      <c r="AY91" s="200"/>
    </row>
    <row r="92" spans="8:8" ht="15.75" customHeight="1">
      <c r="A92" s="184">
        <v>17.0</v>
      </c>
      <c r="B92" s="185"/>
      <c r="C92" s="191"/>
      <c r="D92" s="192"/>
      <c r="E92" s="193"/>
      <c r="F92" s="193"/>
      <c r="G92" s="194"/>
      <c r="H92" s="192"/>
      <c r="I92" s="193"/>
      <c r="J92" s="193"/>
      <c r="K92" s="194"/>
      <c r="L92" s="195"/>
      <c r="M92" s="189"/>
      <c r="N92" s="189"/>
      <c r="O92" s="196"/>
      <c r="P92" s="192"/>
      <c r="Q92" s="193"/>
      <c r="R92" s="193"/>
      <c r="S92" s="194"/>
      <c r="T92" s="192"/>
      <c r="U92" s="193"/>
      <c r="V92" s="193"/>
      <c r="W92" s="194"/>
      <c r="X92" s="192"/>
      <c r="Y92" s="193"/>
      <c r="Z92" s="193"/>
      <c r="AA92" s="194"/>
      <c r="AB92" s="192"/>
      <c r="AC92" s="193"/>
      <c r="AD92" s="193"/>
      <c r="AE92" s="194"/>
      <c r="AF92" s="197"/>
      <c r="AG92" s="189"/>
      <c r="AH92" s="189"/>
      <c r="AI92" s="198"/>
      <c r="AJ92" s="192"/>
      <c r="AK92" s="193"/>
      <c r="AL92" s="193"/>
      <c r="AM92" s="194"/>
      <c r="AN92" s="192"/>
      <c r="AO92" s="193"/>
      <c r="AP92" s="193"/>
      <c r="AQ92" s="194"/>
      <c r="AR92" s="195"/>
      <c r="AS92" s="189"/>
      <c r="AT92" s="189"/>
      <c r="AU92" s="196"/>
      <c r="AV92" s="199"/>
      <c r="AW92" s="190"/>
      <c r="AX92" s="190"/>
      <c r="AY92" s="200"/>
    </row>
    <row r="93" spans="8:8" ht="15.75" customHeight="1">
      <c r="A93" s="184">
        <v>18.0</v>
      </c>
      <c r="B93" s="185"/>
      <c r="C93" s="191"/>
      <c r="D93" s="192"/>
      <c r="E93" s="193"/>
      <c r="F93" s="193"/>
      <c r="G93" s="194"/>
      <c r="H93" s="192"/>
      <c r="I93" s="193"/>
      <c r="J93" s="193"/>
      <c r="K93" s="194"/>
      <c r="L93" s="195"/>
      <c r="M93" s="189"/>
      <c r="N93" s="189"/>
      <c r="O93" s="196"/>
      <c r="P93" s="192"/>
      <c r="Q93" s="193"/>
      <c r="R93" s="193"/>
      <c r="S93" s="194"/>
      <c r="T93" s="192"/>
      <c r="U93" s="193"/>
      <c r="V93" s="193"/>
      <c r="W93" s="194"/>
      <c r="X93" s="192"/>
      <c r="Y93" s="193"/>
      <c r="Z93" s="193"/>
      <c r="AA93" s="194"/>
      <c r="AB93" s="192"/>
      <c r="AC93" s="193"/>
      <c r="AD93" s="193"/>
      <c r="AE93" s="194"/>
      <c r="AF93" s="197"/>
      <c r="AG93" s="189"/>
      <c r="AH93" s="189"/>
      <c r="AI93" s="198"/>
      <c r="AJ93" s="192"/>
      <c r="AK93" s="193"/>
      <c r="AL93" s="193"/>
      <c r="AM93" s="194"/>
      <c r="AN93" s="192"/>
      <c r="AO93" s="193"/>
      <c r="AP93" s="193"/>
      <c r="AQ93" s="194"/>
      <c r="AR93" s="195"/>
      <c r="AS93" s="189"/>
      <c r="AT93" s="189"/>
      <c r="AU93" s="196"/>
      <c r="AV93" s="199"/>
      <c r="AW93" s="190"/>
      <c r="AX93" s="190"/>
      <c r="AY93" s="200"/>
    </row>
    <row r="94" spans="8:8" ht="15.75" customHeight="1">
      <c r="A94" s="184">
        <v>19.0</v>
      </c>
      <c r="B94" s="185"/>
      <c r="C94" s="191"/>
      <c r="D94" s="192"/>
      <c r="E94" s="193"/>
      <c r="F94" s="193"/>
      <c r="G94" s="194"/>
      <c r="H94" s="192"/>
      <c r="I94" s="193"/>
      <c r="J94" s="193"/>
      <c r="K94" s="194"/>
      <c r="L94" s="195"/>
      <c r="M94" s="189"/>
      <c r="N94" s="189"/>
      <c r="O94" s="196"/>
      <c r="P94" s="192"/>
      <c r="Q94" s="193"/>
      <c r="R94" s="193"/>
      <c r="S94" s="194"/>
      <c r="T94" s="192"/>
      <c r="U94" s="193"/>
      <c r="V94" s="193"/>
      <c r="W94" s="194"/>
      <c r="X94" s="192"/>
      <c r="Y94" s="193"/>
      <c r="Z94" s="193"/>
      <c r="AA94" s="194"/>
      <c r="AB94" s="192"/>
      <c r="AC94" s="193"/>
      <c r="AD94" s="193"/>
      <c r="AE94" s="194"/>
      <c r="AF94" s="197"/>
      <c r="AG94" s="189"/>
      <c r="AH94" s="189"/>
      <c r="AI94" s="198"/>
      <c r="AJ94" s="192"/>
      <c r="AK94" s="193"/>
      <c r="AL94" s="193"/>
      <c r="AM94" s="194"/>
      <c r="AN94" s="192"/>
      <c r="AO94" s="193"/>
      <c r="AP94" s="193"/>
      <c r="AQ94" s="194"/>
      <c r="AR94" s="195"/>
      <c r="AS94" s="189"/>
      <c r="AT94" s="189"/>
      <c r="AU94" s="196"/>
      <c r="AV94" s="199"/>
      <c r="AW94" s="190"/>
      <c r="AX94" s="190"/>
      <c r="AY94" s="200"/>
    </row>
    <row r="95" spans="8:8" ht="15.75" customHeight="1">
      <c r="A95" s="201">
        <v>20.0</v>
      </c>
      <c r="B95" s="202"/>
      <c r="C95" s="203"/>
      <c r="D95" s="204"/>
      <c r="E95" s="205"/>
      <c r="F95" s="205"/>
      <c r="G95" s="206"/>
      <c r="H95" s="204"/>
      <c r="I95" s="205"/>
      <c r="J95" s="205"/>
      <c r="K95" s="206"/>
      <c r="L95" s="207"/>
      <c r="M95" s="208"/>
      <c r="N95" s="208"/>
      <c r="O95" s="209"/>
      <c r="P95" s="204"/>
      <c r="Q95" s="205"/>
      <c r="R95" s="205"/>
      <c r="S95" s="206"/>
      <c r="T95" s="204"/>
      <c r="U95" s="205"/>
      <c r="V95" s="205"/>
      <c r="W95" s="206"/>
      <c r="X95" s="204"/>
      <c r="Y95" s="205"/>
      <c r="Z95" s="205"/>
      <c r="AA95" s="206"/>
      <c r="AB95" s="204"/>
      <c r="AC95" s="205"/>
      <c r="AD95" s="205"/>
      <c r="AE95" s="206"/>
      <c r="AF95" s="210"/>
      <c r="AG95" s="208"/>
      <c r="AH95" s="208"/>
      <c r="AI95" s="211"/>
      <c r="AJ95" s="204"/>
      <c r="AK95" s="205"/>
      <c r="AL95" s="205"/>
      <c r="AM95" s="206"/>
      <c r="AN95" s="204"/>
      <c r="AO95" s="205"/>
      <c r="AP95" s="205"/>
      <c r="AQ95" s="206"/>
      <c r="AR95" s="207"/>
      <c r="AS95" s="208"/>
      <c r="AT95" s="208"/>
      <c r="AU95" s="209"/>
      <c r="AV95" s="212"/>
      <c r="AW95" s="213"/>
      <c r="AX95" s="213"/>
      <c r="AY95" s="214"/>
    </row>
    <row r="96" spans="8:8" ht="15.75" customHeight="1">
      <c r="A96" s="215"/>
      <c r="B96" s="216" t="s">
        <v>187</v>
      </c>
      <c r="C96" s="217"/>
      <c r="D96" s="218">
        <f t="shared" si="21" ref="D96:K96">SUMPRODUCT($C76:$C95,D76:D95)/100000</f>
        <v>0.0</v>
      </c>
      <c r="E96" s="219">
        <f t="shared" si="21"/>
        <v>0.0</v>
      </c>
      <c r="F96" s="219">
        <f t="shared" si="21"/>
        <v>0.0</v>
      </c>
      <c r="G96" s="220">
        <f t="shared" si="21"/>
        <v>0.0</v>
      </c>
      <c r="H96" s="218">
        <f t="shared" si="21"/>
        <v>0.0</v>
      </c>
      <c r="I96" s="219">
        <f t="shared" si="21"/>
        <v>0.0</v>
      </c>
      <c r="J96" s="219">
        <f t="shared" si="21"/>
        <v>0.0</v>
      </c>
      <c r="K96" s="220">
        <f t="shared" si="21"/>
        <v>0.0</v>
      </c>
      <c r="L96" s="218"/>
      <c r="M96" s="219"/>
      <c r="N96" s="219"/>
      <c r="O96" s="220"/>
      <c r="P96" s="218">
        <f t="shared" si="22" ref="P96:AE96">SUMPRODUCT($C76:$C95,P76:P95)/100000</f>
        <v>0.0</v>
      </c>
      <c r="Q96" s="219">
        <f t="shared" si="22"/>
        <v>0.0</v>
      </c>
      <c r="R96" s="219">
        <f t="shared" si="22"/>
        <v>0.0</v>
      </c>
      <c r="S96" s="220">
        <f t="shared" si="22"/>
        <v>0.0</v>
      </c>
      <c r="T96" s="218">
        <f t="shared" si="22"/>
        <v>0.0</v>
      </c>
      <c r="U96" s="219">
        <f t="shared" si="22"/>
        <v>0.0</v>
      </c>
      <c r="V96" s="219">
        <f t="shared" si="22"/>
        <v>0.0</v>
      </c>
      <c r="W96" s="220">
        <f t="shared" si="22"/>
        <v>0.0</v>
      </c>
      <c r="X96" s="218">
        <f t="shared" si="22"/>
        <v>0.0</v>
      </c>
      <c r="Y96" s="219">
        <f t="shared" si="22"/>
        <v>0.0</v>
      </c>
      <c r="Z96" s="219">
        <f t="shared" si="22"/>
        <v>0.0</v>
      </c>
      <c r="AA96" s="220">
        <f t="shared" si="22"/>
        <v>0.0</v>
      </c>
      <c r="AB96" s="218">
        <f t="shared" si="22"/>
        <v>0.0</v>
      </c>
      <c r="AC96" s="219">
        <f t="shared" si="22"/>
        <v>0.0</v>
      </c>
      <c r="AD96" s="219">
        <f t="shared" si="22"/>
        <v>0.0</v>
      </c>
      <c r="AE96" s="220">
        <f t="shared" si="22"/>
        <v>0.0</v>
      </c>
      <c r="AF96" s="219"/>
      <c r="AG96" s="219"/>
      <c r="AH96" s="219"/>
      <c r="AI96" s="221"/>
      <c r="AJ96" s="218">
        <f t="shared" si="23" ref="AJ96:AY96">SUMPRODUCT($C76:$C95,AJ76:AJ95)/100000</f>
        <v>0.0</v>
      </c>
      <c r="AK96" s="219">
        <f t="shared" si="23"/>
        <v>0.0</v>
      </c>
      <c r="AL96" s="219">
        <f t="shared" si="23"/>
        <v>0.0</v>
      </c>
      <c r="AM96" s="220">
        <f t="shared" si="23"/>
        <v>0.0</v>
      </c>
      <c r="AN96" s="218">
        <f t="shared" si="23"/>
        <v>0.0</v>
      </c>
      <c r="AO96" s="219">
        <f t="shared" si="23"/>
        <v>0.0</v>
      </c>
      <c r="AP96" s="219">
        <f t="shared" si="23"/>
        <v>0.0</v>
      </c>
      <c r="AQ96" s="220">
        <f t="shared" si="23"/>
        <v>0.0</v>
      </c>
      <c r="AR96" s="218">
        <f t="shared" si="23"/>
        <v>0.0</v>
      </c>
      <c r="AS96" s="219">
        <f t="shared" si="23"/>
        <v>0.0</v>
      </c>
      <c r="AT96" s="219">
        <f t="shared" si="23"/>
        <v>0.0</v>
      </c>
      <c r="AU96" s="220">
        <f t="shared" si="23"/>
        <v>0.0</v>
      </c>
      <c r="AV96" s="219">
        <f t="shared" si="23"/>
        <v>0.0</v>
      </c>
      <c r="AW96" s="219">
        <f t="shared" si="23"/>
        <v>0.0</v>
      </c>
      <c r="AX96" s="219">
        <f t="shared" si="23"/>
        <v>0.0</v>
      </c>
      <c r="AY96" s="220">
        <f t="shared" si="23"/>
        <v>0.0</v>
      </c>
    </row>
    <row r="97" spans="8:8" ht="15.75" customHeight="1"/>
    <row r="98" spans="8:8" ht="15.75" customHeight="1">
      <c r="A98" s="222"/>
      <c r="B98" s="223" t="s">
        <v>191</v>
      </c>
      <c r="C98" s="224"/>
      <c r="D98" s="225" t="s">
        <v>154</v>
      </c>
      <c r="E98" s="226"/>
      <c r="F98" s="226"/>
      <c r="G98" s="227"/>
      <c r="H98" s="225" t="s">
        <v>46</v>
      </c>
      <c r="I98" s="226"/>
      <c r="J98" s="226"/>
      <c r="K98" s="227"/>
      <c r="L98" s="228" t="s">
        <v>155</v>
      </c>
      <c r="M98" s="226"/>
      <c r="N98" s="226"/>
      <c r="O98" s="227"/>
      <c r="P98" s="225" t="s">
        <v>79</v>
      </c>
      <c r="Q98" s="226"/>
      <c r="R98" s="226"/>
      <c r="S98" s="227"/>
      <c r="T98" s="225" t="s">
        <v>156</v>
      </c>
      <c r="U98" s="226"/>
      <c r="V98" s="226"/>
      <c r="W98" s="227"/>
      <c r="X98" s="225" t="s">
        <v>60</v>
      </c>
      <c r="Y98" s="226"/>
      <c r="Z98" s="226"/>
      <c r="AA98" s="227"/>
      <c r="AB98" s="225" t="s">
        <v>67</v>
      </c>
      <c r="AC98" s="226"/>
      <c r="AD98" s="226"/>
      <c r="AE98" s="227"/>
      <c r="AF98" s="229" t="s">
        <v>163</v>
      </c>
      <c r="AG98" s="226"/>
      <c r="AH98" s="226"/>
      <c r="AI98" s="226"/>
      <c r="AJ98" s="225" t="s">
        <v>108</v>
      </c>
      <c r="AK98" s="226"/>
      <c r="AL98" s="226"/>
      <c r="AM98" s="227"/>
      <c r="AN98" s="225" t="s">
        <v>91</v>
      </c>
      <c r="AO98" s="226"/>
      <c r="AP98" s="226"/>
      <c r="AQ98" s="227"/>
      <c r="AR98" s="228" t="s">
        <v>159</v>
      </c>
      <c r="AS98" s="226"/>
      <c r="AT98" s="226"/>
      <c r="AU98" s="227"/>
      <c r="AV98" s="230" t="s">
        <v>161</v>
      </c>
      <c r="AW98" s="226"/>
      <c r="AX98" s="226"/>
      <c r="AY98" s="227"/>
    </row>
    <row r="99" spans="8:8" ht="15.75" customHeight="1">
      <c r="A99" s="231" t="s">
        <v>164</v>
      </c>
      <c r="B99" s="232" t="s">
        <v>165</v>
      </c>
      <c r="C99" s="233" t="s">
        <v>166</v>
      </c>
      <c r="D99" s="234" t="s">
        <v>167</v>
      </c>
      <c r="E99" s="235" t="s">
        <v>168</v>
      </c>
      <c r="F99" s="235" t="s">
        <v>169</v>
      </c>
      <c r="G99" s="236" t="s">
        <v>170</v>
      </c>
      <c r="H99" s="234" t="s">
        <v>167</v>
      </c>
      <c r="I99" s="235" t="s">
        <v>168</v>
      </c>
      <c r="J99" s="235" t="s">
        <v>169</v>
      </c>
      <c r="K99" s="236" t="s">
        <v>170</v>
      </c>
      <c r="L99" s="237" t="s">
        <v>167</v>
      </c>
      <c r="M99" s="238" t="s">
        <v>168</v>
      </c>
      <c r="N99" s="238" t="s">
        <v>169</v>
      </c>
      <c r="O99" s="239" t="s">
        <v>170</v>
      </c>
      <c r="P99" s="234" t="s">
        <v>167</v>
      </c>
      <c r="Q99" s="235" t="s">
        <v>168</v>
      </c>
      <c r="R99" s="235" t="s">
        <v>169</v>
      </c>
      <c r="S99" s="236" t="s">
        <v>170</v>
      </c>
      <c r="T99" s="234" t="s">
        <v>167</v>
      </c>
      <c r="U99" s="235" t="s">
        <v>168</v>
      </c>
      <c r="V99" s="235" t="s">
        <v>169</v>
      </c>
      <c r="W99" s="236" t="s">
        <v>170</v>
      </c>
      <c r="X99" s="234" t="s">
        <v>167</v>
      </c>
      <c r="Y99" s="235" t="s">
        <v>168</v>
      </c>
      <c r="Z99" s="235" t="s">
        <v>169</v>
      </c>
      <c r="AA99" s="236" t="s">
        <v>170</v>
      </c>
      <c r="AB99" s="234" t="s">
        <v>167</v>
      </c>
      <c r="AC99" s="235" t="s">
        <v>168</v>
      </c>
      <c r="AD99" s="235" t="s">
        <v>169</v>
      </c>
      <c r="AE99" s="236" t="s">
        <v>170</v>
      </c>
      <c r="AF99" s="240" t="s">
        <v>167</v>
      </c>
      <c r="AG99" s="238" t="s">
        <v>168</v>
      </c>
      <c r="AH99" s="238" t="s">
        <v>169</v>
      </c>
      <c r="AI99" s="241" t="s">
        <v>170</v>
      </c>
      <c r="AJ99" s="234" t="s">
        <v>167</v>
      </c>
      <c r="AK99" s="235" t="s">
        <v>168</v>
      </c>
      <c r="AL99" s="235" t="s">
        <v>169</v>
      </c>
      <c r="AM99" s="236" t="s">
        <v>170</v>
      </c>
      <c r="AN99" s="234" t="s">
        <v>167</v>
      </c>
      <c r="AO99" s="235" t="s">
        <v>168</v>
      </c>
      <c r="AP99" s="235" t="s">
        <v>169</v>
      </c>
      <c r="AQ99" s="236" t="s">
        <v>170</v>
      </c>
      <c r="AR99" s="237" t="s">
        <v>167</v>
      </c>
      <c r="AS99" s="238" t="s">
        <v>168</v>
      </c>
      <c r="AT99" s="238" t="s">
        <v>169</v>
      </c>
      <c r="AU99" s="239" t="s">
        <v>170</v>
      </c>
      <c r="AV99" s="242" t="s">
        <v>167</v>
      </c>
      <c r="AW99" s="243" t="s">
        <v>168</v>
      </c>
      <c r="AX99" s="243" t="s">
        <v>169</v>
      </c>
      <c r="AY99" s="244" t="s">
        <v>170</v>
      </c>
    </row>
    <row r="100" spans="8:8" ht="15.75" customHeight="1">
      <c r="A100" s="171">
        <v>1.0</v>
      </c>
      <c r="B100" s="245" t="s">
        <v>171</v>
      </c>
      <c r="C100" s="246">
        <v>183.05</v>
      </c>
      <c r="D100" s="247"/>
      <c r="E100" s="248"/>
      <c r="F100" s="248"/>
      <c r="G100" s="249"/>
      <c r="H100" s="247"/>
      <c r="I100" s="248"/>
      <c r="J100" s="248"/>
      <c r="K100" s="249"/>
      <c r="L100" s="250"/>
      <c r="M100" s="251"/>
      <c r="N100" s="251"/>
      <c r="O100" s="252"/>
      <c r="P100" s="247"/>
      <c r="Q100" s="248"/>
      <c r="R100" s="248"/>
      <c r="S100" s="249"/>
      <c r="T100" s="247"/>
      <c r="U100" s="248"/>
      <c r="V100" s="248"/>
      <c r="W100" s="249"/>
      <c r="X100" s="247"/>
      <c r="Y100" s="248"/>
      <c r="Z100" s="248"/>
      <c r="AA100" s="249"/>
      <c r="AB100" s="247"/>
      <c r="AC100" s="248"/>
      <c r="AD100" s="248"/>
      <c r="AE100" s="249"/>
      <c r="AF100" s="253"/>
      <c r="AG100" s="251"/>
      <c r="AH100" s="251"/>
      <c r="AI100" s="254"/>
      <c r="AJ100" s="247"/>
      <c r="AK100" s="248"/>
      <c r="AL100" s="248"/>
      <c r="AM100" s="249"/>
      <c r="AN100" s="247"/>
      <c r="AO100" s="248"/>
      <c r="AP100" s="248"/>
      <c r="AQ100" s="249"/>
      <c r="AR100" s="250"/>
      <c r="AS100" s="251"/>
      <c r="AT100" s="251"/>
      <c r="AU100" s="252"/>
      <c r="AV100" s="255"/>
      <c r="AW100" s="256"/>
      <c r="AX100" s="256"/>
      <c r="AY100" s="257"/>
    </row>
    <row r="101" spans="8:8" ht="15.75" customHeight="1">
      <c r="A101" s="184">
        <v>2.0</v>
      </c>
      <c r="B101" s="185" t="s">
        <v>172</v>
      </c>
      <c r="C101" s="186">
        <v>198.31</v>
      </c>
      <c r="D101" s="258"/>
      <c r="E101" s="187"/>
      <c r="F101" s="187"/>
      <c r="G101" s="259"/>
      <c r="H101" s="258"/>
      <c r="I101" s="187"/>
      <c r="J101" s="187"/>
      <c r="K101" s="259"/>
      <c r="L101" s="195"/>
      <c r="M101" s="189"/>
      <c r="N101" s="189"/>
      <c r="O101" s="196"/>
      <c r="P101" s="258"/>
      <c r="Q101" s="187"/>
      <c r="R101" s="187"/>
      <c r="S101" s="259"/>
      <c r="T101" s="258"/>
      <c r="U101" s="187"/>
      <c r="V101" s="187"/>
      <c r="W101" s="259"/>
      <c r="X101" s="258"/>
      <c r="Y101" s="187"/>
      <c r="Z101" s="187"/>
      <c r="AA101" s="259"/>
      <c r="AB101" s="258"/>
      <c r="AC101" s="187"/>
      <c r="AD101" s="187"/>
      <c r="AE101" s="259"/>
      <c r="AF101" s="197"/>
      <c r="AG101" s="189"/>
      <c r="AH101" s="189"/>
      <c r="AI101" s="198"/>
      <c r="AJ101" s="258"/>
      <c r="AK101" s="187"/>
      <c r="AL101" s="187"/>
      <c r="AM101" s="259"/>
      <c r="AN101" s="258"/>
      <c r="AO101" s="187"/>
      <c r="AP101" s="187"/>
      <c r="AQ101" s="259"/>
      <c r="AR101" s="195"/>
      <c r="AS101" s="189"/>
      <c r="AT101" s="189"/>
      <c r="AU101" s="196"/>
      <c r="AV101" s="199"/>
      <c r="AW101" s="190"/>
      <c r="AX101" s="190"/>
      <c r="AY101" s="200"/>
    </row>
    <row r="102" spans="8:8" ht="15.75" customHeight="1">
      <c r="A102" s="184">
        <v>3.0</v>
      </c>
      <c r="B102" s="185" t="s">
        <v>173</v>
      </c>
      <c r="C102" s="186">
        <v>198.31</v>
      </c>
      <c r="D102" s="258"/>
      <c r="E102" s="187"/>
      <c r="F102" s="187"/>
      <c r="G102" s="259"/>
      <c r="H102" s="258"/>
      <c r="I102" s="187"/>
      <c r="J102" s="187"/>
      <c r="K102" s="259"/>
      <c r="L102" s="195"/>
      <c r="M102" s="189"/>
      <c r="N102" s="189"/>
      <c r="O102" s="196"/>
      <c r="P102" s="258"/>
      <c r="Q102" s="187"/>
      <c r="R102" s="187"/>
      <c r="S102" s="259"/>
      <c r="T102" s="258"/>
      <c r="U102" s="187"/>
      <c r="V102" s="187"/>
      <c r="W102" s="259"/>
      <c r="X102" s="258"/>
      <c r="Y102" s="187"/>
      <c r="Z102" s="187"/>
      <c r="AA102" s="259"/>
      <c r="AB102" s="258"/>
      <c r="AC102" s="187"/>
      <c r="AD102" s="187"/>
      <c r="AE102" s="259"/>
      <c r="AF102" s="197"/>
      <c r="AG102" s="189"/>
      <c r="AH102" s="189"/>
      <c r="AI102" s="198"/>
      <c r="AJ102" s="258"/>
      <c r="AK102" s="187"/>
      <c r="AL102" s="187"/>
      <c r="AM102" s="259"/>
      <c r="AN102" s="258"/>
      <c r="AO102" s="187"/>
      <c r="AP102" s="187"/>
      <c r="AQ102" s="259"/>
      <c r="AR102" s="195"/>
      <c r="AS102" s="189"/>
      <c r="AT102" s="189"/>
      <c r="AU102" s="196"/>
      <c r="AV102" s="199"/>
      <c r="AW102" s="190"/>
      <c r="AX102" s="190"/>
      <c r="AY102" s="200"/>
    </row>
    <row r="103" spans="8:8" ht="15.75" customHeight="1">
      <c r="A103" s="184">
        <v>4.0</v>
      </c>
      <c r="B103" s="185" t="s">
        <v>174</v>
      </c>
      <c r="C103" s="186">
        <v>180.0</v>
      </c>
      <c r="D103" s="258"/>
      <c r="E103" s="187"/>
      <c r="F103" s="187"/>
      <c r="G103" s="259"/>
      <c r="H103" s="258"/>
      <c r="I103" s="187"/>
      <c r="J103" s="187"/>
      <c r="K103" s="259"/>
      <c r="L103" s="195"/>
      <c r="M103" s="189"/>
      <c r="N103" s="189"/>
      <c r="O103" s="196"/>
      <c r="P103" s="258"/>
      <c r="Q103" s="187"/>
      <c r="R103" s="187"/>
      <c r="S103" s="259"/>
      <c r="T103" s="258"/>
      <c r="U103" s="187"/>
      <c r="V103" s="187"/>
      <c r="W103" s="259"/>
      <c r="X103" s="258"/>
      <c r="Y103" s="187"/>
      <c r="Z103" s="187"/>
      <c r="AA103" s="259"/>
      <c r="AB103" s="258"/>
      <c r="AC103" s="187"/>
      <c r="AD103" s="187"/>
      <c r="AE103" s="259"/>
      <c r="AF103" s="197"/>
      <c r="AG103" s="189"/>
      <c r="AH103" s="189"/>
      <c r="AI103" s="198"/>
      <c r="AJ103" s="258"/>
      <c r="AK103" s="187"/>
      <c r="AL103" s="187"/>
      <c r="AM103" s="259"/>
      <c r="AN103" s="258"/>
      <c r="AO103" s="187"/>
      <c r="AP103" s="187"/>
      <c r="AQ103" s="259"/>
      <c r="AR103" s="195"/>
      <c r="AS103" s="189"/>
      <c r="AT103" s="189"/>
      <c r="AU103" s="196"/>
      <c r="AV103" s="199"/>
      <c r="AW103" s="190"/>
      <c r="AX103" s="190"/>
      <c r="AY103" s="200"/>
    </row>
    <row r="104" spans="8:8" ht="15.75" customHeight="1">
      <c r="A104" s="184">
        <v>5.0</v>
      </c>
      <c r="B104" s="185" t="s">
        <v>175</v>
      </c>
      <c r="C104" s="186">
        <v>167.8</v>
      </c>
      <c r="D104" s="258"/>
      <c r="E104" s="187"/>
      <c r="F104" s="187"/>
      <c r="G104" s="259"/>
      <c r="H104" s="258"/>
      <c r="I104" s="187"/>
      <c r="J104" s="187"/>
      <c r="K104" s="259"/>
      <c r="L104" s="195"/>
      <c r="M104" s="189"/>
      <c r="N104" s="189"/>
      <c r="O104" s="196"/>
      <c r="P104" s="258"/>
      <c r="Q104" s="187"/>
      <c r="R104" s="187"/>
      <c r="S104" s="259"/>
      <c r="T104" s="258"/>
      <c r="U104" s="187"/>
      <c r="V104" s="187"/>
      <c r="W104" s="259"/>
      <c r="X104" s="258"/>
      <c r="Y104" s="187"/>
      <c r="Z104" s="187"/>
      <c r="AA104" s="259"/>
      <c r="AB104" s="258"/>
      <c r="AC104" s="187"/>
      <c r="AD104" s="187"/>
      <c r="AE104" s="259"/>
      <c r="AF104" s="197"/>
      <c r="AG104" s="189"/>
      <c r="AH104" s="189"/>
      <c r="AI104" s="198"/>
      <c r="AJ104" s="258"/>
      <c r="AK104" s="187"/>
      <c r="AL104" s="187"/>
      <c r="AM104" s="259"/>
      <c r="AN104" s="258"/>
      <c r="AO104" s="187"/>
      <c r="AP104" s="187"/>
      <c r="AQ104" s="259"/>
      <c r="AR104" s="195"/>
      <c r="AS104" s="189"/>
      <c r="AT104" s="189"/>
      <c r="AU104" s="196"/>
      <c r="AV104" s="199"/>
      <c r="AW104" s="190"/>
      <c r="AX104" s="190"/>
      <c r="AY104" s="200"/>
    </row>
    <row r="105" spans="8:8" ht="15.75" customHeight="1">
      <c r="A105" s="184">
        <v>6.0</v>
      </c>
      <c r="B105" s="185" t="s">
        <v>176</v>
      </c>
      <c r="C105" s="186">
        <v>311.19</v>
      </c>
      <c r="D105" s="258"/>
      <c r="E105" s="187"/>
      <c r="F105" s="187"/>
      <c r="G105" s="259"/>
      <c r="H105" s="258"/>
      <c r="I105" s="187"/>
      <c r="J105" s="187"/>
      <c r="K105" s="259"/>
      <c r="L105" s="195"/>
      <c r="M105" s="189"/>
      <c r="N105" s="189"/>
      <c r="O105" s="196"/>
      <c r="P105" s="258"/>
      <c r="Q105" s="187"/>
      <c r="R105" s="187"/>
      <c r="S105" s="259"/>
      <c r="T105" s="258"/>
      <c r="U105" s="187"/>
      <c r="V105" s="187"/>
      <c r="W105" s="259"/>
      <c r="X105" s="258"/>
      <c r="Y105" s="187"/>
      <c r="Z105" s="187"/>
      <c r="AA105" s="259"/>
      <c r="AB105" s="258"/>
      <c r="AC105" s="187"/>
      <c r="AD105" s="187"/>
      <c r="AE105" s="259"/>
      <c r="AF105" s="197"/>
      <c r="AG105" s="189"/>
      <c r="AH105" s="189"/>
      <c r="AI105" s="198"/>
      <c r="AJ105" s="258"/>
      <c r="AK105" s="187"/>
      <c r="AL105" s="187"/>
      <c r="AM105" s="259"/>
      <c r="AN105" s="258"/>
      <c r="AO105" s="187"/>
      <c r="AP105" s="187"/>
      <c r="AQ105" s="259"/>
      <c r="AR105" s="195"/>
      <c r="AS105" s="189"/>
      <c r="AT105" s="189"/>
      <c r="AU105" s="196"/>
      <c r="AV105" s="199"/>
      <c r="AW105" s="190"/>
      <c r="AX105" s="190"/>
      <c r="AY105" s="200"/>
    </row>
    <row r="106" spans="8:8" ht="15.75" customHeight="1">
      <c r="A106" s="184">
        <v>7.0</v>
      </c>
      <c r="B106" s="185" t="s">
        <v>177</v>
      </c>
      <c r="C106" s="186">
        <v>305.08</v>
      </c>
      <c r="D106" s="258"/>
      <c r="E106" s="187"/>
      <c r="F106" s="187"/>
      <c r="G106" s="259"/>
      <c r="H106" s="258"/>
      <c r="I106" s="187"/>
      <c r="J106" s="187"/>
      <c r="K106" s="259"/>
      <c r="L106" s="195"/>
      <c r="M106" s="189"/>
      <c r="N106" s="189"/>
      <c r="O106" s="196"/>
      <c r="P106" s="258"/>
      <c r="Q106" s="187"/>
      <c r="R106" s="187"/>
      <c r="S106" s="259"/>
      <c r="T106" s="258"/>
      <c r="U106" s="187"/>
      <c r="V106" s="187"/>
      <c r="W106" s="259"/>
      <c r="X106" s="258"/>
      <c r="Y106" s="187"/>
      <c r="Z106" s="187"/>
      <c r="AA106" s="259"/>
      <c r="AB106" s="258"/>
      <c r="AC106" s="187"/>
      <c r="AD106" s="187"/>
      <c r="AE106" s="259"/>
      <c r="AF106" s="197"/>
      <c r="AG106" s="189"/>
      <c r="AH106" s="189"/>
      <c r="AI106" s="198"/>
      <c r="AJ106" s="258"/>
      <c r="AK106" s="187"/>
      <c r="AL106" s="187"/>
      <c r="AM106" s="259"/>
      <c r="AN106" s="258"/>
      <c r="AO106" s="187"/>
      <c r="AP106" s="187"/>
      <c r="AQ106" s="259"/>
      <c r="AR106" s="195"/>
      <c r="AS106" s="189"/>
      <c r="AT106" s="189"/>
      <c r="AU106" s="196"/>
      <c r="AV106" s="199"/>
      <c r="AW106" s="190"/>
      <c r="AX106" s="190"/>
      <c r="AY106" s="200"/>
    </row>
    <row r="107" spans="8:8" ht="15.75" customHeight="1">
      <c r="A107" s="184">
        <v>8.0</v>
      </c>
      <c r="B107" s="185" t="s">
        <v>178</v>
      </c>
      <c r="C107" s="186">
        <v>234.92</v>
      </c>
      <c r="D107" s="258"/>
      <c r="E107" s="187"/>
      <c r="F107" s="187"/>
      <c r="G107" s="259"/>
      <c r="H107" s="258"/>
      <c r="I107" s="187"/>
      <c r="J107" s="187"/>
      <c r="K107" s="259"/>
      <c r="L107" s="195"/>
      <c r="M107" s="189"/>
      <c r="N107" s="189"/>
      <c r="O107" s="196"/>
      <c r="P107" s="258"/>
      <c r="Q107" s="187"/>
      <c r="R107" s="187"/>
      <c r="S107" s="259"/>
      <c r="T107" s="258"/>
      <c r="U107" s="187"/>
      <c r="V107" s="187"/>
      <c r="W107" s="259"/>
      <c r="X107" s="258"/>
      <c r="Y107" s="187"/>
      <c r="Z107" s="187"/>
      <c r="AA107" s="259"/>
      <c r="AB107" s="258"/>
      <c r="AC107" s="187"/>
      <c r="AD107" s="187"/>
      <c r="AE107" s="259"/>
      <c r="AF107" s="197"/>
      <c r="AG107" s="189"/>
      <c r="AH107" s="189"/>
      <c r="AI107" s="198"/>
      <c r="AJ107" s="258"/>
      <c r="AK107" s="187"/>
      <c r="AL107" s="187"/>
      <c r="AM107" s="259"/>
      <c r="AN107" s="258"/>
      <c r="AO107" s="187"/>
      <c r="AP107" s="187"/>
      <c r="AQ107" s="259"/>
      <c r="AR107" s="195"/>
      <c r="AS107" s="189"/>
      <c r="AT107" s="189"/>
      <c r="AU107" s="196"/>
      <c r="AV107" s="199"/>
      <c r="AW107" s="190"/>
      <c r="AX107" s="190"/>
      <c r="AY107" s="200"/>
    </row>
    <row r="108" spans="8:8" ht="15.75" customHeight="1">
      <c r="A108" s="184">
        <v>9.0</v>
      </c>
      <c r="B108" s="185" t="s">
        <v>179</v>
      </c>
      <c r="C108" s="186">
        <v>234.92</v>
      </c>
      <c r="D108" s="258"/>
      <c r="E108" s="187"/>
      <c r="F108" s="187"/>
      <c r="G108" s="259"/>
      <c r="H108" s="258"/>
      <c r="I108" s="187"/>
      <c r="J108" s="187"/>
      <c r="K108" s="259"/>
      <c r="L108" s="195"/>
      <c r="M108" s="189"/>
      <c r="N108" s="189"/>
      <c r="O108" s="196"/>
      <c r="P108" s="258"/>
      <c r="Q108" s="187"/>
      <c r="R108" s="187"/>
      <c r="S108" s="259"/>
      <c r="T108" s="258"/>
      <c r="U108" s="187"/>
      <c r="V108" s="187"/>
      <c r="W108" s="259"/>
      <c r="X108" s="258"/>
      <c r="Y108" s="187"/>
      <c r="Z108" s="187"/>
      <c r="AA108" s="259"/>
      <c r="AB108" s="258"/>
      <c r="AC108" s="187"/>
      <c r="AD108" s="187"/>
      <c r="AE108" s="259"/>
      <c r="AF108" s="197"/>
      <c r="AG108" s="189"/>
      <c r="AH108" s="189"/>
      <c r="AI108" s="198"/>
      <c r="AJ108" s="258"/>
      <c r="AK108" s="187"/>
      <c r="AL108" s="187"/>
      <c r="AM108" s="259"/>
      <c r="AN108" s="258"/>
      <c r="AO108" s="187"/>
      <c r="AP108" s="187"/>
      <c r="AQ108" s="259"/>
      <c r="AR108" s="195"/>
      <c r="AS108" s="189"/>
      <c r="AT108" s="189"/>
      <c r="AU108" s="196"/>
      <c r="AV108" s="199"/>
      <c r="AW108" s="190"/>
      <c r="AX108" s="190"/>
      <c r="AY108" s="200"/>
    </row>
    <row r="109" spans="8:8" ht="15.75" customHeight="1">
      <c r="A109" s="184">
        <v>10.0</v>
      </c>
      <c r="B109" s="185" t="s">
        <v>180</v>
      </c>
      <c r="C109" s="186">
        <v>57.99</v>
      </c>
      <c r="D109" s="258"/>
      <c r="E109" s="187"/>
      <c r="F109" s="187"/>
      <c r="G109" s="259"/>
      <c r="H109" s="258"/>
      <c r="I109" s="187"/>
      <c r="J109" s="187"/>
      <c r="K109" s="259"/>
      <c r="L109" s="195"/>
      <c r="M109" s="189"/>
      <c r="N109" s="189"/>
      <c r="O109" s="196"/>
      <c r="P109" s="258"/>
      <c r="Q109" s="187"/>
      <c r="R109" s="187"/>
      <c r="S109" s="259"/>
      <c r="T109" s="258"/>
      <c r="U109" s="187"/>
      <c r="V109" s="187"/>
      <c r="W109" s="259"/>
      <c r="X109" s="258"/>
      <c r="Y109" s="187"/>
      <c r="Z109" s="187"/>
      <c r="AA109" s="259"/>
      <c r="AB109" s="258"/>
      <c r="AC109" s="187"/>
      <c r="AD109" s="187"/>
      <c r="AE109" s="259"/>
      <c r="AF109" s="197"/>
      <c r="AG109" s="189"/>
      <c r="AH109" s="189"/>
      <c r="AI109" s="198"/>
      <c r="AJ109" s="258"/>
      <c r="AK109" s="187"/>
      <c r="AL109" s="187"/>
      <c r="AM109" s="259"/>
      <c r="AN109" s="258"/>
      <c r="AO109" s="187"/>
      <c r="AP109" s="187"/>
      <c r="AQ109" s="259"/>
      <c r="AR109" s="195"/>
      <c r="AS109" s="189"/>
      <c r="AT109" s="189"/>
      <c r="AU109" s="196"/>
      <c r="AV109" s="199"/>
      <c r="AW109" s="190"/>
      <c r="AX109" s="190"/>
      <c r="AY109" s="200"/>
    </row>
    <row r="110" spans="8:8" ht="15.75" customHeight="1">
      <c r="A110" s="184">
        <v>11.0</v>
      </c>
      <c r="B110" s="185" t="s">
        <v>181</v>
      </c>
      <c r="C110" s="186">
        <v>46.67</v>
      </c>
      <c r="D110" s="258"/>
      <c r="E110" s="187"/>
      <c r="F110" s="187"/>
      <c r="G110" s="259"/>
      <c r="H110" s="258"/>
      <c r="I110" s="187"/>
      <c r="J110" s="187"/>
      <c r="K110" s="259"/>
      <c r="L110" s="195"/>
      <c r="M110" s="189"/>
      <c r="N110" s="189"/>
      <c r="O110" s="196"/>
      <c r="P110" s="258"/>
      <c r="Q110" s="187"/>
      <c r="R110" s="187"/>
      <c r="S110" s="259"/>
      <c r="T110" s="258"/>
      <c r="U110" s="187"/>
      <c r="V110" s="187"/>
      <c r="W110" s="259"/>
      <c r="X110" s="258"/>
      <c r="Y110" s="187"/>
      <c r="Z110" s="187"/>
      <c r="AA110" s="259"/>
      <c r="AB110" s="258"/>
      <c r="AC110" s="187"/>
      <c r="AD110" s="187"/>
      <c r="AE110" s="259"/>
      <c r="AF110" s="197"/>
      <c r="AG110" s="189"/>
      <c r="AH110" s="189"/>
      <c r="AI110" s="198"/>
      <c r="AJ110" s="258"/>
      <c r="AK110" s="187"/>
      <c r="AL110" s="187"/>
      <c r="AM110" s="259"/>
      <c r="AN110" s="258"/>
      <c r="AO110" s="187"/>
      <c r="AP110" s="187"/>
      <c r="AQ110" s="259"/>
      <c r="AR110" s="195"/>
      <c r="AS110" s="189"/>
      <c r="AT110" s="189"/>
      <c r="AU110" s="196"/>
      <c r="AV110" s="199"/>
      <c r="AW110" s="190"/>
      <c r="AX110" s="190"/>
      <c r="AY110" s="200"/>
    </row>
    <row r="111" spans="8:8" ht="15.75" customHeight="1">
      <c r="A111" s="184">
        <v>12.0</v>
      </c>
      <c r="B111" s="185" t="s">
        <v>182</v>
      </c>
      <c r="C111" s="186">
        <v>38.57</v>
      </c>
      <c r="D111" s="258"/>
      <c r="E111" s="187"/>
      <c r="F111" s="187"/>
      <c r="G111" s="259"/>
      <c r="H111" s="258"/>
      <c r="I111" s="187"/>
      <c r="J111" s="187"/>
      <c r="K111" s="259"/>
      <c r="L111" s="195"/>
      <c r="M111" s="189"/>
      <c r="N111" s="189"/>
      <c r="O111" s="196"/>
      <c r="P111" s="258"/>
      <c r="Q111" s="187"/>
      <c r="R111" s="187"/>
      <c r="S111" s="259"/>
      <c r="T111" s="258"/>
      <c r="U111" s="187"/>
      <c r="V111" s="187"/>
      <c r="W111" s="259"/>
      <c r="X111" s="258"/>
      <c r="Y111" s="187"/>
      <c r="Z111" s="187"/>
      <c r="AA111" s="259"/>
      <c r="AB111" s="258"/>
      <c r="AC111" s="187"/>
      <c r="AD111" s="187"/>
      <c r="AE111" s="259"/>
      <c r="AF111" s="197"/>
      <c r="AG111" s="189"/>
      <c r="AH111" s="189"/>
      <c r="AI111" s="198"/>
      <c r="AJ111" s="258"/>
      <c r="AK111" s="187"/>
      <c r="AL111" s="187"/>
      <c r="AM111" s="259"/>
      <c r="AN111" s="258"/>
      <c r="AO111" s="187"/>
      <c r="AP111" s="187"/>
      <c r="AQ111" s="259"/>
      <c r="AR111" s="195"/>
      <c r="AS111" s="189"/>
      <c r="AT111" s="189"/>
      <c r="AU111" s="196"/>
      <c r="AV111" s="199"/>
      <c r="AW111" s="190"/>
      <c r="AX111" s="190"/>
      <c r="AY111" s="200"/>
    </row>
    <row r="112" spans="8:8" ht="15.75" customHeight="1">
      <c r="A112" s="184">
        <v>13.0</v>
      </c>
      <c r="B112" s="185" t="s">
        <v>183</v>
      </c>
      <c r="C112" s="186">
        <v>84.5</v>
      </c>
      <c r="D112" s="258"/>
      <c r="E112" s="187"/>
      <c r="F112" s="187"/>
      <c r="G112" s="259"/>
      <c r="H112" s="258"/>
      <c r="I112" s="187"/>
      <c r="J112" s="187"/>
      <c r="K112" s="259"/>
      <c r="L112" s="195"/>
      <c r="M112" s="189"/>
      <c r="N112" s="189"/>
      <c r="O112" s="196"/>
      <c r="P112" s="258"/>
      <c r="Q112" s="187"/>
      <c r="R112" s="187"/>
      <c r="S112" s="259"/>
      <c r="T112" s="258"/>
      <c r="U112" s="187"/>
      <c r="V112" s="187"/>
      <c r="W112" s="259"/>
      <c r="X112" s="258"/>
      <c r="Y112" s="187"/>
      <c r="Z112" s="187"/>
      <c r="AA112" s="259"/>
      <c r="AB112" s="258"/>
      <c r="AC112" s="187"/>
      <c r="AD112" s="187"/>
      <c r="AE112" s="259"/>
      <c r="AF112" s="197"/>
      <c r="AG112" s="189"/>
      <c r="AH112" s="189"/>
      <c r="AI112" s="198"/>
      <c r="AJ112" s="258"/>
      <c r="AK112" s="187"/>
      <c r="AL112" s="187"/>
      <c r="AM112" s="259"/>
      <c r="AN112" s="258"/>
      <c r="AO112" s="187"/>
      <c r="AP112" s="187"/>
      <c r="AQ112" s="259"/>
      <c r="AR112" s="195"/>
      <c r="AS112" s="189"/>
      <c r="AT112" s="189"/>
      <c r="AU112" s="196"/>
      <c r="AV112" s="199"/>
      <c r="AW112" s="190"/>
      <c r="AX112" s="190"/>
      <c r="AY112" s="200"/>
    </row>
    <row r="113" spans="8:8" ht="15.75" customHeight="1">
      <c r="A113" s="184">
        <v>14.0</v>
      </c>
      <c r="B113" s="185" t="s">
        <v>184</v>
      </c>
      <c r="C113" s="186">
        <v>48.21</v>
      </c>
      <c r="D113" s="258"/>
      <c r="E113" s="187"/>
      <c r="F113" s="187"/>
      <c r="G113" s="259"/>
      <c r="H113" s="258"/>
      <c r="I113" s="187"/>
      <c r="J113" s="187"/>
      <c r="K113" s="259"/>
      <c r="L113" s="195"/>
      <c r="M113" s="189"/>
      <c r="N113" s="189"/>
      <c r="O113" s="196"/>
      <c r="P113" s="258"/>
      <c r="Q113" s="187"/>
      <c r="R113" s="187"/>
      <c r="S113" s="259"/>
      <c r="T113" s="258"/>
      <c r="U113" s="187"/>
      <c r="V113" s="187"/>
      <c r="W113" s="259"/>
      <c r="X113" s="258"/>
      <c r="Y113" s="187"/>
      <c r="Z113" s="187"/>
      <c r="AA113" s="259"/>
      <c r="AB113" s="258"/>
      <c r="AC113" s="187"/>
      <c r="AD113" s="187"/>
      <c r="AE113" s="259"/>
      <c r="AF113" s="197"/>
      <c r="AG113" s="189"/>
      <c r="AH113" s="189"/>
      <c r="AI113" s="198"/>
      <c r="AJ113" s="258"/>
      <c r="AK113" s="187"/>
      <c r="AL113" s="187"/>
      <c r="AM113" s="259"/>
      <c r="AN113" s="258"/>
      <c r="AO113" s="187"/>
      <c r="AP113" s="187"/>
      <c r="AQ113" s="259"/>
      <c r="AR113" s="195"/>
      <c r="AS113" s="189"/>
      <c r="AT113" s="189"/>
      <c r="AU113" s="196"/>
      <c r="AV113" s="199"/>
      <c r="AW113" s="190"/>
      <c r="AX113" s="190"/>
      <c r="AY113" s="200"/>
    </row>
    <row r="114" spans="8:8" ht="15.75" customHeight="1">
      <c r="A114" s="184">
        <v>15.0</v>
      </c>
      <c r="B114" s="185" t="s">
        <v>185</v>
      </c>
      <c r="C114" s="186">
        <v>121.43</v>
      </c>
      <c r="D114" s="260"/>
      <c r="E114" s="261"/>
      <c r="F114" s="261"/>
      <c r="G114" s="262"/>
      <c r="H114" s="260"/>
      <c r="I114" s="261"/>
      <c r="J114" s="261"/>
      <c r="K114" s="262"/>
      <c r="L114" s="195"/>
      <c r="M114" s="189"/>
      <c r="N114" s="189"/>
      <c r="O114" s="196"/>
      <c r="P114" s="260"/>
      <c r="Q114" s="261"/>
      <c r="R114" s="261"/>
      <c r="S114" s="262"/>
      <c r="T114" s="260"/>
      <c r="U114" s="261"/>
      <c r="V114" s="261"/>
      <c r="W114" s="262"/>
      <c r="X114" s="260"/>
      <c r="Y114" s="261"/>
      <c r="Z114" s="261"/>
      <c r="AA114" s="262"/>
      <c r="AB114" s="260"/>
      <c r="AC114" s="261"/>
      <c r="AD114" s="261"/>
      <c r="AE114" s="262"/>
      <c r="AF114" s="197"/>
      <c r="AG114" s="189"/>
      <c r="AH114" s="189"/>
      <c r="AI114" s="198"/>
      <c r="AJ114" s="260"/>
      <c r="AK114" s="261"/>
      <c r="AL114" s="261"/>
      <c r="AM114" s="262"/>
      <c r="AN114" s="260"/>
      <c r="AO114" s="261"/>
      <c r="AP114" s="261"/>
      <c r="AQ114" s="262"/>
      <c r="AR114" s="195"/>
      <c r="AS114" s="189"/>
      <c r="AT114" s="189"/>
      <c r="AU114" s="196"/>
      <c r="AV114" s="199"/>
      <c r="AW114" s="190"/>
      <c r="AX114" s="190"/>
      <c r="AY114" s="200"/>
    </row>
    <row r="115" spans="8:8" ht="15.75" customHeight="1">
      <c r="A115" s="184">
        <v>16.0</v>
      </c>
      <c r="B115" s="185" t="s">
        <v>186</v>
      </c>
      <c r="C115" s="186">
        <v>22.5</v>
      </c>
      <c r="D115" s="192"/>
      <c r="E115" s="193"/>
      <c r="F115" s="193"/>
      <c r="G115" s="194"/>
      <c r="H115" s="192"/>
      <c r="I115" s="193"/>
      <c r="J115" s="193"/>
      <c r="K115" s="194"/>
      <c r="L115" s="195"/>
      <c r="M115" s="189"/>
      <c r="N115" s="189"/>
      <c r="O115" s="196"/>
      <c r="P115" s="192"/>
      <c r="Q115" s="193"/>
      <c r="R115" s="193"/>
      <c r="S115" s="194"/>
      <c r="T115" s="192"/>
      <c r="U115" s="193"/>
      <c r="V115" s="193"/>
      <c r="W115" s="194"/>
      <c r="X115" s="192"/>
      <c r="Y115" s="193"/>
      <c r="Z115" s="193"/>
      <c r="AA115" s="194"/>
      <c r="AB115" s="192"/>
      <c r="AC115" s="193"/>
      <c r="AD115" s="193"/>
      <c r="AE115" s="194"/>
      <c r="AF115" s="197"/>
      <c r="AG115" s="189"/>
      <c r="AH115" s="189"/>
      <c r="AI115" s="198"/>
      <c r="AJ115" s="192"/>
      <c r="AK115" s="193"/>
      <c r="AL115" s="193"/>
      <c r="AM115" s="194"/>
      <c r="AN115" s="192"/>
      <c r="AO115" s="193"/>
      <c r="AP115" s="193"/>
      <c r="AQ115" s="194"/>
      <c r="AR115" s="195"/>
      <c r="AS115" s="189"/>
      <c r="AT115" s="189"/>
      <c r="AU115" s="196"/>
      <c r="AV115" s="199"/>
      <c r="AW115" s="190"/>
      <c r="AX115" s="190"/>
      <c r="AY115" s="200"/>
    </row>
    <row r="116" spans="8:8" ht="15.75" customHeight="1">
      <c r="A116" s="184">
        <v>17.0</v>
      </c>
      <c r="B116" s="185"/>
      <c r="C116" s="191"/>
      <c r="D116" s="192"/>
      <c r="E116" s="193"/>
      <c r="F116" s="193"/>
      <c r="G116" s="194"/>
      <c r="H116" s="192"/>
      <c r="I116" s="193"/>
      <c r="J116" s="193"/>
      <c r="K116" s="194"/>
      <c r="L116" s="195"/>
      <c r="M116" s="189"/>
      <c r="N116" s="189"/>
      <c r="O116" s="196"/>
      <c r="P116" s="192"/>
      <c r="Q116" s="193"/>
      <c r="R116" s="193"/>
      <c r="S116" s="194"/>
      <c r="T116" s="192"/>
      <c r="U116" s="193"/>
      <c r="V116" s="193"/>
      <c r="W116" s="194"/>
      <c r="X116" s="192"/>
      <c r="Y116" s="193"/>
      <c r="Z116" s="193"/>
      <c r="AA116" s="194"/>
      <c r="AB116" s="192"/>
      <c r="AC116" s="193"/>
      <c r="AD116" s="193"/>
      <c r="AE116" s="194"/>
      <c r="AF116" s="197"/>
      <c r="AG116" s="189"/>
      <c r="AH116" s="189"/>
      <c r="AI116" s="198"/>
      <c r="AJ116" s="192"/>
      <c r="AK116" s="193"/>
      <c r="AL116" s="193"/>
      <c r="AM116" s="194"/>
      <c r="AN116" s="192"/>
      <c r="AO116" s="193"/>
      <c r="AP116" s="193"/>
      <c r="AQ116" s="194"/>
      <c r="AR116" s="195"/>
      <c r="AS116" s="189"/>
      <c r="AT116" s="189"/>
      <c r="AU116" s="196"/>
      <c r="AV116" s="199"/>
      <c r="AW116" s="190"/>
      <c r="AX116" s="190"/>
      <c r="AY116" s="200"/>
    </row>
    <row r="117" spans="8:8" ht="15.75" customHeight="1">
      <c r="A117" s="184">
        <v>18.0</v>
      </c>
      <c r="B117" s="185"/>
      <c r="C117" s="191"/>
      <c r="D117" s="192"/>
      <c r="E117" s="193"/>
      <c r="F117" s="193"/>
      <c r="G117" s="194"/>
      <c r="H117" s="192"/>
      <c r="I117" s="193"/>
      <c r="J117" s="193"/>
      <c r="K117" s="194"/>
      <c r="L117" s="195"/>
      <c r="M117" s="189"/>
      <c r="N117" s="189"/>
      <c r="O117" s="196"/>
      <c r="P117" s="192"/>
      <c r="Q117" s="193"/>
      <c r="R117" s="193"/>
      <c r="S117" s="194"/>
      <c r="T117" s="192"/>
      <c r="U117" s="193"/>
      <c r="V117" s="193"/>
      <c r="W117" s="194"/>
      <c r="X117" s="192"/>
      <c r="Y117" s="193"/>
      <c r="Z117" s="193"/>
      <c r="AA117" s="194"/>
      <c r="AB117" s="192"/>
      <c r="AC117" s="193"/>
      <c r="AD117" s="193"/>
      <c r="AE117" s="194"/>
      <c r="AF117" s="197"/>
      <c r="AG117" s="189"/>
      <c r="AH117" s="189"/>
      <c r="AI117" s="198"/>
      <c r="AJ117" s="192"/>
      <c r="AK117" s="193"/>
      <c r="AL117" s="193"/>
      <c r="AM117" s="194"/>
      <c r="AN117" s="192"/>
      <c r="AO117" s="193"/>
      <c r="AP117" s="193"/>
      <c r="AQ117" s="194"/>
      <c r="AR117" s="195"/>
      <c r="AS117" s="189"/>
      <c r="AT117" s="189"/>
      <c r="AU117" s="196"/>
      <c r="AV117" s="199"/>
      <c r="AW117" s="190"/>
      <c r="AX117" s="190"/>
      <c r="AY117" s="200"/>
    </row>
    <row r="118" spans="8:8" ht="15.75" customHeight="1">
      <c r="A118" s="184">
        <v>19.0</v>
      </c>
      <c r="B118" s="185"/>
      <c r="C118" s="191"/>
      <c r="D118" s="192"/>
      <c r="E118" s="193"/>
      <c r="F118" s="193"/>
      <c r="G118" s="194"/>
      <c r="H118" s="192"/>
      <c r="I118" s="193"/>
      <c r="J118" s="193"/>
      <c r="K118" s="194"/>
      <c r="L118" s="195"/>
      <c r="M118" s="189"/>
      <c r="N118" s="189"/>
      <c r="O118" s="196"/>
      <c r="P118" s="192"/>
      <c r="Q118" s="193"/>
      <c r="R118" s="193"/>
      <c r="S118" s="194"/>
      <c r="T118" s="192"/>
      <c r="U118" s="193"/>
      <c r="V118" s="193"/>
      <c r="W118" s="194"/>
      <c r="X118" s="192"/>
      <c r="Y118" s="193"/>
      <c r="Z118" s="193"/>
      <c r="AA118" s="194"/>
      <c r="AB118" s="192"/>
      <c r="AC118" s="193"/>
      <c r="AD118" s="193"/>
      <c r="AE118" s="194"/>
      <c r="AF118" s="197"/>
      <c r="AG118" s="189"/>
      <c r="AH118" s="189"/>
      <c r="AI118" s="198"/>
      <c r="AJ118" s="192"/>
      <c r="AK118" s="193"/>
      <c r="AL118" s="193"/>
      <c r="AM118" s="194"/>
      <c r="AN118" s="192"/>
      <c r="AO118" s="193"/>
      <c r="AP118" s="193"/>
      <c r="AQ118" s="194"/>
      <c r="AR118" s="195"/>
      <c r="AS118" s="189"/>
      <c r="AT118" s="189"/>
      <c r="AU118" s="196"/>
      <c r="AV118" s="199"/>
      <c r="AW118" s="190"/>
      <c r="AX118" s="190"/>
      <c r="AY118" s="200"/>
    </row>
    <row r="119" spans="8:8" ht="15.75" customHeight="1">
      <c r="A119" s="201">
        <v>20.0</v>
      </c>
      <c r="B119" s="202"/>
      <c r="C119" s="203"/>
      <c r="D119" s="204"/>
      <c r="E119" s="205"/>
      <c r="F119" s="205"/>
      <c r="G119" s="206"/>
      <c r="H119" s="204"/>
      <c r="I119" s="205"/>
      <c r="J119" s="205"/>
      <c r="K119" s="206"/>
      <c r="L119" s="207"/>
      <c r="M119" s="208"/>
      <c r="N119" s="208"/>
      <c r="O119" s="209"/>
      <c r="P119" s="204"/>
      <c r="Q119" s="205"/>
      <c r="R119" s="205"/>
      <c r="S119" s="206"/>
      <c r="T119" s="204"/>
      <c r="U119" s="205"/>
      <c r="V119" s="205"/>
      <c r="W119" s="206"/>
      <c r="X119" s="204"/>
      <c r="Y119" s="205"/>
      <c r="Z119" s="205"/>
      <c r="AA119" s="206"/>
      <c r="AB119" s="204"/>
      <c r="AC119" s="205"/>
      <c r="AD119" s="205"/>
      <c r="AE119" s="206"/>
      <c r="AF119" s="210"/>
      <c r="AG119" s="208"/>
      <c r="AH119" s="208"/>
      <c r="AI119" s="211"/>
      <c r="AJ119" s="204"/>
      <c r="AK119" s="205"/>
      <c r="AL119" s="205"/>
      <c r="AM119" s="206"/>
      <c r="AN119" s="204"/>
      <c r="AO119" s="205"/>
      <c r="AP119" s="205"/>
      <c r="AQ119" s="206"/>
      <c r="AR119" s="207"/>
      <c r="AS119" s="208"/>
      <c r="AT119" s="208"/>
      <c r="AU119" s="209"/>
      <c r="AV119" s="212"/>
      <c r="AW119" s="213"/>
      <c r="AX119" s="213"/>
      <c r="AY119" s="214"/>
    </row>
    <row r="120" spans="8:8" ht="15.75" customHeight="1">
      <c r="A120" s="215"/>
      <c r="B120" s="216" t="s">
        <v>187</v>
      </c>
      <c r="C120" s="217"/>
      <c r="D120" s="218">
        <f t="shared" si="24" ref="D120:K120">SUMPRODUCT($C100:$C119,D100:D119)/100000</f>
        <v>0.0</v>
      </c>
      <c r="E120" s="219">
        <f t="shared" si="24"/>
        <v>0.0</v>
      </c>
      <c r="F120" s="219">
        <f t="shared" si="24"/>
        <v>0.0</v>
      </c>
      <c r="G120" s="220">
        <f t="shared" si="24"/>
        <v>0.0</v>
      </c>
      <c r="H120" s="218">
        <f t="shared" si="24"/>
        <v>0.0</v>
      </c>
      <c r="I120" s="219">
        <f t="shared" si="24"/>
        <v>0.0</v>
      </c>
      <c r="J120" s="219">
        <f t="shared" si="24"/>
        <v>0.0</v>
      </c>
      <c r="K120" s="220">
        <f t="shared" si="24"/>
        <v>0.0</v>
      </c>
      <c r="L120" s="218"/>
      <c r="M120" s="219"/>
      <c r="N120" s="219"/>
      <c r="O120" s="220"/>
      <c r="P120" s="218">
        <f t="shared" si="25" ref="P120:AE120">SUMPRODUCT($C100:$C119,P100:P119)/100000</f>
        <v>0.0</v>
      </c>
      <c r="Q120" s="219">
        <f t="shared" si="25"/>
        <v>0.0</v>
      </c>
      <c r="R120" s="219">
        <f t="shared" si="25"/>
        <v>0.0</v>
      </c>
      <c r="S120" s="220">
        <f t="shared" si="25"/>
        <v>0.0</v>
      </c>
      <c r="T120" s="218">
        <f t="shared" si="25"/>
        <v>0.0</v>
      </c>
      <c r="U120" s="219">
        <f t="shared" si="25"/>
        <v>0.0</v>
      </c>
      <c r="V120" s="219">
        <f t="shared" si="25"/>
        <v>0.0</v>
      </c>
      <c r="W120" s="220">
        <f t="shared" si="25"/>
        <v>0.0</v>
      </c>
      <c r="X120" s="218">
        <f t="shared" si="25"/>
        <v>0.0</v>
      </c>
      <c r="Y120" s="219">
        <f t="shared" si="25"/>
        <v>0.0</v>
      </c>
      <c r="Z120" s="219">
        <f t="shared" si="25"/>
        <v>0.0</v>
      </c>
      <c r="AA120" s="220">
        <f t="shared" si="25"/>
        <v>0.0</v>
      </c>
      <c r="AB120" s="218">
        <f t="shared" si="25"/>
        <v>0.0</v>
      </c>
      <c r="AC120" s="219">
        <f t="shared" si="25"/>
        <v>0.0</v>
      </c>
      <c r="AD120" s="219">
        <f t="shared" si="25"/>
        <v>0.0</v>
      </c>
      <c r="AE120" s="220">
        <f t="shared" si="25"/>
        <v>0.0</v>
      </c>
      <c r="AF120" s="219"/>
      <c r="AG120" s="219"/>
      <c r="AH120" s="219"/>
      <c r="AI120" s="221"/>
      <c r="AJ120" s="218">
        <f t="shared" si="26" ref="AJ120:AY120">SUMPRODUCT($C100:$C119,AJ100:AJ119)/100000</f>
        <v>0.0</v>
      </c>
      <c r="AK120" s="219">
        <f t="shared" si="26"/>
        <v>0.0</v>
      </c>
      <c r="AL120" s="219">
        <f t="shared" si="26"/>
        <v>0.0</v>
      </c>
      <c r="AM120" s="220">
        <f t="shared" si="26"/>
        <v>0.0</v>
      </c>
      <c r="AN120" s="218">
        <f t="shared" si="26"/>
        <v>0.0</v>
      </c>
      <c r="AO120" s="219">
        <f t="shared" si="26"/>
        <v>0.0</v>
      </c>
      <c r="AP120" s="219">
        <f t="shared" si="26"/>
        <v>0.0</v>
      </c>
      <c r="AQ120" s="220">
        <f t="shared" si="26"/>
        <v>0.0</v>
      </c>
      <c r="AR120" s="218">
        <f t="shared" si="26"/>
        <v>0.0</v>
      </c>
      <c r="AS120" s="219">
        <f t="shared" si="26"/>
        <v>0.0</v>
      </c>
      <c r="AT120" s="219">
        <f t="shared" si="26"/>
        <v>0.0</v>
      </c>
      <c r="AU120" s="220">
        <f t="shared" si="26"/>
        <v>0.0</v>
      </c>
      <c r="AV120" s="219">
        <f t="shared" si="26"/>
        <v>0.0</v>
      </c>
      <c r="AW120" s="219">
        <f t="shared" si="26"/>
        <v>0.0</v>
      </c>
      <c r="AX120" s="219">
        <f t="shared" si="26"/>
        <v>0.0</v>
      </c>
      <c r="AY120" s="220">
        <f t="shared" si="26"/>
        <v>0.0</v>
      </c>
    </row>
    <row r="121" spans="8:8" ht="15.75" customHeight="1"/>
    <row r="122" spans="8:8" ht="15.75" customHeight="1">
      <c r="A122" s="222"/>
      <c r="B122" s="223" t="s">
        <v>192</v>
      </c>
      <c r="C122" s="224"/>
      <c r="D122" s="225" t="s">
        <v>154</v>
      </c>
      <c r="E122" s="226"/>
      <c r="F122" s="226"/>
      <c r="G122" s="227"/>
      <c r="H122" s="225" t="s">
        <v>46</v>
      </c>
      <c r="I122" s="226"/>
      <c r="J122" s="226"/>
      <c r="K122" s="227"/>
      <c r="L122" s="228" t="s">
        <v>155</v>
      </c>
      <c r="M122" s="226"/>
      <c r="N122" s="226"/>
      <c r="O122" s="227"/>
      <c r="P122" s="225" t="s">
        <v>79</v>
      </c>
      <c r="Q122" s="226"/>
      <c r="R122" s="226"/>
      <c r="S122" s="227"/>
      <c r="T122" s="225" t="s">
        <v>156</v>
      </c>
      <c r="U122" s="226"/>
      <c r="V122" s="226"/>
      <c r="W122" s="227"/>
      <c r="X122" s="225" t="s">
        <v>60</v>
      </c>
      <c r="Y122" s="226"/>
      <c r="Z122" s="226"/>
      <c r="AA122" s="227"/>
      <c r="AB122" s="225" t="s">
        <v>67</v>
      </c>
      <c r="AC122" s="226"/>
      <c r="AD122" s="226"/>
      <c r="AE122" s="227"/>
      <c r="AF122" s="229" t="s">
        <v>163</v>
      </c>
      <c r="AG122" s="226"/>
      <c r="AH122" s="226"/>
      <c r="AI122" s="226"/>
      <c r="AJ122" s="225" t="s">
        <v>108</v>
      </c>
      <c r="AK122" s="226"/>
      <c r="AL122" s="226"/>
      <c r="AM122" s="227"/>
      <c r="AN122" s="225" t="s">
        <v>91</v>
      </c>
      <c r="AO122" s="226"/>
      <c r="AP122" s="226"/>
      <c r="AQ122" s="227"/>
      <c r="AR122" s="228" t="s">
        <v>159</v>
      </c>
      <c r="AS122" s="226"/>
      <c r="AT122" s="226"/>
      <c r="AU122" s="227"/>
      <c r="AV122" s="230" t="s">
        <v>161</v>
      </c>
      <c r="AW122" s="226"/>
      <c r="AX122" s="226"/>
      <c r="AY122" s="227"/>
    </row>
    <row r="123" spans="8:8" ht="15.75" customHeight="1">
      <c r="A123" s="231" t="s">
        <v>164</v>
      </c>
      <c r="B123" s="232" t="s">
        <v>165</v>
      </c>
      <c r="C123" s="233" t="s">
        <v>166</v>
      </c>
      <c r="D123" s="234" t="s">
        <v>167</v>
      </c>
      <c r="E123" s="235" t="s">
        <v>168</v>
      </c>
      <c r="F123" s="235" t="s">
        <v>169</v>
      </c>
      <c r="G123" s="236" t="s">
        <v>170</v>
      </c>
      <c r="H123" s="234" t="s">
        <v>167</v>
      </c>
      <c r="I123" s="235" t="s">
        <v>168</v>
      </c>
      <c r="J123" s="235" t="s">
        <v>169</v>
      </c>
      <c r="K123" s="236" t="s">
        <v>170</v>
      </c>
      <c r="L123" s="237" t="s">
        <v>167</v>
      </c>
      <c r="M123" s="238" t="s">
        <v>168</v>
      </c>
      <c r="N123" s="238" t="s">
        <v>169</v>
      </c>
      <c r="O123" s="239" t="s">
        <v>170</v>
      </c>
      <c r="P123" s="234" t="s">
        <v>167</v>
      </c>
      <c r="Q123" s="235" t="s">
        <v>168</v>
      </c>
      <c r="R123" s="235" t="s">
        <v>169</v>
      </c>
      <c r="S123" s="236" t="s">
        <v>170</v>
      </c>
      <c r="T123" s="234" t="s">
        <v>167</v>
      </c>
      <c r="U123" s="235" t="s">
        <v>168</v>
      </c>
      <c r="V123" s="235" t="s">
        <v>169</v>
      </c>
      <c r="W123" s="236" t="s">
        <v>170</v>
      </c>
      <c r="X123" s="234" t="s">
        <v>167</v>
      </c>
      <c r="Y123" s="235" t="s">
        <v>168</v>
      </c>
      <c r="Z123" s="235" t="s">
        <v>169</v>
      </c>
      <c r="AA123" s="236" t="s">
        <v>170</v>
      </c>
      <c r="AB123" s="234" t="s">
        <v>167</v>
      </c>
      <c r="AC123" s="235" t="s">
        <v>168</v>
      </c>
      <c r="AD123" s="235" t="s">
        <v>169</v>
      </c>
      <c r="AE123" s="236" t="s">
        <v>170</v>
      </c>
      <c r="AF123" s="240" t="s">
        <v>167</v>
      </c>
      <c r="AG123" s="238" t="s">
        <v>168</v>
      </c>
      <c r="AH123" s="238" t="s">
        <v>169</v>
      </c>
      <c r="AI123" s="241" t="s">
        <v>170</v>
      </c>
      <c r="AJ123" s="234" t="s">
        <v>167</v>
      </c>
      <c r="AK123" s="235" t="s">
        <v>168</v>
      </c>
      <c r="AL123" s="235" t="s">
        <v>169</v>
      </c>
      <c r="AM123" s="236" t="s">
        <v>170</v>
      </c>
      <c r="AN123" s="234" t="s">
        <v>167</v>
      </c>
      <c r="AO123" s="235" t="s">
        <v>168</v>
      </c>
      <c r="AP123" s="235" t="s">
        <v>169</v>
      </c>
      <c r="AQ123" s="236" t="s">
        <v>170</v>
      </c>
      <c r="AR123" s="237" t="s">
        <v>167</v>
      </c>
      <c r="AS123" s="238" t="s">
        <v>168</v>
      </c>
      <c r="AT123" s="238" t="s">
        <v>169</v>
      </c>
      <c r="AU123" s="239" t="s">
        <v>170</v>
      </c>
      <c r="AV123" s="242" t="s">
        <v>167</v>
      </c>
      <c r="AW123" s="243" t="s">
        <v>168</v>
      </c>
      <c r="AX123" s="243" t="s">
        <v>169</v>
      </c>
      <c r="AY123" s="244" t="s">
        <v>170</v>
      </c>
    </row>
    <row r="124" spans="8:8" ht="15.75" customHeight="1">
      <c r="A124" s="171">
        <v>1.0</v>
      </c>
      <c r="B124" s="245" t="s">
        <v>171</v>
      </c>
      <c r="C124" s="246">
        <v>183.05</v>
      </c>
      <c r="D124" s="247"/>
      <c r="E124" s="248"/>
      <c r="F124" s="248"/>
      <c r="G124" s="249"/>
      <c r="H124" s="247"/>
      <c r="I124" s="248"/>
      <c r="J124" s="248"/>
      <c r="K124" s="249"/>
      <c r="L124" s="250"/>
      <c r="M124" s="251"/>
      <c r="N124" s="251"/>
      <c r="O124" s="252"/>
      <c r="P124" s="247"/>
      <c r="Q124" s="248"/>
      <c r="R124" s="248"/>
      <c r="S124" s="249"/>
      <c r="T124" s="247"/>
      <c r="U124" s="248"/>
      <c r="V124" s="248"/>
      <c r="W124" s="249"/>
      <c r="X124" s="247"/>
      <c r="Y124" s="248"/>
      <c r="Z124" s="248"/>
      <c r="AA124" s="249"/>
      <c r="AB124" s="247"/>
      <c r="AC124" s="248"/>
      <c r="AD124" s="248"/>
      <c r="AE124" s="249"/>
      <c r="AF124" s="253"/>
      <c r="AG124" s="251"/>
      <c r="AH124" s="251"/>
      <c r="AI124" s="254"/>
      <c r="AJ124" s="247"/>
      <c r="AK124" s="248"/>
      <c r="AL124" s="248"/>
      <c r="AM124" s="249"/>
      <c r="AN124" s="247"/>
      <c r="AO124" s="248"/>
      <c r="AP124" s="248"/>
      <c r="AQ124" s="249"/>
      <c r="AR124" s="250"/>
      <c r="AS124" s="251"/>
      <c r="AT124" s="251"/>
      <c r="AU124" s="252"/>
      <c r="AV124" s="255"/>
      <c r="AW124" s="256"/>
      <c r="AX124" s="256"/>
      <c r="AY124" s="257"/>
    </row>
    <row r="125" spans="8:8" ht="15.75" customHeight="1">
      <c r="A125" s="184">
        <v>2.0</v>
      </c>
      <c r="B125" s="185" t="s">
        <v>172</v>
      </c>
      <c r="C125" s="186">
        <v>198.31</v>
      </c>
      <c r="D125" s="258"/>
      <c r="E125" s="187"/>
      <c r="F125" s="187"/>
      <c r="G125" s="259"/>
      <c r="H125" s="258"/>
      <c r="I125" s="187"/>
      <c r="J125" s="187"/>
      <c r="K125" s="259"/>
      <c r="L125" s="195"/>
      <c r="M125" s="189"/>
      <c r="N125" s="189"/>
      <c r="O125" s="196"/>
      <c r="P125" s="258"/>
      <c r="Q125" s="187"/>
      <c r="R125" s="187"/>
      <c r="S125" s="259"/>
      <c r="T125" s="258"/>
      <c r="U125" s="187"/>
      <c r="V125" s="187"/>
      <c r="W125" s="259"/>
      <c r="X125" s="258"/>
      <c r="Y125" s="187"/>
      <c r="Z125" s="187"/>
      <c r="AA125" s="259"/>
      <c r="AB125" s="258"/>
      <c r="AC125" s="187"/>
      <c r="AD125" s="187"/>
      <c r="AE125" s="259"/>
      <c r="AF125" s="197"/>
      <c r="AG125" s="189"/>
      <c r="AH125" s="189"/>
      <c r="AI125" s="198"/>
      <c r="AJ125" s="258"/>
      <c r="AK125" s="187"/>
      <c r="AL125" s="187"/>
      <c r="AM125" s="259"/>
      <c r="AN125" s="258"/>
      <c r="AO125" s="187"/>
      <c r="AP125" s="187"/>
      <c r="AQ125" s="259"/>
      <c r="AR125" s="195"/>
      <c r="AS125" s="189"/>
      <c r="AT125" s="189"/>
      <c r="AU125" s="196"/>
      <c r="AV125" s="199"/>
      <c r="AW125" s="190"/>
      <c r="AX125" s="190"/>
      <c r="AY125" s="200"/>
    </row>
    <row r="126" spans="8:8" ht="15.75" customHeight="1">
      <c r="A126" s="184">
        <v>3.0</v>
      </c>
      <c r="B126" s="185" t="s">
        <v>173</v>
      </c>
      <c r="C126" s="186">
        <v>198.31</v>
      </c>
      <c r="D126" s="258"/>
      <c r="E126" s="187"/>
      <c r="F126" s="187"/>
      <c r="G126" s="259"/>
      <c r="H126" s="258"/>
      <c r="I126" s="187"/>
      <c r="J126" s="187"/>
      <c r="K126" s="259"/>
      <c r="L126" s="195"/>
      <c r="M126" s="189"/>
      <c r="N126" s="189"/>
      <c r="O126" s="196"/>
      <c r="P126" s="258"/>
      <c r="Q126" s="187"/>
      <c r="R126" s="187"/>
      <c r="S126" s="259"/>
      <c r="T126" s="258"/>
      <c r="U126" s="187"/>
      <c r="V126" s="187"/>
      <c r="W126" s="259"/>
      <c r="X126" s="258"/>
      <c r="Y126" s="187"/>
      <c r="Z126" s="187"/>
      <c r="AA126" s="259"/>
      <c r="AB126" s="258"/>
      <c r="AC126" s="187"/>
      <c r="AD126" s="187"/>
      <c r="AE126" s="259"/>
      <c r="AF126" s="197"/>
      <c r="AG126" s="189"/>
      <c r="AH126" s="189"/>
      <c r="AI126" s="198"/>
      <c r="AJ126" s="258"/>
      <c r="AK126" s="187"/>
      <c r="AL126" s="187"/>
      <c r="AM126" s="259"/>
      <c r="AN126" s="258"/>
      <c r="AO126" s="187"/>
      <c r="AP126" s="187"/>
      <c r="AQ126" s="259"/>
      <c r="AR126" s="195"/>
      <c r="AS126" s="189"/>
      <c r="AT126" s="189"/>
      <c r="AU126" s="196"/>
      <c r="AV126" s="199"/>
      <c r="AW126" s="190"/>
      <c r="AX126" s="190"/>
      <c r="AY126" s="200"/>
    </row>
    <row r="127" spans="8:8" ht="15.75" customHeight="1">
      <c r="A127" s="184">
        <v>4.0</v>
      </c>
      <c r="B127" s="185" t="s">
        <v>174</v>
      </c>
      <c r="C127" s="186">
        <v>180.0</v>
      </c>
      <c r="D127" s="258"/>
      <c r="E127" s="187"/>
      <c r="F127" s="187"/>
      <c r="G127" s="259"/>
      <c r="H127" s="258"/>
      <c r="I127" s="187"/>
      <c r="J127" s="187"/>
      <c r="K127" s="259"/>
      <c r="L127" s="195"/>
      <c r="M127" s="189"/>
      <c r="N127" s="189"/>
      <c r="O127" s="196"/>
      <c r="P127" s="258"/>
      <c r="Q127" s="187"/>
      <c r="R127" s="187"/>
      <c r="S127" s="259"/>
      <c r="T127" s="258"/>
      <c r="U127" s="187"/>
      <c r="V127" s="187"/>
      <c r="W127" s="259"/>
      <c r="X127" s="258"/>
      <c r="Y127" s="187"/>
      <c r="Z127" s="187"/>
      <c r="AA127" s="259"/>
      <c r="AB127" s="258"/>
      <c r="AC127" s="187"/>
      <c r="AD127" s="187"/>
      <c r="AE127" s="259"/>
      <c r="AF127" s="197"/>
      <c r="AG127" s="189"/>
      <c r="AH127" s="189"/>
      <c r="AI127" s="198"/>
      <c r="AJ127" s="258"/>
      <c r="AK127" s="187"/>
      <c r="AL127" s="187"/>
      <c r="AM127" s="259"/>
      <c r="AN127" s="258"/>
      <c r="AO127" s="187"/>
      <c r="AP127" s="187"/>
      <c r="AQ127" s="259"/>
      <c r="AR127" s="195"/>
      <c r="AS127" s="189"/>
      <c r="AT127" s="189"/>
      <c r="AU127" s="196"/>
      <c r="AV127" s="199"/>
      <c r="AW127" s="190"/>
      <c r="AX127" s="190"/>
      <c r="AY127" s="200"/>
    </row>
    <row r="128" spans="8:8" ht="15.75" customHeight="1">
      <c r="A128" s="184">
        <v>5.0</v>
      </c>
      <c r="B128" s="185" t="s">
        <v>175</v>
      </c>
      <c r="C128" s="186">
        <v>167.8</v>
      </c>
      <c r="D128" s="258"/>
      <c r="E128" s="187"/>
      <c r="F128" s="187"/>
      <c r="G128" s="259"/>
      <c r="H128" s="258"/>
      <c r="I128" s="187"/>
      <c r="J128" s="187"/>
      <c r="K128" s="259"/>
      <c r="L128" s="195"/>
      <c r="M128" s="189"/>
      <c r="N128" s="189"/>
      <c r="O128" s="196"/>
      <c r="P128" s="258"/>
      <c r="Q128" s="187"/>
      <c r="R128" s="187"/>
      <c r="S128" s="259"/>
      <c r="T128" s="258"/>
      <c r="U128" s="187"/>
      <c r="V128" s="187"/>
      <c r="W128" s="259"/>
      <c r="X128" s="258"/>
      <c r="Y128" s="187"/>
      <c r="Z128" s="187"/>
      <c r="AA128" s="259"/>
      <c r="AB128" s="258"/>
      <c r="AC128" s="187"/>
      <c r="AD128" s="187"/>
      <c r="AE128" s="259"/>
      <c r="AF128" s="197"/>
      <c r="AG128" s="189"/>
      <c r="AH128" s="189"/>
      <c r="AI128" s="198"/>
      <c r="AJ128" s="258"/>
      <c r="AK128" s="187"/>
      <c r="AL128" s="187"/>
      <c r="AM128" s="259"/>
      <c r="AN128" s="258"/>
      <c r="AO128" s="187"/>
      <c r="AP128" s="187"/>
      <c r="AQ128" s="259"/>
      <c r="AR128" s="195"/>
      <c r="AS128" s="189"/>
      <c r="AT128" s="189"/>
      <c r="AU128" s="196"/>
      <c r="AV128" s="199"/>
      <c r="AW128" s="190"/>
      <c r="AX128" s="190"/>
      <c r="AY128" s="200"/>
    </row>
    <row r="129" spans="8:8" ht="15.75" customHeight="1">
      <c r="A129" s="184">
        <v>6.0</v>
      </c>
      <c r="B129" s="185" t="s">
        <v>176</v>
      </c>
      <c r="C129" s="186">
        <v>311.19</v>
      </c>
      <c r="D129" s="258"/>
      <c r="E129" s="187"/>
      <c r="F129" s="187"/>
      <c r="G129" s="259"/>
      <c r="H129" s="258"/>
      <c r="I129" s="187"/>
      <c r="J129" s="187"/>
      <c r="K129" s="259"/>
      <c r="L129" s="195"/>
      <c r="M129" s="189"/>
      <c r="N129" s="189"/>
      <c r="O129" s="196"/>
      <c r="P129" s="258"/>
      <c r="Q129" s="187"/>
      <c r="R129" s="187"/>
      <c r="S129" s="259"/>
      <c r="T129" s="258"/>
      <c r="U129" s="187"/>
      <c r="V129" s="187"/>
      <c r="W129" s="259"/>
      <c r="X129" s="258"/>
      <c r="Y129" s="187"/>
      <c r="Z129" s="187"/>
      <c r="AA129" s="259"/>
      <c r="AB129" s="258"/>
      <c r="AC129" s="187"/>
      <c r="AD129" s="187"/>
      <c r="AE129" s="259"/>
      <c r="AF129" s="197"/>
      <c r="AG129" s="189"/>
      <c r="AH129" s="189"/>
      <c r="AI129" s="198"/>
      <c r="AJ129" s="258"/>
      <c r="AK129" s="187"/>
      <c r="AL129" s="187"/>
      <c r="AM129" s="259"/>
      <c r="AN129" s="258"/>
      <c r="AO129" s="187"/>
      <c r="AP129" s="187"/>
      <c r="AQ129" s="259"/>
      <c r="AR129" s="195"/>
      <c r="AS129" s="189"/>
      <c r="AT129" s="189"/>
      <c r="AU129" s="196"/>
      <c r="AV129" s="199"/>
      <c r="AW129" s="190"/>
      <c r="AX129" s="190"/>
      <c r="AY129" s="200"/>
    </row>
    <row r="130" spans="8:8" ht="15.75" customHeight="1">
      <c r="A130" s="184">
        <v>7.0</v>
      </c>
      <c r="B130" s="185" t="s">
        <v>177</v>
      </c>
      <c r="C130" s="186">
        <v>305.08</v>
      </c>
      <c r="D130" s="258"/>
      <c r="E130" s="187"/>
      <c r="F130" s="187"/>
      <c r="G130" s="259"/>
      <c r="H130" s="258"/>
      <c r="I130" s="187"/>
      <c r="J130" s="187"/>
      <c r="K130" s="259"/>
      <c r="L130" s="195"/>
      <c r="M130" s="189"/>
      <c r="N130" s="189"/>
      <c r="O130" s="196"/>
      <c r="P130" s="258"/>
      <c r="Q130" s="187"/>
      <c r="R130" s="187"/>
      <c r="S130" s="259"/>
      <c r="T130" s="258"/>
      <c r="U130" s="187"/>
      <c r="V130" s="187"/>
      <c r="W130" s="259"/>
      <c r="X130" s="258"/>
      <c r="Y130" s="187"/>
      <c r="Z130" s="187"/>
      <c r="AA130" s="259"/>
      <c r="AB130" s="258"/>
      <c r="AC130" s="187"/>
      <c r="AD130" s="187"/>
      <c r="AE130" s="259"/>
      <c r="AF130" s="197"/>
      <c r="AG130" s="189"/>
      <c r="AH130" s="189"/>
      <c r="AI130" s="198"/>
      <c r="AJ130" s="258"/>
      <c r="AK130" s="187"/>
      <c r="AL130" s="187"/>
      <c r="AM130" s="259"/>
      <c r="AN130" s="258"/>
      <c r="AO130" s="187"/>
      <c r="AP130" s="187"/>
      <c r="AQ130" s="259"/>
      <c r="AR130" s="195"/>
      <c r="AS130" s="189"/>
      <c r="AT130" s="189"/>
      <c r="AU130" s="196"/>
      <c r="AV130" s="199"/>
      <c r="AW130" s="190"/>
      <c r="AX130" s="190"/>
      <c r="AY130" s="200"/>
    </row>
    <row r="131" spans="8:8" ht="15.75" customHeight="1">
      <c r="A131" s="184">
        <v>8.0</v>
      </c>
      <c r="B131" s="185" t="s">
        <v>178</v>
      </c>
      <c r="C131" s="186">
        <v>234.92</v>
      </c>
      <c r="D131" s="258"/>
      <c r="E131" s="187"/>
      <c r="F131" s="187"/>
      <c r="G131" s="259"/>
      <c r="H131" s="258"/>
      <c r="I131" s="187"/>
      <c r="J131" s="187"/>
      <c r="K131" s="259"/>
      <c r="L131" s="195"/>
      <c r="M131" s="189"/>
      <c r="N131" s="189"/>
      <c r="O131" s="196"/>
      <c r="P131" s="258"/>
      <c r="Q131" s="187"/>
      <c r="R131" s="187"/>
      <c r="S131" s="259"/>
      <c r="T131" s="258"/>
      <c r="U131" s="187"/>
      <c r="V131" s="187"/>
      <c r="W131" s="259"/>
      <c r="X131" s="258"/>
      <c r="Y131" s="187"/>
      <c r="Z131" s="187"/>
      <c r="AA131" s="259"/>
      <c r="AB131" s="258"/>
      <c r="AC131" s="187"/>
      <c r="AD131" s="187"/>
      <c r="AE131" s="259"/>
      <c r="AF131" s="197"/>
      <c r="AG131" s="189"/>
      <c r="AH131" s="189"/>
      <c r="AI131" s="198"/>
      <c r="AJ131" s="258"/>
      <c r="AK131" s="187"/>
      <c r="AL131" s="187"/>
      <c r="AM131" s="259"/>
      <c r="AN131" s="258"/>
      <c r="AO131" s="187"/>
      <c r="AP131" s="187"/>
      <c r="AQ131" s="259"/>
      <c r="AR131" s="195"/>
      <c r="AS131" s="189"/>
      <c r="AT131" s="189"/>
      <c r="AU131" s="196"/>
      <c r="AV131" s="199"/>
      <c r="AW131" s="190"/>
      <c r="AX131" s="190"/>
      <c r="AY131" s="200"/>
    </row>
    <row r="132" spans="8:8" ht="15.75" customHeight="1">
      <c r="A132" s="184">
        <v>9.0</v>
      </c>
      <c r="B132" s="185" t="s">
        <v>179</v>
      </c>
      <c r="C132" s="186">
        <v>234.92</v>
      </c>
      <c r="D132" s="258"/>
      <c r="E132" s="187"/>
      <c r="F132" s="187"/>
      <c r="G132" s="259"/>
      <c r="H132" s="258"/>
      <c r="I132" s="187"/>
      <c r="J132" s="187"/>
      <c r="K132" s="259"/>
      <c r="L132" s="195"/>
      <c r="M132" s="189"/>
      <c r="N132" s="189"/>
      <c r="O132" s="196"/>
      <c r="P132" s="258"/>
      <c r="Q132" s="187"/>
      <c r="R132" s="187"/>
      <c r="S132" s="259"/>
      <c r="T132" s="258"/>
      <c r="U132" s="187"/>
      <c r="V132" s="187"/>
      <c r="W132" s="259"/>
      <c r="X132" s="258"/>
      <c r="Y132" s="187"/>
      <c r="Z132" s="187"/>
      <c r="AA132" s="259"/>
      <c r="AB132" s="258"/>
      <c r="AC132" s="187"/>
      <c r="AD132" s="187"/>
      <c r="AE132" s="259"/>
      <c r="AF132" s="197"/>
      <c r="AG132" s="189"/>
      <c r="AH132" s="189"/>
      <c r="AI132" s="198"/>
      <c r="AJ132" s="258"/>
      <c r="AK132" s="187"/>
      <c r="AL132" s="187"/>
      <c r="AM132" s="259"/>
      <c r="AN132" s="258"/>
      <c r="AO132" s="187"/>
      <c r="AP132" s="187"/>
      <c r="AQ132" s="259"/>
      <c r="AR132" s="195"/>
      <c r="AS132" s="189"/>
      <c r="AT132" s="189"/>
      <c r="AU132" s="196"/>
      <c r="AV132" s="199"/>
      <c r="AW132" s="190"/>
      <c r="AX132" s="190"/>
      <c r="AY132" s="200"/>
    </row>
    <row r="133" spans="8:8" ht="15.75" customHeight="1">
      <c r="A133" s="184">
        <v>10.0</v>
      </c>
      <c r="B133" s="185" t="s">
        <v>180</v>
      </c>
      <c r="C133" s="186">
        <v>57.99</v>
      </c>
      <c r="D133" s="258"/>
      <c r="E133" s="187"/>
      <c r="F133" s="187"/>
      <c r="G133" s="259"/>
      <c r="H133" s="258"/>
      <c r="I133" s="187"/>
      <c r="J133" s="187"/>
      <c r="K133" s="259"/>
      <c r="L133" s="195"/>
      <c r="M133" s="189"/>
      <c r="N133" s="189"/>
      <c r="O133" s="196"/>
      <c r="P133" s="258"/>
      <c r="Q133" s="187"/>
      <c r="R133" s="187"/>
      <c r="S133" s="259"/>
      <c r="T133" s="258"/>
      <c r="U133" s="187"/>
      <c r="V133" s="187"/>
      <c r="W133" s="259"/>
      <c r="X133" s="258"/>
      <c r="Y133" s="187"/>
      <c r="Z133" s="187"/>
      <c r="AA133" s="259"/>
      <c r="AB133" s="258"/>
      <c r="AC133" s="187"/>
      <c r="AD133" s="187"/>
      <c r="AE133" s="259"/>
      <c r="AF133" s="197"/>
      <c r="AG133" s="189"/>
      <c r="AH133" s="189"/>
      <c r="AI133" s="198"/>
      <c r="AJ133" s="258"/>
      <c r="AK133" s="187"/>
      <c r="AL133" s="187"/>
      <c r="AM133" s="259"/>
      <c r="AN133" s="258"/>
      <c r="AO133" s="187"/>
      <c r="AP133" s="187"/>
      <c r="AQ133" s="259"/>
      <c r="AR133" s="195"/>
      <c r="AS133" s="189"/>
      <c r="AT133" s="189"/>
      <c r="AU133" s="196"/>
      <c r="AV133" s="199"/>
      <c r="AW133" s="190"/>
      <c r="AX133" s="190"/>
      <c r="AY133" s="200"/>
    </row>
    <row r="134" spans="8:8" ht="15.75" customHeight="1">
      <c r="A134" s="184">
        <v>11.0</v>
      </c>
      <c r="B134" s="185" t="s">
        <v>181</v>
      </c>
      <c r="C134" s="186">
        <v>46.67</v>
      </c>
      <c r="D134" s="258"/>
      <c r="E134" s="187"/>
      <c r="F134" s="187"/>
      <c r="G134" s="259"/>
      <c r="H134" s="258"/>
      <c r="I134" s="187"/>
      <c r="J134" s="187"/>
      <c r="K134" s="259"/>
      <c r="L134" s="195"/>
      <c r="M134" s="189"/>
      <c r="N134" s="189"/>
      <c r="O134" s="196"/>
      <c r="P134" s="258"/>
      <c r="Q134" s="187"/>
      <c r="R134" s="187"/>
      <c r="S134" s="259"/>
      <c r="T134" s="258"/>
      <c r="U134" s="187"/>
      <c r="V134" s="187"/>
      <c r="W134" s="259"/>
      <c r="X134" s="258"/>
      <c r="Y134" s="187"/>
      <c r="Z134" s="187"/>
      <c r="AA134" s="259"/>
      <c r="AB134" s="258"/>
      <c r="AC134" s="187"/>
      <c r="AD134" s="187"/>
      <c r="AE134" s="259"/>
      <c r="AF134" s="197"/>
      <c r="AG134" s="189"/>
      <c r="AH134" s="189"/>
      <c r="AI134" s="198"/>
      <c r="AJ134" s="258"/>
      <c r="AK134" s="187"/>
      <c r="AL134" s="187"/>
      <c r="AM134" s="259"/>
      <c r="AN134" s="258"/>
      <c r="AO134" s="187"/>
      <c r="AP134" s="187"/>
      <c r="AQ134" s="259"/>
      <c r="AR134" s="195"/>
      <c r="AS134" s="189"/>
      <c r="AT134" s="189"/>
      <c r="AU134" s="196"/>
      <c r="AV134" s="199"/>
      <c r="AW134" s="190"/>
      <c r="AX134" s="190"/>
      <c r="AY134" s="200"/>
    </row>
    <row r="135" spans="8:8" ht="15.75" customHeight="1">
      <c r="A135" s="184">
        <v>12.0</v>
      </c>
      <c r="B135" s="185" t="s">
        <v>182</v>
      </c>
      <c r="C135" s="186">
        <v>38.57</v>
      </c>
      <c r="D135" s="258"/>
      <c r="E135" s="187"/>
      <c r="F135" s="187"/>
      <c r="G135" s="259"/>
      <c r="H135" s="258"/>
      <c r="I135" s="187"/>
      <c r="J135" s="187"/>
      <c r="K135" s="259"/>
      <c r="L135" s="195"/>
      <c r="M135" s="189"/>
      <c r="N135" s="189"/>
      <c r="O135" s="196"/>
      <c r="P135" s="258"/>
      <c r="Q135" s="187"/>
      <c r="R135" s="187"/>
      <c r="S135" s="259"/>
      <c r="T135" s="258"/>
      <c r="U135" s="187"/>
      <c r="V135" s="187"/>
      <c r="W135" s="259"/>
      <c r="X135" s="258"/>
      <c r="Y135" s="187"/>
      <c r="Z135" s="187"/>
      <c r="AA135" s="259"/>
      <c r="AB135" s="258"/>
      <c r="AC135" s="187"/>
      <c r="AD135" s="187"/>
      <c r="AE135" s="259"/>
      <c r="AF135" s="197"/>
      <c r="AG135" s="189"/>
      <c r="AH135" s="189"/>
      <c r="AI135" s="198"/>
      <c r="AJ135" s="258"/>
      <c r="AK135" s="187"/>
      <c r="AL135" s="187"/>
      <c r="AM135" s="259"/>
      <c r="AN135" s="258"/>
      <c r="AO135" s="187"/>
      <c r="AP135" s="187"/>
      <c r="AQ135" s="259"/>
      <c r="AR135" s="195"/>
      <c r="AS135" s="189"/>
      <c r="AT135" s="189"/>
      <c r="AU135" s="196"/>
      <c r="AV135" s="199"/>
      <c r="AW135" s="190"/>
      <c r="AX135" s="190"/>
      <c r="AY135" s="200"/>
    </row>
    <row r="136" spans="8:8" ht="15.75" customHeight="1">
      <c r="A136" s="184">
        <v>13.0</v>
      </c>
      <c r="B136" s="185" t="s">
        <v>183</v>
      </c>
      <c r="C136" s="186">
        <v>84.5</v>
      </c>
      <c r="D136" s="258"/>
      <c r="E136" s="187"/>
      <c r="F136" s="187"/>
      <c r="G136" s="259"/>
      <c r="H136" s="258"/>
      <c r="I136" s="187"/>
      <c r="J136" s="187"/>
      <c r="K136" s="259"/>
      <c r="L136" s="195"/>
      <c r="M136" s="189"/>
      <c r="N136" s="189"/>
      <c r="O136" s="196"/>
      <c r="P136" s="258"/>
      <c r="Q136" s="187"/>
      <c r="R136" s="187"/>
      <c r="S136" s="259"/>
      <c r="T136" s="258"/>
      <c r="U136" s="187"/>
      <c r="V136" s="187"/>
      <c r="W136" s="259"/>
      <c r="X136" s="258"/>
      <c r="Y136" s="187"/>
      <c r="Z136" s="187"/>
      <c r="AA136" s="259"/>
      <c r="AB136" s="258"/>
      <c r="AC136" s="187"/>
      <c r="AD136" s="187"/>
      <c r="AE136" s="259"/>
      <c r="AF136" s="197"/>
      <c r="AG136" s="189"/>
      <c r="AH136" s="189"/>
      <c r="AI136" s="198"/>
      <c r="AJ136" s="258"/>
      <c r="AK136" s="187"/>
      <c r="AL136" s="187"/>
      <c r="AM136" s="259"/>
      <c r="AN136" s="258"/>
      <c r="AO136" s="187"/>
      <c r="AP136" s="187"/>
      <c r="AQ136" s="259"/>
      <c r="AR136" s="195"/>
      <c r="AS136" s="189"/>
      <c r="AT136" s="189"/>
      <c r="AU136" s="196"/>
      <c r="AV136" s="199"/>
      <c r="AW136" s="190"/>
      <c r="AX136" s="190"/>
      <c r="AY136" s="200"/>
    </row>
    <row r="137" spans="8:8" ht="15.75" customHeight="1">
      <c r="A137" s="184">
        <v>14.0</v>
      </c>
      <c r="B137" s="185" t="s">
        <v>184</v>
      </c>
      <c r="C137" s="186">
        <v>48.21</v>
      </c>
      <c r="D137" s="258"/>
      <c r="E137" s="187"/>
      <c r="F137" s="187"/>
      <c r="G137" s="259"/>
      <c r="H137" s="258"/>
      <c r="I137" s="187"/>
      <c r="J137" s="187"/>
      <c r="K137" s="259"/>
      <c r="L137" s="195"/>
      <c r="M137" s="189"/>
      <c r="N137" s="189"/>
      <c r="O137" s="196"/>
      <c r="P137" s="258"/>
      <c r="Q137" s="187"/>
      <c r="R137" s="187"/>
      <c r="S137" s="259"/>
      <c r="T137" s="258"/>
      <c r="U137" s="187"/>
      <c r="V137" s="187"/>
      <c r="W137" s="259"/>
      <c r="X137" s="258"/>
      <c r="Y137" s="187"/>
      <c r="Z137" s="187"/>
      <c r="AA137" s="259"/>
      <c r="AB137" s="258"/>
      <c r="AC137" s="187"/>
      <c r="AD137" s="187"/>
      <c r="AE137" s="259"/>
      <c r="AF137" s="197"/>
      <c r="AG137" s="189"/>
      <c r="AH137" s="189"/>
      <c r="AI137" s="198"/>
      <c r="AJ137" s="258"/>
      <c r="AK137" s="187"/>
      <c r="AL137" s="187"/>
      <c r="AM137" s="259"/>
      <c r="AN137" s="258"/>
      <c r="AO137" s="187"/>
      <c r="AP137" s="187"/>
      <c r="AQ137" s="259"/>
      <c r="AR137" s="195"/>
      <c r="AS137" s="189"/>
      <c r="AT137" s="189"/>
      <c r="AU137" s="196"/>
      <c r="AV137" s="199"/>
      <c r="AW137" s="190"/>
      <c r="AX137" s="190"/>
      <c r="AY137" s="200"/>
    </row>
    <row r="138" spans="8:8" ht="15.75" customHeight="1">
      <c r="A138" s="184">
        <v>15.0</v>
      </c>
      <c r="B138" s="185" t="s">
        <v>185</v>
      </c>
      <c r="C138" s="186">
        <v>121.43</v>
      </c>
      <c r="D138" s="260"/>
      <c r="E138" s="261"/>
      <c r="F138" s="261"/>
      <c r="G138" s="262"/>
      <c r="H138" s="260"/>
      <c r="I138" s="261"/>
      <c r="J138" s="261"/>
      <c r="K138" s="262"/>
      <c r="L138" s="195"/>
      <c r="M138" s="189"/>
      <c r="N138" s="189"/>
      <c r="O138" s="196"/>
      <c r="P138" s="260"/>
      <c r="Q138" s="261"/>
      <c r="R138" s="261"/>
      <c r="S138" s="262"/>
      <c r="T138" s="260"/>
      <c r="U138" s="261"/>
      <c r="V138" s="261"/>
      <c r="W138" s="262"/>
      <c r="X138" s="260"/>
      <c r="Y138" s="261"/>
      <c r="Z138" s="261"/>
      <c r="AA138" s="262"/>
      <c r="AB138" s="260"/>
      <c r="AC138" s="261"/>
      <c r="AD138" s="261"/>
      <c r="AE138" s="262"/>
      <c r="AF138" s="197"/>
      <c r="AG138" s="189"/>
      <c r="AH138" s="189"/>
      <c r="AI138" s="198"/>
      <c r="AJ138" s="260"/>
      <c r="AK138" s="261"/>
      <c r="AL138" s="261"/>
      <c r="AM138" s="262"/>
      <c r="AN138" s="260"/>
      <c r="AO138" s="261"/>
      <c r="AP138" s="261"/>
      <c r="AQ138" s="262"/>
      <c r="AR138" s="195"/>
      <c r="AS138" s="189"/>
      <c r="AT138" s="189"/>
      <c r="AU138" s="196"/>
      <c r="AV138" s="199"/>
      <c r="AW138" s="190"/>
      <c r="AX138" s="190"/>
      <c r="AY138" s="200"/>
    </row>
    <row r="139" spans="8:8" ht="15.75" customHeight="1">
      <c r="A139" s="184">
        <v>16.0</v>
      </c>
      <c r="B139" s="185" t="s">
        <v>186</v>
      </c>
      <c r="C139" s="186">
        <v>22.5</v>
      </c>
      <c r="D139" s="192"/>
      <c r="E139" s="193"/>
      <c r="F139" s="193"/>
      <c r="G139" s="194"/>
      <c r="H139" s="192"/>
      <c r="I139" s="193"/>
      <c r="J139" s="193"/>
      <c r="K139" s="194"/>
      <c r="L139" s="195"/>
      <c r="M139" s="189"/>
      <c r="N139" s="189"/>
      <c r="O139" s="196"/>
      <c r="P139" s="192"/>
      <c r="Q139" s="193"/>
      <c r="R139" s="193"/>
      <c r="S139" s="194"/>
      <c r="T139" s="192"/>
      <c r="U139" s="193"/>
      <c r="V139" s="193"/>
      <c r="W139" s="194"/>
      <c r="X139" s="192"/>
      <c r="Y139" s="193"/>
      <c r="Z139" s="193"/>
      <c r="AA139" s="194"/>
      <c r="AB139" s="192"/>
      <c r="AC139" s="193"/>
      <c r="AD139" s="193"/>
      <c r="AE139" s="194"/>
      <c r="AF139" s="197"/>
      <c r="AG139" s="189"/>
      <c r="AH139" s="189"/>
      <c r="AI139" s="198"/>
      <c r="AJ139" s="192"/>
      <c r="AK139" s="193"/>
      <c r="AL139" s="193"/>
      <c r="AM139" s="194"/>
      <c r="AN139" s="192"/>
      <c r="AO139" s="193"/>
      <c r="AP139" s="193"/>
      <c r="AQ139" s="194"/>
      <c r="AR139" s="195"/>
      <c r="AS139" s="189"/>
      <c r="AT139" s="189"/>
      <c r="AU139" s="196"/>
      <c r="AV139" s="199"/>
      <c r="AW139" s="190"/>
      <c r="AX139" s="190"/>
      <c r="AY139" s="200"/>
    </row>
    <row r="140" spans="8:8" ht="15.75" customHeight="1">
      <c r="A140" s="184">
        <v>17.0</v>
      </c>
      <c r="B140" s="185"/>
      <c r="C140" s="191"/>
      <c r="D140" s="192"/>
      <c r="E140" s="193"/>
      <c r="F140" s="193"/>
      <c r="G140" s="194"/>
      <c r="H140" s="192"/>
      <c r="I140" s="193"/>
      <c r="J140" s="193"/>
      <c r="K140" s="194"/>
      <c r="L140" s="195"/>
      <c r="M140" s="189"/>
      <c r="N140" s="189"/>
      <c r="O140" s="196"/>
      <c r="P140" s="192"/>
      <c r="Q140" s="193"/>
      <c r="R140" s="193"/>
      <c r="S140" s="194"/>
      <c r="T140" s="192"/>
      <c r="U140" s="193"/>
      <c r="V140" s="193"/>
      <c r="W140" s="194"/>
      <c r="X140" s="192"/>
      <c r="Y140" s="193"/>
      <c r="Z140" s="193"/>
      <c r="AA140" s="194"/>
      <c r="AB140" s="192"/>
      <c r="AC140" s="193"/>
      <c r="AD140" s="193"/>
      <c r="AE140" s="194"/>
      <c r="AF140" s="197"/>
      <c r="AG140" s="189"/>
      <c r="AH140" s="189"/>
      <c r="AI140" s="198"/>
      <c r="AJ140" s="192"/>
      <c r="AK140" s="193"/>
      <c r="AL140" s="193"/>
      <c r="AM140" s="194"/>
      <c r="AN140" s="192"/>
      <c r="AO140" s="193"/>
      <c r="AP140" s="193"/>
      <c r="AQ140" s="194"/>
      <c r="AR140" s="195"/>
      <c r="AS140" s="189"/>
      <c r="AT140" s="189"/>
      <c r="AU140" s="196"/>
      <c r="AV140" s="199"/>
      <c r="AW140" s="190"/>
      <c r="AX140" s="190"/>
      <c r="AY140" s="200"/>
    </row>
    <row r="141" spans="8:8" ht="15.75" customHeight="1">
      <c r="A141" s="184">
        <v>18.0</v>
      </c>
      <c r="B141" s="185"/>
      <c r="C141" s="191"/>
      <c r="D141" s="192"/>
      <c r="E141" s="193"/>
      <c r="F141" s="193"/>
      <c r="G141" s="194"/>
      <c r="H141" s="192"/>
      <c r="I141" s="193"/>
      <c r="J141" s="193"/>
      <c r="K141" s="194"/>
      <c r="L141" s="195"/>
      <c r="M141" s="189"/>
      <c r="N141" s="189"/>
      <c r="O141" s="196"/>
      <c r="P141" s="192"/>
      <c r="Q141" s="193"/>
      <c r="R141" s="193"/>
      <c r="S141" s="194"/>
      <c r="T141" s="192"/>
      <c r="U141" s="193"/>
      <c r="V141" s="193"/>
      <c r="W141" s="194"/>
      <c r="X141" s="192"/>
      <c r="Y141" s="193"/>
      <c r="Z141" s="193"/>
      <c r="AA141" s="194"/>
      <c r="AB141" s="192"/>
      <c r="AC141" s="193"/>
      <c r="AD141" s="193"/>
      <c r="AE141" s="194"/>
      <c r="AF141" s="197"/>
      <c r="AG141" s="189"/>
      <c r="AH141" s="189"/>
      <c r="AI141" s="198"/>
      <c r="AJ141" s="192"/>
      <c r="AK141" s="193"/>
      <c r="AL141" s="193"/>
      <c r="AM141" s="194"/>
      <c r="AN141" s="192"/>
      <c r="AO141" s="193"/>
      <c r="AP141" s="193"/>
      <c r="AQ141" s="194"/>
      <c r="AR141" s="195"/>
      <c r="AS141" s="189"/>
      <c r="AT141" s="189"/>
      <c r="AU141" s="196"/>
      <c r="AV141" s="199"/>
      <c r="AW141" s="190"/>
      <c r="AX141" s="190"/>
      <c r="AY141" s="200"/>
    </row>
    <row r="142" spans="8:8" ht="15.75" customHeight="1">
      <c r="A142" s="184">
        <v>19.0</v>
      </c>
      <c r="B142" s="185"/>
      <c r="C142" s="191"/>
      <c r="D142" s="192"/>
      <c r="E142" s="193"/>
      <c r="F142" s="193"/>
      <c r="G142" s="194"/>
      <c r="H142" s="192"/>
      <c r="I142" s="193"/>
      <c r="J142" s="193"/>
      <c r="K142" s="194"/>
      <c r="L142" s="195"/>
      <c r="M142" s="189"/>
      <c r="N142" s="189"/>
      <c r="O142" s="196"/>
      <c r="P142" s="192"/>
      <c r="Q142" s="193"/>
      <c r="R142" s="193"/>
      <c r="S142" s="194"/>
      <c r="T142" s="192"/>
      <c r="U142" s="193"/>
      <c r="V142" s="193"/>
      <c r="W142" s="194"/>
      <c r="X142" s="192"/>
      <c r="Y142" s="193"/>
      <c r="Z142" s="193"/>
      <c r="AA142" s="194"/>
      <c r="AB142" s="192"/>
      <c r="AC142" s="193"/>
      <c r="AD142" s="193"/>
      <c r="AE142" s="194"/>
      <c r="AF142" s="197"/>
      <c r="AG142" s="189"/>
      <c r="AH142" s="189"/>
      <c r="AI142" s="198"/>
      <c r="AJ142" s="192"/>
      <c r="AK142" s="193"/>
      <c r="AL142" s="193"/>
      <c r="AM142" s="194"/>
      <c r="AN142" s="192"/>
      <c r="AO142" s="193"/>
      <c r="AP142" s="193"/>
      <c r="AQ142" s="194"/>
      <c r="AR142" s="195"/>
      <c r="AS142" s="189"/>
      <c r="AT142" s="189"/>
      <c r="AU142" s="196"/>
      <c r="AV142" s="199"/>
      <c r="AW142" s="190"/>
      <c r="AX142" s="190"/>
      <c r="AY142" s="200"/>
    </row>
    <row r="143" spans="8:8" ht="15.75" customHeight="1">
      <c r="A143" s="201">
        <v>20.0</v>
      </c>
      <c r="B143" s="202"/>
      <c r="C143" s="203"/>
      <c r="D143" s="204"/>
      <c r="E143" s="205"/>
      <c r="F143" s="205"/>
      <c r="G143" s="206"/>
      <c r="H143" s="204"/>
      <c r="I143" s="205"/>
      <c r="J143" s="205"/>
      <c r="K143" s="206"/>
      <c r="L143" s="207"/>
      <c r="M143" s="208"/>
      <c r="N143" s="208"/>
      <c r="O143" s="209"/>
      <c r="P143" s="204"/>
      <c r="Q143" s="205"/>
      <c r="R143" s="205"/>
      <c r="S143" s="206"/>
      <c r="T143" s="204"/>
      <c r="U143" s="205"/>
      <c r="V143" s="205"/>
      <c r="W143" s="206"/>
      <c r="X143" s="204"/>
      <c r="Y143" s="205"/>
      <c r="Z143" s="205"/>
      <c r="AA143" s="206"/>
      <c r="AB143" s="204"/>
      <c r="AC143" s="205"/>
      <c r="AD143" s="205"/>
      <c r="AE143" s="206"/>
      <c r="AF143" s="210"/>
      <c r="AG143" s="208"/>
      <c r="AH143" s="208"/>
      <c r="AI143" s="211"/>
      <c r="AJ143" s="204"/>
      <c r="AK143" s="205"/>
      <c r="AL143" s="205"/>
      <c r="AM143" s="206"/>
      <c r="AN143" s="204"/>
      <c r="AO143" s="205"/>
      <c r="AP143" s="205"/>
      <c r="AQ143" s="206"/>
      <c r="AR143" s="207"/>
      <c r="AS143" s="208"/>
      <c r="AT143" s="208"/>
      <c r="AU143" s="209"/>
      <c r="AV143" s="212"/>
      <c r="AW143" s="213"/>
      <c r="AX143" s="213"/>
      <c r="AY143" s="214"/>
    </row>
    <row r="144" spans="8:8" ht="15.75" customHeight="1">
      <c r="A144" s="215"/>
      <c r="B144" s="216" t="s">
        <v>187</v>
      </c>
      <c r="C144" s="217"/>
      <c r="D144" s="218">
        <f t="shared" si="27" ref="D144:K144">SUMPRODUCT($C124:$C143,D124:D143)/100000</f>
        <v>0.0</v>
      </c>
      <c r="E144" s="219">
        <f t="shared" si="27"/>
        <v>0.0</v>
      </c>
      <c r="F144" s="219">
        <f t="shared" si="27"/>
        <v>0.0</v>
      </c>
      <c r="G144" s="220">
        <f t="shared" si="27"/>
        <v>0.0</v>
      </c>
      <c r="H144" s="218">
        <f t="shared" si="27"/>
        <v>0.0</v>
      </c>
      <c r="I144" s="219">
        <f t="shared" si="27"/>
        <v>0.0</v>
      </c>
      <c r="J144" s="219">
        <f t="shared" si="27"/>
        <v>0.0</v>
      </c>
      <c r="K144" s="220">
        <f t="shared" si="27"/>
        <v>0.0</v>
      </c>
      <c r="L144" s="218"/>
      <c r="M144" s="219"/>
      <c r="N144" s="219"/>
      <c r="O144" s="220"/>
      <c r="P144" s="218">
        <f t="shared" si="28" ref="P144:AE144">SUMPRODUCT($C124:$C143,P124:P143)/100000</f>
        <v>0.0</v>
      </c>
      <c r="Q144" s="219">
        <f t="shared" si="28"/>
        <v>0.0</v>
      </c>
      <c r="R144" s="219">
        <f t="shared" si="28"/>
        <v>0.0</v>
      </c>
      <c r="S144" s="220">
        <f t="shared" si="28"/>
        <v>0.0</v>
      </c>
      <c r="T144" s="218">
        <f t="shared" si="28"/>
        <v>0.0</v>
      </c>
      <c r="U144" s="219">
        <f t="shared" si="28"/>
        <v>0.0</v>
      </c>
      <c r="V144" s="219">
        <f t="shared" si="28"/>
        <v>0.0</v>
      </c>
      <c r="W144" s="220">
        <f t="shared" si="28"/>
        <v>0.0</v>
      </c>
      <c r="X144" s="218">
        <f t="shared" si="28"/>
        <v>0.0</v>
      </c>
      <c r="Y144" s="219">
        <f t="shared" si="28"/>
        <v>0.0</v>
      </c>
      <c r="Z144" s="219">
        <f t="shared" si="28"/>
        <v>0.0</v>
      </c>
      <c r="AA144" s="220">
        <f t="shared" si="28"/>
        <v>0.0</v>
      </c>
      <c r="AB144" s="218">
        <f t="shared" si="28"/>
        <v>0.0</v>
      </c>
      <c r="AC144" s="219">
        <f t="shared" si="28"/>
        <v>0.0</v>
      </c>
      <c r="AD144" s="219">
        <f t="shared" si="28"/>
        <v>0.0</v>
      </c>
      <c r="AE144" s="220">
        <f t="shared" si="28"/>
        <v>0.0</v>
      </c>
      <c r="AF144" s="219"/>
      <c r="AG144" s="219"/>
      <c r="AH144" s="219"/>
      <c r="AI144" s="221"/>
      <c r="AJ144" s="218">
        <f t="shared" si="29" ref="AJ144:AY144">SUMPRODUCT($C124:$C143,AJ124:AJ143)/100000</f>
        <v>0.0</v>
      </c>
      <c r="AK144" s="219">
        <f t="shared" si="29"/>
        <v>0.0</v>
      </c>
      <c r="AL144" s="219">
        <f t="shared" si="29"/>
        <v>0.0</v>
      </c>
      <c r="AM144" s="220">
        <f t="shared" si="29"/>
        <v>0.0</v>
      </c>
      <c r="AN144" s="218">
        <f t="shared" si="29"/>
        <v>0.0</v>
      </c>
      <c r="AO144" s="219">
        <f t="shared" si="29"/>
        <v>0.0</v>
      </c>
      <c r="AP144" s="219">
        <f t="shared" si="29"/>
        <v>0.0</v>
      </c>
      <c r="AQ144" s="220">
        <f t="shared" si="29"/>
        <v>0.0</v>
      </c>
      <c r="AR144" s="218">
        <f t="shared" si="29"/>
        <v>0.0</v>
      </c>
      <c r="AS144" s="219">
        <f t="shared" si="29"/>
        <v>0.0</v>
      </c>
      <c r="AT144" s="219">
        <f t="shared" si="29"/>
        <v>0.0</v>
      </c>
      <c r="AU144" s="220">
        <f t="shared" si="29"/>
        <v>0.0</v>
      </c>
      <c r="AV144" s="219">
        <f t="shared" si="29"/>
        <v>0.0</v>
      </c>
      <c r="AW144" s="219">
        <f t="shared" si="29"/>
        <v>0.0</v>
      </c>
      <c r="AX144" s="219">
        <f t="shared" si="29"/>
        <v>0.0</v>
      </c>
      <c r="AY144" s="220">
        <f t="shared" si="29"/>
        <v>0.0</v>
      </c>
    </row>
    <row r="145" spans="8:8" ht="15.75" customHeight="1"/>
    <row r="146" spans="8:8" ht="15.75" customHeight="1">
      <c r="A146" s="222"/>
      <c r="B146" s="223" t="s">
        <v>193</v>
      </c>
      <c r="C146" s="224"/>
      <c r="D146" s="225" t="s">
        <v>154</v>
      </c>
      <c r="E146" s="226"/>
      <c r="F146" s="226"/>
      <c r="G146" s="227"/>
      <c r="H146" s="225" t="s">
        <v>46</v>
      </c>
      <c r="I146" s="226"/>
      <c r="J146" s="226"/>
      <c r="K146" s="227"/>
      <c r="L146" s="228" t="s">
        <v>155</v>
      </c>
      <c r="M146" s="226"/>
      <c r="N146" s="226"/>
      <c r="O146" s="227"/>
      <c r="P146" s="225" t="s">
        <v>79</v>
      </c>
      <c r="Q146" s="226"/>
      <c r="R146" s="226"/>
      <c r="S146" s="227"/>
      <c r="T146" s="225" t="s">
        <v>156</v>
      </c>
      <c r="U146" s="226"/>
      <c r="V146" s="226"/>
      <c r="W146" s="227"/>
      <c r="X146" s="225" t="s">
        <v>60</v>
      </c>
      <c r="Y146" s="226"/>
      <c r="Z146" s="226"/>
      <c r="AA146" s="227"/>
      <c r="AB146" s="225" t="s">
        <v>67</v>
      </c>
      <c r="AC146" s="226"/>
      <c r="AD146" s="226"/>
      <c r="AE146" s="227"/>
      <c r="AF146" s="229" t="s">
        <v>163</v>
      </c>
      <c r="AG146" s="226"/>
      <c r="AH146" s="226"/>
      <c r="AI146" s="226"/>
      <c r="AJ146" s="225" t="s">
        <v>108</v>
      </c>
      <c r="AK146" s="226"/>
      <c r="AL146" s="226"/>
      <c r="AM146" s="227"/>
      <c r="AN146" s="225" t="s">
        <v>91</v>
      </c>
      <c r="AO146" s="226"/>
      <c r="AP146" s="226"/>
      <c r="AQ146" s="227"/>
      <c r="AR146" s="228" t="s">
        <v>159</v>
      </c>
      <c r="AS146" s="226"/>
      <c r="AT146" s="226"/>
      <c r="AU146" s="227"/>
      <c r="AV146" s="230" t="s">
        <v>161</v>
      </c>
      <c r="AW146" s="226"/>
      <c r="AX146" s="226"/>
      <c r="AY146" s="227"/>
    </row>
    <row r="147" spans="8:8" ht="15.75" customHeight="1">
      <c r="A147" s="231" t="s">
        <v>164</v>
      </c>
      <c r="B147" s="232" t="s">
        <v>165</v>
      </c>
      <c r="C147" s="233" t="s">
        <v>166</v>
      </c>
      <c r="D147" s="234" t="s">
        <v>167</v>
      </c>
      <c r="E147" s="235" t="s">
        <v>168</v>
      </c>
      <c r="F147" s="235" t="s">
        <v>169</v>
      </c>
      <c r="G147" s="236" t="s">
        <v>170</v>
      </c>
      <c r="H147" s="234" t="s">
        <v>167</v>
      </c>
      <c r="I147" s="235" t="s">
        <v>168</v>
      </c>
      <c r="J147" s="235" t="s">
        <v>169</v>
      </c>
      <c r="K147" s="236" t="s">
        <v>170</v>
      </c>
      <c r="L147" s="237" t="s">
        <v>167</v>
      </c>
      <c r="M147" s="238" t="s">
        <v>168</v>
      </c>
      <c r="N147" s="238" t="s">
        <v>169</v>
      </c>
      <c r="O147" s="239" t="s">
        <v>170</v>
      </c>
      <c r="P147" s="234" t="s">
        <v>167</v>
      </c>
      <c r="Q147" s="235" t="s">
        <v>168</v>
      </c>
      <c r="R147" s="235" t="s">
        <v>169</v>
      </c>
      <c r="S147" s="236" t="s">
        <v>170</v>
      </c>
      <c r="T147" s="234" t="s">
        <v>167</v>
      </c>
      <c r="U147" s="235" t="s">
        <v>168</v>
      </c>
      <c r="V147" s="235" t="s">
        <v>169</v>
      </c>
      <c r="W147" s="236" t="s">
        <v>170</v>
      </c>
      <c r="X147" s="234" t="s">
        <v>167</v>
      </c>
      <c r="Y147" s="235" t="s">
        <v>168</v>
      </c>
      <c r="Z147" s="235" t="s">
        <v>169</v>
      </c>
      <c r="AA147" s="236" t="s">
        <v>170</v>
      </c>
      <c r="AB147" s="234" t="s">
        <v>167</v>
      </c>
      <c r="AC147" s="235" t="s">
        <v>168</v>
      </c>
      <c r="AD147" s="235" t="s">
        <v>169</v>
      </c>
      <c r="AE147" s="236" t="s">
        <v>170</v>
      </c>
      <c r="AF147" s="240" t="s">
        <v>167</v>
      </c>
      <c r="AG147" s="238" t="s">
        <v>168</v>
      </c>
      <c r="AH147" s="238" t="s">
        <v>169</v>
      </c>
      <c r="AI147" s="241" t="s">
        <v>170</v>
      </c>
      <c r="AJ147" s="234" t="s">
        <v>167</v>
      </c>
      <c r="AK147" s="235" t="s">
        <v>168</v>
      </c>
      <c r="AL147" s="235" t="s">
        <v>169</v>
      </c>
      <c r="AM147" s="236" t="s">
        <v>170</v>
      </c>
      <c r="AN147" s="234" t="s">
        <v>167</v>
      </c>
      <c r="AO147" s="235" t="s">
        <v>168</v>
      </c>
      <c r="AP147" s="235" t="s">
        <v>169</v>
      </c>
      <c r="AQ147" s="236" t="s">
        <v>170</v>
      </c>
      <c r="AR147" s="237" t="s">
        <v>167</v>
      </c>
      <c r="AS147" s="238" t="s">
        <v>168</v>
      </c>
      <c r="AT147" s="238" t="s">
        <v>169</v>
      </c>
      <c r="AU147" s="239" t="s">
        <v>170</v>
      </c>
      <c r="AV147" s="242" t="s">
        <v>167</v>
      </c>
      <c r="AW147" s="243" t="s">
        <v>168</v>
      </c>
      <c r="AX147" s="243" t="s">
        <v>169</v>
      </c>
      <c r="AY147" s="244" t="s">
        <v>170</v>
      </c>
    </row>
    <row r="148" spans="8:8" ht="15.75" customHeight="1">
      <c r="A148" s="171">
        <v>1.0</v>
      </c>
      <c r="B148" s="245" t="s">
        <v>171</v>
      </c>
      <c r="C148" s="246">
        <v>183.05</v>
      </c>
      <c r="D148" s="247"/>
      <c r="E148" s="248"/>
      <c r="F148" s="248"/>
      <c r="G148" s="249"/>
      <c r="H148" s="247"/>
      <c r="I148" s="248"/>
      <c r="J148" s="248"/>
      <c r="K148" s="249"/>
      <c r="L148" s="250"/>
      <c r="M148" s="251"/>
      <c r="N148" s="251"/>
      <c r="O148" s="252"/>
      <c r="P148" s="247"/>
      <c r="Q148" s="248"/>
      <c r="R148" s="248"/>
      <c r="S148" s="249"/>
      <c r="T148" s="247"/>
      <c r="U148" s="248"/>
      <c r="V148" s="248"/>
      <c r="W148" s="249"/>
      <c r="X148" s="247"/>
      <c r="Y148" s="248"/>
      <c r="Z148" s="248"/>
      <c r="AA148" s="249"/>
      <c r="AB148" s="247"/>
      <c r="AC148" s="248"/>
      <c r="AD148" s="248"/>
      <c r="AE148" s="249"/>
      <c r="AF148" s="253"/>
      <c r="AG148" s="251"/>
      <c r="AH148" s="251"/>
      <c r="AI148" s="254"/>
      <c r="AJ148" s="247"/>
      <c r="AK148" s="248"/>
      <c r="AL148" s="248"/>
      <c r="AM148" s="249"/>
      <c r="AN148" s="247"/>
      <c r="AO148" s="248"/>
      <c r="AP148" s="248"/>
      <c r="AQ148" s="249"/>
      <c r="AR148" s="250"/>
      <c r="AS148" s="251"/>
      <c r="AT148" s="251"/>
      <c r="AU148" s="252"/>
      <c r="AV148" s="255"/>
      <c r="AW148" s="256"/>
      <c r="AX148" s="256"/>
      <c r="AY148" s="257"/>
    </row>
    <row r="149" spans="8:8" ht="15.75" customHeight="1">
      <c r="A149" s="184">
        <v>2.0</v>
      </c>
      <c r="B149" s="185" t="s">
        <v>172</v>
      </c>
      <c r="C149" s="186">
        <v>198.31</v>
      </c>
      <c r="D149" s="258"/>
      <c r="E149" s="187"/>
      <c r="F149" s="187"/>
      <c r="G149" s="259"/>
      <c r="H149" s="258"/>
      <c r="I149" s="187"/>
      <c r="J149" s="187"/>
      <c r="K149" s="259"/>
      <c r="L149" s="195"/>
      <c r="M149" s="189"/>
      <c r="N149" s="189"/>
      <c r="O149" s="196"/>
      <c r="P149" s="258"/>
      <c r="Q149" s="187"/>
      <c r="R149" s="187"/>
      <c r="S149" s="259"/>
      <c r="T149" s="258"/>
      <c r="U149" s="187"/>
      <c r="V149" s="187"/>
      <c r="W149" s="259"/>
      <c r="X149" s="258"/>
      <c r="Y149" s="187"/>
      <c r="Z149" s="187"/>
      <c r="AA149" s="259"/>
      <c r="AB149" s="258"/>
      <c r="AC149" s="187"/>
      <c r="AD149" s="187"/>
      <c r="AE149" s="259"/>
      <c r="AF149" s="197"/>
      <c r="AG149" s="189"/>
      <c r="AH149" s="189"/>
      <c r="AI149" s="198"/>
      <c r="AJ149" s="258"/>
      <c r="AK149" s="187"/>
      <c r="AL149" s="187"/>
      <c r="AM149" s="259"/>
      <c r="AN149" s="258"/>
      <c r="AO149" s="187"/>
      <c r="AP149" s="187"/>
      <c r="AQ149" s="259"/>
      <c r="AR149" s="195"/>
      <c r="AS149" s="189"/>
      <c r="AT149" s="189"/>
      <c r="AU149" s="196"/>
      <c r="AV149" s="199"/>
      <c r="AW149" s="190"/>
      <c r="AX149" s="190"/>
      <c r="AY149" s="200"/>
    </row>
    <row r="150" spans="8:8" ht="15.75" customHeight="1">
      <c r="A150" s="184">
        <v>3.0</v>
      </c>
      <c r="B150" s="185" t="s">
        <v>173</v>
      </c>
      <c r="C150" s="186">
        <v>198.31</v>
      </c>
      <c r="D150" s="258"/>
      <c r="E150" s="187"/>
      <c r="F150" s="187"/>
      <c r="G150" s="259"/>
      <c r="H150" s="258"/>
      <c r="I150" s="187"/>
      <c r="J150" s="187"/>
      <c r="K150" s="259"/>
      <c r="L150" s="195"/>
      <c r="M150" s="189"/>
      <c r="N150" s="189"/>
      <c r="O150" s="196"/>
      <c r="P150" s="258"/>
      <c r="Q150" s="187"/>
      <c r="R150" s="187"/>
      <c r="S150" s="259"/>
      <c r="T150" s="258"/>
      <c r="U150" s="187"/>
      <c r="V150" s="187"/>
      <c r="W150" s="259"/>
      <c r="X150" s="258"/>
      <c r="Y150" s="187"/>
      <c r="Z150" s="187"/>
      <c r="AA150" s="259"/>
      <c r="AB150" s="258"/>
      <c r="AC150" s="187"/>
      <c r="AD150" s="187"/>
      <c r="AE150" s="259"/>
      <c r="AF150" s="197"/>
      <c r="AG150" s="189"/>
      <c r="AH150" s="189"/>
      <c r="AI150" s="198"/>
      <c r="AJ150" s="258"/>
      <c r="AK150" s="187"/>
      <c r="AL150" s="187"/>
      <c r="AM150" s="259"/>
      <c r="AN150" s="258"/>
      <c r="AO150" s="187"/>
      <c r="AP150" s="187"/>
      <c r="AQ150" s="259"/>
      <c r="AR150" s="195"/>
      <c r="AS150" s="189"/>
      <c r="AT150" s="189"/>
      <c r="AU150" s="196"/>
      <c r="AV150" s="199"/>
      <c r="AW150" s="190"/>
      <c r="AX150" s="190"/>
      <c r="AY150" s="200"/>
    </row>
    <row r="151" spans="8:8" ht="15.75" customHeight="1">
      <c r="A151" s="184">
        <v>4.0</v>
      </c>
      <c r="B151" s="185" t="s">
        <v>174</v>
      </c>
      <c r="C151" s="186">
        <v>180.0</v>
      </c>
      <c r="D151" s="258"/>
      <c r="E151" s="187"/>
      <c r="F151" s="187"/>
      <c r="G151" s="259"/>
      <c r="H151" s="258"/>
      <c r="I151" s="187"/>
      <c r="J151" s="187"/>
      <c r="K151" s="259"/>
      <c r="L151" s="195"/>
      <c r="M151" s="189"/>
      <c r="N151" s="189"/>
      <c r="O151" s="196"/>
      <c r="P151" s="258"/>
      <c r="Q151" s="187"/>
      <c r="R151" s="187"/>
      <c r="S151" s="259"/>
      <c r="T151" s="258"/>
      <c r="U151" s="187"/>
      <c r="V151" s="187"/>
      <c r="W151" s="259"/>
      <c r="X151" s="258"/>
      <c r="Y151" s="187"/>
      <c r="Z151" s="187"/>
      <c r="AA151" s="259"/>
      <c r="AB151" s="258"/>
      <c r="AC151" s="187"/>
      <c r="AD151" s="187"/>
      <c r="AE151" s="259"/>
      <c r="AF151" s="197"/>
      <c r="AG151" s="189"/>
      <c r="AH151" s="189"/>
      <c r="AI151" s="198"/>
      <c r="AJ151" s="258"/>
      <c r="AK151" s="187"/>
      <c r="AL151" s="187"/>
      <c r="AM151" s="259"/>
      <c r="AN151" s="258"/>
      <c r="AO151" s="187"/>
      <c r="AP151" s="187"/>
      <c r="AQ151" s="259"/>
      <c r="AR151" s="195"/>
      <c r="AS151" s="189"/>
      <c r="AT151" s="189"/>
      <c r="AU151" s="196"/>
      <c r="AV151" s="199"/>
      <c r="AW151" s="190"/>
      <c r="AX151" s="190"/>
      <c r="AY151" s="200"/>
    </row>
    <row r="152" spans="8:8" ht="15.75" customHeight="1">
      <c r="A152" s="184">
        <v>5.0</v>
      </c>
      <c r="B152" s="185" t="s">
        <v>175</v>
      </c>
      <c r="C152" s="186">
        <v>167.8</v>
      </c>
      <c r="D152" s="258"/>
      <c r="E152" s="187"/>
      <c r="F152" s="187"/>
      <c r="G152" s="259"/>
      <c r="H152" s="258"/>
      <c r="I152" s="187"/>
      <c r="J152" s="187"/>
      <c r="K152" s="259"/>
      <c r="L152" s="195"/>
      <c r="M152" s="189"/>
      <c r="N152" s="189"/>
      <c r="O152" s="196"/>
      <c r="P152" s="258"/>
      <c r="Q152" s="187"/>
      <c r="R152" s="187"/>
      <c r="S152" s="259"/>
      <c r="T152" s="258"/>
      <c r="U152" s="187"/>
      <c r="V152" s="187"/>
      <c r="W152" s="259"/>
      <c r="X152" s="258"/>
      <c r="Y152" s="187"/>
      <c r="Z152" s="187"/>
      <c r="AA152" s="259"/>
      <c r="AB152" s="258"/>
      <c r="AC152" s="187"/>
      <c r="AD152" s="187"/>
      <c r="AE152" s="259"/>
      <c r="AF152" s="197"/>
      <c r="AG152" s="189"/>
      <c r="AH152" s="189"/>
      <c r="AI152" s="198"/>
      <c r="AJ152" s="258"/>
      <c r="AK152" s="187"/>
      <c r="AL152" s="187"/>
      <c r="AM152" s="259"/>
      <c r="AN152" s="258"/>
      <c r="AO152" s="187"/>
      <c r="AP152" s="187"/>
      <c r="AQ152" s="259"/>
      <c r="AR152" s="195"/>
      <c r="AS152" s="189"/>
      <c r="AT152" s="189"/>
      <c r="AU152" s="196"/>
      <c r="AV152" s="199"/>
      <c r="AW152" s="190"/>
      <c r="AX152" s="190"/>
      <c r="AY152" s="200"/>
    </row>
    <row r="153" spans="8:8" ht="15.75" customHeight="1">
      <c r="A153" s="184">
        <v>6.0</v>
      </c>
      <c r="B153" s="185" t="s">
        <v>176</v>
      </c>
      <c r="C153" s="186">
        <v>311.19</v>
      </c>
      <c r="D153" s="258"/>
      <c r="E153" s="187"/>
      <c r="F153" s="187"/>
      <c r="G153" s="259"/>
      <c r="H153" s="258"/>
      <c r="I153" s="187"/>
      <c r="J153" s="187"/>
      <c r="K153" s="259"/>
      <c r="L153" s="195"/>
      <c r="M153" s="189"/>
      <c r="N153" s="189"/>
      <c r="O153" s="196"/>
      <c r="P153" s="258"/>
      <c r="Q153" s="187"/>
      <c r="R153" s="187"/>
      <c r="S153" s="259"/>
      <c r="T153" s="258"/>
      <c r="U153" s="187"/>
      <c r="V153" s="187"/>
      <c r="W153" s="259"/>
      <c r="X153" s="258"/>
      <c r="Y153" s="187"/>
      <c r="Z153" s="187"/>
      <c r="AA153" s="259"/>
      <c r="AB153" s="258"/>
      <c r="AC153" s="187"/>
      <c r="AD153" s="187"/>
      <c r="AE153" s="259"/>
      <c r="AF153" s="197"/>
      <c r="AG153" s="189"/>
      <c r="AH153" s="189"/>
      <c r="AI153" s="198"/>
      <c r="AJ153" s="258"/>
      <c r="AK153" s="187"/>
      <c r="AL153" s="187"/>
      <c r="AM153" s="259"/>
      <c r="AN153" s="258"/>
      <c r="AO153" s="187"/>
      <c r="AP153" s="187"/>
      <c r="AQ153" s="259"/>
      <c r="AR153" s="195"/>
      <c r="AS153" s="189"/>
      <c r="AT153" s="189"/>
      <c r="AU153" s="196"/>
      <c r="AV153" s="199"/>
      <c r="AW153" s="190"/>
      <c r="AX153" s="190"/>
      <c r="AY153" s="200"/>
    </row>
    <row r="154" spans="8:8" ht="15.75" customHeight="1">
      <c r="A154" s="184">
        <v>7.0</v>
      </c>
      <c r="B154" s="185" t="s">
        <v>177</v>
      </c>
      <c r="C154" s="186">
        <v>305.08</v>
      </c>
      <c r="D154" s="258"/>
      <c r="E154" s="187"/>
      <c r="F154" s="187"/>
      <c r="G154" s="259"/>
      <c r="H154" s="258"/>
      <c r="I154" s="187"/>
      <c r="J154" s="187"/>
      <c r="K154" s="259"/>
      <c r="L154" s="195"/>
      <c r="M154" s="189"/>
      <c r="N154" s="189"/>
      <c r="O154" s="196"/>
      <c r="P154" s="258"/>
      <c r="Q154" s="187"/>
      <c r="R154" s="187"/>
      <c r="S154" s="259"/>
      <c r="T154" s="258"/>
      <c r="U154" s="187"/>
      <c r="V154" s="187"/>
      <c r="W154" s="259"/>
      <c r="X154" s="258"/>
      <c r="Y154" s="187"/>
      <c r="Z154" s="187"/>
      <c r="AA154" s="259"/>
      <c r="AB154" s="258"/>
      <c r="AC154" s="187"/>
      <c r="AD154" s="187"/>
      <c r="AE154" s="259"/>
      <c r="AF154" s="197"/>
      <c r="AG154" s="189"/>
      <c r="AH154" s="189"/>
      <c r="AI154" s="198"/>
      <c r="AJ154" s="258"/>
      <c r="AK154" s="187"/>
      <c r="AL154" s="187"/>
      <c r="AM154" s="259"/>
      <c r="AN154" s="258"/>
      <c r="AO154" s="187"/>
      <c r="AP154" s="187"/>
      <c r="AQ154" s="259"/>
      <c r="AR154" s="195"/>
      <c r="AS154" s="189"/>
      <c r="AT154" s="189"/>
      <c r="AU154" s="196"/>
      <c r="AV154" s="199"/>
      <c r="AW154" s="190"/>
      <c r="AX154" s="190"/>
      <c r="AY154" s="200"/>
    </row>
    <row r="155" spans="8:8" ht="15.75" customHeight="1">
      <c r="A155" s="184">
        <v>8.0</v>
      </c>
      <c r="B155" s="185" t="s">
        <v>178</v>
      </c>
      <c r="C155" s="186">
        <v>234.92</v>
      </c>
      <c r="D155" s="258"/>
      <c r="E155" s="187"/>
      <c r="F155" s="187"/>
      <c r="G155" s="259"/>
      <c r="H155" s="258"/>
      <c r="I155" s="187"/>
      <c r="J155" s="187"/>
      <c r="K155" s="259"/>
      <c r="L155" s="195"/>
      <c r="M155" s="189"/>
      <c r="N155" s="189"/>
      <c r="O155" s="196"/>
      <c r="P155" s="258"/>
      <c r="Q155" s="187"/>
      <c r="R155" s="187"/>
      <c r="S155" s="259"/>
      <c r="T155" s="258"/>
      <c r="U155" s="187"/>
      <c r="V155" s="187"/>
      <c r="W155" s="259"/>
      <c r="X155" s="258"/>
      <c r="Y155" s="187"/>
      <c r="Z155" s="187"/>
      <c r="AA155" s="259"/>
      <c r="AB155" s="258"/>
      <c r="AC155" s="187"/>
      <c r="AD155" s="187"/>
      <c r="AE155" s="259"/>
      <c r="AF155" s="197"/>
      <c r="AG155" s="189"/>
      <c r="AH155" s="189"/>
      <c r="AI155" s="198"/>
      <c r="AJ155" s="258"/>
      <c r="AK155" s="187"/>
      <c r="AL155" s="187"/>
      <c r="AM155" s="259"/>
      <c r="AN155" s="258"/>
      <c r="AO155" s="187"/>
      <c r="AP155" s="187"/>
      <c r="AQ155" s="259"/>
      <c r="AR155" s="195"/>
      <c r="AS155" s="189"/>
      <c r="AT155" s="189"/>
      <c r="AU155" s="196"/>
      <c r="AV155" s="199"/>
      <c r="AW155" s="190"/>
      <c r="AX155" s="190"/>
      <c r="AY155" s="200"/>
    </row>
    <row r="156" spans="8:8" ht="15.75" customHeight="1">
      <c r="A156" s="184">
        <v>9.0</v>
      </c>
      <c r="B156" s="185" t="s">
        <v>179</v>
      </c>
      <c r="C156" s="186">
        <v>234.92</v>
      </c>
      <c r="D156" s="258"/>
      <c r="E156" s="187"/>
      <c r="F156" s="187"/>
      <c r="G156" s="259"/>
      <c r="H156" s="258"/>
      <c r="I156" s="187"/>
      <c r="J156" s="187"/>
      <c r="K156" s="259"/>
      <c r="L156" s="195"/>
      <c r="M156" s="189"/>
      <c r="N156" s="189"/>
      <c r="O156" s="196"/>
      <c r="P156" s="258"/>
      <c r="Q156" s="187"/>
      <c r="R156" s="187"/>
      <c r="S156" s="259"/>
      <c r="T156" s="258"/>
      <c r="U156" s="187"/>
      <c r="V156" s="187"/>
      <c r="W156" s="259"/>
      <c r="X156" s="258"/>
      <c r="Y156" s="187"/>
      <c r="Z156" s="187"/>
      <c r="AA156" s="259"/>
      <c r="AB156" s="258"/>
      <c r="AC156" s="187"/>
      <c r="AD156" s="187"/>
      <c r="AE156" s="259"/>
      <c r="AF156" s="197"/>
      <c r="AG156" s="189"/>
      <c r="AH156" s="189"/>
      <c r="AI156" s="198"/>
      <c r="AJ156" s="258"/>
      <c r="AK156" s="187"/>
      <c r="AL156" s="187"/>
      <c r="AM156" s="259"/>
      <c r="AN156" s="258"/>
      <c r="AO156" s="187"/>
      <c r="AP156" s="187"/>
      <c r="AQ156" s="259"/>
      <c r="AR156" s="195"/>
      <c r="AS156" s="189"/>
      <c r="AT156" s="189"/>
      <c r="AU156" s="196"/>
      <c r="AV156" s="199"/>
      <c r="AW156" s="190"/>
      <c r="AX156" s="190"/>
      <c r="AY156" s="200"/>
    </row>
    <row r="157" spans="8:8" ht="15.75" customHeight="1">
      <c r="A157" s="184">
        <v>10.0</v>
      </c>
      <c r="B157" s="185" t="s">
        <v>180</v>
      </c>
      <c r="C157" s="186">
        <v>57.99</v>
      </c>
      <c r="D157" s="258"/>
      <c r="E157" s="187"/>
      <c r="F157" s="187"/>
      <c r="G157" s="259"/>
      <c r="H157" s="258"/>
      <c r="I157" s="187"/>
      <c r="J157" s="187"/>
      <c r="K157" s="259"/>
      <c r="L157" s="195"/>
      <c r="M157" s="189"/>
      <c r="N157" s="189"/>
      <c r="O157" s="196"/>
      <c r="P157" s="258"/>
      <c r="Q157" s="187"/>
      <c r="R157" s="187"/>
      <c r="S157" s="259"/>
      <c r="T157" s="258"/>
      <c r="U157" s="187"/>
      <c r="V157" s="187"/>
      <c r="W157" s="259"/>
      <c r="X157" s="258"/>
      <c r="Y157" s="187"/>
      <c r="Z157" s="187"/>
      <c r="AA157" s="259"/>
      <c r="AB157" s="258"/>
      <c r="AC157" s="187"/>
      <c r="AD157" s="187"/>
      <c r="AE157" s="259"/>
      <c r="AF157" s="197"/>
      <c r="AG157" s="189"/>
      <c r="AH157" s="189"/>
      <c r="AI157" s="198"/>
      <c r="AJ157" s="258"/>
      <c r="AK157" s="187"/>
      <c r="AL157" s="187"/>
      <c r="AM157" s="259"/>
      <c r="AN157" s="258"/>
      <c r="AO157" s="187"/>
      <c r="AP157" s="187"/>
      <c r="AQ157" s="259"/>
      <c r="AR157" s="195"/>
      <c r="AS157" s="189"/>
      <c r="AT157" s="189"/>
      <c r="AU157" s="196"/>
      <c r="AV157" s="199"/>
      <c r="AW157" s="190"/>
      <c r="AX157" s="190"/>
      <c r="AY157" s="200"/>
    </row>
    <row r="158" spans="8:8" ht="15.75" customHeight="1">
      <c r="A158" s="184">
        <v>11.0</v>
      </c>
      <c r="B158" s="185" t="s">
        <v>181</v>
      </c>
      <c r="C158" s="186">
        <v>46.67</v>
      </c>
      <c r="D158" s="258"/>
      <c r="E158" s="187"/>
      <c r="F158" s="187"/>
      <c r="G158" s="259"/>
      <c r="H158" s="258"/>
      <c r="I158" s="187"/>
      <c r="J158" s="187"/>
      <c r="K158" s="259"/>
      <c r="L158" s="195"/>
      <c r="M158" s="189"/>
      <c r="N158" s="189"/>
      <c r="O158" s="196"/>
      <c r="P158" s="258"/>
      <c r="Q158" s="187"/>
      <c r="R158" s="187"/>
      <c r="S158" s="259"/>
      <c r="T158" s="258"/>
      <c r="U158" s="187"/>
      <c r="V158" s="187"/>
      <c r="W158" s="259"/>
      <c r="X158" s="258"/>
      <c r="Y158" s="187"/>
      <c r="Z158" s="187"/>
      <c r="AA158" s="259"/>
      <c r="AB158" s="258"/>
      <c r="AC158" s="187"/>
      <c r="AD158" s="187"/>
      <c r="AE158" s="259"/>
      <c r="AF158" s="197"/>
      <c r="AG158" s="189"/>
      <c r="AH158" s="189"/>
      <c r="AI158" s="198"/>
      <c r="AJ158" s="258"/>
      <c r="AK158" s="187"/>
      <c r="AL158" s="187"/>
      <c r="AM158" s="259"/>
      <c r="AN158" s="258"/>
      <c r="AO158" s="187"/>
      <c r="AP158" s="187"/>
      <c r="AQ158" s="259"/>
      <c r="AR158" s="195"/>
      <c r="AS158" s="189"/>
      <c r="AT158" s="189"/>
      <c r="AU158" s="196"/>
      <c r="AV158" s="199"/>
      <c r="AW158" s="190"/>
      <c r="AX158" s="190"/>
      <c r="AY158" s="200"/>
    </row>
    <row r="159" spans="8:8" ht="15.75" customHeight="1">
      <c r="A159" s="184">
        <v>12.0</v>
      </c>
      <c r="B159" s="185" t="s">
        <v>182</v>
      </c>
      <c r="C159" s="186">
        <v>38.57</v>
      </c>
      <c r="D159" s="258"/>
      <c r="E159" s="187"/>
      <c r="F159" s="187"/>
      <c r="G159" s="259"/>
      <c r="H159" s="258"/>
      <c r="I159" s="187"/>
      <c r="J159" s="187"/>
      <c r="K159" s="259"/>
      <c r="L159" s="195"/>
      <c r="M159" s="189"/>
      <c r="N159" s="189"/>
      <c r="O159" s="196"/>
      <c r="P159" s="258"/>
      <c r="Q159" s="187"/>
      <c r="R159" s="187"/>
      <c r="S159" s="259"/>
      <c r="T159" s="258"/>
      <c r="U159" s="187"/>
      <c r="V159" s="187"/>
      <c r="W159" s="259"/>
      <c r="X159" s="258"/>
      <c r="Y159" s="187"/>
      <c r="Z159" s="187"/>
      <c r="AA159" s="259"/>
      <c r="AB159" s="258"/>
      <c r="AC159" s="187"/>
      <c r="AD159" s="187"/>
      <c r="AE159" s="259"/>
      <c r="AF159" s="197"/>
      <c r="AG159" s="189"/>
      <c r="AH159" s="189"/>
      <c r="AI159" s="198"/>
      <c r="AJ159" s="258"/>
      <c r="AK159" s="187"/>
      <c r="AL159" s="187"/>
      <c r="AM159" s="259"/>
      <c r="AN159" s="258"/>
      <c r="AO159" s="187"/>
      <c r="AP159" s="187"/>
      <c r="AQ159" s="259"/>
      <c r="AR159" s="195"/>
      <c r="AS159" s="189"/>
      <c r="AT159" s="189"/>
      <c r="AU159" s="196"/>
      <c r="AV159" s="199"/>
      <c r="AW159" s="190"/>
      <c r="AX159" s="190"/>
      <c r="AY159" s="200"/>
    </row>
    <row r="160" spans="8:8" ht="15.75" customHeight="1">
      <c r="A160" s="184">
        <v>13.0</v>
      </c>
      <c r="B160" s="185" t="s">
        <v>183</v>
      </c>
      <c r="C160" s="186">
        <v>84.5</v>
      </c>
      <c r="D160" s="258"/>
      <c r="E160" s="187"/>
      <c r="F160" s="187"/>
      <c r="G160" s="259"/>
      <c r="H160" s="258"/>
      <c r="I160" s="187"/>
      <c r="J160" s="187"/>
      <c r="K160" s="259"/>
      <c r="L160" s="195"/>
      <c r="M160" s="189"/>
      <c r="N160" s="189"/>
      <c r="O160" s="196"/>
      <c r="P160" s="258"/>
      <c r="Q160" s="187"/>
      <c r="R160" s="187"/>
      <c r="S160" s="259"/>
      <c r="T160" s="258"/>
      <c r="U160" s="187"/>
      <c r="V160" s="187"/>
      <c r="W160" s="259"/>
      <c r="X160" s="258"/>
      <c r="Y160" s="187"/>
      <c r="Z160" s="187"/>
      <c r="AA160" s="259"/>
      <c r="AB160" s="258"/>
      <c r="AC160" s="187"/>
      <c r="AD160" s="187"/>
      <c r="AE160" s="259"/>
      <c r="AF160" s="197"/>
      <c r="AG160" s="189"/>
      <c r="AH160" s="189"/>
      <c r="AI160" s="198"/>
      <c r="AJ160" s="258"/>
      <c r="AK160" s="187"/>
      <c r="AL160" s="187"/>
      <c r="AM160" s="259"/>
      <c r="AN160" s="258"/>
      <c r="AO160" s="187"/>
      <c r="AP160" s="187"/>
      <c r="AQ160" s="259"/>
      <c r="AR160" s="195"/>
      <c r="AS160" s="189"/>
      <c r="AT160" s="189"/>
      <c r="AU160" s="196"/>
      <c r="AV160" s="199"/>
      <c r="AW160" s="190"/>
      <c r="AX160" s="190"/>
      <c r="AY160" s="200"/>
    </row>
    <row r="161" spans="8:8" ht="15.75" customHeight="1">
      <c r="A161" s="184">
        <v>14.0</v>
      </c>
      <c r="B161" s="185" t="s">
        <v>184</v>
      </c>
      <c r="C161" s="186">
        <v>48.21</v>
      </c>
      <c r="D161" s="258"/>
      <c r="E161" s="187"/>
      <c r="F161" s="187"/>
      <c r="G161" s="259"/>
      <c r="H161" s="258"/>
      <c r="I161" s="187"/>
      <c r="J161" s="187"/>
      <c r="K161" s="259"/>
      <c r="L161" s="195"/>
      <c r="M161" s="189"/>
      <c r="N161" s="189"/>
      <c r="O161" s="196"/>
      <c r="P161" s="258"/>
      <c r="Q161" s="187"/>
      <c r="R161" s="187"/>
      <c r="S161" s="259"/>
      <c r="T161" s="258"/>
      <c r="U161" s="187"/>
      <c r="V161" s="187"/>
      <c r="W161" s="259"/>
      <c r="X161" s="258"/>
      <c r="Y161" s="187"/>
      <c r="Z161" s="187"/>
      <c r="AA161" s="259"/>
      <c r="AB161" s="258"/>
      <c r="AC161" s="187"/>
      <c r="AD161" s="187"/>
      <c r="AE161" s="259"/>
      <c r="AF161" s="197"/>
      <c r="AG161" s="189"/>
      <c r="AH161" s="189"/>
      <c r="AI161" s="198"/>
      <c r="AJ161" s="258"/>
      <c r="AK161" s="187"/>
      <c r="AL161" s="187"/>
      <c r="AM161" s="259"/>
      <c r="AN161" s="258"/>
      <c r="AO161" s="187"/>
      <c r="AP161" s="187"/>
      <c r="AQ161" s="259"/>
      <c r="AR161" s="195"/>
      <c r="AS161" s="189"/>
      <c r="AT161" s="189"/>
      <c r="AU161" s="196"/>
      <c r="AV161" s="199"/>
      <c r="AW161" s="190"/>
      <c r="AX161" s="190"/>
      <c r="AY161" s="200"/>
    </row>
    <row r="162" spans="8:8" ht="15.75" customHeight="1">
      <c r="A162" s="184">
        <v>15.0</v>
      </c>
      <c r="B162" s="185" t="s">
        <v>185</v>
      </c>
      <c r="C162" s="186">
        <v>121.43</v>
      </c>
      <c r="D162" s="260"/>
      <c r="E162" s="261"/>
      <c r="F162" s="261"/>
      <c r="G162" s="262"/>
      <c r="H162" s="260"/>
      <c r="I162" s="261"/>
      <c r="J162" s="261"/>
      <c r="K162" s="262"/>
      <c r="L162" s="195"/>
      <c r="M162" s="189"/>
      <c r="N162" s="189"/>
      <c r="O162" s="196"/>
      <c r="P162" s="260"/>
      <c r="Q162" s="261"/>
      <c r="R162" s="261"/>
      <c r="S162" s="262"/>
      <c r="T162" s="260"/>
      <c r="U162" s="261"/>
      <c r="V162" s="261"/>
      <c r="W162" s="262"/>
      <c r="X162" s="260"/>
      <c r="Y162" s="261"/>
      <c r="Z162" s="261"/>
      <c r="AA162" s="262"/>
      <c r="AB162" s="260"/>
      <c r="AC162" s="261"/>
      <c r="AD162" s="261"/>
      <c r="AE162" s="262"/>
      <c r="AF162" s="197"/>
      <c r="AG162" s="189"/>
      <c r="AH162" s="189"/>
      <c r="AI162" s="198"/>
      <c r="AJ162" s="260"/>
      <c r="AK162" s="261"/>
      <c r="AL162" s="261"/>
      <c r="AM162" s="262"/>
      <c r="AN162" s="260"/>
      <c r="AO162" s="261"/>
      <c r="AP162" s="261"/>
      <c r="AQ162" s="262"/>
      <c r="AR162" s="195"/>
      <c r="AS162" s="189"/>
      <c r="AT162" s="189"/>
      <c r="AU162" s="196"/>
      <c r="AV162" s="199"/>
      <c r="AW162" s="190"/>
      <c r="AX162" s="190"/>
      <c r="AY162" s="200"/>
    </row>
    <row r="163" spans="8:8" ht="15.75" customHeight="1">
      <c r="A163" s="184">
        <v>16.0</v>
      </c>
      <c r="B163" s="185" t="s">
        <v>186</v>
      </c>
      <c r="C163" s="186">
        <v>22.5</v>
      </c>
      <c r="D163" s="192"/>
      <c r="E163" s="193"/>
      <c r="F163" s="193"/>
      <c r="G163" s="194"/>
      <c r="H163" s="192"/>
      <c r="I163" s="193"/>
      <c r="J163" s="193"/>
      <c r="K163" s="194"/>
      <c r="L163" s="195"/>
      <c r="M163" s="189"/>
      <c r="N163" s="189"/>
      <c r="O163" s="196"/>
      <c r="P163" s="192"/>
      <c r="Q163" s="193"/>
      <c r="R163" s="193"/>
      <c r="S163" s="194"/>
      <c r="T163" s="192"/>
      <c r="U163" s="193"/>
      <c r="V163" s="193"/>
      <c r="W163" s="194"/>
      <c r="X163" s="192"/>
      <c r="Y163" s="193"/>
      <c r="Z163" s="193"/>
      <c r="AA163" s="194"/>
      <c r="AB163" s="192"/>
      <c r="AC163" s="193"/>
      <c r="AD163" s="193"/>
      <c r="AE163" s="194"/>
      <c r="AF163" s="197"/>
      <c r="AG163" s="189"/>
      <c r="AH163" s="189"/>
      <c r="AI163" s="198"/>
      <c r="AJ163" s="192"/>
      <c r="AK163" s="193"/>
      <c r="AL163" s="193"/>
      <c r="AM163" s="194"/>
      <c r="AN163" s="192"/>
      <c r="AO163" s="193"/>
      <c r="AP163" s="193"/>
      <c r="AQ163" s="194"/>
      <c r="AR163" s="195"/>
      <c r="AS163" s="189"/>
      <c r="AT163" s="189"/>
      <c r="AU163" s="196"/>
      <c r="AV163" s="199"/>
      <c r="AW163" s="190"/>
      <c r="AX163" s="190"/>
      <c r="AY163" s="200"/>
    </row>
    <row r="164" spans="8:8" ht="15.75" customHeight="1">
      <c r="A164" s="184">
        <v>17.0</v>
      </c>
      <c r="B164" s="185"/>
      <c r="C164" s="191"/>
      <c r="D164" s="192"/>
      <c r="E164" s="193"/>
      <c r="F164" s="193"/>
      <c r="G164" s="194"/>
      <c r="H164" s="192"/>
      <c r="I164" s="193"/>
      <c r="J164" s="193"/>
      <c r="K164" s="194"/>
      <c r="L164" s="195"/>
      <c r="M164" s="189"/>
      <c r="N164" s="189"/>
      <c r="O164" s="196"/>
      <c r="P164" s="192"/>
      <c r="Q164" s="193"/>
      <c r="R164" s="193"/>
      <c r="S164" s="194"/>
      <c r="T164" s="192"/>
      <c r="U164" s="193"/>
      <c r="V164" s="193"/>
      <c r="W164" s="194"/>
      <c r="X164" s="192"/>
      <c r="Y164" s="193"/>
      <c r="Z164" s="193"/>
      <c r="AA164" s="194"/>
      <c r="AB164" s="192"/>
      <c r="AC164" s="193"/>
      <c r="AD164" s="193"/>
      <c r="AE164" s="194"/>
      <c r="AF164" s="197"/>
      <c r="AG164" s="189"/>
      <c r="AH164" s="189"/>
      <c r="AI164" s="198"/>
      <c r="AJ164" s="192"/>
      <c r="AK164" s="193"/>
      <c r="AL164" s="193"/>
      <c r="AM164" s="194"/>
      <c r="AN164" s="192"/>
      <c r="AO164" s="193"/>
      <c r="AP164" s="193"/>
      <c r="AQ164" s="194"/>
      <c r="AR164" s="195"/>
      <c r="AS164" s="189"/>
      <c r="AT164" s="189"/>
      <c r="AU164" s="196"/>
      <c r="AV164" s="199"/>
      <c r="AW164" s="190"/>
      <c r="AX164" s="190"/>
      <c r="AY164" s="200"/>
    </row>
    <row r="165" spans="8:8" ht="15.75" customHeight="1">
      <c r="A165" s="184">
        <v>18.0</v>
      </c>
      <c r="B165" s="185"/>
      <c r="C165" s="191"/>
      <c r="D165" s="192"/>
      <c r="E165" s="193"/>
      <c r="F165" s="193"/>
      <c r="G165" s="194"/>
      <c r="H165" s="192"/>
      <c r="I165" s="193"/>
      <c r="J165" s="193"/>
      <c r="K165" s="194"/>
      <c r="L165" s="195"/>
      <c r="M165" s="189"/>
      <c r="N165" s="189"/>
      <c r="O165" s="196"/>
      <c r="P165" s="192"/>
      <c r="Q165" s="193"/>
      <c r="R165" s="193"/>
      <c r="S165" s="194"/>
      <c r="T165" s="192"/>
      <c r="U165" s="193"/>
      <c r="V165" s="193"/>
      <c r="W165" s="194"/>
      <c r="X165" s="192"/>
      <c r="Y165" s="193"/>
      <c r="Z165" s="193"/>
      <c r="AA165" s="194"/>
      <c r="AB165" s="192"/>
      <c r="AC165" s="193"/>
      <c r="AD165" s="193"/>
      <c r="AE165" s="194"/>
      <c r="AF165" s="197"/>
      <c r="AG165" s="189"/>
      <c r="AH165" s="189"/>
      <c r="AI165" s="198"/>
      <c r="AJ165" s="192"/>
      <c r="AK165" s="193"/>
      <c r="AL165" s="193"/>
      <c r="AM165" s="194"/>
      <c r="AN165" s="192"/>
      <c r="AO165" s="193"/>
      <c r="AP165" s="193"/>
      <c r="AQ165" s="194"/>
      <c r="AR165" s="195"/>
      <c r="AS165" s="189"/>
      <c r="AT165" s="189"/>
      <c r="AU165" s="196"/>
      <c r="AV165" s="199"/>
      <c r="AW165" s="190"/>
      <c r="AX165" s="190"/>
      <c r="AY165" s="200"/>
    </row>
    <row r="166" spans="8:8" ht="15.75" customHeight="1">
      <c r="A166" s="184">
        <v>19.0</v>
      </c>
      <c r="B166" s="185"/>
      <c r="C166" s="191"/>
      <c r="D166" s="192"/>
      <c r="E166" s="193"/>
      <c r="F166" s="193"/>
      <c r="G166" s="194"/>
      <c r="H166" s="192"/>
      <c r="I166" s="193"/>
      <c r="J166" s="193"/>
      <c r="K166" s="194"/>
      <c r="L166" s="195"/>
      <c r="M166" s="189"/>
      <c r="N166" s="189"/>
      <c r="O166" s="196"/>
      <c r="P166" s="192"/>
      <c r="Q166" s="193"/>
      <c r="R166" s="193"/>
      <c r="S166" s="194"/>
      <c r="T166" s="192"/>
      <c r="U166" s="193"/>
      <c r="V166" s="193"/>
      <c r="W166" s="194"/>
      <c r="X166" s="192"/>
      <c r="Y166" s="193"/>
      <c r="Z166" s="193"/>
      <c r="AA166" s="194"/>
      <c r="AB166" s="192"/>
      <c r="AC166" s="193"/>
      <c r="AD166" s="193"/>
      <c r="AE166" s="194"/>
      <c r="AF166" s="197"/>
      <c r="AG166" s="189"/>
      <c r="AH166" s="189"/>
      <c r="AI166" s="198"/>
      <c r="AJ166" s="192"/>
      <c r="AK166" s="193"/>
      <c r="AL166" s="193"/>
      <c r="AM166" s="194"/>
      <c r="AN166" s="192"/>
      <c r="AO166" s="193"/>
      <c r="AP166" s="193"/>
      <c r="AQ166" s="194"/>
      <c r="AR166" s="195"/>
      <c r="AS166" s="189"/>
      <c r="AT166" s="189"/>
      <c r="AU166" s="196"/>
      <c r="AV166" s="199"/>
      <c r="AW166" s="190"/>
      <c r="AX166" s="190"/>
      <c r="AY166" s="200"/>
    </row>
    <row r="167" spans="8:8" ht="15.75" customHeight="1">
      <c r="A167" s="201">
        <v>20.0</v>
      </c>
      <c r="B167" s="202"/>
      <c r="C167" s="203"/>
      <c r="D167" s="204"/>
      <c r="E167" s="205"/>
      <c r="F167" s="205"/>
      <c r="G167" s="206"/>
      <c r="H167" s="204"/>
      <c r="I167" s="205"/>
      <c r="J167" s="205"/>
      <c r="K167" s="206"/>
      <c r="L167" s="207"/>
      <c r="M167" s="208"/>
      <c r="N167" s="208"/>
      <c r="O167" s="209"/>
      <c r="P167" s="204"/>
      <c r="Q167" s="205"/>
      <c r="R167" s="205"/>
      <c r="S167" s="206"/>
      <c r="T167" s="204"/>
      <c r="U167" s="205"/>
      <c r="V167" s="205"/>
      <c r="W167" s="206"/>
      <c r="X167" s="204"/>
      <c r="Y167" s="205"/>
      <c r="Z167" s="205"/>
      <c r="AA167" s="206"/>
      <c r="AB167" s="204"/>
      <c r="AC167" s="205"/>
      <c r="AD167" s="205"/>
      <c r="AE167" s="206"/>
      <c r="AF167" s="210"/>
      <c r="AG167" s="208"/>
      <c r="AH167" s="208"/>
      <c r="AI167" s="211"/>
      <c r="AJ167" s="204"/>
      <c r="AK167" s="205"/>
      <c r="AL167" s="205"/>
      <c r="AM167" s="206"/>
      <c r="AN167" s="204"/>
      <c r="AO167" s="205"/>
      <c r="AP167" s="205"/>
      <c r="AQ167" s="206"/>
      <c r="AR167" s="207"/>
      <c r="AS167" s="208"/>
      <c r="AT167" s="208"/>
      <c r="AU167" s="209"/>
      <c r="AV167" s="212"/>
      <c r="AW167" s="213"/>
      <c r="AX167" s="213"/>
      <c r="AY167" s="214"/>
    </row>
    <row r="168" spans="8:8" ht="15.75" customHeight="1">
      <c r="A168" s="215"/>
      <c r="B168" s="216" t="s">
        <v>187</v>
      </c>
      <c r="C168" s="217"/>
      <c r="D168" s="218">
        <f t="shared" si="30" ref="D168:K168">SUMPRODUCT($C148:$C167,D148:D167)/100000</f>
        <v>0.0</v>
      </c>
      <c r="E168" s="219">
        <f t="shared" si="30"/>
        <v>0.0</v>
      </c>
      <c r="F168" s="219">
        <f t="shared" si="30"/>
        <v>0.0</v>
      </c>
      <c r="G168" s="220">
        <f t="shared" si="30"/>
        <v>0.0</v>
      </c>
      <c r="H168" s="218">
        <f t="shared" si="30"/>
        <v>0.0</v>
      </c>
      <c r="I168" s="219">
        <f t="shared" si="30"/>
        <v>0.0</v>
      </c>
      <c r="J168" s="219">
        <f t="shared" si="30"/>
        <v>0.0</v>
      </c>
      <c r="K168" s="220">
        <f t="shared" si="30"/>
        <v>0.0</v>
      </c>
      <c r="L168" s="218"/>
      <c r="M168" s="219"/>
      <c r="N168" s="219"/>
      <c r="O168" s="220"/>
      <c r="P168" s="218">
        <f t="shared" si="31" ref="P168:AE168">SUMPRODUCT($C148:$C167,P148:P167)/100000</f>
        <v>0.0</v>
      </c>
      <c r="Q168" s="219">
        <f t="shared" si="31"/>
        <v>0.0</v>
      </c>
      <c r="R168" s="219">
        <f t="shared" si="31"/>
        <v>0.0</v>
      </c>
      <c r="S168" s="220">
        <f t="shared" si="31"/>
        <v>0.0</v>
      </c>
      <c r="T168" s="218">
        <f t="shared" si="31"/>
        <v>0.0</v>
      </c>
      <c r="U168" s="219">
        <f t="shared" si="31"/>
        <v>0.0</v>
      </c>
      <c r="V168" s="219">
        <f t="shared" si="31"/>
        <v>0.0</v>
      </c>
      <c r="W168" s="220">
        <f t="shared" si="31"/>
        <v>0.0</v>
      </c>
      <c r="X168" s="218">
        <f t="shared" si="31"/>
        <v>0.0</v>
      </c>
      <c r="Y168" s="219">
        <f t="shared" si="31"/>
        <v>0.0</v>
      </c>
      <c r="Z168" s="219">
        <f t="shared" si="31"/>
        <v>0.0</v>
      </c>
      <c r="AA168" s="220">
        <f t="shared" si="31"/>
        <v>0.0</v>
      </c>
      <c r="AB168" s="218">
        <f t="shared" si="31"/>
        <v>0.0</v>
      </c>
      <c r="AC168" s="219">
        <f t="shared" si="31"/>
        <v>0.0</v>
      </c>
      <c r="AD168" s="219">
        <f t="shared" si="31"/>
        <v>0.0</v>
      </c>
      <c r="AE168" s="220">
        <f t="shared" si="31"/>
        <v>0.0</v>
      </c>
      <c r="AF168" s="219"/>
      <c r="AG168" s="219"/>
      <c r="AH168" s="219"/>
      <c r="AI168" s="221"/>
      <c r="AJ168" s="218">
        <f t="shared" si="32" ref="AJ168:AY168">SUMPRODUCT($C148:$C167,AJ148:AJ167)/100000</f>
        <v>0.0</v>
      </c>
      <c r="AK168" s="219">
        <f t="shared" si="32"/>
        <v>0.0</v>
      </c>
      <c r="AL168" s="219">
        <f t="shared" si="32"/>
        <v>0.0</v>
      </c>
      <c r="AM168" s="220">
        <f t="shared" si="32"/>
        <v>0.0</v>
      </c>
      <c r="AN168" s="218">
        <f t="shared" si="32"/>
        <v>0.0</v>
      </c>
      <c r="AO168" s="219">
        <f t="shared" si="32"/>
        <v>0.0</v>
      </c>
      <c r="AP168" s="219">
        <f t="shared" si="32"/>
        <v>0.0</v>
      </c>
      <c r="AQ168" s="220">
        <f t="shared" si="32"/>
        <v>0.0</v>
      </c>
      <c r="AR168" s="218">
        <f t="shared" si="32"/>
        <v>0.0</v>
      </c>
      <c r="AS168" s="219">
        <f t="shared" si="32"/>
        <v>0.0</v>
      </c>
      <c r="AT168" s="219">
        <f t="shared" si="32"/>
        <v>0.0</v>
      </c>
      <c r="AU168" s="220">
        <f t="shared" si="32"/>
        <v>0.0</v>
      </c>
      <c r="AV168" s="219">
        <f t="shared" si="32"/>
        <v>0.0</v>
      </c>
      <c r="AW168" s="219">
        <f t="shared" si="32"/>
        <v>0.0</v>
      </c>
      <c r="AX168" s="219">
        <f t="shared" si="32"/>
        <v>0.0</v>
      </c>
      <c r="AY168" s="220">
        <f t="shared" si="32"/>
        <v>0.0</v>
      </c>
    </row>
    <row r="169" spans="8:8" ht="15.75" customHeight="1"/>
    <row r="170" spans="8:8" ht="15.75" customHeight="1">
      <c r="A170" s="222"/>
      <c r="B170" s="223" t="s">
        <v>194</v>
      </c>
      <c r="C170" s="224"/>
      <c r="D170" s="225" t="s">
        <v>154</v>
      </c>
      <c r="E170" s="226"/>
      <c r="F170" s="226"/>
      <c r="G170" s="227"/>
      <c r="H170" s="225" t="s">
        <v>46</v>
      </c>
      <c r="I170" s="226"/>
      <c r="J170" s="226"/>
      <c r="K170" s="227"/>
      <c r="L170" s="228" t="s">
        <v>155</v>
      </c>
      <c r="M170" s="226"/>
      <c r="N170" s="226"/>
      <c r="O170" s="227"/>
      <c r="P170" s="225" t="s">
        <v>79</v>
      </c>
      <c r="Q170" s="226"/>
      <c r="R170" s="226"/>
      <c r="S170" s="227"/>
      <c r="T170" s="225" t="s">
        <v>156</v>
      </c>
      <c r="U170" s="226"/>
      <c r="V170" s="226"/>
      <c r="W170" s="227"/>
      <c r="X170" s="225" t="s">
        <v>60</v>
      </c>
      <c r="Y170" s="226"/>
      <c r="Z170" s="226"/>
      <c r="AA170" s="227"/>
      <c r="AB170" s="225" t="s">
        <v>67</v>
      </c>
      <c r="AC170" s="226"/>
      <c r="AD170" s="226"/>
      <c r="AE170" s="227"/>
      <c r="AF170" s="229" t="s">
        <v>163</v>
      </c>
      <c r="AG170" s="226"/>
      <c r="AH170" s="226"/>
      <c r="AI170" s="226"/>
      <c r="AJ170" s="225" t="s">
        <v>108</v>
      </c>
      <c r="AK170" s="226"/>
      <c r="AL170" s="226"/>
      <c r="AM170" s="227"/>
      <c r="AN170" s="225" t="s">
        <v>91</v>
      </c>
      <c r="AO170" s="226"/>
      <c r="AP170" s="226"/>
      <c r="AQ170" s="227"/>
      <c r="AR170" s="228" t="s">
        <v>159</v>
      </c>
      <c r="AS170" s="226"/>
      <c r="AT170" s="226"/>
      <c r="AU170" s="227"/>
      <c r="AV170" s="230" t="s">
        <v>161</v>
      </c>
      <c r="AW170" s="226"/>
      <c r="AX170" s="226"/>
      <c r="AY170" s="227"/>
    </row>
    <row r="171" spans="8:8" ht="15.75" customHeight="1">
      <c r="A171" s="231" t="s">
        <v>164</v>
      </c>
      <c r="B171" s="232" t="s">
        <v>165</v>
      </c>
      <c r="C171" s="233" t="s">
        <v>166</v>
      </c>
      <c r="D171" s="234" t="s">
        <v>167</v>
      </c>
      <c r="E171" s="235" t="s">
        <v>168</v>
      </c>
      <c r="F171" s="235" t="s">
        <v>169</v>
      </c>
      <c r="G171" s="236" t="s">
        <v>170</v>
      </c>
      <c r="H171" s="234" t="s">
        <v>167</v>
      </c>
      <c r="I171" s="235" t="s">
        <v>168</v>
      </c>
      <c r="J171" s="235" t="s">
        <v>169</v>
      </c>
      <c r="K171" s="236" t="s">
        <v>170</v>
      </c>
      <c r="L171" s="237" t="s">
        <v>167</v>
      </c>
      <c r="M171" s="238" t="s">
        <v>168</v>
      </c>
      <c r="N171" s="238" t="s">
        <v>169</v>
      </c>
      <c r="O171" s="239" t="s">
        <v>170</v>
      </c>
      <c r="P171" s="234" t="s">
        <v>167</v>
      </c>
      <c r="Q171" s="235" t="s">
        <v>168</v>
      </c>
      <c r="R171" s="235" t="s">
        <v>169</v>
      </c>
      <c r="S171" s="236" t="s">
        <v>170</v>
      </c>
      <c r="T171" s="234" t="s">
        <v>167</v>
      </c>
      <c r="U171" s="235" t="s">
        <v>168</v>
      </c>
      <c r="V171" s="235" t="s">
        <v>169</v>
      </c>
      <c r="W171" s="236" t="s">
        <v>170</v>
      </c>
      <c r="X171" s="234" t="s">
        <v>167</v>
      </c>
      <c r="Y171" s="235" t="s">
        <v>168</v>
      </c>
      <c r="Z171" s="235" t="s">
        <v>169</v>
      </c>
      <c r="AA171" s="236" t="s">
        <v>170</v>
      </c>
      <c r="AB171" s="234" t="s">
        <v>167</v>
      </c>
      <c r="AC171" s="235" t="s">
        <v>168</v>
      </c>
      <c r="AD171" s="235" t="s">
        <v>169</v>
      </c>
      <c r="AE171" s="236" t="s">
        <v>170</v>
      </c>
      <c r="AF171" s="240" t="s">
        <v>167</v>
      </c>
      <c r="AG171" s="238" t="s">
        <v>168</v>
      </c>
      <c r="AH171" s="238" t="s">
        <v>169</v>
      </c>
      <c r="AI171" s="241" t="s">
        <v>170</v>
      </c>
      <c r="AJ171" s="234" t="s">
        <v>167</v>
      </c>
      <c r="AK171" s="235" t="s">
        <v>168</v>
      </c>
      <c r="AL171" s="235" t="s">
        <v>169</v>
      </c>
      <c r="AM171" s="236" t="s">
        <v>170</v>
      </c>
      <c r="AN171" s="234" t="s">
        <v>167</v>
      </c>
      <c r="AO171" s="235" t="s">
        <v>168</v>
      </c>
      <c r="AP171" s="235" t="s">
        <v>169</v>
      </c>
      <c r="AQ171" s="236" t="s">
        <v>170</v>
      </c>
      <c r="AR171" s="237" t="s">
        <v>167</v>
      </c>
      <c r="AS171" s="238" t="s">
        <v>168</v>
      </c>
      <c r="AT171" s="238" t="s">
        <v>169</v>
      </c>
      <c r="AU171" s="239" t="s">
        <v>170</v>
      </c>
      <c r="AV171" s="242" t="s">
        <v>167</v>
      </c>
      <c r="AW171" s="243" t="s">
        <v>168</v>
      </c>
      <c r="AX171" s="243" t="s">
        <v>169</v>
      </c>
      <c r="AY171" s="244" t="s">
        <v>170</v>
      </c>
    </row>
    <row r="172" spans="8:8" ht="15.75" customHeight="1">
      <c r="A172" s="171">
        <v>1.0</v>
      </c>
      <c r="B172" s="245" t="s">
        <v>171</v>
      </c>
      <c r="C172" s="246">
        <v>183.05</v>
      </c>
      <c r="D172" s="247"/>
      <c r="E172" s="248"/>
      <c r="F172" s="248"/>
      <c r="G172" s="249"/>
      <c r="H172" s="247"/>
      <c r="I172" s="248"/>
      <c r="J172" s="248"/>
      <c r="K172" s="249"/>
      <c r="L172" s="250"/>
      <c r="M172" s="251"/>
      <c r="N172" s="251"/>
      <c r="O172" s="252"/>
      <c r="P172" s="247"/>
      <c r="Q172" s="248"/>
      <c r="R172" s="248"/>
      <c r="S172" s="249"/>
      <c r="T172" s="247"/>
      <c r="U172" s="248"/>
      <c r="V172" s="248"/>
      <c r="W172" s="249"/>
      <c r="X172" s="247"/>
      <c r="Y172" s="248"/>
      <c r="Z172" s="248"/>
      <c r="AA172" s="249"/>
      <c r="AB172" s="247"/>
      <c r="AC172" s="248"/>
      <c r="AD172" s="248"/>
      <c r="AE172" s="249"/>
      <c r="AF172" s="253"/>
      <c r="AG172" s="251"/>
      <c r="AH172" s="251"/>
      <c r="AI172" s="254"/>
      <c r="AJ172" s="247"/>
      <c r="AK172" s="248"/>
      <c r="AL172" s="248"/>
      <c r="AM172" s="249"/>
      <c r="AN172" s="247"/>
      <c r="AO172" s="248"/>
      <c r="AP172" s="248"/>
      <c r="AQ172" s="249"/>
      <c r="AR172" s="250"/>
      <c r="AS172" s="251"/>
      <c r="AT172" s="251"/>
      <c r="AU172" s="252"/>
      <c r="AV172" s="255"/>
      <c r="AW172" s="256"/>
      <c r="AX172" s="256"/>
      <c r="AY172" s="257"/>
    </row>
    <row r="173" spans="8:8" ht="15.75" customHeight="1">
      <c r="A173" s="184">
        <v>2.0</v>
      </c>
      <c r="B173" s="185" t="s">
        <v>172</v>
      </c>
      <c r="C173" s="186">
        <v>198.31</v>
      </c>
      <c r="D173" s="258"/>
      <c r="E173" s="187"/>
      <c r="F173" s="187"/>
      <c r="G173" s="259"/>
      <c r="H173" s="258"/>
      <c r="I173" s="187"/>
      <c r="J173" s="187"/>
      <c r="K173" s="259"/>
      <c r="L173" s="195"/>
      <c r="M173" s="189"/>
      <c r="N173" s="189"/>
      <c r="O173" s="196"/>
      <c r="P173" s="258"/>
      <c r="Q173" s="187"/>
      <c r="R173" s="187"/>
      <c r="S173" s="259"/>
      <c r="T173" s="258"/>
      <c r="U173" s="187"/>
      <c r="V173" s="187"/>
      <c r="W173" s="259"/>
      <c r="X173" s="258"/>
      <c r="Y173" s="187"/>
      <c r="Z173" s="187"/>
      <c r="AA173" s="259"/>
      <c r="AB173" s="258"/>
      <c r="AC173" s="187"/>
      <c r="AD173" s="187"/>
      <c r="AE173" s="259"/>
      <c r="AF173" s="197"/>
      <c r="AG173" s="189"/>
      <c r="AH173" s="189"/>
      <c r="AI173" s="198"/>
      <c r="AJ173" s="258"/>
      <c r="AK173" s="187"/>
      <c r="AL173" s="187"/>
      <c r="AM173" s="259"/>
      <c r="AN173" s="258"/>
      <c r="AO173" s="187"/>
      <c r="AP173" s="187"/>
      <c r="AQ173" s="259"/>
      <c r="AR173" s="195"/>
      <c r="AS173" s="189"/>
      <c r="AT173" s="189"/>
      <c r="AU173" s="196"/>
      <c r="AV173" s="199"/>
      <c r="AW173" s="190"/>
      <c r="AX173" s="190"/>
      <c r="AY173" s="200"/>
    </row>
    <row r="174" spans="8:8" ht="15.75" customHeight="1">
      <c r="A174" s="184">
        <v>3.0</v>
      </c>
      <c r="B174" s="185" t="s">
        <v>173</v>
      </c>
      <c r="C174" s="186">
        <v>198.31</v>
      </c>
      <c r="D174" s="258"/>
      <c r="E174" s="187"/>
      <c r="F174" s="187"/>
      <c r="G174" s="259"/>
      <c r="H174" s="258"/>
      <c r="I174" s="187"/>
      <c r="J174" s="187"/>
      <c r="K174" s="259"/>
      <c r="L174" s="195"/>
      <c r="M174" s="189"/>
      <c r="N174" s="189"/>
      <c r="O174" s="196"/>
      <c r="P174" s="258"/>
      <c r="Q174" s="187"/>
      <c r="R174" s="187"/>
      <c r="S174" s="259"/>
      <c r="T174" s="258"/>
      <c r="U174" s="187"/>
      <c r="V174" s="187"/>
      <c r="W174" s="259"/>
      <c r="X174" s="258"/>
      <c r="Y174" s="187"/>
      <c r="Z174" s="187"/>
      <c r="AA174" s="259"/>
      <c r="AB174" s="258"/>
      <c r="AC174" s="187"/>
      <c r="AD174" s="187"/>
      <c r="AE174" s="259"/>
      <c r="AF174" s="197"/>
      <c r="AG174" s="189"/>
      <c r="AH174" s="189"/>
      <c r="AI174" s="198"/>
      <c r="AJ174" s="258"/>
      <c r="AK174" s="187"/>
      <c r="AL174" s="187"/>
      <c r="AM174" s="259"/>
      <c r="AN174" s="258"/>
      <c r="AO174" s="187"/>
      <c r="AP174" s="187"/>
      <c r="AQ174" s="259"/>
      <c r="AR174" s="195"/>
      <c r="AS174" s="189"/>
      <c r="AT174" s="189"/>
      <c r="AU174" s="196"/>
      <c r="AV174" s="199"/>
      <c r="AW174" s="190"/>
      <c r="AX174" s="190"/>
      <c r="AY174" s="200"/>
    </row>
    <row r="175" spans="8:8" ht="15.75" customHeight="1">
      <c r="A175" s="184">
        <v>4.0</v>
      </c>
      <c r="B175" s="185" t="s">
        <v>174</v>
      </c>
      <c r="C175" s="186">
        <v>180.0</v>
      </c>
      <c r="D175" s="258"/>
      <c r="E175" s="187"/>
      <c r="F175" s="187"/>
      <c r="G175" s="259"/>
      <c r="H175" s="258"/>
      <c r="I175" s="187"/>
      <c r="J175" s="187"/>
      <c r="K175" s="259"/>
      <c r="L175" s="195"/>
      <c r="M175" s="189"/>
      <c r="N175" s="189"/>
      <c r="O175" s="196"/>
      <c r="P175" s="258"/>
      <c r="Q175" s="187"/>
      <c r="R175" s="187"/>
      <c r="S175" s="259"/>
      <c r="T175" s="258"/>
      <c r="U175" s="187"/>
      <c r="V175" s="187"/>
      <c r="W175" s="259"/>
      <c r="X175" s="258"/>
      <c r="Y175" s="187"/>
      <c r="Z175" s="187"/>
      <c r="AA175" s="259"/>
      <c r="AB175" s="258"/>
      <c r="AC175" s="187"/>
      <c r="AD175" s="187"/>
      <c r="AE175" s="259"/>
      <c r="AF175" s="197"/>
      <c r="AG175" s="189"/>
      <c r="AH175" s="189"/>
      <c r="AI175" s="198"/>
      <c r="AJ175" s="258"/>
      <c r="AK175" s="187"/>
      <c r="AL175" s="187"/>
      <c r="AM175" s="259"/>
      <c r="AN175" s="258"/>
      <c r="AO175" s="187"/>
      <c r="AP175" s="187"/>
      <c r="AQ175" s="259"/>
      <c r="AR175" s="195"/>
      <c r="AS175" s="189"/>
      <c r="AT175" s="189"/>
      <c r="AU175" s="196"/>
      <c r="AV175" s="199"/>
      <c r="AW175" s="190"/>
      <c r="AX175" s="190"/>
      <c r="AY175" s="200"/>
    </row>
    <row r="176" spans="8:8" ht="15.75" customHeight="1">
      <c r="A176" s="184">
        <v>5.0</v>
      </c>
      <c r="B176" s="185" t="s">
        <v>175</v>
      </c>
      <c r="C176" s="186">
        <v>167.8</v>
      </c>
      <c r="D176" s="258"/>
      <c r="E176" s="187"/>
      <c r="F176" s="187"/>
      <c r="G176" s="259"/>
      <c r="H176" s="258"/>
      <c r="I176" s="187"/>
      <c r="J176" s="187"/>
      <c r="K176" s="259"/>
      <c r="L176" s="195"/>
      <c r="M176" s="189"/>
      <c r="N176" s="189"/>
      <c r="O176" s="196"/>
      <c r="P176" s="258"/>
      <c r="Q176" s="187"/>
      <c r="R176" s="187"/>
      <c r="S176" s="259"/>
      <c r="T176" s="258"/>
      <c r="U176" s="187"/>
      <c r="V176" s="187"/>
      <c r="W176" s="259"/>
      <c r="X176" s="258"/>
      <c r="Y176" s="187"/>
      <c r="Z176" s="187"/>
      <c r="AA176" s="259"/>
      <c r="AB176" s="258"/>
      <c r="AC176" s="187"/>
      <c r="AD176" s="187"/>
      <c r="AE176" s="259"/>
      <c r="AF176" s="197"/>
      <c r="AG176" s="189"/>
      <c r="AH176" s="189"/>
      <c r="AI176" s="198"/>
      <c r="AJ176" s="258"/>
      <c r="AK176" s="187"/>
      <c r="AL176" s="187"/>
      <c r="AM176" s="259"/>
      <c r="AN176" s="258"/>
      <c r="AO176" s="187"/>
      <c r="AP176" s="187"/>
      <c r="AQ176" s="259"/>
      <c r="AR176" s="195"/>
      <c r="AS176" s="189"/>
      <c r="AT176" s="189"/>
      <c r="AU176" s="196"/>
      <c r="AV176" s="199"/>
      <c r="AW176" s="190"/>
      <c r="AX176" s="190"/>
      <c r="AY176" s="200"/>
    </row>
    <row r="177" spans="8:8" ht="15.75" customHeight="1">
      <c r="A177" s="184">
        <v>6.0</v>
      </c>
      <c r="B177" s="185" t="s">
        <v>176</v>
      </c>
      <c r="C177" s="186">
        <v>311.19</v>
      </c>
      <c r="D177" s="258"/>
      <c r="E177" s="187"/>
      <c r="F177" s="187"/>
      <c r="G177" s="259"/>
      <c r="H177" s="258"/>
      <c r="I177" s="187"/>
      <c r="J177" s="187"/>
      <c r="K177" s="259"/>
      <c r="L177" s="195"/>
      <c r="M177" s="189"/>
      <c r="N177" s="189"/>
      <c r="O177" s="196"/>
      <c r="P177" s="258"/>
      <c r="Q177" s="187"/>
      <c r="R177" s="187"/>
      <c r="S177" s="259"/>
      <c r="T177" s="258"/>
      <c r="U177" s="187"/>
      <c r="V177" s="187"/>
      <c r="W177" s="259"/>
      <c r="X177" s="258"/>
      <c r="Y177" s="187"/>
      <c r="Z177" s="187"/>
      <c r="AA177" s="259"/>
      <c r="AB177" s="258"/>
      <c r="AC177" s="187"/>
      <c r="AD177" s="187"/>
      <c r="AE177" s="259"/>
      <c r="AF177" s="197"/>
      <c r="AG177" s="189"/>
      <c r="AH177" s="189"/>
      <c r="AI177" s="198"/>
      <c r="AJ177" s="258"/>
      <c r="AK177" s="187"/>
      <c r="AL177" s="187"/>
      <c r="AM177" s="259"/>
      <c r="AN177" s="258"/>
      <c r="AO177" s="187"/>
      <c r="AP177" s="187"/>
      <c r="AQ177" s="259"/>
      <c r="AR177" s="195"/>
      <c r="AS177" s="189"/>
      <c r="AT177" s="189"/>
      <c r="AU177" s="196"/>
      <c r="AV177" s="199"/>
      <c r="AW177" s="190"/>
      <c r="AX177" s="190"/>
      <c r="AY177" s="200"/>
    </row>
    <row r="178" spans="8:8" ht="15.75" customHeight="1">
      <c r="A178" s="184">
        <v>7.0</v>
      </c>
      <c r="B178" s="185" t="s">
        <v>177</v>
      </c>
      <c r="C178" s="186">
        <v>305.08</v>
      </c>
      <c r="D178" s="258"/>
      <c r="E178" s="187"/>
      <c r="F178" s="187"/>
      <c r="G178" s="259"/>
      <c r="H178" s="258"/>
      <c r="I178" s="187"/>
      <c r="J178" s="187"/>
      <c r="K178" s="259"/>
      <c r="L178" s="195"/>
      <c r="M178" s="189"/>
      <c r="N178" s="189"/>
      <c r="O178" s="196"/>
      <c r="P178" s="258"/>
      <c r="Q178" s="187"/>
      <c r="R178" s="187"/>
      <c r="S178" s="259"/>
      <c r="T178" s="258"/>
      <c r="U178" s="187"/>
      <c r="V178" s="187"/>
      <c r="W178" s="259"/>
      <c r="X178" s="258"/>
      <c r="Y178" s="187"/>
      <c r="Z178" s="187"/>
      <c r="AA178" s="259"/>
      <c r="AB178" s="258"/>
      <c r="AC178" s="187"/>
      <c r="AD178" s="187"/>
      <c r="AE178" s="259"/>
      <c r="AF178" s="197"/>
      <c r="AG178" s="189"/>
      <c r="AH178" s="189"/>
      <c r="AI178" s="198"/>
      <c r="AJ178" s="258"/>
      <c r="AK178" s="187"/>
      <c r="AL178" s="187"/>
      <c r="AM178" s="259"/>
      <c r="AN178" s="258"/>
      <c r="AO178" s="187"/>
      <c r="AP178" s="187"/>
      <c r="AQ178" s="259"/>
      <c r="AR178" s="195"/>
      <c r="AS178" s="189"/>
      <c r="AT178" s="189"/>
      <c r="AU178" s="196"/>
      <c r="AV178" s="199"/>
      <c r="AW178" s="190"/>
      <c r="AX178" s="190"/>
      <c r="AY178" s="200"/>
    </row>
    <row r="179" spans="8:8" ht="15.75" customHeight="1">
      <c r="A179" s="184">
        <v>8.0</v>
      </c>
      <c r="B179" s="185" t="s">
        <v>178</v>
      </c>
      <c r="C179" s="186">
        <v>234.92</v>
      </c>
      <c r="D179" s="258"/>
      <c r="E179" s="187"/>
      <c r="F179" s="187"/>
      <c r="G179" s="259"/>
      <c r="H179" s="258"/>
      <c r="I179" s="187"/>
      <c r="J179" s="187"/>
      <c r="K179" s="259"/>
      <c r="L179" s="195"/>
      <c r="M179" s="189"/>
      <c r="N179" s="189"/>
      <c r="O179" s="196"/>
      <c r="P179" s="258"/>
      <c r="Q179" s="187"/>
      <c r="R179" s="187"/>
      <c r="S179" s="259"/>
      <c r="T179" s="258"/>
      <c r="U179" s="187"/>
      <c r="V179" s="187"/>
      <c r="W179" s="259"/>
      <c r="X179" s="258"/>
      <c r="Y179" s="187"/>
      <c r="Z179" s="187"/>
      <c r="AA179" s="259"/>
      <c r="AB179" s="258"/>
      <c r="AC179" s="187"/>
      <c r="AD179" s="187"/>
      <c r="AE179" s="259"/>
      <c r="AF179" s="197"/>
      <c r="AG179" s="189"/>
      <c r="AH179" s="189"/>
      <c r="AI179" s="198"/>
      <c r="AJ179" s="258"/>
      <c r="AK179" s="187"/>
      <c r="AL179" s="187"/>
      <c r="AM179" s="259"/>
      <c r="AN179" s="258"/>
      <c r="AO179" s="187"/>
      <c r="AP179" s="187"/>
      <c r="AQ179" s="259"/>
      <c r="AR179" s="195"/>
      <c r="AS179" s="189"/>
      <c r="AT179" s="189"/>
      <c r="AU179" s="196"/>
      <c r="AV179" s="199"/>
      <c r="AW179" s="190"/>
      <c r="AX179" s="190"/>
      <c r="AY179" s="200"/>
    </row>
    <row r="180" spans="8:8" ht="15.75" customHeight="1">
      <c r="A180" s="184">
        <v>9.0</v>
      </c>
      <c r="B180" s="185" t="s">
        <v>179</v>
      </c>
      <c r="C180" s="186">
        <v>234.92</v>
      </c>
      <c r="D180" s="258"/>
      <c r="E180" s="187"/>
      <c r="F180" s="187"/>
      <c r="G180" s="259"/>
      <c r="H180" s="258"/>
      <c r="I180" s="187"/>
      <c r="J180" s="187"/>
      <c r="K180" s="259"/>
      <c r="L180" s="195"/>
      <c r="M180" s="189"/>
      <c r="N180" s="189"/>
      <c r="O180" s="196"/>
      <c r="P180" s="258"/>
      <c r="Q180" s="187"/>
      <c r="R180" s="187"/>
      <c r="S180" s="259"/>
      <c r="T180" s="258"/>
      <c r="U180" s="187"/>
      <c r="V180" s="187"/>
      <c r="W180" s="259"/>
      <c r="X180" s="258"/>
      <c r="Y180" s="187"/>
      <c r="Z180" s="187"/>
      <c r="AA180" s="259"/>
      <c r="AB180" s="258"/>
      <c r="AC180" s="187"/>
      <c r="AD180" s="187"/>
      <c r="AE180" s="259"/>
      <c r="AF180" s="197"/>
      <c r="AG180" s="189"/>
      <c r="AH180" s="189"/>
      <c r="AI180" s="198"/>
      <c r="AJ180" s="258"/>
      <c r="AK180" s="187"/>
      <c r="AL180" s="187"/>
      <c r="AM180" s="259"/>
      <c r="AN180" s="258"/>
      <c r="AO180" s="187"/>
      <c r="AP180" s="187"/>
      <c r="AQ180" s="259"/>
      <c r="AR180" s="195"/>
      <c r="AS180" s="189"/>
      <c r="AT180" s="189"/>
      <c r="AU180" s="196"/>
      <c r="AV180" s="199"/>
      <c r="AW180" s="190"/>
      <c r="AX180" s="190"/>
      <c r="AY180" s="200"/>
    </row>
    <row r="181" spans="8:8" ht="15.75" customHeight="1">
      <c r="A181" s="184">
        <v>10.0</v>
      </c>
      <c r="B181" s="185" t="s">
        <v>180</v>
      </c>
      <c r="C181" s="186">
        <v>57.99</v>
      </c>
      <c r="D181" s="258"/>
      <c r="E181" s="187"/>
      <c r="F181" s="187"/>
      <c r="G181" s="259"/>
      <c r="H181" s="258"/>
      <c r="I181" s="187"/>
      <c r="J181" s="187"/>
      <c r="K181" s="259"/>
      <c r="L181" s="195"/>
      <c r="M181" s="189"/>
      <c r="N181" s="189"/>
      <c r="O181" s="196"/>
      <c r="P181" s="258"/>
      <c r="Q181" s="187"/>
      <c r="R181" s="187"/>
      <c r="S181" s="259"/>
      <c r="T181" s="258"/>
      <c r="U181" s="187"/>
      <c r="V181" s="187"/>
      <c r="W181" s="259"/>
      <c r="X181" s="258"/>
      <c r="Y181" s="187"/>
      <c r="Z181" s="187"/>
      <c r="AA181" s="259"/>
      <c r="AB181" s="258"/>
      <c r="AC181" s="187"/>
      <c r="AD181" s="187"/>
      <c r="AE181" s="259"/>
      <c r="AF181" s="197"/>
      <c r="AG181" s="189"/>
      <c r="AH181" s="189"/>
      <c r="AI181" s="198"/>
      <c r="AJ181" s="258"/>
      <c r="AK181" s="187"/>
      <c r="AL181" s="187"/>
      <c r="AM181" s="259"/>
      <c r="AN181" s="258"/>
      <c r="AO181" s="187"/>
      <c r="AP181" s="187"/>
      <c r="AQ181" s="259"/>
      <c r="AR181" s="195"/>
      <c r="AS181" s="189"/>
      <c r="AT181" s="189"/>
      <c r="AU181" s="196"/>
      <c r="AV181" s="199"/>
      <c r="AW181" s="190"/>
      <c r="AX181" s="190"/>
      <c r="AY181" s="200"/>
    </row>
    <row r="182" spans="8:8" ht="15.75" customHeight="1">
      <c r="A182" s="184">
        <v>11.0</v>
      </c>
      <c r="B182" s="185" t="s">
        <v>181</v>
      </c>
      <c r="C182" s="186">
        <v>46.67</v>
      </c>
      <c r="D182" s="258"/>
      <c r="E182" s="187"/>
      <c r="F182" s="187"/>
      <c r="G182" s="259"/>
      <c r="H182" s="258"/>
      <c r="I182" s="187"/>
      <c r="J182" s="187"/>
      <c r="K182" s="259"/>
      <c r="L182" s="195"/>
      <c r="M182" s="189"/>
      <c r="N182" s="189"/>
      <c r="O182" s="196"/>
      <c r="P182" s="258"/>
      <c r="Q182" s="187"/>
      <c r="R182" s="187"/>
      <c r="S182" s="259"/>
      <c r="T182" s="258"/>
      <c r="U182" s="187"/>
      <c r="V182" s="187"/>
      <c r="W182" s="259"/>
      <c r="X182" s="258"/>
      <c r="Y182" s="187"/>
      <c r="Z182" s="187"/>
      <c r="AA182" s="259"/>
      <c r="AB182" s="258"/>
      <c r="AC182" s="187"/>
      <c r="AD182" s="187"/>
      <c r="AE182" s="259"/>
      <c r="AF182" s="197"/>
      <c r="AG182" s="189"/>
      <c r="AH182" s="189"/>
      <c r="AI182" s="198"/>
      <c r="AJ182" s="258"/>
      <c r="AK182" s="187"/>
      <c r="AL182" s="187"/>
      <c r="AM182" s="259"/>
      <c r="AN182" s="258"/>
      <c r="AO182" s="187"/>
      <c r="AP182" s="187"/>
      <c r="AQ182" s="259"/>
      <c r="AR182" s="195"/>
      <c r="AS182" s="189"/>
      <c r="AT182" s="189"/>
      <c r="AU182" s="196"/>
      <c r="AV182" s="199"/>
      <c r="AW182" s="190"/>
      <c r="AX182" s="190"/>
      <c r="AY182" s="200"/>
    </row>
    <row r="183" spans="8:8" ht="15.75" customHeight="1">
      <c r="A183" s="184">
        <v>12.0</v>
      </c>
      <c r="B183" s="185" t="s">
        <v>182</v>
      </c>
      <c r="C183" s="186">
        <v>38.57</v>
      </c>
      <c r="D183" s="258"/>
      <c r="E183" s="187"/>
      <c r="F183" s="187"/>
      <c r="G183" s="259"/>
      <c r="H183" s="258"/>
      <c r="I183" s="187"/>
      <c r="J183" s="187"/>
      <c r="K183" s="259"/>
      <c r="L183" s="195"/>
      <c r="M183" s="189"/>
      <c r="N183" s="189"/>
      <c r="O183" s="196"/>
      <c r="P183" s="258"/>
      <c r="Q183" s="187"/>
      <c r="R183" s="187"/>
      <c r="S183" s="259"/>
      <c r="T183" s="258"/>
      <c r="U183" s="187"/>
      <c r="V183" s="187"/>
      <c r="W183" s="259"/>
      <c r="X183" s="258"/>
      <c r="Y183" s="187"/>
      <c r="Z183" s="187"/>
      <c r="AA183" s="259"/>
      <c r="AB183" s="258"/>
      <c r="AC183" s="187"/>
      <c r="AD183" s="187"/>
      <c r="AE183" s="259"/>
      <c r="AF183" s="197"/>
      <c r="AG183" s="189"/>
      <c r="AH183" s="189"/>
      <c r="AI183" s="198"/>
      <c r="AJ183" s="258"/>
      <c r="AK183" s="187"/>
      <c r="AL183" s="187"/>
      <c r="AM183" s="259"/>
      <c r="AN183" s="258"/>
      <c r="AO183" s="187"/>
      <c r="AP183" s="187"/>
      <c r="AQ183" s="259"/>
      <c r="AR183" s="195"/>
      <c r="AS183" s="189"/>
      <c r="AT183" s="189"/>
      <c r="AU183" s="196"/>
      <c r="AV183" s="199"/>
      <c r="AW183" s="190"/>
      <c r="AX183" s="190"/>
      <c r="AY183" s="200"/>
    </row>
    <row r="184" spans="8:8" ht="15.75" customHeight="1">
      <c r="A184" s="184">
        <v>13.0</v>
      </c>
      <c r="B184" s="185" t="s">
        <v>183</v>
      </c>
      <c r="C184" s="186">
        <v>84.5</v>
      </c>
      <c r="D184" s="258"/>
      <c r="E184" s="187"/>
      <c r="F184" s="187"/>
      <c r="G184" s="259"/>
      <c r="H184" s="258"/>
      <c r="I184" s="187"/>
      <c r="J184" s="187"/>
      <c r="K184" s="259"/>
      <c r="L184" s="195"/>
      <c r="M184" s="189"/>
      <c r="N184" s="189"/>
      <c r="O184" s="196"/>
      <c r="P184" s="258"/>
      <c r="Q184" s="187"/>
      <c r="R184" s="187"/>
      <c r="S184" s="259"/>
      <c r="T184" s="258"/>
      <c r="U184" s="187"/>
      <c r="V184" s="187"/>
      <c r="W184" s="259"/>
      <c r="X184" s="258"/>
      <c r="Y184" s="187"/>
      <c r="Z184" s="187"/>
      <c r="AA184" s="259"/>
      <c r="AB184" s="258"/>
      <c r="AC184" s="187"/>
      <c r="AD184" s="187"/>
      <c r="AE184" s="259"/>
      <c r="AF184" s="197"/>
      <c r="AG184" s="189"/>
      <c r="AH184" s="189"/>
      <c r="AI184" s="198"/>
      <c r="AJ184" s="258"/>
      <c r="AK184" s="187"/>
      <c r="AL184" s="187"/>
      <c r="AM184" s="259"/>
      <c r="AN184" s="258"/>
      <c r="AO184" s="187"/>
      <c r="AP184" s="187"/>
      <c r="AQ184" s="259"/>
      <c r="AR184" s="195"/>
      <c r="AS184" s="189"/>
      <c r="AT184" s="189"/>
      <c r="AU184" s="196"/>
      <c r="AV184" s="199"/>
      <c r="AW184" s="190"/>
      <c r="AX184" s="190"/>
      <c r="AY184" s="200"/>
    </row>
    <row r="185" spans="8:8" ht="15.75" customHeight="1">
      <c r="A185" s="184">
        <v>14.0</v>
      </c>
      <c r="B185" s="185" t="s">
        <v>184</v>
      </c>
      <c r="C185" s="186">
        <v>48.21</v>
      </c>
      <c r="D185" s="258"/>
      <c r="E185" s="187"/>
      <c r="F185" s="187"/>
      <c r="G185" s="259"/>
      <c r="H185" s="258"/>
      <c r="I185" s="187"/>
      <c r="J185" s="187"/>
      <c r="K185" s="259"/>
      <c r="L185" s="195"/>
      <c r="M185" s="189"/>
      <c r="N185" s="189"/>
      <c r="O185" s="196"/>
      <c r="P185" s="258"/>
      <c r="Q185" s="187"/>
      <c r="R185" s="187"/>
      <c r="S185" s="259"/>
      <c r="T185" s="258"/>
      <c r="U185" s="187"/>
      <c r="V185" s="187"/>
      <c r="W185" s="259"/>
      <c r="X185" s="258"/>
      <c r="Y185" s="187"/>
      <c r="Z185" s="187"/>
      <c r="AA185" s="259"/>
      <c r="AB185" s="258"/>
      <c r="AC185" s="187"/>
      <c r="AD185" s="187"/>
      <c r="AE185" s="259"/>
      <c r="AF185" s="197"/>
      <c r="AG185" s="189"/>
      <c r="AH185" s="189"/>
      <c r="AI185" s="198"/>
      <c r="AJ185" s="258"/>
      <c r="AK185" s="187"/>
      <c r="AL185" s="187"/>
      <c r="AM185" s="259"/>
      <c r="AN185" s="258"/>
      <c r="AO185" s="187"/>
      <c r="AP185" s="187"/>
      <c r="AQ185" s="259"/>
      <c r="AR185" s="195"/>
      <c r="AS185" s="189"/>
      <c r="AT185" s="189"/>
      <c r="AU185" s="196"/>
      <c r="AV185" s="199"/>
      <c r="AW185" s="190"/>
      <c r="AX185" s="190"/>
      <c r="AY185" s="200"/>
    </row>
    <row r="186" spans="8:8" ht="15.75" customHeight="1">
      <c r="A186" s="184">
        <v>15.0</v>
      </c>
      <c r="B186" s="185" t="s">
        <v>185</v>
      </c>
      <c r="C186" s="186">
        <v>121.43</v>
      </c>
      <c r="D186" s="260"/>
      <c r="E186" s="261"/>
      <c r="F186" s="261"/>
      <c r="G186" s="262"/>
      <c r="H186" s="260"/>
      <c r="I186" s="261"/>
      <c r="J186" s="261"/>
      <c r="K186" s="262"/>
      <c r="L186" s="195"/>
      <c r="M186" s="189"/>
      <c r="N186" s="189"/>
      <c r="O186" s="196"/>
      <c r="P186" s="260"/>
      <c r="Q186" s="261"/>
      <c r="R186" s="261"/>
      <c r="S186" s="262"/>
      <c r="T186" s="260"/>
      <c r="U186" s="261"/>
      <c r="V186" s="261"/>
      <c r="W186" s="262"/>
      <c r="X186" s="260"/>
      <c r="Y186" s="261"/>
      <c r="Z186" s="261"/>
      <c r="AA186" s="262"/>
      <c r="AB186" s="260"/>
      <c r="AC186" s="261"/>
      <c r="AD186" s="261"/>
      <c r="AE186" s="262"/>
      <c r="AF186" s="197"/>
      <c r="AG186" s="189"/>
      <c r="AH186" s="189"/>
      <c r="AI186" s="198"/>
      <c r="AJ186" s="260"/>
      <c r="AK186" s="261"/>
      <c r="AL186" s="261"/>
      <c r="AM186" s="262"/>
      <c r="AN186" s="260"/>
      <c r="AO186" s="261"/>
      <c r="AP186" s="261"/>
      <c r="AQ186" s="262"/>
      <c r="AR186" s="195"/>
      <c r="AS186" s="189"/>
      <c r="AT186" s="189"/>
      <c r="AU186" s="196"/>
      <c r="AV186" s="199"/>
      <c r="AW186" s="190"/>
      <c r="AX186" s="190"/>
      <c r="AY186" s="200"/>
    </row>
    <row r="187" spans="8:8" ht="15.75" customHeight="1">
      <c r="A187" s="184">
        <v>16.0</v>
      </c>
      <c r="B187" s="185" t="s">
        <v>186</v>
      </c>
      <c r="C187" s="186">
        <v>22.5</v>
      </c>
      <c r="D187" s="192"/>
      <c r="E187" s="193"/>
      <c r="F187" s="193"/>
      <c r="G187" s="194"/>
      <c r="H187" s="192"/>
      <c r="I187" s="193"/>
      <c r="J187" s="193"/>
      <c r="K187" s="194"/>
      <c r="L187" s="195"/>
      <c r="M187" s="189"/>
      <c r="N187" s="189"/>
      <c r="O187" s="196"/>
      <c r="P187" s="192"/>
      <c r="Q187" s="193"/>
      <c r="R187" s="193"/>
      <c r="S187" s="194"/>
      <c r="T187" s="192"/>
      <c r="U187" s="193"/>
      <c r="V187" s="193"/>
      <c r="W187" s="194"/>
      <c r="X187" s="192"/>
      <c r="Y187" s="193"/>
      <c r="Z187" s="193"/>
      <c r="AA187" s="194"/>
      <c r="AB187" s="192"/>
      <c r="AC187" s="193"/>
      <c r="AD187" s="193"/>
      <c r="AE187" s="194"/>
      <c r="AF187" s="197"/>
      <c r="AG187" s="189"/>
      <c r="AH187" s="189"/>
      <c r="AI187" s="198"/>
      <c r="AJ187" s="192"/>
      <c r="AK187" s="193"/>
      <c r="AL187" s="193"/>
      <c r="AM187" s="194"/>
      <c r="AN187" s="192"/>
      <c r="AO187" s="193"/>
      <c r="AP187" s="193"/>
      <c r="AQ187" s="194"/>
      <c r="AR187" s="195"/>
      <c r="AS187" s="189"/>
      <c r="AT187" s="189"/>
      <c r="AU187" s="196"/>
      <c r="AV187" s="199"/>
      <c r="AW187" s="190"/>
      <c r="AX187" s="190"/>
      <c r="AY187" s="200"/>
    </row>
    <row r="188" spans="8:8" ht="15.75" customHeight="1">
      <c r="A188" s="184">
        <v>17.0</v>
      </c>
      <c r="B188" s="185"/>
      <c r="C188" s="191"/>
      <c r="D188" s="192"/>
      <c r="E188" s="193"/>
      <c r="F188" s="193"/>
      <c r="G188" s="194"/>
      <c r="H188" s="192"/>
      <c r="I188" s="193"/>
      <c r="J188" s="193"/>
      <c r="K188" s="194"/>
      <c r="L188" s="195"/>
      <c r="M188" s="189"/>
      <c r="N188" s="189"/>
      <c r="O188" s="196"/>
      <c r="P188" s="192"/>
      <c r="Q188" s="193"/>
      <c r="R188" s="193"/>
      <c r="S188" s="194"/>
      <c r="T188" s="192"/>
      <c r="U188" s="193"/>
      <c r="V188" s="193"/>
      <c r="W188" s="194"/>
      <c r="X188" s="192"/>
      <c r="Y188" s="193"/>
      <c r="Z188" s="193"/>
      <c r="AA188" s="194"/>
      <c r="AB188" s="192"/>
      <c r="AC188" s="193"/>
      <c r="AD188" s="193"/>
      <c r="AE188" s="194"/>
      <c r="AF188" s="197"/>
      <c r="AG188" s="189"/>
      <c r="AH188" s="189"/>
      <c r="AI188" s="198"/>
      <c r="AJ188" s="192"/>
      <c r="AK188" s="193"/>
      <c r="AL188" s="193"/>
      <c r="AM188" s="194"/>
      <c r="AN188" s="192"/>
      <c r="AO188" s="193"/>
      <c r="AP188" s="193"/>
      <c r="AQ188" s="194"/>
      <c r="AR188" s="195"/>
      <c r="AS188" s="189"/>
      <c r="AT188" s="189"/>
      <c r="AU188" s="196"/>
      <c r="AV188" s="199"/>
      <c r="AW188" s="190"/>
      <c r="AX188" s="190"/>
      <c r="AY188" s="200"/>
    </row>
    <row r="189" spans="8:8" ht="15.75" customHeight="1">
      <c r="A189" s="184">
        <v>18.0</v>
      </c>
      <c r="B189" s="185"/>
      <c r="C189" s="191"/>
      <c r="D189" s="192"/>
      <c r="E189" s="193"/>
      <c r="F189" s="193"/>
      <c r="G189" s="194"/>
      <c r="H189" s="192"/>
      <c r="I189" s="193"/>
      <c r="J189" s="193"/>
      <c r="K189" s="194"/>
      <c r="L189" s="195"/>
      <c r="M189" s="189"/>
      <c r="N189" s="189"/>
      <c r="O189" s="196"/>
      <c r="P189" s="192"/>
      <c r="Q189" s="193"/>
      <c r="R189" s="193"/>
      <c r="S189" s="194"/>
      <c r="T189" s="192"/>
      <c r="U189" s="193"/>
      <c r="V189" s="193"/>
      <c r="W189" s="194"/>
      <c r="X189" s="192"/>
      <c r="Y189" s="193"/>
      <c r="Z189" s="193"/>
      <c r="AA189" s="194"/>
      <c r="AB189" s="192"/>
      <c r="AC189" s="193"/>
      <c r="AD189" s="193"/>
      <c r="AE189" s="194"/>
      <c r="AF189" s="197"/>
      <c r="AG189" s="189"/>
      <c r="AH189" s="189"/>
      <c r="AI189" s="198"/>
      <c r="AJ189" s="192"/>
      <c r="AK189" s="193"/>
      <c r="AL189" s="193"/>
      <c r="AM189" s="194"/>
      <c r="AN189" s="192"/>
      <c r="AO189" s="193"/>
      <c r="AP189" s="193"/>
      <c r="AQ189" s="194"/>
      <c r="AR189" s="195"/>
      <c r="AS189" s="189"/>
      <c r="AT189" s="189"/>
      <c r="AU189" s="196"/>
      <c r="AV189" s="199"/>
      <c r="AW189" s="190"/>
      <c r="AX189" s="190"/>
      <c r="AY189" s="200"/>
    </row>
    <row r="190" spans="8:8" ht="15.75" customHeight="1">
      <c r="A190" s="184">
        <v>19.0</v>
      </c>
      <c r="B190" s="185"/>
      <c r="C190" s="191"/>
      <c r="D190" s="192"/>
      <c r="E190" s="193"/>
      <c r="F190" s="193"/>
      <c r="G190" s="194"/>
      <c r="H190" s="192"/>
      <c r="I190" s="193"/>
      <c r="J190" s="193"/>
      <c r="K190" s="194"/>
      <c r="L190" s="195"/>
      <c r="M190" s="189"/>
      <c r="N190" s="189"/>
      <c r="O190" s="196"/>
      <c r="P190" s="192"/>
      <c r="Q190" s="193"/>
      <c r="R190" s="193"/>
      <c r="S190" s="194"/>
      <c r="T190" s="192"/>
      <c r="U190" s="193"/>
      <c r="V190" s="193"/>
      <c r="W190" s="194"/>
      <c r="X190" s="192"/>
      <c r="Y190" s="193"/>
      <c r="Z190" s="193"/>
      <c r="AA190" s="194"/>
      <c r="AB190" s="192"/>
      <c r="AC190" s="193"/>
      <c r="AD190" s="193"/>
      <c r="AE190" s="194"/>
      <c r="AF190" s="197"/>
      <c r="AG190" s="189"/>
      <c r="AH190" s="189"/>
      <c r="AI190" s="198"/>
      <c r="AJ190" s="192"/>
      <c r="AK190" s="193"/>
      <c r="AL190" s="193"/>
      <c r="AM190" s="194"/>
      <c r="AN190" s="192"/>
      <c r="AO190" s="193"/>
      <c r="AP190" s="193"/>
      <c r="AQ190" s="194"/>
      <c r="AR190" s="195"/>
      <c r="AS190" s="189"/>
      <c r="AT190" s="189"/>
      <c r="AU190" s="196"/>
      <c r="AV190" s="199"/>
      <c r="AW190" s="190"/>
      <c r="AX190" s="190"/>
      <c r="AY190" s="200"/>
    </row>
    <row r="191" spans="8:8" ht="15.75" customHeight="1">
      <c r="A191" s="201">
        <v>20.0</v>
      </c>
      <c r="B191" s="202"/>
      <c r="C191" s="203"/>
      <c r="D191" s="204"/>
      <c r="E191" s="205"/>
      <c r="F191" s="205"/>
      <c r="G191" s="206"/>
      <c r="H191" s="204"/>
      <c r="I191" s="205"/>
      <c r="J191" s="205"/>
      <c r="K191" s="206"/>
      <c r="L191" s="207"/>
      <c r="M191" s="208"/>
      <c r="N191" s="208"/>
      <c r="O191" s="209"/>
      <c r="P191" s="204"/>
      <c r="Q191" s="205"/>
      <c r="R191" s="205"/>
      <c r="S191" s="206"/>
      <c r="T191" s="204"/>
      <c r="U191" s="205"/>
      <c r="V191" s="205"/>
      <c r="W191" s="206"/>
      <c r="X191" s="204"/>
      <c r="Y191" s="205"/>
      <c r="Z191" s="205"/>
      <c r="AA191" s="206"/>
      <c r="AB191" s="204"/>
      <c r="AC191" s="205"/>
      <c r="AD191" s="205"/>
      <c r="AE191" s="206"/>
      <c r="AF191" s="210"/>
      <c r="AG191" s="208"/>
      <c r="AH191" s="208"/>
      <c r="AI191" s="211"/>
      <c r="AJ191" s="204"/>
      <c r="AK191" s="205"/>
      <c r="AL191" s="205"/>
      <c r="AM191" s="206"/>
      <c r="AN191" s="204"/>
      <c r="AO191" s="205"/>
      <c r="AP191" s="205"/>
      <c r="AQ191" s="206"/>
      <c r="AR191" s="207"/>
      <c r="AS191" s="208"/>
      <c r="AT191" s="208"/>
      <c r="AU191" s="209"/>
      <c r="AV191" s="212"/>
      <c r="AW191" s="213"/>
      <c r="AX191" s="213"/>
      <c r="AY191" s="214"/>
    </row>
    <row r="192" spans="8:8" ht="15.75" customHeight="1">
      <c r="A192" s="215"/>
      <c r="B192" s="216" t="s">
        <v>187</v>
      </c>
      <c r="C192" s="217"/>
      <c r="D192" s="218">
        <f t="shared" si="33" ref="D192:K192">SUMPRODUCT($C172:$C191,D172:D191)/100000</f>
        <v>0.0</v>
      </c>
      <c r="E192" s="219">
        <f t="shared" si="33"/>
        <v>0.0</v>
      </c>
      <c r="F192" s="219">
        <f t="shared" si="33"/>
        <v>0.0</v>
      </c>
      <c r="G192" s="220">
        <f t="shared" si="33"/>
        <v>0.0</v>
      </c>
      <c r="H192" s="218">
        <f t="shared" si="33"/>
        <v>0.0</v>
      </c>
      <c r="I192" s="219">
        <f t="shared" si="33"/>
        <v>0.0</v>
      </c>
      <c r="J192" s="219">
        <f t="shared" si="33"/>
        <v>0.0</v>
      </c>
      <c r="K192" s="220">
        <f t="shared" si="33"/>
        <v>0.0</v>
      </c>
      <c r="L192" s="218"/>
      <c r="M192" s="219"/>
      <c r="N192" s="219"/>
      <c r="O192" s="220"/>
      <c r="P192" s="218">
        <f t="shared" si="34" ref="P192:AE192">SUMPRODUCT($C172:$C191,P172:P191)/100000</f>
        <v>0.0</v>
      </c>
      <c r="Q192" s="219">
        <f t="shared" si="34"/>
        <v>0.0</v>
      </c>
      <c r="R192" s="219">
        <f t="shared" si="34"/>
        <v>0.0</v>
      </c>
      <c r="S192" s="220">
        <f t="shared" si="34"/>
        <v>0.0</v>
      </c>
      <c r="T192" s="218">
        <f t="shared" si="34"/>
        <v>0.0</v>
      </c>
      <c r="U192" s="219">
        <f t="shared" si="34"/>
        <v>0.0</v>
      </c>
      <c r="V192" s="219">
        <f t="shared" si="34"/>
        <v>0.0</v>
      </c>
      <c r="W192" s="220">
        <f t="shared" si="34"/>
        <v>0.0</v>
      </c>
      <c r="X192" s="218">
        <f t="shared" si="34"/>
        <v>0.0</v>
      </c>
      <c r="Y192" s="219">
        <f t="shared" si="34"/>
        <v>0.0</v>
      </c>
      <c r="Z192" s="219">
        <f t="shared" si="34"/>
        <v>0.0</v>
      </c>
      <c r="AA192" s="220">
        <f t="shared" si="34"/>
        <v>0.0</v>
      </c>
      <c r="AB192" s="218">
        <f t="shared" si="34"/>
        <v>0.0</v>
      </c>
      <c r="AC192" s="219">
        <f t="shared" si="34"/>
        <v>0.0</v>
      </c>
      <c r="AD192" s="219">
        <f t="shared" si="34"/>
        <v>0.0</v>
      </c>
      <c r="AE192" s="220">
        <f t="shared" si="34"/>
        <v>0.0</v>
      </c>
      <c r="AF192" s="219"/>
      <c r="AG192" s="219"/>
      <c r="AH192" s="219"/>
      <c r="AI192" s="221"/>
      <c r="AJ192" s="218">
        <f t="shared" si="35" ref="AJ192:AY192">SUMPRODUCT($C172:$C191,AJ172:AJ191)/100000</f>
        <v>0.0</v>
      </c>
      <c r="AK192" s="219">
        <f t="shared" si="35"/>
        <v>0.0</v>
      </c>
      <c r="AL192" s="219">
        <f t="shared" si="35"/>
        <v>0.0</v>
      </c>
      <c r="AM192" s="220">
        <f t="shared" si="35"/>
        <v>0.0</v>
      </c>
      <c r="AN192" s="218">
        <f t="shared" si="35"/>
        <v>0.0</v>
      </c>
      <c r="AO192" s="219">
        <f t="shared" si="35"/>
        <v>0.0</v>
      </c>
      <c r="AP192" s="219">
        <f t="shared" si="35"/>
        <v>0.0</v>
      </c>
      <c r="AQ192" s="220">
        <f t="shared" si="35"/>
        <v>0.0</v>
      </c>
      <c r="AR192" s="218">
        <f t="shared" si="35"/>
        <v>0.0</v>
      </c>
      <c r="AS192" s="219">
        <f t="shared" si="35"/>
        <v>0.0</v>
      </c>
      <c r="AT192" s="219">
        <f t="shared" si="35"/>
        <v>0.0</v>
      </c>
      <c r="AU192" s="220">
        <f t="shared" si="35"/>
        <v>0.0</v>
      </c>
      <c r="AV192" s="219">
        <f t="shared" si="35"/>
        <v>0.0</v>
      </c>
      <c r="AW192" s="219">
        <f t="shared" si="35"/>
        <v>0.0</v>
      </c>
      <c r="AX192" s="219">
        <f t="shared" si="35"/>
        <v>0.0</v>
      </c>
      <c r="AY192" s="220">
        <f t="shared" si="35"/>
        <v>0.0</v>
      </c>
    </row>
    <row r="193" spans="8:8" ht="15.75" customHeight="1"/>
    <row r="194" spans="8:8" ht="15.75" customHeight="1">
      <c r="A194" s="222"/>
      <c r="B194" s="223" t="s">
        <v>195</v>
      </c>
      <c r="C194" s="224"/>
      <c r="D194" s="225" t="s">
        <v>154</v>
      </c>
      <c r="E194" s="226"/>
      <c r="F194" s="226"/>
      <c r="G194" s="227"/>
      <c r="H194" s="225" t="s">
        <v>46</v>
      </c>
      <c r="I194" s="226"/>
      <c r="J194" s="226"/>
      <c r="K194" s="227"/>
      <c r="L194" s="228" t="s">
        <v>155</v>
      </c>
      <c r="M194" s="226"/>
      <c r="N194" s="226"/>
      <c r="O194" s="227"/>
      <c r="P194" s="225" t="s">
        <v>79</v>
      </c>
      <c r="Q194" s="226"/>
      <c r="R194" s="226"/>
      <c r="S194" s="227"/>
      <c r="T194" s="225" t="s">
        <v>156</v>
      </c>
      <c r="U194" s="226"/>
      <c r="V194" s="226"/>
      <c r="W194" s="227"/>
      <c r="X194" s="225" t="s">
        <v>60</v>
      </c>
      <c r="Y194" s="226"/>
      <c r="Z194" s="226"/>
      <c r="AA194" s="227"/>
      <c r="AB194" s="225" t="s">
        <v>67</v>
      </c>
      <c r="AC194" s="226"/>
      <c r="AD194" s="226"/>
      <c r="AE194" s="227"/>
      <c r="AF194" s="229" t="s">
        <v>163</v>
      </c>
      <c r="AG194" s="226"/>
      <c r="AH194" s="226"/>
      <c r="AI194" s="226"/>
      <c r="AJ194" s="225" t="s">
        <v>108</v>
      </c>
      <c r="AK194" s="226"/>
      <c r="AL194" s="226"/>
      <c r="AM194" s="227"/>
      <c r="AN194" s="225" t="s">
        <v>91</v>
      </c>
      <c r="AO194" s="226"/>
      <c r="AP194" s="226"/>
      <c r="AQ194" s="227"/>
      <c r="AR194" s="228" t="s">
        <v>159</v>
      </c>
      <c r="AS194" s="226"/>
      <c r="AT194" s="226"/>
      <c r="AU194" s="227"/>
      <c r="AV194" s="230" t="s">
        <v>161</v>
      </c>
      <c r="AW194" s="226"/>
      <c r="AX194" s="226"/>
      <c r="AY194" s="227"/>
    </row>
    <row r="195" spans="8:8" ht="15.75" customHeight="1">
      <c r="A195" s="231" t="s">
        <v>164</v>
      </c>
      <c r="B195" s="232" t="s">
        <v>165</v>
      </c>
      <c r="C195" s="233" t="s">
        <v>166</v>
      </c>
      <c r="D195" s="234" t="s">
        <v>167</v>
      </c>
      <c r="E195" s="235" t="s">
        <v>168</v>
      </c>
      <c r="F195" s="235" t="s">
        <v>169</v>
      </c>
      <c r="G195" s="236" t="s">
        <v>170</v>
      </c>
      <c r="H195" s="234" t="s">
        <v>167</v>
      </c>
      <c r="I195" s="235" t="s">
        <v>168</v>
      </c>
      <c r="J195" s="235" t="s">
        <v>169</v>
      </c>
      <c r="K195" s="236" t="s">
        <v>170</v>
      </c>
      <c r="L195" s="237" t="s">
        <v>167</v>
      </c>
      <c r="M195" s="238" t="s">
        <v>168</v>
      </c>
      <c r="N195" s="238" t="s">
        <v>169</v>
      </c>
      <c r="O195" s="239" t="s">
        <v>170</v>
      </c>
      <c r="P195" s="234" t="s">
        <v>167</v>
      </c>
      <c r="Q195" s="235" t="s">
        <v>168</v>
      </c>
      <c r="R195" s="235" t="s">
        <v>169</v>
      </c>
      <c r="S195" s="236" t="s">
        <v>170</v>
      </c>
      <c r="T195" s="234" t="s">
        <v>167</v>
      </c>
      <c r="U195" s="235" t="s">
        <v>168</v>
      </c>
      <c r="V195" s="235" t="s">
        <v>169</v>
      </c>
      <c r="W195" s="236" t="s">
        <v>170</v>
      </c>
      <c r="X195" s="234" t="s">
        <v>167</v>
      </c>
      <c r="Y195" s="235" t="s">
        <v>168</v>
      </c>
      <c r="Z195" s="235" t="s">
        <v>169</v>
      </c>
      <c r="AA195" s="236" t="s">
        <v>170</v>
      </c>
      <c r="AB195" s="234" t="s">
        <v>167</v>
      </c>
      <c r="AC195" s="235" t="s">
        <v>168</v>
      </c>
      <c r="AD195" s="235" t="s">
        <v>169</v>
      </c>
      <c r="AE195" s="236" t="s">
        <v>170</v>
      </c>
      <c r="AF195" s="240" t="s">
        <v>167</v>
      </c>
      <c r="AG195" s="238" t="s">
        <v>168</v>
      </c>
      <c r="AH195" s="238" t="s">
        <v>169</v>
      </c>
      <c r="AI195" s="241" t="s">
        <v>170</v>
      </c>
      <c r="AJ195" s="234" t="s">
        <v>167</v>
      </c>
      <c r="AK195" s="235" t="s">
        <v>168</v>
      </c>
      <c r="AL195" s="235" t="s">
        <v>169</v>
      </c>
      <c r="AM195" s="236" t="s">
        <v>170</v>
      </c>
      <c r="AN195" s="234" t="s">
        <v>167</v>
      </c>
      <c r="AO195" s="235" t="s">
        <v>168</v>
      </c>
      <c r="AP195" s="235" t="s">
        <v>169</v>
      </c>
      <c r="AQ195" s="236" t="s">
        <v>170</v>
      </c>
      <c r="AR195" s="237" t="s">
        <v>167</v>
      </c>
      <c r="AS195" s="238" t="s">
        <v>168</v>
      </c>
      <c r="AT195" s="238" t="s">
        <v>169</v>
      </c>
      <c r="AU195" s="239" t="s">
        <v>170</v>
      </c>
      <c r="AV195" s="242" t="s">
        <v>167</v>
      </c>
      <c r="AW195" s="243" t="s">
        <v>168</v>
      </c>
      <c r="AX195" s="243" t="s">
        <v>169</v>
      </c>
      <c r="AY195" s="244" t="s">
        <v>170</v>
      </c>
    </row>
    <row r="196" spans="8:8" ht="15.75" customHeight="1">
      <c r="A196" s="171">
        <v>1.0</v>
      </c>
      <c r="B196" s="245" t="s">
        <v>171</v>
      </c>
      <c r="C196" s="246">
        <v>183.05</v>
      </c>
      <c r="D196" s="247"/>
      <c r="E196" s="248"/>
      <c r="F196" s="248"/>
      <c r="G196" s="249"/>
      <c r="H196" s="247"/>
      <c r="I196" s="248"/>
      <c r="J196" s="248"/>
      <c r="K196" s="249"/>
      <c r="L196" s="250"/>
      <c r="M196" s="251"/>
      <c r="N196" s="251"/>
      <c r="O196" s="252"/>
      <c r="P196" s="247"/>
      <c r="Q196" s="248"/>
      <c r="R196" s="248"/>
      <c r="S196" s="249"/>
      <c r="T196" s="247"/>
      <c r="U196" s="248"/>
      <c r="V196" s="248"/>
      <c r="W196" s="249"/>
      <c r="X196" s="247"/>
      <c r="Y196" s="248"/>
      <c r="Z196" s="248"/>
      <c r="AA196" s="249"/>
      <c r="AB196" s="247"/>
      <c r="AC196" s="248"/>
      <c r="AD196" s="248"/>
      <c r="AE196" s="249"/>
      <c r="AF196" s="253"/>
      <c r="AG196" s="251"/>
      <c r="AH196" s="251"/>
      <c r="AI196" s="254"/>
      <c r="AJ196" s="247"/>
      <c r="AK196" s="248"/>
      <c r="AL196" s="248"/>
      <c r="AM196" s="249"/>
      <c r="AN196" s="247"/>
      <c r="AO196" s="248"/>
      <c r="AP196" s="248"/>
      <c r="AQ196" s="249"/>
      <c r="AR196" s="250"/>
      <c r="AS196" s="251"/>
      <c r="AT196" s="251"/>
      <c r="AU196" s="252"/>
      <c r="AV196" s="255"/>
      <c r="AW196" s="256"/>
      <c r="AX196" s="256"/>
      <c r="AY196" s="257"/>
    </row>
    <row r="197" spans="8:8" ht="15.75" customHeight="1">
      <c r="A197" s="184">
        <v>2.0</v>
      </c>
      <c r="B197" s="185" t="s">
        <v>172</v>
      </c>
      <c r="C197" s="186">
        <v>198.31</v>
      </c>
      <c r="D197" s="258"/>
      <c r="E197" s="187"/>
      <c r="F197" s="187"/>
      <c r="G197" s="259"/>
      <c r="H197" s="258"/>
      <c r="I197" s="187"/>
      <c r="J197" s="187"/>
      <c r="K197" s="259"/>
      <c r="L197" s="195"/>
      <c r="M197" s="189"/>
      <c r="N197" s="189"/>
      <c r="O197" s="196"/>
      <c r="P197" s="258"/>
      <c r="Q197" s="187"/>
      <c r="R197" s="187"/>
      <c r="S197" s="259"/>
      <c r="T197" s="258"/>
      <c r="U197" s="187"/>
      <c r="V197" s="187"/>
      <c r="W197" s="259"/>
      <c r="X197" s="258"/>
      <c r="Y197" s="187"/>
      <c r="Z197" s="187"/>
      <c r="AA197" s="259"/>
      <c r="AB197" s="258"/>
      <c r="AC197" s="187"/>
      <c r="AD197" s="187"/>
      <c r="AE197" s="259"/>
      <c r="AF197" s="197"/>
      <c r="AG197" s="189"/>
      <c r="AH197" s="189"/>
      <c r="AI197" s="198"/>
      <c r="AJ197" s="258"/>
      <c r="AK197" s="187"/>
      <c r="AL197" s="187"/>
      <c r="AM197" s="259"/>
      <c r="AN197" s="258"/>
      <c r="AO197" s="187"/>
      <c r="AP197" s="187"/>
      <c r="AQ197" s="259"/>
      <c r="AR197" s="195"/>
      <c r="AS197" s="189"/>
      <c r="AT197" s="189"/>
      <c r="AU197" s="196"/>
      <c r="AV197" s="199"/>
      <c r="AW197" s="190"/>
      <c r="AX197" s="190"/>
      <c r="AY197" s="200"/>
    </row>
    <row r="198" spans="8:8" ht="15.75" customHeight="1">
      <c r="A198" s="184">
        <v>3.0</v>
      </c>
      <c r="B198" s="185" t="s">
        <v>173</v>
      </c>
      <c r="C198" s="186">
        <v>198.31</v>
      </c>
      <c r="D198" s="258"/>
      <c r="E198" s="187"/>
      <c r="F198" s="187"/>
      <c r="G198" s="259"/>
      <c r="H198" s="258"/>
      <c r="I198" s="187"/>
      <c r="J198" s="187"/>
      <c r="K198" s="259"/>
      <c r="L198" s="195"/>
      <c r="M198" s="189"/>
      <c r="N198" s="189"/>
      <c r="O198" s="196"/>
      <c r="P198" s="258"/>
      <c r="Q198" s="187"/>
      <c r="R198" s="187"/>
      <c r="S198" s="259"/>
      <c r="T198" s="258"/>
      <c r="U198" s="187"/>
      <c r="V198" s="187"/>
      <c r="W198" s="259"/>
      <c r="X198" s="258"/>
      <c r="Y198" s="187"/>
      <c r="Z198" s="187"/>
      <c r="AA198" s="259"/>
      <c r="AB198" s="258"/>
      <c r="AC198" s="187"/>
      <c r="AD198" s="187"/>
      <c r="AE198" s="259"/>
      <c r="AF198" s="197"/>
      <c r="AG198" s="189"/>
      <c r="AH198" s="189"/>
      <c r="AI198" s="198"/>
      <c r="AJ198" s="258"/>
      <c r="AK198" s="187"/>
      <c r="AL198" s="187"/>
      <c r="AM198" s="259"/>
      <c r="AN198" s="258"/>
      <c r="AO198" s="187"/>
      <c r="AP198" s="187"/>
      <c r="AQ198" s="259"/>
      <c r="AR198" s="195"/>
      <c r="AS198" s="189"/>
      <c r="AT198" s="189"/>
      <c r="AU198" s="196"/>
      <c r="AV198" s="199"/>
      <c r="AW198" s="190"/>
      <c r="AX198" s="190"/>
      <c r="AY198" s="200"/>
    </row>
    <row r="199" spans="8:8" ht="15.75" customHeight="1">
      <c r="A199" s="184">
        <v>4.0</v>
      </c>
      <c r="B199" s="185" t="s">
        <v>174</v>
      </c>
      <c r="C199" s="186">
        <v>180.0</v>
      </c>
      <c r="D199" s="258"/>
      <c r="E199" s="187"/>
      <c r="F199" s="187"/>
      <c r="G199" s="259"/>
      <c r="H199" s="258"/>
      <c r="I199" s="187"/>
      <c r="J199" s="187"/>
      <c r="K199" s="259"/>
      <c r="L199" s="195"/>
      <c r="M199" s="189"/>
      <c r="N199" s="189"/>
      <c r="O199" s="196"/>
      <c r="P199" s="258"/>
      <c r="Q199" s="187"/>
      <c r="R199" s="187"/>
      <c r="S199" s="259"/>
      <c r="T199" s="258"/>
      <c r="U199" s="187"/>
      <c r="V199" s="187"/>
      <c r="W199" s="259"/>
      <c r="X199" s="258"/>
      <c r="Y199" s="187"/>
      <c r="Z199" s="187"/>
      <c r="AA199" s="259"/>
      <c r="AB199" s="258"/>
      <c r="AC199" s="187"/>
      <c r="AD199" s="187"/>
      <c r="AE199" s="259"/>
      <c r="AF199" s="197"/>
      <c r="AG199" s="189"/>
      <c r="AH199" s="189"/>
      <c r="AI199" s="198"/>
      <c r="AJ199" s="258"/>
      <c r="AK199" s="187"/>
      <c r="AL199" s="187"/>
      <c r="AM199" s="259"/>
      <c r="AN199" s="258"/>
      <c r="AO199" s="187"/>
      <c r="AP199" s="187"/>
      <c r="AQ199" s="259"/>
      <c r="AR199" s="195"/>
      <c r="AS199" s="189"/>
      <c r="AT199" s="189"/>
      <c r="AU199" s="196"/>
      <c r="AV199" s="199"/>
      <c r="AW199" s="190"/>
      <c r="AX199" s="190"/>
      <c r="AY199" s="200"/>
    </row>
    <row r="200" spans="8:8" ht="15.75" customHeight="1">
      <c r="A200" s="184">
        <v>5.0</v>
      </c>
      <c r="B200" s="185" t="s">
        <v>175</v>
      </c>
      <c r="C200" s="186">
        <v>167.8</v>
      </c>
      <c r="D200" s="258"/>
      <c r="E200" s="187"/>
      <c r="F200" s="187"/>
      <c r="G200" s="259"/>
      <c r="H200" s="258"/>
      <c r="I200" s="187"/>
      <c r="J200" s="187"/>
      <c r="K200" s="259"/>
      <c r="L200" s="195"/>
      <c r="M200" s="189"/>
      <c r="N200" s="189"/>
      <c r="O200" s="196"/>
      <c r="P200" s="258"/>
      <c r="Q200" s="187"/>
      <c r="R200" s="187"/>
      <c r="S200" s="259"/>
      <c r="T200" s="258"/>
      <c r="U200" s="187"/>
      <c r="V200" s="187"/>
      <c r="W200" s="259"/>
      <c r="X200" s="258"/>
      <c r="Y200" s="187"/>
      <c r="Z200" s="187"/>
      <c r="AA200" s="259"/>
      <c r="AB200" s="258"/>
      <c r="AC200" s="187"/>
      <c r="AD200" s="187"/>
      <c r="AE200" s="259"/>
      <c r="AF200" s="197"/>
      <c r="AG200" s="189"/>
      <c r="AH200" s="189"/>
      <c r="AI200" s="198"/>
      <c r="AJ200" s="258"/>
      <c r="AK200" s="187"/>
      <c r="AL200" s="187"/>
      <c r="AM200" s="259"/>
      <c r="AN200" s="258"/>
      <c r="AO200" s="187"/>
      <c r="AP200" s="187"/>
      <c r="AQ200" s="259"/>
      <c r="AR200" s="195"/>
      <c r="AS200" s="189"/>
      <c r="AT200" s="189"/>
      <c r="AU200" s="196"/>
      <c r="AV200" s="199"/>
      <c r="AW200" s="190"/>
      <c r="AX200" s="190"/>
      <c r="AY200" s="200"/>
    </row>
    <row r="201" spans="8:8" ht="15.75" customHeight="1">
      <c r="A201" s="184">
        <v>6.0</v>
      </c>
      <c r="B201" s="185" t="s">
        <v>176</v>
      </c>
      <c r="C201" s="186">
        <v>311.19</v>
      </c>
      <c r="D201" s="258"/>
      <c r="E201" s="187"/>
      <c r="F201" s="187"/>
      <c r="G201" s="259"/>
      <c r="H201" s="258"/>
      <c r="I201" s="187"/>
      <c r="J201" s="187"/>
      <c r="K201" s="259"/>
      <c r="L201" s="195"/>
      <c r="M201" s="189"/>
      <c r="N201" s="189"/>
      <c r="O201" s="196"/>
      <c r="P201" s="258"/>
      <c r="Q201" s="187"/>
      <c r="R201" s="187"/>
      <c r="S201" s="259"/>
      <c r="T201" s="258"/>
      <c r="U201" s="187"/>
      <c r="V201" s="187"/>
      <c r="W201" s="259"/>
      <c r="X201" s="258"/>
      <c r="Y201" s="187"/>
      <c r="Z201" s="187"/>
      <c r="AA201" s="259"/>
      <c r="AB201" s="258"/>
      <c r="AC201" s="187"/>
      <c r="AD201" s="187"/>
      <c r="AE201" s="259"/>
      <c r="AF201" s="197"/>
      <c r="AG201" s="189"/>
      <c r="AH201" s="189"/>
      <c r="AI201" s="198"/>
      <c r="AJ201" s="258"/>
      <c r="AK201" s="187"/>
      <c r="AL201" s="187"/>
      <c r="AM201" s="259"/>
      <c r="AN201" s="258"/>
      <c r="AO201" s="187"/>
      <c r="AP201" s="187"/>
      <c r="AQ201" s="259"/>
      <c r="AR201" s="195"/>
      <c r="AS201" s="189"/>
      <c r="AT201" s="189"/>
      <c r="AU201" s="196"/>
      <c r="AV201" s="199"/>
      <c r="AW201" s="190"/>
      <c r="AX201" s="190"/>
      <c r="AY201" s="200"/>
    </row>
    <row r="202" spans="8:8" ht="15.75" customHeight="1">
      <c r="A202" s="184">
        <v>7.0</v>
      </c>
      <c r="B202" s="185" t="s">
        <v>177</v>
      </c>
      <c r="C202" s="186">
        <v>305.08</v>
      </c>
      <c r="D202" s="258"/>
      <c r="E202" s="187"/>
      <c r="F202" s="187"/>
      <c r="G202" s="259"/>
      <c r="H202" s="258"/>
      <c r="I202" s="187"/>
      <c r="J202" s="187"/>
      <c r="K202" s="259"/>
      <c r="L202" s="195"/>
      <c r="M202" s="189"/>
      <c r="N202" s="189"/>
      <c r="O202" s="196"/>
      <c r="P202" s="258"/>
      <c r="Q202" s="187"/>
      <c r="R202" s="187"/>
      <c r="S202" s="259"/>
      <c r="T202" s="258"/>
      <c r="U202" s="187"/>
      <c r="V202" s="187"/>
      <c r="W202" s="259"/>
      <c r="X202" s="258"/>
      <c r="Y202" s="187"/>
      <c r="Z202" s="187"/>
      <c r="AA202" s="259"/>
      <c r="AB202" s="258"/>
      <c r="AC202" s="187"/>
      <c r="AD202" s="187"/>
      <c r="AE202" s="259"/>
      <c r="AF202" s="197"/>
      <c r="AG202" s="189"/>
      <c r="AH202" s="189"/>
      <c r="AI202" s="198"/>
      <c r="AJ202" s="258"/>
      <c r="AK202" s="187"/>
      <c r="AL202" s="187"/>
      <c r="AM202" s="259"/>
      <c r="AN202" s="258"/>
      <c r="AO202" s="187"/>
      <c r="AP202" s="187"/>
      <c r="AQ202" s="259"/>
      <c r="AR202" s="195"/>
      <c r="AS202" s="189"/>
      <c r="AT202" s="189"/>
      <c r="AU202" s="196"/>
      <c r="AV202" s="199"/>
      <c r="AW202" s="190"/>
      <c r="AX202" s="190"/>
      <c r="AY202" s="200"/>
    </row>
    <row r="203" spans="8:8" ht="15.75" customHeight="1">
      <c r="A203" s="184">
        <v>8.0</v>
      </c>
      <c r="B203" s="185" t="s">
        <v>178</v>
      </c>
      <c r="C203" s="186">
        <v>234.92</v>
      </c>
      <c r="D203" s="258"/>
      <c r="E203" s="187"/>
      <c r="F203" s="187"/>
      <c r="G203" s="259"/>
      <c r="H203" s="258"/>
      <c r="I203" s="187"/>
      <c r="J203" s="187"/>
      <c r="K203" s="259"/>
      <c r="L203" s="195"/>
      <c r="M203" s="189"/>
      <c r="N203" s="189"/>
      <c r="O203" s="196"/>
      <c r="P203" s="258"/>
      <c r="Q203" s="187"/>
      <c r="R203" s="187"/>
      <c r="S203" s="259"/>
      <c r="T203" s="258"/>
      <c r="U203" s="187"/>
      <c r="V203" s="187"/>
      <c r="W203" s="259"/>
      <c r="X203" s="258"/>
      <c r="Y203" s="187"/>
      <c r="Z203" s="187"/>
      <c r="AA203" s="259"/>
      <c r="AB203" s="258"/>
      <c r="AC203" s="187"/>
      <c r="AD203" s="187"/>
      <c r="AE203" s="259"/>
      <c r="AF203" s="197"/>
      <c r="AG203" s="189"/>
      <c r="AH203" s="189"/>
      <c r="AI203" s="198"/>
      <c r="AJ203" s="258"/>
      <c r="AK203" s="187"/>
      <c r="AL203" s="187"/>
      <c r="AM203" s="259"/>
      <c r="AN203" s="258"/>
      <c r="AO203" s="187"/>
      <c r="AP203" s="187"/>
      <c r="AQ203" s="259"/>
      <c r="AR203" s="195"/>
      <c r="AS203" s="189"/>
      <c r="AT203" s="189"/>
      <c r="AU203" s="196"/>
      <c r="AV203" s="199"/>
      <c r="AW203" s="190"/>
      <c r="AX203" s="190"/>
      <c r="AY203" s="200"/>
    </row>
    <row r="204" spans="8:8" ht="15.75" customHeight="1">
      <c r="A204" s="184">
        <v>9.0</v>
      </c>
      <c r="B204" s="185" t="s">
        <v>179</v>
      </c>
      <c r="C204" s="186">
        <v>234.92</v>
      </c>
      <c r="D204" s="258"/>
      <c r="E204" s="187"/>
      <c r="F204" s="187"/>
      <c r="G204" s="259"/>
      <c r="H204" s="258"/>
      <c r="I204" s="187"/>
      <c r="J204" s="187"/>
      <c r="K204" s="259"/>
      <c r="L204" s="195"/>
      <c r="M204" s="189"/>
      <c r="N204" s="189"/>
      <c r="O204" s="196"/>
      <c r="P204" s="258"/>
      <c r="Q204" s="187"/>
      <c r="R204" s="187"/>
      <c r="S204" s="259"/>
      <c r="T204" s="258"/>
      <c r="U204" s="187"/>
      <c r="V204" s="187"/>
      <c r="W204" s="259"/>
      <c r="X204" s="258"/>
      <c r="Y204" s="187"/>
      <c r="Z204" s="187"/>
      <c r="AA204" s="259"/>
      <c r="AB204" s="258"/>
      <c r="AC204" s="187"/>
      <c r="AD204" s="187"/>
      <c r="AE204" s="259"/>
      <c r="AF204" s="197"/>
      <c r="AG204" s="189"/>
      <c r="AH204" s="189"/>
      <c r="AI204" s="198"/>
      <c r="AJ204" s="258"/>
      <c r="AK204" s="187"/>
      <c r="AL204" s="187"/>
      <c r="AM204" s="259"/>
      <c r="AN204" s="258"/>
      <c r="AO204" s="187"/>
      <c r="AP204" s="187"/>
      <c r="AQ204" s="259"/>
      <c r="AR204" s="195"/>
      <c r="AS204" s="189"/>
      <c r="AT204" s="189"/>
      <c r="AU204" s="196"/>
      <c r="AV204" s="199"/>
      <c r="AW204" s="190"/>
      <c r="AX204" s="190"/>
      <c r="AY204" s="200"/>
    </row>
    <row r="205" spans="8:8" ht="15.75" customHeight="1">
      <c r="A205" s="184">
        <v>10.0</v>
      </c>
      <c r="B205" s="185" t="s">
        <v>180</v>
      </c>
      <c r="C205" s="186">
        <v>57.99</v>
      </c>
      <c r="D205" s="258"/>
      <c r="E205" s="187"/>
      <c r="F205" s="187"/>
      <c r="G205" s="259"/>
      <c r="H205" s="258"/>
      <c r="I205" s="187"/>
      <c r="J205" s="187"/>
      <c r="K205" s="259"/>
      <c r="L205" s="195"/>
      <c r="M205" s="189"/>
      <c r="N205" s="189"/>
      <c r="O205" s="196"/>
      <c r="P205" s="258"/>
      <c r="Q205" s="187"/>
      <c r="R205" s="187"/>
      <c r="S205" s="259"/>
      <c r="T205" s="258"/>
      <c r="U205" s="187"/>
      <c r="V205" s="187"/>
      <c r="W205" s="259"/>
      <c r="X205" s="258"/>
      <c r="Y205" s="187"/>
      <c r="Z205" s="187"/>
      <c r="AA205" s="259"/>
      <c r="AB205" s="258"/>
      <c r="AC205" s="187"/>
      <c r="AD205" s="187"/>
      <c r="AE205" s="259"/>
      <c r="AF205" s="197"/>
      <c r="AG205" s="189"/>
      <c r="AH205" s="189"/>
      <c r="AI205" s="198"/>
      <c r="AJ205" s="258"/>
      <c r="AK205" s="187"/>
      <c r="AL205" s="187"/>
      <c r="AM205" s="259"/>
      <c r="AN205" s="258"/>
      <c r="AO205" s="187"/>
      <c r="AP205" s="187"/>
      <c r="AQ205" s="259"/>
      <c r="AR205" s="195"/>
      <c r="AS205" s="189"/>
      <c r="AT205" s="189"/>
      <c r="AU205" s="196"/>
      <c r="AV205" s="199"/>
      <c r="AW205" s="190"/>
      <c r="AX205" s="190"/>
      <c r="AY205" s="200"/>
    </row>
    <row r="206" spans="8:8" ht="15.75" customHeight="1">
      <c r="A206" s="184">
        <v>11.0</v>
      </c>
      <c r="B206" s="185" t="s">
        <v>181</v>
      </c>
      <c r="C206" s="186">
        <v>46.67</v>
      </c>
      <c r="D206" s="258"/>
      <c r="E206" s="187"/>
      <c r="F206" s="187"/>
      <c r="G206" s="259"/>
      <c r="H206" s="258"/>
      <c r="I206" s="187"/>
      <c r="J206" s="187"/>
      <c r="K206" s="259"/>
      <c r="L206" s="195"/>
      <c r="M206" s="189"/>
      <c r="N206" s="189"/>
      <c r="O206" s="196"/>
      <c r="P206" s="258"/>
      <c r="Q206" s="187"/>
      <c r="R206" s="187"/>
      <c r="S206" s="259"/>
      <c r="T206" s="258"/>
      <c r="U206" s="187"/>
      <c r="V206" s="187"/>
      <c r="W206" s="259"/>
      <c r="X206" s="258"/>
      <c r="Y206" s="187"/>
      <c r="Z206" s="187"/>
      <c r="AA206" s="259"/>
      <c r="AB206" s="258"/>
      <c r="AC206" s="187"/>
      <c r="AD206" s="187"/>
      <c r="AE206" s="259"/>
      <c r="AF206" s="197"/>
      <c r="AG206" s="189"/>
      <c r="AH206" s="189"/>
      <c r="AI206" s="198"/>
      <c r="AJ206" s="258"/>
      <c r="AK206" s="187"/>
      <c r="AL206" s="187"/>
      <c r="AM206" s="259"/>
      <c r="AN206" s="258"/>
      <c r="AO206" s="187"/>
      <c r="AP206" s="187"/>
      <c r="AQ206" s="259"/>
      <c r="AR206" s="195"/>
      <c r="AS206" s="189"/>
      <c r="AT206" s="189"/>
      <c r="AU206" s="196"/>
      <c r="AV206" s="199"/>
      <c r="AW206" s="190"/>
      <c r="AX206" s="190"/>
      <c r="AY206" s="200"/>
    </row>
    <row r="207" spans="8:8" ht="15.75" customHeight="1">
      <c r="A207" s="184">
        <v>12.0</v>
      </c>
      <c r="B207" s="185" t="s">
        <v>182</v>
      </c>
      <c r="C207" s="186">
        <v>38.57</v>
      </c>
      <c r="D207" s="258"/>
      <c r="E207" s="187"/>
      <c r="F207" s="187"/>
      <c r="G207" s="259"/>
      <c r="H207" s="258"/>
      <c r="I207" s="187"/>
      <c r="J207" s="187"/>
      <c r="K207" s="259"/>
      <c r="L207" s="195"/>
      <c r="M207" s="189"/>
      <c r="N207" s="189"/>
      <c r="O207" s="196"/>
      <c r="P207" s="258"/>
      <c r="Q207" s="187"/>
      <c r="R207" s="187"/>
      <c r="S207" s="259"/>
      <c r="T207" s="258"/>
      <c r="U207" s="187"/>
      <c r="V207" s="187"/>
      <c r="W207" s="259"/>
      <c r="X207" s="258"/>
      <c r="Y207" s="187"/>
      <c r="Z207" s="187"/>
      <c r="AA207" s="259"/>
      <c r="AB207" s="258"/>
      <c r="AC207" s="187"/>
      <c r="AD207" s="187"/>
      <c r="AE207" s="259"/>
      <c r="AF207" s="197"/>
      <c r="AG207" s="189"/>
      <c r="AH207" s="189"/>
      <c r="AI207" s="198"/>
      <c r="AJ207" s="258"/>
      <c r="AK207" s="187"/>
      <c r="AL207" s="187"/>
      <c r="AM207" s="259"/>
      <c r="AN207" s="258"/>
      <c r="AO207" s="187"/>
      <c r="AP207" s="187"/>
      <c r="AQ207" s="259"/>
      <c r="AR207" s="195"/>
      <c r="AS207" s="189"/>
      <c r="AT207" s="189"/>
      <c r="AU207" s="196"/>
      <c r="AV207" s="199"/>
      <c r="AW207" s="190"/>
      <c r="AX207" s="190"/>
      <c r="AY207" s="200"/>
    </row>
    <row r="208" spans="8:8" ht="15.75" customHeight="1">
      <c r="A208" s="184">
        <v>13.0</v>
      </c>
      <c r="B208" s="185" t="s">
        <v>183</v>
      </c>
      <c r="C208" s="186">
        <v>84.5</v>
      </c>
      <c r="D208" s="258"/>
      <c r="E208" s="187"/>
      <c r="F208" s="187"/>
      <c r="G208" s="259"/>
      <c r="H208" s="258"/>
      <c r="I208" s="187"/>
      <c r="J208" s="187"/>
      <c r="K208" s="259"/>
      <c r="L208" s="195"/>
      <c r="M208" s="189"/>
      <c r="N208" s="189"/>
      <c r="O208" s="196"/>
      <c r="P208" s="258"/>
      <c r="Q208" s="187"/>
      <c r="R208" s="187"/>
      <c r="S208" s="259"/>
      <c r="T208" s="258"/>
      <c r="U208" s="187"/>
      <c r="V208" s="187"/>
      <c r="W208" s="259"/>
      <c r="X208" s="258"/>
      <c r="Y208" s="187"/>
      <c r="Z208" s="187"/>
      <c r="AA208" s="259"/>
      <c r="AB208" s="258"/>
      <c r="AC208" s="187"/>
      <c r="AD208" s="187"/>
      <c r="AE208" s="259"/>
      <c r="AF208" s="197"/>
      <c r="AG208" s="189"/>
      <c r="AH208" s="189"/>
      <c r="AI208" s="198"/>
      <c r="AJ208" s="258"/>
      <c r="AK208" s="187"/>
      <c r="AL208" s="187"/>
      <c r="AM208" s="259"/>
      <c r="AN208" s="258"/>
      <c r="AO208" s="187"/>
      <c r="AP208" s="187"/>
      <c r="AQ208" s="259"/>
      <c r="AR208" s="195"/>
      <c r="AS208" s="189"/>
      <c r="AT208" s="189"/>
      <c r="AU208" s="196"/>
      <c r="AV208" s="199"/>
      <c r="AW208" s="190"/>
      <c r="AX208" s="190"/>
      <c r="AY208" s="200"/>
    </row>
    <row r="209" spans="8:8" ht="15.75" customHeight="1">
      <c r="A209" s="184">
        <v>14.0</v>
      </c>
      <c r="B209" s="185" t="s">
        <v>184</v>
      </c>
      <c r="C209" s="186">
        <v>48.21</v>
      </c>
      <c r="D209" s="258"/>
      <c r="E209" s="187"/>
      <c r="F209" s="187"/>
      <c r="G209" s="259"/>
      <c r="H209" s="258"/>
      <c r="I209" s="187"/>
      <c r="J209" s="187"/>
      <c r="K209" s="259"/>
      <c r="L209" s="195"/>
      <c r="M209" s="189"/>
      <c r="N209" s="189"/>
      <c r="O209" s="196"/>
      <c r="P209" s="258"/>
      <c r="Q209" s="187"/>
      <c r="R209" s="187"/>
      <c r="S209" s="259"/>
      <c r="T209" s="258"/>
      <c r="U209" s="187"/>
      <c r="V209" s="187"/>
      <c r="W209" s="259"/>
      <c r="X209" s="258"/>
      <c r="Y209" s="187"/>
      <c r="Z209" s="187"/>
      <c r="AA209" s="259"/>
      <c r="AB209" s="258"/>
      <c r="AC209" s="187"/>
      <c r="AD209" s="187"/>
      <c r="AE209" s="259"/>
      <c r="AF209" s="197"/>
      <c r="AG209" s="189"/>
      <c r="AH209" s="189"/>
      <c r="AI209" s="198"/>
      <c r="AJ209" s="258"/>
      <c r="AK209" s="187"/>
      <c r="AL209" s="187"/>
      <c r="AM209" s="259"/>
      <c r="AN209" s="258"/>
      <c r="AO209" s="187"/>
      <c r="AP209" s="187"/>
      <c r="AQ209" s="259"/>
      <c r="AR209" s="195"/>
      <c r="AS209" s="189"/>
      <c r="AT209" s="189"/>
      <c r="AU209" s="196"/>
      <c r="AV209" s="199"/>
      <c r="AW209" s="190"/>
      <c r="AX209" s="190"/>
      <c r="AY209" s="200"/>
    </row>
    <row r="210" spans="8:8" ht="15.75" customHeight="1">
      <c r="A210" s="184">
        <v>15.0</v>
      </c>
      <c r="B210" s="185" t="s">
        <v>185</v>
      </c>
      <c r="C210" s="186">
        <v>121.43</v>
      </c>
      <c r="D210" s="260"/>
      <c r="E210" s="261"/>
      <c r="F210" s="261"/>
      <c r="G210" s="262"/>
      <c r="H210" s="260"/>
      <c r="I210" s="261"/>
      <c r="J210" s="261"/>
      <c r="K210" s="262"/>
      <c r="L210" s="195"/>
      <c r="M210" s="189"/>
      <c r="N210" s="189"/>
      <c r="O210" s="196"/>
      <c r="P210" s="260"/>
      <c r="Q210" s="261"/>
      <c r="R210" s="261"/>
      <c r="S210" s="262"/>
      <c r="T210" s="260"/>
      <c r="U210" s="261"/>
      <c r="V210" s="261"/>
      <c r="W210" s="262"/>
      <c r="X210" s="260"/>
      <c r="Y210" s="261"/>
      <c r="Z210" s="261"/>
      <c r="AA210" s="262"/>
      <c r="AB210" s="260"/>
      <c r="AC210" s="261"/>
      <c r="AD210" s="261"/>
      <c r="AE210" s="262"/>
      <c r="AF210" s="197"/>
      <c r="AG210" s="189"/>
      <c r="AH210" s="189"/>
      <c r="AI210" s="198"/>
      <c r="AJ210" s="260"/>
      <c r="AK210" s="261"/>
      <c r="AL210" s="261"/>
      <c r="AM210" s="262"/>
      <c r="AN210" s="260"/>
      <c r="AO210" s="261"/>
      <c r="AP210" s="261"/>
      <c r="AQ210" s="262"/>
      <c r="AR210" s="195"/>
      <c r="AS210" s="189"/>
      <c r="AT210" s="189"/>
      <c r="AU210" s="196"/>
      <c r="AV210" s="199"/>
      <c r="AW210" s="190"/>
      <c r="AX210" s="190"/>
      <c r="AY210" s="200"/>
    </row>
    <row r="211" spans="8:8" ht="15.75" customHeight="1">
      <c r="A211" s="184">
        <v>16.0</v>
      </c>
      <c r="B211" s="185" t="s">
        <v>186</v>
      </c>
      <c r="C211" s="186">
        <v>22.5</v>
      </c>
      <c r="D211" s="192"/>
      <c r="E211" s="193"/>
      <c r="F211" s="193"/>
      <c r="G211" s="194"/>
      <c r="H211" s="192"/>
      <c r="I211" s="193"/>
      <c r="J211" s="193"/>
      <c r="K211" s="194"/>
      <c r="L211" s="195"/>
      <c r="M211" s="189"/>
      <c r="N211" s="189"/>
      <c r="O211" s="196"/>
      <c r="P211" s="192"/>
      <c r="Q211" s="193"/>
      <c r="R211" s="193"/>
      <c r="S211" s="194"/>
      <c r="T211" s="192"/>
      <c r="U211" s="193"/>
      <c r="V211" s="193"/>
      <c r="W211" s="194"/>
      <c r="X211" s="192"/>
      <c r="Y211" s="193"/>
      <c r="Z211" s="193"/>
      <c r="AA211" s="194"/>
      <c r="AB211" s="192"/>
      <c r="AC211" s="193"/>
      <c r="AD211" s="193"/>
      <c r="AE211" s="194"/>
      <c r="AF211" s="197"/>
      <c r="AG211" s="189"/>
      <c r="AH211" s="189"/>
      <c r="AI211" s="198"/>
      <c r="AJ211" s="192"/>
      <c r="AK211" s="193"/>
      <c r="AL211" s="193"/>
      <c r="AM211" s="194"/>
      <c r="AN211" s="192"/>
      <c r="AO211" s="193"/>
      <c r="AP211" s="193"/>
      <c r="AQ211" s="194"/>
      <c r="AR211" s="195"/>
      <c r="AS211" s="189"/>
      <c r="AT211" s="189"/>
      <c r="AU211" s="196"/>
      <c r="AV211" s="199"/>
      <c r="AW211" s="190"/>
      <c r="AX211" s="190"/>
      <c r="AY211" s="200"/>
    </row>
    <row r="212" spans="8:8" ht="15.75" customHeight="1">
      <c r="A212" s="184">
        <v>17.0</v>
      </c>
      <c r="B212" s="185"/>
      <c r="C212" s="191"/>
      <c r="D212" s="192"/>
      <c r="E212" s="193"/>
      <c r="F212" s="193"/>
      <c r="G212" s="194"/>
      <c r="H212" s="192"/>
      <c r="I212" s="193"/>
      <c r="J212" s="193"/>
      <c r="K212" s="194"/>
      <c r="L212" s="195"/>
      <c r="M212" s="189"/>
      <c r="N212" s="189"/>
      <c r="O212" s="196"/>
      <c r="P212" s="192"/>
      <c r="Q212" s="193"/>
      <c r="R212" s="193"/>
      <c r="S212" s="194"/>
      <c r="T212" s="192"/>
      <c r="U212" s="193"/>
      <c r="V212" s="193"/>
      <c r="W212" s="194"/>
      <c r="X212" s="192"/>
      <c r="Y212" s="193"/>
      <c r="Z212" s="193"/>
      <c r="AA212" s="194"/>
      <c r="AB212" s="192"/>
      <c r="AC212" s="193"/>
      <c r="AD212" s="193"/>
      <c r="AE212" s="194"/>
      <c r="AF212" s="197"/>
      <c r="AG212" s="189"/>
      <c r="AH212" s="189"/>
      <c r="AI212" s="198"/>
      <c r="AJ212" s="192"/>
      <c r="AK212" s="193"/>
      <c r="AL212" s="193"/>
      <c r="AM212" s="194"/>
      <c r="AN212" s="192"/>
      <c r="AO212" s="193"/>
      <c r="AP212" s="193"/>
      <c r="AQ212" s="194"/>
      <c r="AR212" s="195"/>
      <c r="AS212" s="189"/>
      <c r="AT212" s="189"/>
      <c r="AU212" s="196"/>
      <c r="AV212" s="199"/>
      <c r="AW212" s="190"/>
      <c r="AX212" s="190"/>
      <c r="AY212" s="200"/>
    </row>
    <row r="213" spans="8:8" ht="15.75" customHeight="1">
      <c r="A213" s="184">
        <v>18.0</v>
      </c>
      <c r="B213" s="185"/>
      <c r="C213" s="191"/>
      <c r="D213" s="192"/>
      <c r="E213" s="193"/>
      <c r="F213" s="193"/>
      <c r="G213" s="194"/>
      <c r="H213" s="192"/>
      <c r="I213" s="193"/>
      <c r="J213" s="193"/>
      <c r="K213" s="194"/>
      <c r="L213" s="195"/>
      <c r="M213" s="189"/>
      <c r="N213" s="189"/>
      <c r="O213" s="196"/>
      <c r="P213" s="192"/>
      <c r="Q213" s="193"/>
      <c r="R213" s="193"/>
      <c r="S213" s="194"/>
      <c r="T213" s="192"/>
      <c r="U213" s="193"/>
      <c r="V213" s="193"/>
      <c r="W213" s="194"/>
      <c r="X213" s="192"/>
      <c r="Y213" s="193"/>
      <c r="Z213" s="193"/>
      <c r="AA213" s="194"/>
      <c r="AB213" s="192"/>
      <c r="AC213" s="193"/>
      <c r="AD213" s="193"/>
      <c r="AE213" s="194"/>
      <c r="AF213" s="197"/>
      <c r="AG213" s="189"/>
      <c r="AH213" s="189"/>
      <c r="AI213" s="198"/>
      <c r="AJ213" s="192"/>
      <c r="AK213" s="193"/>
      <c r="AL213" s="193"/>
      <c r="AM213" s="194"/>
      <c r="AN213" s="192"/>
      <c r="AO213" s="193"/>
      <c r="AP213" s="193"/>
      <c r="AQ213" s="194"/>
      <c r="AR213" s="195"/>
      <c r="AS213" s="189"/>
      <c r="AT213" s="189"/>
      <c r="AU213" s="196"/>
      <c r="AV213" s="199"/>
      <c r="AW213" s="190"/>
      <c r="AX213" s="190"/>
      <c r="AY213" s="200"/>
    </row>
    <row r="214" spans="8:8" ht="15.75" customHeight="1">
      <c r="A214" s="184">
        <v>19.0</v>
      </c>
      <c r="B214" s="185"/>
      <c r="C214" s="191"/>
      <c r="D214" s="192"/>
      <c r="E214" s="193"/>
      <c r="F214" s="193"/>
      <c r="G214" s="194"/>
      <c r="H214" s="192"/>
      <c r="I214" s="193"/>
      <c r="J214" s="193"/>
      <c r="K214" s="194"/>
      <c r="L214" s="195"/>
      <c r="M214" s="189"/>
      <c r="N214" s="189"/>
      <c r="O214" s="196"/>
      <c r="P214" s="192"/>
      <c r="Q214" s="193"/>
      <c r="R214" s="193"/>
      <c r="S214" s="194"/>
      <c r="T214" s="192"/>
      <c r="U214" s="193"/>
      <c r="V214" s="193"/>
      <c r="W214" s="194"/>
      <c r="X214" s="192"/>
      <c r="Y214" s="193"/>
      <c r="Z214" s="193"/>
      <c r="AA214" s="194"/>
      <c r="AB214" s="192"/>
      <c r="AC214" s="193"/>
      <c r="AD214" s="193"/>
      <c r="AE214" s="194"/>
      <c r="AF214" s="197"/>
      <c r="AG214" s="189"/>
      <c r="AH214" s="189"/>
      <c r="AI214" s="198"/>
      <c r="AJ214" s="192"/>
      <c r="AK214" s="193"/>
      <c r="AL214" s="193"/>
      <c r="AM214" s="194"/>
      <c r="AN214" s="192"/>
      <c r="AO214" s="193"/>
      <c r="AP214" s="193"/>
      <c r="AQ214" s="194"/>
      <c r="AR214" s="195"/>
      <c r="AS214" s="189"/>
      <c r="AT214" s="189"/>
      <c r="AU214" s="196"/>
      <c r="AV214" s="199"/>
      <c r="AW214" s="190"/>
      <c r="AX214" s="190"/>
      <c r="AY214" s="200"/>
    </row>
    <row r="215" spans="8:8" ht="15.75" customHeight="1">
      <c r="A215" s="201">
        <v>20.0</v>
      </c>
      <c r="B215" s="202"/>
      <c r="C215" s="203"/>
      <c r="D215" s="204"/>
      <c r="E215" s="205"/>
      <c r="F215" s="205"/>
      <c r="G215" s="206"/>
      <c r="H215" s="204"/>
      <c r="I215" s="205"/>
      <c r="J215" s="205"/>
      <c r="K215" s="206"/>
      <c r="L215" s="207"/>
      <c r="M215" s="208"/>
      <c r="N215" s="208"/>
      <c r="O215" s="209"/>
      <c r="P215" s="204"/>
      <c r="Q215" s="205"/>
      <c r="R215" s="205"/>
      <c r="S215" s="206"/>
      <c r="T215" s="204"/>
      <c r="U215" s="205"/>
      <c r="V215" s="205"/>
      <c r="W215" s="206"/>
      <c r="X215" s="204"/>
      <c r="Y215" s="205"/>
      <c r="Z215" s="205"/>
      <c r="AA215" s="206"/>
      <c r="AB215" s="204"/>
      <c r="AC215" s="205"/>
      <c r="AD215" s="205"/>
      <c r="AE215" s="206"/>
      <c r="AF215" s="210"/>
      <c r="AG215" s="208"/>
      <c r="AH215" s="208"/>
      <c r="AI215" s="211"/>
      <c r="AJ215" s="204"/>
      <c r="AK215" s="205"/>
      <c r="AL215" s="205"/>
      <c r="AM215" s="206"/>
      <c r="AN215" s="204"/>
      <c r="AO215" s="205"/>
      <c r="AP215" s="205"/>
      <c r="AQ215" s="206"/>
      <c r="AR215" s="207"/>
      <c r="AS215" s="208"/>
      <c r="AT215" s="208"/>
      <c r="AU215" s="209"/>
      <c r="AV215" s="212"/>
      <c r="AW215" s="213"/>
      <c r="AX215" s="213"/>
      <c r="AY215" s="214"/>
    </row>
    <row r="216" spans="8:8" ht="15.75" customHeight="1">
      <c r="A216" s="215"/>
      <c r="B216" s="216" t="s">
        <v>187</v>
      </c>
      <c r="C216" s="217"/>
      <c r="D216" s="218">
        <f t="shared" si="36" ref="D216:K216">SUMPRODUCT($C196:$C215,D196:D215)/100000</f>
        <v>0.0</v>
      </c>
      <c r="E216" s="219">
        <f t="shared" si="36"/>
        <v>0.0</v>
      </c>
      <c r="F216" s="219">
        <f t="shared" si="36"/>
        <v>0.0</v>
      </c>
      <c r="G216" s="220">
        <f t="shared" si="36"/>
        <v>0.0</v>
      </c>
      <c r="H216" s="218">
        <f t="shared" si="36"/>
        <v>0.0</v>
      </c>
      <c r="I216" s="219">
        <f t="shared" si="36"/>
        <v>0.0</v>
      </c>
      <c r="J216" s="219">
        <f t="shared" si="36"/>
        <v>0.0</v>
      </c>
      <c r="K216" s="220">
        <f t="shared" si="36"/>
        <v>0.0</v>
      </c>
      <c r="L216" s="218"/>
      <c r="M216" s="219"/>
      <c r="N216" s="219"/>
      <c r="O216" s="220"/>
      <c r="P216" s="218">
        <f t="shared" si="37" ref="P216:AE216">SUMPRODUCT($C196:$C215,P196:P215)/100000</f>
        <v>0.0</v>
      </c>
      <c r="Q216" s="219">
        <f t="shared" si="37"/>
        <v>0.0</v>
      </c>
      <c r="R216" s="219">
        <f t="shared" si="37"/>
        <v>0.0</v>
      </c>
      <c r="S216" s="220">
        <f t="shared" si="37"/>
        <v>0.0</v>
      </c>
      <c r="T216" s="218">
        <f t="shared" si="37"/>
        <v>0.0</v>
      </c>
      <c r="U216" s="219">
        <f t="shared" si="37"/>
        <v>0.0</v>
      </c>
      <c r="V216" s="219">
        <f t="shared" si="37"/>
        <v>0.0</v>
      </c>
      <c r="W216" s="220">
        <f t="shared" si="37"/>
        <v>0.0</v>
      </c>
      <c r="X216" s="218">
        <f t="shared" si="37"/>
        <v>0.0</v>
      </c>
      <c r="Y216" s="219">
        <f t="shared" si="37"/>
        <v>0.0</v>
      </c>
      <c r="Z216" s="219">
        <f t="shared" si="37"/>
        <v>0.0</v>
      </c>
      <c r="AA216" s="220">
        <f t="shared" si="37"/>
        <v>0.0</v>
      </c>
      <c r="AB216" s="218">
        <f t="shared" si="37"/>
        <v>0.0</v>
      </c>
      <c r="AC216" s="219">
        <f t="shared" si="37"/>
        <v>0.0</v>
      </c>
      <c r="AD216" s="219">
        <f t="shared" si="37"/>
        <v>0.0</v>
      </c>
      <c r="AE216" s="220">
        <f t="shared" si="37"/>
        <v>0.0</v>
      </c>
      <c r="AF216" s="219"/>
      <c r="AG216" s="219"/>
      <c r="AH216" s="219"/>
      <c r="AI216" s="221"/>
      <c r="AJ216" s="218">
        <f t="shared" si="38" ref="AJ216:AY216">SUMPRODUCT($C196:$C215,AJ196:AJ215)/100000</f>
        <v>0.0</v>
      </c>
      <c r="AK216" s="219">
        <f t="shared" si="38"/>
        <v>0.0</v>
      </c>
      <c r="AL216" s="219">
        <f t="shared" si="38"/>
        <v>0.0</v>
      </c>
      <c r="AM216" s="220">
        <f t="shared" si="38"/>
        <v>0.0</v>
      </c>
      <c r="AN216" s="218">
        <f t="shared" si="38"/>
        <v>0.0</v>
      </c>
      <c r="AO216" s="219">
        <f t="shared" si="38"/>
        <v>0.0</v>
      </c>
      <c r="AP216" s="219">
        <f t="shared" si="38"/>
        <v>0.0</v>
      </c>
      <c r="AQ216" s="220">
        <f t="shared" si="38"/>
        <v>0.0</v>
      </c>
      <c r="AR216" s="218">
        <f t="shared" si="38"/>
        <v>0.0</v>
      </c>
      <c r="AS216" s="219">
        <f t="shared" si="38"/>
        <v>0.0</v>
      </c>
      <c r="AT216" s="219">
        <f t="shared" si="38"/>
        <v>0.0</v>
      </c>
      <c r="AU216" s="220">
        <f t="shared" si="38"/>
        <v>0.0</v>
      </c>
      <c r="AV216" s="219">
        <f t="shared" si="38"/>
        <v>0.0</v>
      </c>
      <c r="AW216" s="219">
        <f t="shared" si="38"/>
        <v>0.0</v>
      </c>
      <c r="AX216" s="219">
        <f t="shared" si="38"/>
        <v>0.0</v>
      </c>
      <c r="AY216" s="220">
        <f t="shared" si="38"/>
        <v>0.0</v>
      </c>
    </row>
    <row r="217" spans="8:8" ht="15.75" customHeight="1"/>
    <row r="218" spans="8:8" ht="15.75" customHeight="1">
      <c r="A218" s="222"/>
      <c r="B218" s="223" t="s">
        <v>196</v>
      </c>
      <c r="C218" s="224"/>
      <c r="D218" s="225" t="s">
        <v>154</v>
      </c>
      <c r="E218" s="226"/>
      <c r="F218" s="226"/>
      <c r="G218" s="227"/>
      <c r="H218" s="225" t="s">
        <v>46</v>
      </c>
      <c r="I218" s="226"/>
      <c r="J218" s="226"/>
      <c r="K218" s="227"/>
      <c r="L218" s="228" t="s">
        <v>155</v>
      </c>
      <c r="M218" s="226"/>
      <c r="N218" s="226"/>
      <c r="O218" s="227"/>
      <c r="P218" s="225" t="s">
        <v>79</v>
      </c>
      <c r="Q218" s="226"/>
      <c r="R218" s="226"/>
      <c r="S218" s="227"/>
      <c r="T218" s="225" t="s">
        <v>156</v>
      </c>
      <c r="U218" s="226"/>
      <c r="V218" s="226"/>
      <c r="W218" s="227"/>
      <c r="X218" s="225" t="s">
        <v>60</v>
      </c>
      <c r="Y218" s="226"/>
      <c r="Z218" s="226"/>
      <c r="AA218" s="227"/>
      <c r="AB218" s="225" t="s">
        <v>67</v>
      </c>
      <c r="AC218" s="226"/>
      <c r="AD218" s="226"/>
      <c r="AE218" s="227"/>
      <c r="AF218" s="229" t="s">
        <v>163</v>
      </c>
      <c r="AG218" s="226"/>
      <c r="AH218" s="226"/>
      <c r="AI218" s="226"/>
      <c r="AJ218" s="225" t="s">
        <v>108</v>
      </c>
      <c r="AK218" s="226"/>
      <c r="AL218" s="226"/>
      <c r="AM218" s="227"/>
      <c r="AN218" s="225" t="s">
        <v>91</v>
      </c>
      <c r="AO218" s="226"/>
      <c r="AP218" s="226"/>
      <c r="AQ218" s="227"/>
      <c r="AR218" s="228" t="s">
        <v>159</v>
      </c>
      <c r="AS218" s="226"/>
      <c r="AT218" s="226"/>
      <c r="AU218" s="227"/>
      <c r="AV218" s="230" t="s">
        <v>161</v>
      </c>
      <c r="AW218" s="226"/>
      <c r="AX218" s="226"/>
      <c r="AY218" s="227"/>
    </row>
    <row r="219" spans="8:8" ht="15.75" customHeight="1">
      <c r="A219" s="231" t="s">
        <v>164</v>
      </c>
      <c r="B219" s="232" t="s">
        <v>165</v>
      </c>
      <c r="C219" s="233" t="s">
        <v>166</v>
      </c>
      <c r="D219" s="234" t="s">
        <v>167</v>
      </c>
      <c r="E219" s="235" t="s">
        <v>168</v>
      </c>
      <c r="F219" s="235" t="s">
        <v>169</v>
      </c>
      <c r="G219" s="236" t="s">
        <v>170</v>
      </c>
      <c r="H219" s="234" t="s">
        <v>167</v>
      </c>
      <c r="I219" s="235" t="s">
        <v>168</v>
      </c>
      <c r="J219" s="235" t="s">
        <v>169</v>
      </c>
      <c r="K219" s="236" t="s">
        <v>170</v>
      </c>
      <c r="L219" s="237" t="s">
        <v>167</v>
      </c>
      <c r="M219" s="238" t="s">
        <v>168</v>
      </c>
      <c r="N219" s="238" t="s">
        <v>169</v>
      </c>
      <c r="O219" s="239" t="s">
        <v>170</v>
      </c>
      <c r="P219" s="234" t="s">
        <v>167</v>
      </c>
      <c r="Q219" s="235" t="s">
        <v>168</v>
      </c>
      <c r="R219" s="235" t="s">
        <v>169</v>
      </c>
      <c r="S219" s="236" t="s">
        <v>170</v>
      </c>
      <c r="T219" s="234" t="s">
        <v>167</v>
      </c>
      <c r="U219" s="235" t="s">
        <v>168</v>
      </c>
      <c r="V219" s="235" t="s">
        <v>169</v>
      </c>
      <c r="W219" s="236" t="s">
        <v>170</v>
      </c>
      <c r="X219" s="234" t="s">
        <v>167</v>
      </c>
      <c r="Y219" s="235" t="s">
        <v>168</v>
      </c>
      <c r="Z219" s="235" t="s">
        <v>169</v>
      </c>
      <c r="AA219" s="236" t="s">
        <v>170</v>
      </c>
      <c r="AB219" s="234" t="s">
        <v>167</v>
      </c>
      <c r="AC219" s="235" t="s">
        <v>168</v>
      </c>
      <c r="AD219" s="235" t="s">
        <v>169</v>
      </c>
      <c r="AE219" s="236" t="s">
        <v>170</v>
      </c>
      <c r="AF219" s="240" t="s">
        <v>167</v>
      </c>
      <c r="AG219" s="238" t="s">
        <v>168</v>
      </c>
      <c r="AH219" s="238" t="s">
        <v>169</v>
      </c>
      <c r="AI219" s="241" t="s">
        <v>170</v>
      </c>
      <c r="AJ219" s="234" t="s">
        <v>167</v>
      </c>
      <c r="AK219" s="235" t="s">
        <v>168</v>
      </c>
      <c r="AL219" s="235" t="s">
        <v>169</v>
      </c>
      <c r="AM219" s="236" t="s">
        <v>170</v>
      </c>
      <c r="AN219" s="234" t="s">
        <v>167</v>
      </c>
      <c r="AO219" s="235" t="s">
        <v>168</v>
      </c>
      <c r="AP219" s="235" t="s">
        <v>169</v>
      </c>
      <c r="AQ219" s="236" t="s">
        <v>170</v>
      </c>
      <c r="AR219" s="237" t="s">
        <v>167</v>
      </c>
      <c r="AS219" s="238" t="s">
        <v>168</v>
      </c>
      <c r="AT219" s="238" t="s">
        <v>169</v>
      </c>
      <c r="AU219" s="239" t="s">
        <v>170</v>
      </c>
      <c r="AV219" s="242" t="s">
        <v>167</v>
      </c>
      <c r="AW219" s="243" t="s">
        <v>168</v>
      </c>
      <c r="AX219" s="243" t="s">
        <v>169</v>
      </c>
      <c r="AY219" s="244" t="s">
        <v>170</v>
      </c>
    </row>
    <row r="220" spans="8:8" ht="15.75" customHeight="1">
      <c r="A220" s="171">
        <v>1.0</v>
      </c>
      <c r="B220" s="245" t="s">
        <v>171</v>
      </c>
      <c r="C220" s="246">
        <v>183.05</v>
      </c>
      <c r="D220" s="247"/>
      <c r="E220" s="248"/>
      <c r="F220" s="248"/>
      <c r="G220" s="249"/>
      <c r="H220" s="247"/>
      <c r="I220" s="248"/>
      <c r="J220" s="248"/>
      <c r="K220" s="249"/>
      <c r="L220" s="250"/>
      <c r="M220" s="251"/>
      <c r="N220" s="251"/>
      <c r="O220" s="252"/>
      <c r="P220" s="247"/>
      <c r="Q220" s="248"/>
      <c r="R220" s="248"/>
      <c r="S220" s="249"/>
      <c r="T220" s="247"/>
      <c r="U220" s="248"/>
      <c r="V220" s="248"/>
      <c r="W220" s="249"/>
      <c r="X220" s="247"/>
      <c r="Y220" s="248"/>
      <c r="Z220" s="248"/>
      <c r="AA220" s="249"/>
      <c r="AB220" s="247"/>
      <c r="AC220" s="248"/>
      <c r="AD220" s="248"/>
      <c r="AE220" s="249"/>
      <c r="AF220" s="253"/>
      <c r="AG220" s="251"/>
      <c r="AH220" s="251"/>
      <c r="AI220" s="254"/>
      <c r="AJ220" s="247"/>
      <c r="AK220" s="248"/>
      <c r="AL220" s="248"/>
      <c r="AM220" s="249"/>
      <c r="AN220" s="247"/>
      <c r="AO220" s="248"/>
      <c r="AP220" s="248"/>
      <c r="AQ220" s="249"/>
      <c r="AR220" s="250"/>
      <c r="AS220" s="251"/>
      <c r="AT220" s="251"/>
      <c r="AU220" s="252"/>
      <c r="AV220" s="255"/>
      <c r="AW220" s="256"/>
      <c r="AX220" s="256"/>
      <c r="AY220" s="257"/>
    </row>
    <row r="221" spans="8:8" ht="15.75" customHeight="1">
      <c r="A221" s="184">
        <v>2.0</v>
      </c>
      <c r="B221" s="185" t="s">
        <v>172</v>
      </c>
      <c r="C221" s="186">
        <v>198.31</v>
      </c>
      <c r="D221" s="258"/>
      <c r="E221" s="187"/>
      <c r="F221" s="187"/>
      <c r="G221" s="259"/>
      <c r="H221" s="258"/>
      <c r="I221" s="187"/>
      <c r="J221" s="187"/>
      <c r="K221" s="259"/>
      <c r="L221" s="195"/>
      <c r="M221" s="189"/>
      <c r="N221" s="189"/>
      <c r="O221" s="196"/>
      <c r="P221" s="258"/>
      <c r="Q221" s="187"/>
      <c r="R221" s="187"/>
      <c r="S221" s="259"/>
      <c r="T221" s="258"/>
      <c r="U221" s="187"/>
      <c r="V221" s="187"/>
      <c r="W221" s="259"/>
      <c r="X221" s="258"/>
      <c r="Y221" s="187"/>
      <c r="Z221" s="187"/>
      <c r="AA221" s="259"/>
      <c r="AB221" s="258"/>
      <c r="AC221" s="187"/>
      <c r="AD221" s="187"/>
      <c r="AE221" s="259"/>
      <c r="AF221" s="197"/>
      <c r="AG221" s="189"/>
      <c r="AH221" s="189"/>
      <c r="AI221" s="198"/>
      <c r="AJ221" s="258"/>
      <c r="AK221" s="187"/>
      <c r="AL221" s="187"/>
      <c r="AM221" s="259"/>
      <c r="AN221" s="258"/>
      <c r="AO221" s="187"/>
      <c r="AP221" s="187"/>
      <c r="AQ221" s="259"/>
      <c r="AR221" s="195"/>
      <c r="AS221" s="189"/>
      <c r="AT221" s="189"/>
      <c r="AU221" s="196"/>
      <c r="AV221" s="199"/>
      <c r="AW221" s="190"/>
      <c r="AX221" s="190"/>
      <c r="AY221" s="200"/>
    </row>
    <row r="222" spans="8:8" ht="15.75" customHeight="1">
      <c r="A222" s="184">
        <v>3.0</v>
      </c>
      <c r="B222" s="185" t="s">
        <v>173</v>
      </c>
      <c r="C222" s="186">
        <v>198.31</v>
      </c>
      <c r="D222" s="258"/>
      <c r="E222" s="187"/>
      <c r="F222" s="187"/>
      <c r="G222" s="259"/>
      <c r="H222" s="258"/>
      <c r="I222" s="187"/>
      <c r="J222" s="187"/>
      <c r="K222" s="259"/>
      <c r="L222" s="195"/>
      <c r="M222" s="189"/>
      <c r="N222" s="189"/>
      <c r="O222" s="196"/>
      <c r="P222" s="258"/>
      <c r="Q222" s="187"/>
      <c r="R222" s="187"/>
      <c r="S222" s="259"/>
      <c r="T222" s="258"/>
      <c r="U222" s="187"/>
      <c r="V222" s="187"/>
      <c r="W222" s="259"/>
      <c r="X222" s="258"/>
      <c r="Y222" s="187"/>
      <c r="Z222" s="187"/>
      <c r="AA222" s="259"/>
      <c r="AB222" s="258"/>
      <c r="AC222" s="187"/>
      <c r="AD222" s="187"/>
      <c r="AE222" s="259"/>
      <c r="AF222" s="197"/>
      <c r="AG222" s="189"/>
      <c r="AH222" s="189"/>
      <c r="AI222" s="198"/>
      <c r="AJ222" s="258"/>
      <c r="AK222" s="187"/>
      <c r="AL222" s="187"/>
      <c r="AM222" s="259"/>
      <c r="AN222" s="258"/>
      <c r="AO222" s="187"/>
      <c r="AP222" s="187"/>
      <c r="AQ222" s="259"/>
      <c r="AR222" s="195"/>
      <c r="AS222" s="189"/>
      <c r="AT222" s="189"/>
      <c r="AU222" s="196"/>
      <c r="AV222" s="199"/>
      <c r="AW222" s="190"/>
      <c r="AX222" s="190"/>
      <c r="AY222" s="200"/>
    </row>
    <row r="223" spans="8:8" ht="15.75" customHeight="1">
      <c r="A223" s="184">
        <v>4.0</v>
      </c>
      <c r="B223" s="185" t="s">
        <v>174</v>
      </c>
      <c r="C223" s="186">
        <v>180.0</v>
      </c>
      <c r="D223" s="258"/>
      <c r="E223" s="187"/>
      <c r="F223" s="187"/>
      <c r="G223" s="259"/>
      <c r="H223" s="258"/>
      <c r="I223" s="187"/>
      <c r="J223" s="187"/>
      <c r="K223" s="259"/>
      <c r="L223" s="195"/>
      <c r="M223" s="189"/>
      <c r="N223" s="189"/>
      <c r="O223" s="196"/>
      <c r="P223" s="258"/>
      <c r="Q223" s="187"/>
      <c r="R223" s="187"/>
      <c r="S223" s="259"/>
      <c r="T223" s="258"/>
      <c r="U223" s="187"/>
      <c r="V223" s="187"/>
      <c r="W223" s="259"/>
      <c r="X223" s="258"/>
      <c r="Y223" s="187"/>
      <c r="Z223" s="187"/>
      <c r="AA223" s="259"/>
      <c r="AB223" s="258"/>
      <c r="AC223" s="187"/>
      <c r="AD223" s="187"/>
      <c r="AE223" s="259"/>
      <c r="AF223" s="197"/>
      <c r="AG223" s="189"/>
      <c r="AH223" s="189"/>
      <c r="AI223" s="198"/>
      <c r="AJ223" s="258"/>
      <c r="AK223" s="187"/>
      <c r="AL223" s="187"/>
      <c r="AM223" s="259"/>
      <c r="AN223" s="258"/>
      <c r="AO223" s="187"/>
      <c r="AP223" s="187"/>
      <c r="AQ223" s="259"/>
      <c r="AR223" s="195"/>
      <c r="AS223" s="189"/>
      <c r="AT223" s="189"/>
      <c r="AU223" s="196"/>
      <c r="AV223" s="199"/>
      <c r="AW223" s="190"/>
      <c r="AX223" s="190"/>
      <c r="AY223" s="200"/>
    </row>
    <row r="224" spans="8:8" ht="15.75" customHeight="1">
      <c r="A224" s="184">
        <v>5.0</v>
      </c>
      <c r="B224" s="185" t="s">
        <v>175</v>
      </c>
      <c r="C224" s="186">
        <v>167.8</v>
      </c>
      <c r="D224" s="258"/>
      <c r="E224" s="187"/>
      <c r="F224" s="187"/>
      <c r="G224" s="259"/>
      <c r="H224" s="258"/>
      <c r="I224" s="187"/>
      <c r="J224" s="187"/>
      <c r="K224" s="259"/>
      <c r="L224" s="195"/>
      <c r="M224" s="189"/>
      <c r="N224" s="189"/>
      <c r="O224" s="196"/>
      <c r="P224" s="258"/>
      <c r="Q224" s="187"/>
      <c r="R224" s="187"/>
      <c r="S224" s="259"/>
      <c r="T224" s="258"/>
      <c r="U224" s="187"/>
      <c r="V224" s="187"/>
      <c r="W224" s="259"/>
      <c r="X224" s="258"/>
      <c r="Y224" s="187"/>
      <c r="Z224" s="187"/>
      <c r="AA224" s="259"/>
      <c r="AB224" s="258"/>
      <c r="AC224" s="187"/>
      <c r="AD224" s="187"/>
      <c r="AE224" s="259"/>
      <c r="AF224" s="197"/>
      <c r="AG224" s="189"/>
      <c r="AH224" s="189"/>
      <c r="AI224" s="198"/>
      <c r="AJ224" s="258"/>
      <c r="AK224" s="187"/>
      <c r="AL224" s="187"/>
      <c r="AM224" s="259"/>
      <c r="AN224" s="258"/>
      <c r="AO224" s="187"/>
      <c r="AP224" s="187"/>
      <c r="AQ224" s="259"/>
      <c r="AR224" s="195"/>
      <c r="AS224" s="189"/>
      <c r="AT224" s="189"/>
      <c r="AU224" s="196"/>
      <c r="AV224" s="199"/>
      <c r="AW224" s="190"/>
      <c r="AX224" s="190"/>
      <c r="AY224" s="200"/>
    </row>
    <row r="225" spans="8:8" ht="15.75" customHeight="1">
      <c r="A225" s="184">
        <v>6.0</v>
      </c>
      <c r="B225" s="185" t="s">
        <v>176</v>
      </c>
      <c r="C225" s="186">
        <v>311.19</v>
      </c>
      <c r="D225" s="258"/>
      <c r="E225" s="187"/>
      <c r="F225" s="187"/>
      <c r="G225" s="259"/>
      <c r="H225" s="258"/>
      <c r="I225" s="187"/>
      <c r="J225" s="187"/>
      <c r="K225" s="259"/>
      <c r="L225" s="195"/>
      <c r="M225" s="189"/>
      <c r="N225" s="189"/>
      <c r="O225" s="196"/>
      <c r="P225" s="258"/>
      <c r="Q225" s="187"/>
      <c r="R225" s="187"/>
      <c r="S225" s="259"/>
      <c r="T225" s="258"/>
      <c r="U225" s="187"/>
      <c r="V225" s="187"/>
      <c r="W225" s="259"/>
      <c r="X225" s="258"/>
      <c r="Y225" s="187"/>
      <c r="Z225" s="187"/>
      <c r="AA225" s="259"/>
      <c r="AB225" s="258"/>
      <c r="AC225" s="187"/>
      <c r="AD225" s="187"/>
      <c r="AE225" s="259"/>
      <c r="AF225" s="197"/>
      <c r="AG225" s="189"/>
      <c r="AH225" s="189"/>
      <c r="AI225" s="198"/>
      <c r="AJ225" s="258"/>
      <c r="AK225" s="187"/>
      <c r="AL225" s="187"/>
      <c r="AM225" s="259"/>
      <c r="AN225" s="258"/>
      <c r="AO225" s="187"/>
      <c r="AP225" s="187"/>
      <c r="AQ225" s="259"/>
      <c r="AR225" s="195"/>
      <c r="AS225" s="189"/>
      <c r="AT225" s="189"/>
      <c r="AU225" s="196"/>
      <c r="AV225" s="199"/>
      <c r="AW225" s="190"/>
      <c r="AX225" s="190"/>
      <c r="AY225" s="200"/>
    </row>
    <row r="226" spans="8:8" ht="15.75" customHeight="1">
      <c r="A226" s="184">
        <v>7.0</v>
      </c>
      <c r="B226" s="185" t="s">
        <v>177</v>
      </c>
      <c r="C226" s="186">
        <v>305.08</v>
      </c>
      <c r="D226" s="258"/>
      <c r="E226" s="187"/>
      <c r="F226" s="187"/>
      <c r="G226" s="259"/>
      <c r="H226" s="258"/>
      <c r="I226" s="187"/>
      <c r="J226" s="187"/>
      <c r="K226" s="259"/>
      <c r="L226" s="195"/>
      <c r="M226" s="189"/>
      <c r="N226" s="189"/>
      <c r="O226" s="196"/>
      <c r="P226" s="258"/>
      <c r="Q226" s="187"/>
      <c r="R226" s="187"/>
      <c r="S226" s="259"/>
      <c r="T226" s="258"/>
      <c r="U226" s="187"/>
      <c r="V226" s="187"/>
      <c r="W226" s="259"/>
      <c r="X226" s="258"/>
      <c r="Y226" s="187"/>
      <c r="Z226" s="187"/>
      <c r="AA226" s="259"/>
      <c r="AB226" s="258"/>
      <c r="AC226" s="187"/>
      <c r="AD226" s="187"/>
      <c r="AE226" s="259"/>
      <c r="AF226" s="197"/>
      <c r="AG226" s="189"/>
      <c r="AH226" s="189"/>
      <c r="AI226" s="198"/>
      <c r="AJ226" s="258"/>
      <c r="AK226" s="187"/>
      <c r="AL226" s="187"/>
      <c r="AM226" s="259"/>
      <c r="AN226" s="258"/>
      <c r="AO226" s="187"/>
      <c r="AP226" s="187"/>
      <c r="AQ226" s="259"/>
      <c r="AR226" s="195"/>
      <c r="AS226" s="189"/>
      <c r="AT226" s="189"/>
      <c r="AU226" s="196"/>
      <c r="AV226" s="199"/>
      <c r="AW226" s="190"/>
      <c r="AX226" s="190"/>
      <c r="AY226" s="200"/>
    </row>
    <row r="227" spans="8:8" ht="15.75" customHeight="1">
      <c r="A227" s="184">
        <v>8.0</v>
      </c>
      <c r="B227" s="185" t="s">
        <v>178</v>
      </c>
      <c r="C227" s="186">
        <v>234.92</v>
      </c>
      <c r="D227" s="258"/>
      <c r="E227" s="187"/>
      <c r="F227" s="187"/>
      <c r="G227" s="259"/>
      <c r="H227" s="258"/>
      <c r="I227" s="187"/>
      <c r="J227" s="187"/>
      <c r="K227" s="259"/>
      <c r="L227" s="195"/>
      <c r="M227" s="189"/>
      <c r="N227" s="189"/>
      <c r="O227" s="196"/>
      <c r="P227" s="258"/>
      <c r="Q227" s="187"/>
      <c r="R227" s="187"/>
      <c r="S227" s="259"/>
      <c r="T227" s="258"/>
      <c r="U227" s="187"/>
      <c r="V227" s="187"/>
      <c r="W227" s="259"/>
      <c r="X227" s="258"/>
      <c r="Y227" s="187"/>
      <c r="Z227" s="187"/>
      <c r="AA227" s="259"/>
      <c r="AB227" s="258"/>
      <c r="AC227" s="187"/>
      <c r="AD227" s="187"/>
      <c r="AE227" s="259"/>
      <c r="AF227" s="197"/>
      <c r="AG227" s="189"/>
      <c r="AH227" s="189"/>
      <c r="AI227" s="198"/>
      <c r="AJ227" s="258"/>
      <c r="AK227" s="187"/>
      <c r="AL227" s="187"/>
      <c r="AM227" s="259"/>
      <c r="AN227" s="258"/>
      <c r="AO227" s="187"/>
      <c r="AP227" s="187"/>
      <c r="AQ227" s="259"/>
      <c r="AR227" s="195"/>
      <c r="AS227" s="189"/>
      <c r="AT227" s="189"/>
      <c r="AU227" s="196"/>
      <c r="AV227" s="199"/>
      <c r="AW227" s="190"/>
      <c r="AX227" s="190"/>
      <c r="AY227" s="200"/>
    </row>
    <row r="228" spans="8:8" ht="15.75" customHeight="1">
      <c r="A228" s="184">
        <v>9.0</v>
      </c>
      <c r="B228" s="185" t="s">
        <v>179</v>
      </c>
      <c r="C228" s="186">
        <v>234.92</v>
      </c>
      <c r="D228" s="258"/>
      <c r="E228" s="187"/>
      <c r="F228" s="187"/>
      <c r="G228" s="259"/>
      <c r="H228" s="258"/>
      <c r="I228" s="187"/>
      <c r="J228" s="187"/>
      <c r="K228" s="259"/>
      <c r="L228" s="195"/>
      <c r="M228" s="189"/>
      <c r="N228" s="189"/>
      <c r="O228" s="196"/>
      <c r="P228" s="258"/>
      <c r="Q228" s="187"/>
      <c r="R228" s="187"/>
      <c r="S228" s="259"/>
      <c r="T228" s="258"/>
      <c r="U228" s="187"/>
      <c r="V228" s="187"/>
      <c r="W228" s="259"/>
      <c r="X228" s="258"/>
      <c r="Y228" s="187"/>
      <c r="Z228" s="187"/>
      <c r="AA228" s="259"/>
      <c r="AB228" s="258"/>
      <c r="AC228" s="187"/>
      <c r="AD228" s="187"/>
      <c r="AE228" s="259"/>
      <c r="AF228" s="197"/>
      <c r="AG228" s="189"/>
      <c r="AH228" s="189"/>
      <c r="AI228" s="198"/>
      <c r="AJ228" s="258"/>
      <c r="AK228" s="187"/>
      <c r="AL228" s="187"/>
      <c r="AM228" s="259"/>
      <c r="AN228" s="258"/>
      <c r="AO228" s="187"/>
      <c r="AP228" s="187"/>
      <c r="AQ228" s="259"/>
      <c r="AR228" s="195"/>
      <c r="AS228" s="189"/>
      <c r="AT228" s="189"/>
      <c r="AU228" s="196"/>
      <c r="AV228" s="199"/>
      <c r="AW228" s="190"/>
      <c r="AX228" s="190"/>
      <c r="AY228" s="200"/>
    </row>
    <row r="229" spans="8:8" ht="15.75" customHeight="1">
      <c r="A229" s="184">
        <v>10.0</v>
      </c>
      <c r="B229" s="185" t="s">
        <v>180</v>
      </c>
      <c r="C229" s="186">
        <v>57.99</v>
      </c>
      <c r="D229" s="258"/>
      <c r="E229" s="187"/>
      <c r="F229" s="187"/>
      <c r="G229" s="259"/>
      <c r="H229" s="258"/>
      <c r="I229" s="187"/>
      <c r="J229" s="187"/>
      <c r="K229" s="259"/>
      <c r="L229" s="195"/>
      <c r="M229" s="189"/>
      <c r="N229" s="189"/>
      <c r="O229" s="196"/>
      <c r="P229" s="258"/>
      <c r="Q229" s="187"/>
      <c r="R229" s="187"/>
      <c r="S229" s="259"/>
      <c r="T229" s="258"/>
      <c r="U229" s="187"/>
      <c r="V229" s="187"/>
      <c r="W229" s="259"/>
      <c r="X229" s="258"/>
      <c r="Y229" s="187"/>
      <c r="Z229" s="187"/>
      <c r="AA229" s="259"/>
      <c r="AB229" s="258"/>
      <c r="AC229" s="187"/>
      <c r="AD229" s="187"/>
      <c r="AE229" s="259"/>
      <c r="AF229" s="197"/>
      <c r="AG229" s="189"/>
      <c r="AH229" s="189"/>
      <c r="AI229" s="198"/>
      <c r="AJ229" s="258"/>
      <c r="AK229" s="187"/>
      <c r="AL229" s="187"/>
      <c r="AM229" s="259"/>
      <c r="AN229" s="258"/>
      <c r="AO229" s="187"/>
      <c r="AP229" s="187"/>
      <c r="AQ229" s="259"/>
      <c r="AR229" s="195"/>
      <c r="AS229" s="189"/>
      <c r="AT229" s="189"/>
      <c r="AU229" s="196"/>
      <c r="AV229" s="199"/>
      <c r="AW229" s="190"/>
      <c r="AX229" s="190"/>
      <c r="AY229" s="200"/>
    </row>
    <row r="230" spans="8:8" ht="15.75" customHeight="1">
      <c r="A230" s="184">
        <v>11.0</v>
      </c>
      <c r="B230" s="185" t="s">
        <v>181</v>
      </c>
      <c r="C230" s="186">
        <v>46.67</v>
      </c>
      <c r="D230" s="258"/>
      <c r="E230" s="187"/>
      <c r="F230" s="187"/>
      <c r="G230" s="259"/>
      <c r="H230" s="258"/>
      <c r="I230" s="187"/>
      <c r="J230" s="187"/>
      <c r="K230" s="259"/>
      <c r="L230" s="195"/>
      <c r="M230" s="189"/>
      <c r="N230" s="189"/>
      <c r="O230" s="196"/>
      <c r="P230" s="258"/>
      <c r="Q230" s="187"/>
      <c r="R230" s="187"/>
      <c r="S230" s="259"/>
      <c r="T230" s="258"/>
      <c r="U230" s="187"/>
      <c r="V230" s="187"/>
      <c r="W230" s="259"/>
      <c r="X230" s="258"/>
      <c r="Y230" s="187"/>
      <c r="Z230" s="187"/>
      <c r="AA230" s="259"/>
      <c r="AB230" s="258"/>
      <c r="AC230" s="187"/>
      <c r="AD230" s="187"/>
      <c r="AE230" s="259"/>
      <c r="AF230" s="197"/>
      <c r="AG230" s="189"/>
      <c r="AH230" s="189"/>
      <c r="AI230" s="198"/>
      <c r="AJ230" s="258"/>
      <c r="AK230" s="187"/>
      <c r="AL230" s="187"/>
      <c r="AM230" s="259"/>
      <c r="AN230" s="258"/>
      <c r="AO230" s="187"/>
      <c r="AP230" s="187"/>
      <c r="AQ230" s="259"/>
      <c r="AR230" s="195"/>
      <c r="AS230" s="189"/>
      <c r="AT230" s="189"/>
      <c r="AU230" s="196"/>
      <c r="AV230" s="199"/>
      <c r="AW230" s="190"/>
      <c r="AX230" s="190"/>
      <c r="AY230" s="200"/>
    </row>
    <row r="231" spans="8:8" ht="15.75" customHeight="1">
      <c r="A231" s="184">
        <v>12.0</v>
      </c>
      <c r="B231" s="185" t="s">
        <v>182</v>
      </c>
      <c r="C231" s="186">
        <v>38.57</v>
      </c>
      <c r="D231" s="258"/>
      <c r="E231" s="187"/>
      <c r="F231" s="187"/>
      <c r="G231" s="259"/>
      <c r="H231" s="258"/>
      <c r="I231" s="187"/>
      <c r="J231" s="187"/>
      <c r="K231" s="259"/>
      <c r="L231" s="195"/>
      <c r="M231" s="189"/>
      <c r="N231" s="189"/>
      <c r="O231" s="196"/>
      <c r="P231" s="258"/>
      <c r="Q231" s="187"/>
      <c r="R231" s="187"/>
      <c r="S231" s="259"/>
      <c r="T231" s="258"/>
      <c r="U231" s="187"/>
      <c r="V231" s="187"/>
      <c r="W231" s="259"/>
      <c r="X231" s="258"/>
      <c r="Y231" s="187"/>
      <c r="Z231" s="187"/>
      <c r="AA231" s="259"/>
      <c r="AB231" s="258"/>
      <c r="AC231" s="187"/>
      <c r="AD231" s="187"/>
      <c r="AE231" s="259"/>
      <c r="AF231" s="197"/>
      <c r="AG231" s="189"/>
      <c r="AH231" s="189"/>
      <c r="AI231" s="198"/>
      <c r="AJ231" s="258"/>
      <c r="AK231" s="187"/>
      <c r="AL231" s="187"/>
      <c r="AM231" s="259"/>
      <c r="AN231" s="258"/>
      <c r="AO231" s="187"/>
      <c r="AP231" s="187"/>
      <c r="AQ231" s="259"/>
      <c r="AR231" s="195"/>
      <c r="AS231" s="189"/>
      <c r="AT231" s="189"/>
      <c r="AU231" s="196"/>
      <c r="AV231" s="199"/>
      <c r="AW231" s="190"/>
      <c r="AX231" s="190"/>
      <c r="AY231" s="200"/>
    </row>
    <row r="232" spans="8:8" ht="15.75" customHeight="1">
      <c r="A232" s="184">
        <v>13.0</v>
      </c>
      <c r="B232" s="185" t="s">
        <v>183</v>
      </c>
      <c r="C232" s="186">
        <v>84.5</v>
      </c>
      <c r="D232" s="258"/>
      <c r="E232" s="187"/>
      <c r="F232" s="187"/>
      <c r="G232" s="259"/>
      <c r="H232" s="258"/>
      <c r="I232" s="187"/>
      <c r="J232" s="187"/>
      <c r="K232" s="259"/>
      <c r="L232" s="195"/>
      <c r="M232" s="189"/>
      <c r="N232" s="189"/>
      <c r="O232" s="196"/>
      <c r="P232" s="258"/>
      <c r="Q232" s="187"/>
      <c r="R232" s="187"/>
      <c r="S232" s="259"/>
      <c r="T232" s="258"/>
      <c r="U232" s="187"/>
      <c r="V232" s="187"/>
      <c r="W232" s="259"/>
      <c r="X232" s="258"/>
      <c r="Y232" s="187"/>
      <c r="Z232" s="187"/>
      <c r="AA232" s="259"/>
      <c r="AB232" s="258"/>
      <c r="AC232" s="187"/>
      <c r="AD232" s="187"/>
      <c r="AE232" s="259"/>
      <c r="AF232" s="197"/>
      <c r="AG232" s="189"/>
      <c r="AH232" s="189"/>
      <c r="AI232" s="198"/>
      <c r="AJ232" s="258"/>
      <c r="AK232" s="187"/>
      <c r="AL232" s="187"/>
      <c r="AM232" s="259"/>
      <c r="AN232" s="258"/>
      <c r="AO232" s="187"/>
      <c r="AP232" s="187"/>
      <c r="AQ232" s="259"/>
      <c r="AR232" s="195"/>
      <c r="AS232" s="189"/>
      <c r="AT232" s="189"/>
      <c r="AU232" s="196"/>
      <c r="AV232" s="199"/>
      <c r="AW232" s="190"/>
      <c r="AX232" s="190"/>
      <c r="AY232" s="200"/>
    </row>
    <row r="233" spans="8:8" ht="15.75" customHeight="1">
      <c r="A233" s="184">
        <v>14.0</v>
      </c>
      <c r="B233" s="185" t="s">
        <v>184</v>
      </c>
      <c r="C233" s="186">
        <v>48.21</v>
      </c>
      <c r="D233" s="258"/>
      <c r="E233" s="187"/>
      <c r="F233" s="187"/>
      <c r="G233" s="259"/>
      <c r="H233" s="258"/>
      <c r="I233" s="187"/>
      <c r="J233" s="187"/>
      <c r="K233" s="259"/>
      <c r="L233" s="195"/>
      <c r="M233" s="189"/>
      <c r="N233" s="189"/>
      <c r="O233" s="196"/>
      <c r="P233" s="258"/>
      <c r="Q233" s="187"/>
      <c r="R233" s="187"/>
      <c r="S233" s="259"/>
      <c r="T233" s="258"/>
      <c r="U233" s="187"/>
      <c r="V233" s="187"/>
      <c r="W233" s="259"/>
      <c r="X233" s="258"/>
      <c r="Y233" s="187"/>
      <c r="Z233" s="187"/>
      <c r="AA233" s="259"/>
      <c r="AB233" s="258"/>
      <c r="AC233" s="187"/>
      <c r="AD233" s="187"/>
      <c r="AE233" s="259"/>
      <c r="AF233" s="197"/>
      <c r="AG233" s="189"/>
      <c r="AH233" s="189"/>
      <c r="AI233" s="198"/>
      <c r="AJ233" s="258"/>
      <c r="AK233" s="187"/>
      <c r="AL233" s="187"/>
      <c r="AM233" s="259"/>
      <c r="AN233" s="258"/>
      <c r="AO233" s="187"/>
      <c r="AP233" s="187"/>
      <c r="AQ233" s="259"/>
      <c r="AR233" s="195"/>
      <c r="AS233" s="189"/>
      <c r="AT233" s="189"/>
      <c r="AU233" s="196"/>
      <c r="AV233" s="199"/>
      <c r="AW233" s="190"/>
      <c r="AX233" s="190"/>
      <c r="AY233" s="200"/>
    </row>
    <row r="234" spans="8:8" ht="15.75" customHeight="1">
      <c r="A234" s="184">
        <v>15.0</v>
      </c>
      <c r="B234" s="185" t="s">
        <v>185</v>
      </c>
      <c r="C234" s="186">
        <v>121.43</v>
      </c>
      <c r="D234" s="260"/>
      <c r="E234" s="261"/>
      <c r="F234" s="261"/>
      <c r="G234" s="262"/>
      <c r="H234" s="260"/>
      <c r="I234" s="261"/>
      <c r="J234" s="261"/>
      <c r="K234" s="262"/>
      <c r="L234" s="195"/>
      <c r="M234" s="189"/>
      <c r="N234" s="189"/>
      <c r="O234" s="196"/>
      <c r="P234" s="260"/>
      <c r="Q234" s="261"/>
      <c r="R234" s="261"/>
      <c r="S234" s="262"/>
      <c r="T234" s="260"/>
      <c r="U234" s="261"/>
      <c r="V234" s="261"/>
      <c r="W234" s="262"/>
      <c r="X234" s="260"/>
      <c r="Y234" s="261"/>
      <c r="Z234" s="261"/>
      <c r="AA234" s="262"/>
      <c r="AB234" s="260"/>
      <c r="AC234" s="261"/>
      <c r="AD234" s="261"/>
      <c r="AE234" s="262"/>
      <c r="AF234" s="197"/>
      <c r="AG234" s="189"/>
      <c r="AH234" s="189"/>
      <c r="AI234" s="198"/>
      <c r="AJ234" s="260"/>
      <c r="AK234" s="261"/>
      <c r="AL234" s="261"/>
      <c r="AM234" s="262"/>
      <c r="AN234" s="260"/>
      <c r="AO234" s="261"/>
      <c r="AP234" s="261"/>
      <c r="AQ234" s="262"/>
      <c r="AR234" s="195"/>
      <c r="AS234" s="189"/>
      <c r="AT234" s="189"/>
      <c r="AU234" s="196"/>
      <c r="AV234" s="199"/>
      <c r="AW234" s="190"/>
      <c r="AX234" s="190"/>
      <c r="AY234" s="200"/>
    </row>
    <row r="235" spans="8:8" ht="15.75" customHeight="1">
      <c r="A235" s="184">
        <v>16.0</v>
      </c>
      <c r="B235" s="185" t="s">
        <v>186</v>
      </c>
      <c r="C235" s="186">
        <v>22.5</v>
      </c>
      <c r="D235" s="192"/>
      <c r="E235" s="193"/>
      <c r="F235" s="193"/>
      <c r="G235" s="194"/>
      <c r="H235" s="192"/>
      <c r="I235" s="193"/>
      <c r="J235" s="193"/>
      <c r="K235" s="194"/>
      <c r="L235" s="195"/>
      <c r="M235" s="189"/>
      <c r="N235" s="189"/>
      <c r="O235" s="196"/>
      <c r="P235" s="192"/>
      <c r="Q235" s="193"/>
      <c r="R235" s="193"/>
      <c r="S235" s="194"/>
      <c r="T235" s="192"/>
      <c r="U235" s="193"/>
      <c r="V235" s="193"/>
      <c r="W235" s="194"/>
      <c r="X235" s="192"/>
      <c r="Y235" s="193"/>
      <c r="Z235" s="193"/>
      <c r="AA235" s="194"/>
      <c r="AB235" s="192"/>
      <c r="AC235" s="193"/>
      <c r="AD235" s="193"/>
      <c r="AE235" s="194"/>
      <c r="AF235" s="197"/>
      <c r="AG235" s="189"/>
      <c r="AH235" s="189"/>
      <c r="AI235" s="198"/>
      <c r="AJ235" s="192"/>
      <c r="AK235" s="193"/>
      <c r="AL235" s="193"/>
      <c r="AM235" s="194"/>
      <c r="AN235" s="192"/>
      <c r="AO235" s="193"/>
      <c r="AP235" s="193"/>
      <c r="AQ235" s="194"/>
      <c r="AR235" s="195"/>
      <c r="AS235" s="189"/>
      <c r="AT235" s="189"/>
      <c r="AU235" s="196"/>
      <c r="AV235" s="199"/>
      <c r="AW235" s="190"/>
      <c r="AX235" s="190"/>
      <c r="AY235" s="200"/>
    </row>
    <row r="236" spans="8:8" ht="15.75" customHeight="1">
      <c r="A236" s="184">
        <v>17.0</v>
      </c>
      <c r="B236" s="185"/>
      <c r="C236" s="191"/>
      <c r="D236" s="192"/>
      <c r="E236" s="193"/>
      <c r="F236" s="193"/>
      <c r="G236" s="194"/>
      <c r="H236" s="192"/>
      <c r="I236" s="193"/>
      <c r="J236" s="193"/>
      <c r="K236" s="194"/>
      <c r="L236" s="195"/>
      <c r="M236" s="189"/>
      <c r="N236" s="189"/>
      <c r="O236" s="196"/>
      <c r="P236" s="192"/>
      <c r="Q236" s="193"/>
      <c r="R236" s="193"/>
      <c r="S236" s="194"/>
      <c r="T236" s="192"/>
      <c r="U236" s="193"/>
      <c r="V236" s="193"/>
      <c r="W236" s="194"/>
      <c r="X236" s="192"/>
      <c r="Y236" s="193"/>
      <c r="Z236" s="193"/>
      <c r="AA236" s="194"/>
      <c r="AB236" s="192"/>
      <c r="AC236" s="193"/>
      <c r="AD236" s="193"/>
      <c r="AE236" s="194"/>
      <c r="AF236" s="197"/>
      <c r="AG236" s="189"/>
      <c r="AH236" s="189"/>
      <c r="AI236" s="198"/>
      <c r="AJ236" s="192"/>
      <c r="AK236" s="193"/>
      <c r="AL236" s="193"/>
      <c r="AM236" s="194"/>
      <c r="AN236" s="192"/>
      <c r="AO236" s="193"/>
      <c r="AP236" s="193"/>
      <c r="AQ236" s="194"/>
      <c r="AR236" s="195"/>
      <c r="AS236" s="189"/>
      <c r="AT236" s="189"/>
      <c r="AU236" s="196"/>
      <c r="AV236" s="199"/>
      <c r="AW236" s="190"/>
      <c r="AX236" s="190"/>
      <c r="AY236" s="200"/>
    </row>
    <row r="237" spans="8:8" ht="15.75" customHeight="1">
      <c r="A237" s="184">
        <v>18.0</v>
      </c>
      <c r="B237" s="185"/>
      <c r="C237" s="191"/>
      <c r="D237" s="192"/>
      <c r="E237" s="193"/>
      <c r="F237" s="193"/>
      <c r="G237" s="194"/>
      <c r="H237" s="192"/>
      <c r="I237" s="193"/>
      <c r="J237" s="193"/>
      <c r="K237" s="194"/>
      <c r="L237" s="195"/>
      <c r="M237" s="189"/>
      <c r="N237" s="189"/>
      <c r="O237" s="196"/>
      <c r="P237" s="192"/>
      <c r="Q237" s="193"/>
      <c r="R237" s="193"/>
      <c r="S237" s="194"/>
      <c r="T237" s="192"/>
      <c r="U237" s="193"/>
      <c r="V237" s="193"/>
      <c r="W237" s="194"/>
      <c r="X237" s="192"/>
      <c r="Y237" s="193"/>
      <c r="Z237" s="193"/>
      <c r="AA237" s="194"/>
      <c r="AB237" s="192"/>
      <c r="AC237" s="193"/>
      <c r="AD237" s="193"/>
      <c r="AE237" s="194"/>
      <c r="AF237" s="197"/>
      <c r="AG237" s="189"/>
      <c r="AH237" s="189"/>
      <c r="AI237" s="198"/>
      <c r="AJ237" s="192"/>
      <c r="AK237" s="193"/>
      <c r="AL237" s="193"/>
      <c r="AM237" s="194"/>
      <c r="AN237" s="192"/>
      <c r="AO237" s="193"/>
      <c r="AP237" s="193"/>
      <c r="AQ237" s="194"/>
      <c r="AR237" s="195"/>
      <c r="AS237" s="189"/>
      <c r="AT237" s="189"/>
      <c r="AU237" s="196"/>
      <c r="AV237" s="199"/>
      <c r="AW237" s="190"/>
      <c r="AX237" s="190"/>
      <c r="AY237" s="200"/>
    </row>
    <row r="238" spans="8:8" ht="15.75" customHeight="1">
      <c r="A238" s="184">
        <v>19.0</v>
      </c>
      <c r="B238" s="185"/>
      <c r="C238" s="191"/>
      <c r="D238" s="192"/>
      <c r="E238" s="193"/>
      <c r="F238" s="193"/>
      <c r="G238" s="194"/>
      <c r="H238" s="192"/>
      <c r="I238" s="193"/>
      <c r="J238" s="193"/>
      <c r="K238" s="194"/>
      <c r="L238" s="195"/>
      <c r="M238" s="189"/>
      <c r="N238" s="189"/>
      <c r="O238" s="196"/>
      <c r="P238" s="192"/>
      <c r="Q238" s="193"/>
      <c r="R238" s="193"/>
      <c r="S238" s="194"/>
      <c r="T238" s="192"/>
      <c r="U238" s="193"/>
      <c r="V238" s="193"/>
      <c r="W238" s="194"/>
      <c r="X238" s="192"/>
      <c r="Y238" s="193"/>
      <c r="Z238" s="193"/>
      <c r="AA238" s="194"/>
      <c r="AB238" s="192"/>
      <c r="AC238" s="193"/>
      <c r="AD238" s="193"/>
      <c r="AE238" s="194"/>
      <c r="AF238" s="197"/>
      <c r="AG238" s="189"/>
      <c r="AH238" s="189"/>
      <c r="AI238" s="198"/>
      <c r="AJ238" s="192"/>
      <c r="AK238" s="193"/>
      <c r="AL238" s="193"/>
      <c r="AM238" s="194"/>
      <c r="AN238" s="192"/>
      <c r="AO238" s="193"/>
      <c r="AP238" s="193"/>
      <c r="AQ238" s="194"/>
      <c r="AR238" s="195"/>
      <c r="AS238" s="189"/>
      <c r="AT238" s="189"/>
      <c r="AU238" s="196"/>
      <c r="AV238" s="199"/>
      <c r="AW238" s="190"/>
      <c r="AX238" s="190"/>
      <c r="AY238" s="200"/>
    </row>
    <row r="239" spans="8:8" ht="15.75" customHeight="1">
      <c r="A239" s="201">
        <v>20.0</v>
      </c>
      <c r="B239" s="202"/>
      <c r="C239" s="203"/>
      <c r="D239" s="204"/>
      <c r="E239" s="205"/>
      <c r="F239" s="205"/>
      <c r="G239" s="206"/>
      <c r="H239" s="204"/>
      <c r="I239" s="205"/>
      <c r="J239" s="205"/>
      <c r="K239" s="206"/>
      <c r="L239" s="207"/>
      <c r="M239" s="208"/>
      <c r="N239" s="208"/>
      <c r="O239" s="209"/>
      <c r="P239" s="204"/>
      <c r="Q239" s="205"/>
      <c r="R239" s="205"/>
      <c r="S239" s="206"/>
      <c r="T239" s="204"/>
      <c r="U239" s="205"/>
      <c r="V239" s="205"/>
      <c r="W239" s="206"/>
      <c r="X239" s="204"/>
      <c r="Y239" s="205"/>
      <c r="Z239" s="205"/>
      <c r="AA239" s="206"/>
      <c r="AB239" s="204"/>
      <c r="AC239" s="205"/>
      <c r="AD239" s="205"/>
      <c r="AE239" s="206"/>
      <c r="AF239" s="210"/>
      <c r="AG239" s="208"/>
      <c r="AH239" s="208"/>
      <c r="AI239" s="211"/>
      <c r="AJ239" s="204"/>
      <c r="AK239" s="205"/>
      <c r="AL239" s="205"/>
      <c r="AM239" s="206"/>
      <c r="AN239" s="204"/>
      <c r="AO239" s="205"/>
      <c r="AP239" s="205"/>
      <c r="AQ239" s="206"/>
      <c r="AR239" s="207"/>
      <c r="AS239" s="208"/>
      <c r="AT239" s="208"/>
      <c r="AU239" s="209"/>
      <c r="AV239" s="212"/>
      <c r="AW239" s="213"/>
      <c r="AX239" s="213"/>
      <c r="AY239" s="214"/>
    </row>
    <row r="240" spans="8:8" ht="15.75" customHeight="1">
      <c r="A240" s="215"/>
      <c r="B240" s="216" t="s">
        <v>187</v>
      </c>
      <c r="C240" s="217"/>
      <c r="D240" s="218">
        <f t="shared" si="39" ref="D240:K240">SUMPRODUCT($C220:$C239,D220:D239)/100000</f>
        <v>0.0</v>
      </c>
      <c r="E240" s="219">
        <f t="shared" si="39"/>
        <v>0.0</v>
      </c>
      <c r="F240" s="219">
        <f t="shared" si="39"/>
        <v>0.0</v>
      </c>
      <c r="G240" s="220">
        <f t="shared" si="39"/>
        <v>0.0</v>
      </c>
      <c r="H240" s="218">
        <f t="shared" si="39"/>
        <v>0.0</v>
      </c>
      <c r="I240" s="219">
        <f t="shared" si="39"/>
        <v>0.0</v>
      </c>
      <c r="J240" s="219">
        <f t="shared" si="39"/>
        <v>0.0</v>
      </c>
      <c r="K240" s="220">
        <f t="shared" si="39"/>
        <v>0.0</v>
      </c>
      <c r="L240" s="218"/>
      <c r="M240" s="219"/>
      <c r="N240" s="219"/>
      <c r="O240" s="220"/>
      <c r="P240" s="218">
        <f t="shared" si="40" ref="P240:AE240">SUMPRODUCT($C220:$C239,P220:P239)/100000</f>
        <v>0.0</v>
      </c>
      <c r="Q240" s="219">
        <f t="shared" si="40"/>
        <v>0.0</v>
      </c>
      <c r="R240" s="219">
        <f t="shared" si="40"/>
        <v>0.0</v>
      </c>
      <c r="S240" s="220">
        <f t="shared" si="40"/>
        <v>0.0</v>
      </c>
      <c r="T240" s="218">
        <f t="shared" si="40"/>
        <v>0.0</v>
      </c>
      <c r="U240" s="219">
        <f t="shared" si="40"/>
        <v>0.0</v>
      </c>
      <c r="V240" s="219">
        <f t="shared" si="40"/>
        <v>0.0</v>
      </c>
      <c r="W240" s="220">
        <f t="shared" si="40"/>
        <v>0.0</v>
      </c>
      <c r="X240" s="218">
        <f t="shared" si="40"/>
        <v>0.0</v>
      </c>
      <c r="Y240" s="219">
        <f t="shared" si="40"/>
        <v>0.0</v>
      </c>
      <c r="Z240" s="219">
        <f t="shared" si="40"/>
        <v>0.0</v>
      </c>
      <c r="AA240" s="220">
        <f t="shared" si="40"/>
        <v>0.0</v>
      </c>
      <c r="AB240" s="218">
        <f t="shared" si="40"/>
        <v>0.0</v>
      </c>
      <c r="AC240" s="219">
        <f t="shared" si="40"/>
        <v>0.0</v>
      </c>
      <c r="AD240" s="219">
        <f t="shared" si="40"/>
        <v>0.0</v>
      </c>
      <c r="AE240" s="220">
        <f t="shared" si="40"/>
        <v>0.0</v>
      </c>
      <c r="AF240" s="219"/>
      <c r="AG240" s="219"/>
      <c r="AH240" s="219"/>
      <c r="AI240" s="221"/>
      <c r="AJ240" s="218">
        <f t="shared" si="41" ref="AJ240:AY240">SUMPRODUCT($C220:$C239,AJ220:AJ239)/100000</f>
        <v>0.0</v>
      </c>
      <c r="AK240" s="219">
        <f t="shared" si="41"/>
        <v>0.0</v>
      </c>
      <c r="AL240" s="219">
        <f t="shared" si="41"/>
        <v>0.0</v>
      </c>
      <c r="AM240" s="220">
        <f t="shared" si="41"/>
        <v>0.0</v>
      </c>
      <c r="AN240" s="218">
        <f t="shared" si="41"/>
        <v>0.0</v>
      </c>
      <c r="AO240" s="219">
        <f t="shared" si="41"/>
        <v>0.0</v>
      </c>
      <c r="AP240" s="219">
        <f t="shared" si="41"/>
        <v>0.0</v>
      </c>
      <c r="AQ240" s="220">
        <f t="shared" si="41"/>
        <v>0.0</v>
      </c>
      <c r="AR240" s="218">
        <f t="shared" si="41"/>
        <v>0.0</v>
      </c>
      <c r="AS240" s="219">
        <f t="shared" si="41"/>
        <v>0.0</v>
      </c>
      <c r="AT240" s="219">
        <f t="shared" si="41"/>
        <v>0.0</v>
      </c>
      <c r="AU240" s="220">
        <f t="shared" si="41"/>
        <v>0.0</v>
      </c>
      <c r="AV240" s="219">
        <f t="shared" si="41"/>
        <v>0.0</v>
      </c>
      <c r="AW240" s="219">
        <f t="shared" si="41"/>
        <v>0.0</v>
      </c>
      <c r="AX240" s="219">
        <f t="shared" si="41"/>
        <v>0.0</v>
      </c>
      <c r="AY240" s="220">
        <f t="shared" si="41"/>
        <v>0.0</v>
      </c>
    </row>
    <row r="241" spans="8:8" ht="15.75" customHeight="1"/>
    <row r="242" spans="8:8" ht="15.75" customHeight="1">
      <c r="A242" s="222"/>
      <c r="B242" s="223" t="s">
        <v>197</v>
      </c>
      <c r="C242" s="224"/>
      <c r="D242" s="225" t="s">
        <v>154</v>
      </c>
      <c r="E242" s="226"/>
      <c r="F242" s="226"/>
      <c r="G242" s="227"/>
      <c r="H242" s="225" t="s">
        <v>46</v>
      </c>
      <c r="I242" s="226"/>
      <c r="J242" s="226"/>
      <c r="K242" s="227"/>
      <c r="L242" s="228" t="s">
        <v>155</v>
      </c>
      <c r="M242" s="226"/>
      <c r="N242" s="226"/>
      <c r="O242" s="227"/>
      <c r="P242" s="225" t="s">
        <v>79</v>
      </c>
      <c r="Q242" s="226"/>
      <c r="R242" s="226"/>
      <c r="S242" s="227"/>
      <c r="T242" s="225" t="s">
        <v>156</v>
      </c>
      <c r="U242" s="226"/>
      <c r="V242" s="226"/>
      <c r="W242" s="227"/>
      <c r="X242" s="225" t="s">
        <v>60</v>
      </c>
      <c r="Y242" s="226"/>
      <c r="Z242" s="226"/>
      <c r="AA242" s="227"/>
      <c r="AB242" s="225" t="s">
        <v>67</v>
      </c>
      <c r="AC242" s="226"/>
      <c r="AD242" s="226"/>
      <c r="AE242" s="227"/>
      <c r="AF242" s="229" t="s">
        <v>163</v>
      </c>
      <c r="AG242" s="226"/>
      <c r="AH242" s="226"/>
      <c r="AI242" s="226"/>
      <c r="AJ242" s="225" t="s">
        <v>108</v>
      </c>
      <c r="AK242" s="226"/>
      <c r="AL242" s="226"/>
      <c r="AM242" s="227"/>
      <c r="AN242" s="225" t="s">
        <v>91</v>
      </c>
      <c r="AO242" s="226"/>
      <c r="AP242" s="226"/>
      <c r="AQ242" s="227"/>
      <c r="AR242" s="228" t="s">
        <v>159</v>
      </c>
      <c r="AS242" s="226"/>
      <c r="AT242" s="226"/>
      <c r="AU242" s="227"/>
      <c r="AV242" s="230" t="s">
        <v>161</v>
      </c>
      <c r="AW242" s="226"/>
      <c r="AX242" s="226"/>
      <c r="AY242" s="227"/>
    </row>
    <row r="243" spans="8:8" ht="15.75" customHeight="1">
      <c r="A243" s="231" t="s">
        <v>164</v>
      </c>
      <c r="B243" s="232" t="s">
        <v>165</v>
      </c>
      <c r="C243" s="233" t="s">
        <v>166</v>
      </c>
      <c r="D243" s="234" t="s">
        <v>167</v>
      </c>
      <c r="E243" s="235" t="s">
        <v>168</v>
      </c>
      <c r="F243" s="235" t="s">
        <v>169</v>
      </c>
      <c r="G243" s="236" t="s">
        <v>170</v>
      </c>
      <c r="H243" s="234" t="s">
        <v>167</v>
      </c>
      <c r="I243" s="235" t="s">
        <v>168</v>
      </c>
      <c r="J243" s="235" t="s">
        <v>169</v>
      </c>
      <c r="K243" s="236" t="s">
        <v>170</v>
      </c>
      <c r="L243" s="237" t="s">
        <v>167</v>
      </c>
      <c r="M243" s="238" t="s">
        <v>168</v>
      </c>
      <c r="N243" s="238" t="s">
        <v>169</v>
      </c>
      <c r="O243" s="239" t="s">
        <v>170</v>
      </c>
      <c r="P243" s="234" t="s">
        <v>167</v>
      </c>
      <c r="Q243" s="235" t="s">
        <v>168</v>
      </c>
      <c r="R243" s="235" t="s">
        <v>169</v>
      </c>
      <c r="S243" s="236" t="s">
        <v>170</v>
      </c>
      <c r="T243" s="234" t="s">
        <v>167</v>
      </c>
      <c r="U243" s="235" t="s">
        <v>168</v>
      </c>
      <c r="V243" s="235" t="s">
        <v>169</v>
      </c>
      <c r="W243" s="236" t="s">
        <v>170</v>
      </c>
      <c r="X243" s="234" t="s">
        <v>167</v>
      </c>
      <c r="Y243" s="235" t="s">
        <v>168</v>
      </c>
      <c r="Z243" s="235" t="s">
        <v>169</v>
      </c>
      <c r="AA243" s="236" t="s">
        <v>170</v>
      </c>
      <c r="AB243" s="234" t="s">
        <v>167</v>
      </c>
      <c r="AC243" s="235" t="s">
        <v>168</v>
      </c>
      <c r="AD243" s="235" t="s">
        <v>169</v>
      </c>
      <c r="AE243" s="236" t="s">
        <v>170</v>
      </c>
      <c r="AF243" s="240" t="s">
        <v>167</v>
      </c>
      <c r="AG243" s="238" t="s">
        <v>168</v>
      </c>
      <c r="AH243" s="238" t="s">
        <v>169</v>
      </c>
      <c r="AI243" s="241" t="s">
        <v>170</v>
      </c>
      <c r="AJ243" s="234" t="s">
        <v>167</v>
      </c>
      <c r="AK243" s="235" t="s">
        <v>168</v>
      </c>
      <c r="AL243" s="235" t="s">
        <v>169</v>
      </c>
      <c r="AM243" s="236" t="s">
        <v>170</v>
      </c>
      <c r="AN243" s="234" t="s">
        <v>167</v>
      </c>
      <c r="AO243" s="235" t="s">
        <v>168</v>
      </c>
      <c r="AP243" s="235" t="s">
        <v>169</v>
      </c>
      <c r="AQ243" s="236" t="s">
        <v>170</v>
      </c>
      <c r="AR243" s="237" t="s">
        <v>167</v>
      </c>
      <c r="AS243" s="238" t="s">
        <v>168</v>
      </c>
      <c r="AT243" s="238" t="s">
        <v>169</v>
      </c>
      <c r="AU243" s="239" t="s">
        <v>170</v>
      </c>
      <c r="AV243" s="242" t="s">
        <v>167</v>
      </c>
      <c r="AW243" s="243" t="s">
        <v>168</v>
      </c>
      <c r="AX243" s="243" t="s">
        <v>169</v>
      </c>
      <c r="AY243" s="244" t="s">
        <v>170</v>
      </c>
    </row>
    <row r="244" spans="8:8" ht="15.75" customHeight="1">
      <c r="A244" s="171">
        <v>1.0</v>
      </c>
      <c r="B244" s="245" t="s">
        <v>171</v>
      </c>
      <c r="C244" s="246">
        <v>183.05</v>
      </c>
      <c r="D244" s="247"/>
      <c r="E244" s="248"/>
      <c r="F244" s="248"/>
      <c r="G244" s="249"/>
      <c r="H244" s="247"/>
      <c r="I244" s="248"/>
      <c r="J244" s="248"/>
      <c r="K244" s="249"/>
      <c r="L244" s="250"/>
      <c r="M244" s="251"/>
      <c r="N244" s="251"/>
      <c r="O244" s="252"/>
      <c r="P244" s="247"/>
      <c r="Q244" s="248"/>
      <c r="R244" s="248"/>
      <c r="S244" s="249"/>
      <c r="T244" s="247"/>
      <c r="U244" s="248"/>
      <c r="V244" s="248"/>
      <c r="W244" s="249"/>
      <c r="X244" s="247"/>
      <c r="Y244" s="248"/>
      <c r="Z244" s="248"/>
      <c r="AA244" s="249"/>
      <c r="AB244" s="247"/>
      <c r="AC244" s="248"/>
      <c r="AD244" s="248"/>
      <c r="AE244" s="249"/>
      <c r="AF244" s="253"/>
      <c r="AG244" s="251"/>
      <c r="AH244" s="251"/>
      <c r="AI244" s="254"/>
      <c r="AJ244" s="247"/>
      <c r="AK244" s="248"/>
      <c r="AL244" s="248"/>
      <c r="AM244" s="249"/>
      <c r="AN244" s="247"/>
      <c r="AO244" s="248"/>
      <c r="AP244" s="248"/>
      <c r="AQ244" s="249"/>
      <c r="AR244" s="250"/>
      <c r="AS244" s="251"/>
      <c r="AT244" s="251"/>
      <c r="AU244" s="252"/>
      <c r="AV244" s="255"/>
      <c r="AW244" s="256"/>
      <c r="AX244" s="256"/>
      <c r="AY244" s="257"/>
    </row>
    <row r="245" spans="8:8" ht="15.75" customHeight="1">
      <c r="A245" s="184">
        <v>2.0</v>
      </c>
      <c r="B245" s="185" t="s">
        <v>172</v>
      </c>
      <c r="C245" s="186">
        <v>198.31</v>
      </c>
      <c r="D245" s="258"/>
      <c r="E245" s="187"/>
      <c r="F245" s="187"/>
      <c r="G245" s="259"/>
      <c r="H245" s="258"/>
      <c r="I245" s="187"/>
      <c r="J245" s="187"/>
      <c r="K245" s="259"/>
      <c r="L245" s="195"/>
      <c r="M245" s="189"/>
      <c r="N245" s="189"/>
      <c r="O245" s="196"/>
      <c r="P245" s="258"/>
      <c r="Q245" s="187"/>
      <c r="R245" s="187"/>
      <c r="S245" s="259"/>
      <c r="T245" s="258"/>
      <c r="U245" s="187"/>
      <c r="V245" s="187"/>
      <c r="W245" s="259"/>
      <c r="X245" s="258"/>
      <c r="Y245" s="187"/>
      <c r="Z245" s="187"/>
      <c r="AA245" s="259"/>
      <c r="AB245" s="258"/>
      <c r="AC245" s="187"/>
      <c r="AD245" s="187"/>
      <c r="AE245" s="259"/>
      <c r="AF245" s="197"/>
      <c r="AG245" s="189"/>
      <c r="AH245" s="189"/>
      <c r="AI245" s="198"/>
      <c r="AJ245" s="258"/>
      <c r="AK245" s="187"/>
      <c r="AL245" s="187"/>
      <c r="AM245" s="259"/>
      <c r="AN245" s="258"/>
      <c r="AO245" s="187"/>
      <c r="AP245" s="187"/>
      <c r="AQ245" s="259"/>
      <c r="AR245" s="195"/>
      <c r="AS245" s="189"/>
      <c r="AT245" s="189"/>
      <c r="AU245" s="196"/>
      <c r="AV245" s="199"/>
      <c r="AW245" s="190"/>
      <c r="AX245" s="190"/>
      <c r="AY245" s="200"/>
    </row>
    <row r="246" spans="8:8" ht="15.75" customHeight="1">
      <c r="A246" s="184">
        <v>3.0</v>
      </c>
      <c r="B246" s="185" t="s">
        <v>173</v>
      </c>
      <c r="C246" s="186">
        <v>198.31</v>
      </c>
      <c r="D246" s="258"/>
      <c r="E246" s="187"/>
      <c r="F246" s="187"/>
      <c r="G246" s="259"/>
      <c r="H246" s="258"/>
      <c r="I246" s="187"/>
      <c r="J246" s="187"/>
      <c r="K246" s="259"/>
      <c r="L246" s="195"/>
      <c r="M246" s="189"/>
      <c r="N246" s="189"/>
      <c r="O246" s="196"/>
      <c r="P246" s="258"/>
      <c r="Q246" s="187"/>
      <c r="R246" s="187"/>
      <c r="S246" s="259"/>
      <c r="T246" s="258"/>
      <c r="U246" s="187"/>
      <c r="V246" s="187"/>
      <c r="W246" s="259"/>
      <c r="X246" s="258"/>
      <c r="Y246" s="187"/>
      <c r="Z246" s="187"/>
      <c r="AA246" s="259"/>
      <c r="AB246" s="258"/>
      <c r="AC246" s="187"/>
      <c r="AD246" s="187"/>
      <c r="AE246" s="259"/>
      <c r="AF246" s="197"/>
      <c r="AG246" s="189"/>
      <c r="AH246" s="189"/>
      <c r="AI246" s="198"/>
      <c r="AJ246" s="258"/>
      <c r="AK246" s="187"/>
      <c r="AL246" s="187"/>
      <c r="AM246" s="259"/>
      <c r="AN246" s="258"/>
      <c r="AO246" s="187"/>
      <c r="AP246" s="187"/>
      <c r="AQ246" s="259"/>
      <c r="AR246" s="195"/>
      <c r="AS246" s="189"/>
      <c r="AT246" s="189"/>
      <c r="AU246" s="196"/>
      <c r="AV246" s="199"/>
      <c r="AW246" s="190"/>
      <c r="AX246" s="190"/>
      <c r="AY246" s="200"/>
    </row>
    <row r="247" spans="8:8" ht="15.75" customHeight="1">
      <c r="A247" s="184">
        <v>4.0</v>
      </c>
      <c r="B247" s="185" t="s">
        <v>174</v>
      </c>
      <c r="C247" s="186">
        <v>180.0</v>
      </c>
      <c r="D247" s="258"/>
      <c r="E247" s="187"/>
      <c r="F247" s="187"/>
      <c r="G247" s="259"/>
      <c r="H247" s="258"/>
      <c r="I247" s="187"/>
      <c r="J247" s="187"/>
      <c r="K247" s="259"/>
      <c r="L247" s="195"/>
      <c r="M247" s="189"/>
      <c r="N247" s="189"/>
      <c r="O247" s="196"/>
      <c r="P247" s="258"/>
      <c r="Q247" s="187"/>
      <c r="R247" s="187"/>
      <c r="S247" s="259"/>
      <c r="T247" s="258"/>
      <c r="U247" s="187"/>
      <c r="V247" s="187"/>
      <c r="W247" s="259"/>
      <c r="X247" s="258"/>
      <c r="Y247" s="187"/>
      <c r="Z247" s="187"/>
      <c r="AA247" s="259"/>
      <c r="AB247" s="258"/>
      <c r="AC247" s="187"/>
      <c r="AD247" s="187"/>
      <c r="AE247" s="259"/>
      <c r="AF247" s="197"/>
      <c r="AG247" s="189"/>
      <c r="AH247" s="189"/>
      <c r="AI247" s="198"/>
      <c r="AJ247" s="258"/>
      <c r="AK247" s="187"/>
      <c r="AL247" s="187"/>
      <c r="AM247" s="259"/>
      <c r="AN247" s="258"/>
      <c r="AO247" s="187"/>
      <c r="AP247" s="187"/>
      <c r="AQ247" s="259"/>
      <c r="AR247" s="195"/>
      <c r="AS247" s="189"/>
      <c r="AT247" s="189"/>
      <c r="AU247" s="196"/>
      <c r="AV247" s="199"/>
      <c r="AW247" s="190"/>
      <c r="AX247" s="190"/>
      <c r="AY247" s="200"/>
    </row>
    <row r="248" spans="8:8" ht="15.75" customHeight="1">
      <c r="A248" s="184">
        <v>5.0</v>
      </c>
      <c r="B248" s="185" t="s">
        <v>175</v>
      </c>
      <c r="C248" s="186">
        <v>167.8</v>
      </c>
      <c r="D248" s="258"/>
      <c r="E248" s="187"/>
      <c r="F248" s="187"/>
      <c r="G248" s="259"/>
      <c r="H248" s="258"/>
      <c r="I248" s="187"/>
      <c r="J248" s="187"/>
      <c r="K248" s="259"/>
      <c r="L248" s="195"/>
      <c r="M248" s="189"/>
      <c r="N248" s="189"/>
      <c r="O248" s="196"/>
      <c r="P248" s="258"/>
      <c r="Q248" s="187"/>
      <c r="R248" s="187"/>
      <c r="S248" s="259"/>
      <c r="T248" s="258"/>
      <c r="U248" s="187"/>
      <c r="V248" s="187"/>
      <c r="W248" s="259"/>
      <c r="X248" s="258"/>
      <c r="Y248" s="187"/>
      <c r="Z248" s="187"/>
      <c r="AA248" s="259"/>
      <c r="AB248" s="258"/>
      <c r="AC248" s="187"/>
      <c r="AD248" s="187"/>
      <c r="AE248" s="259"/>
      <c r="AF248" s="197"/>
      <c r="AG248" s="189"/>
      <c r="AH248" s="189"/>
      <c r="AI248" s="198"/>
      <c r="AJ248" s="258"/>
      <c r="AK248" s="187"/>
      <c r="AL248" s="187"/>
      <c r="AM248" s="259"/>
      <c r="AN248" s="258"/>
      <c r="AO248" s="187"/>
      <c r="AP248" s="187"/>
      <c r="AQ248" s="259"/>
      <c r="AR248" s="195"/>
      <c r="AS248" s="189"/>
      <c r="AT248" s="189"/>
      <c r="AU248" s="196"/>
      <c r="AV248" s="199"/>
      <c r="AW248" s="190"/>
      <c r="AX248" s="190"/>
      <c r="AY248" s="200"/>
    </row>
    <row r="249" spans="8:8" ht="15.75" customHeight="1">
      <c r="A249" s="184">
        <v>6.0</v>
      </c>
      <c r="B249" s="185" t="s">
        <v>176</v>
      </c>
      <c r="C249" s="186">
        <v>311.19</v>
      </c>
      <c r="D249" s="258"/>
      <c r="E249" s="187"/>
      <c r="F249" s="187"/>
      <c r="G249" s="259"/>
      <c r="H249" s="258"/>
      <c r="I249" s="187"/>
      <c r="J249" s="187"/>
      <c r="K249" s="259"/>
      <c r="L249" s="195"/>
      <c r="M249" s="189"/>
      <c r="N249" s="189"/>
      <c r="O249" s="196"/>
      <c r="P249" s="258"/>
      <c r="Q249" s="187"/>
      <c r="R249" s="187"/>
      <c r="S249" s="259"/>
      <c r="T249" s="258"/>
      <c r="U249" s="187"/>
      <c r="V249" s="187"/>
      <c r="W249" s="259"/>
      <c r="X249" s="258"/>
      <c r="Y249" s="187"/>
      <c r="Z249" s="187"/>
      <c r="AA249" s="259"/>
      <c r="AB249" s="258"/>
      <c r="AC249" s="187"/>
      <c r="AD249" s="187"/>
      <c r="AE249" s="259"/>
      <c r="AF249" s="197"/>
      <c r="AG249" s="189"/>
      <c r="AH249" s="189"/>
      <c r="AI249" s="198"/>
      <c r="AJ249" s="258"/>
      <c r="AK249" s="187"/>
      <c r="AL249" s="187"/>
      <c r="AM249" s="259"/>
      <c r="AN249" s="258"/>
      <c r="AO249" s="187"/>
      <c r="AP249" s="187"/>
      <c r="AQ249" s="259"/>
      <c r="AR249" s="195"/>
      <c r="AS249" s="189"/>
      <c r="AT249" s="189"/>
      <c r="AU249" s="196"/>
      <c r="AV249" s="199"/>
      <c r="AW249" s="190"/>
      <c r="AX249" s="190"/>
      <c r="AY249" s="200"/>
    </row>
    <row r="250" spans="8:8" ht="15.75" customHeight="1">
      <c r="A250" s="184">
        <v>7.0</v>
      </c>
      <c r="B250" s="185" t="s">
        <v>177</v>
      </c>
      <c r="C250" s="186">
        <v>305.08</v>
      </c>
      <c r="D250" s="258"/>
      <c r="E250" s="187"/>
      <c r="F250" s="187"/>
      <c r="G250" s="259"/>
      <c r="H250" s="258"/>
      <c r="I250" s="187"/>
      <c r="J250" s="187"/>
      <c r="K250" s="259"/>
      <c r="L250" s="195"/>
      <c r="M250" s="189"/>
      <c r="N250" s="189"/>
      <c r="O250" s="196"/>
      <c r="P250" s="258"/>
      <c r="Q250" s="187"/>
      <c r="R250" s="187"/>
      <c r="S250" s="259"/>
      <c r="T250" s="258"/>
      <c r="U250" s="187"/>
      <c r="V250" s="187"/>
      <c r="W250" s="259"/>
      <c r="X250" s="258"/>
      <c r="Y250" s="187"/>
      <c r="Z250" s="187"/>
      <c r="AA250" s="259"/>
      <c r="AB250" s="258"/>
      <c r="AC250" s="187"/>
      <c r="AD250" s="187"/>
      <c r="AE250" s="259"/>
      <c r="AF250" s="197"/>
      <c r="AG250" s="189"/>
      <c r="AH250" s="189"/>
      <c r="AI250" s="198"/>
      <c r="AJ250" s="258"/>
      <c r="AK250" s="187"/>
      <c r="AL250" s="187"/>
      <c r="AM250" s="259"/>
      <c r="AN250" s="258"/>
      <c r="AO250" s="187"/>
      <c r="AP250" s="187"/>
      <c r="AQ250" s="259"/>
      <c r="AR250" s="195"/>
      <c r="AS250" s="189"/>
      <c r="AT250" s="189"/>
      <c r="AU250" s="196"/>
      <c r="AV250" s="199"/>
      <c r="AW250" s="190"/>
      <c r="AX250" s="190"/>
      <c r="AY250" s="200"/>
    </row>
    <row r="251" spans="8:8" ht="15.75" customHeight="1">
      <c r="A251" s="184">
        <v>8.0</v>
      </c>
      <c r="B251" s="185" t="s">
        <v>178</v>
      </c>
      <c r="C251" s="186">
        <v>234.92</v>
      </c>
      <c r="D251" s="258"/>
      <c r="E251" s="187"/>
      <c r="F251" s="187"/>
      <c r="G251" s="259"/>
      <c r="H251" s="258"/>
      <c r="I251" s="187"/>
      <c r="J251" s="187"/>
      <c r="K251" s="259"/>
      <c r="L251" s="195"/>
      <c r="M251" s="189"/>
      <c r="N251" s="189"/>
      <c r="O251" s="196"/>
      <c r="P251" s="258"/>
      <c r="Q251" s="187"/>
      <c r="R251" s="187"/>
      <c r="S251" s="259"/>
      <c r="T251" s="258"/>
      <c r="U251" s="187"/>
      <c r="V251" s="187"/>
      <c r="W251" s="259"/>
      <c r="X251" s="258"/>
      <c r="Y251" s="187"/>
      <c r="Z251" s="187"/>
      <c r="AA251" s="259"/>
      <c r="AB251" s="258"/>
      <c r="AC251" s="187"/>
      <c r="AD251" s="187"/>
      <c r="AE251" s="259"/>
      <c r="AF251" s="197"/>
      <c r="AG251" s="189"/>
      <c r="AH251" s="189"/>
      <c r="AI251" s="198"/>
      <c r="AJ251" s="258"/>
      <c r="AK251" s="187"/>
      <c r="AL251" s="187"/>
      <c r="AM251" s="259"/>
      <c r="AN251" s="258"/>
      <c r="AO251" s="187"/>
      <c r="AP251" s="187"/>
      <c r="AQ251" s="259"/>
      <c r="AR251" s="195"/>
      <c r="AS251" s="189"/>
      <c r="AT251" s="189"/>
      <c r="AU251" s="196"/>
      <c r="AV251" s="199"/>
      <c r="AW251" s="190"/>
      <c r="AX251" s="190"/>
      <c r="AY251" s="200"/>
    </row>
    <row r="252" spans="8:8" ht="15.75" customHeight="1">
      <c r="A252" s="184">
        <v>9.0</v>
      </c>
      <c r="B252" s="185" t="s">
        <v>179</v>
      </c>
      <c r="C252" s="186">
        <v>234.92</v>
      </c>
      <c r="D252" s="258"/>
      <c r="E252" s="187"/>
      <c r="F252" s="187"/>
      <c r="G252" s="259"/>
      <c r="H252" s="258"/>
      <c r="I252" s="187"/>
      <c r="J252" s="187"/>
      <c r="K252" s="259"/>
      <c r="L252" s="195"/>
      <c r="M252" s="189"/>
      <c r="N252" s="189"/>
      <c r="O252" s="196"/>
      <c r="P252" s="258"/>
      <c r="Q252" s="187"/>
      <c r="R252" s="187"/>
      <c r="S252" s="259"/>
      <c r="T252" s="258"/>
      <c r="U252" s="187"/>
      <c r="V252" s="187"/>
      <c r="W252" s="259"/>
      <c r="X252" s="258"/>
      <c r="Y252" s="187"/>
      <c r="Z252" s="187"/>
      <c r="AA252" s="259"/>
      <c r="AB252" s="258"/>
      <c r="AC252" s="187"/>
      <c r="AD252" s="187"/>
      <c r="AE252" s="259"/>
      <c r="AF252" s="197"/>
      <c r="AG252" s="189"/>
      <c r="AH252" s="189"/>
      <c r="AI252" s="198"/>
      <c r="AJ252" s="258"/>
      <c r="AK252" s="187"/>
      <c r="AL252" s="187"/>
      <c r="AM252" s="259"/>
      <c r="AN252" s="258"/>
      <c r="AO252" s="187"/>
      <c r="AP252" s="187"/>
      <c r="AQ252" s="259"/>
      <c r="AR252" s="195"/>
      <c r="AS252" s="189"/>
      <c r="AT252" s="189"/>
      <c r="AU252" s="196"/>
      <c r="AV252" s="199"/>
      <c r="AW252" s="190"/>
      <c r="AX252" s="190"/>
      <c r="AY252" s="200"/>
    </row>
    <row r="253" spans="8:8" ht="15.75" customHeight="1">
      <c r="A253" s="184">
        <v>10.0</v>
      </c>
      <c r="B253" s="185" t="s">
        <v>180</v>
      </c>
      <c r="C253" s="186">
        <v>57.99</v>
      </c>
      <c r="D253" s="258"/>
      <c r="E253" s="187"/>
      <c r="F253" s="187"/>
      <c r="G253" s="259"/>
      <c r="H253" s="258"/>
      <c r="I253" s="187"/>
      <c r="J253" s="187"/>
      <c r="K253" s="259"/>
      <c r="L253" s="195"/>
      <c r="M253" s="189"/>
      <c r="N253" s="189"/>
      <c r="O253" s="196"/>
      <c r="P253" s="258"/>
      <c r="Q253" s="187"/>
      <c r="R253" s="187"/>
      <c r="S253" s="259"/>
      <c r="T253" s="258"/>
      <c r="U253" s="187"/>
      <c r="V253" s="187"/>
      <c r="W253" s="259"/>
      <c r="X253" s="258"/>
      <c r="Y253" s="187"/>
      <c r="Z253" s="187"/>
      <c r="AA253" s="259"/>
      <c r="AB253" s="258"/>
      <c r="AC253" s="187"/>
      <c r="AD253" s="187"/>
      <c r="AE253" s="259"/>
      <c r="AF253" s="197"/>
      <c r="AG253" s="189"/>
      <c r="AH253" s="189"/>
      <c r="AI253" s="198"/>
      <c r="AJ253" s="258"/>
      <c r="AK253" s="187"/>
      <c r="AL253" s="187"/>
      <c r="AM253" s="259"/>
      <c r="AN253" s="258"/>
      <c r="AO253" s="187"/>
      <c r="AP253" s="187"/>
      <c r="AQ253" s="259"/>
      <c r="AR253" s="195"/>
      <c r="AS253" s="189"/>
      <c r="AT253" s="189"/>
      <c r="AU253" s="196"/>
      <c r="AV253" s="199"/>
      <c r="AW253" s="190"/>
      <c r="AX253" s="190"/>
      <c r="AY253" s="200"/>
    </row>
    <row r="254" spans="8:8" ht="15.75" customHeight="1">
      <c r="A254" s="184">
        <v>11.0</v>
      </c>
      <c r="B254" s="185" t="s">
        <v>181</v>
      </c>
      <c r="C254" s="186">
        <v>46.67</v>
      </c>
      <c r="D254" s="258"/>
      <c r="E254" s="187"/>
      <c r="F254" s="187"/>
      <c r="G254" s="259"/>
      <c r="H254" s="258"/>
      <c r="I254" s="187"/>
      <c r="J254" s="187"/>
      <c r="K254" s="259"/>
      <c r="L254" s="195"/>
      <c r="M254" s="189"/>
      <c r="N254" s="189"/>
      <c r="O254" s="196"/>
      <c r="P254" s="258"/>
      <c r="Q254" s="187"/>
      <c r="R254" s="187"/>
      <c r="S254" s="259"/>
      <c r="T254" s="258"/>
      <c r="U254" s="187"/>
      <c r="V254" s="187"/>
      <c r="W254" s="259"/>
      <c r="X254" s="258"/>
      <c r="Y254" s="187"/>
      <c r="Z254" s="187"/>
      <c r="AA254" s="259"/>
      <c r="AB254" s="258"/>
      <c r="AC254" s="187"/>
      <c r="AD254" s="187"/>
      <c r="AE254" s="259"/>
      <c r="AF254" s="197"/>
      <c r="AG254" s="189"/>
      <c r="AH254" s="189"/>
      <c r="AI254" s="198"/>
      <c r="AJ254" s="258"/>
      <c r="AK254" s="187"/>
      <c r="AL254" s="187"/>
      <c r="AM254" s="259"/>
      <c r="AN254" s="258"/>
      <c r="AO254" s="187"/>
      <c r="AP254" s="187"/>
      <c r="AQ254" s="259"/>
      <c r="AR254" s="195"/>
      <c r="AS254" s="189"/>
      <c r="AT254" s="189"/>
      <c r="AU254" s="196"/>
      <c r="AV254" s="199"/>
      <c r="AW254" s="190"/>
      <c r="AX254" s="190"/>
      <c r="AY254" s="200"/>
    </row>
    <row r="255" spans="8:8" ht="15.75" customHeight="1">
      <c r="A255" s="184">
        <v>12.0</v>
      </c>
      <c r="B255" s="185" t="s">
        <v>182</v>
      </c>
      <c r="C255" s="186">
        <v>38.57</v>
      </c>
      <c r="D255" s="258"/>
      <c r="E255" s="187"/>
      <c r="F255" s="187"/>
      <c r="G255" s="259"/>
      <c r="H255" s="258"/>
      <c r="I255" s="187"/>
      <c r="J255" s="187"/>
      <c r="K255" s="259"/>
      <c r="L255" s="195"/>
      <c r="M255" s="189"/>
      <c r="N255" s="189"/>
      <c r="O255" s="196"/>
      <c r="P255" s="258"/>
      <c r="Q255" s="187"/>
      <c r="R255" s="187"/>
      <c r="S255" s="259"/>
      <c r="T255" s="258"/>
      <c r="U255" s="187"/>
      <c r="V255" s="187"/>
      <c r="W255" s="259"/>
      <c r="X255" s="258"/>
      <c r="Y255" s="187"/>
      <c r="Z255" s="187"/>
      <c r="AA255" s="259"/>
      <c r="AB255" s="258"/>
      <c r="AC255" s="187"/>
      <c r="AD255" s="187"/>
      <c r="AE255" s="259"/>
      <c r="AF255" s="197"/>
      <c r="AG255" s="189"/>
      <c r="AH255" s="189"/>
      <c r="AI255" s="198"/>
      <c r="AJ255" s="258"/>
      <c r="AK255" s="187"/>
      <c r="AL255" s="187"/>
      <c r="AM255" s="259"/>
      <c r="AN255" s="258"/>
      <c r="AO255" s="187"/>
      <c r="AP255" s="187"/>
      <c r="AQ255" s="259"/>
      <c r="AR255" s="195"/>
      <c r="AS255" s="189"/>
      <c r="AT255" s="189"/>
      <c r="AU255" s="196"/>
      <c r="AV255" s="199"/>
      <c r="AW255" s="190"/>
      <c r="AX255" s="190"/>
      <c r="AY255" s="200"/>
    </row>
    <row r="256" spans="8:8" ht="15.75" customHeight="1">
      <c r="A256" s="184">
        <v>13.0</v>
      </c>
      <c r="B256" s="185" t="s">
        <v>183</v>
      </c>
      <c r="C256" s="186">
        <v>84.5</v>
      </c>
      <c r="D256" s="258"/>
      <c r="E256" s="187"/>
      <c r="F256" s="187"/>
      <c r="G256" s="259"/>
      <c r="H256" s="258"/>
      <c r="I256" s="187"/>
      <c r="J256" s="187"/>
      <c r="K256" s="259"/>
      <c r="L256" s="195"/>
      <c r="M256" s="189"/>
      <c r="N256" s="189"/>
      <c r="O256" s="196"/>
      <c r="P256" s="258"/>
      <c r="Q256" s="187"/>
      <c r="R256" s="187"/>
      <c r="S256" s="259"/>
      <c r="T256" s="258"/>
      <c r="U256" s="187"/>
      <c r="V256" s="187"/>
      <c r="W256" s="259"/>
      <c r="X256" s="258"/>
      <c r="Y256" s="187"/>
      <c r="Z256" s="187"/>
      <c r="AA256" s="259"/>
      <c r="AB256" s="258"/>
      <c r="AC256" s="187"/>
      <c r="AD256" s="187"/>
      <c r="AE256" s="259"/>
      <c r="AF256" s="197"/>
      <c r="AG256" s="189"/>
      <c r="AH256" s="189"/>
      <c r="AI256" s="198"/>
      <c r="AJ256" s="258"/>
      <c r="AK256" s="187"/>
      <c r="AL256" s="187"/>
      <c r="AM256" s="259"/>
      <c r="AN256" s="258"/>
      <c r="AO256" s="187"/>
      <c r="AP256" s="187"/>
      <c r="AQ256" s="259"/>
      <c r="AR256" s="195"/>
      <c r="AS256" s="189"/>
      <c r="AT256" s="189"/>
      <c r="AU256" s="196"/>
      <c r="AV256" s="199"/>
      <c r="AW256" s="190"/>
      <c r="AX256" s="190"/>
      <c r="AY256" s="200"/>
    </row>
    <row r="257" spans="8:8" ht="15.75" customHeight="1">
      <c r="A257" s="184">
        <v>14.0</v>
      </c>
      <c r="B257" s="185" t="s">
        <v>184</v>
      </c>
      <c r="C257" s="186">
        <v>48.21</v>
      </c>
      <c r="D257" s="258"/>
      <c r="E257" s="187"/>
      <c r="F257" s="187"/>
      <c r="G257" s="259"/>
      <c r="H257" s="258"/>
      <c r="I257" s="187"/>
      <c r="J257" s="187"/>
      <c r="K257" s="259"/>
      <c r="L257" s="195"/>
      <c r="M257" s="189"/>
      <c r="N257" s="189"/>
      <c r="O257" s="196"/>
      <c r="P257" s="258"/>
      <c r="Q257" s="187"/>
      <c r="R257" s="187"/>
      <c r="S257" s="259"/>
      <c r="T257" s="258"/>
      <c r="U257" s="187"/>
      <c r="V257" s="187"/>
      <c r="W257" s="259"/>
      <c r="X257" s="258"/>
      <c r="Y257" s="187"/>
      <c r="Z257" s="187"/>
      <c r="AA257" s="259"/>
      <c r="AB257" s="258"/>
      <c r="AC257" s="187"/>
      <c r="AD257" s="187"/>
      <c r="AE257" s="259"/>
      <c r="AF257" s="197"/>
      <c r="AG257" s="189"/>
      <c r="AH257" s="189"/>
      <c r="AI257" s="198"/>
      <c r="AJ257" s="258"/>
      <c r="AK257" s="187"/>
      <c r="AL257" s="187"/>
      <c r="AM257" s="259"/>
      <c r="AN257" s="258"/>
      <c r="AO257" s="187"/>
      <c r="AP257" s="187"/>
      <c r="AQ257" s="259"/>
      <c r="AR257" s="195"/>
      <c r="AS257" s="189"/>
      <c r="AT257" s="189"/>
      <c r="AU257" s="196"/>
      <c r="AV257" s="199"/>
      <c r="AW257" s="190"/>
      <c r="AX257" s="190"/>
      <c r="AY257" s="200"/>
    </row>
    <row r="258" spans="8:8" ht="15.75" customHeight="1">
      <c r="A258" s="184">
        <v>15.0</v>
      </c>
      <c r="B258" s="185" t="s">
        <v>185</v>
      </c>
      <c r="C258" s="186">
        <v>121.43</v>
      </c>
      <c r="D258" s="260"/>
      <c r="E258" s="261"/>
      <c r="F258" s="261"/>
      <c r="G258" s="262"/>
      <c r="H258" s="260"/>
      <c r="I258" s="261"/>
      <c r="J258" s="261"/>
      <c r="K258" s="262"/>
      <c r="L258" s="195"/>
      <c r="M258" s="189"/>
      <c r="N258" s="189"/>
      <c r="O258" s="196"/>
      <c r="P258" s="260"/>
      <c r="Q258" s="261"/>
      <c r="R258" s="261"/>
      <c r="S258" s="262"/>
      <c r="T258" s="260"/>
      <c r="U258" s="261"/>
      <c r="V258" s="261"/>
      <c r="W258" s="262"/>
      <c r="X258" s="260"/>
      <c r="Y258" s="261"/>
      <c r="Z258" s="261"/>
      <c r="AA258" s="262"/>
      <c r="AB258" s="260"/>
      <c r="AC258" s="261"/>
      <c r="AD258" s="261"/>
      <c r="AE258" s="262"/>
      <c r="AF258" s="197"/>
      <c r="AG258" s="189"/>
      <c r="AH258" s="189"/>
      <c r="AI258" s="198"/>
      <c r="AJ258" s="260"/>
      <c r="AK258" s="261"/>
      <c r="AL258" s="261"/>
      <c r="AM258" s="262"/>
      <c r="AN258" s="260"/>
      <c r="AO258" s="261"/>
      <c r="AP258" s="261"/>
      <c r="AQ258" s="262"/>
      <c r="AR258" s="195"/>
      <c r="AS258" s="189"/>
      <c r="AT258" s="189"/>
      <c r="AU258" s="196"/>
      <c r="AV258" s="199"/>
      <c r="AW258" s="190"/>
      <c r="AX258" s="190"/>
      <c r="AY258" s="200"/>
    </row>
    <row r="259" spans="8:8" ht="15.75" customHeight="1">
      <c r="A259" s="184">
        <v>16.0</v>
      </c>
      <c r="B259" s="185" t="s">
        <v>186</v>
      </c>
      <c r="C259" s="186">
        <v>22.5</v>
      </c>
      <c r="D259" s="192"/>
      <c r="E259" s="193"/>
      <c r="F259" s="193"/>
      <c r="G259" s="194"/>
      <c r="H259" s="192"/>
      <c r="I259" s="193"/>
      <c r="J259" s="193"/>
      <c r="K259" s="194"/>
      <c r="L259" s="195"/>
      <c r="M259" s="189"/>
      <c r="N259" s="189"/>
      <c r="O259" s="196"/>
      <c r="P259" s="192"/>
      <c r="Q259" s="193"/>
      <c r="R259" s="193"/>
      <c r="S259" s="194"/>
      <c r="T259" s="192"/>
      <c r="U259" s="193"/>
      <c r="V259" s="193"/>
      <c r="W259" s="194"/>
      <c r="X259" s="192"/>
      <c r="Y259" s="193"/>
      <c r="Z259" s="193"/>
      <c r="AA259" s="194"/>
      <c r="AB259" s="192"/>
      <c r="AC259" s="193"/>
      <c r="AD259" s="193"/>
      <c r="AE259" s="194"/>
      <c r="AF259" s="197"/>
      <c r="AG259" s="189"/>
      <c r="AH259" s="189"/>
      <c r="AI259" s="198"/>
      <c r="AJ259" s="192"/>
      <c r="AK259" s="193"/>
      <c r="AL259" s="193"/>
      <c r="AM259" s="194"/>
      <c r="AN259" s="192"/>
      <c r="AO259" s="193"/>
      <c r="AP259" s="193"/>
      <c r="AQ259" s="194"/>
      <c r="AR259" s="195"/>
      <c r="AS259" s="189"/>
      <c r="AT259" s="189"/>
      <c r="AU259" s="196"/>
      <c r="AV259" s="199"/>
      <c r="AW259" s="190"/>
      <c r="AX259" s="190"/>
      <c r="AY259" s="200"/>
    </row>
    <row r="260" spans="8:8" ht="15.75" customHeight="1">
      <c r="A260" s="184">
        <v>17.0</v>
      </c>
      <c r="B260" s="185"/>
      <c r="C260" s="191"/>
      <c r="D260" s="192"/>
      <c r="E260" s="193"/>
      <c r="F260" s="193"/>
      <c r="G260" s="194"/>
      <c r="H260" s="192"/>
      <c r="I260" s="193"/>
      <c r="J260" s="193"/>
      <c r="K260" s="194"/>
      <c r="L260" s="195"/>
      <c r="M260" s="189"/>
      <c r="N260" s="189"/>
      <c r="O260" s="196"/>
      <c r="P260" s="192"/>
      <c r="Q260" s="193"/>
      <c r="R260" s="193"/>
      <c r="S260" s="194"/>
      <c r="T260" s="192"/>
      <c r="U260" s="193"/>
      <c r="V260" s="193"/>
      <c r="W260" s="194"/>
      <c r="X260" s="192"/>
      <c r="Y260" s="193"/>
      <c r="Z260" s="193"/>
      <c r="AA260" s="194"/>
      <c r="AB260" s="192"/>
      <c r="AC260" s="193"/>
      <c r="AD260" s="193"/>
      <c r="AE260" s="194"/>
      <c r="AF260" s="197"/>
      <c r="AG260" s="189"/>
      <c r="AH260" s="189"/>
      <c r="AI260" s="198"/>
      <c r="AJ260" s="192"/>
      <c r="AK260" s="193"/>
      <c r="AL260" s="193"/>
      <c r="AM260" s="194"/>
      <c r="AN260" s="192"/>
      <c r="AO260" s="193"/>
      <c r="AP260" s="193"/>
      <c r="AQ260" s="194"/>
      <c r="AR260" s="195"/>
      <c r="AS260" s="189"/>
      <c r="AT260" s="189"/>
      <c r="AU260" s="196"/>
      <c r="AV260" s="199"/>
      <c r="AW260" s="190"/>
      <c r="AX260" s="190"/>
      <c r="AY260" s="200"/>
    </row>
    <row r="261" spans="8:8" ht="15.75" customHeight="1">
      <c r="A261" s="184">
        <v>18.0</v>
      </c>
      <c r="B261" s="185"/>
      <c r="C261" s="191"/>
      <c r="D261" s="192"/>
      <c r="E261" s="193"/>
      <c r="F261" s="193"/>
      <c r="G261" s="194"/>
      <c r="H261" s="192"/>
      <c r="I261" s="193"/>
      <c r="J261" s="193"/>
      <c r="K261" s="194"/>
      <c r="L261" s="195"/>
      <c r="M261" s="189"/>
      <c r="N261" s="189"/>
      <c r="O261" s="196"/>
      <c r="P261" s="192"/>
      <c r="Q261" s="193"/>
      <c r="R261" s="193"/>
      <c r="S261" s="194"/>
      <c r="T261" s="192"/>
      <c r="U261" s="193"/>
      <c r="V261" s="193"/>
      <c r="W261" s="194"/>
      <c r="X261" s="192"/>
      <c r="Y261" s="193"/>
      <c r="Z261" s="193"/>
      <c r="AA261" s="194"/>
      <c r="AB261" s="192"/>
      <c r="AC261" s="193"/>
      <c r="AD261" s="193"/>
      <c r="AE261" s="194"/>
      <c r="AF261" s="197"/>
      <c r="AG261" s="189"/>
      <c r="AH261" s="189"/>
      <c r="AI261" s="198"/>
      <c r="AJ261" s="192"/>
      <c r="AK261" s="193"/>
      <c r="AL261" s="193"/>
      <c r="AM261" s="194"/>
      <c r="AN261" s="192"/>
      <c r="AO261" s="193"/>
      <c r="AP261" s="193"/>
      <c r="AQ261" s="194"/>
      <c r="AR261" s="195"/>
      <c r="AS261" s="189"/>
      <c r="AT261" s="189"/>
      <c r="AU261" s="196"/>
      <c r="AV261" s="199"/>
      <c r="AW261" s="190"/>
      <c r="AX261" s="190"/>
      <c r="AY261" s="200"/>
    </row>
    <row r="262" spans="8:8" ht="15.75" customHeight="1">
      <c r="A262" s="184">
        <v>19.0</v>
      </c>
      <c r="B262" s="185"/>
      <c r="C262" s="191"/>
      <c r="D262" s="192"/>
      <c r="E262" s="193"/>
      <c r="F262" s="193"/>
      <c r="G262" s="194"/>
      <c r="H262" s="192"/>
      <c r="I262" s="193"/>
      <c r="J262" s="193"/>
      <c r="K262" s="194"/>
      <c r="L262" s="195"/>
      <c r="M262" s="189"/>
      <c r="N262" s="189"/>
      <c r="O262" s="196"/>
      <c r="P262" s="192"/>
      <c r="Q262" s="193"/>
      <c r="R262" s="193"/>
      <c r="S262" s="194"/>
      <c r="T262" s="192"/>
      <c r="U262" s="193"/>
      <c r="V262" s="193"/>
      <c r="W262" s="194"/>
      <c r="X262" s="192"/>
      <c r="Y262" s="193"/>
      <c r="Z262" s="193"/>
      <c r="AA262" s="194"/>
      <c r="AB262" s="192"/>
      <c r="AC262" s="193"/>
      <c r="AD262" s="193"/>
      <c r="AE262" s="194"/>
      <c r="AF262" s="197"/>
      <c r="AG262" s="189"/>
      <c r="AH262" s="189"/>
      <c r="AI262" s="198"/>
      <c r="AJ262" s="192"/>
      <c r="AK262" s="193"/>
      <c r="AL262" s="193"/>
      <c r="AM262" s="194"/>
      <c r="AN262" s="192"/>
      <c r="AO262" s="193"/>
      <c r="AP262" s="193"/>
      <c r="AQ262" s="194"/>
      <c r="AR262" s="195"/>
      <c r="AS262" s="189"/>
      <c r="AT262" s="189"/>
      <c r="AU262" s="196"/>
      <c r="AV262" s="199"/>
      <c r="AW262" s="190"/>
      <c r="AX262" s="190"/>
      <c r="AY262" s="200"/>
    </row>
    <row r="263" spans="8:8" ht="15.75" customHeight="1">
      <c r="A263" s="201">
        <v>20.0</v>
      </c>
      <c r="B263" s="202"/>
      <c r="C263" s="203"/>
      <c r="D263" s="204"/>
      <c r="E263" s="205"/>
      <c r="F263" s="205"/>
      <c r="G263" s="206"/>
      <c r="H263" s="204"/>
      <c r="I263" s="205"/>
      <c r="J263" s="205"/>
      <c r="K263" s="206"/>
      <c r="L263" s="207"/>
      <c r="M263" s="208"/>
      <c r="N263" s="208"/>
      <c r="O263" s="209"/>
      <c r="P263" s="204"/>
      <c r="Q263" s="205"/>
      <c r="R263" s="205"/>
      <c r="S263" s="206"/>
      <c r="T263" s="204"/>
      <c r="U263" s="205"/>
      <c r="V263" s="205"/>
      <c r="W263" s="206"/>
      <c r="X263" s="204"/>
      <c r="Y263" s="205"/>
      <c r="Z263" s="205"/>
      <c r="AA263" s="206"/>
      <c r="AB263" s="204"/>
      <c r="AC263" s="205"/>
      <c r="AD263" s="205"/>
      <c r="AE263" s="206"/>
      <c r="AF263" s="210"/>
      <c r="AG263" s="208"/>
      <c r="AH263" s="208"/>
      <c r="AI263" s="211"/>
      <c r="AJ263" s="204"/>
      <c r="AK263" s="205"/>
      <c r="AL263" s="205"/>
      <c r="AM263" s="206"/>
      <c r="AN263" s="204"/>
      <c r="AO263" s="205"/>
      <c r="AP263" s="205"/>
      <c r="AQ263" s="206"/>
      <c r="AR263" s="207"/>
      <c r="AS263" s="208"/>
      <c r="AT263" s="208"/>
      <c r="AU263" s="209"/>
      <c r="AV263" s="212"/>
      <c r="AW263" s="213"/>
      <c r="AX263" s="213"/>
      <c r="AY263" s="214"/>
    </row>
    <row r="264" spans="8:8" ht="15.75" customHeight="1">
      <c r="A264" s="215"/>
      <c r="B264" s="216" t="s">
        <v>187</v>
      </c>
      <c r="C264" s="217"/>
      <c r="D264" s="218">
        <f t="shared" si="42" ref="D264:K264">SUMPRODUCT($C244:$C263,D244:D263)/100000</f>
        <v>0.0</v>
      </c>
      <c r="E264" s="219">
        <f t="shared" si="42"/>
        <v>0.0</v>
      </c>
      <c r="F264" s="219">
        <f t="shared" si="42"/>
        <v>0.0</v>
      </c>
      <c r="G264" s="220">
        <f t="shared" si="42"/>
        <v>0.0</v>
      </c>
      <c r="H264" s="218">
        <f t="shared" si="42"/>
        <v>0.0</v>
      </c>
      <c r="I264" s="219">
        <f t="shared" si="42"/>
        <v>0.0</v>
      </c>
      <c r="J264" s="219">
        <f t="shared" si="42"/>
        <v>0.0</v>
      </c>
      <c r="K264" s="220">
        <f t="shared" si="42"/>
        <v>0.0</v>
      </c>
      <c r="L264" s="218"/>
      <c r="M264" s="219"/>
      <c r="N264" s="219"/>
      <c r="O264" s="220"/>
      <c r="P264" s="218">
        <f t="shared" si="43" ref="P264:AE264">SUMPRODUCT($C244:$C263,P244:P263)/100000</f>
        <v>0.0</v>
      </c>
      <c r="Q264" s="219">
        <f t="shared" si="43"/>
        <v>0.0</v>
      </c>
      <c r="R264" s="219">
        <f t="shared" si="43"/>
        <v>0.0</v>
      </c>
      <c r="S264" s="220">
        <f t="shared" si="43"/>
        <v>0.0</v>
      </c>
      <c r="T264" s="218">
        <f t="shared" si="43"/>
        <v>0.0</v>
      </c>
      <c r="U264" s="219">
        <f t="shared" si="43"/>
        <v>0.0</v>
      </c>
      <c r="V264" s="219">
        <f t="shared" si="43"/>
        <v>0.0</v>
      </c>
      <c r="W264" s="220">
        <f t="shared" si="43"/>
        <v>0.0</v>
      </c>
      <c r="X264" s="218">
        <f t="shared" si="43"/>
        <v>0.0</v>
      </c>
      <c r="Y264" s="219">
        <f t="shared" si="43"/>
        <v>0.0</v>
      </c>
      <c r="Z264" s="219">
        <f t="shared" si="43"/>
        <v>0.0</v>
      </c>
      <c r="AA264" s="220">
        <f t="shared" si="43"/>
        <v>0.0</v>
      </c>
      <c r="AB264" s="218">
        <f t="shared" si="43"/>
        <v>0.0</v>
      </c>
      <c r="AC264" s="219">
        <f t="shared" si="43"/>
        <v>0.0</v>
      </c>
      <c r="AD264" s="219">
        <f t="shared" si="43"/>
        <v>0.0</v>
      </c>
      <c r="AE264" s="220">
        <f t="shared" si="43"/>
        <v>0.0</v>
      </c>
      <c r="AF264" s="219"/>
      <c r="AG264" s="219"/>
      <c r="AH264" s="219"/>
      <c r="AI264" s="221"/>
      <c r="AJ264" s="218">
        <f t="shared" si="44" ref="AJ264:AY264">SUMPRODUCT($C244:$C263,AJ244:AJ263)/100000</f>
        <v>0.0</v>
      </c>
      <c r="AK264" s="219">
        <f t="shared" si="44"/>
        <v>0.0</v>
      </c>
      <c r="AL264" s="219">
        <f t="shared" si="44"/>
        <v>0.0</v>
      </c>
      <c r="AM264" s="220">
        <f t="shared" si="44"/>
        <v>0.0</v>
      </c>
      <c r="AN264" s="218">
        <f t="shared" si="44"/>
        <v>0.0</v>
      </c>
      <c r="AO264" s="219">
        <f t="shared" si="44"/>
        <v>0.0</v>
      </c>
      <c r="AP264" s="219">
        <f t="shared" si="44"/>
        <v>0.0</v>
      </c>
      <c r="AQ264" s="220">
        <f t="shared" si="44"/>
        <v>0.0</v>
      </c>
      <c r="AR264" s="218">
        <f t="shared" si="44"/>
        <v>0.0</v>
      </c>
      <c r="AS264" s="219">
        <f t="shared" si="44"/>
        <v>0.0</v>
      </c>
      <c r="AT264" s="219">
        <f t="shared" si="44"/>
        <v>0.0</v>
      </c>
      <c r="AU264" s="220">
        <f t="shared" si="44"/>
        <v>0.0</v>
      </c>
      <c r="AV264" s="219">
        <f t="shared" si="44"/>
        <v>0.0</v>
      </c>
      <c r="AW264" s="219">
        <f t="shared" si="44"/>
        <v>0.0</v>
      </c>
      <c r="AX264" s="219">
        <f t="shared" si="44"/>
        <v>0.0</v>
      </c>
      <c r="AY264" s="220">
        <f t="shared" si="44"/>
        <v>0.0</v>
      </c>
    </row>
    <row r="265" spans="8:8" ht="15.75" customHeight="1"/>
    <row r="266" spans="8:8" ht="15.75" customHeight="1">
      <c r="A266" s="222"/>
      <c r="B266" s="223" t="s">
        <v>198</v>
      </c>
      <c r="C266" s="224"/>
      <c r="D266" s="225" t="s">
        <v>154</v>
      </c>
      <c r="E266" s="226"/>
      <c r="F266" s="226"/>
      <c r="G266" s="227"/>
      <c r="H266" s="225" t="s">
        <v>46</v>
      </c>
      <c r="I266" s="226"/>
      <c r="J266" s="226"/>
      <c r="K266" s="227"/>
      <c r="L266" s="228" t="s">
        <v>155</v>
      </c>
      <c r="M266" s="226"/>
      <c r="N266" s="226"/>
      <c r="O266" s="227"/>
      <c r="P266" s="225" t="s">
        <v>79</v>
      </c>
      <c r="Q266" s="226"/>
      <c r="R266" s="226"/>
      <c r="S266" s="227"/>
      <c r="T266" s="225" t="s">
        <v>156</v>
      </c>
      <c r="U266" s="226"/>
      <c r="V266" s="226"/>
      <c r="W266" s="227"/>
      <c r="X266" s="225" t="s">
        <v>60</v>
      </c>
      <c r="Y266" s="226"/>
      <c r="Z266" s="226"/>
      <c r="AA266" s="227"/>
      <c r="AB266" s="225" t="s">
        <v>67</v>
      </c>
      <c r="AC266" s="226"/>
      <c r="AD266" s="226"/>
      <c r="AE266" s="227"/>
      <c r="AF266" s="229" t="s">
        <v>163</v>
      </c>
      <c r="AG266" s="226"/>
      <c r="AH266" s="226"/>
      <c r="AI266" s="226"/>
      <c r="AJ266" s="225" t="s">
        <v>108</v>
      </c>
      <c r="AK266" s="226"/>
      <c r="AL266" s="226"/>
      <c r="AM266" s="227"/>
      <c r="AN266" s="225" t="s">
        <v>91</v>
      </c>
      <c r="AO266" s="226"/>
      <c r="AP266" s="226"/>
      <c r="AQ266" s="227"/>
      <c r="AR266" s="228" t="s">
        <v>159</v>
      </c>
      <c r="AS266" s="226"/>
      <c r="AT266" s="226"/>
      <c r="AU266" s="227"/>
      <c r="AV266" s="230" t="s">
        <v>161</v>
      </c>
      <c r="AW266" s="226"/>
      <c r="AX266" s="226"/>
      <c r="AY266" s="227"/>
    </row>
    <row r="267" spans="8:8" ht="15.75" customHeight="1">
      <c r="A267" s="231" t="s">
        <v>164</v>
      </c>
      <c r="B267" s="232" t="s">
        <v>165</v>
      </c>
      <c r="C267" s="233" t="s">
        <v>166</v>
      </c>
      <c r="D267" s="234" t="s">
        <v>167</v>
      </c>
      <c r="E267" s="235" t="s">
        <v>168</v>
      </c>
      <c r="F267" s="235" t="s">
        <v>169</v>
      </c>
      <c r="G267" s="236" t="s">
        <v>170</v>
      </c>
      <c r="H267" s="234" t="s">
        <v>167</v>
      </c>
      <c r="I267" s="235" t="s">
        <v>168</v>
      </c>
      <c r="J267" s="235" t="s">
        <v>169</v>
      </c>
      <c r="K267" s="236" t="s">
        <v>170</v>
      </c>
      <c r="L267" s="237" t="s">
        <v>167</v>
      </c>
      <c r="M267" s="238" t="s">
        <v>168</v>
      </c>
      <c r="N267" s="238" t="s">
        <v>169</v>
      </c>
      <c r="O267" s="239" t="s">
        <v>170</v>
      </c>
      <c r="P267" s="234" t="s">
        <v>167</v>
      </c>
      <c r="Q267" s="235" t="s">
        <v>168</v>
      </c>
      <c r="R267" s="235" t="s">
        <v>169</v>
      </c>
      <c r="S267" s="236" t="s">
        <v>170</v>
      </c>
      <c r="T267" s="234" t="s">
        <v>167</v>
      </c>
      <c r="U267" s="235" t="s">
        <v>168</v>
      </c>
      <c r="V267" s="235" t="s">
        <v>169</v>
      </c>
      <c r="W267" s="236" t="s">
        <v>170</v>
      </c>
      <c r="X267" s="234" t="s">
        <v>167</v>
      </c>
      <c r="Y267" s="235" t="s">
        <v>168</v>
      </c>
      <c r="Z267" s="235" t="s">
        <v>169</v>
      </c>
      <c r="AA267" s="236" t="s">
        <v>170</v>
      </c>
      <c r="AB267" s="234" t="s">
        <v>167</v>
      </c>
      <c r="AC267" s="235" t="s">
        <v>168</v>
      </c>
      <c r="AD267" s="235" t="s">
        <v>169</v>
      </c>
      <c r="AE267" s="236" t="s">
        <v>170</v>
      </c>
      <c r="AF267" s="240" t="s">
        <v>167</v>
      </c>
      <c r="AG267" s="238" t="s">
        <v>168</v>
      </c>
      <c r="AH267" s="238" t="s">
        <v>169</v>
      </c>
      <c r="AI267" s="241" t="s">
        <v>170</v>
      </c>
      <c r="AJ267" s="234" t="s">
        <v>167</v>
      </c>
      <c r="AK267" s="235" t="s">
        <v>168</v>
      </c>
      <c r="AL267" s="235" t="s">
        <v>169</v>
      </c>
      <c r="AM267" s="236" t="s">
        <v>170</v>
      </c>
      <c r="AN267" s="234" t="s">
        <v>167</v>
      </c>
      <c r="AO267" s="235" t="s">
        <v>168</v>
      </c>
      <c r="AP267" s="235" t="s">
        <v>169</v>
      </c>
      <c r="AQ267" s="236" t="s">
        <v>170</v>
      </c>
      <c r="AR267" s="237" t="s">
        <v>167</v>
      </c>
      <c r="AS267" s="238" t="s">
        <v>168</v>
      </c>
      <c r="AT267" s="238" t="s">
        <v>169</v>
      </c>
      <c r="AU267" s="239" t="s">
        <v>170</v>
      </c>
      <c r="AV267" s="242" t="s">
        <v>167</v>
      </c>
      <c r="AW267" s="243" t="s">
        <v>168</v>
      </c>
      <c r="AX267" s="243" t="s">
        <v>169</v>
      </c>
      <c r="AY267" s="244" t="s">
        <v>170</v>
      </c>
    </row>
    <row r="268" spans="8:8" ht="15.75" customHeight="1">
      <c r="A268" s="171">
        <v>1.0</v>
      </c>
      <c r="B268" s="245" t="s">
        <v>171</v>
      </c>
      <c r="C268" s="246">
        <v>183.05</v>
      </c>
      <c r="D268" s="247"/>
      <c r="E268" s="248"/>
      <c r="F268" s="248"/>
      <c r="G268" s="249"/>
      <c r="H268" s="247"/>
      <c r="I268" s="248"/>
      <c r="J268" s="248"/>
      <c r="K268" s="249"/>
      <c r="L268" s="250"/>
      <c r="M268" s="251"/>
      <c r="N268" s="251"/>
      <c r="O268" s="252"/>
      <c r="P268" s="247"/>
      <c r="Q268" s="248"/>
      <c r="R268" s="248"/>
      <c r="S268" s="249"/>
      <c r="T268" s="247"/>
      <c r="U268" s="248"/>
      <c r="V268" s="248"/>
      <c r="W268" s="249"/>
      <c r="X268" s="247"/>
      <c r="Y268" s="248"/>
      <c r="Z268" s="248"/>
      <c r="AA268" s="249"/>
      <c r="AB268" s="247"/>
      <c r="AC268" s="248"/>
      <c r="AD268" s="248"/>
      <c r="AE268" s="249"/>
      <c r="AF268" s="253"/>
      <c r="AG268" s="251"/>
      <c r="AH268" s="251"/>
      <c r="AI268" s="254"/>
      <c r="AJ268" s="247"/>
      <c r="AK268" s="248"/>
      <c r="AL268" s="248"/>
      <c r="AM268" s="249"/>
      <c r="AN268" s="247"/>
      <c r="AO268" s="248"/>
      <c r="AP268" s="248"/>
      <c r="AQ268" s="249"/>
      <c r="AR268" s="250"/>
      <c r="AS268" s="251"/>
      <c r="AT268" s="251"/>
      <c r="AU268" s="252"/>
      <c r="AV268" s="255"/>
      <c r="AW268" s="256"/>
      <c r="AX268" s="256"/>
      <c r="AY268" s="257"/>
    </row>
    <row r="269" spans="8:8" ht="15.75" customHeight="1">
      <c r="A269" s="184">
        <v>2.0</v>
      </c>
      <c r="B269" s="185" t="s">
        <v>172</v>
      </c>
      <c r="C269" s="186">
        <v>198.31</v>
      </c>
      <c r="D269" s="258"/>
      <c r="E269" s="187"/>
      <c r="F269" s="187"/>
      <c r="G269" s="259"/>
      <c r="H269" s="258"/>
      <c r="I269" s="187"/>
      <c r="J269" s="187"/>
      <c r="K269" s="259"/>
      <c r="L269" s="195"/>
      <c r="M269" s="189"/>
      <c r="N269" s="189"/>
      <c r="O269" s="196"/>
      <c r="P269" s="258"/>
      <c r="Q269" s="187"/>
      <c r="R269" s="187"/>
      <c r="S269" s="259"/>
      <c r="T269" s="258"/>
      <c r="U269" s="187"/>
      <c r="V269" s="187"/>
      <c r="W269" s="259"/>
      <c r="X269" s="258"/>
      <c r="Y269" s="187"/>
      <c r="Z269" s="187"/>
      <c r="AA269" s="259"/>
      <c r="AB269" s="258"/>
      <c r="AC269" s="187"/>
      <c r="AD269" s="187"/>
      <c r="AE269" s="259"/>
      <c r="AF269" s="197"/>
      <c r="AG269" s="189"/>
      <c r="AH269" s="189"/>
      <c r="AI269" s="198"/>
      <c r="AJ269" s="258"/>
      <c r="AK269" s="187"/>
      <c r="AL269" s="187"/>
      <c r="AM269" s="259"/>
      <c r="AN269" s="258"/>
      <c r="AO269" s="187"/>
      <c r="AP269" s="187"/>
      <c r="AQ269" s="259"/>
      <c r="AR269" s="195"/>
      <c r="AS269" s="189"/>
      <c r="AT269" s="189"/>
      <c r="AU269" s="196"/>
      <c r="AV269" s="199"/>
      <c r="AW269" s="190"/>
      <c r="AX269" s="190"/>
      <c r="AY269" s="200"/>
    </row>
    <row r="270" spans="8:8" ht="15.75" customHeight="1">
      <c r="A270" s="184">
        <v>3.0</v>
      </c>
      <c r="B270" s="185" t="s">
        <v>173</v>
      </c>
      <c r="C270" s="186">
        <v>198.31</v>
      </c>
      <c r="D270" s="258"/>
      <c r="E270" s="187"/>
      <c r="F270" s="187"/>
      <c r="G270" s="259"/>
      <c r="H270" s="258"/>
      <c r="I270" s="187"/>
      <c r="J270" s="187"/>
      <c r="K270" s="259"/>
      <c r="L270" s="195"/>
      <c r="M270" s="189"/>
      <c r="N270" s="189"/>
      <c r="O270" s="196"/>
      <c r="P270" s="258"/>
      <c r="Q270" s="187"/>
      <c r="R270" s="187"/>
      <c r="S270" s="259"/>
      <c r="T270" s="258"/>
      <c r="U270" s="187"/>
      <c r="V270" s="187"/>
      <c r="W270" s="259"/>
      <c r="X270" s="258"/>
      <c r="Y270" s="187"/>
      <c r="Z270" s="187"/>
      <c r="AA270" s="259"/>
      <c r="AB270" s="258"/>
      <c r="AC270" s="187"/>
      <c r="AD270" s="187"/>
      <c r="AE270" s="259"/>
      <c r="AF270" s="197"/>
      <c r="AG270" s="189"/>
      <c r="AH270" s="189"/>
      <c r="AI270" s="198"/>
      <c r="AJ270" s="258"/>
      <c r="AK270" s="187"/>
      <c r="AL270" s="187"/>
      <c r="AM270" s="259"/>
      <c r="AN270" s="258"/>
      <c r="AO270" s="187"/>
      <c r="AP270" s="187"/>
      <c r="AQ270" s="259"/>
      <c r="AR270" s="195"/>
      <c r="AS270" s="189"/>
      <c r="AT270" s="189"/>
      <c r="AU270" s="196"/>
      <c r="AV270" s="199"/>
      <c r="AW270" s="190"/>
      <c r="AX270" s="190"/>
      <c r="AY270" s="200"/>
    </row>
    <row r="271" spans="8:8" ht="15.75" customHeight="1">
      <c r="A271" s="184">
        <v>4.0</v>
      </c>
      <c r="B271" s="185" t="s">
        <v>174</v>
      </c>
      <c r="C271" s="186">
        <v>180.0</v>
      </c>
      <c r="D271" s="258"/>
      <c r="E271" s="187"/>
      <c r="F271" s="187"/>
      <c r="G271" s="259"/>
      <c r="H271" s="258"/>
      <c r="I271" s="187"/>
      <c r="J271" s="187"/>
      <c r="K271" s="259"/>
      <c r="L271" s="195"/>
      <c r="M271" s="189"/>
      <c r="N271" s="189"/>
      <c r="O271" s="196"/>
      <c r="P271" s="258"/>
      <c r="Q271" s="187"/>
      <c r="R271" s="187"/>
      <c r="S271" s="259"/>
      <c r="T271" s="258"/>
      <c r="U271" s="187"/>
      <c r="V271" s="187"/>
      <c r="W271" s="259"/>
      <c r="X271" s="258"/>
      <c r="Y271" s="187"/>
      <c r="Z271" s="187"/>
      <c r="AA271" s="259"/>
      <c r="AB271" s="258"/>
      <c r="AC271" s="187"/>
      <c r="AD271" s="187"/>
      <c r="AE271" s="259"/>
      <c r="AF271" s="197"/>
      <c r="AG271" s="189"/>
      <c r="AH271" s="189"/>
      <c r="AI271" s="198"/>
      <c r="AJ271" s="258"/>
      <c r="AK271" s="187"/>
      <c r="AL271" s="187"/>
      <c r="AM271" s="259"/>
      <c r="AN271" s="258"/>
      <c r="AO271" s="187"/>
      <c r="AP271" s="187"/>
      <c r="AQ271" s="259"/>
      <c r="AR271" s="195"/>
      <c r="AS271" s="189"/>
      <c r="AT271" s="189"/>
      <c r="AU271" s="196"/>
      <c r="AV271" s="199"/>
      <c r="AW271" s="190"/>
      <c r="AX271" s="190"/>
      <c r="AY271" s="200"/>
    </row>
    <row r="272" spans="8:8" ht="15.75" customHeight="1">
      <c r="A272" s="184">
        <v>5.0</v>
      </c>
      <c r="B272" s="185" t="s">
        <v>175</v>
      </c>
      <c r="C272" s="186">
        <v>167.8</v>
      </c>
      <c r="D272" s="258"/>
      <c r="E272" s="187"/>
      <c r="F272" s="187"/>
      <c r="G272" s="259"/>
      <c r="H272" s="258"/>
      <c r="I272" s="187"/>
      <c r="J272" s="187"/>
      <c r="K272" s="259"/>
      <c r="L272" s="195"/>
      <c r="M272" s="189"/>
      <c r="N272" s="189"/>
      <c r="O272" s="196"/>
      <c r="P272" s="258"/>
      <c r="Q272" s="187"/>
      <c r="R272" s="187"/>
      <c r="S272" s="259"/>
      <c r="T272" s="258"/>
      <c r="U272" s="187"/>
      <c r="V272" s="187"/>
      <c r="W272" s="259"/>
      <c r="X272" s="258"/>
      <c r="Y272" s="187"/>
      <c r="Z272" s="187"/>
      <c r="AA272" s="259"/>
      <c r="AB272" s="258"/>
      <c r="AC272" s="187"/>
      <c r="AD272" s="187"/>
      <c r="AE272" s="259"/>
      <c r="AF272" s="197"/>
      <c r="AG272" s="189"/>
      <c r="AH272" s="189"/>
      <c r="AI272" s="198"/>
      <c r="AJ272" s="258"/>
      <c r="AK272" s="187"/>
      <c r="AL272" s="187"/>
      <c r="AM272" s="259"/>
      <c r="AN272" s="258"/>
      <c r="AO272" s="187"/>
      <c r="AP272" s="187"/>
      <c r="AQ272" s="259"/>
      <c r="AR272" s="195"/>
      <c r="AS272" s="189"/>
      <c r="AT272" s="189"/>
      <c r="AU272" s="196"/>
      <c r="AV272" s="199"/>
      <c r="AW272" s="190"/>
      <c r="AX272" s="190"/>
      <c r="AY272" s="200"/>
    </row>
    <row r="273" spans="8:8" ht="15.75" customHeight="1">
      <c r="A273" s="184">
        <v>6.0</v>
      </c>
      <c r="B273" s="185" t="s">
        <v>176</v>
      </c>
      <c r="C273" s="186">
        <v>311.19</v>
      </c>
      <c r="D273" s="258"/>
      <c r="E273" s="187"/>
      <c r="F273" s="187"/>
      <c r="G273" s="259"/>
      <c r="H273" s="258"/>
      <c r="I273" s="187"/>
      <c r="J273" s="187"/>
      <c r="K273" s="259"/>
      <c r="L273" s="195"/>
      <c r="M273" s="189"/>
      <c r="N273" s="189"/>
      <c r="O273" s="196"/>
      <c r="P273" s="258"/>
      <c r="Q273" s="187"/>
      <c r="R273" s="187"/>
      <c r="S273" s="259"/>
      <c r="T273" s="258"/>
      <c r="U273" s="187"/>
      <c r="V273" s="187"/>
      <c r="W273" s="259"/>
      <c r="X273" s="258"/>
      <c r="Y273" s="187"/>
      <c r="Z273" s="187"/>
      <c r="AA273" s="259"/>
      <c r="AB273" s="258"/>
      <c r="AC273" s="187"/>
      <c r="AD273" s="187"/>
      <c r="AE273" s="259"/>
      <c r="AF273" s="197"/>
      <c r="AG273" s="189"/>
      <c r="AH273" s="189"/>
      <c r="AI273" s="198"/>
      <c r="AJ273" s="258"/>
      <c r="AK273" s="187"/>
      <c r="AL273" s="187"/>
      <c r="AM273" s="259"/>
      <c r="AN273" s="258"/>
      <c r="AO273" s="187"/>
      <c r="AP273" s="187"/>
      <c r="AQ273" s="259"/>
      <c r="AR273" s="195"/>
      <c r="AS273" s="189"/>
      <c r="AT273" s="189"/>
      <c r="AU273" s="196"/>
      <c r="AV273" s="199"/>
      <c r="AW273" s="190"/>
      <c r="AX273" s="190"/>
      <c r="AY273" s="200"/>
    </row>
    <row r="274" spans="8:8" ht="15.75" customHeight="1">
      <c r="A274" s="184">
        <v>7.0</v>
      </c>
      <c r="B274" s="185" t="s">
        <v>177</v>
      </c>
      <c r="C274" s="186">
        <v>305.08</v>
      </c>
      <c r="D274" s="258"/>
      <c r="E274" s="187"/>
      <c r="F274" s="187"/>
      <c r="G274" s="259"/>
      <c r="H274" s="258"/>
      <c r="I274" s="187"/>
      <c r="J274" s="187"/>
      <c r="K274" s="259"/>
      <c r="L274" s="195"/>
      <c r="M274" s="189"/>
      <c r="N274" s="189"/>
      <c r="O274" s="196"/>
      <c r="P274" s="258"/>
      <c r="Q274" s="187"/>
      <c r="R274" s="187"/>
      <c r="S274" s="259"/>
      <c r="T274" s="258"/>
      <c r="U274" s="187"/>
      <c r="V274" s="187"/>
      <c r="W274" s="259"/>
      <c r="X274" s="258"/>
      <c r="Y274" s="187"/>
      <c r="Z274" s="187"/>
      <c r="AA274" s="259"/>
      <c r="AB274" s="258"/>
      <c r="AC274" s="187"/>
      <c r="AD274" s="187"/>
      <c r="AE274" s="259"/>
      <c r="AF274" s="197"/>
      <c r="AG274" s="189"/>
      <c r="AH274" s="189"/>
      <c r="AI274" s="198"/>
      <c r="AJ274" s="258"/>
      <c r="AK274" s="187"/>
      <c r="AL274" s="187"/>
      <c r="AM274" s="259"/>
      <c r="AN274" s="258"/>
      <c r="AO274" s="187"/>
      <c r="AP274" s="187"/>
      <c r="AQ274" s="259"/>
      <c r="AR274" s="195"/>
      <c r="AS274" s="189"/>
      <c r="AT274" s="189"/>
      <c r="AU274" s="196"/>
      <c r="AV274" s="199"/>
      <c r="AW274" s="190"/>
      <c r="AX274" s="190"/>
      <c r="AY274" s="200"/>
    </row>
    <row r="275" spans="8:8" ht="15.75" customHeight="1">
      <c r="A275" s="184">
        <v>8.0</v>
      </c>
      <c r="B275" s="185" t="s">
        <v>178</v>
      </c>
      <c r="C275" s="186">
        <v>234.92</v>
      </c>
      <c r="D275" s="258"/>
      <c r="E275" s="187"/>
      <c r="F275" s="187"/>
      <c r="G275" s="259"/>
      <c r="H275" s="258"/>
      <c r="I275" s="187"/>
      <c r="J275" s="187"/>
      <c r="K275" s="259"/>
      <c r="L275" s="195"/>
      <c r="M275" s="189"/>
      <c r="N275" s="189"/>
      <c r="O275" s="196"/>
      <c r="P275" s="258"/>
      <c r="Q275" s="187"/>
      <c r="R275" s="187"/>
      <c r="S275" s="259"/>
      <c r="T275" s="258"/>
      <c r="U275" s="187"/>
      <c r="V275" s="187"/>
      <c r="W275" s="259"/>
      <c r="X275" s="258"/>
      <c r="Y275" s="187"/>
      <c r="Z275" s="187"/>
      <c r="AA275" s="259"/>
      <c r="AB275" s="258"/>
      <c r="AC275" s="187"/>
      <c r="AD275" s="187"/>
      <c r="AE275" s="259"/>
      <c r="AF275" s="197"/>
      <c r="AG275" s="189"/>
      <c r="AH275" s="189"/>
      <c r="AI275" s="198"/>
      <c r="AJ275" s="258"/>
      <c r="AK275" s="187"/>
      <c r="AL275" s="187"/>
      <c r="AM275" s="259"/>
      <c r="AN275" s="258"/>
      <c r="AO275" s="187"/>
      <c r="AP275" s="187"/>
      <c r="AQ275" s="259"/>
      <c r="AR275" s="195"/>
      <c r="AS275" s="189"/>
      <c r="AT275" s="189"/>
      <c r="AU275" s="196"/>
      <c r="AV275" s="199"/>
      <c r="AW275" s="190"/>
      <c r="AX275" s="190"/>
      <c r="AY275" s="200"/>
    </row>
    <row r="276" spans="8:8" ht="15.75" customHeight="1">
      <c r="A276" s="184">
        <v>9.0</v>
      </c>
      <c r="B276" s="185" t="s">
        <v>179</v>
      </c>
      <c r="C276" s="186">
        <v>234.92</v>
      </c>
      <c r="D276" s="258"/>
      <c r="E276" s="187"/>
      <c r="F276" s="187"/>
      <c r="G276" s="259"/>
      <c r="H276" s="258"/>
      <c r="I276" s="187"/>
      <c r="J276" s="187"/>
      <c r="K276" s="259"/>
      <c r="L276" s="195"/>
      <c r="M276" s="189"/>
      <c r="N276" s="189"/>
      <c r="O276" s="196"/>
      <c r="P276" s="258"/>
      <c r="Q276" s="187"/>
      <c r="R276" s="187"/>
      <c r="S276" s="259"/>
      <c r="T276" s="258"/>
      <c r="U276" s="187"/>
      <c r="V276" s="187"/>
      <c r="W276" s="259"/>
      <c r="X276" s="258"/>
      <c r="Y276" s="187"/>
      <c r="Z276" s="187"/>
      <c r="AA276" s="259"/>
      <c r="AB276" s="258"/>
      <c r="AC276" s="187"/>
      <c r="AD276" s="187"/>
      <c r="AE276" s="259"/>
      <c r="AF276" s="197"/>
      <c r="AG276" s="189"/>
      <c r="AH276" s="189"/>
      <c r="AI276" s="198"/>
      <c r="AJ276" s="258"/>
      <c r="AK276" s="187"/>
      <c r="AL276" s="187"/>
      <c r="AM276" s="259"/>
      <c r="AN276" s="258"/>
      <c r="AO276" s="187"/>
      <c r="AP276" s="187"/>
      <c r="AQ276" s="259"/>
      <c r="AR276" s="195"/>
      <c r="AS276" s="189"/>
      <c r="AT276" s="189"/>
      <c r="AU276" s="196"/>
      <c r="AV276" s="199"/>
      <c r="AW276" s="190"/>
      <c r="AX276" s="190"/>
      <c r="AY276" s="200"/>
    </row>
    <row r="277" spans="8:8" ht="15.75" customHeight="1">
      <c r="A277" s="184">
        <v>10.0</v>
      </c>
      <c r="B277" s="185" t="s">
        <v>180</v>
      </c>
      <c r="C277" s="186">
        <v>57.99</v>
      </c>
      <c r="D277" s="258"/>
      <c r="E277" s="187"/>
      <c r="F277" s="187"/>
      <c r="G277" s="259"/>
      <c r="H277" s="258"/>
      <c r="I277" s="187"/>
      <c r="J277" s="187"/>
      <c r="K277" s="259"/>
      <c r="L277" s="195"/>
      <c r="M277" s="189"/>
      <c r="N277" s="189"/>
      <c r="O277" s="196"/>
      <c r="P277" s="258"/>
      <c r="Q277" s="187"/>
      <c r="R277" s="187"/>
      <c r="S277" s="259"/>
      <c r="T277" s="258"/>
      <c r="U277" s="187"/>
      <c r="V277" s="187"/>
      <c r="W277" s="259"/>
      <c r="X277" s="258"/>
      <c r="Y277" s="187"/>
      <c r="Z277" s="187"/>
      <c r="AA277" s="259"/>
      <c r="AB277" s="258"/>
      <c r="AC277" s="187"/>
      <c r="AD277" s="187"/>
      <c r="AE277" s="259"/>
      <c r="AF277" s="197"/>
      <c r="AG277" s="189"/>
      <c r="AH277" s="189"/>
      <c r="AI277" s="198"/>
      <c r="AJ277" s="258"/>
      <c r="AK277" s="187"/>
      <c r="AL277" s="187"/>
      <c r="AM277" s="259"/>
      <c r="AN277" s="258"/>
      <c r="AO277" s="187"/>
      <c r="AP277" s="187"/>
      <c r="AQ277" s="259"/>
      <c r="AR277" s="195"/>
      <c r="AS277" s="189"/>
      <c r="AT277" s="189"/>
      <c r="AU277" s="196"/>
      <c r="AV277" s="199"/>
      <c r="AW277" s="190"/>
      <c r="AX277" s="190"/>
      <c r="AY277" s="200"/>
    </row>
    <row r="278" spans="8:8" ht="15.75" customHeight="1">
      <c r="A278" s="184">
        <v>11.0</v>
      </c>
      <c r="B278" s="185" t="s">
        <v>181</v>
      </c>
      <c r="C278" s="186">
        <v>46.67</v>
      </c>
      <c r="D278" s="258"/>
      <c r="E278" s="187"/>
      <c r="F278" s="187"/>
      <c r="G278" s="259"/>
      <c r="H278" s="258"/>
      <c r="I278" s="187"/>
      <c r="J278" s="187"/>
      <c r="K278" s="259"/>
      <c r="L278" s="195"/>
      <c r="M278" s="189"/>
      <c r="N278" s="189"/>
      <c r="O278" s="196"/>
      <c r="P278" s="258"/>
      <c r="Q278" s="187"/>
      <c r="R278" s="187"/>
      <c r="S278" s="259"/>
      <c r="T278" s="258"/>
      <c r="U278" s="187"/>
      <c r="V278" s="187"/>
      <c r="W278" s="259"/>
      <c r="X278" s="258"/>
      <c r="Y278" s="187"/>
      <c r="Z278" s="187"/>
      <c r="AA278" s="259"/>
      <c r="AB278" s="258"/>
      <c r="AC278" s="187"/>
      <c r="AD278" s="187"/>
      <c r="AE278" s="259"/>
      <c r="AF278" s="197"/>
      <c r="AG278" s="189"/>
      <c r="AH278" s="189"/>
      <c r="AI278" s="198"/>
      <c r="AJ278" s="258"/>
      <c r="AK278" s="187"/>
      <c r="AL278" s="187"/>
      <c r="AM278" s="259"/>
      <c r="AN278" s="258"/>
      <c r="AO278" s="187"/>
      <c r="AP278" s="187"/>
      <c r="AQ278" s="259"/>
      <c r="AR278" s="195"/>
      <c r="AS278" s="189"/>
      <c r="AT278" s="189"/>
      <c r="AU278" s="196"/>
      <c r="AV278" s="199"/>
      <c r="AW278" s="190"/>
      <c r="AX278" s="190"/>
      <c r="AY278" s="200"/>
    </row>
    <row r="279" spans="8:8" ht="15.75" customHeight="1">
      <c r="A279" s="184">
        <v>12.0</v>
      </c>
      <c r="B279" s="185" t="s">
        <v>182</v>
      </c>
      <c r="C279" s="186">
        <v>38.57</v>
      </c>
      <c r="D279" s="258"/>
      <c r="E279" s="187"/>
      <c r="F279" s="187"/>
      <c r="G279" s="259"/>
      <c r="H279" s="258"/>
      <c r="I279" s="187"/>
      <c r="J279" s="187"/>
      <c r="K279" s="259"/>
      <c r="L279" s="195"/>
      <c r="M279" s="189"/>
      <c r="N279" s="189"/>
      <c r="O279" s="196"/>
      <c r="P279" s="258"/>
      <c r="Q279" s="187"/>
      <c r="R279" s="187"/>
      <c r="S279" s="259"/>
      <c r="T279" s="258"/>
      <c r="U279" s="187"/>
      <c r="V279" s="187"/>
      <c r="W279" s="259"/>
      <c r="X279" s="258"/>
      <c r="Y279" s="187"/>
      <c r="Z279" s="187"/>
      <c r="AA279" s="259"/>
      <c r="AB279" s="258"/>
      <c r="AC279" s="187"/>
      <c r="AD279" s="187"/>
      <c r="AE279" s="259"/>
      <c r="AF279" s="197"/>
      <c r="AG279" s="189"/>
      <c r="AH279" s="189"/>
      <c r="AI279" s="198"/>
      <c r="AJ279" s="258"/>
      <c r="AK279" s="187"/>
      <c r="AL279" s="187"/>
      <c r="AM279" s="259"/>
      <c r="AN279" s="258"/>
      <c r="AO279" s="187"/>
      <c r="AP279" s="187"/>
      <c r="AQ279" s="259"/>
      <c r="AR279" s="195"/>
      <c r="AS279" s="189"/>
      <c r="AT279" s="189"/>
      <c r="AU279" s="196"/>
      <c r="AV279" s="199"/>
      <c r="AW279" s="190"/>
      <c r="AX279" s="190"/>
      <c r="AY279" s="200"/>
    </row>
    <row r="280" spans="8:8" ht="15.75" customHeight="1">
      <c r="A280" s="184">
        <v>13.0</v>
      </c>
      <c r="B280" s="185" t="s">
        <v>183</v>
      </c>
      <c r="C280" s="186">
        <v>84.5</v>
      </c>
      <c r="D280" s="258"/>
      <c r="E280" s="187"/>
      <c r="F280" s="187"/>
      <c r="G280" s="259"/>
      <c r="H280" s="258"/>
      <c r="I280" s="187"/>
      <c r="J280" s="187"/>
      <c r="K280" s="259"/>
      <c r="L280" s="195"/>
      <c r="M280" s="189"/>
      <c r="N280" s="189"/>
      <c r="O280" s="196"/>
      <c r="P280" s="258"/>
      <c r="Q280" s="187"/>
      <c r="R280" s="187"/>
      <c r="S280" s="259"/>
      <c r="T280" s="258"/>
      <c r="U280" s="187"/>
      <c r="V280" s="187"/>
      <c r="W280" s="259"/>
      <c r="X280" s="258"/>
      <c r="Y280" s="187"/>
      <c r="Z280" s="187"/>
      <c r="AA280" s="259"/>
      <c r="AB280" s="258"/>
      <c r="AC280" s="187"/>
      <c r="AD280" s="187"/>
      <c r="AE280" s="259"/>
      <c r="AF280" s="197"/>
      <c r="AG280" s="189"/>
      <c r="AH280" s="189"/>
      <c r="AI280" s="198"/>
      <c r="AJ280" s="258"/>
      <c r="AK280" s="187"/>
      <c r="AL280" s="187"/>
      <c r="AM280" s="259"/>
      <c r="AN280" s="258"/>
      <c r="AO280" s="187"/>
      <c r="AP280" s="187"/>
      <c r="AQ280" s="259"/>
      <c r="AR280" s="195"/>
      <c r="AS280" s="189"/>
      <c r="AT280" s="189"/>
      <c r="AU280" s="196"/>
      <c r="AV280" s="199"/>
      <c r="AW280" s="190"/>
      <c r="AX280" s="190"/>
      <c r="AY280" s="200"/>
    </row>
    <row r="281" spans="8:8" ht="15.75" customHeight="1">
      <c r="A281" s="184">
        <v>14.0</v>
      </c>
      <c r="B281" s="185" t="s">
        <v>184</v>
      </c>
      <c r="C281" s="186">
        <v>48.21</v>
      </c>
      <c r="D281" s="258"/>
      <c r="E281" s="187"/>
      <c r="F281" s="187"/>
      <c r="G281" s="259"/>
      <c r="H281" s="258"/>
      <c r="I281" s="187"/>
      <c r="J281" s="187"/>
      <c r="K281" s="259"/>
      <c r="L281" s="195"/>
      <c r="M281" s="189"/>
      <c r="N281" s="189"/>
      <c r="O281" s="196"/>
      <c r="P281" s="258"/>
      <c r="Q281" s="187"/>
      <c r="R281" s="187"/>
      <c r="S281" s="259"/>
      <c r="T281" s="258"/>
      <c r="U281" s="187"/>
      <c r="V281" s="187"/>
      <c r="W281" s="259"/>
      <c r="X281" s="258"/>
      <c r="Y281" s="187"/>
      <c r="Z281" s="187"/>
      <c r="AA281" s="259"/>
      <c r="AB281" s="258"/>
      <c r="AC281" s="187"/>
      <c r="AD281" s="187"/>
      <c r="AE281" s="259"/>
      <c r="AF281" s="197"/>
      <c r="AG281" s="189"/>
      <c r="AH281" s="189"/>
      <c r="AI281" s="198"/>
      <c r="AJ281" s="258"/>
      <c r="AK281" s="187"/>
      <c r="AL281" s="187"/>
      <c r="AM281" s="259"/>
      <c r="AN281" s="258"/>
      <c r="AO281" s="187"/>
      <c r="AP281" s="187"/>
      <c r="AQ281" s="259"/>
      <c r="AR281" s="195"/>
      <c r="AS281" s="189"/>
      <c r="AT281" s="189"/>
      <c r="AU281" s="196"/>
      <c r="AV281" s="199"/>
      <c r="AW281" s="190"/>
      <c r="AX281" s="190"/>
      <c r="AY281" s="200"/>
    </row>
    <row r="282" spans="8:8" ht="15.75" customHeight="1">
      <c r="A282" s="184">
        <v>15.0</v>
      </c>
      <c r="B282" s="185" t="s">
        <v>185</v>
      </c>
      <c r="C282" s="186">
        <v>121.43</v>
      </c>
      <c r="D282" s="260"/>
      <c r="E282" s="261"/>
      <c r="F282" s="261"/>
      <c r="G282" s="262"/>
      <c r="H282" s="260"/>
      <c r="I282" s="261"/>
      <c r="J282" s="261"/>
      <c r="K282" s="262"/>
      <c r="L282" s="195"/>
      <c r="M282" s="189"/>
      <c r="N282" s="189"/>
      <c r="O282" s="196"/>
      <c r="P282" s="260"/>
      <c r="Q282" s="261"/>
      <c r="R282" s="261"/>
      <c r="S282" s="262"/>
      <c r="T282" s="260"/>
      <c r="U282" s="261"/>
      <c r="V282" s="261"/>
      <c r="W282" s="262"/>
      <c r="X282" s="260"/>
      <c r="Y282" s="261"/>
      <c r="Z282" s="261"/>
      <c r="AA282" s="262"/>
      <c r="AB282" s="260"/>
      <c r="AC282" s="261"/>
      <c r="AD282" s="261"/>
      <c r="AE282" s="262"/>
      <c r="AF282" s="197"/>
      <c r="AG282" s="189"/>
      <c r="AH282" s="189"/>
      <c r="AI282" s="198"/>
      <c r="AJ282" s="260"/>
      <c r="AK282" s="261"/>
      <c r="AL282" s="261"/>
      <c r="AM282" s="262"/>
      <c r="AN282" s="260"/>
      <c r="AO282" s="261"/>
      <c r="AP282" s="261"/>
      <c r="AQ282" s="262"/>
      <c r="AR282" s="195"/>
      <c r="AS282" s="189"/>
      <c r="AT282" s="189"/>
      <c r="AU282" s="196"/>
      <c r="AV282" s="199"/>
      <c r="AW282" s="190"/>
      <c r="AX282" s="190"/>
      <c r="AY282" s="200"/>
    </row>
    <row r="283" spans="8:8" ht="15.75" customHeight="1">
      <c r="A283" s="184">
        <v>16.0</v>
      </c>
      <c r="B283" s="185" t="s">
        <v>186</v>
      </c>
      <c r="C283" s="186">
        <v>22.5</v>
      </c>
      <c r="D283" s="192"/>
      <c r="E283" s="193"/>
      <c r="F283" s="193"/>
      <c r="G283" s="194"/>
      <c r="H283" s="192"/>
      <c r="I283" s="193"/>
      <c r="J283" s="193"/>
      <c r="K283" s="194"/>
      <c r="L283" s="195"/>
      <c r="M283" s="189"/>
      <c r="N283" s="189"/>
      <c r="O283" s="196"/>
      <c r="P283" s="192"/>
      <c r="Q283" s="193"/>
      <c r="R283" s="193"/>
      <c r="S283" s="194"/>
      <c r="T283" s="192"/>
      <c r="U283" s="193"/>
      <c r="V283" s="193"/>
      <c r="W283" s="194"/>
      <c r="X283" s="192"/>
      <c r="Y283" s="193"/>
      <c r="Z283" s="193"/>
      <c r="AA283" s="194"/>
      <c r="AB283" s="192"/>
      <c r="AC283" s="193"/>
      <c r="AD283" s="193"/>
      <c r="AE283" s="194"/>
      <c r="AF283" s="197"/>
      <c r="AG283" s="189"/>
      <c r="AH283" s="189"/>
      <c r="AI283" s="198"/>
      <c r="AJ283" s="192"/>
      <c r="AK283" s="193"/>
      <c r="AL283" s="193"/>
      <c r="AM283" s="194"/>
      <c r="AN283" s="192"/>
      <c r="AO283" s="193"/>
      <c r="AP283" s="193"/>
      <c r="AQ283" s="194"/>
      <c r="AR283" s="195"/>
      <c r="AS283" s="189"/>
      <c r="AT283" s="189"/>
      <c r="AU283" s="196"/>
      <c r="AV283" s="199"/>
      <c r="AW283" s="190"/>
      <c r="AX283" s="190"/>
      <c r="AY283" s="200"/>
    </row>
    <row r="284" spans="8:8" ht="15.75" customHeight="1">
      <c r="A284" s="184">
        <v>17.0</v>
      </c>
      <c r="B284" s="185"/>
      <c r="C284" s="191"/>
      <c r="D284" s="192"/>
      <c r="E284" s="193"/>
      <c r="F284" s="193"/>
      <c r="G284" s="194"/>
      <c r="H284" s="192"/>
      <c r="I284" s="193"/>
      <c r="J284" s="193"/>
      <c r="K284" s="194"/>
      <c r="L284" s="195"/>
      <c r="M284" s="189"/>
      <c r="N284" s="189"/>
      <c r="O284" s="196"/>
      <c r="P284" s="192"/>
      <c r="Q284" s="193"/>
      <c r="R284" s="193"/>
      <c r="S284" s="194"/>
      <c r="T284" s="192"/>
      <c r="U284" s="193"/>
      <c r="V284" s="193"/>
      <c r="W284" s="194"/>
      <c r="X284" s="192"/>
      <c r="Y284" s="193"/>
      <c r="Z284" s="193"/>
      <c r="AA284" s="194"/>
      <c r="AB284" s="192"/>
      <c r="AC284" s="193"/>
      <c r="AD284" s="193"/>
      <c r="AE284" s="194"/>
      <c r="AF284" s="197"/>
      <c r="AG284" s="189"/>
      <c r="AH284" s="189"/>
      <c r="AI284" s="198"/>
      <c r="AJ284" s="192"/>
      <c r="AK284" s="193"/>
      <c r="AL284" s="193"/>
      <c r="AM284" s="194"/>
      <c r="AN284" s="192"/>
      <c r="AO284" s="193"/>
      <c r="AP284" s="193"/>
      <c r="AQ284" s="194"/>
      <c r="AR284" s="195"/>
      <c r="AS284" s="189"/>
      <c r="AT284" s="189"/>
      <c r="AU284" s="196"/>
      <c r="AV284" s="199"/>
      <c r="AW284" s="190"/>
      <c r="AX284" s="190"/>
      <c r="AY284" s="200"/>
    </row>
    <row r="285" spans="8:8" ht="15.75" customHeight="1">
      <c r="A285" s="184">
        <v>18.0</v>
      </c>
      <c r="B285" s="185"/>
      <c r="C285" s="191"/>
      <c r="D285" s="192"/>
      <c r="E285" s="193"/>
      <c r="F285" s="193"/>
      <c r="G285" s="194"/>
      <c r="H285" s="192"/>
      <c r="I285" s="193"/>
      <c r="J285" s="193"/>
      <c r="K285" s="194"/>
      <c r="L285" s="195"/>
      <c r="M285" s="189"/>
      <c r="N285" s="189"/>
      <c r="O285" s="196"/>
      <c r="P285" s="192"/>
      <c r="Q285" s="193"/>
      <c r="R285" s="193"/>
      <c r="S285" s="194"/>
      <c r="T285" s="192"/>
      <c r="U285" s="193"/>
      <c r="V285" s="193"/>
      <c r="W285" s="194"/>
      <c r="X285" s="192"/>
      <c r="Y285" s="193"/>
      <c r="Z285" s="193"/>
      <c r="AA285" s="194"/>
      <c r="AB285" s="192"/>
      <c r="AC285" s="193"/>
      <c r="AD285" s="193"/>
      <c r="AE285" s="194"/>
      <c r="AF285" s="197"/>
      <c r="AG285" s="189"/>
      <c r="AH285" s="189"/>
      <c r="AI285" s="198"/>
      <c r="AJ285" s="192"/>
      <c r="AK285" s="193"/>
      <c r="AL285" s="193"/>
      <c r="AM285" s="194"/>
      <c r="AN285" s="192"/>
      <c r="AO285" s="193"/>
      <c r="AP285" s="193"/>
      <c r="AQ285" s="194"/>
      <c r="AR285" s="195"/>
      <c r="AS285" s="189"/>
      <c r="AT285" s="189"/>
      <c r="AU285" s="196"/>
      <c r="AV285" s="199"/>
      <c r="AW285" s="190"/>
      <c r="AX285" s="190"/>
      <c r="AY285" s="200"/>
    </row>
    <row r="286" spans="8:8" ht="15.75" customHeight="1">
      <c r="A286" s="184">
        <v>19.0</v>
      </c>
      <c r="B286" s="185"/>
      <c r="C286" s="191"/>
      <c r="D286" s="192"/>
      <c r="E286" s="193"/>
      <c r="F286" s="193"/>
      <c r="G286" s="194"/>
      <c r="H286" s="192"/>
      <c r="I286" s="193"/>
      <c r="J286" s="193"/>
      <c r="K286" s="194"/>
      <c r="L286" s="195"/>
      <c r="M286" s="189"/>
      <c r="N286" s="189"/>
      <c r="O286" s="196"/>
      <c r="P286" s="192"/>
      <c r="Q286" s="193"/>
      <c r="R286" s="193"/>
      <c r="S286" s="194"/>
      <c r="T286" s="192"/>
      <c r="U286" s="193"/>
      <c r="V286" s="193"/>
      <c r="W286" s="194"/>
      <c r="X286" s="192"/>
      <c r="Y286" s="193"/>
      <c r="Z286" s="193"/>
      <c r="AA286" s="194"/>
      <c r="AB286" s="192"/>
      <c r="AC286" s="193"/>
      <c r="AD286" s="193"/>
      <c r="AE286" s="194"/>
      <c r="AF286" s="197"/>
      <c r="AG286" s="189"/>
      <c r="AH286" s="189"/>
      <c r="AI286" s="198"/>
      <c r="AJ286" s="192"/>
      <c r="AK286" s="193"/>
      <c r="AL286" s="193"/>
      <c r="AM286" s="194"/>
      <c r="AN286" s="192"/>
      <c r="AO286" s="193"/>
      <c r="AP286" s="193"/>
      <c r="AQ286" s="194"/>
      <c r="AR286" s="195"/>
      <c r="AS286" s="189"/>
      <c r="AT286" s="189"/>
      <c r="AU286" s="196"/>
      <c r="AV286" s="199"/>
      <c r="AW286" s="190"/>
      <c r="AX286" s="190"/>
      <c r="AY286" s="200"/>
    </row>
    <row r="287" spans="8:8" ht="15.75" customHeight="1">
      <c r="A287" s="201">
        <v>20.0</v>
      </c>
      <c r="B287" s="202"/>
      <c r="C287" s="203"/>
      <c r="D287" s="204"/>
      <c r="E287" s="205"/>
      <c r="F287" s="205"/>
      <c r="G287" s="206"/>
      <c r="H287" s="204"/>
      <c r="I287" s="205"/>
      <c r="J287" s="205"/>
      <c r="K287" s="206"/>
      <c r="L287" s="207"/>
      <c r="M287" s="208"/>
      <c r="N287" s="208"/>
      <c r="O287" s="209"/>
      <c r="P287" s="204"/>
      <c r="Q287" s="205"/>
      <c r="R287" s="205"/>
      <c r="S287" s="206"/>
      <c r="T287" s="204"/>
      <c r="U287" s="205"/>
      <c r="V287" s="205"/>
      <c r="W287" s="206"/>
      <c r="X287" s="204"/>
      <c r="Y287" s="205"/>
      <c r="Z287" s="205"/>
      <c r="AA287" s="206"/>
      <c r="AB287" s="204"/>
      <c r="AC287" s="205"/>
      <c r="AD287" s="205"/>
      <c r="AE287" s="206"/>
      <c r="AF287" s="210"/>
      <c r="AG287" s="208"/>
      <c r="AH287" s="208"/>
      <c r="AI287" s="211"/>
      <c r="AJ287" s="204"/>
      <c r="AK287" s="205"/>
      <c r="AL287" s="205"/>
      <c r="AM287" s="206"/>
      <c r="AN287" s="204"/>
      <c r="AO287" s="205"/>
      <c r="AP287" s="205"/>
      <c r="AQ287" s="206"/>
      <c r="AR287" s="207"/>
      <c r="AS287" s="208"/>
      <c r="AT287" s="208"/>
      <c r="AU287" s="209"/>
      <c r="AV287" s="212"/>
      <c r="AW287" s="213"/>
      <c r="AX287" s="213"/>
      <c r="AY287" s="214"/>
    </row>
    <row r="288" spans="8:8" ht="15.75" customHeight="1">
      <c r="A288" s="215"/>
      <c r="B288" s="216" t="s">
        <v>187</v>
      </c>
      <c r="C288" s="217"/>
      <c r="D288" s="218">
        <f t="shared" si="45" ref="D288:K288">SUMPRODUCT($C268:$C287,D268:D287)/100000</f>
        <v>0.0</v>
      </c>
      <c r="E288" s="219">
        <f t="shared" si="45"/>
        <v>0.0</v>
      </c>
      <c r="F288" s="219">
        <f t="shared" si="45"/>
        <v>0.0</v>
      </c>
      <c r="G288" s="220">
        <f t="shared" si="45"/>
        <v>0.0</v>
      </c>
      <c r="H288" s="218">
        <f t="shared" si="45"/>
        <v>0.0</v>
      </c>
      <c r="I288" s="219">
        <f t="shared" si="45"/>
        <v>0.0</v>
      </c>
      <c r="J288" s="219">
        <f t="shared" si="45"/>
        <v>0.0</v>
      </c>
      <c r="K288" s="220">
        <f t="shared" si="45"/>
        <v>0.0</v>
      </c>
      <c r="L288" s="218"/>
      <c r="M288" s="219"/>
      <c r="N288" s="219"/>
      <c r="O288" s="220"/>
      <c r="P288" s="218">
        <f t="shared" si="46" ref="P288:AE288">SUMPRODUCT($C268:$C287,P268:P287)/100000</f>
        <v>0.0</v>
      </c>
      <c r="Q288" s="219">
        <f t="shared" si="46"/>
        <v>0.0</v>
      </c>
      <c r="R288" s="219">
        <f t="shared" si="46"/>
        <v>0.0</v>
      </c>
      <c r="S288" s="220">
        <f t="shared" si="46"/>
        <v>0.0</v>
      </c>
      <c r="T288" s="218">
        <f t="shared" si="46"/>
        <v>0.0</v>
      </c>
      <c r="U288" s="219">
        <f t="shared" si="46"/>
        <v>0.0</v>
      </c>
      <c r="V288" s="219">
        <f t="shared" si="46"/>
        <v>0.0</v>
      </c>
      <c r="W288" s="220">
        <f t="shared" si="46"/>
        <v>0.0</v>
      </c>
      <c r="X288" s="218">
        <f t="shared" si="46"/>
        <v>0.0</v>
      </c>
      <c r="Y288" s="219">
        <f t="shared" si="46"/>
        <v>0.0</v>
      </c>
      <c r="Z288" s="219">
        <f t="shared" si="46"/>
        <v>0.0</v>
      </c>
      <c r="AA288" s="220">
        <f t="shared" si="46"/>
        <v>0.0</v>
      </c>
      <c r="AB288" s="218">
        <f t="shared" si="46"/>
        <v>0.0</v>
      </c>
      <c r="AC288" s="219">
        <f t="shared" si="46"/>
        <v>0.0</v>
      </c>
      <c r="AD288" s="219">
        <f t="shared" si="46"/>
        <v>0.0</v>
      </c>
      <c r="AE288" s="220">
        <f t="shared" si="46"/>
        <v>0.0</v>
      </c>
      <c r="AF288" s="219"/>
      <c r="AG288" s="219"/>
      <c r="AH288" s="219"/>
      <c r="AI288" s="221"/>
      <c r="AJ288" s="218">
        <f t="shared" si="47" ref="AJ288:AY288">SUMPRODUCT($C268:$C287,AJ268:AJ287)/100000</f>
        <v>0.0</v>
      </c>
      <c r="AK288" s="219">
        <f t="shared" si="47"/>
        <v>0.0</v>
      </c>
      <c r="AL288" s="219">
        <f t="shared" si="47"/>
        <v>0.0</v>
      </c>
      <c r="AM288" s="220">
        <f t="shared" si="47"/>
        <v>0.0</v>
      </c>
      <c r="AN288" s="218">
        <f t="shared" si="47"/>
        <v>0.0</v>
      </c>
      <c r="AO288" s="219">
        <f t="shared" si="47"/>
        <v>0.0</v>
      </c>
      <c r="AP288" s="219">
        <f t="shared" si="47"/>
        <v>0.0</v>
      </c>
      <c r="AQ288" s="220">
        <f t="shared" si="47"/>
        <v>0.0</v>
      </c>
      <c r="AR288" s="218">
        <f t="shared" si="47"/>
        <v>0.0</v>
      </c>
      <c r="AS288" s="219">
        <f t="shared" si="47"/>
        <v>0.0</v>
      </c>
      <c r="AT288" s="219">
        <f t="shared" si="47"/>
        <v>0.0</v>
      </c>
      <c r="AU288" s="220">
        <f t="shared" si="47"/>
        <v>0.0</v>
      </c>
      <c r="AV288" s="219">
        <f t="shared" si="47"/>
        <v>0.0</v>
      </c>
      <c r="AW288" s="219">
        <f t="shared" si="47"/>
        <v>0.0</v>
      </c>
      <c r="AX288" s="219">
        <f t="shared" si="47"/>
        <v>0.0</v>
      </c>
      <c r="AY288" s="220">
        <f t="shared" si="47"/>
        <v>0.0</v>
      </c>
    </row>
    <row r="289" spans="8:8" ht="15.75" customHeight="1"/>
    <row r="290" spans="8:8" ht="15.75" customHeight="1"/>
    <row r="291" spans="8:8" ht="15.75" customHeight="1"/>
    <row r="292" spans="8:8" ht="15.75" customHeight="1"/>
    <row r="293" spans="8:8" ht="15.75" customHeight="1"/>
    <row r="294" spans="8:8" ht="15.75" customHeight="1"/>
    <row r="295" spans="8:8" ht="15.75" customHeight="1"/>
    <row r="296" spans="8:8" ht="15.75" customHeight="1"/>
    <row r="297" spans="8:8" ht="15.75" customHeight="1"/>
    <row r="298" spans="8:8" ht="15.75" customHeight="1"/>
    <row r="299" spans="8:8" ht="15.75" customHeight="1"/>
    <row r="300" spans="8:8" ht="15.75" customHeight="1"/>
    <row r="301" spans="8:8" ht="15.75" customHeight="1"/>
    <row r="302" spans="8:8" ht="15.75" customHeight="1"/>
    <row r="303" spans="8:8" ht="15.75" customHeight="1"/>
    <row r="304" spans="8:8" ht="15.75" customHeight="1"/>
    <row r="305" spans="8:8" ht="15.75" customHeight="1"/>
    <row r="306" spans="8:8" ht="15.75" customHeight="1"/>
    <row r="307" spans="8:8" ht="15.75" customHeight="1"/>
    <row r="308" spans="8:8" ht="15.75" customHeight="1"/>
    <row r="309" spans="8:8" ht="15.75" customHeight="1"/>
    <row r="310" spans="8:8" ht="15.75" customHeight="1"/>
    <row r="311" spans="8:8" ht="15.75" customHeight="1"/>
    <row r="312" spans="8:8" ht="15.75" customHeight="1"/>
    <row r="313" spans="8:8" ht="15.75" customHeight="1"/>
    <row r="314" spans="8:8" ht="15.75" customHeight="1"/>
    <row r="315" spans="8:8" ht="15.75" customHeight="1"/>
    <row r="316" spans="8:8" ht="15.75" customHeight="1"/>
    <row r="317" spans="8:8" ht="15.75" customHeight="1"/>
    <row r="318" spans="8:8" ht="15.75" customHeight="1"/>
    <row r="319" spans="8:8" ht="15.75" customHeight="1"/>
    <row r="320" spans="8:8" ht="15.75" customHeight="1"/>
    <row r="321" spans="8:8" ht="15.75" customHeight="1"/>
    <row r="322" spans="8:8" ht="15.75" customHeight="1"/>
    <row r="323" spans="8:8" ht="15.75" customHeight="1"/>
    <row r="324" spans="8:8" ht="15.75" customHeight="1"/>
    <row r="325" spans="8:8" ht="15.75" customHeight="1"/>
    <row r="326" spans="8:8" ht="15.75" customHeight="1"/>
    <row r="327" spans="8:8" ht="15.75" customHeight="1"/>
    <row r="328" spans="8:8" ht="15.75" customHeight="1"/>
    <row r="329" spans="8:8" ht="15.75" customHeight="1"/>
    <row r="330" spans="8:8" ht="15.75" customHeight="1"/>
    <row r="331" spans="8:8" ht="15.75" customHeight="1"/>
    <row r="332" spans="8:8" ht="15.75" customHeight="1"/>
    <row r="333" spans="8:8" ht="15.75" customHeight="1"/>
    <row r="334" spans="8:8" ht="15.75" customHeight="1"/>
    <row r="335" spans="8:8" ht="15.75" customHeight="1"/>
    <row r="336" spans="8:8" ht="15.75" customHeight="1"/>
    <row r="337" spans="8:8" ht="15.75" customHeight="1"/>
    <row r="338" spans="8:8" ht="15.75" customHeight="1"/>
    <row r="339" spans="8:8" ht="15.75" customHeight="1"/>
    <row r="340" spans="8:8" ht="15.75" customHeight="1"/>
    <row r="341" spans="8:8" ht="15.75" customHeight="1"/>
    <row r="342" spans="8:8" ht="15.75" customHeight="1"/>
    <row r="343" spans="8:8" ht="15.75" customHeight="1"/>
    <row r="344" spans="8:8" ht="15.75" customHeight="1"/>
    <row r="345" spans="8:8" ht="15.75" customHeight="1"/>
    <row r="346" spans="8:8" ht="15.75" customHeight="1"/>
    <row r="347" spans="8:8" ht="15.75" customHeight="1"/>
    <row r="348" spans="8:8" ht="15.75" customHeight="1"/>
    <row r="349" spans="8:8" ht="15.75" customHeight="1"/>
    <row r="350" spans="8:8" ht="15.75" customHeight="1"/>
    <row r="351" spans="8:8" ht="15.75" customHeight="1"/>
    <row r="352" spans="8:8" ht="15.75" customHeight="1"/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  <row r="363" spans="8:8" ht="15.75" customHeight="1"/>
    <row r="364" spans="8:8" ht="15.75" customHeight="1"/>
    <row r="365" spans="8:8" ht="15.75" customHeight="1"/>
    <row r="366" spans="8:8" ht="15.75" customHeight="1"/>
    <row r="367" spans="8:8" ht="15.75" customHeight="1"/>
    <row r="368" spans="8:8" ht="15.75" customHeight="1"/>
    <row r="369" spans="8:8" ht="15.75" customHeight="1"/>
    <row r="370" spans="8:8" ht="15.75" customHeight="1"/>
    <row r="371" spans="8:8" ht="15.75" customHeight="1"/>
    <row r="372" spans="8:8" ht="15.75" customHeight="1"/>
    <row r="373" spans="8:8" ht="15.75" customHeight="1"/>
    <row r="374" spans="8:8" ht="15.75" customHeight="1"/>
    <row r="375" spans="8:8" ht="15.75" customHeight="1"/>
    <row r="376" spans="8:8" ht="15.75" customHeight="1"/>
    <row r="377" spans="8:8" ht="15.75" customHeight="1"/>
    <row r="378" spans="8:8" ht="15.75" customHeight="1"/>
    <row r="379" spans="8:8" ht="15.75" customHeight="1"/>
    <row r="380" spans="8:8" ht="15.75" customHeight="1"/>
    <row r="381" spans="8:8" ht="15.75" customHeight="1"/>
    <row r="382" spans="8:8" ht="15.75" customHeight="1"/>
    <row r="383" spans="8:8" ht="15.75" customHeight="1"/>
    <row r="384" spans="8:8" ht="15.75" customHeight="1"/>
    <row r="385" spans="8:8" ht="15.75" customHeight="1"/>
    <row r="386" spans="8:8" ht="15.75" customHeight="1"/>
    <row r="387" spans="8:8" ht="15.75" customHeight="1"/>
    <row r="388" spans="8:8" ht="15.75" customHeight="1"/>
    <row r="389" spans="8:8" ht="15.75" customHeight="1"/>
    <row r="390" spans="8:8" ht="15.75" customHeight="1"/>
    <row r="391" spans="8:8" ht="15.75" customHeight="1"/>
    <row r="392" spans="8:8" ht="15.75" customHeight="1"/>
    <row r="393" spans="8:8" ht="15.75" customHeight="1"/>
    <row r="394" spans="8:8" ht="15.75" customHeight="1"/>
    <row r="395" spans="8:8" ht="15.75" customHeight="1"/>
    <row r="396" spans="8:8" ht="15.75" customHeight="1"/>
    <row r="397" spans="8:8" ht="15.75" customHeight="1"/>
    <row r="398" spans="8:8" ht="15.75" customHeight="1"/>
    <row r="399" spans="8:8" ht="15.75" customHeight="1"/>
    <row r="400" spans="8:8" ht="15.75" customHeight="1"/>
    <row r="401" spans="8:8" ht="15.75" customHeight="1"/>
    <row r="402" spans="8:8" ht="15.75" customHeight="1"/>
    <row r="403" spans="8:8" ht="15.75" customHeight="1"/>
    <row r="404" spans="8:8" ht="15.75" customHeight="1"/>
    <row r="405" spans="8:8" ht="15.75" customHeight="1"/>
    <row r="406" spans="8:8" ht="15.75" customHeight="1"/>
    <row r="407" spans="8:8" ht="15.75" customHeight="1"/>
    <row r="408" spans="8:8" ht="15.75" customHeight="1"/>
    <row r="409" spans="8:8" ht="15.75" customHeight="1"/>
    <row r="410" spans="8:8" ht="15.75" customHeight="1"/>
    <row r="411" spans="8:8" ht="15.75" customHeight="1"/>
    <row r="412" spans="8:8" ht="15.75" customHeight="1"/>
    <row r="413" spans="8:8" ht="15.75" customHeight="1"/>
    <row r="414" spans="8:8" ht="15.75" customHeight="1"/>
    <row r="415" spans="8:8" ht="15.75" customHeight="1"/>
    <row r="416" spans="8:8" ht="15.75" customHeight="1"/>
    <row r="417" spans="8:8" ht="15.75" customHeight="1"/>
    <row r="418" spans="8:8" ht="15.75" customHeight="1"/>
    <row r="419" spans="8:8" ht="15.75" customHeight="1"/>
    <row r="420" spans="8:8" ht="15.75" customHeight="1"/>
    <row r="421" spans="8:8" ht="15.75" customHeight="1"/>
    <row r="422" spans="8:8" ht="15.75" customHeight="1"/>
    <row r="423" spans="8:8" ht="15.75" customHeight="1"/>
    <row r="424" spans="8:8" ht="15.75" customHeight="1"/>
    <row r="425" spans="8:8" ht="15.75" customHeight="1"/>
    <row r="426" spans="8:8" ht="15.75" customHeight="1"/>
    <row r="427" spans="8:8" ht="15.75" customHeight="1"/>
    <row r="428" spans="8:8" ht="15.75" customHeight="1"/>
    <row r="429" spans="8:8" ht="15.75" customHeight="1"/>
    <row r="430" spans="8:8" ht="15.75" customHeight="1"/>
    <row r="431" spans="8:8" ht="15.75" customHeight="1"/>
    <row r="432" spans="8:8" ht="15.75" customHeight="1"/>
    <row r="433" spans="8:8" ht="15.75" customHeight="1"/>
    <row r="434" spans="8:8" ht="15.75" customHeight="1"/>
    <row r="435" spans="8:8" ht="15.75" customHeight="1"/>
    <row r="436" spans="8:8" ht="15.75" customHeight="1"/>
    <row r="437" spans="8:8" ht="15.75" customHeight="1"/>
    <row r="438" spans="8:8" ht="15.75" customHeight="1"/>
    <row r="439" spans="8:8" ht="15.75" customHeight="1"/>
    <row r="440" spans="8:8" ht="15.75" customHeight="1"/>
    <row r="441" spans="8:8" ht="15.75" customHeight="1"/>
    <row r="442" spans="8:8" ht="15.75" customHeight="1"/>
    <row r="443" spans="8:8" ht="15.75" customHeight="1"/>
    <row r="444" spans="8:8" ht="15.75" customHeight="1"/>
    <row r="445" spans="8:8" ht="15.75" customHeight="1"/>
    <row r="446" spans="8:8" ht="15.75" customHeight="1"/>
    <row r="447" spans="8:8" ht="15.75" customHeight="1"/>
    <row r="448" spans="8:8" ht="15.75" customHeight="1"/>
    <row r="449" spans="8:8" ht="15.75" customHeight="1"/>
    <row r="450" spans="8:8" ht="15.75" customHeight="1"/>
    <row r="451" spans="8:8" ht="15.75" customHeight="1"/>
    <row r="452" spans="8:8" ht="15.75" customHeight="1"/>
    <row r="453" spans="8:8" ht="15.75" customHeight="1"/>
    <row r="454" spans="8:8" ht="15.75" customHeight="1"/>
    <row r="455" spans="8:8" ht="15.75" customHeight="1"/>
    <row r="456" spans="8:8" ht="15.75" customHeight="1"/>
    <row r="457" spans="8:8" ht="15.75" customHeight="1"/>
    <row r="458" spans="8:8" ht="15.75" customHeight="1"/>
    <row r="459" spans="8:8" ht="15.75" customHeight="1"/>
    <row r="460" spans="8:8" ht="15.75" customHeight="1"/>
    <row r="461" spans="8:8" ht="15.75" customHeight="1"/>
    <row r="462" spans="8:8" ht="15.75" customHeight="1"/>
    <row r="463" spans="8:8" ht="15.75" customHeight="1"/>
    <row r="464" spans="8:8" ht="15.75" customHeight="1"/>
    <row r="465" spans="8:8" ht="15.75" customHeight="1"/>
    <row r="466" spans="8:8" ht="15.75" customHeight="1"/>
    <row r="467" spans="8:8" ht="15.75" customHeight="1"/>
    <row r="468" spans="8:8" ht="15.75" customHeight="1"/>
    <row r="469" spans="8:8" ht="15.75" customHeight="1"/>
    <row r="470" spans="8:8" ht="15.75" customHeight="1"/>
    <row r="471" spans="8:8" ht="15.75" customHeight="1"/>
    <row r="472" spans="8:8" ht="15.75" customHeight="1"/>
    <row r="473" spans="8:8" ht="15.75" customHeight="1"/>
    <row r="474" spans="8:8" ht="15.75" customHeight="1"/>
    <row r="475" spans="8:8" ht="15.75" customHeight="1"/>
    <row r="476" spans="8:8" ht="15.75" customHeight="1"/>
    <row r="477" spans="8:8" ht="15.75" customHeight="1"/>
    <row r="478" spans="8:8" ht="15.75" customHeight="1"/>
    <row r="479" spans="8:8" ht="15.75" customHeight="1"/>
    <row r="480" spans="8:8" ht="15.75" customHeight="1"/>
    <row r="481" spans="8:8" ht="15.75" customHeight="1"/>
    <row r="482" spans="8:8" ht="15.75" customHeight="1"/>
    <row r="483" spans="8:8" ht="15.75" customHeight="1"/>
    <row r="484" spans="8:8" ht="15.75" customHeight="1"/>
    <row r="485" spans="8:8" ht="15.75" customHeight="1"/>
    <row r="486" spans="8:8" ht="15.75" customHeight="1"/>
    <row r="487" spans="8:8" ht="15.75" customHeight="1"/>
    <row r="488" spans="8:8" ht="15.75" customHeight="1"/>
    <row r="489" spans="8:8" ht="15.75" customHeight="1"/>
    <row r="490" spans="8:8" ht="15.75" customHeight="1"/>
    <row r="491" spans="8:8" ht="15.75" customHeight="1"/>
    <row r="492" spans="8:8" ht="15.75" customHeight="1"/>
    <row r="493" spans="8:8" ht="15.75" customHeight="1"/>
    <row r="494" spans="8:8" ht="15.75" customHeight="1"/>
    <row r="495" spans="8:8" ht="15.75" customHeight="1"/>
    <row r="496" spans="8:8" ht="15.75" customHeight="1"/>
    <row r="497" spans="8:8" ht="15.75" customHeight="1"/>
    <row r="498" spans="8:8" ht="15.75" customHeight="1"/>
    <row r="499" spans="8:8" ht="15.75" customHeight="1"/>
    <row r="500" spans="8:8" ht="15.75" customHeight="1"/>
    <row r="501" spans="8:8" ht="15.75" customHeight="1"/>
    <row r="502" spans="8:8" ht="15.75" customHeight="1"/>
    <row r="503" spans="8:8" ht="15.75" customHeight="1"/>
    <row r="504" spans="8:8" ht="15.75" customHeight="1"/>
    <row r="505" spans="8:8" ht="15.75" customHeight="1"/>
    <row r="506" spans="8:8" ht="15.75" customHeight="1"/>
    <row r="507" spans="8:8" ht="15.75" customHeight="1"/>
    <row r="508" spans="8:8" ht="15.75" customHeight="1"/>
    <row r="509" spans="8:8" ht="15.75" customHeight="1"/>
    <row r="510" spans="8:8" ht="15.75" customHeight="1"/>
    <row r="511" spans="8:8" ht="15.75" customHeight="1"/>
    <row r="512" spans="8:8" ht="15.75" customHeight="1"/>
    <row r="513" spans="8:8" ht="15.75" customHeight="1"/>
    <row r="514" spans="8:8" ht="15.75" customHeight="1"/>
    <row r="515" spans="8:8" ht="15.75" customHeight="1"/>
    <row r="516" spans="8:8" ht="15.75" customHeight="1"/>
    <row r="517" spans="8:8" ht="15.75" customHeight="1"/>
    <row r="518" spans="8:8" ht="15.75" customHeight="1"/>
    <row r="519" spans="8:8" ht="15.75" customHeight="1"/>
    <row r="520" spans="8:8" ht="15.75" customHeight="1"/>
    <row r="521" spans="8:8" ht="15.75" customHeight="1"/>
    <row r="522" spans="8:8" ht="15.75" customHeight="1"/>
    <row r="523" spans="8:8" ht="15.75" customHeight="1"/>
    <row r="524" spans="8:8" ht="15.75" customHeight="1"/>
    <row r="525" spans="8:8" ht="15.75" customHeight="1"/>
    <row r="526" spans="8:8" ht="15.75" customHeight="1"/>
    <row r="527" spans="8:8" ht="15.75" customHeight="1"/>
    <row r="528" spans="8:8" ht="15.75" customHeight="1"/>
    <row r="529" spans="8:8" ht="15.75" customHeight="1"/>
    <row r="530" spans="8:8" ht="15.75" customHeight="1"/>
    <row r="531" spans="8:8" ht="15.75" customHeight="1"/>
    <row r="532" spans="8:8" ht="15.75" customHeight="1"/>
    <row r="533" spans="8:8" ht="15.75" customHeight="1"/>
    <row r="534" spans="8:8" ht="15.75" customHeight="1"/>
    <row r="535" spans="8:8" ht="15.75" customHeight="1"/>
    <row r="536" spans="8:8" ht="15.75" customHeight="1"/>
    <row r="537" spans="8:8" ht="15.75" customHeight="1"/>
    <row r="538" spans="8:8" ht="15.75" customHeight="1"/>
    <row r="539" spans="8:8" ht="15.75" customHeight="1"/>
    <row r="540" spans="8:8" ht="15.75" customHeight="1"/>
    <row r="541" spans="8:8" ht="15.75" customHeight="1"/>
    <row r="542" spans="8:8" ht="15.75" customHeight="1"/>
    <row r="543" spans="8:8" ht="15.75" customHeight="1"/>
    <row r="544" spans="8:8" ht="15.75" customHeight="1"/>
    <row r="545" spans="8:8" ht="15.75" customHeight="1"/>
    <row r="546" spans="8:8" ht="15.75" customHeight="1"/>
    <row r="547" spans="8:8" ht="15.75" customHeight="1"/>
    <row r="548" spans="8:8" ht="15.75" customHeight="1"/>
    <row r="549" spans="8:8" ht="15.75" customHeight="1"/>
    <row r="550" spans="8:8" ht="15.75" customHeight="1"/>
    <row r="551" spans="8:8" ht="15.75" customHeight="1"/>
    <row r="552" spans="8:8" ht="15.75" customHeight="1"/>
    <row r="553" spans="8:8" ht="15.75" customHeight="1"/>
    <row r="554" spans="8:8" ht="15.75" customHeight="1"/>
    <row r="555" spans="8:8" ht="15.75" customHeight="1"/>
    <row r="556" spans="8:8" ht="15.75" customHeight="1"/>
    <row r="557" spans="8:8" ht="15.75" customHeight="1"/>
    <row r="558" spans="8:8" ht="15.75" customHeight="1"/>
    <row r="559" spans="8:8" ht="15.75" customHeight="1"/>
    <row r="560" spans="8:8" ht="15.75" customHeight="1"/>
    <row r="561" spans="8:8" ht="15.75" customHeight="1"/>
    <row r="562" spans="8:8" ht="15.75" customHeight="1"/>
    <row r="563" spans="8:8" ht="15.75" customHeight="1"/>
    <row r="564" spans="8:8" ht="15.75" customHeight="1"/>
    <row r="565" spans="8:8" ht="15.75" customHeight="1"/>
    <row r="566" spans="8:8" ht="15.75" customHeight="1"/>
    <row r="567" spans="8:8" ht="15.75" customHeight="1"/>
    <row r="568" spans="8:8" ht="15.75" customHeight="1"/>
    <row r="569" spans="8:8" ht="15.75" customHeight="1"/>
    <row r="570" spans="8:8" ht="15.75" customHeight="1"/>
    <row r="571" spans="8:8" ht="15.75" customHeight="1"/>
    <row r="572" spans="8:8" ht="15.75" customHeight="1"/>
    <row r="573" spans="8:8" ht="15.75" customHeight="1"/>
    <row r="574" spans="8:8" ht="15.75" customHeight="1"/>
    <row r="575" spans="8:8" ht="15.75" customHeight="1"/>
    <row r="576" spans="8:8" ht="15.75" customHeight="1"/>
    <row r="577" spans="8:8" ht="15.75" customHeight="1"/>
    <row r="578" spans="8:8" ht="15.75" customHeight="1"/>
    <row r="579" spans="8:8" ht="15.75" customHeight="1"/>
    <row r="580" spans="8:8" ht="15.75" customHeight="1"/>
    <row r="581" spans="8:8" ht="15.75" customHeight="1"/>
    <row r="582" spans="8:8" ht="15.75" customHeight="1"/>
    <row r="583" spans="8:8" ht="15.75" customHeight="1"/>
    <row r="584" spans="8:8" ht="15.75" customHeight="1"/>
    <row r="585" spans="8:8" ht="15.75" customHeight="1"/>
    <row r="586" spans="8:8" ht="15.75" customHeight="1"/>
    <row r="587" spans="8:8" ht="15.75" customHeight="1"/>
    <row r="588" spans="8:8" ht="15.75" customHeight="1"/>
    <row r="589" spans="8:8" ht="15.75" customHeight="1"/>
    <row r="590" spans="8:8" ht="15.75" customHeight="1"/>
    <row r="591" spans="8:8" ht="15.75" customHeight="1"/>
    <row r="592" spans="8:8" ht="15.75" customHeight="1"/>
    <row r="593" spans="8:8" ht="15.75" customHeight="1"/>
    <row r="594" spans="8:8" ht="15.75" customHeight="1"/>
    <row r="595" spans="8:8" ht="15.75" customHeight="1"/>
    <row r="596" spans="8:8" ht="15.75" customHeight="1"/>
    <row r="597" spans="8:8" ht="15.75" customHeight="1"/>
    <row r="598" spans="8:8" ht="15.75" customHeight="1"/>
    <row r="599" spans="8:8" ht="15.75" customHeight="1"/>
    <row r="600" spans="8:8" ht="15.75" customHeight="1"/>
    <row r="601" spans="8:8" ht="15.75" customHeight="1"/>
    <row r="602" spans="8:8" ht="15.75" customHeight="1"/>
    <row r="603" spans="8:8" ht="15.75" customHeight="1"/>
    <row r="604" spans="8:8" ht="15.75" customHeight="1"/>
    <row r="605" spans="8:8" ht="15.75" customHeight="1"/>
    <row r="606" spans="8:8" ht="15.75" customHeight="1"/>
    <row r="607" spans="8:8" ht="15.75" customHeight="1"/>
    <row r="608" spans="8:8" ht="15.75" customHeight="1"/>
    <row r="609" spans="8:8" ht="15.75" customHeight="1"/>
    <row r="610" spans="8:8" ht="15.75" customHeight="1"/>
    <row r="611" spans="8:8" ht="15.75" customHeight="1"/>
    <row r="612" spans="8:8" ht="15.75" customHeight="1"/>
    <row r="613" spans="8:8" ht="15.75" customHeight="1"/>
    <row r="614" spans="8:8" ht="15.75" customHeight="1"/>
    <row r="615" spans="8:8" ht="15.75" customHeight="1"/>
    <row r="616" spans="8:8" ht="15.75" customHeight="1"/>
    <row r="617" spans="8:8" ht="15.75" customHeight="1"/>
    <row r="618" spans="8:8" ht="15.75" customHeight="1"/>
    <row r="619" spans="8:8" ht="15.75" customHeight="1"/>
    <row r="620" spans="8:8" ht="15.75" customHeight="1"/>
    <row r="621" spans="8:8" ht="15.75" customHeight="1"/>
    <row r="622" spans="8:8" ht="15.75" customHeight="1"/>
    <row r="623" spans="8:8" ht="15.75" customHeight="1"/>
    <row r="624" spans="8:8" ht="15.75" customHeight="1"/>
    <row r="625" spans="8:8" ht="15.75" customHeight="1"/>
    <row r="626" spans="8:8" ht="15.75" customHeight="1"/>
    <row r="627" spans="8:8" ht="15.75" customHeight="1"/>
    <row r="628" spans="8:8" ht="15.75" customHeight="1"/>
    <row r="629" spans="8:8" ht="15.75" customHeight="1"/>
    <row r="630" spans="8:8" ht="15.75" customHeight="1"/>
    <row r="631" spans="8:8" ht="15.75" customHeight="1"/>
    <row r="632" spans="8:8" ht="15.75" customHeight="1"/>
    <row r="633" spans="8:8" ht="15.75" customHeight="1"/>
    <row r="634" spans="8:8" ht="15.75" customHeight="1"/>
    <row r="635" spans="8:8" ht="15.75" customHeight="1"/>
    <row r="636" spans="8:8" ht="15.75" customHeight="1"/>
    <row r="637" spans="8:8" ht="15.75" customHeight="1"/>
    <row r="638" spans="8:8" ht="15.75" customHeight="1"/>
    <row r="639" spans="8:8" ht="15.75" customHeight="1"/>
    <row r="640" spans="8:8" ht="15.75" customHeight="1"/>
    <row r="641" spans="8:8" ht="15.75" customHeight="1"/>
    <row r="642" spans="8:8" ht="15.75" customHeight="1"/>
    <row r="643" spans="8:8" ht="15.75" customHeight="1"/>
    <row r="644" spans="8:8" ht="15.75" customHeight="1"/>
    <row r="645" spans="8:8" ht="15.75" customHeight="1"/>
    <row r="646" spans="8:8" ht="15.75" customHeight="1"/>
    <row r="647" spans="8:8" ht="15.75" customHeight="1"/>
    <row r="648" spans="8:8" ht="15.75" customHeight="1"/>
    <row r="649" spans="8:8" ht="15.75" customHeight="1"/>
    <row r="650" spans="8:8" ht="15.75" customHeight="1"/>
    <row r="651" spans="8:8" ht="15.75" customHeight="1"/>
    <row r="652" spans="8:8" ht="15.75" customHeight="1"/>
    <row r="653" spans="8:8" ht="15.75" customHeight="1"/>
    <row r="654" spans="8:8" ht="15.75" customHeight="1"/>
    <row r="655" spans="8:8" ht="15.75" customHeight="1"/>
    <row r="656" spans="8:8" ht="15.75" customHeight="1"/>
    <row r="657" spans="8:8" ht="15.75" customHeight="1"/>
    <row r="658" spans="8:8" ht="15.75" customHeight="1"/>
    <row r="659" spans="8:8" ht="15.75" customHeight="1"/>
    <row r="660" spans="8:8" ht="15.75" customHeight="1"/>
    <row r="661" spans="8:8" ht="15.75" customHeight="1"/>
    <row r="662" spans="8:8" ht="15.75" customHeight="1"/>
    <row r="663" spans="8:8" ht="15.75" customHeight="1"/>
    <row r="664" spans="8:8" ht="15.75" customHeight="1"/>
    <row r="665" spans="8:8" ht="15.75" customHeight="1"/>
    <row r="666" spans="8:8" ht="15.75" customHeight="1"/>
    <row r="667" spans="8:8" ht="15.75" customHeight="1"/>
    <row r="668" spans="8:8" ht="15.75" customHeight="1"/>
    <row r="669" spans="8:8" ht="15.75" customHeight="1"/>
    <row r="670" spans="8:8" ht="15.75" customHeight="1"/>
    <row r="671" spans="8:8" ht="15.75" customHeight="1"/>
    <row r="672" spans="8:8" ht="15.75" customHeight="1"/>
    <row r="673" spans="8:8" ht="15.75" customHeight="1"/>
    <row r="674" spans="8:8" ht="15.75" customHeight="1"/>
    <row r="675" spans="8:8" ht="15.75" customHeight="1"/>
    <row r="676" spans="8:8" ht="15.75" customHeight="1"/>
    <row r="677" spans="8:8" ht="15.75" customHeight="1"/>
    <row r="678" spans="8:8" ht="15.75" customHeight="1"/>
    <row r="679" spans="8:8" ht="15.75" customHeight="1"/>
    <row r="680" spans="8:8" ht="15.75" customHeight="1"/>
    <row r="681" spans="8:8" ht="15.75" customHeight="1"/>
    <row r="682" spans="8:8" ht="15.75" customHeight="1"/>
    <row r="683" spans="8:8" ht="15.75" customHeight="1"/>
    <row r="684" spans="8:8" ht="15.75" customHeight="1"/>
    <row r="685" spans="8:8" ht="15.75" customHeight="1"/>
    <row r="686" spans="8:8" ht="15.75" customHeight="1"/>
    <row r="687" spans="8:8" ht="15.75" customHeight="1"/>
    <row r="688" spans="8:8" ht="15.75" customHeight="1"/>
    <row r="689" spans="8:8" ht="15.75" customHeight="1"/>
    <row r="690" spans="8:8" ht="15.75" customHeight="1"/>
    <row r="691" spans="8:8" ht="15.75" customHeight="1"/>
    <row r="692" spans="8:8" ht="15.75" customHeight="1"/>
    <row r="693" spans="8:8" ht="15.75" customHeight="1"/>
    <row r="694" spans="8:8" ht="15.75" customHeight="1"/>
    <row r="695" spans="8:8" ht="15.75" customHeight="1"/>
    <row r="696" spans="8:8" ht="15.75" customHeight="1"/>
    <row r="697" spans="8:8" ht="15.75" customHeight="1"/>
    <row r="698" spans="8:8" ht="15.75" customHeight="1"/>
    <row r="699" spans="8:8" ht="15.75" customHeight="1"/>
    <row r="700" spans="8:8" ht="15.75" customHeight="1"/>
    <row r="701" spans="8:8" ht="15.75" customHeight="1"/>
    <row r="702" spans="8:8" ht="15.75" customHeight="1"/>
    <row r="703" spans="8:8" ht="15.75" customHeight="1"/>
    <row r="704" spans="8:8" ht="15.75" customHeight="1"/>
    <row r="705" spans="8:8" ht="15.75" customHeight="1"/>
    <row r="706" spans="8:8" ht="15.75" customHeight="1"/>
    <row r="707" spans="8:8" ht="15.75" customHeight="1"/>
    <row r="708" spans="8:8" ht="15.75" customHeight="1"/>
    <row r="709" spans="8:8" ht="15.75" customHeight="1"/>
    <row r="710" spans="8:8" ht="15.75" customHeight="1"/>
    <row r="711" spans="8:8" ht="15.75" customHeight="1"/>
    <row r="712" spans="8:8" ht="15.75" customHeight="1"/>
    <row r="713" spans="8:8" ht="15.75" customHeight="1"/>
    <row r="714" spans="8:8" ht="15.75" customHeight="1"/>
    <row r="715" spans="8:8" ht="15.75" customHeight="1"/>
    <row r="716" spans="8:8" ht="15.75" customHeight="1"/>
    <row r="717" spans="8:8" ht="15.75" customHeight="1"/>
    <row r="718" spans="8:8" ht="15.75" customHeight="1"/>
    <row r="719" spans="8:8" ht="15.75" customHeight="1"/>
    <row r="720" spans="8:8" ht="15.75" customHeight="1"/>
    <row r="721" spans="8:8" ht="15.75" customHeight="1"/>
    <row r="722" spans="8:8" ht="15.75" customHeight="1"/>
    <row r="723" spans="8:8" ht="15.75" customHeight="1"/>
    <row r="724" spans="8:8" ht="15.75" customHeight="1"/>
    <row r="725" spans="8:8" ht="15.75" customHeight="1"/>
    <row r="726" spans="8:8" ht="15.75" customHeight="1"/>
    <row r="727" spans="8:8" ht="15.75" customHeight="1"/>
    <row r="728" spans="8:8" ht="15.75" customHeight="1"/>
    <row r="729" spans="8:8" ht="15.75" customHeight="1"/>
    <row r="730" spans="8:8" ht="15.75" customHeight="1"/>
    <row r="731" spans="8:8" ht="15.75" customHeight="1"/>
    <row r="732" spans="8:8" ht="15.75" customHeight="1"/>
    <row r="733" spans="8:8" ht="15.75" customHeight="1"/>
    <row r="734" spans="8:8" ht="15.75" customHeight="1"/>
    <row r="735" spans="8:8" ht="15.75" customHeight="1"/>
    <row r="736" spans="8:8" ht="15.75" customHeight="1"/>
    <row r="737" spans="8:8" ht="15.75" customHeight="1"/>
    <row r="738" spans="8:8" ht="15.75" customHeight="1"/>
    <row r="739" spans="8:8" ht="15.75" customHeight="1"/>
    <row r="740" spans="8:8" ht="15.75" customHeight="1"/>
    <row r="741" spans="8:8" ht="15.75" customHeight="1"/>
    <row r="742" spans="8:8" ht="15.75" customHeight="1"/>
    <row r="743" spans="8:8" ht="15.75" customHeight="1"/>
    <row r="744" spans="8:8" ht="15.75" customHeight="1"/>
    <row r="745" spans="8:8" ht="15.75" customHeight="1"/>
    <row r="746" spans="8:8" ht="15.75" customHeight="1"/>
    <row r="747" spans="8:8" ht="15.75" customHeight="1"/>
    <row r="748" spans="8:8" ht="15.75" customHeight="1"/>
    <row r="749" spans="8:8" ht="15.75" customHeight="1"/>
    <row r="750" spans="8:8" ht="15.75" customHeight="1"/>
    <row r="751" spans="8:8" ht="15.75" customHeight="1"/>
    <row r="752" spans="8:8" ht="15.75" customHeight="1"/>
    <row r="753" spans="8:8" ht="15.75" customHeight="1"/>
    <row r="754" spans="8:8" ht="15.75" customHeight="1"/>
    <row r="755" spans="8:8" ht="15.75" customHeight="1"/>
    <row r="756" spans="8:8" ht="15.75" customHeight="1"/>
    <row r="757" spans="8:8" ht="15.75" customHeight="1"/>
    <row r="758" spans="8:8" ht="15.75" customHeight="1"/>
    <row r="759" spans="8:8" ht="15.75" customHeight="1"/>
    <row r="760" spans="8:8" ht="15.75" customHeight="1"/>
    <row r="761" spans="8:8" ht="15.75" customHeight="1"/>
    <row r="762" spans="8:8" ht="15.75" customHeight="1"/>
    <row r="763" spans="8:8" ht="15.75" customHeight="1"/>
    <row r="764" spans="8:8" ht="15.75" customHeight="1"/>
    <row r="765" spans="8:8" ht="15.75" customHeight="1"/>
    <row r="766" spans="8:8" ht="15.75" customHeight="1"/>
    <row r="767" spans="8:8" ht="15.75" customHeight="1"/>
    <row r="768" spans="8:8" ht="15.75" customHeight="1"/>
    <row r="769" spans="8:8" ht="15.75" customHeight="1"/>
    <row r="770" spans="8:8" ht="15.75" customHeight="1"/>
    <row r="771" spans="8:8" ht="15.75" customHeight="1"/>
    <row r="772" spans="8:8" ht="15.75" customHeight="1"/>
    <row r="773" spans="8:8" ht="15.75" customHeight="1"/>
    <row r="774" spans="8:8" ht="15.75" customHeight="1"/>
    <row r="775" spans="8:8" ht="15.75" customHeight="1"/>
    <row r="776" spans="8:8" ht="15.75" customHeight="1"/>
    <row r="777" spans="8:8" ht="15.75" customHeight="1"/>
    <row r="778" spans="8:8" ht="15.75" customHeight="1"/>
    <row r="779" spans="8:8" ht="15.75" customHeight="1"/>
    <row r="780" spans="8:8" ht="15.75" customHeight="1"/>
    <row r="781" spans="8:8" ht="15.75" customHeight="1"/>
    <row r="782" spans="8:8" ht="15.75" customHeight="1"/>
    <row r="783" spans="8:8" ht="15.75" customHeight="1"/>
    <row r="784" spans="8:8" ht="15.75" customHeight="1"/>
    <row r="785" spans="8:8" ht="15.75" customHeight="1"/>
    <row r="786" spans="8:8" ht="15.75" customHeight="1"/>
    <row r="787" spans="8:8" ht="15.75" customHeight="1"/>
    <row r="788" spans="8:8" ht="15.75" customHeight="1"/>
    <row r="789" spans="8:8" ht="15.75" customHeight="1"/>
    <row r="790" spans="8:8" ht="15.75" customHeight="1"/>
    <row r="791" spans="8:8" ht="15.75" customHeight="1"/>
    <row r="792" spans="8:8" ht="15.75" customHeight="1"/>
    <row r="793" spans="8:8" ht="15.75" customHeight="1"/>
    <row r="794" spans="8:8" ht="15.75" customHeight="1"/>
    <row r="795" spans="8:8" ht="15.75" customHeight="1"/>
    <row r="796" spans="8:8" ht="15.75" customHeight="1"/>
    <row r="797" spans="8:8" ht="15.75" customHeight="1"/>
    <row r="798" spans="8:8" ht="15.75" customHeight="1"/>
    <row r="799" spans="8:8" ht="15.75" customHeight="1"/>
    <row r="800" spans="8:8" ht="15.75" customHeight="1"/>
    <row r="801" spans="8:8" ht="15.75" customHeight="1"/>
    <row r="802" spans="8:8" ht="15.75" customHeight="1"/>
    <row r="803" spans="8:8" ht="15.75" customHeight="1"/>
    <row r="804" spans="8:8" ht="15.75" customHeight="1"/>
    <row r="805" spans="8:8" ht="15.75" customHeight="1"/>
    <row r="806" spans="8:8" ht="15.75" customHeight="1"/>
    <row r="807" spans="8:8" ht="15.75" customHeight="1"/>
    <row r="808" spans="8:8" ht="15.75" customHeight="1"/>
    <row r="809" spans="8:8" ht="15.75" customHeight="1"/>
    <row r="810" spans="8:8" ht="15.75" customHeight="1"/>
    <row r="811" spans="8:8" ht="15.75" customHeight="1"/>
    <row r="812" spans="8:8" ht="15.75" customHeight="1"/>
    <row r="813" spans="8:8" ht="15.75" customHeight="1"/>
    <row r="814" spans="8:8" ht="15.75" customHeight="1"/>
    <row r="815" spans="8:8" ht="15.75" customHeight="1"/>
    <row r="816" spans="8:8" ht="15.75" customHeight="1"/>
    <row r="817" spans="8:8" ht="15.75" customHeight="1"/>
    <row r="818" spans="8:8" ht="15.75" customHeight="1"/>
    <row r="819" spans="8:8" ht="15.75" customHeight="1"/>
    <row r="820" spans="8:8" ht="15.75" customHeight="1"/>
    <row r="821" spans="8:8" ht="15.75" customHeight="1"/>
    <row r="822" spans="8:8" ht="15.75" customHeight="1"/>
    <row r="823" spans="8:8" ht="15.75" customHeight="1"/>
    <row r="824" spans="8:8" ht="15.75" customHeight="1"/>
    <row r="825" spans="8:8" ht="15.75" customHeight="1"/>
    <row r="826" spans="8:8" ht="15.75" customHeight="1"/>
    <row r="827" spans="8:8" ht="15.75" customHeight="1"/>
    <row r="828" spans="8:8" ht="15.75" customHeight="1"/>
    <row r="829" spans="8:8" ht="15.75" customHeight="1"/>
    <row r="830" spans="8:8" ht="15.75" customHeight="1"/>
    <row r="831" spans="8:8" ht="15.75" customHeight="1"/>
    <row r="832" spans="8:8" ht="15.75" customHeight="1"/>
    <row r="833" spans="8:8" ht="15.75" customHeight="1"/>
    <row r="834" spans="8:8" ht="15.75" customHeight="1"/>
    <row r="835" spans="8:8" ht="15.75" customHeight="1"/>
    <row r="836" spans="8:8" ht="15.75" customHeight="1"/>
    <row r="837" spans="8:8" ht="15.75" customHeight="1"/>
    <row r="838" spans="8:8" ht="15.75" customHeight="1"/>
    <row r="839" spans="8:8" ht="15.75" customHeight="1"/>
    <row r="840" spans="8:8" ht="15.75" customHeight="1"/>
    <row r="841" spans="8:8" ht="15.75" customHeight="1"/>
    <row r="842" spans="8:8" ht="15.75" customHeight="1"/>
    <row r="843" spans="8:8" ht="15.75" customHeight="1"/>
    <row r="844" spans="8:8" ht="15.75" customHeight="1"/>
    <row r="845" spans="8:8" ht="15.75" customHeight="1"/>
    <row r="846" spans="8:8" ht="15.75" customHeight="1"/>
    <row r="847" spans="8:8" ht="15.75" customHeight="1"/>
    <row r="848" spans="8:8" ht="15.75" customHeight="1"/>
    <row r="849" spans="8:8" ht="15.75" customHeight="1"/>
    <row r="850" spans="8:8" ht="15.75" customHeight="1"/>
    <row r="851" spans="8:8" ht="15.75" customHeight="1"/>
    <row r="852" spans="8:8" ht="15.75" customHeight="1"/>
    <row r="853" spans="8:8" ht="15.75" customHeight="1"/>
    <row r="854" spans="8:8" ht="15.75" customHeight="1"/>
    <row r="855" spans="8:8" ht="15.75" customHeight="1"/>
    <row r="856" spans="8:8" ht="15.75" customHeight="1"/>
    <row r="857" spans="8:8" ht="15.75" customHeight="1"/>
    <row r="858" spans="8:8" ht="15.75" customHeight="1"/>
    <row r="859" spans="8:8" ht="15.75" customHeight="1"/>
    <row r="860" spans="8:8" ht="15.75" customHeight="1"/>
    <row r="861" spans="8:8" ht="15.75" customHeight="1"/>
    <row r="862" spans="8:8" ht="15.75" customHeight="1"/>
    <row r="863" spans="8:8" ht="15.75" customHeight="1"/>
    <row r="864" spans="8:8" ht="15.75" customHeight="1"/>
    <row r="865" spans="8:8" ht="15.75" customHeight="1"/>
    <row r="866" spans="8:8" ht="15.75" customHeight="1"/>
    <row r="867" spans="8:8" ht="15.75" customHeight="1"/>
    <row r="868" spans="8:8" ht="15.75" customHeight="1"/>
    <row r="869" spans="8:8" ht="15.75" customHeight="1"/>
    <row r="870" spans="8:8" ht="15.75" customHeight="1"/>
    <row r="871" spans="8:8" ht="15.75" customHeight="1"/>
    <row r="872" spans="8:8" ht="15.75" customHeight="1"/>
    <row r="873" spans="8:8" ht="15.75" customHeight="1"/>
    <row r="874" spans="8:8" ht="15.75" customHeight="1"/>
    <row r="875" spans="8:8" ht="15.75" customHeight="1"/>
    <row r="876" spans="8:8" ht="15.75" customHeight="1"/>
    <row r="877" spans="8:8" ht="15.75" customHeight="1"/>
    <row r="878" spans="8:8" ht="15.75" customHeight="1"/>
    <row r="879" spans="8:8" ht="15.75" customHeight="1"/>
    <row r="880" spans="8:8" ht="15.75" customHeight="1"/>
    <row r="881" spans="8:8" ht="15.75" customHeight="1"/>
    <row r="882" spans="8:8" ht="15.75" customHeight="1"/>
    <row r="883" spans="8:8" ht="15.75" customHeight="1"/>
    <row r="884" spans="8:8" ht="15.75" customHeight="1"/>
    <row r="885" spans="8:8" ht="15.75" customHeight="1"/>
    <row r="886" spans="8:8" ht="15.75" customHeight="1"/>
    <row r="887" spans="8:8" ht="15.75" customHeight="1"/>
    <row r="888" spans="8:8" ht="15.75" customHeight="1"/>
    <row r="889" spans="8:8" ht="15.75" customHeight="1"/>
    <row r="890" spans="8:8" ht="15.75" customHeight="1"/>
    <row r="891" spans="8:8" ht="15.75" customHeight="1"/>
    <row r="892" spans="8:8" ht="15.75" customHeight="1"/>
    <row r="893" spans="8:8" ht="15.75" customHeight="1"/>
    <row r="894" spans="8:8" ht="15.75" customHeight="1"/>
    <row r="895" spans="8:8" ht="15.75" customHeight="1"/>
    <row r="896" spans="8:8" ht="15.75" customHeight="1"/>
    <row r="897" spans="8:8" ht="15.75" customHeight="1"/>
    <row r="898" spans="8:8" ht="15.75" customHeight="1"/>
    <row r="899" spans="8:8" ht="15.75" customHeight="1"/>
    <row r="900" spans="8:8" ht="15.75" customHeight="1"/>
    <row r="901" spans="8:8" ht="15.75" customHeight="1"/>
    <row r="902" spans="8:8" ht="15.75" customHeight="1"/>
    <row r="903" spans="8:8" ht="15.75" customHeight="1"/>
    <row r="904" spans="8:8" ht="15.75" customHeight="1"/>
    <row r="905" spans="8:8" ht="15.75" customHeight="1"/>
    <row r="906" spans="8:8" ht="15.75" customHeight="1"/>
    <row r="907" spans="8:8" ht="15.75" customHeight="1"/>
    <row r="908" spans="8:8" ht="15.75" customHeight="1"/>
    <row r="909" spans="8:8" ht="15.75" customHeight="1"/>
    <row r="910" spans="8:8" ht="15.75" customHeight="1"/>
    <row r="911" spans="8:8" ht="15.75" customHeight="1"/>
    <row r="912" spans="8:8" ht="15.75" customHeight="1"/>
    <row r="913" spans="8:8" ht="15.75" customHeight="1"/>
    <row r="914" spans="8:8" ht="15.75" customHeight="1"/>
    <row r="915" spans="8:8" ht="15.75" customHeight="1"/>
    <row r="916" spans="8:8" ht="15.75" customHeight="1"/>
    <row r="917" spans="8:8" ht="15.75" customHeight="1"/>
    <row r="918" spans="8:8" ht="15.75" customHeight="1"/>
    <row r="919" spans="8:8" ht="15.75" customHeight="1"/>
    <row r="920" spans="8:8" ht="15.75" customHeight="1"/>
    <row r="921" spans="8:8" ht="15.75" customHeight="1"/>
    <row r="922" spans="8:8" ht="15.75" customHeight="1"/>
    <row r="923" spans="8:8" ht="15.75" customHeight="1"/>
    <row r="924" spans="8:8" ht="15.75" customHeight="1"/>
    <row r="925" spans="8:8" ht="15.75" customHeight="1"/>
    <row r="926" spans="8:8" ht="15.75" customHeight="1"/>
    <row r="927" spans="8:8" ht="15.75" customHeight="1"/>
    <row r="928" spans="8:8" ht="15.75" customHeight="1"/>
    <row r="929" spans="8:8" ht="15.75" customHeight="1"/>
    <row r="930" spans="8:8" ht="15.75" customHeight="1"/>
    <row r="931" spans="8:8" ht="15.75" customHeight="1"/>
    <row r="932" spans="8:8" ht="15.75" customHeight="1"/>
    <row r="933" spans="8:8" ht="15.75" customHeight="1"/>
    <row r="934" spans="8:8" ht="15.75" customHeight="1"/>
    <row r="935" spans="8:8" ht="15.75" customHeight="1"/>
    <row r="936" spans="8:8" ht="15.75" customHeight="1"/>
    <row r="937" spans="8:8" ht="15.75" customHeight="1"/>
    <row r="938" spans="8:8" ht="15.75" customHeight="1"/>
    <row r="939" spans="8:8" ht="15.75" customHeight="1"/>
    <row r="940" spans="8:8" ht="15.75" customHeight="1"/>
    <row r="941" spans="8:8" ht="15.75" customHeight="1"/>
    <row r="942" spans="8:8" ht="15.75" customHeight="1"/>
    <row r="943" spans="8:8" ht="15.75" customHeight="1"/>
    <row r="944" spans="8:8" ht="15.75" customHeight="1"/>
    <row r="945" spans="8:8" ht="15.75" customHeight="1"/>
    <row r="946" spans="8:8" ht="15.75" customHeight="1"/>
    <row r="947" spans="8:8" ht="15.75" customHeight="1"/>
    <row r="948" spans="8:8" ht="15.75" customHeight="1"/>
    <row r="949" spans="8:8" ht="15.75" customHeight="1"/>
    <row r="950" spans="8:8" ht="15.75" customHeight="1"/>
    <row r="951" spans="8:8" ht="15.75" customHeight="1"/>
    <row r="952" spans="8:8" ht="15.75" customHeight="1"/>
    <row r="953" spans="8:8" ht="15.75" customHeight="1"/>
    <row r="954" spans="8:8" ht="15.75" customHeight="1"/>
    <row r="955" spans="8:8" ht="15.75" customHeight="1"/>
    <row r="956" spans="8:8" ht="15.75" customHeight="1"/>
    <row r="957" spans="8:8" ht="15.75" customHeight="1"/>
    <row r="958" spans="8:8" ht="15.75" customHeight="1"/>
    <row r="959" spans="8:8" ht="15.75" customHeight="1"/>
    <row r="960" spans="8:8" ht="15.75" customHeight="1"/>
    <row r="961" spans="8:8" ht="15.75" customHeight="1"/>
    <row r="962" spans="8:8" ht="15.75" customHeight="1"/>
    <row r="963" spans="8:8" ht="15.75" customHeight="1"/>
    <row r="964" spans="8:8" ht="15.75" customHeight="1"/>
    <row r="965" spans="8:8" ht="15.75" customHeight="1"/>
    <row r="966" spans="8:8" ht="15.75" customHeight="1"/>
    <row r="967" spans="8:8" ht="15.75" customHeight="1"/>
    <row r="968" spans="8:8" ht="15.75" customHeight="1"/>
    <row r="969" spans="8:8" ht="15.75" customHeight="1"/>
    <row r="970" spans="8:8" ht="15.75" customHeight="1"/>
    <row r="971" spans="8:8" ht="15.75" customHeight="1"/>
    <row r="972" spans="8:8" ht="15.75" customHeight="1"/>
    <row r="973" spans="8:8" ht="15.75" customHeight="1"/>
    <row r="974" spans="8:8" ht="15.75" customHeight="1"/>
    <row r="975" spans="8:8" ht="15.75" customHeight="1"/>
    <row r="976" spans="8:8" ht="15.75" customHeight="1"/>
    <row r="977" spans="8:8" ht="15.75" customHeight="1"/>
    <row r="978" spans="8:8" ht="15.75" customHeight="1"/>
    <row r="979" spans="8:8" ht="15.75" customHeight="1"/>
    <row r="980" spans="8:8" ht="15.75" customHeight="1"/>
    <row r="981" spans="8:8" ht="15.75" customHeight="1"/>
    <row r="982" spans="8:8" ht="15.75" customHeight="1"/>
    <row r="983" spans="8:8" ht="15.75" customHeight="1"/>
    <row r="984" spans="8:8" ht="15.75" customHeight="1"/>
    <row r="985" spans="8:8" ht="15.75" customHeight="1"/>
    <row r="986" spans="8:8" ht="15.75" customHeight="1"/>
    <row r="987" spans="8:8" ht="15.75" customHeight="1"/>
    <row r="988" spans="8:8" ht="15.75" customHeight="1"/>
    <row r="989" spans="8:8" ht="15.75" customHeight="1"/>
    <row r="990" spans="8:8" ht="15.75" customHeight="1"/>
    <row r="991" spans="8:8" ht="15.75" customHeight="1"/>
    <row r="992" spans="8:8" ht="15.75" customHeight="1"/>
    <row r="993" spans="8:8" ht="15.75" customHeight="1"/>
    <row r="994" spans="8:8" ht="15.75" customHeight="1"/>
    <row r="995" spans="8:8" ht="15.75" customHeight="1"/>
    <row r="996" spans="8:8" ht="15.75" customHeight="1"/>
    <row r="997" spans="8:8" ht="15.75" customHeight="1"/>
    <row r="998" spans="8:8" ht="15.75" customHeight="1"/>
    <row r="999" spans="8:8" ht="15.75" customHeight="1"/>
    <row r="1000" spans="8:8" ht="15.75" customHeight="1"/>
  </sheetData>
  <mergeCells count="144">
    <mergeCell ref="D2:G2"/>
    <mergeCell ref="AR50:AU50"/>
    <mergeCell ref="H74:K74"/>
    <mergeCell ref="AN146:AQ146"/>
    <mergeCell ref="X242:AA242"/>
    <mergeCell ref="L194:O194"/>
    <mergeCell ref="AB266:AE266"/>
    <mergeCell ref="AR26:AU26"/>
    <mergeCell ref="AJ98:AM98"/>
    <mergeCell ref="P26:S26"/>
    <mergeCell ref="AV50:AY50"/>
    <mergeCell ref="AV26:AY26"/>
    <mergeCell ref="X74:AA74"/>
    <mergeCell ref="AJ50:AM50"/>
    <mergeCell ref="AR74:AU74"/>
    <mergeCell ref="AR194:AU194"/>
    <mergeCell ref="P242:S242"/>
    <mergeCell ref="AN242:AQ242"/>
    <mergeCell ref="P218:S218"/>
    <mergeCell ref="AB242:AE242"/>
    <mergeCell ref="AJ242:AM242"/>
    <mergeCell ref="T146:W146"/>
    <mergeCell ref="AF2:AI2"/>
    <mergeCell ref="H2:K2"/>
    <mergeCell ref="D146:G146"/>
    <mergeCell ref="H266:K266"/>
    <mergeCell ref="AF218:AI218"/>
    <mergeCell ref="H194:K194"/>
    <mergeCell ref="AR242:AU242"/>
    <mergeCell ref="AR146:AU146"/>
    <mergeCell ref="T26:W26"/>
    <mergeCell ref="P122:S122"/>
    <mergeCell ref="AB50:AE50"/>
    <mergeCell ref="P98:S98"/>
    <mergeCell ref="X26:AA26"/>
    <mergeCell ref="AR2:AU2"/>
    <mergeCell ref="AV2:AY2"/>
    <mergeCell ref="D266:G266"/>
    <mergeCell ref="AJ194:AM194"/>
    <mergeCell ref="AN218:AQ218"/>
    <mergeCell ref="AF194:AI194"/>
    <mergeCell ref="X170:AA170"/>
    <mergeCell ref="P170:S170"/>
    <mergeCell ref="AV74:AY74"/>
    <mergeCell ref="P2:S2"/>
    <mergeCell ref="D26:G26"/>
    <mergeCell ref="AJ146:AM146"/>
    <mergeCell ref="T218:W218"/>
    <mergeCell ref="AJ266:AM266"/>
    <mergeCell ref="L170:O170"/>
    <mergeCell ref="AR218:AU218"/>
    <mergeCell ref="AN50:AQ50"/>
    <mergeCell ref="T2:W2"/>
    <mergeCell ref="L50:O50"/>
    <mergeCell ref="AJ2:AM2"/>
    <mergeCell ref="X2:AA2"/>
    <mergeCell ref="AB2:AE2"/>
    <mergeCell ref="AJ74:AM74"/>
    <mergeCell ref="AB98:AE98"/>
    <mergeCell ref="AV146:AY146"/>
    <mergeCell ref="H242:K242"/>
    <mergeCell ref="D170:G170"/>
    <mergeCell ref="AV218:AY218"/>
    <mergeCell ref="AN2:AQ2"/>
    <mergeCell ref="L74:O74"/>
    <mergeCell ref="T50:W50"/>
    <mergeCell ref="T74:W74"/>
    <mergeCell ref="T266:W266"/>
    <mergeCell ref="AJ170:AM170"/>
    <mergeCell ref="AB146:AE146"/>
    <mergeCell ref="AN74:AQ74"/>
    <mergeCell ref="L2:O2"/>
    <mergeCell ref="H26:K26"/>
    <mergeCell ref="X122:AA122"/>
    <mergeCell ref="D242:G242"/>
    <mergeCell ref="AV194:AY194"/>
    <mergeCell ref="H146:K146"/>
    <mergeCell ref="AV242:AY242"/>
    <mergeCell ref="H170:K170"/>
    <mergeCell ref="AN170:AQ170"/>
    <mergeCell ref="T242:W242"/>
    <mergeCell ref="AF146:AI146"/>
    <mergeCell ref="T170:W170"/>
    <mergeCell ref="AB194:AE194"/>
    <mergeCell ref="X194:AA194"/>
    <mergeCell ref="L266:O266"/>
    <mergeCell ref="AF170:AI170"/>
    <mergeCell ref="AN194:AQ194"/>
    <mergeCell ref="X146:AA146"/>
    <mergeCell ref="P194:S194"/>
    <mergeCell ref="AF266:AI266"/>
    <mergeCell ref="AJ218:AM218"/>
    <mergeCell ref="P266:S266"/>
    <mergeCell ref="X218:AA218"/>
    <mergeCell ref="AB218:AE218"/>
    <mergeCell ref="AF242:AI242"/>
    <mergeCell ref="D194:G194"/>
    <mergeCell ref="AF74:AI74"/>
    <mergeCell ref="L98:O98"/>
    <mergeCell ref="AB122:AE122"/>
    <mergeCell ref="X50:AA50"/>
    <mergeCell ref="D98:G98"/>
    <mergeCell ref="AF98:AI98"/>
    <mergeCell ref="AR122:AU122"/>
    <mergeCell ref="H98:K98"/>
    <mergeCell ref="AV266:AY266"/>
    <mergeCell ref="AB170:AE170"/>
    <mergeCell ref="L242:O242"/>
    <mergeCell ref="AV170:AY170"/>
    <mergeCell ref="L122:O122"/>
    <mergeCell ref="AB74:AE74"/>
    <mergeCell ref="X98:AA98"/>
    <mergeCell ref="T98:W98"/>
    <mergeCell ref="AN26:AQ26"/>
    <mergeCell ref="AJ26:AM26"/>
    <mergeCell ref="AJ122:AM122"/>
    <mergeCell ref="AN266:AQ266"/>
    <mergeCell ref="H218:K218"/>
    <mergeCell ref="X266:AA266"/>
    <mergeCell ref="L218:O218"/>
    <mergeCell ref="D122:G122"/>
    <mergeCell ref="P50:S50"/>
    <mergeCell ref="AN122:AQ122"/>
    <mergeCell ref="AV98:AY98"/>
    <mergeCell ref="AV122:AY122"/>
    <mergeCell ref="AR266:AU266"/>
    <mergeCell ref="T194:W194"/>
    <mergeCell ref="D218:G218"/>
    <mergeCell ref="AF26:AI26"/>
    <mergeCell ref="H122:K122"/>
    <mergeCell ref="D50:G50"/>
    <mergeCell ref="AF50:AI50"/>
    <mergeCell ref="T122:W122"/>
    <mergeCell ref="P74:S74"/>
    <mergeCell ref="AN98:AQ98"/>
    <mergeCell ref="AR98:AU98"/>
    <mergeCell ref="AR170:AU170"/>
    <mergeCell ref="AF122:AI122"/>
    <mergeCell ref="H50:K50"/>
    <mergeCell ref="AB26:AE26"/>
    <mergeCell ref="D74:G74"/>
    <mergeCell ref="L26:O26"/>
    <mergeCell ref="L146:O146"/>
    <mergeCell ref="P146:S146"/>
  </mergeCells>
  <pageMargins left="0.7" right="0.7" top="0.75" bottom="0.75" header="0.0" footer="0.0"/>
  <pageSetup paperSize="9" fitToWidth="0" fitToHeight="0" orientation="landscape"/>
</worksheet>
</file>

<file path=xl/worksheets/sheet4.xml><?xml version="1.0" encoding="utf-8"?>
<worksheet xmlns:r="http://schemas.openxmlformats.org/officeDocument/2006/relationships" xmlns="http://schemas.openxmlformats.org/spreadsheetml/2006/main">
  <dimension ref="A1:AE1000"/>
  <sheetViews>
    <sheetView workbookViewId="0">
      <selection activeCell="A1" sqref="A1"/>
    </sheetView>
  </sheetViews>
  <sheetFormatPr defaultRowHeight="15.0" customHeight="1" defaultColWidth="14"/>
  <cols>
    <col min="1" max="1" customWidth="1" width="10.855469" style="0"/>
    <col min="2" max="2" customWidth="1" width="6.2851562" style="0"/>
    <col min="3" max="3" customWidth="1" width="30.285156" style="0"/>
    <col min="4" max="4" customWidth="1" width="6.4257812" style="0"/>
    <col min="5" max="28" customWidth="1" width="7.4257812" style="0"/>
  </cols>
  <sheetData>
    <row r="1" spans="8:8" ht="15.75" customHeight="1">
      <c r="A1" s="263" t="s">
        <v>199</v>
      </c>
      <c r="B1" s="264"/>
      <c r="C1" s="265" t="s">
        <v>200</v>
      </c>
      <c r="D1" s="266"/>
      <c r="E1" s="267" t="s">
        <v>201</v>
      </c>
      <c r="F1" s="268"/>
      <c r="G1" s="267" t="s">
        <v>202</v>
      </c>
      <c r="H1" s="268"/>
      <c r="I1" s="267" t="s">
        <v>203</v>
      </c>
      <c r="J1" s="268"/>
      <c r="K1" s="267" t="s">
        <v>204</v>
      </c>
      <c r="L1" s="268"/>
      <c r="M1" s="267" t="s">
        <v>205</v>
      </c>
      <c r="N1" s="268"/>
      <c r="O1" s="267" t="s">
        <v>206</v>
      </c>
      <c r="P1" s="268"/>
      <c r="Q1" s="267" t="s">
        <v>207</v>
      </c>
      <c r="R1" s="268"/>
      <c r="S1" s="267" t="s">
        <v>208</v>
      </c>
      <c r="T1" s="268"/>
      <c r="U1" s="267" t="s">
        <v>209</v>
      </c>
      <c r="V1" s="268"/>
      <c r="W1" s="267" t="s">
        <v>210</v>
      </c>
      <c r="X1" s="268"/>
      <c r="Y1" s="267" t="s">
        <v>211</v>
      </c>
      <c r="Z1" s="268"/>
      <c r="AA1" s="267" t="s">
        <v>212</v>
      </c>
      <c r="AB1" s="269"/>
    </row>
    <row r="2" spans="8:8" ht="15.75" customHeight="1">
      <c r="A2" s="270"/>
      <c r="B2" s="270" t="s">
        <v>164</v>
      </c>
      <c r="C2" s="271" t="s">
        <v>165</v>
      </c>
      <c r="D2" s="272" t="s">
        <v>213</v>
      </c>
      <c r="E2" s="272" t="s">
        <v>214</v>
      </c>
      <c r="F2" s="273" t="s">
        <v>215</v>
      </c>
      <c r="G2" s="274" t="s">
        <v>214</v>
      </c>
      <c r="H2" s="275" t="s">
        <v>215</v>
      </c>
      <c r="I2" s="276" t="s">
        <v>214</v>
      </c>
      <c r="J2" s="273" t="s">
        <v>215</v>
      </c>
      <c r="K2" s="274" t="s">
        <v>214</v>
      </c>
      <c r="L2" s="275" t="s">
        <v>215</v>
      </c>
      <c r="M2" s="276" t="s">
        <v>214</v>
      </c>
      <c r="N2" s="273" t="s">
        <v>215</v>
      </c>
      <c r="O2" s="274" t="s">
        <v>214</v>
      </c>
      <c r="P2" s="275" t="s">
        <v>215</v>
      </c>
      <c r="Q2" s="276" t="s">
        <v>214</v>
      </c>
      <c r="R2" s="273" t="s">
        <v>215</v>
      </c>
      <c r="S2" s="274" t="s">
        <v>214</v>
      </c>
      <c r="T2" s="273" t="s">
        <v>215</v>
      </c>
      <c r="U2" s="274" t="s">
        <v>214</v>
      </c>
      <c r="V2" s="275" t="s">
        <v>215</v>
      </c>
      <c r="W2" s="276" t="s">
        <v>214</v>
      </c>
      <c r="X2" s="275" t="s">
        <v>215</v>
      </c>
      <c r="Y2" s="276" t="s">
        <v>214</v>
      </c>
      <c r="Z2" s="273" t="s">
        <v>215</v>
      </c>
      <c r="AA2" s="274" t="s">
        <v>214</v>
      </c>
      <c r="AB2" s="275" t="s">
        <v>215</v>
      </c>
    </row>
    <row r="3" spans="8:8" ht="15.75" customHeight="1">
      <c r="A3" s="277" t="s">
        <v>216</v>
      </c>
      <c r="B3" s="278">
        <v>1.0</v>
      </c>
      <c r="C3" s="279" t="s">
        <v>217</v>
      </c>
      <c r="D3" s="280">
        <v>92.9</v>
      </c>
      <c r="E3" s="281">
        <f>'DM ABAD'!E3+'DM RAJKOT'!E3+'DM SURAT'!E3</f>
        <v>106.0</v>
      </c>
      <c r="F3" s="282">
        <f>'DM ABAD'!F3+'DM RAJKOT'!F3+'DM SURAT'!F3</f>
        <v>327.0</v>
      </c>
      <c r="G3" s="283">
        <f>'DM ABAD'!G3+'DM RAJKOT'!G3+'DM SURAT'!G3</f>
        <v>45.0</v>
      </c>
      <c r="H3" s="284">
        <f>'DM ABAD'!H3+'DM RAJKOT'!H3+'DM SURAT'!H3</f>
        <v>101.0</v>
      </c>
      <c r="I3" s="285">
        <f>'DM ABAD'!I3+'DM RAJKOT'!I3+'DM SURAT'!I3</f>
        <v>95.0</v>
      </c>
      <c r="J3" s="282">
        <f>'DM ABAD'!J3+'DM RAJKOT'!J3+'DM SURAT'!J3</f>
        <v>373.0</v>
      </c>
      <c r="K3" s="283">
        <f>'DM ABAD'!K3+'DM RAJKOT'!K3+'DM SURAT'!K3</f>
        <v>2.0</v>
      </c>
      <c r="L3" s="284">
        <f>'DM ABAD'!L3+'DM RAJKOT'!L3+'DM SURAT'!L3</f>
        <v>7.0</v>
      </c>
      <c r="M3" s="285">
        <f>'DM ABAD'!M3+'DM RAJKOT'!M3+'DM SURAT'!M3</f>
        <v>0.0</v>
      </c>
      <c r="N3" s="282">
        <f>'DM ABAD'!N3+'DM RAJKOT'!N3+'DM SURAT'!N3</f>
        <v>0.0</v>
      </c>
      <c r="O3" s="283">
        <f>'DM ABAD'!O3+'DM RAJKOT'!O3+'DM SURAT'!O3</f>
        <v>0.0</v>
      </c>
      <c r="P3" s="284">
        <f>'DM ABAD'!P3+'DM RAJKOT'!P3+'DM SURAT'!P3</f>
        <v>0.0</v>
      </c>
      <c r="Q3" s="285">
        <f>'DM ABAD'!Q3+'DM RAJKOT'!Q3+'DM SURAT'!Q3</f>
        <v>0.0</v>
      </c>
      <c r="R3" s="282">
        <f>'DM ABAD'!R3+'DM RAJKOT'!R3+'DM SURAT'!R3</f>
        <v>0.0</v>
      </c>
      <c r="S3" s="283">
        <f>'DM ABAD'!S3+'DM RAJKOT'!S3+'DM SURAT'!S3</f>
        <v>0.0</v>
      </c>
      <c r="T3" s="282">
        <f>'DM ABAD'!T3+'DM RAJKOT'!T3+'DM SURAT'!T3</f>
        <v>0.0</v>
      </c>
      <c r="U3" s="283">
        <f>'DM ABAD'!U3+'DM RAJKOT'!U3+'DM SURAT'!U3</f>
        <v>0.0</v>
      </c>
      <c r="V3" s="284">
        <f>'DM ABAD'!V3+'DM RAJKOT'!V3+'DM SURAT'!V3</f>
        <v>0.0</v>
      </c>
      <c r="W3" s="285">
        <f>'DM ABAD'!W3+'DM RAJKOT'!W3+'DM SURAT'!W3</f>
        <v>0.0</v>
      </c>
      <c r="X3" s="284">
        <f>'DM ABAD'!X3+'DM RAJKOT'!X3+'DM SURAT'!X3</f>
        <v>0.0</v>
      </c>
      <c r="Y3" s="285">
        <f>'DM ABAD'!Y3+'DM RAJKOT'!Y3+'DM SURAT'!Y3</f>
        <v>0.0</v>
      </c>
      <c r="Z3" s="282">
        <f>'DM ABAD'!Z3+'DM RAJKOT'!Z3+'DM SURAT'!Z3</f>
        <v>0.0</v>
      </c>
      <c r="AA3" s="283">
        <f>'DM ABAD'!AA3+'DM RAJKOT'!AA3+'DM SURAT'!AA3</f>
        <v>0.0</v>
      </c>
      <c r="AB3" s="284">
        <f>'DM ABAD'!AB3+'DM RAJKOT'!AB3+'DM SURAT'!AB3</f>
        <v>0.0</v>
      </c>
    </row>
    <row r="4" spans="8:8" ht="15.75" customHeight="1">
      <c r="A4" s="286"/>
      <c r="B4" s="287">
        <v>2.0</v>
      </c>
      <c r="C4" s="288" t="s">
        <v>218</v>
      </c>
      <c r="D4" s="289">
        <v>154.38</v>
      </c>
      <c r="E4" s="281">
        <f>'DM ABAD'!E4+'DM RAJKOT'!E4+'DM SURAT'!E4</f>
        <v>617.0</v>
      </c>
      <c r="F4" s="282">
        <f>'DM ABAD'!F4+'DM RAJKOT'!F4+'DM SURAT'!F4</f>
        <v>890.0</v>
      </c>
      <c r="G4" s="283">
        <f>'DM ABAD'!G4+'DM RAJKOT'!G4+'DM SURAT'!G4</f>
        <v>166.0</v>
      </c>
      <c r="H4" s="284">
        <f>'DM ABAD'!H4+'DM RAJKOT'!H4+'DM SURAT'!H4</f>
        <v>217.0</v>
      </c>
      <c r="I4" s="285">
        <f>'DM ABAD'!I4+'DM RAJKOT'!I4+'DM SURAT'!I4</f>
        <v>179.0</v>
      </c>
      <c r="J4" s="282">
        <f>'DM ABAD'!J4+'DM RAJKOT'!J4+'DM SURAT'!J4</f>
        <v>411.0</v>
      </c>
      <c r="K4" s="283">
        <f>'DM ABAD'!K4+'DM RAJKOT'!K4+'DM SURAT'!K4</f>
        <v>0.0</v>
      </c>
      <c r="L4" s="284">
        <f>'DM ABAD'!L4+'DM RAJKOT'!L4+'DM SURAT'!L4</f>
        <v>0.0</v>
      </c>
      <c r="M4" s="285">
        <f>'DM ABAD'!M4+'DM RAJKOT'!M4+'DM SURAT'!M4</f>
        <v>0.0</v>
      </c>
      <c r="N4" s="282">
        <f>'DM ABAD'!N4+'DM RAJKOT'!N4+'DM SURAT'!N4</f>
        <v>0.0</v>
      </c>
      <c r="O4" s="283">
        <f>'DM ABAD'!O4+'DM RAJKOT'!O4+'DM SURAT'!O4</f>
        <v>0.0</v>
      </c>
      <c r="P4" s="284">
        <f>'DM ABAD'!P4+'DM RAJKOT'!P4+'DM SURAT'!P4</f>
        <v>0.0</v>
      </c>
      <c r="Q4" s="285">
        <f>'DM ABAD'!Q4+'DM RAJKOT'!Q4+'DM SURAT'!Q4</f>
        <v>0.0</v>
      </c>
      <c r="R4" s="282">
        <f>'DM ABAD'!R4+'DM RAJKOT'!R4+'DM SURAT'!R4</f>
        <v>0.0</v>
      </c>
      <c r="S4" s="283">
        <f>'DM ABAD'!S4+'DM RAJKOT'!S4+'DM SURAT'!S4</f>
        <v>0.0</v>
      </c>
      <c r="T4" s="282">
        <f>'DM ABAD'!T4+'DM RAJKOT'!T4+'DM SURAT'!T4</f>
        <v>0.0</v>
      </c>
      <c r="U4" s="283">
        <f>'DM ABAD'!U4+'DM RAJKOT'!U4+'DM SURAT'!U4</f>
        <v>0.0</v>
      </c>
      <c r="V4" s="284">
        <f>'DM ABAD'!V4+'DM RAJKOT'!V4+'DM SURAT'!V4</f>
        <v>0.0</v>
      </c>
      <c r="W4" s="285">
        <f>'DM ABAD'!W4+'DM RAJKOT'!W4+'DM SURAT'!W4</f>
        <v>0.0</v>
      </c>
      <c r="X4" s="290">
        <f>'DM ABAD'!X4+'DM RAJKOT'!X4+'DM SURAT'!X4</f>
        <v>0.0</v>
      </c>
      <c r="Y4" s="285">
        <f>'DM ABAD'!Y4+'DM RAJKOT'!Y4+'DM SURAT'!Y4</f>
        <v>0.0</v>
      </c>
      <c r="Z4" s="282">
        <f>'DM ABAD'!Z4+'DM RAJKOT'!Z4+'DM SURAT'!Z4</f>
        <v>0.0</v>
      </c>
      <c r="AA4" s="283">
        <f>'DM ABAD'!AA4+'DM RAJKOT'!AA4+'DM SURAT'!AA4</f>
        <v>0.0</v>
      </c>
      <c r="AB4" s="284">
        <f>'DM ABAD'!AB4+'DM RAJKOT'!AB4+'DM SURAT'!AB4</f>
        <v>0.0</v>
      </c>
    </row>
    <row r="5" spans="8:8" ht="15.75" customHeight="1">
      <c r="A5" s="291"/>
      <c r="B5" s="287">
        <v>3.0</v>
      </c>
      <c r="C5" s="288" t="s">
        <v>178</v>
      </c>
      <c r="D5" s="289">
        <v>283.73</v>
      </c>
      <c r="E5" s="281">
        <f>'DM ABAD'!E5+'DM RAJKOT'!E5+'DM SURAT'!E5</f>
        <v>1067.0</v>
      </c>
      <c r="F5" s="282">
        <f>'DM ABAD'!F5+'DM RAJKOT'!F5+'DM SURAT'!F5</f>
        <v>1295.0</v>
      </c>
      <c r="G5" s="283">
        <f>'DM ABAD'!G5+'DM RAJKOT'!G5+'DM SURAT'!G5</f>
        <v>344.0</v>
      </c>
      <c r="H5" s="284">
        <f>'DM ABAD'!H5+'DM RAJKOT'!H5+'DM SURAT'!H5</f>
        <v>265.0</v>
      </c>
      <c r="I5" s="285">
        <f>'DM ABAD'!I5+'DM RAJKOT'!I5+'DM SURAT'!I5</f>
        <v>379.0</v>
      </c>
      <c r="J5" s="282">
        <f>'DM ABAD'!J5+'DM RAJKOT'!J5+'DM SURAT'!J5</f>
        <v>665.0</v>
      </c>
      <c r="K5" s="283">
        <f>'DM ABAD'!K5+'DM RAJKOT'!K5+'DM SURAT'!K5</f>
        <v>7.0</v>
      </c>
      <c r="L5" s="284">
        <f>'DM ABAD'!L5+'DM RAJKOT'!L5+'DM SURAT'!L5</f>
        <v>36.0</v>
      </c>
      <c r="M5" s="285">
        <f>'DM ABAD'!M5+'DM RAJKOT'!M5+'DM SURAT'!M5</f>
        <v>0.0</v>
      </c>
      <c r="N5" s="282">
        <f>'DM ABAD'!N5+'DM RAJKOT'!N5+'DM SURAT'!N5</f>
        <v>0.0</v>
      </c>
      <c r="O5" s="283">
        <f>'DM ABAD'!O5+'DM RAJKOT'!O5+'DM SURAT'!O5</f>
        <v>0.0</v>
      </c>
      <c r="P5" s="284">
        <f>'DM ABAD'!P5+'DM RAJKOT'!P5+'DM SURAT'!P5</f>
        <v>0.0</v>
      </c>
      <c r="Q5" s="285">
        <f>'DM ABAD'!Q5+'DM RAJKOT'!Q5+'DM SURAT'!Q5</f>
        <v>0.0</v>
      </c>
      <c r="R5" s="282">
        <f>'DM ABAD'!R5+'DM RAJKOT'!R5+'DM SURAT'!R5</f>
        <v>0.0</v>
      </c>
      <c r="S5" s="283">
        <f>'DM ABAD'!S5+'DM RAJKOT'!S5+'DM SURAT'!S5</f>
        <v>0.0</v>
      </c>
      <c r="T5" s="282">
        <f>'DM ABAD'!T5+'DM RAJKOT'!T5+'DM SURAT'!T5</f>
        <v>0.0</v>
      </c>
      <c r="U5" s="283">
        <f>'DM ABAD'!U5+'DM RAJKOT'!U5+'DM SURAT'!U5</f>
        <v>0.0</v>
      </c>
      <c r="V5" s="284">
        <f>'DM ABAD'!V5+'DM RAJKOT'!V5+'DM SURAT'!V5</f>
        <v>0.0</v>
      </c>
      <c r="W5" s="285">
        <f>'DM ABAD'!W5+'DM RAJKOT'!W5+'DM SURAT'!W5</f>
        <v>0.0</v>
      </c>
      <c r="X5" s="284">
        <f>'DM ABAD'!X5+'DM RAJKOT'!X5+'DM SURAT'!X5</f>
        <v>0.0</v>
      </c>
      <c r="Y5" s="285">
        <f>'DM ABAD'!Y5+'DM RAJKOT'!Y5+'DM SURAT'!Y5</f>
        <v>0.0</v>
      </c>
      <c r="Z5" s="282">
        <f>'DM ABAD'!Z5+'DM RAJKOT'!Z5+'DM SURAT'!Z5</f>
        <v>0.0</v>
      </c>
      <c r="AA5" s="283">
        <f>'DM ABAD'!AA5+'DM RAJKOT'!AA5+'DM SURAT'!AA5</f>
        <v>0.0</v>
      </c>
      <c r="AB5" s="284">
        <f>'DM ABAD'!AB5+'DM RAJKOT'!AB5+'DM SURAT'!AB5</f>
        <v>0.0</v>
      </c>
    </row>
    <row r="6" spans="8:8" ht="15.75" customHeight="1">
      <c r="A6" s="291"/>
      <c r="B6" s="287">
        <v>4.0</v>
      </c>
      <c r="C6" s="288" t="s">
        <v>179</v>
      </c>
      <c r="D6" s="289">
        <v>344.75</v>
      </c>
      <c r="E6" s="281">
        <f>'DM ABAD'!E6+'DM RAJKOT'!E6+'DM SURAT'!E6</f>
        <v>717.0</v>
      </c>
      <c r="F6" s="282">
        <f>'DM ABAD'!F6+'DM RAJKOT'!F6+'DM SURAT'!F6</f>
        <v>982.0</v>
      </c>
      <c r="G6" s="283">
        <f>'DM ABAD'!G6+'DM RAJKOT'!G6+'DM SURAT'!G6</f>
        <v>165.0</v>
      </c>
      <c r="H6" s="284">
        <f>'DM ABAD'!H6+'DM RAJKOT'!H6+'DM SURAT'!H6</f>
        <v>200.0</v>
      </c>
      <c r="I6" s="285">
        <f>'DM ABAD'!I6+'DM RAJKOT'!I6+'DM SURAT'!I6</f>
        <v>181.0</v>
      </c>
      <c r="J6" s="282">
        <f>'DM ABAD'!J6+'DM RAJKOT'!J6+'DM SURAT'!J6</f>
        <v>448.0</v>
      </c>
      <c r="K6" s="283">
        <f>'DM ABAD'!K6+'DM RAJKOT'!K6+'DM SURAT'!K6</f>
        <v>17.0</v>
      </c>
      <c r="L6" s="284">
        <f>'DM ABAD'!L6+'DM RAJKOT'!L6+'DM SURAT'!L6</f>
        <v>40.0</v>
      </c>
      <c r="M6" s="285">
        <f>'DM ABAD'!M6+'DM RAJKOT'!M6+'DM SURAT'!M6</f>
        <v>0.0</v>
      </c>
      <c r="N6" s="282">
        <f>'DM ABAD'!N6+'DM RAJKOT'!N6+'DM SURAT'!N6</f>
        <v>0.0</v>
      </c>
      <c r="O6" s="283">
        <f>'DM ABAD'!O6+'DM RAJKOT'!O6+'DM SURAT'!O6</f>
        <v>0.0</v>
      </c>
      <c r="P6" s="284">
        <f>'DM ABAD'!P6+'DM RAJKOT'!P6+'DM SURAT'!P6</f>
        <v>0.0</v>
      </c>
      <c r="Q6" s="285">
        <f>'DM ABAD'!Q6+'DM RAJKOT'!Q6+'DM SURAT'!Q6</f>
        <v>0.0</v>
      </c>
      <c r="R6" s="282">
        <f>'DM ABAD'!R6+'DM RAJKOT'!R6+'DM SURAT'!R6</f>
        <v>0.0</v>
      </c>
      <c r="S6" s="283">
        <f>'DM ABAD'!S6+'DM RAJKOT'!S6+'DM SURAT'!S6</f>
        <v>0.0</v>
      </c>
      <c r="T6" s="282">
        <f>'DM ABAD'!T6+'DM RAJKOT'!T6+'DM SURAT'!T6</f>
        <v>0.0</v>
      </c>
      <c r="U6" s="283">
        <f>'DM ABAD'!U6+'DM RAJKOT'!U6+'DM SURAT'!U6</f>
        <v>0.0</v>
      </c>
      <c r="V6" s="284">
        <f>'DM ABAD'!V6+'DM RAJKOT'!V6+'DM SURAT'!V6</f>
        <v>0.0</v>
      </c>
      <c r="W6" s="285">
        <f>'DM ABAD'!W6+'DM RAJKOT'!W6+'DM SURAT'!W6</f>
        <v>0.0</v>
      </c>
      <c r="X6" s="290">
        <f>'DM ABAD'!X6+'DM RAJKOT'!X6+'DM SURAT'!X6</f>
        <v>0.0</v>
      </c>
      <c r="Y6" s="285">
        <f>'DM ABAD'!Y6+'DM RAJKOT'!Y6+'DM SURAT'!Y6</f>
        <v>0.0</v>
      </c>
      <c r="Z6" s="282">
        <f>'DM ABAD'!Z6+'DM RAJKOT'!Z6+'DM SURAT'!Z6</f>
        <v>0.0</v>
      </c>
      <c r="AA6" s="283">
        <f>'DM ABAD'!AA6+'DM RAJKOT'!AA6+'DM SURAT'!AA6</f>
        <v>0.0</v>
      </c>
      <c r="AB6" s="284">
        <f>'DM ABAD'!AB6+'DM RAJKOT'!AB6+'DM SURAT'!AB6</f>
        <v>0.0</v>
      </c>
    </row>
    <row r="7" spans="8:8" ht="15.75" customHeight="1">
      <c r="A7" s="291"/>
      <c r="B7" s="287">
        <v>5.0</v>
      </c>
      <c r="C7" s="288" t="s">
        <v>175</v>
      </c>
      <c r="D7" s="289">
        <v>208.06</v>
      </c>
      <c r="E7" s="281">
        <f>'DM ABAD'!E7+'DM RAJKOT'!E7+'DM SURAT'!E7</f>
        <v>939.0</v>
      </c>
      <c r="F7" s="282">
        <f>'DM ABAD'!F7+'DM RAJKOT'!F7+'DM SURAT'!F7</f>
        <v>1410.0</v>
      </c>
      <c r="G7" s="283">
        <f>'DM ABAD'!G7+'DM RAJKOT'!G7+'DM SURAT'!G7</f>
        <v>232.0</v>
      </c>
      <c r="H7" s="284">
        <f>'DM ABAD'!H7+'DM RAJKOT'!H7+'DM SURAT'!H7</f>
        <v>301.0</v>
      </c>
      <c r="I7" s="285">
        <f>'DM ABAD'!I7+'DM RAJKOT'!I7+'DM SURAT'!I7</f>
        <v>716.0</v>
      </c>
      <c r="J7" s="282">
        <f>'DM ABAD'!J7+'DM RAJKOT'!J7+'DM SURAT'!J7</f>
        <v>1097.0</v>
      </c>
      <c r="K7" s="283">
        <f>'DM ABAD'!K7+'DM RAJKOT'!K7+'DM SURAT'!K7</f>
        <v>28.0</v>
      </c>
      <c r="L7" s="284">
        <f>'DM ABAD'!L7+'DM RAJKOT'!L7+'DM SURAT'!L7</f>
        <v>141.0</v>
      </c>
      <c r="M7" s="285">
        <f>'DM ABAD'!M7+'DM RAJKOT'!M7+'DM SURAT'!M7</f>
        <v>0.0</v>
      </c>
      <c r="N7" s="282">
        <f>'DM ABAD'!N7+'DM RAJKOT'!N7+'DM SURAT'!N7</f>
        <v>0.0</v>
      </c>
      <c r="O7" s="283">
        <f>'DM ABAD'!O7+'DM RAJKOT'!O7+'DM SURAT'!O7</f>
        <v>0.0</v>
      </c>
      <c r="P7" s="284">
        <f>'DM ABAD'!P7+'DM RAJKOT'!P7+'DM SURAT'!P7</f>
        <v>0.0</v>
      </c>
      <c r="Q7" s="285">
        <f>'DM ABAD'!Q7+'DM RAJKOT'!Q7+'DM SURAT'!Q7</f>
        <v>0.0</v>
      </c>
      <c r="R7" s="282">
        <f>'DM ABAD'!R7+'DM RAJKOT'!R7+'DM SURAT'!R7</f>
        <v>0.0</v>
      </c>
      <c r="S7" s="283">
        <f>'DM ABAD'!S7+'DM RAJKOT'!S7+'DM SURAT'!S7</f>
        <v>0.0</v>
      </c>
      <c r="T7" s="282">
        <f>'DM ABAD'!T7+'DM RAJKOT'!T7+'DM SURAT'!T7</f>
        <v>0.0</v>
      </c>
      <c r="U7" s="283">
        <f>'DM ABAD'!U7+'DM RAJKOT'!U7+'DM SURAT'!U7</f>
        <v>0.0</v>
      </c>
      <c r="V7" s="284">
        <f>'DM ABAD'!V7+'DM RAJKOT'!V7+'DM SURAT'!V7</f>
        <v>0.0</v>
      </c>
      <c r="W7" s="285">
        <f>'DM ABAD'!W7+'DM RAJKOT'!W7+'DM SURAT'!W7</f>
        <v>0.0</v>
      </c>
      <c r="X7" s="290">
        <f>'DM ABAD'!X7+'DM RAJKOT'!X7+'DM SURAT'!X7</f>
        <v>0.0</v>
      </c>
      <c r="Y7" s="285">
        <f>'DM ABAD'!Y7+'DM RAJKOT'!Y7+'DM SURAT'!Y7</f>
        <v>0.0</v>
      </c>
      <c r="Z7" s="282">
        <f>'DM ABAD'!Z7+'DM RAJKOT'!Z7+'DM SURAT'!Z7</f>
        <v>0.0</v>
      </c>
      <c r="AA7" s="283">
        <f>'DM ABAD'!AA7+'DM RAJKOT'!AA7+'DM SURAT'!AA7</f>
        <v>0.0</v>
      </c>
      <c r="AB7" s="284">
        <f>'DM ABAD'!AB7+'DM RAJKOT'!AB7+'DM SURAT'!AB7</f>
        <v>0.0</v>
      </c>
    </row>
    <row r="8" spans="8:8" ht="15.75" customHeight="1">
      <c r="A8" s="292"/>
      <c r="B8" s="287">
        <v>6.0</v>
      </c>
      <c r="C8" s="288" t="s">
        <v>176</v>
      </c>
      <c r="D8" s="289">
        <v>399.65</v>
      </c>
      <c r="E8" s="281">
        <f>'DM ABAD'!E8+'DM RAJKOT'!E8+'DM SURAT'!E8</f>
        <v>887.0</v>
      </c>
      <c r="F8" s="282">
        <f>'DM ABAD'!F8+'DM RAJKOT'!F8+'DM SURAT'!F8</f>
        <v>1221.0</v>
      </c>
      <c r="G8" s="283">
        <f>'DM ABAD'!G8+'DM RAJKOT'!G8+'DM SURAT'!G8</f>
        <v>185.0</v>
      </c>
      <c r="H8" s="284">
        <f>'DM ABAD'!H8+'DM RAJKOT'!H8+'DM SURAT'!H8</f>
        <v>336.0</v>
      </c>
      <c r="I8" s="285">
        <f>'DM ABAD'!I8+'DM RAJKOT'!I8+'DM SURAT'!I8</f>
        <v>563.0</v>
      </c>
      <c r="J8" s="282">
        <f>'DM ABAD'!J8+'DM RAJKOT'!J8+'DM SURAT'!J8</f>
        <v>879.0</v>
      </c>
      <c r="K8" s="283">
        <f>'DM ABAD'!K8+'DM RAJKOT'!K8+'DM SURAT'!K8</f>
        <v>6.0</v>
      </c>
      <c r="L8" s="284">
        <f>'DM ABAD'!L8+'DM RAJKOT'!L8+'DM SURAT'!L8</f>
        <v>39.0</v>
      </c>
      <c r="M8" s="285">
        <f>'DM ABAD'!M8+'DM RAJKOT'!M8+'DM SURAT'!M8</f>
        <v>0.0</v>
      </c>
      <c r="N8" s="282">
        <f>'DM ABAD'!N8+'DM RAJKOT'!N8+'DM SURAT'!N8</f>
        <v>0.0</v>
      </c>
      <c r="O8" s="283">
        <f>'DM ABAD'!O8+'DM RAJKOT'!O8+'DM SURAT'!O8</f>
        <v>0.0</v>
      </c>
      <c r="P8" s="284">
        <f>'DM ABAD'!P8+'DM RAJKOT'!P8+'DM SURAT'!P8</f>
        <v>0.0</v>
      </c>
      <c r="Q8" s="285">
        <f>'DM ABAD'!Q8+'DM RAJKOT'!Q8+'DM SURAT'!Q8</f>
        <v>0.0</v>
      </c>
      <c r="R8" s="282">
        <f>'DM ABAD'!R8+'DM RAJKOT'!R8+'DM SURAT'!R8</f>
        <v>0.0</v>
      </c>
      <c r="S8" s="283">
        <f>'DM ABAD'!S8+'DM RAJKOT'!S8+'DM SURAT'!S8</f>
        <v>0.0</v>
      </c>
      <c r="T8" s="282">
        <f>'DM ABAD'!T8+'DM RAJKOT'!T8+'DM SURAT'!T8</f>
        <v>0.0</v>
      </c>
      <c r="U8" s="283">
        <f>'DM ABAD'!U8+'DM RAJKOT'!U8+'DM SURAT'!U8</f>
        <v>0.0</v>
      </c>
      <c r="V8" s="284">
        <f>'DM ABAD'!V8+'DM RAJKOT'!V8+'DM SURAT'!V8</f>
        <v>0.0</v>
      </c>
      <c r="W8" s="285">
        <f>'DM ABAD'!W8+'DM RAJKOT'!W8+'DM SURAT'!W8</f>
        <v>0.0</v>
      </c>
      <c r="X8" s="284">
        <f>'DM ABAD'!X8+'DM RAJKOT'!X8+'DM SURAT'!X8</f>
        <v>0.0</v>
      </c>
      <c r="Y8" s="285">
        <f>'DM ABAD'!Y8+'DM RAJKOT'!Y8+'DM SURAT'!Y8</f>
        <v>0.0</v>
      </c>
      <c r="Z8" s="282">
        <f>'DM ABAD'!Z8+'DM RAJKOT'!Z8+'DM SURAT'!Z8</f>
        <v>0.0</v>
      </c>
      <c r="AA8" s="283">
        <f>'DM ABAD'!AA8+'DM RAJKOT'!AA8+'DM SURAT'!AA8</f>
        <v>0.0</v>
      </c>
      <c r="AB8" s="284">
        <f>'DM ABAD'!AB8+'DM RAJKOT'!AB8+'DM SURAT'!AB8</f>
        <v>0.0</v>
      </c>
    </row>
    <row r="9" spans="8:8" ht="15.75" customHeight="1">
      <c r="A9" s="292"/>
      <c r="B9" s="287">
        <v>7.0</v>
      </c>
      <c r="C9" s="288" t="s">
        <v>174</v>
      </c>
      <c r="D9" s="289">
        <v>228.82</v>
      </c>
      <c r="E9" s="281">
        <f>'DM ABAD'!E9+'DM RAJKOT'!E9+'DM SURAT'!E9</f>
        <v>4405.0</v>
      </c>
      <c r="F9" s="282">
        <f>'DM ABAD'!F9+'DM RAJKOT'!F9+'DM SURAT'!F9</f>
        <v>4232.0</v>
      </c>
      <c r="G9" s="283">
        <f>'DM ABAD'!G9+'DM RAJKOT'!G9+'DM SURAT'!G9</f>
        <v>840.0</v>
      </c>
      <c r="H9" s="284">
        <f>'DM ABAD'!H9+'DM RAJKOT'!H9+'DM SURAT'!H9</f>
        <v>973.0</v>
      </c>
      <c r="I9" s="285">
        <f>'DM ABAD'!I9+'DM RAJKOT'!I9+'DM SURAT'!I9</f>
        <v>1814.0</v>
      </c>
      <c r="J9" s="282">
        <f>'DM ABAD'!J9+'DM RAJKOT'!J9+'DM SURAT'!J9</f>
        <v>2501.0</v>
      </c>
      <c r="K9" s="283">
        <f>'DM ABAD'!K9+'DM RAJKOT'!K9+'DM SURAT'!K9</f>
        <v>146.0</v>
      </c>
      <c r="L9" s="284">
        <f>'DM ABAD'!L9+'DM RAJKOT'!L9+'DM SURAT'!L9</f>
        <v>280.0</v>
      </c>
      <c r="M9" s="285">
        <f>'DM ABAD'!M9+'DM RAJKOT'!M9+'DM SURAT'!M9</f>
        <v>0.0</v>
      </c>
      <c r="N9" s="282">
        <f>'DM ABAD'!N9+'DM RAJKOT'!N9+'DM SURAT'!N9</f>
        <v>0.0</v>
      </c>
      <c r="O9" s="283">
        <f>'DM ABAD'!O9+'DM RAJKOT'!O9+'DM SURAT'!O9</f>
        <v>0.0</v>
      </c>
      <c r="P9" s="284">
        <f>'DM ABAD'!P9+'DM RAJKOT'!P9+'DM SURAT'!P9</f>
        <v>0.0</v>
      </c>
      <c r="Q9" s="285">
        <f>'DM ABAD'!Q9+'DM RAJKOT'!Q9+'DM SURAT'!Q9</f>
        <v>0.0</v>
      </c>
      <c r="R9" s="282">
        <f>'DM ABAD'!R9+'DM RAJKOT'!R9+'DM SURAT'!R9</f>
        <v>0.0</v>
      </c>
      <c r="S9" s="283">
        <f>'DM ABAD'!S9+'DM RAJKOT'!S9+'DM SURAT'!S9</f>
        <v>0.0</v>
      </c>
      <c r="T9" s="282">
        <f>'DM ABAD'!T9+'DM RAJKOT'!T9+'DM SURAT'!T9</f>
        <v>0.0</v>
      </c>
      <c r="U9" s="283">
        <f>'DM ABAD'!U9+'DM RAJKOT'!U9+'DM SURAT'!U9</f>
        <v>0.0</v>
      </c>
      <c r="V9" s="284">
        <f>'DM ABAD'!V9+'DM RAJKOT'!V9+'DM SURAT'!V9</f>
        <v>0.0</v>
      </c>
      <c r="W9" s="285">
        <f>'DM ABAD'!W9+'DM RAJKOT'!W9+'DM SURAT'!W9</f>
        <v>0.0</v>
      </c>
      <c r="X9" s="284">
        <f>'DM ABAD'!X9+'DM RAJKOT'!X9+'DM SURAT'!X9</f>
        <v>0.0</v>
      </c>
      <c r="Y9" s="285">
        <f>'DM ABAD'!Y9+'DM RAJKOT'!Y9+'DM SURAT'!Y9</f>
        <v>0.0</v>
      </c>
      <c r="Z9" s="282">
        <f>'DM ABAD'!Z9+'DM RAJKOT'!Z9+'DM SURAT'!Z9</f>
        <v>0.0</v>
      </c>
      <c r="AA9" s="283">
        <f>'DM ABAD'!AA9+'DM RAJKOT'!AA9+'DM SURAT'!AA9</f>
        <v>0.0</v>
      </c>
      <c r="AB9" s="284">
        <f>'DM ABAD'!AB9+'DM RAJKOT'!AB9+'DM SURAT'!AB9</f>
        <v>0.0</v>
      </c>
    </row>
    <row r="10" spans="8:8" ht="15.75" customHeight="1">
      <c r="A10" s="292"/>
      <c r="B10" s="287">
        <v>8.0</v>
      </c>
      <c r="C10" s="288" t="s">
        <v>177</v>
      </c>
      <c r="D10" s="289">
        <v>402.71</v>
      </c>
      <c r="E10" s="281">
        <f>'DM ABAD'!E10+'DM RAJKOT'!E10+'DM SURAT'!E10</f>
        <v>171.0</v>
      </c>
      <c r="F10" s="282">
        <f>'DM ABAD'!F10+'DM RAJKOT'!F10+'DM SURAT'!F10</f>
        <v>446.0</v>
      </c>
      <c r="G10" s="283">
        <f>'DM ABAD'!G10+'DM RAJKOT'!G10+'DM SURAT'!G10</f>
        <v>63.0</v>
      </c>
      <c r="H10" s="284">
        <f>'DM ABAD'!H10+'DM RAJKOT'!H10+'DM SURAT'!H10</f>
        <v>80.0</v>
      </c>
      <c r="I10" s="285">
        <f>'DM ABAD'!I10+'DM RAJKOT'!I10+'DM SURAT'!I10</f>
        <v>148.0</v>
      </c>
      <c r="J10" s="282">
        <f>'DM ABAD'!J10+'DM RAJKOT'!J10+'DM SURAT'!J10</f>
        <v>214.0</v>
      </c>
      <c r="K10" s="283">
        <f>'DM ABAD'!K10+'DM RAJKOT'!K10+'DM SURAT'!K10</f>
        <v>0.0</v>
      </c>
      <c r="L10" s="284">
        <f>'DM ABAD'!L10+'DM RAJKOT'!L10+'DM SURAT'!L10</f>
        <v>0.0</v>
      </c>
      <c r="M10" s="285">
        <f>'DM ABAD'!M10+'DM RAJKOT'!M10+'DM SURAT'!M10</f>
        <v>0.0</v>
      </c>
      <c r="N10" s="282">
        <f>'DM ABAD'!N10+'DM RAJKOT'!N10+'DM SURAT'!N10</f>
        <v>0.0</v>
      </c>
      <c r="O10" s="283">
        <f>'DM ABAD'!O10+'DM RAJKOT'!O10+'DM SURAT'!O10</f>
        <v>0.0</v>
      </c>
      <c r="P10" s="284">
        <f>'DM ABAD'!P10+'DM RAJKOT'!P10+'DM SURAT'!P10</f>
        <v>0.0</v>
      </c>
      <c r="Q10" s="285">
        <f>'DM ABAD'!Q10+'DM RAJKOT'!Q10+'DM SURAT'!Q10</f>
        <v>0.0</v>
      </c>
      <c r="R10" s="282">
        <f>'DM ABAD'!R10+'DM RAJKOT'!R10+'DM SURAT'!R10</f>
        <v>0.0</v>
      </c>
      <c r="S10" s="283">
        <f>'DM ABAD'!S10+'DM RAJKOT'!S10+'DM SURAT'!S10</f>
        <v>0.0</v>
      </c>
      <c r="T10" s="282">
        <f>'DM ABAD'!T10+'DM RAJKOT'!T10+'DM SURAT'!T10</f>
        <v>0.0</v>
      </c>
      <c r="U10" s="283">
        <f>'DM ABAD'!U10+'DM RAJKOT'!U10+'DM SURAT'!U10</f>
        <v>0.0</v>
      </c>
      <c r="V10" s="284">
        <f>'DM ABAD'!V10+'DM RAJKOT'!V10+'DM SURAT'!V10</f>
        <v>0.0</v>
      </c>
      <c r="W10" s="285">
        <f>'DM ABAD'!W10+'DM RAJKOT'!W10+'DM SURAT'!W10</f>
        <v>0.0</v>
      </c>
      <c r="X10" s="284">
        <f>'DM ABAD'!X10+'DM RAJKOT'!X10+'DM SURAT'!X10</f>
        <v>0.0</v>
      </c>
      <c r="Y10" s="285">
        <f>'DM ABAD'!Y10+'DM RAJKOT'!Y10+'DM SURAT'!Y10</f>
        <v>0.0</v>
      </c>
      <c r="Z10" s="282">
        <f>'DM ABAD'!Z10+'DM RAJKOT'!Z10+'DM SURAT'!Z10</f>
        <v>0.0</v>
      </c>
      <c r="AA10" s="283">
        <f>'DM ABAD'!AA10+'DM RAJKOT'!AA10+'DM SURAT'!AA10</f>
        <v>0.0</v>
      </c>
      <c r="AB10" s="284">
        <f>'DM ABAD'!AB10+'DM RAJKOT'!AB10+'DM SURAT'!AB10</f>
        <v>0.0</v>
      </c>
    </row>
    <row r="11" spans="8:8" ht="15.75" customHeight="1">
      <c r="A11" s="292"/>
      <c r="B11" s="287">
        <v>9.0</v>
      </c>
      <c r="C11" s="288" t="s">
        <v>172</v>
      </c>
      <c r="D11" s="289">
        <v>250.17</v>
      </c>
      <c r="E11" s="281">
        <f>'DM ABAD'!E11+'DM RAJKOT'!E11+'DM SURAT'!E11</f>
        <v>349.0</v>
      </c>
      <c r="F11" s="282">
        <f>'DM ABAD'!F11+'DM RAJKOT'!F11+'DM SURAT'!F11</f>
        <v>943.0</v>
      </c>
      <c r="G11" s="283">
        <f>'DM ABAD'!G11+'DM RAJKOT'!G11+'DM SURAT'!G11</f>
        <v>92.0</v>
      </c>
      <c r="H11" s="284">
        <f>'DM ABAD'!H11+'DM RAJKOT'!H11+'DM SURAT'!H11</f>
        <v>187.0</v>
      </c>
      <c r="I11" s="285">
        <f>'DM ABAD'!I11+'DM RAJKOT'!I11+'DM SURAT'!I11</f>
        <v>214.0</v>
      </c>
      <c r="J11" s="282">
        <f>'DM ABAD'!J11+'DM RAJKOT'!J11+'DM SURAT'!J11</f>
        <v>618.0</v>
      </c>
      <c r="K11" s="283">
        <f>'DM ABAD'!K11+'DM RAJKOT'!K11+'DM SURAT'!K11</f>
        <v>0.0</v>
      </c>
      <c r="L11" s="284">
        <f>'DM ABAD'!L11+'DM RAJKOT'!L11+'DM SURAT'!L11</f>
        <v>66.0</v>
      </c>
      <c r="M11" s="285">
        <f>'DM ABAD'!M11+'DM RAJKOT'!M11+'DM SURAT'!M11</f>
        <v>0.0</v>
      </c>
      <c r="N11" s="282">
        <f>'DM ABAD'!N11+'DM RAJKOT'!N11+'DM SURAT'!N11</f>
        <v>0.0</v>
      </c>
      <c r="O11" s="283">
        <f>'DM ABAD'!O11+'DM RAJKOT'!O11+'DM SURAT'!O11</f>
        <v>0.0</v>
      </c>
      <c r="P11" s="284">
        <f>'DM ABAD'!P11+'DM RAJKOT'!P11+'DM SURAT'!P11</f>
        <v>0.0</v>
      </c>
      <c r="Q11" s="285">
        <f>'DM ABAD'!Q11+'DM RAJKOT'!Q11+'DM SURAT'!Q11</f>
        <v>0.0</v>
      </c>
      <c r="R11" s="282">
        <f>'DM ABAD'!R11+'DM RAJKOT'!R11+'DM SURAT'!R11</f>
        <v>0.0</v>
      </c>
      <c r="S11" s="283">
        <f>'DM ABAD'!S11+'DM RAJKOT'!S11+'DM SURAT'!S11</f>
        <v>0.0</v>
      </c>
      <c r="T11" s="282">
        <f>'DM ABAD'!T11+'DM RAJKOT'!T11+'DM SURAT'!T11</f>
        <v>0.0</v>
      </c>
      <c r="U11" s="283">
        <f>'DM ABAD'!U11+'DM RAJKOT'!U11+'DM SURAT'!U11</f>
        <v>0.0</v>
      </c>
      <c r="V11" s="284">
        <f>'DM ABAD'!V11+'DM RAJKOT'!V11+'DM SURAT'!V11</f>
        <v>0.0</v>
      </c>
      <c r="W11" s="285">
        <f>'DM ABAD'!W11+'DM RAJKOT'!W11+'DM SURAT'!W11</f>
        <v>0.0</v>
      </c>
      <c r="X11" s="290">
        <f>'DM ABAD'!X11+'DM RAJKOT'!X11+'DM SURAT'!X11</f>
        <v>0.0</v>
      </c>
      <c r="Y11" s="285">
        <f>'DM ABAD'!Y11+'DM RAJKOT'!Y11+'DM SURAT'!Y11</f>
        <v>0.0</v>
      </c>
      <c r="Z11" s="282">
        <f>'DM ABAD'!Z11+'DM RAJKOT'!Z11+'DM SURAT'!Z11</f>
        <v>0.0</v>
      </c>
      <c r="AA11" s="283">
        <f>'DM ABAD'!AA11+'DM RAJKOT'!AA11+'DM SURAT'!AA11</f>
        <v>0.0</v>
      </c>
      <c r="AB11" s="284">
        <f>'DM ABAD'!AB11+'DM RAJKOT'!AB11+'DM SURAT'!AB11</f>
        <v>0.0</v>
      </c>
    </row>
    <row r="12" spans="8:8" ht="15.75" customHeight="1">
      <c r="A12" s="292"/>
      <c r="B12" s="287">
        <v>10.0</v>
      </c>
      <c r="C12" s="288" t="s">
        <v>173</v>
      </c>
      <c r="D12" s="289">
        <v>250.17</v>
      </c>
      <c r="E12" s="281">
        <f>'DM ABAD'!E12+'DM RAJKOT'!E12+'DM SURAT'!E12</f>
        <v>219.0</v>
      </c>
      <c r="F12" s="282">
        <f>'DM ABAD'!F12+'DM RAJKOT'!F12+'DM SURAT'!F12</f>
        <v>750.0</v>
      </c>
      <c r="G12" s="283">
        <f>'DM ABAD'!G12+'DM RAJKOT'!G12+'DM SURAT'!G12</f>
        <v>6.0</v>
      </c>
      <c r="H12" s="284">
        <f>'DM ABAD'!H12+'DM RAJKOT'!H12+'DM SURAT'!H12</f>
        <v>70.0</v>
      </c>
      <c r="I12" s="285">
        <f>'DM ABAD'!I12+'DM RAJKOT'!I12+'DM SURAT'!I12</f>
        <v>96.0</v>
      </c>
      <c r="J12" s="282">
        <f>'DM ABAD'!J12+'DM RAJKOT'!J12+'DM SURAT'!J12</f>
        <v>316.0</v>
      </c>
      <c r="K12" s="283">
        <f>'DM ABAD'!K12+'DM RAJKOT'!K12+'DM SURAT'!K12</f>
        <v>0.0</v>
      </c>
      <c r="L12" s="284">
        <f>'DM ABAD'!L12+'DM RAJKOT'!L12+'DM SURAT'!L12</f>
        <v>0.0</v>
      </c>
      <c r="M12" s="285">
        <f>'DM ABAD'!M12+'DM RAJKOT'!M12+'DM SURAT'!M12</f>
        <v>0.0</v>
      </c>
      <c r="N12" s="282">
        <f>'DM ABAD'!N12+'DM RAJKOT'!N12+'DM SURAT'!N12</f>
        <v>0.0</v>
      </c>
      <c r="O12" s="283">
        <f>'DM ABAD'!O12+'DM RAJKOT'!O12+'DM SURAT'!O12</f>
        <v>0.0</v>
      </c>
      <c r="P12" s="284">
        <f>'DM ABAD'!P12+'DM RAJKOT'!P12+'DM SURAT'!P12</f>
        <v>0.0</v>
      </c>
      <c r="Q12" s="285">
        <f>'DM ABAD'!Q12+'DM RAJKOT'!Q12+'DM SURAT'!Q12</f>
        <v>0.0</v>
      </c>
      <c r="R12" s="282">
        <f>'DM ABAD'!R12+'DM RAJKOT'!R12+'DM SURAT'!R12</f>
        <v>0.0</v>
      </c>
      <c r="S12" s="283">
        <f>'DM ABAD'!S12+'DM RAJKOT'!S12+'DM SURAT'!S12</f>
        <v>0.0</v>
      </c>
      <c r="T12" s="282">
        <f>'DM ABAD'!T12+'DM RAJKOT'!T12+'DM SURAT'!T12</f>
        <v>0.0</v>
      </c>
      <c r="U12" s="283">
        <f>'DM ABAD'!U12+'DM RAJKOT'!U12+'DM SURAT'!U12</f>
        <v>0.0</v>
      </c>
      <c r="V12" s="284">
        <f>'DM ABAD'!V12+'DM RAJKOT'!V12+'DM SURAT'!V12</f>
        <v>0.0</v>
      </c>
      <c r="W12" s="285">
        <f>'DM ABAD'!W12+'DM RAJKOT'!W12+'DM SURAT'!W12</f>
        <v>0.0</v>
      </c>
      <c r="X12" s="290">
        <f>'DM ABAD'!X12+'DM RAJKOT'!X12+'DM SURAT'!X12</f>
        <v>0.0</v>
      </c>
      <c r="Y12" s="285">
        <f>'DM ABAD'!Y12+'DM RAJKOT'!Y12+'DM SURAT'!Y12</f>
        <v>0.0</v>
      </c>
      <c r="Z12" s="282">
        <f>'DM ABAD'!Z12+'DM RAJKOT'!Z12+'DM SURAT'!Z12</f>
        <v>0.0</v>
      </c>
      <c r="AA12" s="283">
        <f>'DM ABAD'!AA12+'DM RAJKOT'!AA12+'DM SURAT'!AA12</f>
        <v>0.0</v>
      </c>
      <c r="AB12" s="284">
        <f>'DM ABAD'!AB12+'DM RAJKOT'!AB12+'DM SURAT'!AB12</f>
        <v>0.0</v>
      </c>
    </row>
    <row r="13" spans="8:8" ht="15.75" customHeight="1">
      <c r="A13" s="292"/>
      <c r="B13" s="287">
        <v>11.0</v>
      </c>
      <c r="C13" s="288" t="s">
        <v>219</v>
      </c>
      <c r="D13" s="289">
        <v>228.82</v>
      </c>
      <c r="E13" s="281">
        <f>'DM ABAD'!E13+'DM RAJKOT'!E13+'DM SURAT'!E13</f>
        <v>64.0</v>
      </c>
      <c r="F13" s="282">
        <f>'DM ABAD'!F13+'DM RAJKOT'!F13+'DM SURAT'!F13</f>
        <v>206.0</v>
      </c>
      <c r="G13" s="283">
        <f>'DM ABAD'!G13+'DM RAJKOT'!G13+'DM SURAT'!G13</f>
        <v>13.0</v>
      </c>
      <c r="H13" s="284">
        <f>'DM ABAD'!H13+'DM RAJKOT'!H13+'DM SURAT'!H13</f>
        <v>16.0</v>
      </c>
      <c r="I13" s="285">
        <f>'DM ABAD'!I13+'DM RAJKOT'!I13+'DM SURAT'!I13</f>
        <v>37.0</v>
      </c>
      <c r="J13" s="282">
        <f>'DM ABAD'!J13+'DM RAJKOT'!J13+'DM SURAT'!J13</f>
        <v>180.0</v>
      </c>
      <c r="K13" s="283">
        <f>'DM ABAD'!K13+'DM RAJKOT'!K13+'DM SURAT'!K13</f>
        <v>1.0</v>
      </c>
      <c r="L13" s="284">
        <f>'DM ABAD'!L13+'DM RAJKOT'!L13+'DM SURAT'!L13</f>
        <v>26.0</v>
      </c>
      <c r="M13" s="285">
        <f>'DM ABAD'!M13+'DM RAJKOT'!M13+'DM SURAT'!M13</f>
        <v>0.0</v>
      </c>
      <c r="N13" s="282">
        <f>'DM ABAD'!N13+'DM RAJKOT'!N13+'DM SURAT'!N13</f>
        <v>0.0</v>
      </c>
      <c r="O13" s="283">
        <f>'DM ABAD'!O13+'DM RAJKOT'!O13+'DM SURAT'!O13</f>
        <v>0.0</v>
      </c>
      <c r="P13" s="284">
        <f>'DM ABAD'!P13+'DM RAJKOT'!P13+'DM SURAT'!P13</f>
        <v>0.0</v>
      </c>
      <c r="Q13" s="285">
        <f>'DM ABAD'!Q13+'DM RAJKOT'!Q13+'DM SURAT'!Q13</f>
        <v>0.0</v>
      </c>
      <c r="R13" s="282">
        <f>'DM ABAD'!R13+'DM RAJKOT'!R13+'DM SURAT'!R13</f>
        <v>0.0</v>
      </c>
      <c r="S13" s="283">
        <f>'DM ABAD'!S13+'DM RAJKOT'!S13+'DM SURAT'!S13</f>
        <v>0.0</v>
      </c>
      <c r="T13" s="282">
        <f>'DM ABAD'!T13+'DM RAJKOT'!T13+'DM SURAT'!T13</f>
        <v>0.0</v>
      </c>
      <c r="U13" s="283">
        <f>'DM ABAD'!U13+'DM RAJKOT'!U13+'DM SURAT'!U13</f>
        <v>0.0</v>
      </c>
      <c r="V13" s="284">
        <f>'DM ABAD'!V13+'DM RAJKOT'!V13+'DM SURAT'!V13</f>
        <v>0.0</v>
      </c>
      <c r="W13" s="285">
        <f>'DM ABAD'!W13+'DM RAJKOT'!W13+'DM SURAT'!W13</f>
        <v>0.0</v>
      </c>
      <c r="X13" s="290">
        <f>'DM ABAD'!X13+'DM RAJKOT'!X13+'DM SURAT'!X13</f>
        <v>0.0</v>
      </c>
      <c r="Y13" s="285">
        <f>'DM ABAD'!Y13+'DM RAJKOT'!Y13+'DM SURAT'!Y13</f>
        <v>0.0</v>
      </c>
      <c r="Z13" s="282">
        <f>'DM ABAD'!Z13+'DM RAJKOT'!Z13+'DM SURAT'!Z13</f>
        <v>0.0</v>
      </c>
      <c r="AA13" s="283">
        <f>'DM ABAD'!AA13+'DM RAJKOT'!AA13+'DM SURAT'!AA13</f>
        <v>0.0</v>
      </c>
      <c r="AB13" s="284">
        <f>'DM ABAD'!AB13+'DM RAJKOT'!AB13+'DM SURAT'!AB13</f>
        <v>0.0</v>
      </c>
    </row>
    <row r="14" spans="8:8" ht="15.75" customHeight="1">
      <c r="A14" s="292"/>
      <c r="B14" s="287">
        <v>12.0</v>
      </c>
      <c r="C14" s="288" t="s">
        <v>181</v>
      </c>
      <c r="D14" s="289">
        <v>56.38</v>
      </c>
      <c r="E14" s="281">
        <f>'DM ABAD'!E14+'DM RAJKOT'!E14+'DM SURAT'!E14</f>
        <v>1515.0</v>
      </c>
      <c r="F14" s="282">
        <f>'DM ABAD'!F14+'DM RAJKOT'!F14+'DM SURAT'!F14</f>
        <v>2140.0</v>
      </c>
      <c r="G14" s="283">
        <f>'DM ABAD'!G14+'DM RAJKOT'!G14+'DM SURAT'!G14</f>
        <v>325.0</v>
      </c>
      <c r="H14" s="284">
        <f>'DM ABAD'!H14+'DM RAJKOT'!H14+'DM SURAT'!H14</f>
        <v>489.0</v>
      </c>
      <c r="I14" s="285">
        <f>'DM ABAD'!I14+'DM RAJKOT'!I14+'DM SURAT'!I14</f>
        <v>1059.0</v>
      </c>
      <c r="J14" s="282">
        <f>'DM ABAD'!J14+'DM RAJKOT'!J14+'DM SURAT'!J14</f>
        <v>1657.0</v>
      </c>
      <c r="K14" s="283">
        <f>'DM ABAD'!K14+'DM RAJKOT'!K14+'DM SURAT'!K14</f>
        <v>73.0</v>
      </c>
      <c r="L14" s="284">
        <f>'DM ABAD'!L14+'DM RAJKOT'!L14+'DM SURAT'!L14</f>
        <v>164.0</v>
      </c>
      <c r="M14" s="285">
        <f>'DM ABAD'!M14+'DM RAJKOT'!M14+'DM SURAT'!M14</f>
        <v>0.0</v>
      </c>
      <c r="N14" s="282">
        <f>'DM ABAD'!N14+'DM RAJKOT'!N14+'DM SURAT'!N14</f>
        <v>0.0</v>
      </c>
      <c r="O14" s="283">
        <f>'DM ABAD'!O14+'DM RAJKOT'!O14+'DM SURAT'!O14</f>
        <v>0.0</v>
      </c>
      <c r="P14" s="284">
        <f>'DM ABAD'!P14+'DM RAJKOT'!P14+'DM SURAT'!P14</f>
        <v>0.0</v>
      </c>
      <c r="Q14" s="285">
        <f>'DM ABAD'!Q14+'DM RAJKOT'!Q14+'DM SURAT'!Q14</f>
        <v>0.0</v>
      </c>
      <c r="R14" s="282">
        <f>'DM ABAD'!R14+'DM RAJKOT'!R14+'DM SURAT'!R14</f>
        <v>0.0</v>
      </c>
      <c r="S14" s="283">
        <f>'DM ABAD'!S14+'DM RAJKOT'!S14+'DM SURAT'!S14</f>
        <v>0.0</v>
      </c>
      <c r="T14" s="282">
        <f>'DM ABAD'!T14+'DM RAJKOT'!T14+'DM SURAT'!T14</f>
        <v>0.0</v>
      </c>
      <c r="U14" s="283">
        <f>'DM ABAD'!U14+'DM RAJKOT'!U14+'DM SURAT'!U14</f>
        <v>0.0</v>
      </c>
      <c r="V14" s="284">
        <f>'DM ABAD'!V14+'DM RAJKOT'!V14+'DM SURAT'!V14</f>
        <v>0.0</v>
      </c>
      <c r="W14" s="285">
        <f>'DM ABAD'!W14+'DM RAJKOT'!W14+'DM SURAT'!W14</f>
        <v>0.0</v>
      </c>
      <c r="X14" s="284">
        <f>'DM ABAD'!X14+'DM RAJKOT'!X14+'DM SURAT'!X14</f>
        <v>0.0</v>
      </c>
      <c r="Y14" s="285">
        <f>'DM ABAD'!Y14+'DM RAJKOT'!Y14+'DM SURAT'!Y14</f>
        <v>0.0</v>
      </c>
      <c r="Z14" s="282">
        <f>'DM ABAD'!Z14+'DM RAJKOT'!Z14+'DM SURAT'!Z14</f>
        <v>0.0</v>
      </c>
      <c r="AA14" s="283">
        <f>'DM ABAD'!AA14+'DM RAJKOT'!AA14+'DM SURAT'!AA14</f>
        <v>0.0</v>
      </c>
      <c r="AB14" s="284">
        <f>'DM ABAD'!AB14+'DM RAJKOT'!AB14+'DM SURAT'!AB14</f>
        <v>0.0</v>
      </c>
    </row>
    <row r="15" spans="8:8" ht="15.75" customHeight="1">
      <c r="A15" s="292"/>
      <c r="B15" s="287">
        <v>13.0</v>
      </c>
      <c r="C15" s="288" t="s">
        <v>220</v>
      </c>
      <c r="D15" s="289">
        <v>70.14</v>
      </c>
      <c r="E15" s="281">
        <f>'DM ABAD'!E15+'DM RAJKOT'!E15+'DM SURAT'!E15</f>
        <v>1647.0</v>
      </c>
      <c r="F15" s="282">
        <f>'DM ABAD'!F15+'DM RAJKOT'!F15+'DM SURAT'!F15</f>
        <v>2364.0</v>
      </c>
      <c r="G15" s="283">
        <f>'DM ABAD'!G15+'DM RAJKOT'!G15+'DM SURAT'!G15</f>
        <v>268.0</v>
      </c>
      <c r="H15" s="284">
        <f>'DM ABAD'!H15+'DM RAJKOT'!H15+'DM SURAT'!H15</f>
        <v>369.0</v>
      </c>
      <c r="I15" s="285">
        <f>'DM ABAD'!I15+'DM RAJKOT'!I15+'DM SURAT'!I15</f>
        <v>815.0</v>
      </c>
      <c r="J15" s="282">
        <f>'DM ABAD'!J15+'DM RAJKOT'!J15+'DM SURAT'!J15</f>
        <v>1798.0</v>
      </c>
      <c r="K15" s="283">
        <f>'DM ABAD'!K15+'DM RAJKOT'!K15+'DM SURAT'!K15</f>
        <v>154.0</v>
      </c>
      <c r="L15" s="284">
        <f>'DM ABAD'!L15+'DM RAJKOT'!L15+'DM SURAT'!L15</f>
        <v>149.0</v>
      </c>
      <c r="M15" s="285">
        <f>'DM ABAD'!M15+'DM RAJKOT'!M15+'DM SURAT'!M15</f>
        <v>0.0</v>
      </c>
      <c r="N15" s="282">
        <f>'DM ABAD'!N15+'DM RAJKOT'!N15+'DM SURAT'!N15</f>
        <v>0.0</v>
      </c>
      <c r="O15" s="283">
        <f>'DM ABAD'!O15+'DM RAJKOT'!O15+'DM SURAT'!O15</f>
        <v>0.0</v>
      </c>
      <c r="P15" s="284">
        <f>'DM ABAD'!P15+'DM RAJKOT'!P15+'DM SURAT'!P15</f>
        <v>0.0</v>
      </c>
      <c r="Q15" s="285">
        <f>'DM ABAD'!Q15+'DM RAJKOT'!Q15+'DM SURAT'!Q15</f>
        <v>0.0</v>
      </c>
      <c r="R15" s="282">
        <f>'DM ABAD'!R15+'DM RAJKOT'!R15+'DM SURAT'!R15</f>
        <v>0.0</v>
      </c>
      <c r="S15" s="283">
        <f>'DM ABAD'!S15+'DM RAJKOT'!S15+'DM SURAT'!S15</f>
        <v>0.0</v>
      </c>
      <c r="T15" s="282">
        <f>'DM ABAD'!T15+'DM RAJKOT'!T15+'DM SURAT'!T15</f>
        <v>0.0</v>
      </c>
      <c r="U15" s="283">
        <f>'DM ABAD'!U15+'DM RAJKOT'!U15+'DM SURAT'!U15</f>
        <v>0.0</v>
      </c>
      <c r="V15" s="284">
        <f>'DM ABAD'!V15+'DM RAJKOT'!V15+'DM SURAT'!V15</f>
        <v>0.0</v>
      </c>
      <c r="W15" s="285">
        <f>'DM ABAD'!W15+'DM RAJKOT'!W15+'DM SURAT'!W15</f>
        <v>0.0</v>
      </c>
      <c r="X15" s="284">
        <f>'DM ABAD'!X15+'DM RAJKOT'!X15+'DM SURAT'!X15</f>
        <v>0.0</v>
      </c>
      <c r="Y15" s="285">
        <f>'DM ABAD'!Y15+'DM RAJKOT'!Y15+'DM SURAT'!Y15</f>
        <v>0.0</v>
      </c>
      <c r="Z15" s="282">
        <f>'DM ABAD'!Z15+'DM RAJKOT'!Z15+'DM SURAT'!Z15</f>
        <v>0.0</v>
      </c>
      <c r="AA15" s="283">
        <f>'DM ABAD'!AA15+'DM RAJKOT'!AA15+'DM SURAT'!AA15</f>
        <v>0.0</v>
      </c>
      <c r="AB15" s="284">
        <f>'DM ABAD'!AB15+'DM RAJKOT'!AB15+'DM SURAT'!AB15</f>
        <v>0.0</v>
      </c>
    </row>
    <row r="16" spans="8:8" ht="15.75" customHeight="1">
      <c r="A16" s="292"/>
      <c r="B16" s="293">
        <v>14.0</v>
      </c>
      <c r="C16" s="294"/>
      <c r="D16" s="295"/>
      <c r="E16" s="296">
        <f>'DM ABAD'!E16+'DM RAJKOT'!E16+'DM SURAT'!E16</f>
        <v>0.0</v>
      </c>
      <c r="F16" s="297">
        <f>'DM ABAD'!F16+'DM RAJKOT'!F16+'DM SURAT'!F16</f>
        <v>0.0</v>
      </c>
      <c r="G16" s="298">
        <f>'DM ABAD'!G16+'DM RAJKOT'!G16+'DM SURAT'!G16</f>
        <v>0.0</v>
      </c>
      <c r="H16" s="299">
        <f>'DM ABAD'!H16+'DM RAJKOT'!H16+'DM SURAT'!H16</f>
        <v>0.0</v>
      </c>
      <c r="I16" s="300">
        <f>'DM ABAD'!I16+'DM RAJKOT'!I16+'DM SURAT'!I16</f>
        <v>0.0</v>
      </c>
      <c r="J16" s="297">
        <f>'DM ABAD'!J16+'DM RAJKOT'!J16+'DM SURAT'!J16</f>
        <v>0.0</v>
      </c>
      <c r="K16" s="298">
        <f>'DM ABAD'!K16+'DM RAJKOT'!K16+'DM SURAT'!K16</f>
        <v>0.0</v>
      </c>
      <c r="L16" s="299">
        <f>'DM ABAD'!L16+'DM RAJKOT'!L16+'DM SURAT'!L16</f>
        <v>0.0</v>
      </c>
      <c r="M16" s="300">
        <f>'DM ABAD'!M16+'DM RAJKOT'!M16+'DM SURAT'!M16</f>
        <v>0.0</v>
      </c>
      <c r="N16" s="297">
        <f>'DM ABAD'!N16+'DM RAJKOT'!N16+'DM SURAT'!N16</f>
        <v>0.0</v>
      </c>
      <c r="O16" s="298">
        <f>'DM ABAD'!O16+'DM RAJKOT'!O16+'DM SURAT'!O16</f>
        <v>0.0</v>
      </c>
      <c r="P16" s="299">
        <f>'DM ABAD'!P16+'DM RAJKOT'!P16+'DM SURAT'!P16</f>
        <v>0.0</v>
      </c>
      <c r="Q16" s="300">
        <f>'DM ABAD'!Q16+'DM RAJKOT'!Q16+'DM SURAT'!Q16</f>
        <v>0.0</v>
      </c>
      <c r="R16" s="297">
        <f>'DM ABAD'!R16+'DM RAJKOT'!R16+'DM SURAT'!R16</f>
        <v>0.0</v>
      </c>
      <c r="S16" s="298">
        <f>'DM ABAD'!S16+'DM RAJKOT'!S16+'DM SURAT'!S16</f>
        <v>0.0</v>
      </c>
      <c r="T16" s="301">
        <f>'DM ABAD'!T16+'DM RAJKOT'!T16+'DM SURAT'!T16</f>
        <v>0.0</v>
      </c>
      <c r="U16" s="302">
        <f>'DM ABAD'!U16+'DM RAJKOT'!U16+'DM SURAT'!U16</f>
        <v>0.0</v>
      </c>
      <c r="V16" s="303">
        <f>'DM ABAD'!V16+'DM RAJKOT'!V16+'DM SURAT'!V16</f>
        <v>0.0</v>
      </c>
      <c r="W16" s="304">
        <f>'DM ABAD'!W16+'DM RAJKOT'!W16+'DM SURAT'!W16</f>
        <v>0.0</v>
      </c>
      <c r="X16" s="299">
        <f>'DM ABAD'!X16+'DM RAJKOT'!X16+'DM SURAT'!X16</f>
        <v>0.0</v>
      </c>
      <c r="Y16" s="300">
        <f>'DM ABAD'!Y16+'DM RAJKOT'!Y16+'DM SURAT'!Y16</f>
        <v>0.0</v>
      </c>
      <c r="Z16" s="297">
        <f>'DM ABAD'!Z16+'DM RAJKOT'!Z16+'DM SURAT'!Z16</f>
        <v>0.0</v>
      </c>
      <c r="AA16" s="298">
        <f>'DM ABAD'!AA16+'DM RAJKOT'!AA16+'DM SURAT'!AA16</f>
        <v>0.0</v>
      </c>
      <c r="AB16" s="299">
        <f>'DM ABAD'!AB16+'DM RAJKOT'!AB16+'DM SURAT'!AB16</f>
        <v>0.0</v>
      </c>
    </row>
    <row r="17" spans="8:8" ht="15.75" customHeight="1">
      <c r="A17" s="305"/>
      <c r="B17" s="306"/>
      <c r="C17" s="307" t="s">
        <v>187</v>
      </c>
      <c r="D17" s="308"/>
      <c r="E17" s="309">
        <f t="shared" si="0" ref="E17:AB17">SUMPRODUCT($D3:$D16,E3:E16)/100000</f>
        <v>26.393762400000004</v>
      </c>
      <c r="F17" s="309">
        <f t="shared" si="0"/>
        <v>35.6020239</v>
      </c>
      <c r="G17" s="309">
        <f t="shared" si="0"/>
        <v>5.8869149</v>
      </c>
      <c r="H17" s="309">
        <f t="shared" si="0"/>
        <v>7.601952200000001</v>
      </c>
      <c r="I17" s="309">
        <f t="shared" si="0"/>
        <v>12.579369699999999</v>
      </c>
      <c r="J17" s="309">
        <f t="shared" si="0"/>
        <v>21.736030200000002</v>
      </c>
      <c r="K17" s="309">
        <f t="shared" si="0"/>
        <v>0.6481007999999999</v>
      </c>
      <c r="L17" s="309">
        <f t="shared" si="0"/>
        <v>1.7580471000000002</v>
      </c>
      <c r="M17" s="309">
        <f t="shared" si="0"/>
        <v>0.0</v>
      </c>
      <c r="N17" s="309">
        <f t="shared" si="0"/>
        <v>0.0</v>
      </c>
      <c r="O17" s="309">
        <f t="shared" si="0"/>
        <v>0.0</v>
      </c>
      <c r="P17" s="309">
        <f t="shared" si="0"/>
        <v>0.0</v>
      </c>
      <c r="Q17" s="309">
        <f t="shared" si="0"/>
        <v>0.0</v>
      </c>
      <c r="R17" s="309">
        <f t="shared" si="0"/>
        <v>0.0</v>
      </c>
      <c r="S17" s="309">
        <f t="shared" si="0"/>
        <v>0.0</v>
      </c>
      <c r="T17" s="310">
        <f t="shared" si="0"/>
        <v>0.0</v>
      </c>
      <c r="U17" s="311">
        <f t="shared" si="0"/>
        <v>0.0</v>
      </c>
      <c r="V17" s="312">
        <f t="shared" si="0"/>
        <v>0.0</v>
      </c>
      <c r="W17" s="309">
        <f t="shared" si="0"/>
        <v>0.0</v>
      </c>
      <c r="X17" s="309">
        <f t="shared" si="0"/>
        <v>0.0</v>
      </c>
      <c r="Y17" s="309">
        <f t="shared" si="0"/>
        <v>0.0</v>
      </c>
      <c r="Z17" s="309">
        <f t="shared" si="0"/>
        <v>0.0</v>
      </c>
      <c r="AA17" s="309">
        <f t="shared" si="0"/>
        <v>0.0</v>
      </c>
      <c r="AB17" s="312">
        <f t="shared" si="0"/>
        <v>0.0</v>
      </c>
    </row>
    <row r="18" spans="8:8" ht="15.75" customHeight="1">
      <c r="A18" s="292"/>
      <c r="B18" s="313"/>
      <c r="C18" s="314"/>
      <c r="D18" s="315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7"/>
    </row>
    <row r="19" spans="8:8" ht="15.75" customHeight="1">
      <c r="A19" s="292"/>
      <c r="B19" s="318" t="s">
        <v>221</v>
      </c>
      <c r="C19" s="319" t="s">
        <v>165</v>
      </c>
      <c r="D19" s="320"/>
      <c r="E19" s="276" t="s">
        <v>214</v>
      </c>
      <c r="F19" s="270" t="s">
        <v>215</v>
      </c>
      <c r="G19" s="272" t="s">
        <v>214</v>
      </c>
      <c r="H19" s="270" t="s">
        <v>215</v>
      </c>
      <c r="I19" s="272" t="s">
        <v>214</v>
      </c>
      <c r="J19" s="270" t="s">
        <v>215</v>
      </c>
      <c r="K19" s="272" t="s">
        <v>214</v>
      </c>
      <c r="L19" s="270" t="s">
        <v>215</v>
      </c>
      <c r="M19" s="272" t="s">
        <v>214</v>
      </c>
      <c r="N19" s="270" t="s">
        <v>215</v>
      </c>
      <c r="O19" s="272" t="s">
        <v>214</v>
      </c>
      <c r="P19" s="270" t="s">
        <v>215</v>
      </c>
      <c r="Q19" s="272" t="s">
        <v>214</v>
      </c>
      <c r="R19" s="270" t="s">
        <v>215</v>
      </c>
      <c r="S19" s="272" t="s">
        <v>214</v>
      </c>
      <c r="T19" s="270" t="s">
        <v>215</v>
      </c>
      <c r="U19" s="272" t="s">
        <v>214</v>
      </c>
      <c r="V19" s="270" t="s">
        <v>215</v>
      </c>
      <c r="W19" s="272" t="s">
        <v>214</v>
      </c>
      <c r="X19" s="270" t="s">
        <v>215</v>
      </c>
      <c r="Y19" s="272" t="s">
        <v>214</v>
      </c>
      <c r="Z19" s="270" t="s">
        <v>215</v>
      </c>
      <c r="AA19" s="272" t="s">
        <v>214</v>
      </c>
      <c r="AB19" s="275" t="s">
        <v>215</v>
      </c>
    </row>
    <row r="20" spans="8:8" ht="15.75" customHeight="1">
      <c r="A20" s="321"/>
      <c r="B20" s="322"/>
      <c r="C20" s="323" t="s">
        <v>222</v>
      </c>
      <c r="D20" s="324"/>
      <c r="E20" s="325">
        <f t="shared" si="1" ref="E20:F20">SUMPRODUCT($D$4:$D$5:$D$6,E4:E5:E6)/100000</f>
        <v>6.4517812</v>
      </c>
      <c r="F20" s="325">
        <f t="shared" si="1"/>
        <v>8.433730500000001</v>
      </c>
      <c r="G20" s="326">
        <f t="shared" si="2" ref="G20:AB20">SUMPRODUCT($D$2:$D$3:$D$4,G2:G3:G4)/100000</f>
        <v>0.2980758</v>
      </c>
      <c r="H20" s="326">
        <f t="shared" si="2"/>
        <v>0.4288336</v>
      </c>
      <c r="I20" s="326">
        <f t="shared" si="2"/>
        <v>0.36459520000000006</v>
      </c>
      <c r="J20" s="326">
        <f t="shared" si="2"/>
        <v>0.9810188000000001</v>
      </c>
      <c r="K20" s="326">
        <f t="shared" si="2"/>
        <v>0.001858</v>
      </c>
      <c r="L20" s="326">
        <f t="shared" si="2"/>
        <v>0.006503000000000001</v>
      </c>
      <c r="M20" s="326">
        <f t="shared" si="2"/>
        <v>0.0</v>
      </c>
      <c r="N20" s="326">
        <f t="shared" si="2"/>
        <v>0.0</v>
      </c>
      <c r="O20" s="326">
        <f t="shared" si="2"/>
        <v>0.0</v>
      </c>
      <c r="P20" s="326">
        <f t="shared" si="2"/>
        <v>0.0</v>
      </c>
      <c r="Q20" s="326">
        <f t="shared" si="2"/>
        <v>0.0</v>
      </c>
      <c r="R20" s="326">
        <f t="shared" si="2"/>
        <v>0.0</v>
      </c>
      <c r="S20" s="326">
        <f t="shared" si="2"/>
        <v>0.0</v>
      </c>
      <c r="T20" s="326">
        <f t="shared" si="2"/>
        <v>0.0</v>
      </c>
      <c r="U20" s="326">
        <f t="shared" si="2"/>
        <v>0.0</v>
      </c>
      <c r="V20" s="326">
        <f t="shared" si="2"/>
        <v>0.0</v>
      </c>
      <c r="W20" s="326">
        <f t="shared" si="2"/>
        <v>0.0</v>
      </c>
      <c r="X20" s="326">
        <f t="shared" si="2"/>
        <v>0.0</v>
      </c>
      <c r="Y20" s="326">
        <f t="shared" si="2"/>
        <v>0.0</v>
      </c>
      <c r="Z20" s="326">
        <f t="shared" si="2"/>
        <v>0.0</v>
      </c>
      <c r="AA20" s="326">
        <f t="shared" si="2"/>
        <v>0.0</v>
      </c>
      <c r="AB20" s="327">
        <f t="shared" si="2"/>
        <v>0.0</v>
      </c>
    </row>
    <row r="21" spans="8:8" ht="15.75" customHeight="1">
      <c r="A21" s="321"/>
      <c r="B21" s="322"/>
      <c r="C21" s="328" t="s">
        <v>223</v>
      </c>
      <c r="D21" s="329"/>
      <c r="E21" s="325">
        <f t="shared" si="3" ref="E21:F21">SUMPRODUCT($D$7:$D$8:$D$9:$D$10,E7:E8:E9:E10)/100000</f>
        <v>16.266734</v>
      </c>
      <c r="F21" s="325">
        <f t="shared" si="3"/>
        <v>19.293121499999998</v>
      </c>
      <c r="G21" s="330">
        <f t="shared" si="4" ref="G21:AB21">SUMPRODUCT($D$5:$D$6:$D$7:$D$8,G5:G6:G7:G8)/100000</f>
        <v>2.7669203999999996</v>
      </c>
      <c r="H21" s="330">
        <f t="shared" si="4"/>
        <v>3.4104691000000003</v>
      </c>
      <c r="I21" s="330">
        <f t="shared" si="4"/>
        <v>5.4390732999999996</v>
      </c>
      <c r="J21" s="330">
        <f t="shared" si="4"/>
        <v>9.2266262</v>
      </c>
      <c r="K21" s="330">
        <f t="shared" si="4"/>
        <v>0.1607044</v>
      </c>
      <c r="L21" s="330">
        <f t="shared" si="4"/>
        <v>0.6892709</v>
      </c>
      <c r="M21" s="330">
        <f t="shared" si="4"/>
        <v>0.0</v>
      </c>
      <c r="N21" s="330">
        <f t="shared" si="4"/>
        <v>0.0</v>
      </c>
      <c r="O21" s="330">
        <f t="shared" si="4"/>
        <v>0.0</v>
      </c>
      <c r="P21" s="330">
        <f t="shared" si="4"/>
        <v>0.0</v>
      </c>
      <c r="Q21" s="330">
        <f t="shared" si="4"/>
        <v>0.0</v>
      </c>
      <c r="R21" s="330">
        <f t="shared" si="4"/>
        <v>0.0</v>
      </c>
      <c r="S21" s="330">
        <f t="shared" si="4"/>
        <v>0.0</v>
      </c>
      <c r="T21" s="330">
        <f t="shared" si="4"/>
        <v>0.0</v>
      </c>
      <c r="U21" s="330">
        <f t="shared" si="4"/>
        <v>0.0</v>
      </c>
      <c r="V21" s="330">
        <f t="shared" si="4"/>
        <v>0.0</v>
      </c>
      <c r="W21" s="330">
        <f t="shared" si="4"/>
        <v>0.0</v>
      </c>
      <c r="X21" s="330">
        <f t="shared" si="4"/>
        <v>0.0</v>
      </c>
      <c r="Y21" s="330">
        <f t="shared" si="4"/>
        <v>0.0</v>
      </c>
      <c r="Z21" s="330">
        <f t="shared" si="4"/>
        <v>0.0</v>
      </c>
      <c r="AA21" s="330">
        <f t="shared" si="4"/>
        <v>0.0</v>
      </c>
      <c r="AB21" s="331">
        <f t="shared" si="4"/>
        <v>0.0</v>
      </c>
    </row>
    <row r="22" spans="8:8" ht="15.75" customHeight="1">
      <c r="A22" s="321"/>
      <c r="B22" s="322"/>
      <c r="C22" s="332" t="s">
        <v>224</v>
      </c>
      <c r="D22" s="329"/>
      <c r="E22" s="325">
        <f t="shared" si="5" ref="E22:F22">SUMPRODUCT($D$11:$D$12:$D$13,E11:E12:E13)/100000</f>
        <v>1.5674104</v>
      </c>
      <c r="F22" s="325">
        <f t="shared" si="5"/>
        <v>4.7067473</v>
      </c>
      <c r="G22" s="330">
        <f t="shared" si="6" ref="G22:AB22">SUMPRODUCT($D$9:$D$10:$D$11,G9:G10:G11)/100000</f>
        <v>2.4059516999999997</v>
      </c>
      <c r="H22" s="330">
        <f t="shared" si="6"/>
        <v>3.0164044999999997</v>
      </c>
      <c r="I22" s="330">
        <f t="shared" si="6"/>
        <v>5.282169399999999</v>
      </c>
      <c r="J22" s="330">
        <f t="shared" si="6"/>
        <v>8.1306382</v>
      </c>
      <c r="K22" s="330">
        <f t="shared" si="6"/>
        <v>0.3340772</v>
      </c>
      <c r="L22" s="330">
        <f t="shared" si="6"/>
        <v>0.8058082</v>
      </c>
      <c r="M22" s="330">
        <f t="shared" si="6"/>
        <v>0.0</v>
      </c>
      <c r="N22" s="330">
        <f t="shared" si="6"/>
        <v>0.0</v>
      </c>
      <c r="O22" s="330">
        <f t="shared" si="6"/>
        <v>0.0</v>
      </c>
      <c r="P22" s="330">
        <f t="shared" si="6"/>
        <v>0.0</v>
      </c>
      <c r="Q22" s="330">
        <f t="shared" si="6"/>
        <v>0.0</v>
      </c>
      <c r="R22" s="330">
        <f t="shared" si="6"/>
        <v>0.0</v>
      </c>
      <c r="S22" s="330">
        <f t="shared" si="6"/>
        <v>0.0</v>
      </c>
      <c r="T22" s="330">
        <f t="shared" si="6"/>
        <v>0.0</v>
      </c>
      <c r="U22" s="330">
        <f t="shared" si="6"/>
        <v>0.0</v>
      </c>
      <c r="V22" s="330">
        <f t="shared" si="6"/>
        <v>0.0</v>
      </c>
      <c r="W22" s="330">
        <f t="shared" si="6"/>
        <v>0.0</v>
      </c>
      <c r="X22" s="330">
        <f t="shared" si="6"/>
        <v>0.0</v>
      </c>
      <c r="Y22" s="330">
        <f t="shared" si="6"/>
        <v>0.0</v>
      </c>
      <c r="Z22" s="330">
        <f t="shared" si="6"/>
        <v>0.0</v>
      </c>
      <c r="AA22" s="330">
        <f t="shared" si="6"/>
        <v>0.0</v>
      </c>
      <c r="AB22" s="331">
        <f t="shared" si="6"/>
        <v>0.0</v>
      </c>
    </row>
    <row r="23" spans="8:8" ht="15.75" customHeight="1">
      <c r="A23" s="321"/>
      <c r="B23" s="322"/>
      <c r="C23" s="333" t="s">
        <v>225</v>
      </c>
      <c r="D23" s="334"/>
      <c r="E23" s="325">
        <f t="shared" si="7" ref="E23:F23">SUMPRODUCT($D$14:$D$15,E14:E15)/100000</f>
        <v>2.0093628</v>
      </c>
      <c r="F23" s="325">
        <f t="shared" si="7"/>
        <v>2.8646416</v>
      </c>
      <c r="G23" s="335">
        <f t="shared" si="8" ref="G23:AB23">SUMPRODUCT($D$12:$D$13,G12:G13)/100000</f>
        <v>0.044756800000000006</v>
      </c>
      <c r="H23" s="335">
        <f t="shared" si="8"/>
        <v>0.21173019999999998</v>
      </c>
      <c r="I23" s="335">
        <f t="shared" si="8"/>
        <v>0.3248266</v>
      </c>
      <c r="J23" s="335">
        <f t="shared" si="8"/>
        <v>1.2024132</v>
      </c>
      <c r="K23" s="335">
        <f t="shared" si="8"/>
        <v>0.0022881999999999998</v>
      </c>
      <c r="L23" s="335">
        <f t="shared" si="8"/>
        <v>0.059493199999999996</v>
      </c>
      <c r="M23" s="335">
        <f t="shared" si="8"/>
        <v>0.0</v>
      </c>
      <c r="N23" s="335">
        <f t="shared" si="8"/>
        <v>0.0</v>
      </c>
      <c r="O23" s="335">
        <f t="shared" si="8"/>
        <v>0.0</v>
      </c>
      <c r="P23" s="335">
        <f t="shared" si="8"/>
        <v>0.0</v>
      </c>
      <c r="Q23" s="335">
        <f t="shared" si="8"/>
        <v>0.0</v>
      </c>
      <c r="R23" s="335">
        <f t="shared" si="8"/>
        <v>0.0</v>
      </c>
      <c r="S23" s="335">
        <f t="shared" si="8"/>
        <v>0.0</v>
      </c>
      <c r="T23" s="335">
        <f t="shared" si="8"/>
        <v>0.0</v>
      </c>
      <c r="U23" s="335">
        <f t="shared" si="8"/>
        <v>0.0</v>
      </c>
      <c r="V23" s="335">
        <f t="shared" si="8"/>
        <v>0.0</v>
      </c>
      <c r="W23" s="335">
        <f t="shared" si="8"/>
        <v>0.0</v>
      </c>
      <c r="X23" s="335">
        <f t="shared" si="8"/>
        <v>0.0</v>
      </c>
      <c r="Y23" s="335">
        <f t="shared" si="8"/>
        <v>0.0</v>
      </c>
      <c r="Z23" s="335">
        <f t="shared" si="8"/>
        <v>0.0</v>
      </c>
      <c r="AA23" s="335">
        <f t="shared" si="8"/>
        <v>0.0</v>
      </c>
      <c r="AB23" s="336">
        <f t="shared" si="8"/>
        <v>0.0</v>
      </c>
    </row>
    <row r="24" spans="8:8" ht="15.75" customHeight="1">
      <c r="A24" s="337"/>
      <c r="B24" s="338"/>
      <c r="C24" s="339" t="s">
        <v>187</v>
      </c>
      <c r="D24" s="340"/>
      <c r="E24" s="341">
        <f t="shared" si="9" ref="E24:AB24">SUM(E20:E23)</f>
        <v>26.295288399999997</v>
      </c>
      <c r="F24" s="342">
        <f t="shared" si="9"/>
        <v>35.298240899999996</v>
      </c>
      <c r="G24" s="342">
        <f t="shared" si="9"/>
        <v>5.515704699999999</v>
      </c>
      <c r="H24" s="342">
        <f t="shared" si="9"/>
        <v>7.067437399999999</v>
      </c>
      <c r="I24" s="342">
        <f t="shared" si="9"/>
        <v>11.410664499999998</v>
      </c>
      <c r="J24" s="342">
        <f t="shared" si="9"/>
        <v>19.540696399999998</v>
      </c>
      <c r="K24" s="342">
        <f t="shared" si="9"/>
        <v>0.49892780000000003</v>
      </c>
      <c r="L24" s="342">
        <f t="shared" si="9"/>
        <v>1.5610753</v>
      </c>
      <c r="M24" s="342">
        <f t="shared" si="9"/>
        <v>0.0</v>
      </c>
      <c r="N24" s="342">
        <f t="shared" si="9"/>
        <v>0.0</v>
      </c>
      <c r="O24" s="342">
        <f t="shared" si="9"/>
        <v>0.0</v>
      </c>
      <c r="P24" s="342">
        <f t="shared" si="9"/>
        <v>0.0</v>
      </c>
      <c r="Q24" s="342">
        <f t="shared" si="9"/>
        <v>0.0</v>
      </c>
      <c r="R24" s="342">
        <f t="shared" si="9"/>
        <v>0.0</v>
      </c>
      <c r="S24" s="342">
        <f t="shared" si="9"/>
        <v>0.0</v>
      </c>
      <c r="T24" s="342">
        <f t="shared" si="9"/>
        <v>0.0</v>
      </c>
      <c r="U24" s="342">
        <f t="shared" si="9"/>
        <v>0.0</v>
      </c>
      <c r="V24" s="342">
        <f t="shared" si="9"/>
        <v>0.0</v>
      </c>
      <c r="W24" s="342">
        <f t="shared" si="9"/>
        <v>0.0</v>
      </c>
      <c r="X24" s="342">
        <f t="shared" si="9"/>
        <v>0.0</v>
      </c>
      <c r="Y24" s="342">
        <f t="shared" si="9"/>
        <v>0.0</v>
      </c>
      <c r="Z24" s="342">
        <f t="shared" si="9"/>
        <v>0.0</v>
      </c>
      <c r="AA24" s="342">
        <f t="shared" si="9"/>
        <v>0.0</v>
      </c>
      <c r="AB24" s="343">
        <f t="shared" si="9"/>
        <v>0.0</v>
      </c>
    </row>
    <row r="25" spans="8:8" ht="15.75" customHeight="1">
      <c r="A25" s="344"/>
      <c r="B25" s="345"/>
      <c r="C25" s="344"/>
      <c r="D25" s="345"/>
      <c r="E25" s="344"/>
      <c r="F25" s="344"/>
      <c r="G25" s="344"/>
      <c r="H25" s="344"/>
      <c r="I25" s="344"/>
      <c r="J25" s="344"/>
      <c r="K25" s="344"/>
      <c r="L25" s="344"/>
      <c r="M25" s="344"/>
      <c r="N25" s="344"/>
      <c r="O25" s="344"/>
      <c r="P25" s="344"/>
      <c r="Q25" s="344"/>
      <c r="R25" s="344"/>
      <c r="S25" s="344"/>
      <c r="T25" s="344"/>
      <c r="U25" s="344"/>
      <c r="V25" s="344"/>
      <c r="W25" s="344"/>
      <c r="X25" s="344"/>
      <c r="Y25" s="344"/>
      <c r="Z25" s="344"/>
      <c r="AA25" s="344"/>
      <c r="AB25" s="344"/>
    </row>
    <row r="26" spans="8:8" ht="15.75" customHeight="1">
      <c r="A26" s="344"/>
      <c r="B26" s="345"/>
      <c r="C26" s="344"/>
      <c r="D26" s="345"/>
      <c r="E26" s="344"/>
      <c r="F26" s="344"/>
      <c r="G26" s="344"/>
      <c r="H26" s="344"/>
      <c r="I26" s="344"/>
      <c r="J26" s="344"/>
      <c r="K26" s="344"/>
      <c r="L26" s="344"/>
      <c r="M26" s="344"/>
      <c r="N26" s="344"/>
      <c r="O26" s="344"/>
      <c r="P26" s="344"/>
      <c r="Q26" s="344"/>
      <c r="R26" s="344"/>
      <c r="S26" s="344"/>
      <c r="T26" s="344"/>
      <c r="U26" s="344"/>
      <c r="V26" s="344"/>
      <c r="W26" s="344"/>
      <c r="X26" s="344"/>
      <c r="Y26" s="344"/>
      <c r="Z26" s="344"/>
      <c r="AA26" s="344"/>
      <c r="AB26" s="344"/>
    </row>
    <row r="27" spans="8:8" ht="15.75" customHeight="1">
      <c r="A27" s="344"/>
      <c r="B27" s="345"/>
      <c r="C27" s="344"/>
      <c r="D27" s="345"/>
      <c r="E27" s="344"/>
      <c r="F27" s="344"/>
      <c r="G27" s="344"/>
      <c r="H27" s="344"/>
      <c r="I27" s="344"/>
      <c r="J27" s="344"/>
      <c r="K27" s="344"/>
      <c r="L27" s="344"/>
      <c r="M27" s="344"/>
      <c r="N27" s="344"/>
      <c r="O27" s="344"/>
      <c r="P27" s="344"/>
      <c r="Q27" s="344"/>
      <c r="R27" s="344"/>
      <c r="S27" s="344"/>
      <c r="T27" s="344"/>
      <c r="U27" s="344"/>
      <c r="V27" s="344"/>
      <c r="W27" s="344"/>
      <c r="X27" s="344"/>
      <c r="Y27" s="344"/>
      <c r="Z27" s="344"/>
      <c r="AA27" s="344"/>
      <c r="AB27" s="344"/>
    </row>
    <row r="28" spans="8:8" ht="15.75" customHeight="1">
      <c r="A28" s="344"/>
      <c r="B28" s="345"/>
      <c r="C28" s="344"/>
      <c r="D28" s="345"/>
      <c r="E28" s="344"/>
      <c r="F28" s="344"/>
      <c r="G28" s="344"/>
      <c r="H28" s="344"/>
      <c r="I28" s="344"/>
      <c r="J28" s="344"/>
      <c r="K28" s="344"/>
      <c r="L28" s="344"/>
      <c r="M28" s="344"/>
      <c r="N28" s="344"/>
      <c r="O28" s="344"/>
      <c r="P28" s="344"/>
      <c r="Q28" s="344"/>
      <c r="R28" s="344"/>
      <c r="S28" s="344"/>
      <c r="T28" s="344"/>
      <c r="U28" s="344"/>
      <c r="V28" s="344"/>
      <c r="W28" s="344"/>
      <c r="X28" s="344"/>
      <c r="Y28" s="344"/>
      <c r="Z28" s="344"/>
      <c r="AA28" s="344"/>
      <c r="AB28" s="344"/>
    </row>
    <row r="29" spans="8:8" ht="15.75" customHeight="1">
      <c r="A29" s="344"/>
      <c r="B29" s="345"/>
      <c r="C29" s="344"/>
      <c r="D29" s="345"/>
      <c r="E29" s="344"/>
      <c r="F29" s="344"/>
      <c r="G29" s="344"/>
      <c r="H29" s="344"/>
      <c r="I29" s="344"/>
      <c r="J29" s="344"/>
      <c r="K29" s="344"/>
      <c r="L29" s="344"/>
      <c r="M29" s="344"/>
      <c r="N29" s="344"/>
      <c r="O29" s="344"/>
      <c r="P29" s="344"/>
      <c r="Q29" s="344"/>
      <c r="R29" s="344"/>
      <c r="S29" s="344"/>
      <c r="T29" s="344"/>
      <c r="U29" s="344"/>
      <c r="V29" s="344"/>
      <c r="W29" s="344"/>
      <c r="X29" s="344"/>
      <c r="Y29" s="344"/>
      <c r="Z29" s="344"/>
      <c r="AA29" s="344"/>
      <c r="AB29" s="344"/>
    </row>
    <row r="30" spans="8:8" ht="15.75" customHeight="1">
      <c r="A30" s="344"/>
      <c r="B30" s="345"/>
      <c r="C30" s="344"/>
      <c r="D30" s="345"/>
      <c r="E30" s="344"/>
      <c r="F30" s="344"/>
      <c r="G30" s="344"/>
      <c r="H30" s="344"/>
      <c r="I30" s="344"/>
      <c r="J30" s="344"/>
      <c r="K30" s="344"/>
      <c r="L30" s="344"/>
      <c r="M30" s="344"/>
      <c r="N30" s="344"/>
      <c r="O30" s="344"/>
      <c r="P30" s="344"/>
      <c r="Q30" s="344"/>
      <c r="R30" s="344"/>
      <c r="S30" s="344"/>
      <c r="T30" s="344"/>
      <c r="U30" s="344"/>
      <c r="V30" s="344"/>
      <c r="W30" s="344"/>
      <c r="X30" s="344"/>
      <c r="Y30" s="344"/>
      <c r="Z30" s="344"/>
      <c r="AA30" s="344"/>
      <c r="AB30" s="344"/>
    </row>
    <row r="31" spans="8:8" ht="15.75" customHeight="1">
      <c r="A31" s="344"/>
      <c r="B31" s="345"/>
      <c r="C31" s="344"/>
      <c r="D31" s="345"/>
      <c r="E31" s="344"/>
      <c r="F31" s="344"/>
      <c r="G31" s="344"/>
      <c r="H31" s="344"/>
      <c r="I31" s="344"/>
      <c r="J31" s="344"/>
      <c r="K31" s="344"/>
      <c r="L31" s="344"/>
      <c r="M31" s="344"/>
      <c r="N31" s="344"/>
      <c r="O31" s="344"/>
      <c r="P31" s="344"/>
      <c r="Q31" s="344"/>
      <c r="R31" s="344"/>
      <c r="S31" s="344"/>
      <c r="T31" s="344"/>
      <c r="U31" s="344"/>
      <c r="V31" s="344"/>
      <c r="W31" s="344"/>
      <c r="X31" s="344"/>
      <c r="Y31" s="344"/>
      <c r="Z31" s="344"/>
      <c r="AA31" s="344"/>
      <c r="AB31" s="344"/>
    </row>
    <row r="32" spans="8:8" ht="15.75" customHeight="1">
      <c r="A32" s="344"/>
      <c r="B32" s="345"/>
      <c r="C32" s="344"/>
      <c r="D32" s="345"/>
      <c r="E32" s="344"/>
      <c r="F32" s="344"/>
      <c r="G32" s="344"/>
      <c r="H32" s="344"/>
      <c r="I32" s="344"/>
      <c r="J32" s="344"/>
      <c r="K32" s="344"/>
      <c r="L32" s="344"/>
      <c r="M32" s="344"/>
      <c r="N32" s="344"/>
      <c r="O32" s="344"/>
      <c r="P32" s="344"/>
      <c r="Q32" s="344"/>
      <c r="R32" s="344"/>
      <c r="S32" s="344"/>
      <c r="T32" s="344"/>
      <c r="U32" s="344"/>
      <c r="V32" s="344"/>
      <c r="W32" s="344"/>
      <c r="X32" s="344"/>
      <c r="Y32" s="344"/>
      <c r="Z32" s="344"/>
      <c r="AA32" s="344"/>
      <c r="AB32" s="344"/>
    </row>
    <row r="33" spans="8:8" ht="15.75" customHeight="1">
      <c r="A33" s="344"/>
      <c r="B33" s="345"/>
      <c r="C33" s="344"/>
      <c r="D33" s="345"/>
      <c r="E33" s="344"/>
      <c r="F33" s="344"/>
      <c r="G33" s="344"/>
      <c r="H33" s="344"/>
      <c r="I33" s="344"/>
      <c r="J33" s="344"/>
      <c r="K33" s="344"/>
      <c r="L33" s="344"/>
      <c r="M33" s="344"/>
      <c r="N33" s="344"/>
      <c r="O33" s="344"/>
      <c r="P33" s="344"/>
      <c r="Q33" s="344"/>
      <c r="R33" s="344"/>
      <c r="S33" s="344"/>
      <c r="T33" s="344"/>
      <c r="U33" s="344"/>
      <c r="V33" s="344"/>
      <c r="W33" s="344"/>
      <c r="X33" s="344"/>
      <c r="Y33" s="344"/>
      <c r="Z33" s="344"/>
      <c r="AA33" s="344"/>
      <c r="AB33" s="344"/>
    </row>
    <row r="34" spans="8:8" ht="15.75" customHeight="1">
      <c r="A34" s="344"/>
      <c r="B34" s="345"/>
      <c r="C34" s="344"/>
      <c r="D34" s="345"/>
      <c r="E34" s="344"/>
      <c r="F34" s="344"/>
      <c r="G34" s="344"/>
      <c r="H34" s="344"/>
      <c r="I34" s="344"/>
      <c r="J34" s="344"/>
      <c r="K34" s="344"/>
      <c r="L34" s="344"/>
      <c r="M34" s="344"/>
      <c r="N34" s="344"/>
      <c r="O34" s="344"/>
      <c r="P34" s="344"/>
      <c r="Q34" s="344"/>
      <c r="R34" s="344"/>
      <c r="S34" s="344"/>
      <c r="T34" s="344"/>
      <c r="U34" s="344"/>
      <c r="V34" s="344"/>
      <c r="W34" s="344"/>
      <c r="X34" s="344"/>
      <c r="Y34" s="344"/>
      <c r="Z34" s="344"/>
      <c r="AA34" s="344"/>
      <c r="AB34" s="344"/>
    </row>
    <row r="35" spans="8:8" ht="15.75" customHeight="1">
      <c r="A35" s="344"/>
      <c r="B35" s="345"/>
      <c r="C35" s="344"/>
      <c r="D35" s="345"/>
      <c r="E35" s="344"/>
      <c r="F35" s="344"/>
      <c r="G35" s="344"/>
      <c r="H35" s="344"/>
      <c r="I35" s="344"/>
      <c r="J35" s="344"/>
      <c r="K35" s="344"/>
      <c r="L35" s="344"/>
      <c r="M35" s="344"/>
      <c r="N35" s="344"/>
      <c r="O35" s="344"/>
      <c r="P35" s="344"/>
      <c r="Q35" s="344"/>
      <c r="R35" s="344"/>
      <c r="S35" s="344"/>
      <c r="T35" s="344"/>
      <c r="U35" s="344"/>
      <c r="V35" s="344"/>
      <c r="W35" s="344"/>
      <c r="X35" s="344"/>
      <c r="Y35" s="344"/>
      <c r="Z35" s="344"/>
      <c r="AA35" s="344"/>
      <c r="AB35" s="344"/>
    </row>
    <row r="36" spans="8:8" ht="15.75" customHeight="1">
      <c r="A36" s="344"/>
      <c r="B36" s="345"/>
      <c r="C36" s="344"/>
      <c r="D36" s="345"/>
      <c r="E36" s="344"/>
      <c r="F36" s="344"/>
      <c r="G36" s="344"/>
      <c r="H36" s="344"/>
      <c r="I36" s="344"/>
      <c r="J36" s="344"/>
      <c r="K36" s="344"/>
      <c r="L36" s="344"/>
      <c r="M36" s="344"/>
      <c r="N36" s="344"/>
      <c r="O36" s="344"/>
      <c r="P36" s="344"/>
      <c r="Q36" s="344"/>
      <c r="R36" s="344"/>
      <c r="S36" s="344"/>
      <c r="T36" s="344"/>
      <c r="U36" s="344"/>
      <c r="V36" s="344"/>
      <c r="W36" s="344"/>
      <c r="X36" s="344"/>
      <c r="Y36" s="344"/>
      <c r="Z36" s="344"/>
      <c r="AA36" s="344"/>
      <c r="AB36" s="344"/>
    </row>
    <row r="37" spans="8:8" ht="15.75" customHeight="1">
      <c r="A37" s="344"/>
      <c r="B37" s="345"/>
      <c r="C37" s="344"/>
      <c r="D37" s="345"/>
      <c r="E37" s="344"/>
      <c r="F37" s="344"/>
      <c r="G37" s="344"/>
      <c r="H37" s="344"/>
      <c r="I37" s="344"/>
      <c r="J37" s="344"/>
      <c r="K37" s="344"/>
      <c r="L37" s="344"/>
      <c r="M37" s="344"/>
      <c r="N37" s="344"/>
      <c r="O37" s="344"/>
      <c r="P37" s="344"/>
      <c r="Q37" s="344"/>
      <c r="R37" s="344"/>
      <c r="S37" s="344"/>
      <c r="T37" s="344"/>
      <c r="U37" s="344"/>
      <c r="V37" s="344"/>
      <c r="W37" s="344"/>
      <c r="X37" s="344"/>
      <c r="Y37" s="344"/>
      <c r="Z37" s="344"/>
      <c r="AA37" s="344"/>
      <c r="AB37" s="344"/>
    </row>
    <row r="38" spans="8:8" ht="15.75" customHeight="1">
      <c r="A38" s="344"/>
      <c r="B38" s="345"/>
      <c r="C38" s="344"/>
      <c r="D38" s="345"/>
      <c r="E38" s="344"/>
      <c r="F38" s="344"/>
      <c r="G38" s="344"/>
      <c r="H38" s="344"/>
      <c r="I38" s="344"/>
      <c r="J38" s="344"/>
      <c r="K38" s="344"/>
      <c r="L38" s="344"/>
      <c r="M38" s="344"/>
      <c r="N38" s="344"/>
      <c r="O38" s="344"/>
      <c r="P38" s="344"/>
      <c r="Q38" s="344"/>
      <c r="R38" s="344"/>
      <c r="S38" s="344"/>
      <c r="T38" s="344"/>
      <c r="U38" s="344"/>
      <c r="V38" s="344"/>
      <c r="W38" s="344"/>
      <c r="X38" s="344"/>
      <c r="Y38" s="344"/>
      <c r="Z38" s="344"/>
      <c r="AA38" s="344"/>
      <c r="AB38" s="344"/>
    </row>
    <row r="39" spans="8:8" ht="15.75" customHeight="1">
      <c r="A39" s="344"/>
      <c r="B39" s="345"/>
      <c r="C39" s="344"/>
      <c r="D39" s="345"/>
      <c r="E39" s="344"/>
      <c r="F39" s="344"/>
      <c r="G39" s="344"/>
      <c r="H39" s="344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  <c r="Z39" s="344"/>
      <c r="AA39" s="344"/>
      <c r="AB39" s="344"/>
    </row>
    <row r="40" spans="8:8" ht="15.75" customHeight="1">
      <c r="A40" s="344"/>
      <c r="B40" s="345"/>
      <c r="C40" s="344"/>
      <c r="D40" s="345"/>
      <c r="E40" s="344"/>
      <c r="F40" s="344"/>
      <c r="G40" s="344"/>
      <c r="H40" s="344"/>
      <c r="I40" s="344"/>
      <c r="J40" s="344"/>
      <c r="K40" s="344"/>
      <c r="L40" s="344"/>
      <c r="M40" s="344"/>
      <c r="N40" s="344"/>
      <c r="O40" s="344"/>
      <c r="P40" s="344"/>
      <c r="Q40" s="344"/>
      <c r="R40" s="344"/>
      <c r="S40" s="344"/>
      <c r="T40" s="344"/>
      <c r="U40" s="344"/>
      <c r="V40" s="344"/>
      <c r="W40" s="344"/>
      <c r="X40" s="344"/>
      <c r="Y40" s="344"/>
      <c r="Z40" s="344"/>
      <c r="AA40" s="344"/>
      <c r="AB40" s="344"/>
    </row>
    <row r="41" spans="8:8" ht="15.75" customHeight="1">
      <c r="A41" s="344"/>
      <c r="B41" s="345"/>
      <c r="C41" s="344"/>
      <c r="D41" s="345"/>
      <c r="E41" s="344"/>
      <c r="F41" s="344"/>
      <c r="G41" s="344"/>
      <c r="H41" s="344"/>
      <c r="I41" s="344"/>
      <c r="J41" s="344"/>
      <c r="K41" s="344"/>
      <c r="L41" s="344"/>
      <c r="M41" s="344"/>
      <c r="N41" s="344"/>
      <c r="O41" s="344"/>
      <c r="P41" s="344"/>
      <c r="Q41" s="344"/>
      <c r="R41" s="344"/>
      <c r="S41" s="344"/>
      <c r="T41" s="344"/>
      <c r="U41" s="344"/>
      <c r="V41" s="344"/>
      <c r="W41" s="344"/>
      <c r="X41" s="344"/>
      <c r="Y41" s="344"/>
      <c r="Z41" s="344"/>
      <c r="AA41" s="344"/>
      <c r="AB41" s="344"/>
    </row>
    <row r="42" spans="8:8" ht="15.75" customHeight="1">
      <c r="A42" s="344"/>
      <c r="B42" s="345"/>
      <c r="C42" s="344"/>
      <c r="D42" s="345"/>
      <c r="E42" s="344"/>
      <c r="F42" s="344"/>
      <c r="G42" s="344"/>
      <c r="H42" s="344"/>
      <c r="I42" s="344"/>
      <c r="J42" s="344"/>
      <c r="K42" s="344"/>
      <c r="L42" s="344"/>
      <c r="M42" s="344"/>
      <c r="N42" s="344"/>
      <c r="O42" s="344"/>
      <c r="P42" s="344"/>
      <c r="Q42" s="344"/>
      <c r="R42" s="344"/>
      <c r="S42" s="344"/>
      <c r="T42" s="344"/>
      <c r="U42" s="344"/>
      <c r="V42" s="344"/>
      <c r="W42" s="344"/>
      <c r="X42" s="344"/>
      <c r="Y42" s="344"/>
      <c r="Z42" s="344"/>
      <c r="AA42" s="344"/>
      <c r="AB42" s="344"/>
    </row>
    <row r="43" spans="8:8" ht="15.75" customHeight="1">
      <c r="A43" s="344"/>
      <c r="B43" s="345"/>
      <c r="C43" s="344"/>
      <c r="D43" s="345"/>
      <c r="E43" s="344"/>
      <c r="F43" s="344"/>
      <c r="G43" s="344"/>
      <c r="H43" s="344"/>
      <c r="I43" s="344"/>
      <c r="J43" s="344"/>
      <c r="K43" s="344"/>
      <c r="L43" s="344"/>
      <c r="M43" s="344"/>
      <c r="N43" s="344"/>
      <c r="O43" s="344"/>
      <c r="P43" s="344"/>
      <c r="Q43" s="344"/>
      <c r="R43" s="344"/>
      <c r="S43" s="344"/>
      <c r="T43" s="344"/>
      <c r="U43" s="344"/>
      <c r="V43" s="344"/>
      <c r="W43" s="344"/>
      <c r="X43" s="344"/>
      <c r="Y43" s="344"/>
      <c r="Z43" s="344"/>
      <c r="AA43" s="344"/>
      <c r="AB43" s="344"/>
    </row>
    <row r="44" spans="8:8" ht="15.75" customHeight="1">
      <c r="A44" s="344"/>
      <c r="B44" s="345"/>
      <c r="C44" s="344"/>
      <c r="D44" s="345"/>
      <c r="E44" s="344"/>
      <c r="F44" s="344"/>
      <c r="G44" s="344"/>
      <c r="H44" s="344"/>
      <c r="I44" s="344"/>
      <c r="J44" s="344"/>
      <c r="K44" s="344"/>
      <c r="L44" s="344"/>
      <c r="M44" s="344"/>
      <c r="N44" s="344"/>
      <c r="O44" s="344"/>
      <c r="P44" s="344"/>
      <c r="Q44" s="344"/>
      <c r="R44" s="344"/>
      <c r="S44" s="344"/>
      <c r="T44" s="344"/>
      <c r="U44" s="344"/>
      <c r="V44" s="344"/>
      <c r="W44" s="344"/>
      <c r="X44" s="344"/>
      <c r="Y44" s="344"/>
      <c r="Z44" s="344"/>
      <c r="AA44" s="344"/>
      <c r="AB44" s="344"/>
    </row>
    <row r="45" spans="8:8" ht="15.75" customHeight="1">
      <c r="A45" s="344"/>
      <c r="B45" s="345"/>
      <c r="C45" s="344"/>
      <c r="D45" s="345"/>
      <c r="E45" s="344"/>
      <c r="F45" s="344"/>
      <c r="G45" s="344"/>
      <c r="H45" s="344"/>
      <c r="I45" s="344"/>
      <c r="J45" s="344"/>
      <c r="K45" s="344"/>
      <c r="L45" s="344"/>
      <c r="M45" s="344"/>
      <c r="N45" s="344"/>
      <c r="O45" s="344"/>
      <c r="P45" s="344"/>
      <c r="Q45" s="344"/>
      <c r="R45" s="344"/>
      <c r="S45" s="344"/>
      <c r="T45" s="344"/>
      <c r="U45" s="344"/>
      <c r="V45" s="344"/>
      <c r="W45" s="344"/>
      <c r="X45" s="344"/>
      <c r="Y45" s="344"/>
      <c r="Z45" s="344"/>
      <c r="AA45" s="344"/>
      <c r="AB45" s="344"/>
    </row>
    <row r="46" spans="8:8" ht="15.75" customHeight="1">
      <c r="A46" s="344"/>
      <c r="B46" s="345"/>
      <c r="C46" s="344"/>
      <c r="D46" s="345"/>
      <c r="E46" s="344"/>
      <c r="F46" s="344"/>
      <c r="G46" s="344"/>
      <c r="H46" s="344"/>
      <c r="I46" s="344"/>
      <c r="J46" s="344"/>
      <c r="K46" s="344"/>
      <c r="L46" s="344"/>
      <c r="M46" s="344"/>
      <c r="N46" s="344"/>
      <c r="O46" s="344"/>
      <c r="P46" s="344"/>
      <c r="Q46" s="344"/>
      <c r="R46" s="344"/>
      <c r="S46" s="344"/>
      <c r="T46" s="344"/>
      <c r="U46" s="344"/>
      <c r="V46" s="344"/>
      <c r="W46" s="344"/>
      <c r="X46" s="344"/>
      <c r="Y46" s="344"/>
      <c r="Z46" s="344"/>
      <c r="AA46" s="344"/>
      <c r="AB46" s="344"/>
    </row>
    <row r="47" spans="8:8" ht="15.75" customHeight="1">
      <c r="A47" s="344"/>
      <c r="B47" s="345"/>
      <c r="C47" s="344"/>
      <c r="D47" s="345"/>
      <c r="E47" s="344"/>
      <c r="F47" s="344"/>
      <c r="G47" s="344"/>
      <c r="H47" s="344"/>
      <c r="I47" s="344"/>
      <c r="J47" s="344"/>
      <c r="K47" s="344"/>
      <c r="L47" s="344"/>
      <c r="M47" s="344"/>
      <c r="N47" s="344"/>
      <c r="O47" s="344"/>
      <c r="P47" s="344"/>
      <c r="Q47" s="344"/>
      <c r="R47" s="344"/>
      <c r="S47" s="344"/>
      <c r="T47" s="344"/>
      <c r="U47" s="344"/>
      <c r="V47" s="344"/>
      <c r="W47" s="344"/>
      <c r="X47" s="344"/>
      <c r="Y47" s="344"/>
      <c r="Z47" s="344"/>
      <c r="AA47" s="344"/>
      <c r="AB47" s="344"/>
    </row>
    <row r="48" spans="8:8" ht="15.75" customHeight="1">
      <c r="A48" s="344"/>
      <c r="B48" s="345"/>
      <c r="C48" s="344"/>
      <c r="D48" s="345"/>
      <c r="E48" s="344"/>
      <c r="F48" s="344"/>
      <c r="G48" s="344"/>
      <c r="H48" s="344"/>
      <c r="I48" s="344"/>
      <c r="J48" s="344"/>
      <c r="K48" s="344"/>
      <c r="L48" s="344"/>
      <c r="M48" s="344"/>
      <c r="N48" s="344"/>
      <c r="O48" s="344"/>
      <c r="P48" s="344"/>
      <c r="Q48" s="344"/>
      <c r="R48" s="344"/>
      <c r="S48" s="344"/>
      <c r="T48" s="344"/>
      <c r="U48" s="344"/>
      <c r="V48" s="344"/>
      <c r="W48" s="344"/>
      <c r="X48" s="344"/>
      <c r="Y48" s="344"/>
      <c r="Z48" s="344"/>
      <c r="AA48" s="344"/>
      <c r="AB48" s="344"/>
    </row>
    <row r="49" spans="8:8" ht="15.75" customHeight="1">
      <c r="A49" s="344"/>
      <c r="B49" s="345"/>
      <c r="C49" s="344"/>
      <c r="D49" s="345"/>
      <c r="E49" s="344"/>
      <c r="F49" s="344"/>
      <c r="G49" s="344"/>
      <c r="H49" s="344"/>
      <c r="I49" s="344"/>
      <c r="J49" s="344"/>
      <c r="K49" s="344"/>
      <c r="L49" s="344"/>
      <c r="M49" s="344"/>
      <c r="N49" s="344"/>
      <c r="O49" s="344"/>
      <c r="P49" s="344"/>
      <c r="Q49" s="344"/>
      <c r="R49" s="344"/>
      <c r="S49" s="344"/>
      <c r="T49" s="344"/>
      <c r="U49" s="344"/>
      <c r="V49" s="344"/>
      <c r="W49" s="344"/>
      <c r="X49" s="344"/>
      <c r="Y49" s="344"/>
      <c r="Z49" s="344"/>
      <c r="AA49" s="344"/>
      <c r="AB49" s="344"/>
    </row>
    <row r="50" spans="8:8" ht="15.75" customHeight="1">
      <c r="A50" s="344"/>
      <c r="B50" s="345"/>
      <c r="C50" s="344"/>
      <c r="D50" s="345"/>
      <c r="E50" s="344"/>
      <c r="F50" s="344"/>
      <c r="G50" s="344"/>
      <c r="H50" s="344"/>
      <c r="I50" s="344"/>
      <c r="J50" s="344"/>
      <c r="K50" s="344"/>
      <c r="L50" s="344"/>
      <c r="M50" s="344"/>
      <c r="N50" s="344"/>
      <c r="O50" s="344"/>
      <c r="P50" s="344"/>
      <c r="Q50" s="344"/>
      <c r="R50" s="344"/>
      <c r="S50" s="344"/>
      <c r="T50" s="344"/>
      <c r="U50" s="344"/>
      <c r="V50" s="344"/>
      <c r="W50" s="344"/>
      <c r="X50" s="344"/>
      <c r="Y50" s="344"/>
      <c r="Z50" s="344"/>
      <c r="AA50" s="344"/>
      <c r="AB50" s="344"/>
    </row>
    <row r="51" spans="8:8" ht="15.75" customHeight="1">
      <c r="A51" s="344"/>
      <c r="B51" s="345"/>
      <c r="C51" s="344"/>
      <c r="D51" s="345"/>
      <c r="E51" s="344"/>
      <c r="F51" s="344"/>
      <c r="G51" s="344"/>
      <c r="H51" s="344"/>
      <c r="I51" s="344"/>
      <c r="J51" s="344"/>
      <c r="K51" s="344"/>
      <c r="L51" s="344"/>
      <c r="M51" s="344"/>
      <c r="N51" s="344"/>
      <c r="O51" s="344"/>
      <c r="P51" s="344"/>
      <c r="Q51" s="344"/>
      <c r="R51" s="344"/>
      <c r="S51" s="344"/>
      <c r="T51" s="344"/>
      <c r="U51" s="344"/>
      <c r="V51" s="344"/>
      <c r="W51" s="344"/>
      <c r="X51" s="344"/>
      <c r="Y51" s="344"/>
      <c r="Z51" s="344"/>
      <c r="AA51" s="344"/>
      <c r="AB51" s="344"/>
    </row>
    <row r="52" spans="8:8" ht="15.75" customHeight="1">
      <c r="A52" s="344"/>
      <c r="B52" s="345"/>
      <c r="C52" s="344"/>
      <c r="D52" s="345"/>
      <c r="E52" s="344"/>
      <c r="F52" s="344"/>
      <c r="G52" s="344"/>
      <c r="H52" s="344"/>
      <c r="I52" s="344"/>
      <c r="J52" s="344"/>
      <c r="K52" s="344"/>
      <c r="L52" s="344"/>
      <c r="M52" s="344"/>
      <c r="N52" s="344"/>
      <c r="O52" s="344"/>
      <c r="P52" s="344"/>
      <c r="Q52" s="344"/>
      <c r="R52" s="344"/>
      <c r="S52" s="344"/>
      <c r="T52" s="344"/>
      <c r="U52" s="344"/>
      <c r="V52" s="344"/>
      <c r="W52" s="344"/>
      <c r="X52" s="344"/>
      <c r="Y52" s="344"/>
      <c r="Z52" s="344"/>
      <c r="AA52" s="344"/>
      <c r="AB52" s="344"/>
    </row>
    <row r="53" spans="8:8" ht="15.75" customHeight="1">
      <c r="A53" s="344"/>
      <c r="B53" s="345"/>
      <c r="C53" s="344"/>
      <c r="D53" s="345"/>
      <c r="E53" s="344"/>
      <c r="F53" s="344"/>
      <c r="G53" s="344"/>
      <c r="H53" s="344"/>
      <c r="I53" s="344"/>
      <c r="J53" s="344"/>
      <c r="K53" s="344"/>
      <c r="L53" s="344"/>
      <c r="M53" s="344"/>
      <c r="N53" s="344"/>
      <c r="O53" s="344"/>
      <c r="P53" s="344"/>
      <c r="Q53" s="344"/>
      <c r="R53" s="344"/>
      <c r="S53" s="344"/>
      <c r="T53" s="344"/>
      <c r="U53" s="344"/>
      <c r="V53" s="344"/>
      <c r="W53" s="344"/>
      <c r="X53" s="344"/>
      <c r="Y53" s="344"/>
      <c r="Z53" s="344"/>
      <c r="AA53" s="344"/>
      <c r="AB53" s="344"/>
    </row>
    <row r="54" spans="8:8" ht="15.75" customHeight="1">
      <c r="A54" s="344"/>
      <c r="B54" s="345"/>
      <c r="C54" s="344"/>
      <c r="D54" s="345"/>
      <c r="E54" s="344"/>
      <c r="F54" s="344"/>
      <c r="G54" s="344"/>
      <c r="H54" s="344"/>
      <c r="I54" s="344"/>
      <c r="J54" s="344"/>
      <c r="K54" s="344"/>
      <c r="L54" s="344"/>
      <c r="M54" s="344"/>
      <c r="N54" s="344"/>
      <c r="O54" s="344"/>
      <c r="P54" s="344"/>
      <c r="Q54" s="344"/>
      <c r="R54" s="344"/>
      <c r="S54" s="344"/>
      <c r="T54" s="344"/>
      <c r="U54" s="344"/>
      <c r="V54" s="344"/>
      <c r="W54" s="344"/>
      <c r="X54" s="344"/>
      <c r="Y54" s="344"/>
      <c r="Z54" s="344"/>
      <c r="AA54" s="344"/>
      <c r="AB54" s="344"/>
    </row>
    <row r="55" spans="8:8" ht="15.75" customHeight="1">
      <c r="A55" s="344"/>
      <c r="B55" s="345"/>
      <c r="C55" s="344"/>
      <c r="D55" s="345"/>
      <c r="E55" s="344"/>
      <c r="F55" s="344"/>
      <c r="G55" s="344"/>
      <c r="H55" s="344"/>
      <c r="I55" s="344"/>
      <c r="J55" s="344"/>
      <c r="K55" s="344"/>
      <c r="L55" s="344"/>
      <c r="M55" s="344"/>
      <c r="N55" s="344"/>
      <c r="O55" s="344"/>
      <c r="P55" s="344"/>
      <c r="Q55" s="344"/>
      <c r="R55" s="344"/>
      <c r="S55" s="344"/>
      <c r="T55" s="344"/>
      <c r="U55" s="344"/>
      <c r="V55" s="344"/>
      <c r="W55" s="344"/>
      <c r="X55" s="344"/>
      <c r="Y55" s="344"/>
      <c r="Z55" s="344"/>
      <c r="AA55" s="344"/>
      <c r="AB55" s="344"/>
    </row>
    <row r="56" spans="8:8" ht="15.75" customHeight="1">
      <c r="A56" s="344"/>
      <c r="B56" s="345"/>
      <c r="C56" s="344"/>
      <c r="D56" s="345"/>
      <c r="E56" s="344"/>
      <c r="F56" s="344"/>
      <c r="G56" s="344"/>
      <c r="H56" s="344"/>
      <c r="I56" s="344"/>
      <c r="J56" s="344"/>
      <c r="K56" s="344"/>
      <c r="L56" s="344"/>
      <c r="M56" s="344"/>
      <c r="N56" s="344"/>
      <c r="O56" s="344"/>
      <c r="P56" s="344"/>
      <c r="Q56" s="344"/>
      <c r="R56" s="344"/>
      <c r="S56" s="344"/>
      <c r="T56" s="344"/>
      <c r="U56" s="344"/>
      <c r="V56" s="344"/>
      <c r="W56" s="344"/>
      <c r="X56" s="344"/>
      <c r="Y56" s="344"/>
      <c r="Z56" s="344"/>
      <c r="AA56" s="344"/>
      <c r="AB56" s="344"/>
    </row>
    <row r="57" spans="8:8" ht="15.75" customHeight="1">
      <c r="A57" s="344"/>
      <c r="B57" s="345"/>
      <c r="C57" s="344"/>
      <c r="D57" s="345"/>
      <c r="E57" s="344"/>
      <c r="F57" s="344"/>
      <c r="G57" s="344"/>
      <c r="H57" s="344"/>
      <c r="I57" s="344"/>
      <c r="J57" s="344"/>
      <c r="K57" s="344"/>
      <c r="L57" s="344"/>
      <c r="M57" s="344"/>
      <c r="N57" s="344"/>
      <c r="O57" s="344"/>
      <c r="P57" s="344"/>
      <c r="Q57" s="344"/>
      <c r="R57" s="344"/>
      <c r="S57" s="344"/>
      <c r="T57" s="344"/>
      <c r="U57" s="344"/>
      <c r="V57" s="344"/>
      <c r="W57" s="344"/>
      <c r="X57" s="344"/>
      <c r="Y57" s="344"/>
      <c r="Z57" s="344"/>
      <c r="AA57" s="344"/>
      <c r="AB57" s="344"/>
    </row>
    <row r="58" spans="8:8" ht="15.75" customHeight="1">
      <c r="A58" s="344"/>
      <c r="B58" s="345"/>
      <c r="C58" s="344"/>
      <c r="D58" s="345"/>
      <c r="E58" s="344"/>
      <c r="F58" s="344"/>
      <c r="G58" s="344"/>
      <c r="H58" s="344"/>
      <c r="I58" s="344"/>
      <c r="J58" s="344"/>
      <c r="K58" s="344"/>
      <c r="L58" s="344"/>
      <c r="M58" s="344"/>
      <c r="N58" s="344"/>
      <c r="O58" s="344"/>
      <c r="P58" s="344"/>
      <c r="Q58" s="344"/>
      <c r="R58" s="344"/>
      <c r="S58" s="344"/>
      <c r="T58" s="344"/>
      <c r="U58" s="344"/>
      <c r="V58" s="344"/>
      <c r="W58" s="344"/>
      <c r="X58" s="344"/>
      <c r="Y58" s="344"/>
      <c r="Z58" s="344"/>
      <c r="AA58" s="344"/>
      <c r="AB58" s="344"/>
    </row>
    <row r="59" spans="8:8" ht="15.75" customHeight="1">
      <c r="A59" s="344"/>
      <c r="B59" s="345"/>
      <c r="C59" s="344"/>
      <c r="D59" s="345"/>
      <c r="E59" s="344"/>
      <c r="F59" s="344"/>
      <c r="G59" s="344"/>
      <c r="H59" s="344"/>
      <c r="I59" s="344"/>
      <c r="J59" s="344"/>
      <c r="K59" s="344"/>
      <c r="L59" s="344"/>
      <c r="M59" s="344"/>
      <c r="N59" s="344"/>
      <c r="O59" s="344"/>
      <c r="P59" s="344"/>
      <c r="Q59" s="344"/>
      <c r="R59" s="344"/>
      <c r="S59" s="344"/>
      <c r="T59" s="344"/>
      <c r="U59" s="344"/>
      <c r="V59" s="344"/>
      <c r="W59" s="344"/>
      <c r="X59" s="344"/>
      <c r="Y59" s="344"/>
      <c r="Z59" s="344"/>
      <c r="AA59" s="344"/>
      <c r="AB59" s="344"/>
    </row>
    <row r="60" spans="8:8" ht="15.75" customHeight="1">
      <c r="A60" s="344"/>
      <c r="B60" s="345"/>
      <c r="C60" s="344"/>
      <c r="D60" s="345"/>
      <c r="E60" s="344"/>
      <c r="F60" s="344"/>
      <c r="G60" s="344"/>
      <c r="H60" s="344"/>
      <c r="I60" s="344"/>
      <c r="J60" s="344"/>
      <c r="K60" s="344"/>
      <c r="L60" s="344"/>
      <c r="M60" s="344"/>
      <c r="N60" s="344"/>
      <c r="O60" s="344"/>
      <c r="P60" s="344"/>
      <c r="Q60" s="344"/>
      <c r="R60" s="344"/>
      <c r="S60" s="344"/>
      <c r="T60" s="344"/>
      <c r="U60" s="344"/>
      <c r="V60" s="344"/>
      <c r="W60" s="344"/>
      <c r="X60" s="344"/>
      <c r="Y60" s="344"/>
      <c r="Z60" s="344"/>
      <c r="AA60" s="344"/>
      <c r="AB60" s="344"/>
    </row>
    <row r="61" spans="8:8" ht="15.75" customHeight="1">
      <c r="A61" s="344"/>
      <c r="B61" s="345"/>
      <c r="C61" s="344"/>
      <c r="D61" s="345"/>
      <c r="E61" s="344"/>
      <c r="F61" s="344"/>
      <c r="G61" s="344"/>
      <c r="H61" s="344"/>
      <c r="I61" s="344"/>
      <c r="J61" s="344"/>
      <c r="K61" s="344"/>
      <c r="L61" s="344"/>
      <c r="M61" s="344"/>
      <c r="N61" s="344"/>
      <c r="O61" s="344"/>
      <c r="P61" s="344"/>
      <c r="Q61" s="344"/>
      <c r="R61" s="344"/>
      <c r="S61" s="344"/>
      <c r="T61" s="344"/>
      <c r="U61" s="344"/>
      <c r="V61" s="344"/>
      <c r="W61" s="344"/>
      <c r="X61" s="344"/>
      <c r="Y61" s="344"/>
      <c r="Z61" s="344"/>
      <c r="AA61" s="344"/>
      <c r="AB61" s="344"/>
    </row>
    <row r="62" spans="8:8" ht="15.75" customHeight="1">
      <c r="A62" s="344"/>
      <c r="B62" s="345"/>
      <c r="C62" s="344"/>
      <c r="D62" s="345"/>
      <c r="E62" s="344"/>
      <c r="F62" s="344"/>
      <c r="G62" s="344"/>
      <c r="H62" s="344"/>
      <c r="I62" s="344"/>
      <c r="J62" s="344"/>
      <c r="K62" s="344"/>
      <c r="L62" s="344"/>
      <c r="M62" s="344"/>
      <c r="N62" s="344"/>
      <c r="O62" s="344"/>
      <c r="P62" s="344"/>
      <c r="Q62" s="344"/>
      <c r="R62" s="344"/>
      <c r="S62" s="344"/>
      <c r="T62" s="344"/>
      <c r="U62" s="344"/>
      <c r="V62" s="344"/>
      <c r="W62" s="344"/>
      <c r="X62" s="344"/>
      <c r="Y62" s="344"/>
      <c r="Z62" s="344"/>
      <c r="AA62" s="344"/>
      <c r="AB62" s="344"/>
    </row>
    <row r="63" spans="8:8" ht="15.75" customHeight="1">
      <c r="A63" s="344"/>
      <c r="B63" s="345"/>
      <c r="C63" s="344"/>
      <c r="D63" s="345"/>
      <c r="E63" s="344"/>
      <c r="F63" s="344"/>
      <c r="G63" s="344"/>
      <c r="H63" s="344"/>
      <c r="I63" s="344"/>
      <c r="J63" s="344"/>
      <c r="K63" s="344"/>
      <c r="L63" s="344"/>
      <c r="M63" s="344"/>
      <c r="N63" s="344"/>
      <c r="O63" s="344"/>
      <c r="P63" s="344"/>
      <c r="Q63" s="344"/>
      <c r="R63" s="344"/>
      <c r="S63" s="344"/>
      <c r="T63" s="344"/>
      <c r="U63" s="344"/>
      <c r="V63" s="344"/>
      <c r="W63" s="344"/>
      <c r="X63" s="344"/>
      <c r="Y63" s="344"/>
      <c r="Z63" s="344"/>
      <c r="AA63" s="344"/>
      <c r="AB63" s="344"/>
    </row>
    <row r="64" spans="8:8" ht="15.75" customHeight="1">
      <c r="A64" s="344"/>
      <c r="B64" s="345"/>
      <c r="C64" s="344"/>
      <c r="D64" s="345"/>
      <c r="E64" s="344"/>
      <c r="F64" s="344"/>
      <c r="G64" s="344"/>
      <c r="H64" s="344"/>
      <c r="I64" s="344"/>
      <c r="J64" s="344"/>
      <c r="K64" s="344"/>
      <c r="L64" s="344"/>
      <c r="M64" s="344"/>
      <c r="N64" s="344"/>
      <c r="O64" s="344"/>
      <c r="P64" s="344"/>
      <c r="Q64" s="344"/>
      <c r="R64" s="344"/>
      <c r="S64" s="344"/>
      <c r="T64" s="344"/>
      <c r="U64" s="344"/>
      <c r="V64" s="344"/>
      <c r="W64" s="344"/>
      <c r="X64" s="344"/>
      <c r="Y64" s="344"/>
      <c r="Z64" s="344"/>
      <c r="AA64" s="344"/>
      <c r="AB64" s="344"/>
    </row>
    <row r="65" spans="8:8" ht="15.75" customHeight="1">
      <c r="A65" s="344"/>
      <c r="B65" s="345"/>
      <c r="C65" s="344"/>
      <c r="D65" s="345"/>
      <c r="E65" s="344"/>
      <c r="F65" s="344"/>
      <c r="G65" s="344"/>
      <c r="H65" s="344"/>
      <c r="I65" s="344"/>
      <c r="J65" s="344"/>
      <c r="K65" s="344"/>
      <c r="L65" s="344"/>
      <c r="M65" s="344"/>
      <c r="N65" s="344"/>
      <c r="O65" s="344"/>
      <c r="P65" s="344"/>
      <c r="Q65" s="344"/>
      <c r="R65" s="344"/>
      <c r="S65" s="344"/>
      <c r="T65" s="344"/>
      <c r="U65" s="344"/>
      <c r="V65" s="344"/>
      <c r="W65" s="344"/>
      <c r="X65" s="344"/>
      <c r="Y65" s="344"/>
      <c r="Z65" s="344"/>
      <c r="AA65" s="344"/>
      <c r="AB65" s="344"/>
    </row>
    <row r="66" spans="8:8" ht="15.75" customHeight="1">
      <c r="A66" s="344"/>
      <c r="B66" s="345"/>
      <c r="C66" s="344"/>
      <c r="D66" s="345"/>
      <c r="E66" s="344"/>
      <c r="F66" s="344"/>
      <c r="G66" s="344"/>
      <c r="H66" s="344"/>
      <c r="I66" s="344"/>
      <c r="J66" s="344"/>
      <c r="K66" s="344"/>
      <c r="L66" s="344"/>
      <c r="M66" s="344"/>
      <c r="N66" s="344"/>
      <c r="O66" s="344"/>
      <c r="P66" s="344"/>
      <c r="Q66" s="344"/>
      <c r="R66" s="344"/>
      <c r="S66" s="344"/>
      <c r="T66" s="344"/>
      <c r="U66" s="344"/>
      <c r="V66" s="344"/>
      <c r="W66" s="344"/>
      <c r="X66" s="344"/>
      <c r="Y66" s="344"/>
      <c r="Z66" s="344"/>
      <c r="AA66" s="344"/>
      <c r="AB66" s="344"/>
    </row>
    <row r="67" spans="8:8" ht="15.75" customHeight="1">
      <c r="A67" s="344"/>
      <c r="B67" s="345"/>
      <c r="C67" s="344"/>
      <c r="D67" s="345"/>
      <c r="E67" s="344"/>
      <c r="F67" s="344"/>
      <c r="G67" s="344"/>
      <c r="H67" s="344"/>
      <c r="I67" s="344"/>
      <c r="J67" s="344"/>
      <c r="K67" s="344"/>
      <c r="L67" s="344"/>
      <c r="M67" s="344"/>
      <c r="N67" s="344"/>
      <c r="O67" s="344"/>
      <c r="P67" s="344"/>
      <c r="Q67" s="344"/>
      <c r="R67" s="344"/>
      <c r="S67" s="344"/>
      <c r="T67" s="344"/>
      <c r="U67" s="344"/>
      <c r="V67" s="344"/>
      <c r="W67" s="344"/>
      <c r="X67" s="344"/>
      <c r="Y67" s="344"/>
      <c r="Z67" s="344"/>
      <c r="AA67" s="344"/>
      <c r="AB67" s="344"/>
    </row>
    <row r="68" spans="8:8" ht="15.75" customHeight="1">
      <c r="A68" s="344"/>
      <c r="B68" s="345"/>
      <c r="C68" s="344"/>
      <c r="D68" s="345"/>
      <c r="E68" s="344"/>
      <c r="F68" s="344"/>
      <c r="G68" s="344"/>
      <c r="H68" s="344"/>
      <c r="I68" s="344"/>
      <c r="J68" s="344"/>
      <c r="K68" s="344"/>
      <c r="L68" s="344"/>
      <c r="M68" s="344"/>
      <c r="N68" s="344"/>
      <c r="O68" s="344"/>
      <c r="P68" s="344"/>
      <c r="Q68" s="344"/>
      <c r="R68" s="344"/>
      <c r="S68" s="344"/>
      <c r="T68" s="344"/>
      <c r="U68" s="344"/>
      <c r="V68" s="344"/>
      <c r="W68" s="344"/>
      <c r="X68" s="344"/>
      <c r="Y68" s="344"/>
      <c r="Z68" s="344"/>
      <c r="AA68" s="344"/>
      <c r="AB68" s="344"/>
    </row>
    <row r="69" spans="8:8" ht="15.75" customHeight="1">
      <c r="A69" s="344"/>
      <c r="B69" s="345"/>
      <c r="C69" s="344"/>
      <c r="D69" s="345"/>
      <c r="E69" s="344"/>
      <c r="F69" s="344"/>
      <c r="G69" s="344"/>
      <c r="H69" s="344"/>
      <c r="I69" s="344"/>
      <c r="J69" s="344"/>
      <c r="K69" s="344"/>
      <c r="L69" s="344"/>
      <c r="M69" s="344"/>
      <c r="N69" s="344"/>
      <c r="O69" s="344"/>
      <c r="P69" s="344"/>
      <c r="Q69" s="344"/>
      <c r="R69" s="344"/>
      <c r="S69" s="344"/>
      <c r="T69" s="344"/>
      <c r="U69" s="344"/>
      <c r="V69" s="344"/>
      <c r="W69" s="344"/>
      <c r="X69" s="344"/>
      <c r="Y69" s="344"/>
      <c r="Z69" s="344"/>
      <c r="AA69" s="344"/>
      <c r="AB69" s="344"/>
    </row>
    <row r="70" spans="8:8" ht="15.75" customHeight="1">
      <c r="A70" s="344"/>
      <c r="B70" s="345"/>
      <c r="C70" s="344"/>
      <c r="D70" s="345"/>
      <c r="E70" s="344"/>
      <c r="F70" s="344"/>
      <c r="G70" s="344"/>
      <c r="H70" s="344"/>
      <c r="I70" s="344"/>
      <c r="J70" s="344"/>
      <c r="K70" s="344"/>
      <c r="L70" s="344"/>
      <c r="M70" s="344"/>
      <c r="N70" s="344"/>
      <c r="O70" s="344"/>
      <c r="P70" s="344"/>
      <c r="Q70" s="344"/>
      <c r="R70" s="344"/>
      <c r="S70" s="344"/>
      <c r="T70" s="344"/>
      <c r="U70" s="344"/>
      <c r="V70" s="344"/>
      <c r="W70" s="344"/>
      <c r="X70" s="344"/>
      <c r="Y70" s="344"/>
      <c r="Z70" s="344"/>
      <c r="AA70" s="344"/>
      <c r="AB70" s="344"/>
    </row>
    <row r="71" spans="8:8" ht="15.75" customHeight="1">
      <c r="A71" s="344"/>
      <c r="B71" s="345"/>
      <c r="C71" s="344"/>
      <c r="D71" s="345"/>
      <c r="E71" s="344"/>
      <c r="F71" s="344"/>
      <c r="G71" s="344"/>
      <c r="H71" s="344"/>
      <c r="I71" s="344"/>
      <c r="J71" s="344"/>
      <c r="K71" s="344"/>
      <c r="L71" s="344"/>
      <c r="M71" s="344"/>
      <c r="N71" s="344"/>
      <c r="O71" s="344"/>
      <c r="P71" s="344"/>
      <c r="Q71" s="344"/>
      <c r="R71" s="344"/>
      <c r="S71" s="344"/>
      <c r="T71" s="344"/>
      <c r="U71" s="344"/>
      <c r="V71" s="344"/>
      <c r="W71" s="344"/>
      <c r="X71" s="344"/>
      <c r="Y71" s="344"/>
      <c r="Z71" s="344"/>
      <c r="AA71" s="344"/>
      <c r="AB71" s="344"/>
    </row>
    <row r="72" spans="8:8" ht="15.75" customHeight="1">
      <c r="A72" s="344"/>
      <c r="B72" s="345"/>
      <c r="C72" s="344"/>
      <c r="D72" s="345"/>
      <c r="E72" s="344"/>
      <c r="F72" s="344"/>
      <c r="G72" s="344"/>
      <c r="H72" s="344"/>
      <c r="I72" s="344"/>
      <c r="J72" s="344"/>
      <c r="K72" s="344"/>
      <c r="L72" s="344"/>
      <c r="M72" s="344"/>
      <c r="N72" s="344"/>
      <c r="O72" s="344"/>
      <c r="P72" s="344"/>
      <c r="Q72" s="344"/>
      <c r="R72" s="344"/>
      <c r="S72" s="344"/>
      <c r="T72" s="344"/>
      <c r="U72" s="344"/>
      <c r="V72" s="344"/>
      <c r="W72" s="344"/>
      <c r="X72" s="344"/>
      <c r="Y72" s="344"/>
      <c r="Z72" s="344"/>
      <c r="AA72" s="344"/>
      <c r="AB72" s="344"/>
    </row>
    <row r="73" spans="8:8" ht="15.75" customHeight="1">
      <c r="A73" s="344"/>
      <c r="B73" s="345"/>
      <c r="C73" s="344"/>
      <c r="D73" s="345"/>
      <c r="E73" s="344"/>
      <c r="F73" s="344"/>
      <c r="G73" s="344"/>
      <c r="H73" s="344"/>
      <c r="I73" s="344"/>
      <c r="J73" s="344"/>
      <c r="K73" s="344"/>
      <c r="L73" s="344"/>
      <c r="M73" s="344"/>
      <c r="N73" s="344"/>
      <c r="O73" s="344"/>
      <c r="P73" s="344"/>
      <c r="Q73" s="344"/>
      <c r="R73" s="344"/>
      <c r="S73" s="344"/>
      <c r="T73" s="344"/>
      <c r="U73" s="344"/>
      <c r="V73" s="344"/>
      <c r="W73" s="344"/>
      <c r="X73" s="344"/>
      <c r="Y73" s="344"/>
      <c r="Z73" s="344"/>
      <c r="AA73" s="344"/>
      <c r="AB73" s="344"/>
    </row>
    <row r="74" spans="8:8" ht="15.75" customHeight="1">
      <c r="A74" s="344"/>
      <c r="B74" s="345"/>
      <c r="C74" s="344"/>
      <c r="D74" s="345"/>
      <c r="E74" s="344"/>
      <c r="F74" s="344"/>
      <c r="G74" s="344"/>
      <c r="H74" s="344"/>
      <c r="I74" s="344"/>
      <c r="J74" s="344"/>
      <c r="K74" s="344"/>
      <c r="L74" s="344"/>
      <c r="M74" s="344"/>
      <c r="N74" s="344"/>
      <c r="O74" s="344"/>
      <c r="P74" s="344"/>
      <c r="Q74" s="344"/>
      <c r="R74" s="344"/>
      <c r="S74" s="344"/>
      <c r="T74" s="344"/>
      <c r="U74" s="344"/>
      <c r="V74" s="344"/>
      <c r="W74" s="344"/>
      <c r="X74" s="344"/>
      <c r="Y74" s="344"/>
      <c r="Z74" s="344"/>
      <c r="AA74" s="344"/>
      <c r="AB74" s="344"/>
    </row>
    <row r="75" spans="8:8" ht="15.75" customHeight="1">
      <c r="A75" s="344"/>
      <c r="B75" s="345"/>
      <c r="C75" s="344"/>
      <c r="D75" s="345"/>
      <c r="E75" s="344"/>
      <c r="F75" s="344"/>
      <c r="G75" s="344"/>
      <c r="H75" s="344"/>
      <c r="I75" s="344"/>
      <c r="J75" s="344"/>
      <c r="K75" s="344"/>
      <c r="L75" s="344"/>
      <c r="M75" s="344"/>
      <c r="N75" s="344"/>
      <c r="O75" s="344"/>
      <c r="P75" s="344"/>
      <c r="Q75" s="344"/>
      <c r="R75" s="344"/>
      <c r="S75" s="344"/>
      <c r="T75" s="344"/>
      <c r="U75" s="344"/>
      <c r="V75" s="344"/>
      <c r="W75" s="344"/>
      <c r="X75" s="344"/>
      <c r="Y75" s="344"/>
      <c r="Z75" s="344"/>
      <c r="AA75" s="344"/>
      <c r="AB75" s="344"/>
    </row>
    <row r="76" spans="8:8" ht="15.75" customHeight="1">
      <c r="A76" s="344"/>
      <c r="B76" s="345"/>
      <c r="C76" s="344"/>
      <c r="D76" s="345"/>
      <c r="E76" s="344"/>
      <c r="F76" s="344"/>
      <c r="G76" s="344"/>
      <c r="H76" s="344"/>
      <c r="I76" s="344"/>
      <c r="J76" s="344"/>
      <c r="K76" s="344"/>
      <c r="L76" s="344"/>
      <c r="M76" s="344"/>
      <c r="N76" s="344"/>
      <c r="O76" s="344"/>
      <c r="P76" s="344"/>
      <c r="Q76" s="344"/>
      <c r="R76" s="344"/>
      <c r="S76" s="344"/>
      <c r="T76" s="344"/>
      <c r="U76" s="344"/>
      <c r="V76" s="344"/>
      <c r="W76" s="344"/>
      <c r="X76" s="344"/>
      <c r="Y76" s="344"/>
      <c r="Z76" s="344"/>
      <c r="AA76" s="344"/>
      <c r="AB76" s="344"/>
    </row>
    <row r="77" spans="8:8" ht="15.75" customHeight="1">
      <c r="A77" s="344"/>
      <c r="B77" s="345"/>
      <c r="C77" s="344"/>
      <c r="D77" s="345"/>
      <c r="E77" s="344"/>
      <c r="F77" s="344"/>
      <c r="G77" s="344"/>
      <c r="H77" s="344"/>
      <c r="I77" s="344"/>
      <c r="J77" s="344"/>
      <c r="K77" s="344"/>
      <c r="L77" s="344"/>
      <c r="M77" s="344"/>
      <c r="N77" s="344"/>
      <c r="O77" s="344"/>
      <c r="P77" s="344"/>
      <c r="Q77" s="344"/>
      <c r="R77" s="344"/>
      <c r="S77" s="344"/>
      <c r="T77" s="344"/>
      <c r="U77" s="344"/>
      <c r="V77" s="344"/>
      <c r="W77" s="344"/>
      <c r="X77" s="344"/>
      <c r="Y77" s="344"/>
      <c r="Z77" s="344"/>
      <c r="AA77" s="344"/>
      <c r="AB77" s="344"/>
    </row>
    <row r="78" spans="8:8" ht="15.75" customHeight="1">
      <c r="A78" s="344"/>
      <c r="B78" s="345"/>
      <c r="C78" s="344"/>
      <c r="D78" s="345"/>
      <c r="E78" s="344"/>
      <c r="F78" s="344"/>
      <c r="G78" s="344"/>
      <c r="H78" s="344"/>
      <c r="I78" s="344"/>
      <c r="J78" s="344"/>
      <c r="K78" s="344"/>
      <c r="L78" s="344"/>
      <c r="M78" s="344"/>
      <c r="N78" s="344"/>
      <c r="O78" s="344"/>
      <c r="P78" s="344"/>
      <c r="Q78" s="344"/>
      <c r="R78" s="344"/>
      <c r="S78" s="344"/>
      <c r="T78" s="344"/>
      <c r="U78" s="344"/>
      <c r="V78" s="344"/>
      <c r="W78" s="344"/>
      <c r="X78" s="344"/>
      <c r="Y78" s="344"/>
      <c r="Z78" s="344"/>
      <c r="AA78" s="344"/>
      <c r="AB78" s="344"/>
    </row>
    <row r="79" spans="8:8" ht="15.75" customHeight="1">
      <c r="A79" s="344"/>
      <c r="B79" s="345"/>
      <c r="C79" s="344"/>
      <c r="D79" s="345"/>
      <c r="E79" s="344"/>
      <c r="F79" s="344"/>
      <c r="G79" s="344"/>
      <c r="H79" s="344"/>
      <c r="I79" s="344"/>
      <c r="J79" s="344"/>
      <c r="K79" s="344"/>
      <c r="L79" s="344"/>
      <c r="M79" s="344"/>
      <c r="N79" s="344"/>
      <c r="O79" s="344"/>
      <c r="P79" s="344"/>
      <c r="Q79" s="344"/>
      <c r="R79" s="344"/>
      <c r="S79" s="344"/>
      <c r="T79" s="344"/>
      <c r="U79" s="344"/>
      <c r="V79" s="344"/>
      <c r="W79" s="344"/>
      <c r="X79" s="344"/>
      <c r="Y79" s="344"/>
      <c r="Z79" s="344"/>
      <c r="AA79" s="344"/>
      <c r="AB79" s="344"/>
    </row>
    <row r="80" spans="8:8" ht="15.75" customHeight="1">
      <c r="A80" s="344"/>
      <c r="B80" s="345"/>
      <c r="C80" s="344"/>
      <c r="D80" s="345"/>
      <c r="E80" s="344"/>
      <c r="F80" s="344"/>
      <c r="G80" s="344"/>
      <c r="H80" s="344"/>
      <c r="I80" s="344"/>
      <c r="J80" s="344"/>
      <c r="K80" s="344"/>
      <c r="L80" s="344"/>
      <c r="M80" s="344"/>
      <c r="N80" s="344"/>
      <c r="O80" s="344"/>
      <c r="P80" s="344"/>
      <c r="Q80" s="344"/>
      <c r="R80" s="344"/>
      <c r="S80" s="344"/>
      <c r="T80" s="344"/>
      <c r="U80" s="344"/>
      <c r="V80" s="344"/>
      <c r="W80" s="344"/>
      <c r="X80" s="344"/>
      <c r="Y80" s="344"/>
      <c r="Z80" s="344"/>
      <c r="AA80" s="344"/>
      <c r="AB80" s="344"/>
    </row>
    <row r="81" spans="8:8" ht="15.75" customHeight="1">
      <c r="A81" s="344"/>
      <c r="B81" s="345"/>
      <c r="C81" s="344"/>
      <c r="D81" s="345"/>
      <c r="E81" s="344"/>
      <c r="F81" s="344"/>
      <c r="G81" s="344"/>
      <c r="H81" s="344"/>
      <c r="I81" s="344"/>
      <c r="J81" s="344"/>
      <c r="K81" s="344"/>
      <c r="L81" s="344"/>
      <c r="M81" s="344"/>
      <c r="N81" s="344"/>
      <c r="O81" s="344"/>
      <c r="P81" s="344"/>
      <c r="Q81" s="344"/>
      <c r="R81" s="344"/>
      <c r="S81" s="344"/>
      <c r="T81" s="344"/>
      <c r="U81" s="344"/>
      <c r="V81" s="344"/>
      <c r="W81" s="344"/>
      <c r="X81" s="344"/>
      <c r="Y81" s="344"/>
      <c r="Z81" s="344"/>
      <c r="AA81" s="344"/>
      <c r="AB81" s="344"/>
    </row>
    <row r="82" spans="8:8" ht="15.75" customHeight="1">
      <c r="A82" s="344"/>
      <c r="B82" s="345"/>
      <c r="C82" s="344"/>
      <c r="D82" s="345"/>
      <c r="E82" s="344"/>
      <c r="F82" s="344"/>
      <c r="G82" s="344"/>
      <c r="H82" s="344"/>
      <c r="I82" s="344"/>
      <c r="J82" s="344"/>
      <c r="K82" s="344"/>
      <c r="L82" s="344"/>
      <c r="M82" s="344"/>
      <c r="N82" s="344"/>
      <c r="O82" s="344"/>
      <c r="P82" s="344"/>
      <c r="Q82" s="344"/>
      <c r="R82" s="344"/>
      <c r="S82" s="344"/>
      <c r="T82" s="344"/>
      <c r="U82" s="344"/>
      <c r="V82" s="344"/>
      <c r="W82" s="344"/>
      <c r="X82" s="344"/>
      <c r="Y82" s="344"/>
      <c r="Z82" s="344"/>
      <c r="AA82" s="344"/>
      <c r="AB82" s="344"/>
    </row>
    <row r="83" spans="8:8" ht="15.75" customHeight="1">
      <c r="A83" s="344"/>
      <c r="B83" s="345"/>
      <c r="C83" s="344"/>
      <c r="D83" s="345"/>
      <c r="E83" s="344"/>
      <c r="F83" s="344"/>
      <c r="G83" s="344"/>
      <c r="H83" s="344"/>
      <c r="I83" s="344"/>
      <c r="J83" s="344"/>
      <c r="K83" s="344"/>
      <c r="L83" s="344"/>
      <c r="M83" s="344"/>
      <c r="N83" s="344"/>
      <c r="O83" s="344"/>
      <c r="P83" s="344"/>
      <c r="Q83" s="344"/>
      <c r="R83" s="344"/>
      <c r="S83" s="344"/>
      <c r="T83" s="344"/>
      <c r="U83" s="344"/>
      <c r="V83" s="344"/>
      <c r="W83" s="344"/>
      <c r="X83" s="344"/>
      <c r="Y83" s="344"/>
      <c r="Z83" s="344"/>
      <c r="AA83" s="344"/>
      <c r="AB83" s="344"/>
    </row>
    <row r="84" spans="8:8" ht="15.75" customHeight="1">
      <c r="A84" s="344"/>
      <c r="B84" s="345"/>
      <c r="C84" s="344"/>
      <c r="D84" s="345"/>
      <c r="E84" s="344"/>
      <c r="F84" s="344"/>
      <c r="G84" s="344"/>
      <c r="H84" s="344"/>
      <c r="I84" s="344"/>
      <c r="J84" s="344"/>
      <c r="K84" s="344"/>
      <c r="L84" s="344"/>
      <c r="M84" s="344"/>
      <c r="N84" s="344"/>
      <c r="O84" s="344"/>
      <c r="P84" s="344"/>
      <c r="Q84" s="344"/>
      <c r="R84" s="344"/>
      <c r="S84" s="344"/>
      <c r="T84" s="344"/>
      <c r="U84" s="344"/>
      <c r="V84" s="344"/>
      <c r="W84" s="344"/>
      <c r="X84" s="344"/>
      <c r="Y84" s="344"/>
      <c r="Z84" s="344"/>
      <c r="AA84" s="344"/>
      <c r="AB84" s="344"/>
    </row>
    <row r="85" spans="8:8" ht="15.75" customHeight="1">
      <c r="A85" s="344"/>
      <c r="B85" s="345"/>
      <c r="C85" s="344"/>
      <c r="D85" s="345"/>
      <c r="E85" s="344"/>
      <c r="F85" s="344"/>
      <c r="G85" s="344"/>
      <c r="H85" s="344"/>
      <c r="I85" s="344"/>
      <c r="J85" s="344"/>
      <c r="K85" s="344"/>
      <c r="L85" s="344"/>
      <c r="M85" s="344"/>
      <c r="N85" s="344"/>
      <c r="O85" s="344"/>
      <c r="P85" s="344"/>
      <c r="Q85" s="344"/>
      <c r="R85" s="344"/>
      <c r="S85" s="344"/>
      <c r="T85" s="344"/>
      <c r="U85" s="344"/>
      <c r="V85" s="344"/>
      <c r="W85" s="344"/>
      <c r="X85" s="344"/>
      <c r="Y85" s="344"/>
      <c r="Z85" s="344"/>
      <c r="AA85" s="344"/>
      <c r="AB85" s="344"/>
    </row>
    <row r="86" spans="8:8" ht="15.75" customHeight="1">
      <c r="A86" s="344"/>
      <c r="B86" s="345"/>
      <c r="C86" s="344"/>
      <c r="D86" s="345"/>
      <c r="E86" s="344"/>
      <c r="F86" s="344"/>
      <c r="G86" s="344"/>
      <c r="H86" s="344"/>
      <c r="I86" s="344"/>
      <c r="J86" s="344"/>
      <c r="K86" s="344"/>
      <c r="L86" s="344"/>
      <c r="M86" s="344"/>
      <c r="N86" s="344"/>
      <c r="O86" s="344"/>
      <c r="P86" s="344"/>
      <c r="Q86" s="344"/>
      <c r="R86" s="344"/>
      <c r="S86" s="344"/>
      <c r="T86" s="344"/>
      <c r="U86" s="344"/>
      <c r="V86" s="344"/>
      <c r="W86" s="344"/>
      <c r="X86" s="344"/>
      <c r="Y86" s="344"/>
      <c r="Z86" s="344"/>
      <c r="AA86" s="344"/>
      <c r="AB86" s="344"/>
    </row>
    <row r="87" spans="8:8" ht="15.75" customHeight="1">
      <c r="A87" s="344"/>
      <c r="B87" s="345"/>
      <c r="C87" s="344"/>
      <c r="D87" s="345"/>
      <c r="E87" s="344"/>
      <c r="F87" s="344"/>
      <c r="G87" s="344"/>
      <c r="H87" s="344"/>
      <c r="I87" s="344"/>
      <c r="J87" s="344"/>
      <c r="K87" s="344"/>
      <c r="L87" s="344"/>
      <c r="M87" s="344"/>
      <c r="N87" s="344"/>
      <c r="O87" s="344"/>
      <c r="P87" s="344"/>
      <c r="Q87" s="344"/>
      <c r="R87" s="344"/>
      <c r="S87" s="344"/>
      <c r="T87" s="344"/>
      <c r="U87" s="344"/>
      <c r="V87" s="344"/>
      <c r="W87" s="344"/>
      <c r="X87" s="344"/>
      <c r="Y87" s="344"/>
      <c r="Z87" s="344"/>
      <c r="AA87" s="344"/>
      <c r="AB87" s="344"/>
    </row>
    <row r="88" spans="8:8" ht="15.75" customHeight="1">
      <c r="A88" s="344"/>
      <c r="B88" s="345"/>
      <c r="C88" s="344"/>
      <c r="D88" s="345"/>
      <c r="E88" s="344"/>
      <c r="F88" s="344"/>
      <c r="G88" s="344"/>
      <c r="H88" s="344"/>
      <c r="I88" s="344"/>
      <c r="J88" s="344"/>
      <c r="K88" s="344"/>
      <c r="L88" s="344"/>
      <c r="M88" s="344"/>
      <c r="N88" s="344"/>
      <c r="O88" s="344"/>
      <c r="P88" s="344"/>
      <c r="Q88" s="344"/>
      <c r="R88" s="344"/>
      <c r="S88" s="344"/>
      <c r="T88" s="344"/>
      <c r="U88" s="344"/>
      <c r="V88" s="344"/>
      <c r="W88" s="344"/>
      <c r="X88" s="344"/>
      <c r="Y88" s="344"/>
      <c r="Z88" s="344"/>
      <c r="AA88" s="344"/>
      <c r="AB88" s="344"/>
    </row>
    <row r="89" spans="8:8" ht="15.75" customHeight="1">
      <c r="A89" s="344"/>
      <c r="B89" s="345"/>
      <c r="C89" s="344"/>
      <c r="D89" s="345"/>
      <c r="E89" s="344"/>
      <c r="F89" s="344"/>
      <c r="G89" s="344"/>
      <c r="H89" s="344"/>
      <c r="I89" s="344"/>
      <c r="J89" s="344"/>
      <c r="K89" s="344"/>
      <c r="L89" s="344"/>
      <c r="M89" s="344"/>
      <c r="N89" s="344"/>
      <c r="O89" s="344"/>
      <c r="P89" s="344"/>
      <c r="Q89" s="344"/>
      <c r="R89" s="344"/>
      <c r="S89" s="344"/>
      <c r="T89" s="344"/>
      <c r="U89" s="344"/>
      <c r="V89" s="344"/>
      <c r="W89" s="344"/>
      <c r="X89" s="344"/>
      <c r="Y89" s="344"/>
      <c r="Z89" s="344"/>
      <c r="AA89" s="344"/>
      <c r="AB89" s="344"/>
    </row>
    <row r="90" spans="8:8" ht="15.75" customHeight="1">
      <c r="A90" s="344"/>
      <c r="B90" s="345"/>
      <c r="C90" s="344"/>
      <c r="D90" s="345"/>
      <c r="E90" s="344"/>
      <c r="F90" s="344"/>
      <c r="G90" s="344"/>
      <c r="H90" s="344"/>
      <c r="I90" s="344"/>
      <c r="J90" s="344"/>
      <c r="K90" s="344"/>
      <c r="L90" s="344"/>
      <c r="M90" s="344"/>
      <c r="N90" s="344"/>
      <c r="O90" s="344"/>
      <c r="P90" s="344"/>
      <c r="Q90" s="344"/>
      <c r="R90" s="344"/>
      <c r="S90" s="344"/>
      <c r="T90" s="344"/>
      <c r="U90" s="344"/>
      <c r="V90" s="344"/>
      <c r="W90" s="344"/>
      <c r="X90" s="344"/>
      <c r="Y90" s="344"/>
      <c r="Z90" s="344"/>
      <c r="AA90" s="344"/>
      <c r="AB90" s="344"/>
    </row>
    <row r="91" spans="8:8" ht="15.75" customHeight="1">
      <c r="A91" s="344"/>
      <c r="B91" s="345"/>
      <c r="C91" s="344"/>
      <c r="D91" s="345"/>
      <c r="E91" s="344"/>
      <c r="F91" s="344"/>
      <c r="G91" s="344"/>
      <c r="H91" s="344"/>
      <c r="I91" s="344"/>
      <c r="J91" s="344"/>
      <c r="K91" s="344"/>
      <c r="L91" s="344"/>
      <c r="M91" s="344"/>
      <c r="N91" s="344"/>
      <c r="O91" s="344"/>
      <c r="P91" s="344"/>
      <c r="Q91" s="344"/>
      <c r="R91" s="344"/>
      <c r="S91" s="344"/>
      <c r="T91" s="344"/>
      <c r="U91" s="344"/>
      <c r="V91" s="344"/>
      <c r="W91" s="344"/>
      <c r="X91" s="344"/>
      <c r="Y91" s="344"/>
      <c r="Z91" s="344"/>
      <c r="AA91" s="344"/>
      <c r="AB91" s="344"/>
    </row>
    <row r="92" spans="8:8" ht="15.75" customHeight="1">
      <c r="A92" s="344"/>
      <c r="B92" s="345"/>
      <c r="C92" s="344"/>
      <c r="D92" s="345"/>
      <c r="E92" s="344"/>
      <c r="F92" s="344"/>
      <c r="G92" s="344"/>
      <c r="H92" s="344"/>
      <c r="I92" s="344"/>
      <c r="J92" s="344"/>
      <c r="K92" s="344"/>
      <c r="L92" s="344"/>
      <c r="M92" s="344"/>
      <c r="N92" s="344"/>
      <c r="O92" s="344"/>
      <c r="P92" s="344"/>
      <c r="Q92" s="344"/>
      <c r="R92" s="344"/>
      <c r="S92" s="344"/>
      <c r="T92" s="344"/>
      <c r="U92" s="344"/>
      <c r="V92" s="344"/>
      <c r="W92" s="344"/>
      <c r="X92" s="344"/>
      <c r="Y92" s="344"/>
      <c r="Z92" s="344"/>
      <c r="AA92" s="344"/>
      <c r="AB92" s="344"/>
    </row>
    <row r="93" spans="8:8" ht="15.75" customHeight="1">
      <c r="A93" s="344"/>
      <c r="B93" s="345"/>
      <c r="C93" s="344"/>
      <c r="D93" s="345"/>
      <c r="E93" s="344"/>
      <c r="F93" s="344"/>
      <c r="G93" s="344"/>
      <c r="H93" s="344"/>
      <c r="I93" s="344"/>
      <c r="J93" s="344"/>
      <c r="K93" s="344"/>
      <c r="L93" s="344"/>
      <c r="M93" s="344"/>
      <c r="N93" s="344"/>
      <c r="O93" s="344"/>
      <c r="P93" s="344"/>
      <c r="Q93" s="344"/>
      <c r="R93" s="344"/>
      <c r="S93" s="344"/>
      <c r="T93" s="344"/>
      <c r="U93" s="344"/>
      <c r="V93" s="344"/>
      <c r="W93" s="344"/>
      <c r="X93" s="344"/>
      <c r="Y93" s="344"/>
      <c r="Z93" s="344"/>
      <c r="AA93" s="344"/>
      <c r="AB93" s="344"/>
    </row>
    <row r="94" spans="8:8" ht="15.75" customHeight="1">
      <c r="A94" s="344"/>
      <c r="B94" s="345"/>
      <c r="C94" s="344"/>
      <c r="D94" s="345"/>
      <c r="E94" s="344"/>
      <c r="F94" s="344"/>
      <c r="G94" s="344"/>
      <c r="H94" s="344"/>
      <c r="I94" s="344"/>
      <c r="J94" s="344"/>
      <c r="K94" s="344"/>
      <c r="L94" s="344"/>
      <c r="M94" s="344"/>
      <c r="N94" s="344"/>
      <c r="O94" s="344"/>
      <c r="P94" s="344"/>
      <c r="Q94" s="344"/>
      <c r="R94" s="344"/>
      <c r="S94" s="344"/>
      <c r="T94" s="344"/>
      <c r="U94" s="344"/>
      <c r="V94" s="344"/>
      <c r="W94" s="344"/>
      <c r="X94" s="344"/>
      <c r="Y94" s="344"/>
      <c r="Z94" s="344"/>
      <c r="AA94" s="344"/>
      <c r="AB94" s="344"/>
    </row>
    <row r="95" spans="8:8" ht="15.75" customHeight="1">
      <c r="A95" s="344"/>
      <c r="B95" s="345"/>
      <c r="C95" s="344"/>
      <c r="D95" s="345"/>
      <c r="E95" s="344"/>
      <c r="F95" s="344"/>
      <c r="G95" s="344"/>
      <c r="H95" s="344"/>
      <c r="I95" s="344"/>
      <c r="J95" s="344"/>
      <c r="K95" s="344"/>
      <c r="L95" s="344"/>
      <c r="M95" s="344"/>
      <c r="N95" s="344"/>
      <c r="O95" s="344"/>
      <c r="P95" s="344"/>
      <c r="Q95" s="344"/>
      <c r="R95" s="344"/>
      <c r="S95" s="344"/>
      <c r="T95" s="344"/>
      <c r="U95" s="344"/>
      <c r="V95" s="344"/>
      <c r="W95" s="344"/>
      <c r="X95" s="344"/>
      <c r="Y95" s="344"/>
      <c r="Z95" s="344"/>
      <c r="AA95" s="344"/>
      <c r="AB95" s="344"/>
    </row>
    <row r="96" spans="8:8" ht="15.75" customHeight="1">
      <c r="A96" s="344"/>
      <c r="B96" s="345"/>
      <c r="C96" s="344"/>
      <c r="D96" s="345"/>
      <c r="E96" s="344"/>
      <c r="F96" s="344"/>
      <c r="G96" s="344"/>
      <c r="H96" s="344"/>
      <c r="I96" s="344"/>
      <c r="J96" s="344"/>
      <c r="K96" s="344"/>
      <c r="L96" s="344"/>
      <c r="M96" s="344"/>
      <c r="N96" s="344"/>
      <c r="O96" s="344"/>
      <c r="P96" s="344"/>
      <c r="Q96" s="344"/>
      <c r="R96" s="344"/>
      <c r="S96" s="344"/>
      <c r="T96" s="344"/>
      <c r="U96" s="344"/>
      <c r="V96" s="344"/>
      <c r="W96" s="344"/>
      <c r="X96" s="344"/>
      <c r="Y96" s="344"/>
      <c r="Z96" s="344"/>
      <c r="AA96" s="344"/>
      <c r="AB96" s="344"/>
    </row>
    <row r="97" spans="8:8" ht="15.75" customHeight="1">
      <c r="A97" s="344"/>
      <c r="B97" s="345"/>
      <c r="C97" s="344"/>
      <c r="D97" s="345"/>
      <c r="E97" s="344"/>
      <c r="F97" s="344"/>
      <c r="G97" s="344"/>
      <c r="H97" s="344"/>
      <c r="I97" s="344"/>
      <c r="J97" s="344"/>
      <c r="K97" s="344"/>
      <c r="L97" s="344"/>
      <c r="M97" s="344"/>
      <c r="N97" s="344"/>
      <c r="O97" s="344"/>
      <c r="P97" s="344"/>
      <c r="Q97" s="344"/>
      <c r="R97" s="344"/>
      <c r="S97" s="344"/>
      <c r="T97" s="344"/>
      <c r="U97" s="344"/>
      <c r="V97" s="344"/>
      <c r="W97" s="344"/>
      <c r="X97" s="344"/>
      <c r="Y97" s="344"/>
      <c r="Z97" s="344"/>
      <c r="AA97" s="344"/>
      <c r="AB97" s="344"/>
    </row>
    <row r="98" spans="8:8" ht="15.75" customHeight="1">
      <c r="A98" s="344"/>
      <c r="B98" s="345"/>
      <c r="C98" s="344"/>
      <c r="D98" s="345"/>
      <c r="E98" s="344"/>
      <c r="F98" s="344"/>
      <c r="G98" s="344"/>
      <c r="H98" s="344"/>
      <c r="I98" s="344"/>
      <c r="J98" s="344"/>
      <c r="K98" s="344"/>
      <c r="L98" s="344"/>
      <c r="M98" s="344"/>
      <c r="N98" s="344"/>
      <c r="O98" s="344"/>
      <c r="P98" s="344"/>
      <c r="Q98" s="344"/>
      <c r="R98" s="344"/>
      <c r="S98" s="344"/>
      <c r="T98" s="344"/>
      <c r="U98" s="344"/>
      <c r="V98" s="344"/>
      <c r="W98" s="344"/>
      <c r="X98" s="344"/>
      <c r="Y98" s="344"/>
      <c r="Z98" s="344"/>
      <c r="AA98" s="344"/>
      <c r="AB98" s="344"/>
    </row>
    <row r="99" spans="8:8" ht="15.75" customHeight="1">
      <c r="A99" s="344"/>
      <c r="B99" s="345"/>
      <c r="C99" s="344"/>
      <c r="D99" s="345"/>
      <c r="E99" s="344"/>
      <c r="F99" s="344"/>
      <c r="G99" s="344"/>
      <c r="H99" s="344"/>
      <c r="I99" s="344"/>
      <c r="J99" s="344"/>
      <c r="K99" s="344"/>
      <c r="L99" s="344"/>
      <c r="M99" s="344"/>
      <c r="N99" s="344"/>
      <c r="O99" s="344"/>
      <c r="P99" s="344"/>
      <c r="Q99" s="344"/>
      <c r="R99" s="344"/>
      <c r="S99" s="344"/>
      <c r="T99" s="344"/>
      <c r="U99" s="344"/>
      <c r="V99" s="344"/>
      <c r="W99" s="344"/>
      <c r="X99" s="344"/>
      <c r="Y99" s="344"/>
      <c r="Z99" s="344"/>
      <c r="AA99" s="344"/>
      <c r="AB99" s="344"/>
    </row>
    <row r="100" spans="8:8" ht="15.75" customHeight="1">
      <c r="A100" s="344"/>
      <c r="B100" s="345"/>
      <c r="C100" s="344"/>
      <c r="D100" s="345"/>
      <c r="E100" s="344"/>
      <c r="F100" s="344"/>
      <c r="G100" s="344"/>
      <c r="H100" s="344"/>
      <c r="I100" s="344"/>
      <c r="J100" s="344"/>
      <c r="K100" s="344"/>
      <c r="L100" s="344"/>
      <c r="M100" s="344"/>
      <c r="N100" s="344"/>
      <c r="O100" s="344"/>
      <c r="P100" s="344"/>
      <c r="Q100" s="344"/>
      <c r="R100" s="344"/>
      <c r="S100" s="344"/>
      <c r="T100" s="344"/>
      <c r="U100" s="344"/>
      <c r="V100" s="344"/>
      <c r="W100" s="344"/>
      <c r="X100" s="344"/>
      <c r="Y100" s="344"/>
      <c r="Z100" s="344"/>
      <c r="AA100" s="344"/>
      <c r="AB100" s="344"/>
    </row>
    <row r="101" spans="8:8" ht="15.75" customHeight="1">
      <c r="A101" s="344"/>
      <c r="B101" s="345"/>
      <c r="C101" s="344"/>
      <c r="D101" s="345"/>
      <c r="E101" s="344"/>
      <c r="F101" s="344"/>
      <c r="G101" s="344"/>
      <c r="H101" s="344"/>
      <c r="I101" s="344"/>
      <c r="J101" s="344"/>
      <c r="K101" s="344"/>
      <c r="L101" s="344"/>
      <c r="M101" s="344"/>
      <c r="N101" s="344"/>
      <c r="O101" s="344"/>
      <c r="P101" s="344"/>
      <c r="Q101" s="344"/>
      <c r="R101" s="344"/>
      <c r="S101" s="344"/>
      <c r="T101" s="344"/>
      <c r="U101" s="344"/>
      <c r="V101" s="344"/>
      <c r="W101" s="344"/>
      <c r="X101" s="344"/>
      <c r="Y101" s="344"/>
      <c r="Z101" s="344"/>
      <c r="AA101" s="344"/>
      <c r="AB101" s="344"/>
    </row>
    <row r="102" spans="8:8" ht="15.75" customHeight="1">
      <c r="A102" s="344"/>
      <c r="B102" s="345"/>
      <c r="C102" s="344"/>
      <c r="D102" s="345"/>
      <c r="E102" s="344"/>
      <c r="F102" s="344"/>
      <c r="G102" s="344"/>
      <c r="H102" s="344"/>
      <c r="I102" s="344"/>
      <c r="J102" s="344"/>
      <c r="K102" s="344"/>
      <c r="L102" s="344"/>
      <c r="M102" s="344"/>
      <c r="N102" s="344"/>
      <c r="O102" s="344"/>
      <c r="P102" s="344"/>
      <c r="Q102" s="344"/>
      <c r="R102" s="344"/>
      <c r="S102" s="344"/>
      <c r="T102" s="344"/>
      <c r="U102" s="344"/>
      <c r="V102" s="344"/>
      <c r="W102" s="344"/>
      <c r="X102" s="344"/>
      <c r="Y102" s="344"/>
      <c r="Z102" s="344"/>
      <c r="AA102" s="344"/>
      <c r="AB102" s="344"/>
    </row>
    <row r="103" spans="8:8" ht="15.75" customHeight="1">
      <c r="A103" s="344"/>
      <c r="B103" s="345"/>
      <c r="C103" s="344"/>
      <c r="D103" s="345"/>
      <c r="E103" s="344"/>
      <c r="F103" s="344"/>
      <c r="G103" s="344"/>
      <c r="H103" s="344"/>
      <c r="I103" s="344"/>
      <c r="J103" s="344"/>
      <c r="K103" s="344"/>
      <c r="L103" s="344"/>
      <c r="M103" s="344"/>
      <c r="N103" s="344"/>
      <c r="O103" s="344"/>
      <c r="P103" s="344"/>
      <c r="Q103" s="344"/>
      <c r="R103" s="344"/>
      <c r="S103" s="344"/>
      <c r="T103" s="344"/>
      <c r="U103" s="344"/>
      <c r="V103" s="344"/>
      <c r="W103" s="344"/>
      <c r="X103" s="344"/>
      <c r="Y103" s="344"/>
      <c r="Z103" s="344"/>
      <c r="AA103" s="344"/>
      <c r="AB103" s="344"/>
    </row>
    <row r="104" spans="8:8" ht="15.75" customHeight="1">
      <c r="A104" s="344"/>
      <c r="B104" s="345"/>
      <c r="C104" s="344"/>
      <c r="D104" s="345"/>
      <c r="E104" s="344"/>
      <c r="F104" s="344"/>
      <c r="G104" s="344"/>
      <c r="H104" s="344"/>
      <c r="I104" s="344"/>
      <c r="J104" s="344"/>
      <c r="K104" s="344"/>
      <c r="L104" s="344"/>
      <c r="M104" s="344"/>
      <c r="N104" s="344"/>
      <c r="O104" s="344"/>
      <c r="P104" s="344"/>
      <c r="Q104" s="344"/>
      <c r="R104" s="344"/>
      <c r="S104" s="344"/>
      <c r="T104" s="344"/>
      <c r="U104" s="344"/>
      <c r="V104" s="344"/>
      <c r="W104" s="344"/>
      <c r="X104" s="344"/>
      <c r="Y104" s="344"/>
      <c r="Z104" s="344"/>
      <c r="AA104" s="344"/>
      <c r="AB104" s="344"/>
    </row>
    <row r="105" spans="8:8" ht="15.75" customHeight="1">
      <c r="A105" s="344"/>
      <c r="B105" s="345"/>
      <c r="C105" s="344"/>
      <c r="D105" s="345"/>
      <c r="E105" s="344"/>
      <c r="F105" s="344"/>
      <c r="G105" s="344"/>
      <c r="H105" s="344"/>
      <c r="I105" s="344"/>
      <c r="J105" s="344"/>
      <c r="K105" s="344"/>
      <c r="L105" s="344"/>
      <c r="M105" s="344"/>
      <c r="N105" s="344"/>
      <c r="O105" s="344"/>
      <c r="P105" s="344"/>
      <c r="Q105" s="344"/>
      <c r="R105" s="344"/>
      <c r="S105" s="344"/>
      <c r="T105" s="344"/>
      <c r="U105" s="344"/>
      <c r="V105" s="344"/>
      <c r="W105" s="344"/>
      <c r="X105" s="344"/>
      <c r="Y105" s="344"/>
      <c r="Z105" s="344"/>
      <c r="AA105" s="344"/>
      <c r="AB105" s="344"/>
    </row>
    <row r="106" spans="8:8" ht="15.75" customHeight="1">
      <c r="A106" s="344"/>
      <c r="B106" s="345"/>
      <c r="C106" s="344"/>
      <c r="D106" s="345"/>
      <c r="E106" s="344"/>
      <c r="F106" s="344"/>
      <c r="G106" s="344"/>
      <c r="H106" s="344"/>
      <c r="I106" s="344"/>
      <c r="J106" s="344"/>
      <c r="K106" s="344"/>
      <c r="L106" s="344"/>
      <c r="M106" s="344"/>
      <c r="N106" s="344"/>
      <c r="O106" s="344"/>
      <c r="P106" s="344"/>
      <c r="Q106" s="344"/>
      <c r="R106" s="344"/>
      <c r="S106" s="344"/>
      <c r="T106" s="344"/>
      <c r="U106" s="344"/>
      <c r="V106" s="344"/>
      <c r="W106" s="344"/>
      <c r="X106" s="344"/>
      <c r="Y106" s="344"/>
      <c r="Z106" s="344"/>
      <c r="AA106" s="344"/>
      <c r="AB106" s="344"/>
    </row>
    <row r="107" spans="8:8" ht="15.75" customHeight="1">
      <c r="A107" s="344"/>
      <c r="B107" s="345"/>
      <c r="C107" s="344"/>
      <c r="D107" s="345"/>
      <c r="E107" s="344"/>
      <c r="F107" s="344"/>
      <c r="G107" s="344"/>
      <c r="H107" s="344"/>
      <c r="I107" s="344"/>
      <c r="J107" s="344"/>
      <c r="K107" s="344"/>
      <c r="L107" s="344"/>
      <c r="M107" s="344"/>
      <c r="N107" s="344"/>
      <c r="O107" s="344"/>
      <c r="P107" s="344"/>
      <c r="Q107" s="344"/>
      <c r="R107" s="344"/>
      <c r="S107" s="344"/>
      <c r="T107" s="344"/>
      <c r="U107" s="344"/>
      <c r="V107" s="344"/>
      <c r="W107" s="344"/>
      <c r="X107" s="344"/>
      <c r="Y107" s="344"/>
      <c r="Z107" s="344"/>
      <c r="AA107" s="344"/>
      <c r="AB107" s="344"/>
    </row>
    <row r="108" spans="8:8" ht="15.75" customHeight="1">
      <c r="A108" s="344"/>
      <c r="B108" s="345"/>
      <c r="C108" s="344"/>
      <c r="D108" s="345"/>
      <c r="E108" s="344"/>
      <c r="F108" s="344"/>
      <c r="G108" s="344"/>
      <c r="H108" s="344"/>
      <c r="I108" s="344"/>
      <c r="J108" s="344"/>
      <c r="K108" s="344"/>
      <c r="L108" s="344"/>
      <c r="M108" s="344"/>
      <c r="N108" s="344"/>
      <c r="O108" s="344"/>
      <c r="P108" s="344"/>
      <c r="Q108" s="344"/>
      <c r="R108" s="344"/>
      <c r="S108" s="344"/>
      <c r="T108" s="344"/>
      <c r="U108" s="344"/>
      <c r="V108" s="344"/>
      <c r="W108" s="344"/>
      <c r="X108" s="344"/>
      <c r="Y108" s="344"/>
      <c r="Z108" s="344"/>
      <c r="AA108" s="344"/>
      <c r="AB108" s="344"/>
    </row>
    <row r="109" spans="8:8" ht="15.75" customHeight="1">
      <c r="A109" s="344"/>
      <c r="B109" s="345"/>
      <c r="C109" s="344"/>
      <c r="D109" s="345"/>
      <c r="E109" s="344"/>
      <c r="F109" s="344"/>
      <c r="G109" s="344"/>
      <c r="H109" s="344"/>
      <c r="I109" s="344"/>
      <c r="J109" s="344"/>
      <c r="K109" s="344"/>
      <c r="L109" s="344"/>
      <c r="M109" s="344"/>
      <c r="N109" s="344"/>
      <c r="O109" s="344"/>
      <c r="P109" s="344"/>
      <c r="Q109" s="344"/>
      <c r="R109" s="344"/>
      <c r="S109" s="344"/>
      <c r="T109" s="344"/>
      <c r="U109" s="344"/>
      <c r="V109" s="344"/>
      <c r="W109" s="344"/>
      <c r="X109" s="344"/>
      <c r="Y109" s="344"/>
      <c r="Z109" s="344"/>
      <c r="AA109" s="344"/>
      <c r="AB109" s="344"/>
    </row>
    <row r="110" spans="8:8" ht="15.75" customHeight="1">
      <c r="A110" s="344"/>
      <c r="B110" s="345"/>
      <c r="C110" s="344"/>
      <c r="D110" s="345"/>
      <c r="E110" s="344"/>
      <c r="F110" s="344"/>
      <c r="G110" s="344"/>
      <c r="H110" s="344"/>
      <c r="I110" s="344"/>
      <c r="J110" s="344"/>
      <c r="K110" s="344"/>
      <c r="L110" s="344"/>
      <c r="M110" s="344"/>
      <c r="N110" s="344"/>
      <c r="O110" s="344"/>
      <c r="P110" s="344"/>
      <c r="Q110" s="344"/>
      <c r="R110" s="344"/>
      <c r="S110" s="344"/>
      <c r="T110" s="344"/>
      <c r="U110" s="344"/>
      <c r="V110" s="344"/>
      <c r="W110" s="344"/>
      <c r="X110" s="344"/>
      <c r="Y110" s="344"/>
      <c r="Z110" s="344"/>
      <c r="AA110" s="344"/>
      <c r="AB110" s="344"/>
    </row>
    <row r="111" spans="8:8" ht="15.75" customHeight="1">
      <c r="A111" s="344"/>
      <c r="B111" s="345"/>
      <c r="C111" s="344"/>
      <c r="D111" s="345"/>
      <c r="E111" s="344"/>
      <c r="F111" s="344"/>
      <c r="G111" s="344"/>
      <c r="H111" s="344"/>
      <c r="I111" s="344"/>
      <c r="J111" s="344"/>
      <c r="K111" s="344"/>
      <c r="L111" s="344"/>
      <c r="M111" s="344"/>
      <c r="N111" s="344"/>
      <c r="O111" s="344"/>
      <c r="P111" s="344"/>
      <c r="Q111" s="344"/>
      <c r="R111" s="344"/>
      <c r="S111" s="344"/>
      <c r="T111" s="344"/>
      <c r="U111" s="344"/>
      <c r="V111" s="344"/>
      <c r="W111" s="344"/>
      <c r="X111" s="344"/>
      <c r="Y111" s="344"/>
      <c r="Z111" s="344"/>
      <c r="AA111" s="344"/>
      <c r="AB111" s="344"/>
    </row>
    <row r="112" spans="8:8" ht="15.75" customHeight="1">
      <c r="A112" s="344"/>
      <c r="B112" s="345"/>
      <c r="C112" s="344"/>
      <c r="D112" s="345"/>
      <c r="E112" s="344"/>
      <c r="F112" s="344"/>
      <c r="G112" s="344"/>
      <c r="H112" s="344"/>
      <c r="I112" s="344"/>
      <c r="J112" s="344"/>
      <c r="K112" s="344"/>
      <c r="L112" s="344"/>
      <c r="M112" s="344"/>
      <c r="N112" s="344"/>
      <c r="O112" s="344"/>
      <c r="P112" s="344"/>
      <c r="Q112" s="344"/>
      <c r="R112" s="344"/>
      <c r="S112" s="344"/>
      <c r="T112" s="344"/>
      <c r="U112" s="344"/>
      <c r="V112" s="344"/>
      <c r="W112" s="344"/>
      <c r="X112" s="344"/>
      <c r="Y112" s="344"/>
      <c r="Z112" s="344"/>
      <c r="AA112" s="344"/>
      <c r="AB112" s="344"/>
    </row>
    <row r="113" spans="8:8" ht="15.75" customHeight="1">
      <c r="A113" s="344"/>
      <c r="B113" s="345"/>
      <c r="C113" s="344"/>
      <c r="D113" s="345"/>
      <c r="E113" s="344"/>
      <c r="F113" s="344"/>
      <c r="G113" s="344"/>
      <c r="H113" s="344"/>
      <c r="I113" s="344"/>
      <c r="J113" s="344"/>
      <c r="K113" s="344"/>
      <c r="L113" s="344"/>
      <c r="M113" s="344"/>
      <c r="N113" s="344"/>
      <c r="O113" s="344"/>
      <c r="P113" s="344"/>
      <c r="Q113" s="344"/>
      <c r="R113" s="344"/>
      <c r="S113" s="344"/>
      <c r="T113" s="344"/>
      <c r="U113" s="344"/>
      <c r="V113" s="344"/>
      <c r="W113" s="344"/>
      <c r="X113" s="344"/>
      <c r="Y113" s="344"/>
      <c r="Z113" s="344"/>
      <c r="AA113" s="344"/>
      <c r="AB113" s="344"/>
    </row>
    <row r="114" spans="8:8" ht="15.75" customHeight="1">
      <c r="A114" s="344"/>
      <c r="B114" s="345"/>
      <c r="C114" s="344"/>
      <c r="D114" s="345"/>
      <c r="E114" s="344"/>
      <c r="F114" s="344"/>
      <c r="G114" s="344"/>
      <c r="H114" s="344"/>
      <c r="I114" s="344"/>
      <c r="J114" s="344"/>
      <c r="K114" s="344"/>
      <c r="L114" s="344"/>
      <c r="M114" s="344"/>
      <c r="N114" s="344"/>
      <c r="O114" s="344"/>
      <c r="P114" s="344"/>
      <c r="Q114" s="344"/>
      <c r="R114" s="344"/>
      <c r="S114" s="344"/>
      <c r="T114" s="344"/>
      <c r="U114" s="344"/>
      <c r="V114" s="344"/>
      <c r="W114" s="344"/>
      <c r="X114" s="344"/>
      <c r="Y114" s="344"/>
      <c r="Z114" s="344"/>
      <c r="AA114" s="344"/>
      <c r="AB114" s="344"/>
    </row>
    <row r="115" spans="8:8" ht="15.75" customHeight="1">
      <c r="A115" s="344"/>
      <c r="B115" s="345"/>
      <c r="C115" s="344"/>
      <c r="D115" s="345"/>
      <c r="E115" s="344"/>
      <c r="F115" s="344"/>
      <c r="G115" s="344"/>
      <c r="H115" s="344"/>
      <c r="I115" s="344"/>
      <c r="J115" s="344"/>
      <c r="K115" s="344"/>
      <c r="L115" s="344"/>
      <c r="M115" s="344"/>
      <c r="N115" s="344"/>
      <c r="O115" s="344"/>
      <c r="P115" s="344"/>
      <c r="Q115" s="344"/>
      <c r="R115" s="344"/>
      <c r="S115" s="344"/>
      <c r="T115" s="344"/>
      <c r="U115" s="344"/>
      <c r="V115" s="344"/>
      <c r="W115" s="344"/>
      <c r="X115" s="344"/>
      <c r="Y115" s="344"/>
      <c r="Z115" s="344"/>
      <c r="AA115" s="344"/>
      <c r="AB115" s="344"/>
    </row>
    <row r="116" spans="8:8" ht="15.75" customHeight="1">
      <c r="A116" s="344"/>
      <c r="B116" s="345"/>
      <c r="C116" s="344"/>
      <c r="D116" s="345"/>
      <c r="E116" s="344"/>
      <c r="F116" s="344"/>
      <c r="G116" s="344"/>
      <c r="H116" s="344"/>
      <c r="I116" s="344"/>
      <c r="J116" s="344"/>
      <c r="K116" s="344"/>
      <c r="L116" s="344"/>
      <c r="M116" s="344"/>
      <c r="N116" s="344"/>
      <c r="O116" s="344"/>
      <c r="P116" s="344"/>
      <c r="Q116" s="344"/>
      <c r="R116" s="344"/>
      <c r="S116" s="344"/>
      <c r="T116" s="344"/>
      <c r="U116" s="344"/>
      <c r="V116" s="344"/>
      <c r="W116" s="344"/>
      <c r="X116" s="344"/>
      <c r="Y116" s="344"/>
      <c r="Z116" s="344"/>
      <c r="AA116" s="344"/>
      <c r="AB116" s="344"/>
    </row>
    <row r="117" spans="8:8" ht="15.75" customHeight="1">
      <c r="A117" s="344"/>
      <c r="B117" s="345"/>
      <c r="C117" s="344"/>
      <c r="D117" s="345"/>
      <c r="E117" s="344"/>
      <c r="F117" s="344"/>
      <c r="G117" s="344"/>
      <c r="H117" s="344"/>
      <c r="I117" s="344"/>
      <c r="J117" s="344"/>
      <c r="K117" s="344"/>
      <c r="L117" s="344"/>
      <c r="M117" s="344"/>
      <c r="N117" s="344"/>
      <c r="O117" s="344"/>
      <c r="P117" s="344"/>
      <c r="Q117" s="344"/>
      <c r="R117" s="344"/>
      <c r="S117" s="344"/>
      <c r="T117" s="344"/>
      <c r="U117" s="344"/>
      <c r="V117" s="344"/>
      <c r="W117" s="344"/>
      <c r="X117" s="344"/>
      <c r="Y117" s="344"/>
      <c r="Z117" s="344"/>
      <c r="AA117" s="344"/>
      <c r="AB117" s="344"/>
    </row>
    <row r="118" spans="8:8" ht="15.75" customHeight="1">
      <c r="A118" s="344"/>
      <c r="B118" s="345"/>
      <c r="C118" s="344"/>
      <c r="D118" s="345"/>
      <c r="E118" s="344"/>
      <c r="F118" s="344"/>
      <c r="G118" s="344"/>
      <c r="H118" s="344"/>
      <c r="I118" s="344"/>
      <c r="J118" s="344"/>
      <c r="K118" s="344"/>
      <c r="L118" s="344"/>
      <c r="M118" s="344"/>
      <c r="N118" s="344"/>
      <c r="O118" s="344"/>
      <c r="P118" s="344"/>
      <c r="Q118" s="344"/>
      <c r="R118" s="344"/>
      <c r="S118" s="344"/>
      <c r="T118" s="344"/>
      <c r="U118" s="344"/>
      <c r="V118" s="344"/>
      <c r="W118" s="344"/>
      <c r="X118" s="344"/>
      <c r="Y118" s="344"/>
      <c r="Z118" s="344"/>
      <c r="AA118" s="344"/>
      <c r="AB118" s="344"/>
    </row>
    <row r="119" spans="8:8" ht="15.75" customHeight="1">
      <c r="A119" s="344"/>
      <c r="B119" s="345"/>
      <c r="C119" s="344"/>
      <c r="D119" s="345"/>
      <c r="E119" s="344"/>
      <c r="F119" s="344"/>
      <c r="G119" s="344"/>
      <c r="H119" s="344"/>
      <c r="I119" s="344"/>
      <c r="J119" s="344"/>
      <c r="K119" s="344"/>
      <c r="L119" s="344"/>
      <c r="M119" s="344"/>
      <c r="N119" s="344"/>
      <c r="O119" s="344"/>
      <c r="P119" s="344"/>
      <c r="Q119" s="344"/>
      <c r="R119" s="344"/>
      <c r="S119" s="344"/>
      <c r="T119" s="344"/>
      <c r="U119" s="344"/>
      <c r="V119" s="344"/>
      <c r="W119" s="344"/>
      <c r="X119" s="344"/>
      <c r="Y119" s="344"/>
      <c r="Z119" s="344"/>
      <c r="AA119" s="344"/>
      <c r="AB119" s="344"/>
    </row>
    <row r="120" spans="8:8" ht="15.75" customHeight="1">
      <c r="A120" s="344"/>
      <c r="B120" s="345"/>
      <c r="C120" s="344"/>
      <c r="D120" s="345"/>
      <c r="E120" s="344"/>
      <c r="F120" s="344"/>
      <c r="G120" s="344"/>
      <c r="H120" s="344"/>
      <c r="I120" s="344"/>
      <c r="J120" s="344"/>
      <c r="K120" s="344"/>
      <c r="L120" s="344"/>
      <c r="M120" s="344"/>
      <c r="N120" s="344"/>
      <c r="O120" s="344"/>
      <c r="P120" s="344"/>
      <c r="Q120" s="344"/>
      <c r="R120" s="344"/>
      <c r="S120" s="344"/>
      <c r="T120" s="344"/>
      <c r="U120" s="344"/>
      <c r="V120" s="344"/>
      <c r="W120" s="344"/>
      <c r="X120" s="344"/>
      <c r="Y120" s="344"/>
      <c r="Z120" s="344"/>
      <c r="AA120" s="344"/>
      <c r="AB120" s="344"/>
    </row>
    <row r="121" spans="8:8" ht="15.75" customHeight="1">
      <c r="A121" s="344"/>
      <c r="B121" s="345"/>
      <c r="C121" s="344"/>
      <c r="D121" s="345"/>
      <c r="E121" s="344"/>
      <c r="F121" s="344"/>
      <c r="G121" s="344"/>
      <c r="H121" s="344"/>
      <c r="I121" s="344"/>
      <c r="J121" s="344"/>
      <c r="K121" s="344"/>
      <c r="L121" s="344"/>
      <c r="M121" s="344"/>
      <c r="N121" s="344"/>
      <c r="O121" s="344"/>
      <c r="P121" s="344"/>
      <c r="Q121" s="344"/>
      <c r="R121" s="344"/>
      <c r="S121" s="344"/>
      <c r="T121" s="344"/>
      <c r="U121" s="344"/>
      <c r="V121" s="344"/>
      <c r="W121" s="344"/>
      <c r="X121" s="344"/>
      <c r="Y121" s="344"/>
      <c r="Z121" s="344"/>
      <c r="AA121" s="344"/>
      <c r="AB121" s="344"/>
    </row>
    <row r="122" spans="8:8" ht="15.75" customHeight="1">
      <c r="A122" s="344"/>
      <c r="B122" s="345"/>
      <c r="C122" s="344"/>
      <c r="D122" s="345"/>
      <c r="E122" s="344"/>
      <c r="F122" s="344"/>
      <c r="G122" s="344"/>
      <c r="H122" s="344"/>
      <c r="I122" s="344"/>
      <c r="J122" s="344"/>
      <c r="K122" s="344"/>
      <c r="L122" s="344"/>
      <c r="M122" s="344"/>
      <c r="N122" s="344"/>
      <c r="O122" s="344"/>
      <c r="P122" s="344"/>
      <c r="Q122" s="344"/>
      <c r="R122" s="344"/>
      <c r="S122" s="344"/>
      <c r="T122" s="344"/>
      <c r="U122" s="344"/>
      <c r="V122" s="344"/>
      <c r="W122" s="344"/>
      <c r="X122" s="344"/>
      <c r="Y122" s="344"/>
      <c r="Z122" s="344"/>
      <c r="AA122" s="344"/>
      <c r="AB122" s="344"/>
    </row>
    <row r="123" spans="8:8" ht="15.75" customHeight="1">
      <c r="A123" s="344"/>
      <c r="B123" s="345"/>
      <c r="C123" s="344"/>
      <c r="D123" s="345"/>
      <c r="E123" s="344"/>
      <c r="F123" s="344"/>
      <c r="G123" s="344"/>
      <c r="H123" s="344"/>
      <c r="I123" s="344"/>
      <c r="J123" s="344"/>
      <c r="K123" s="344"/>
      <c r="L123" s="344"/>
      <c r="M123" s="344"/>
      <c r="N123" s="344"/>
      <c r="O123" s="344"/>
      <c r="P123" s="344"/>
      <c r="Q123" s="344"/>
      <c r="R123" s="344"/>
      <c r="S123" s="344"/>
      <c r="T123" s="344"/>
      <c r="U123" s="344"/>
      <c r="V123" s="344"/>
      <c r="W123" s="344"/>
      <c r="X123" s="344"/>
      <c r="Y123" s="344"/>
      <c r="Z123" s="344"/>
      <c r="AA123" s="344"/>
      <c r="AB123" s="344"/>
    </row>
    <row r="124" spans="8:8" ht="15.75" customHeight="1">
      <c r="A124" s="344"/>
      <c r="B124" s="345"/>
      <c r="C124" s="344"/>
      <c r="D124" s="345"/>
      <c r="E124" s="344"/>
      <c r="F124" s="344"/>
      <c r="G124" s="344"/>
      <c r="H124" s="344"/>
      <c r="I124" s="344"/>
      <c r="J124" s="344"/>
      <c r="K124" s="344"/>
      <c r="L124" s="344"/>
      <c r="M124" s="344"/>
      <c r="N124" s="344"/>
      <c r="O124" s="344"/>
      <c r="P124" s="344"/>
      <c r="Q124" s="344"/>
      <c r="R124" s="344"/>
      <c r="S124" s="344"/>
      <c r="T124" s="344"/>
      <c r="U124" s="344"/>
      <c r="V124" s="344"/>
      <c r="W124" s="344"/>
      <c r="X124" s="344"/>
      <c r="Y124" s="344"/>
      <c r="Z124" s="344"/>
      <c r="AA124" s="344"/>
      <c r="AB124" s="344"/>
    </row>
    <row r="125" spans="8:8" ht="15.75" customHeight="1">
      <c r="A125" s="344"/>
      <c r="B125" s="345"/>
      <c r="C125" s="344"/>
      <c r="D125" s="345"/>
      <c r="E125" s="344"/>
      <c r="F125" s="344"/>
      <c r="G125" s="344"/>
      <c r="H125" s="344"/>
      <c r="I125" s="344"/>
      <c r="J125" s="344"/>
      <c r="K125" s="344"/>
      <c r="L125" s="344"/>
      <c r="M125" s="344"/>
      <c r="N125" s="344"/>
      <c r="O125" s="344"/>
      <c r="P125" s="344"/>
      <c r="Q125" s="344"/>
      <c r="R125" s="344"/>
      <c r="S125" s="344"/>
      <c r="T125" s="344"/>
      <c r="U125" s="344"/>
      <c r="V125" s="344"/>
      <c r="W125" s="344"/>
      <c r="X125" s="344"/>
      <c r="Y125" s="344"/>
      <c r="Z125" s="344"/>
      <c r="AA125" s="344"/>
      <c r="AB125" s="344"/>
    </row>
    <row r="126" spans="8:8" ht="15.75" customHeight="1">
      <c r="A126" s="344"/>
      <c r="B126" s="345"/>
      <c r="C126" s="344"/>
      <c r="D126" s="345"/>
      <c r="E126" s="344"/>
      <c r="F126" s="344"/>
      <c r="G126" s="344"/>
      <c r="H126" s="344"/>
      <c r="I126" s="344"/>
      <c r="J126" s="344"/>
      <c r="K126" s="344"/>
      <c r="L126" s="344"/>
      <c r="M126" s="344"/>
      <c r="N126" s="344"/>
      <c r="O126" s="344"/>
      <c r="P126" s="344"/>
      <c r="Q126" s="344"/>
      <c r="R126" s="344"/>
      <c r="S126" s="344"/>
      <c r="T126" s="344"/>
      <c r="U126" s="344"/>
      <c r="V126" s="344"/>
      <c r="W126" s="344"/>
      <c r="X126" s="344"/>
      <c r="Y126" s="344"/>
      <c r="Z126" s="344"/>
      <c r="AA126" s="344"/>
      <c r="AB126" s="344"/>
    </row>
    <row r="127" spans="8:8" ht="15.75" customHeight="1">
      <c r="A127" s="344"/>
      <c r="B127" s="345"/>
      <c r="C127" s="344"/>
      <c r="D127" s="345"/>
      <c r="E127" s="344"/>
      <c r="F127" s="344"/>
      <c r="G127" s="344"/>
      <c r="H127" s="344"/>
      <c r="I127" s="344"/>
      <c r="J127" s="344"/>
      <c r="K127" s="344"/>
      <c r="L127" s="344"/>
      <c r="M127" s="344"/>
      <c r="N127" s="344"/>
      <c r="O127" s="344"/>
      <c r="P127" s="344"/>
      <c r="Q127" s="344"/>
      <c r="R127" s="344"/>
      <c r="S127" s="344"/>
      <c r="T127" s="344"/>
      <c r="U127" s="344"/>
      <c r="V127" s="344"/>
      <c r="W127" s="344"/>
      <c r="X127" s="344"/>
      <c r="Y127" s="344"/>
      <c r="Z127" s="344"/>
      <c r="AA127" s="344"/>
      <c r="AB127" s="344"/>
    </row>
    <row r="128" spans="8:8" ht="15.75" customHeight="1">
      <c r="A128" s="344"/>
      <c r="B128" s="345"/>
      <c r="C128" s="344"/>
      <c r="D128" s="345"/>
      <c r="E128" s="344"/>
      <c r="F128" s="344"/>
      <c r="G128" s="344"/>
      <c r="H128" s="344"/>
      <c r="I128" s="344"/>
      <c r="J128" s="344"/>
      <c r="K128" s="344"/>
      <c r="L128" s="344"/>
      <c r="M128" s="344"/>
      <c r="N128" s="344"/>
      <c r="O128" s="344"/>
      <c r="P128" s="344"/>
      <c r="Q128" s="344"/>
      <c r="R128" s="344"/>
      <c r="S128" s="344"/>
      <c r="T128" s="344"/>
      <c r="U128" s="344"/>
      <c r="V128" s="344"/>
      <c r="W128" s="344"/>
      <c r="X128" s="344"/>
      <c r="Y128" s="344"/>
      <c r="Z128" s="344"/>
      <c r="AA128" s="344"/>
      <c r="AB128" s="344"/>
    </row>
    <row r="129" spans="8:8" ht="15.75" customHeight="1">
      <c r="A129" s="344"/>
      <c r="B129" s="345"/>
      <c r="C129" s="344"/>
      <c r="D129" s="345"/>
      <c r="E129" s="344"/>
      <c r="F129" s="344"/>
      <c r="G129" s="344"/>
      <c r="H129" s="344"/>
      <c r="I129" s="344"/>
      <c r="J129" s="344"/>
      <c r="K129" s="344"/>
      <c r="L129" s="344"/>
      <c r="M129" s="344"/>
      <c r="N129" s="344"/>
      <c r="O129" s="344"/>
      <c r="P129" s="344"/>
      <c r="Q129" s="344"/>
      <c r="R129" s="344"/>
      <c r="S129" s="344"/>
      <c r="T129" s="344"/>
      <c r="U129" s="344"/>
      <c r="V129" s="344"/>
      <c r="W129" s="344"/>
      <c r="X129" s="344"/>
      <c r="Y129" s="344"/>
      <c r="Z129" s="344"/>
      <c r="AA129" s="344"/>
      <c r="AB129" s="344"/>
    </row>
    <row r="130" spans="8:8" ht="15.75" customHeight="1">
      <c r="A130" s="344"/>
      <c r="B130" s="345"/>
      <c r="C130" s="344"/>
      <c r="D130" s="345"/>
      <c r="E130" s="344"/>
      <c r="F130" s="344"/>
      <c r="G130" s="344"/>
      <c r="H130" s="344"/>
      <c r="I130" s="344"/>
      <c r="J130" s="344"/>
      <c r="K130" s="344"/>
      <c r="L130" s="344"/>
      <c r="M130" s="344"/>
      <c r="N130" s="344"/>
      <c r="O130" s="344"/>
      <c r="P130" s="344"/>
      <c r="Q130" s="344"/>
      <c r="R130" s="344"/>
      <c r="S130" s="344"/>
      <c r="T130" s="344"/>
      <c r="U130" s="344"/>
      <c r="V130" s="344"/>
      <c r="W130" s="344"/>
      <c r="X130" s="344"/>
      <c r="Y130" s="344"/>
      <c r="Z130" s="344"/>
      <c r="AA130" s="344"/>
      <c r="AB130" s="344"/>
    </row>
    <row r="131" spans="8:8" ht="15.75" customHeight="1">
      <c r="A131" s="344"/>
      <c r="B131" s="345"/>
      <c r="C131" s="344"/>
      <c r="D131" s="345"/>
      <c r="E131" s="344"/>
      <c r="F131" s="344"/>
      <c r="G131" s="344"/>
      <c r="H131" s="344"/>
      <c r="I131" s="344"/>
      <c r="J131" s="344"/>
      <c r="K131" s="344"/>
      <c r="L131" s="344"/>
      <c r="M131" s="344"/>
      <c r="N131" s="344"/>
      <c r="O131" s="344"/>
      <c r="P131" s="344"/>
      <c r="Q131" s="344"/>
      <c r="R131" s="344"/>
      <c r="S131" s="344"/>
      <c r="T131" s="344"/>
      <c r="U131" s="344"/>
      <c r="V131" s="344"/>
      <c r="W131" s="344"/>
      <c r="X131" s="344"/>
      <c r="Y131" s="344"/>
      <c r="Z131" s="344"/>
      <c r="AA131" s="344"/>
      <c r="AB131" s="344"/>
    </row>
    <row r="132" spans="8:8" ht="15.75" customHeight="1">
      <c r="A132" s="344"/>
      <c r="B132" s="345"/>
      <c r="C132" s="344"/>
      <c r="D132" s="345"/>
      <c r="E132" s="344"/>
      <c r="F132" s="344"/>
      <c r="G132" s="344"/>
      <c r="H132" s="344"/>
      <c r="I132" s="344"/>
      <c r="J132" s="344"/>
      <c r="K132" s="344"/>
      <c r="L132" s="344"/>
      <c r="M132" s="344"/>
      <c r="N132" s="344"/>
      <c r="O132" s="344"/>
      <c r="P132" s="344"/>
      <c r="Q132" s="344"/>
      <c r="R132" s="344"/>
      <c r="S132" s="344"/>
      <c r="T132" s="344"/>
      <c r="U132" s="344"/>
      <c r="V132" s="344"/>
      <c r="W132" s="344"/>
      <c r="X132" s="344"/>
      <c r="Y132" s="344"/>
      <c r="Z132" s="344"/>
      <c r="AA132" s="344"/>
      <c r="AB132" s="344"/>
    </row>
    <row r="133" spans="8:8" ht="15.75" customHeight="1">
      <c r="A133" s="344"/>
      <c r="B133" s="345"/>
      <c r="C133" s="344"/>
      <c r="D133" s="345"/>
      <c r="E133" s="344"/>
      <c r="F133" s="344"/>
      <c r="G133" s="344"/>
      <c r="H133" s="344"/>
      <c r="I133" s="344"/>
      <c r="J133" s="344"/>
      <c r="K133" s="344"/>
      <c r="L133" s="344"/>
      <c r="M133" s="344"/>
      <c r="N133" s="344"/>
      <c r="O133" s="344"/>
      <c r="P133" s="344"/>
      <c r="Q133" s="344"/>
      <c r="R133" s="344"/>
      <c r="S133" s="344"/>
      <c r="T133" s="344"/>
      <c r="U133" s="344"/>
      <c r="V133" s="344"/>
      <c r="W133" s="344"/>
      <c r="X133" s="344"/>
      <c r="Y133" s="344"/>
      <c r="Z133" s="344"/>
      <c r="AA133" s="344"/>
      <c r="AB133" s="344"/>
    </row>
    <row r="134" spans="8:8" ht="15.75" customHeight="1">
      <c r="A134" s="344"/>
      <c r="B134" s="345"/>
      <c r="C134" s="344"/>
      <c r="D134" s="345"/>
      <c r="E134" s="344"/>
      <c r="F134" s="344"/>
      <c r="G134" s="344"/>
      <c r="H134" s="344"/>
      <c r="I134" s="344"/>
      <c r="J134" s="344"/>
      <c r="K134" s="344"/>
      <c r="L134" s="344"/>
      <c r="M134" s="344"/>
      <c r="N134" s="344"/>
      <c r="O134" s="344"/>
      <c r="P134" s="344"/>
      <c r="Q134" s="344"/>
      <c r="R134" s="344"/>
      <c r="S134" s="344"/>
      <c r="T134" s="344"/>
      <c r="U134" s="344"/>
      <c r="V134" s="344"/>
      <c r="W134" s="344"/>
      <c r="X134" s="344"/>
      <c r="Y134" s="344"/>
      <c r="Z134" s="344"/>
      <c r="AA134" s="344"/>
      <c r="AB134" s="344"/>
    </row>
    <row r="135" spans="8:8" ht="15.75" customHeight="1">
      <c r="A135" s="344"/>
      <c r="B135" s="345"/>
      <c r="C135" s="344"/>
      <c r="D135" s="345"/>
      <c r="E135" s="344"/>
      <c r="F135" s="344"/>
      <c r="G135" s="344"/>
      <c r="H135" s="344"/>
      <c r="I135" s="344"/>
      <c r="J135" s="344"/>
      <c r="K135" s="344"/>
      <c r="L135" s="344"/>
      <c r="M135" s="344"/>
      <c r="N135" s="344"/>
      <c r="O135" s="344"/>
      <c r="P135" s="344"/>
      <c r="Q135" s="344"/>
      <c r="R135" s="344"/>
      <c r="S135" s="344"/>
      <c r="T135" s="344"/>
      <c r="U135" s="344"/>
      <c r="V135" s="344"/>
      <c r="W135" s="344"/>
      <c r="X135" s="344"/>
      <c r="Y135" s="344"/>
      <c r="Z135" s="344"/>
      <c r="AA135" s="344"/>
      <c r="AB135" s="344"/>
    </row>
    <row r="136" spans="8:8" ht="15.75" customHeight="1">
      <c r="A136" s="344"/>
      <c r="B136" s="345"/>
      <c r="C136" s="344"/>
      <c r="D136" s="345"/>
      <c r="E136" s="344"/>
      <c r="F136" s="344"/>
      <c r="G136" s="344"/>
      <c r="H136" s="344"/>
      <c r="I136" s="344"/>
      <c r="J136" s="344"/>
      <c r="K136" s="344"/>
      <c r="L136" s="344"/>
      <c r="M136" s="344"/>
      <c r="N136" s="344"/>
      <c r="O136" s="344"/>
      <c r="P136" s="344"/>
      <c r="Q136" s="344"/>
      <c r="R136" s="344"/>
      <c r="S136" s="344"/>
      <c r="T136" s="344"/>
      <c r="U136" s="344"/>
      <c r="V136" s="344"/>
      <c r="W136" s="344"/>
      <c r="X136" s="344"/>
      <c r="Y136" s="344"/>
      <c r="Z136" s="344"/>
      <c r="AA136" s="344"/>
      <c r="AB136" s="344"/>
    </row>
    <row r="137" spans="8:8" ht="15.75" customHeight="1">
      <c r="A137" s="344"/>
      <c r="B137" s="345"/>
      <c r="C137" s="344"/>
      <c r="D137" s="345"/>
      <c r="E137" s="344"/>
      <c r="F137" s="344"/>
      <c r="G137" s="344"/>
      <c r="H137" s="344"/>
      <c r="I137" s="344"/>
      <c r="J137" s="344"/>
      <c r="K137" s="344"/>
      <c r="L137" s="344"/>
      <c r="M137" s="344"/>
      <c r="N137" s="344"/>
      <c r="O137" s="344"/>
      <c r="P137" s="344"/>
      <c r="Q137" s="344"/>
      <c r="R137" s="344"/>
      <c r="S137" s="344"/>
      <c r="T137" s="344"/>
      <c r="U137" s="344"/>
      <c r="V137" s="344"/>
      <c r="W137" s="344"/>
      <c r="X137" s="344"/>
      <c r="Y137" s="344"/>
      <c r="Z137" s="344"/>
      <c r="AA137" s="344"/>
      <c r="AB137" s="344"/>
    </row>
    <row r="138" spans="8:8" ht="15.75" customHeight="1">
      <c r="A138" s="344"/>
      <c r="B138" s="345"/>
      <c r="C138" s="344"/>
      <c r="D138" s="345"/>
      <c r="E138" s="344"/>
      <c r="F138" s="344"/>
      <c r="G138" s="344"/>
      <c r="H138" s="344"/>
      <c r="I138" s="344"/>
      <c r="J138" s="344"/>
      <c r="K138" s="344"/>
      <c r="L138" s="344"/>
      <c r="M138" s="344"/>
      <c r="N138" s="344"/>
      <c r="O138" s="344"/>
      <c r="P138" s="344"/>
      <c r="Q138" s="344"/>
      <c r="R138" s="344"/>
      <c r="S138" s="344"/>
      <c r="T138" s="344"/>
      <c r="U138" s="344"/>
      <c r="V138" s="344"/>
      <c r="W138" s="344"/>
      <c r="X138" s="344"/>
      <c r="Y138" s="344"/>
      <c r="Z138" s="344"/>
      <c r="AA138" s="344"/>
      <c r="AB138" s="344"/>
    </row>
    <row r="139" spans="8:8" ht="15.75" customHeight="1">
      <c r="A139" s="344"/>
      <c r="B139" s="345"/>
      <c r="C139" s="344"/>
      <c r="D139" s="345"/>
      <c r="E139" s="344"/>
      <c r="F139" s="344"/>
      <c r="G139" s="344"/>
      <c r="H139" s="344"/>
      <c r="I139" s="344"/>
      <c r="J139" s="344"/>
      <c r="K139" s="344"/>
      <c r="L139" s="344"/>
      <c r="M139" s="344"/>
      <c r="N139" s="344"/>
      <c r="O139" s="344"/>
      <c r="P139" s="344"/>
      <c r="Q139" s="344"/>
      <c r="R139" s="344"/>
      <c r="S139" s="344"/>
      <c r="T139" s="344"/>
      <c r="U139" s="344"/>
      <c r="V139" s="344"/>
      <c r="W139" s="344"/>
      <c r="X139" s="344"/>
      <c r="Y139" s="344"/>
      <c r="Z139" s="344"/>
      <c r="AA139" s="344"/>
      <c r="AB139" s="344"/>
    </row>
    <row r="140" spans="8:8" ht="15.75" customHeight="1">
      <c r="A140" s="344"/>
      <c r="B140" s="345"/>
      <c r="C140" s="344"/>
      <c r="D140" s="345"/>
      <c r="E140" s="344"/>
      <c r="F140" s="344"/>
      <c r="G140" s="344"/>
      <c r="H140" s="344"/>
      <c r="I140" s="344"/>
      <c r="J140" s="344"/>
      <c r="K140" s="344"/>
      <c r="L140" s="344"/>
      <c r="M140" s="344"/>
      <c r="N140" s="344"/>
      <c r="O140" s="344"/>
      <c r="P140" s="344"/>
      <c r="Q140" s="344"/>
      <c r="R140" s="344"/>
      <c r="S140" s="344"/>
      <c r="T140" s="344"/>
      <c r="U140" s="344"/>
      <c r="V140" s="344"/>
      <c r="W140" s="344"/>
      <c r="X140" s="344"/>
      <c r="Y140" s="344"/>
      <c r="Z140" s="344"/>
      <c r="AA140" s="344"/>
      <c r="AB140" s="344"/>
    </row>
    <row r="141" spans="8:8" ht="15.75" customHeight="1">
      <c r="A141" s="344"/>
      <c r="B141" s="345"/>
      <c r="C141" s="344"/>
      <c r="D141" s="345"/>
      <c r="E141" s="344"/>
      <c r="F141" s="344"/>
      <c r="G141" s="344"/>
      <c r="H141" s="344"/>
      <c r="I141" s="344"/>
      <c r="J141" s="344"/>
      <c r="K141" s="344"/>
      <c r="L141" s="344"/>
      <c r="M141" s="344"/>
      <c r="N141" s="344"/>
      <c r="O141" s="344"/>
      <c r="P141" s="344"/>
      <c r="Q141" s="344"/>
      <c r="R141" s="344"/>
      <c r="S141" s="344"/>
      <c r="T141" s="344"/>
      <c r="U141" s="344"/>
      <c r="V141" s="344"/>
      <c r="W141" s="344"/>
      <c r="X141" s="344"/>
      <c r="Y141" s="344"/>
      <c r="Z141" s="344"/>
      <c r="AA141" s="344"/>
      <c r="AB141" s="344"/>
    </row>
    <row r="142" spans="8:8" ht="15.75" customHeight="1">
      <c r="A142" s="344"/>
      <c r="B142" s="345"/>
      <c r="C142" s="344"/>
      <c r="D142" s="345"/>
      <c r="E142" s="344"/>
      <c r="F142" s="344"/>
      <c r="G142" s="344"/>
      <c r="H142" s="344"/>
      <c r="I142" s="344"/>
      <c r="J142" s="344"/>
      <c r="K142" s="344"/>
      <c r="L142" s="344"/>
      <c r="M142" s="344"/>
      <c r="N142" s="344"/>
      <c r="O142" s="344"/>
      <c r="P142" s="344"/>
      <c r="Q142" s="344"/>
      <c r="R142" s="344"/>
      <c r="S142" s="344"/>
      <c r="T142" s="344"/>
      <c r="U142" s="344"/>
      <c r="V142" s="344"/>
      <c r="W142" s="344"/>
      <c r="X142" s="344"/>
      <c r="Y142" s="344"/>
      <c r="Z142" s="344"/>
      <c r="AA142" s="344"/>
      <c r="AB142" s="344"/>
    </row>
    <row r="143" spans="8:8" ht="15.75" customHeight="1">
      <c r="A143" s="344"/>
      <c r="B143" s="345"/>
      <c r="C143" s="344"/>
      <c r="D143" s="345"/>
      <c r="E143" s="344"/>
      <c r="F143" s="344"/>
      <c r="G143" s="344"/>
      <c r="H143" s="344"/>
      <c r="I143" s="344"/>
      <c r="J143" s="344"/>
      <c r="K143" s="344"/>
      <c r="L143" s="344"/>
      <c r="M143" s="344"/>
      <c r="N143" s="344"/>
      <c r="O143" s="344"/>
      <c r="P143" s="344"/>
      <c r="Q143" s="344"/>
      <c r="R143" s="344"/>
      <c r="S143" s="344"/>
      <c r="T143" s="344"/>
      <c r="U143" s="344"/>
      <c r="V143" s="344"/>
      <c r="W143" s="344"/>
      <c r="X143" s="344"/>
      <c r="Y143" s="344"/>
      <c r="Z143" s="344"/>
      <c r="AA143" s="344"/>
      <c r="AB143" s="344"/>
    </row>
    <row r="144" spans="8:8" ht="15.75" customHeight="1">
      <c r="A144" s="344"/>
      <c r="B144" s="345"/>
      <c r="C144" s="344"/>
      <c r="D144" s="345"/>
      <c r="E144" s="344"/>
      <c r="F144" s="344"/>
      <c r="G144" s="344"/>
      <c r="H144" s="344"/>
      <c r="I144" s="344"/>
      <c r="J144" s="344"/>
      <c r="K144" s="344"/>
      <c r="L144" s="344"/>
      <c r="M144" s="344"/>
      <c r="N144" s="344"/>
      <c r="O144" s="344"/>
      <c r="P144" s="344"/>
      <c r="Q144" s="344"/>
      <c r="R144" s="344"/>
      <c r="S144" s="344"/>
      <c r="T144" s="344"/>
      <c r="U144" s="344"/>
      <c r="V144" s="344"/>
      <c r="W144" s="344"/>
      <c r="X144" s="344"/>
      <c r="Y144" s="344"/>
      <c r="Z144" s="344"/>
      <c r="AA144" s="344"/>
      <c r="AB144" s="344"/>
    </row>
    <row r="145" spans="8:8" ht="15.75" customHeight="1">
      <c r="A145" s="344"/>
      <c r="B145" s="345"/>
      <c r="C145" s="344"/>
      <c r="D145" s="345"/>
      <c r="E145" s="344"/>
      <c r="F145" s="344"/>
      <c r="G145" s="344"/>
      <c r="H145" s="344"/>
      <c r="I145" s="344"/>
      <c r="J145" s="344"/>
      <c r="K145" s="344"/>
      <c r="L145" s="344"/>
      <c r="M145" s="344"/>
      <c r="N145" s="344"/>
      <c r="O145" s="344"/>
      <c r="P145" s="344"/>
      <c r="Q145" s="344"/>
      <c r="R145" s="344"/>
      <c r="S145" s="344"/>
      <c r="T145" s="344"/>
      <c r="U145" s="344"/>
      <c r="V145" s="344"/>
      <c r="W145" s="344"/>
      <c r="X145" s="344"/>
      <c r="Y145" s="344"/>
      <c r="Z145" s="344"/>
      <c r="AA145" s="344"/>
      <c r="AB145" s="344"/>
    </row>
    <row r="146" spans="8:8" ht="15.75" customHeight="1">
      <c r="A146" s="344"/>
      <c r="B146" s="345"/>
      <c r="C146" s="344"/>
      <c r="D146" s="345"/>
      <c r="E146" s="344"/>
      <c r="F146" s="344"/>
      <c r="G146" s="344"/>
      <c r="H146" s="344"/>
      <c r="I146" s="344"/>
      <c r="J146" s="344"/>
      <c r="K146" s="344"/>
      <c r="L146" s="344"/>
      <c r="M146" s="344"/>
      <c r="N146" s="344"/>
      <c r="O146" s="344"/>
      <c r="P146" s="344"/>
      <c r="Q146" s="344"/>
      <c r="R146" s="344"/>
      <c r="S146" s="344"/>
      <c r="T146" s="344"/>
      <c r="U146" s="344"/>
      <c r="V146" s="344"/>
      <c r="W146" s="344"/>
      <c r="X146" s="344"/>
      <c r="Y146" s="344"/>
      <c r="Z146" s="344"/>
      <c r="AA146" s="344"/>
      <c r="AB146" s="344"/>
    </row>
    <row r="147" spans="8:8" ht="15.75" customHeight="1">
      <c r="A147" s="344"/>
      <c r="B147" s="345"/>
      <c r="C147" s="344"/>
      <c r="D147" s="345"/>
      <c r="E147" s="344"/>
      <c r="F147" s="344"/>
      <c r="G147" s="344"/>
      <c r="H147" s="344"/>
      <c r="I147" s="344"/>
      <c r="J147" s="344"/>
      <c r="K147" s="344"/>
      <c r="L147" s="344"/>
      <c r="M147" s="344"/>
      <c r="N147" s="344"/>
      <c r="O147" s="344"/>
      <c r="P147" s="344"/>
      <c r="Q147" s="344"/>
      <c r="R147" s="344"/>
      <c r="S147" s="344"/>
      <c r="T147" s="344"/>
      <c r="U147" s="344"/>
      <c r="V147" s="344"/>
      <c r="W147" s="344"/>
      <c r="X147" s="344"/>
      <c r="Y147" s="344"/>
      <c r="Z147" s="344"/>
      <c r="AA147" s="344"/>
      <c r="AB147" s="344"/>
    </row>
    <row r="148" spans="8:8" ht="15.75" customHeight="1">
      <c r="A148" s="344"/>
      <c r="B148" s="345"/>
      <c r="C148" s="344"/>
      <c r="D148" s="345"/>
      <c r="E148" s="344"/>
      <c r="F148" s="344"/>
      <c r="G148" s="344"/>
      <c r="H148" s="344"/>
      <c r="I148" s="344"/>
      <c r="J148" s="344"/>
      <c r="K148" s="344"/>
      <c r="L148" s="344"/>
      <c r="M148" s="344"/>
      <c r="N148" s="344"/>
      <c r="O148" s="344"/>
      <c r="P148" s="344"/>
      <c r="Q148" s="344"/>
      <c r="R148" s="344"/>
      <c r="S148" s="344"/>
      <c r="T148" s="344"/>
      <c r="U148" s="344"/>
      <c r="V148" s="344"/>
      <c r="W148" s="344"/>
      <c r="X148" s="344"/>
      <c r="Y148" s="344"/>
      <c r="Z148" s="344"/>
      <c r="AA148" s="344"/>
      <c r="AB148" s="344"/>
    </row>
    <row r="149" spans="8:8" ht="15.75" customHeight="1">
      <c r="A149" s="344"/>
      <c r="B149" s="345"/>
      <c r="C149" s="344"/>
      <c r="D149" s="345"/>
      <c r="E149" s="344"/>
      <c r="F149" s="344"/>
      <c r="G149" s="344"/>
      <c r="H149" s="344"/>
      <c r="I149" s="344"/>
      <c r="J149" s="344"/>
      <c r="K149" s="344"/>
      <c r="L149" s="344"/>
      <c r="M149" s="344"/>
      <c r="N149" s="344"/>
      <c r="O149" s="344"/>
      <c r="P149" s="344"/>
      <c r="Q149" s="344"/>
      <c r="R149" s="344"/>
      <c r="S149" s="344"/>
      <c r="T149" s="344"/>
      <c r="U149" s="344"/>
      <c r="V149" s="344"/>
      <c r="W149" s="344"/>
      <c r="X149" s="344"/>
      <c r="Y149" s="344"/>
      <c r="Z149" s="344"/>
      <c r="AA149" s="344"/>
      <c r="AB149" s="344"/>
    </row>
    <row r="150" spans="8:8" ht="15.75" customHeight="1">
      <c r="A150" s="344"/>
      <c r="B150" s="345"/>
      <c r="C150" s="344"/>
      <c r="D150" s="345"/>
      <c r="E150" s="344"/>
      <c r="F150" s="344"/>
      <c r="G150" s="344"/>
      <c r="H150" s="344"/>
      <c r="I150" s="344"/>
      <c r="J150" s="344"/>
      <c r="K150" s="344"/>
      <c r="L150" s="344"/>
      <c r="M150" s="344"/>
      <c r="N150" s="344"/>
      <c r="O150" s="344"/>
      <c r="P150" s="344"/>
      <c r="Q150" s="344"/>
      <c r="R150" s="344"/>
      <c r="S150" s="344"/>
      <c r="T150" s="344"/>
      <c r="U150" s="344"/>
      <c r="V150" s="344"/>
      <c r="W150" s="344"/>
      <c r="X150" s="344"/>
      <c r="Y150" s="344"/>
      <c r="Z150" s="344"/>
      <c r="AA150" s="344"/>
      <c r="AB150" s="344"/>
    </row>
    <row r="151" spans="8:8" ht="15.75" customHeight="1">
      <c r="A151" s="344"/>
      <c r="B151" s="345"/>
      <c r="C151" s="344"/>
      <c r="D151" s="345"/>
      <c r="E151" s="344"/>
      <c r="F151" s="344"/>
      <c r="G151" s="344"/>
      <c r="H151" s="344"/>
      <c r="I151" s="344"/>
      <c r="J151" s="344"/>
      <c r="K151" s="344"/>
      <c r="L151" s="344"/>
      <c r="M151" s="344"/>
      <c r="N151" s="344"/>
      <c r="O151" s="344"/>
      <c r="P151" s="344"/>
      <c r="Q151" s="344"/>
      <c r="R151" s="344"/>
      <c r="S151" s="344"/>
      <c r="T151" s="344"/>
      <c r="U151" s="344"/>
      <c r="V151" s="344"/>
      <c r="W151" s="344"/>
      <c r="X151" s="344"/>
      <c r="Y151" s="344"/>
      <c r="Z151" s="344"/>
      <c r="AA151" s="344"/>
      <c r="AB151" s="344"/>
    </row>
    <row r="152" spans="8:8" ht="15.75" customHeight="1">
      <c r="A152" s="344"/>
      <c r="B152" s="345"/>
      <c r="C152" s="344"/>
      <c r="D152" s="345"/>
      <c r="E152" s="344"/>
      <c r="F152" s="344"/>
      <c r="G152" s="344"/>
      <c r="H152" s="344"/>
      <c r="I152" s="344"/>
      <c r="J152" s="344"/>
      <c r="K152" s="344"/>
      <c r="L152" s="344"/>
      <c r="M152" s="344"/>
      <c r="N152" s="344"/>
      <c r="O152" s="344"/>
      <c r="P152" s="344"/>
      <c r="Q152" s="344"/>
      <c r="R152" s="344"/>
      <c r="S152" s="344"/>
      <c r="T152" s="344"/>
      <c r="U152" s="344"/>
      <c r="V152" s="344"/>
      <c r="W152" s="344"/>
      <c r="X152" s="344"/>
      <c r="Y152" s="344"/>
      <c r="Z152" s="344"/>
      <c r="AA152" s="344"/>
      <c r="AB152" s="344"/>
    </row>
    <row r="153" spans="8:8" ht="15.75" customHeight="1">
      <c r="A153" s="344"/>
      <c r="B153" s="345"/>
      <c r="C153" s="344"/>
      <c r="D153" s="345"/>
      <c r="E153" s="344"/>
      <c r="F153" s="344"/>
      <c r="G153" s="344"/>
      <c r="H153" s="344"/>
      <c r="I153" s="344"/>
      <c r="J153" s="344"/>
      <c r="K153" s="344"/>
      <c r="L153" s="344"/>
      <c r="M153" s="344"/>
      <c r="N153" s="344"/>
      <c r="O153" s="344"/>
      <c r="P153" s="344"/>
      <c r="Q153" s="344"/>
      <c r="R153" s="344"/>
      <c r="S153" s="344"/>
      <c r="T153" s="344"/>
      <c r="U153" s="344"/>
      <c r="V153" s="344"/>
      <c r="W153" s="344"/>
      <c r="X153" s="344"/>
      <c r="Y153" s="344"/>
      <c r="Z153" s="344"/>
      <c r="AA153" s="344"/>
      <c r="AB153" s="344"/>
    </row>
    <row r="154" spans="8:8" ht="15.75" customHeight="1">
      <c r="A154" s="344"/>
      <c r="B154" s="345"/>
      <c r="C154" s="344"/>
      <c r="D154" s="345"/>
      <c r="E154" s="344"/>
      <c r="F154" s="344"/>
      <c r="G154" s="344"/>
      <c r="H154" s="344"/>
      <c r="I154" s="344"/>
      <c r="J154" s="344"/>
      <c r="K154" s="344"/>
      <c r="L154" s="344"/>
      <c r="M154" s="344"/>
      <c r="N154" s="344"/>
      <c r="O154" s="344"/>
      <c r="P154" s="344"/>
      <c r="Q154" s="344"/>
      <c r="R154" s="344"/>
      <c r="S154" s="344"/>
      <c r="T154" s="344"/>
      <c r="U154" s="344"/>
      <c r="V154" s="344"/>
      <c r="W154" s="344"/>
      <c r="X154" s="344"/>
      <c r="Y154" s="344"/>
      <c r="Z154" s="344"/>
      <c r="AA154" s="344"/>
      <c r="AB154" s="344"/>
    </row>
    <row r="155" spans="8:8" ht="15.75" customHeight="1">
      <c r="A155" s="344"/>
      <c r="B155" s="345"/>
      <c r="C155" s="344"/>
      <c r="D155" s="345"/>
      <c r="E155" s="344"/>
      <c r="F155" s="344"/>
      <c r="G155" s="344"/>
      <c r="H155" s="344"/>
      <c r="I155" s="344"/>
      <c r="J155" s="344"/>
      <c r="K155" s="344"/>
      <c r="L155" s="344"/>
      <c r="M155" s="344"/>
      <c r="N155" s="344"/>
      <c r="O155" s="344"/>
      <c r="P155" s="344"/>
      <c r="Q155" s="344"/>
      <c r="R155" s="344"/>
      <c r="S155" s="344"/>
      <c r="T155" s="344"/>
      <c r="U155" s="344"/>
      <c r="V155" s="344"/>
      <c r="W155" s="344"/>
      <c r="X155" s="344"/>
      <c r="Y155" s="344"/>
      <c r="Z155" s="344"/>
      <c r="AA155" s="344"/>
      <c r="AB155" s="344"/>
    </row>
    <row r="156" spans="8:8" ht="15.75" customHeight="1">
      <c r="A156" s="344"/>
      <c r="B156" s="345"/>
      <c r="C156" s="344"/>
      <c r="D156" s="345"/>
      <c r="E156" s="344"/>
      <c r="F156" s="344"/>
      <c r="G156" s="344"/>
      <c r="H156" s="344"/>
      <c r="I156" s="344"/>
      <c r="J156" s="344"/>
      <c r="K156" s="344"/>
      <c r="L156" s="344"/>
      <c r="M156" s="344"/>
      <c r="N156" s="344"/>
      <c r="O156" s="344"/>
      <c r="P156" s="344"/>
      <c r="Q156" s="344"/>
      <c r="R156" s="344"/>
      <c r="S156" s="344"/>
      <c r="T156" s="344"/>
      <c r="U156" s="344"/>
      <c r="V156" s="344"/>
      <c r="W156" s="344"/>
      <c r="X156" s="344"/>
      <c r="Y156" s="344"/>
      <c r="Z156" s="344"/>
      <c r="AA156" s="344"/>
      <c r="AB156" s="344"/>
    </row>
    <row r="157" spans="8:8" ht="15.75" customHeight="1">
      <c r="A157" s="344"/>
      <c r="B157" s="345"/>
      <c r="C157" s="344"/>
      <c r="D157" s="345"/>
      <c r="E157" s="344"/>
      <c r="F157" s="344"/>
      <c r="G157" s="344"/>
      <c r="H157" s="344"/>
      <c r="I157" s="344"/>
      <c r="J157" s="344"/>
      <c r="K157" s="344"/>
      <c r="L157" s="344"/>
      <c r="M157" s="344"/>
      <c r="N157" s="344"/>
      <c r="O157" s="344"/>
      <c r="P157" s="344"/>
      <c r="Q157" s="344"/>
      <c r="R157" s="344"/>
      <c r="S157" s="344"/>
      <c r="T157" s="344"/>
      <c r="U157" s="344"/>
      <c r="V157" s="344"/>
      <c r="W157" s="344"/>
      <c r="X157" s="344"/>
      <c r="Y157" s="344"/>
      <c r="Z157" s="344"/>
      <c r="AA157" s="344"/>
      <c r="AB157" s="344"/>
    </row>
    <row r="158" spans="8:8" ht="15.75" customHeight="1">
      <c r="A158" s="344"/>
      <c r="B158" s="345"/>
      <c r="C158" s="344"/>
      <c r="D158" s="345"/>
      <c r="E158" s="344"/>
      <c r="F158" s="344"/>
      <c r="G158" s="344"/>
      <c r="H158" s="344"/>
      <c r="I158" s="344"/>
      <c r="J158" s="344"/>
      <c r="K158" s="344"/>
      <c r="L158" s="344"/>
      <c r="M158" s="344"/>
      <c r="N158" s="344"/>
      <c r="O158" s="344"/>
      <c r="P158" s="344"/>
      <c r="Q158" s="344"/>
      <c r="R158" s="344"/>
      <c r="S158" s="344"/>
      <c r="T158" s="344"/>
      <c r="U158" s="344"/>
      <c r="V158" s="344"/>
      <c r="W158" s="344"/>
      <c r="X158" s="344"/>
      <c r="Y158" s="344"/>
      <c r="Z158" s="344"/>
      <c r="AA158" s="344"/>
      <c r="AB158" s="344"/>
    </row>
    <row r="159" spans="8:8" ht="15.75" customHeight="1">
      <c r="A159" s="344"/>
      <c r="B159" s="345"/>
      <c r="C159" s="344"/>
      <c r="D159" s="345"/>
      <c r="E159" s="344"/>
      <c r="F159" s="344"/>
      <c r="G159" s="344"/>
      <c r="H159" s="344"/>
      <c r="I159" s="344"/>
      <c r="J159" s="344"/>
      <c r="K159" s="344"/>
      <c r="L159" s="344"/>
      <c r="M159" s="344"/>
      <c r="N159" s="344"/>
      <c r="O159" s="344"/>
      <c r="P159" s="344"/>
      <c r="Q159" s="344"/>
      <c r="R159" s="344"/>
      <c r="S159" s="344"/>
      <c r="T159" s="344"/>
      <c r="U159" s="344"/>
      <c r="V159" s="344"/>
      <c r="W159" s="344"/>
      <c r="X159" s="344"/>
      <c r="Y159" s="344"/>
      <c r="Z159" s="344"/>
      <c r="AA159" s="344"/>
      <c r="AB159" s="344"/>
    </row>
    <row r="160" spans="8:8" ht="15.75" customHeight="1">
      <c r="A160" s="344"/>
      <c r="B160" s="345"/>
      <c r="C160" s="344"/>
      <c r="D160" s="345"/>
      <c r="E160" s="344"/>
      <c r="F160" s="344"/>
      <c r="G160" s="344"/>
      <c r="H160" s="344"/>
      <c r="I160" s="344"/>
      <c r="J160" s="344"/>
      <c r="K160" s="344"/>
      <c r="L160" s="344"/>
      <c r="M160" s="344"/>
      <c r="N160" s="344"/>
      <c r="O160" s="344"/>
      <c r="P160" s="344"/>
      <c r="Q160" s="344"/>
      <c r="R160" s="344"/>
      <c r="S160" s="344"/>
      <c r="T160" s="344"/>
      <c r="U160" s="344"/>
      <c r="V160" s="344"/>
      <c r="W160" s="344"/>
      <c r="X160" s="344"/>
      <c r="Y160" s="344"/>
      <c r="Z160" s="344"/>
      <c r="AA160" s="344"/>
      <c r="AB160" s="344"/>
    </row>
    <row r="161" spans="8:8" ht="15.75" customHeight="1">
      <c r="A161" s="344"/>
      <c r="B161" s="345"/>
      <c r="C161" s="344"/>
      <c r="D161" s="345"/>
      <c r="E161" s="344"/>
      <c r="F161" s="344"/>
      <c r="G161" s="344"/>
      <c r="H161" s="344"/>
      <c r="I161" s="344"/>
      <c r="J161" s="344"/>
      <c r="K161" s="344"/>
      <c r="L161" s="344"/>
      <c r="M161" s="344"/>
      <c r="N161" s="344"/>
      <c r="O161" s="344"/>
      <c r="P161" s="344"/>
      <c r="Q161" s="344"/>
      <c r="R161" s="344"/>
      <c r="S161" s="344"/>
      <c r="T161" s="344"/>
      <c r="U161" s="344"/>
      <c r="V161" s="344"/>
      <c r="W161" s="344"/>
      <c r="X161" s="344"/>
      <c r="Y161" s="344"/>
      <c r="Z161" s="344"/>
      <c r="AA161" s="344"/>
      <c r="AB161" s="344"/>
    </row>
    <row r="162" spans="8:8" ht="15.75" customHeight="1">
      <c r="A162" s="344"/>
      <c r="B162" s="345"/>
      <c r="C162" s="344"/>
      <c r="D162" s="345"/>
      <c r="E162" s="344"/>
      <c r="F162" s="344"/>
      <c r="G162" s="344"/>
      <c r="H162" s="344"/>
      <c r="I162" s="344"/>
      <c r="J162" s="344"/>
      <c r="K162" s="344"/>
      <c r="L162" s="344"/>
      <c r="M162" s="344"/>
      <c r="N162" s="344"/>
      <c r="O162" s="344"/>
      <c r="P162" s="344"/>
      <c r="Q162" s="344"/>
      <c r="R162" s="344"/>
      <c r="S162" s="344"/>
      <c r="T162" s="344"/>
      <c r="U162" s="344"/>
      <c r="V162" s="344"/>
      <c r="W162" s="344"/>
      <c r="X162" s="344"/>
      <c r="Y162" s="344"/>
      <c r="Z162" s="344"/>
      <c r="AA162" s="344"/>
      <c r="AB162" s="344"/>
    </row>
    <row r="163" spans="8:8" ht="15.75" customHeight="1">
      <c r="A163" s="344"/>
      <c r="B163" s="345"/>
      <c r="C163" s="344"/>
      <c r="D163" s="345"/>
      <c r="E163" s="344"/>
      <c r="F163" s="344"/>
      <c r="G163" s="344"/>
      <c r="H163" s="344"/>
      <c r="I163" s="344"/>
      <c r="J163" s="344"/>
      <c r="K163" s="344"/>
      <c r="L163" s="344"/>
      <c r="M163" s="344"/>
      <c r="N163" s="344"/>
      <c r="O163" s="344"/>
      <c r="P163" s="344"/>
      <c r="Q163" s="344"/>
      <c r="R163" s="344"/>
      <c r="S163" s="344"/>
      <c r="T163" s="344"/>
      <c r="U163" s="344"/>
      <c r="V163" s="344"/>
      <c r="W163" s="344"/>
      <c r="X163" s="344"/>
      <c r="Y163" s="344"/>
      <c r="Z163" s="344"/>
      <c r="AA163" s="344"/>
      <c r="AB163" s="344"/>
    </row>
    <row r="164" spans="8:8" ht="15.75" customHeight="1">
      <c r="A164" s="344"/>
      <c r="B164" s="345"/>
      <c r="C164" s="344"/>
      <c r="D164" s="345"/>
      <c r="E164" s="344"/>
      <c r="F164" s="344"/>
      <c r="G164" s="344"/>
      <c r="H164" s="344"/>
      <c r="I164" s="344"/>
      <c r="J164" s="344"/>
      <c r="K164" s="344"/>
      <c r="L164" s="344"/>
      <c r="M164" s="344"/>
      <c r="N164" s="344"/>
      <c r="O164" s="344"/>
      <c r="P164" s="344"/>
      <c r="Q164" s="344"/>
      <c r="R164" s="344"/>
      <c r="S164" s="344"/>
      <c r="T164" s="344"/>
      <c r="U164" s="344"/>
      <c r="V164" s="344"/>
      <c r="W164" s="344"/>
      <c r="X164" s="344"/>
      <c r="Y164" s="344"/>
      <c r="Z164" s="344"/>
      <c r="AA164" s="344"/>
      <c r="AB164" s="344"/>
    </row>
    <row r="165" spans="8:8" ht="15.75" customHeight="1">
      <c r="A165" s="344"/>
      <c r="B165" s="345"/>
      <c r="C165" s="344"/>
      <c r="D165" s="345"/>
      <c r="E165" s="344"/>
      <c r="F165" s="344"/>
      <c r="G165" s="344"/>
      <c r="H165" s="344"/>
      <c r="I165" s="344"/>
      <c r="J165" s="344"/>
      <c r="K165" s="344"/>
      <c r="L165" s="344"/>
      <c r="M165" s="344"/>
      <c r="N165" s="344"/>
      <c r="O165" s="344"/>
      <c r="P165" s="344"/>
      <c r="Q165" s="344"/>
      <c r="R165" s="344"/>
      <c r="S165" s="344"/>
      <c r="T165" s="344"/>
      <c r="U165" s="344"/>
      <c r="V165" s="344"/>
      <c r="W165" s="344"/>
      <c r="X165" s="344"/>
      <c r="Y165" s="344"/>
      <c r="Z165" s="344"/>
      <c r="AA165" s="344"/>
      <c r="AB165" s="344"/>
    </row>
    <row r="166" spans="8:8" ht="15.75" customHeight="1">
      <c r="A166" s="344"/>
      <c r="B166" s="345"/>
      <c r="C166" s="344"/>
      <c r="D166" s="345"/>
      <c r="E166" s="344"/>
      <c r="F166" s="344"/>
      <c r="G166" s="344"/>
      <c r="H166" s="344"/>
      <c r="I166" s="344"/>
      <c r="J166" s="344"/>
      <c r="K166" s="344"/>
      <c r="L166" s="344"/>
      <c r="M166" s="344"/>
      <c r="N166" s="344"/>
      <c r="O166" s="344"/>
      <c r="P166" s="344"/>
      <c r="Q166" s="344"/>
      <c r="R166" s="344"/>
      <c r="S166" s="344"/>
      <c r="T166" s="344"/>
      <c r="U166" s="344"/>
      <c r="V166" s="344"/>
      <c r="W166" s="344"/>
      <c r="X166" s="344"/>
      <c r="Y166" s="344"/>
      <c r="Z166" s="344"/>
      <c r="AA166" s="344"/>
      <c r="AB166" s="344"/>
    </row>
    <row r="167" spans="8:8" ht="15.75" customHeight="1">
      <c r="A167" s="344"/>
      <c r="B167" s="345"/>
      <c r="C167" s="344"/>
      <c r="D167" s="345"/>
      <c r="E167" s="344"/>
      <c r="F167" s="344"/>
      <c r="G167" s="344"/>
      <c r="H167" s="344"/>
      <c r="I167" s="344"/>
      <c r="J167" s="344"/>
      <c r="K167" s="344"/>
      <c r="L167" s="344"/>
      <c r="M167" s="344"/>
      <c r="N167" s="344"/>
      <c r="O167" s="344"/>
      <c r="P167" s="344"/>
      <c r="Q167" s="344"/>
      <c r="R167" s="344"/>
      <c r="S167" s="344"/>
      <c r="T167" s="344"/>
      <c r="U167" s="344"/>
      <c r="V167" s="344"/>
      <c r="W167" s="344"/>
      <c r="X167" s="344"/>
      <c r="Y167" s="344"/>
      <c r="Z167" s="344"/>
      <c r="AA167" s="344"/>
      <c r="AB167" s="344"/>
    </row>
    <row r="168" spans="8:8" ht="15.75" customHeight="1">
      <c r="A168" s="344"/>
      <c r="B168" s="345"/>
      <c r="C168" s="344"/>
      <c r="D168" s="345"/>
      <c r="E168" s="344"/>
      <c r="F168" s="344"/>
      <c r="G168" s="344"/>
      <c r="H168" s="344"/>
      <c r="I168" s="344"/>
      <c r="J168" s="344"/>
      <c r="K168" s="344"/>
      <c r="L168" s="344"/>
      <c r="M168" s="344"/>
      <c r="N168" s="344"/>
      <c r="O168" s="344"/>
      <c r="P168" s="344"/>
      <c r="Q168" s="344"/>
      <c r="R168" s="344"/>
      <c r="S168" s="344"/>
      <c r="T168" s="344"/>
      <c r="U168" s="344"/>
      <c r="V168" s="344"/>
      <c r="W168" s="344"/>
      <c r="X168" s="344"/>
      <c r="Y168" s="344"/>
      <c r="Z168" s="344"/>
      <c r="AA168" s="344"/>
      <c r="AB168" s="344"/>
    </row>
    <row r="169" spans="8:8" ht="15.75" customHeight="1">
      <c r="A169" s="344"/>
      <c r="B169" s="345"/>
      <c r="C169" s="344"/>
      <c r="D169" s="345"/>
      <c r="E169" s="344"/>
      <c r="F169" s="344"/>
      <c r="G169" s="344"/>
      <c r="H169" s="344"/>
      <c r="I169" s="344"/>
      <c r="J169" s="344"/>
      <c r="K169" s="344"/>
      <c r="L169" s="344"/>
      <c r="M169" s="344"/>
      <c r="N169" s="344"/>
      <c r="O169" s="344"/>
      <c r="P169" s="344"/>
      <c r="Q169" s="344"/>
      <c r="R169" s="344"/>
      <c r="S169" s="344"/>
      <c r="T169" s="344"/>
      <c r="U169" s="344"/>
      <c r="V169" s="344"/>
      <c r="W169" s="344"/>
      <c r="X169" s="344"/>
      <c r="Y169" s="344"/>
      <c r="Z169" s="344"/>
      <c r="AA169" s="344"/>
      <c r="AB169" s="344"/>
    </row>
    <row r="170" spans="8:8" ht="15.75" customHeight="1">
      <c r="A170" s="344"/>
      <c r="B170" s="345"/>
      <c r="C170" s="344"/>
      <c r="D170" s="345"/>
      <c r="E170" s="344"/>
      <c r="F170" s="344"/>
      <c r="G170" s="344"/>
      <c r="H170" s="344"/>
      <c r="I170" s="344"/>
      <c r="J170" s="344"/>
      <c r="K170" s="344"/>
      <c r="L170" s="344"/>
      <c r="M170" s="344"/>
      <c r="N170" s="344"/>
      <c r="O170" s="344"/>
      <c r="P170" s="344"/>
      <c r="Q170" s="344"/>
      <c r="R170" s="344"/>
      <c r="S170" s="344"/>
      <c r="T170" s="344"/>
      <c r="U170" s="344"/>
      <c r="V170" s="344"/>
      <c r="W170" s="344"/>
      <c r="X170" s="344"/>
      <c r="Y170" s="344"/>
      <c r="Z170" s="344"/>
      <c r="AA170" s="344"/>
      <c r="AB170" s="344"/>
    </row>
    <row r="171" spans="8:8" ht="15.75" customHeight="1">
      <c r="A171" s="344"/>
      <c r="B171" s="345"/>
      <c r="C171" s="344"/>
      <c r="D171" s="345"/>
      <c r="E171" s="344"/>
      <c r="F171" s="344"/>
      <c r="G171" s="344"/>
      <c r="H171" s="344"/>
      <c r="I171" s="344"/>
      <c r="J171" s="344"/>
      <c r="K171" s="344"/>
      <c r="L171" s="344"/>
      <c r="M171" s="344"/>
      <c r="N171" s="344"/>
      <c r="O171" s="344"/>
      <c r="P171" s="344"/>
      <c r="Q171" s="344"/>
      <c r="R171" s="344"/>
      <c r="S171" s="344"/>
      <c r="T171" s="344"/>
      <c r="U171" s="344"/>
      <c r="V171" s="344"/>
      <c r="W171" s="344"/>
      <c r="X171" s="344"/>
      <c r="Y171" s="344"/>
      <c r="Z171" s="344"/>
      <c r="AA171" s="344"/>
      <c r="AB171" s="344"/>
    </row>
    <row r="172" spans="8:8" ht="15.75" customHeight="1">
      <c r="A172" s="344"/>
      <c r="B172" s="345"/>
      <c r="C172" s="344"/>
      <c r="D172" s="345"/>
      <c r="E172" s="344"/>
      <c r="F172" s="344"/>
      <c r="G172" s="344"/>
      <c r="H172" s="344"/>
      <c r="I172" s="344"/>
      <c r="J172" s="344"/>
      <c r="K172" s="344"/>
      <c r="L172" s="344"/>
      <c r="M172" s="344"/>
      <c r="N172" s="344"/>
      <c r="O172" s="344"/>
      <c r="P172" s="344"/>
      <c r="Q172" s="344"/>
      <c r="R172" s="344"/>
      <c r="S172" s="344"/>
      <c r="T172" s="344"/>
      <c r="U172" s="344"/>
      <c r="V172" s="344"/>
      <c r="W172" s="344"/>
      <c r="X172" s="344"/>
      <c r="Y172" s="344"/>
      <c r="Z172" s="344"/>
      <c r="AA172" s="344"/>
      <c r="AB172" s="344"/>
    </row>
    <row r="173" spans="8:8" ht="15.75" customHeight="1">
      <c r="A173" s="344"/>
      <c r="B173" s="345"/>
      <c r="C173" s="344"/>
      <c r="D173" s="345"/>
      <c r="E173" s="344"/>
      <c r="F173" s="344"/>
      <c r="G173" s="344"/>
      <c r="H173" s="344"/>
      <c r="I173" s="344"/>
      <c r="J173" s="344"/>
      <c r="K173" s="344"/>
      <c r="L173" s="344"/>
      <c r="M173" s="344"/>
      <c r="N173" s="344"/>
      <c r="O173" s="344"/>
      <c r="P173" s="344"/>
      <c r="Q173" s="344"/>
      <c r="R173" s="344"/>
      <c r="S173" s="344"/>
      <c r="T173" s="344"/>
      <c r="U173" s="344"/>
      <c r="V173" s="344"/>
      <c r="W173" s="344"/>
      <c r="X173" s="344"/>
      <c r="Y173" s="344"/>
      <c r="Z173" s="344"/>
      <c r="AA173" s="344"/>
      <c r="AB173" s="344"/>
    </row>
    <row r="174" spans="8:8" ht="15.75" customHeight="1">
      <c r="A174" s="344"/>
      <c r="B174" s="345"/>
      <c r="C174" s="344"/>
      <c r="D174" s="345"/>
      <c r="E174" s="344"/>
      <c r="F174" s="344"/>
      <c r="G174" s="344"/>
      <c r="H174" s="344"/>
      <c r="I174" s="344"/>
      <c r="J174" s="344"/>
      <c r="K174" s="344"/>
      <c r="L174" s="344"/>
      <c r="M174" s="344"/>
      <c r="N174" s="344"/>
      <c r="O174" s="344"/>
      <c r="P174" s="344"/>
      <c r="Q174" s="344"/>
      <c r="R174" s="344"/>
      <c r="S174" s="344"/>
      <c r="T174" s="344"/>
      <c r="U174" s="344"/>
      <c r="V174" s="344"/>
      <c r="W174" s="344"/>
      <c r="X174" s="344"/>
      <c r="Y174" s="344"/>
      <c r="Z174" s="344"/>
      <c r="AA174" s="344"/>
      <c r="AB174" s="344"/>
    </row>
    <row r="175" spans="8:8" ht="15.75" customHeight="1">
      <c r="A175" s="344"/>
      <c r="B175" s="345"/>
      <c r="C175" s="344"/>
      <c r="D175" s="345"/>
      <c r="E175" s="344"/>
      <c r="F175" s="344"/>
      <c r="G175" s="344"/>
      <c r="H175" s="344"/>
      <c r="I175" s="344"/>
      <c r="J175" s="344"/>
      <c r="K175" s="344"/>
      <c r="L175" s="344"/>
      <c r="M175" s="344"/>
      <c r="N175" s="344"/>
      <c r="O175" s="344"/>
      <c r="P175" s="344"/>
      <c r="Q175" s="344"/>
      <c r="R175" s="344"/>
      <c r="S175" s="344"/>
      <c r="T175" s="344"/>
      <c r="U175" s="344"/>
      <c r="V175" s="344"/>
      <c r="W175" s="344"/>
      <c r="X175" s="344"/>
      <c r="Y175" s="344"/>
      <c r="Z175" s="344"/>
      <c r="AA175" s="344"/>
      <c r="AB175" s="344"/>
    </row>
    <row r="176" spans="8:8" ht="15.75" customHeight="1">
      <c r="A176" s="344"/>
      <c r="B176" s="345"/>
      <c r="C176" s="344"/>
      <c r="D176" s="345"/>
      <c r="E176" s="344"/>
      <c r="F176" s="344"/>
      <c r="G176" s="344"/>
      <c r="H176" s="344"/>
      <c r="I176" s="344"/>
      <c r="J176" s="344"/>
      <c r="K176" s="344"/>
      <c r="L176" s="344"/>
      <c r="M176" s="344"/>
      <c r="N176" s="344"/>
      <c r="O176" s="344"/>
      <c r="P176" s="344"/>
      <c r="Q176" s="344"/>
      <c r="R176" s="344"/>
      <c r="S176" s="344"/>
      <c r="T176" s="344"/>
      <c r="U176" s="344"/>
      <c r="V176" s="344"/>
      <c r="W176" s="344"/>
      <c r="X176" s="344"/>
      <c r="Y176" s="344"/>
      <c r="Z176" s="344"/>
      <c r="AA176" s="344"/>
      <c r="AB176" s="344"/>
    </row>
    <row r="177" spans="8:8" ht="15.75" customHeight="1">
      <c r="A177" s="344"/>
      <c r="B177" s="345"/>
      <c r="C177" s="344"/>
      <c r="D177" s="345"/>
      <c r="E177" s="344"/>
      <c r="F177" s="344"/>
      <c r="G177" s="344"/>
      <c r="H177" s="344"/>
      <c r="I177" s="344"/>
      <c r="J177" s="344"/>
      <c r="K177" s="344"/>
      <c r="L177" s="344"/>
      <c r="M177" s="344"/>
      <c r="N177" s="344"/>
      <c r="O177" s="344"/>
      <c r="P177" s="344"/>
      <c r="Q177" s="344"/>
      <c r="R177" s="344"/>
      <c r="S177" s="344"/>
      <c r="T177" s="344"/>
      <c r="U177" s="344"/>
      <c r="V177" s="344"/>
      <c r="W177" s="344"/>
      <c r="X177" s="344"/>
      <c r="Y177" s="344"/>
      <c r="Z177" s="344"/>
      <c r="AA177" s="344"/>
      <c r="AB177" s="344"/>
    </row>
    <row r="178" spans="8:8" ht="15.75" customHeight="1">
      <c r="A178" s="344"/>
      <c r="B178" s="345"/>
      <c r="C178" s="344"/>
      <c r="D178" s="345"/>
      <c r="E178" s="344"/>
      <c r="F178" s="344"/>
      <c r="G178" s="344"/>
      <c r="H178" s="344"/>
      <c r="I178" s="344"/>
      <c r="J178" s="344"/>
      <c r="K178" s="344"/>
      <c r="L178" s="344"/>
      <c r="M178" s="344"/>
      <c r="N178" s="344"/>
      <c r="O178" s="344"/>
      <c r="P178" s="344"/>
      <c r="Q178" s="344"/>
      <c r="R178" s="344"/>
      <c r="S178" s="344"/>
      <c r="T178" s="344"/>
      <c r="U178" s="344"/>
      <c r="V178" s="344"/>
      <c r="W178" s="344"/>
      <c r="X178" s="344"/>
      <c r="Y178" s="344"/>
      <c r="Z178" s="344"/>
      <c r="AA178" s="344"/>
      <c r="AB178" s="344"/>
    </row>
    <row r="179" spans="8:8" ht="15.75" customHeight="1">
      <c r="A179" s="344"/>
      <c r="B179" s="345"/>
      <c r="C179" s="344"/>
      <c r="D179" s="345"/>
      <c r="E179" s="344"/>
      <c r="F179" s="344"/>
      <c r="G179" s="344"/>
      <c r="H179" s="344"/>
      <c r="I179" s="344"/>
      <c r="J179" s="344"/>
      <c r="K179" s="344"/>
      <c r="L179" s="344"/>
      <c r="M179" s="344"/>
      <c r="N179" s="344"/>
      <c r="O179" s="344"/>
      <c r="P179" s="344"/>
      <c r="Q179" s="344"/>
      <c r="R179" s="344"/>
      <c r="S179" s="344"/>
      <c r="T179" s="344"/>
      <c r="U179" s="344"/>
      <c r="V179" s="344"/>
      <c r="W179" s="344"/>
      <c r="X179" s="344"/>
      <c r="Y179" s="344"/>
      <c r="Z179" s="344"/>
      <c r="AA179" s="344"/>
      <c r="AB179" s="344"/>
    </row>
    <row r="180" spans="8:8" ht="15.75" customHeight="1">
      <c r="A180" s="344"/>
      <c r="B180" s="345"/>
      <c r="C180" s="344"/>
      <c r="D180" s="345"/>
      <c r="E180" s="344"/>
      <c r="F180" s="344"/>
      <c r="G180" s="344"/>
      <c r="H180" s="344"/>
      <c r="I180" s="344"/>
      <c r="J180" s="344"/>
      <c r="K180" s="344"/>
      <c r="L180" s="344"/>
      <c r="M180" s="344"/>
      <c r="N180" s="344"/>
      <c r="O180" s="344"/>
      <c r="P180" s="344"/>
      <c r="Q180" s="344"/>
      <c r="R180" s="344"/>
      <c r="S180" s="344"/>
      <c r="T180" s="344"/>
      <c r="U180" s="344"/>
      <c r="V180" s="344"/>
      <c r="W180" s="344"/>
      <c r="X180" s="344"/>
      <c r="Y180" s="344"/>
      <c r="Z180" s="344"/>
      <c r="AA180" s="344"/>
      <c r="AB180" s="344"/>
    </row>
    <row r="181" spans="8:8" ht="15.75" customHeight="1">
      <c r="A181" s="344"/>
      <c r="B181" s="345"/>
      <c r="C181" s="344"/>
      <c r="D181" s="345"/>
      <c r="E181" s="344"/>
      <c r="F181" s="344"/>
      <c r="G181" s="344"/>
      <c r="H181" s="344"/>
      <c r="I181" s="344"/>
      <c r="J181" s="344"/>
      <c r="K181" s="344"/>
      <c r="L181" s="344"/>
      <c r="M181" s="344"/>
      <c r="N181" s="344"/>
      <c r="O181" s="344"/>
      <c r="P181" s="344"/>
      <c r="Q181" s="344"/>
      <c r="R181" s="344"/>
      <c r="S181" s="344"/>
      <c r="T181" s="344"/>
      <c r="U181" s="344"/>
      <c r="V181" s="344"/>
      <c r="W181" s="344"/>
      <c r="X181" s="344"/>
      <c r="Y181" s="344"/>
      <c r="Z181" s="344"/>
      <c r="AA181" s="344"/>
      <c r="AB181" s="344"/>
    </row>
    <row r="182" spans="8:8" ht="15.75" customHeight="1">
      <c r="A182" s="344"/>
      <c r="B182" s="345"/>
      <c r="C182" s="344"/>
      <c r="D182" s="345"/>
      <c r="E182" s="344"/>
      <c r="F182" s="344"/>
      <c r="G182" s="344"/>
      <c r="H182" s="344"/>
      <c r="I182" s="344"/>
      <c r="J182" s="344"/>
      <c r="K182" s="344"/>
      <c r="L182" s="344"/>
      <c r="M182" s="344"/>
      <c r="N182" s="344"/>
      <c r="O182" s="344"/>
      <c r="P182" s="344"/>
      <c r="Q182" s="344"/>
      <c r="R182" s="344"/>
      <c r="S182" s="344"/>
      <c r="T182" s="344"/>
      <c r="U182" s="344"/>
      <c r="V182" s="344"/>
      <c r="W182" s="344"/>
      <c r="X182" s="344"/>
      <c r="Y182" s="344"/>
      <c r="Z182" s="344"/>
      <c r="AA182" s="344"/>
      <c r="AB182" s="344"/>
    </row>
    <row r="183" spans="8:8" ht="15.75" customHeight="1">
      <c r="A183" s="344"/>
      <c r="B183" s="345"/>
      <c r="C183" s="344"/>
      <c r="D183" s="345"/>
      <c r="E183" s="344"/>
      <c r="F183" s="344"/>
      <c r="G183" s="344"/>
      <c r="H183" s="344"/>
      <c r="I183" s="344"/>
      <c r="J183" s="344"/>
      <c r="K183" s="344"/>
      <c r="L183" s="344"/>
      <c r="M183" s="344"/>
      <c r="N183" s="344"/>
      <c r="O183" s="344"/>
      <c r="P183" s="344"/>
      <c r="Q183" s="344"/>
      <c r="R183" s="344"/>
      <c r="S183" s="344"/>
      <c r="T183" s="344"/>
      <c r="U183" s="344"/>
      <c r="V183" s="344"/>
      <c r="W183" s="344"/>
      <c r="X183" s="344"/>
      <c r="Y183" s="344"/>
      <c r="Z183" s="344"/>
      <c r="AA183" s="344"/>
      <c r="AB183" s="344"/>
    </row>
    <row r="184" spans="8:8" ht="15.75" customHeight="1">
      <c r="A184" s="344"/>
      <c r="B184" s="345"/>
      <c r="C184" s="344"/>
      <c r="D184" s="345"/>
      <c r="E184" s="344"/>
      <c r="F184" s="344"/>
      <c r="G184" s="344"/>
      <c r="H184" s="344"/>
      <c r="I184" s="344"/>
      <c r="J184" s="344"/>
      <c r="K184" s="344"/>
      <c r="L184" s="344"/>
      <c r="M184" s="344"/>
      <c r="N184" s="344"/>
      <c r="O184" s="344"/>
      <c r="P184" s="344"/>
      <c r="Q184" s="344"/>
      <c r="R184" s="344"/>
      <c r="S184" s="344"/>
      <c r="T184" s="344"/>
      <c r="U184" s="344"/>
      <c r="V184" s="344"/>
      <c r="W184" s="344"/>
      <c r="X184" s="344"/>
      <c r="Y184" s="344"/>
      <c r="Z184" s="344"/>
      <c r="AA184" s="344"/>
      <c r="AB184" s="344"/>
    </row>
    <row r="185" spans="8:8" ht="15.75" customHeight="1">
      <c r="A185" s="344"/>
      <c r="B185" s="345"/>
      <c r="C185" s="344"/>
      <c r="D185" s="345"/>
      <c r="E185" s="344"/>
      <c r="F185" s="344"/>
      <c r="G185" s="344"/>
      <c r="H185" s="344"/>
      <c r="I185" s="344"/>
      <c r="J185" s="344"/>
      <c r="K185" s="344"/>
      <c r="L185" s="344"/>
      <c r="M185" s="344"/>
      <c r="N185" s="344"/>
      <c r="O185" s="344"/>
      <c r="P185" s="344"/>
      <c r="Q185" s="344"/>
      <c r="R185" s="344"/>
      <c r="S185" s="344"/>
      <c r="T185" s="344"/>
      <c r="U185" s="344"/>
      <c r="V185" s="344"/>
      <c r="W185" s="344"/>
      <c r="X185" s="344"/>
      <c r="Y185" s="344"/>
      <c r="Z185" s="344"/>
      <c r="AA185" s="344"/>
      <c r="AB185" s="344"/>
    </row>
    <row r="186" spans="8:8" ht="15.75" customHeight="1">
      <c r="A186" s="344"/>
      <c r="B186" s="345"/>
      <c r="C186" s="344"/>
      <c r="D186" s="345"/>
      <c r="E186" s="344"/>
      <c r="F186" s="344"/>
      <c r="G186" s="344"/>
      <c r="H186" s="344"/>
      <c r="I186" s="344"/>
      <c r="J186" s="344"/>
      <c r="K186" s="344"/>
      <c r="L186" s="344"/>
      <c r="M186" s="344"/>
      <c r="N186" s="344"/>
      <c r="O186" s="344"/>
      <c r="P186" s="344"/>
      <c r="Q186" s="344"/>
      <c r="R186" s="344"/>
      <c r="S186" s="344"/>
      <c r="T186" s="344"/>
      <c r="U186" s="344"/>
      <c r="V186" s="344"/>
      <c r="W186" s="344"/>
      <c r="X186" s="344"/>
      <c r="Y186" s="344"/>
      <c r="Z186" s="344"/>
      <c r="AA186" s="344"/>
      <c r="AB186" s="344"/>
    </row>
    <row r="187" spans="8:8" ht="15.75" customHeight="1">
      <c r="A187" s="344"/>
      <c r="B187" s="345"/>
      <c r="C187" s="344"/>
      <c r="D187" s="345"/>
      <c r="E187" s="344"/>
      <c r="F187" s="344"/>
      <c r="G187" s="344"/>
      <c r="H187" s="344"/>
      <c r="I187" s="344"/>
      <c r="J187" s="344"/>
      <c r="K187" s="344"/>
      <c r="L187" s="344"/>
      <c r="M187" s="344"/>
      <c r="N187" s="344"/>
      <c r="O187" s="344"/>
      <c r="P187" s="344"/>
      <c r="Q187" s="344"/>
      <c r="R187" s="344"/>
      <c r="S187" s="344"/>
      <c r="T187" s="344"/>
      <c r="U187" s="344"/>
      <c r="V187" s="344"/>
      <c r="W187" s="344"/>
      <c r="X187" s="344"/>
      <c r="Y187" s="344"/>
      <c r="Z187" s="344"/>
      <c r="AA187" s="344"/>
      <c r="AB187" s="344"/>
    </row>
    <row r="188" spans="8:8" ht="15.75" customHeight="1">
      <c r="A188" s="344"/>
      <c r="B188" s="345"/>
      <c r="C188" s="344"/>
      <c r="D188" s="345"/>
      <c r="E188" s="344"/>
      <c r="F188" s="344"/>
      <c r="G188" s="344"/>
      <c r="H188" s="344"/>
      <c r="I188" s="344"/>
      <c r="J188" s="344"/>
      <c r="K188" s="344"/>
      <c r="L188" s="344"/>
      <c r="M188" s="344"/>
      <c r="N188" s="344"/>
      <c r="O188" s="344"/>
      <c r="P188" s="344"/>
      <c r="Q188" s="344"/>
      <c r="R188" s="344"/>
      <c r="S188" s="344"/>
      <c r="T188" s="344"/>
      <c r="U188" s="344"/>
      <c r="V188" s="344"/>
      <c r="W188" s="344"/>
      <c r="X188" s="344"/>
      <c r="Y188" s="344"/>
      <c r="Z188" s="344"/>
      <c r="AA188" s="344"/>
      <c r="AB188" s="344"/>
    </row>
    <row r="189" spans="8:8" ht="15.75" customHeight="1">
      <c r="A189" s="344"/>
      <c r="B189" s="345"/>
      <c r="C189" s="344"/>
      <c r="D189" s="345"/>
      <c r="E189" s="344"/>
      <c r="F189" s="344"/>
      <c r="G189" s="344"/>
      <c r="H189" s="344"/>
      <c r="I189" s="344"/>
      <c r="J189" s="344"/>
      <c r="K189" s="344"/>
      <c r="L189" s="344"/>
      <c r="M189" s="344"/>
      <c r="N189" s="344"/>
      <c r="O189" s="344"/>
      <c r="P189" s="344"/>
      <c r="Q189" s="344"/>
      <c r="R189" s="344"/>
      <c r="S189" s="344"/>
      <c r="T189" s="344"/>
      <c r="U189" s="344"/>
      <c r="V189" s="344"/>
      <c r="W189" s="344"/>
      <c r="X189" s="344"/>
      <c r="Y189" s="344"/>
      <c r="Z189" s="344"/>
      <c r="AA189" s="344"/>
      <c r="AB189" s="344"/>
    </row>
    <row r="190" spans="8:8" ht="15.75" customHeight="1">
      <c r="A190" s="344"/>
      <c r="B190" s="345"/>
      <c r="C190" s="344"/>
      <c r="D190" s="345"/>
      <c r="E190" s="344"/>
      <c r="F190" s="344"/>
      <c r="G190" s="344"/>
      <c r="H190" s="344"/>
      <c r="I190" s="344"/>
      <c r="J190" s="344"/>
      <c r="K190" s="344"/>
      <c r="L190" s="344"/>
      <c r="M190" s="344"/>
      <c r="N190" s="344"/>
      <c r="O190" s="344"/>
      <c r="P190" s="344"/>
      <c r="Q190" s="344"/>
      <c r="R190" s="344"/>
      <c r="S190" s="344"/>
      <c r="T190" s="344"/>
      <c r="U190" s="344"/>
      <c r="V190" s="344"/>
      <c r="W190" s="344"/>
      <c r="X190" s="344"/>
      <c r="Y190" s="344"/>
      <c r="Z190" s="344"/>
      <c r="AA190" s="344"/>
      <c r="AB190" s="344"/>
    </row>
    <row r="191" spans="8:8" ht="15.75" customHeight="1">
      <c r="A191" s="344"/>
      <c r="B191" s="345"/>
      <c r="C191" s="344"/>
      <c r="D191" s="345"/>
      <c r="E191" s="344"/>
      <c r="F191" s="344"/>
      <c r="G191" s="344"/>
      <c r="H191" s="344"/>
      <c r="I191" s="344"/>
      <c r="J191" s="344"/>
      <c r="K191" s="344"/>
      <c r="L191" s="344"/>
      <c r="M191" s="344"/>
      <c r="N191" s="344"/>
      <c r="O191" s="344"/>
      <c r="P191" s="344"/>
      <c r="Q191" s="344"/>
      <c r="R191" s="344"/>
      <c r="S191" s="344"/>
      <c r="T191" s="344"/>
      <c r="U191" s="344"/>
      <c r="V191" s="344"/>
      <c r="W191" s="344"/>
      <c r="X191" s="344"/>
      <c r="Y191" s="344"/>
      <c r="Z191" s="344"/>
      <c r="AA191" s="344"/>
      <c r="AB191" s="344"/>
    </row>
    <row r="192" spans="8:8" ht="15.75" customHeight="1">
      <c r="A192" s="344"/>
      <c r="B192" s="345"/>
      <c r="C192" s="344"/>
      <c r="D192" s="345"/>
      <c r="E192" s="344"/>
      <c r="F192" s="344"/>
      <c r="G192" s="344"/>
      <c r="H192" s="344"/>
      <c r="I192" s="344"/>
      <c r="J192" s="344"/>
      <c r="K192" s="344"/>
      <c r="L192" s="344"/>
      <c r="M192" s="344"/>
      <c r="N192" s="344"/>
      <c r="O192" s="344"/>
      <c r="P192" s="344"/>
      <c r="Q192" s="344"/>
      <c r="R192" s="344"/>
      <c r="S192" s="344"/>
      <c r="T192" s="344"/>
      <c r="U192" s="344"/>
      <c r="V192" s="344"/>
      <c r="W192" s="344"/>
      <c r="X192" s="344"/>
      <c r="Y192" s="344"/>
      <c r="Z192" s="344"/>
      <c r="AA192" s="344"/>
      <c r="AB192" s="344"/>
    </row>
    <row r="193" spans="8:8" ht="15.75" customHeight="1">
      <c r="A193" s="344"/>
      <c r="B193" s="345"/>
      <c r="C193" s="344"/>
      <c r="D193" s="345"/>
      <c r="E193" s="344"/>
      <c r="F193" s="344"/>
      <c r="G193" s="344"/>
      <c r="H193" s="344"/>
      <c r="I193" s="344"/>
      <c r="J193" s="344"/>
      <c r="K193" s="344"/>
      <c r="L193" s="344"/>
      <c r="M193" s="344"/>
      <c r="N193" s="344"/>
      <c r="O193" s="344"/>
      <c r="P193" s="344"/>
      <c r="Q193" s="344"/>
      <c r="R193" s="344"/>
      <c r="S193" s="344"/>
      <c r="T193" s="344"/>
      <c r="U193" s="344"/>
      <c r="V193" s="344"/>
      <c r="W193" s="344"/>
      <c r="X193" s="344"/>
      <c r="Y193" s="344"/>
      <c r="Z193" s="344"/>
      <c r="AA193" s="344"/>
      <c r="AB193" s="344"/>
    </row>
    <row r="194" spans="8:8" ht="15.75" customHeight="1">
      <c r="A194" s="344"/>
      <c r="B194" s="345"/>
      <c r="C194" s="344"/>
      <c r="D194" s="345"/>
      <c r="E194" s="344"/>
      <c r="F194" s="344"/>
      <c r="G194" s="344"/>
      <c r="H194" s="344"/>
      <c r="I194" s="344"/>
      <c r="J194" s="344"/>
      <c r="K194" s="344"/>
      <c r="L194" s="344"/>
      <c r="M194" s="344"/>
      <c r="N194" s="344"/>
      <c r="O194" s="344"/>
      <c r="P194" s="344"/>
      <c r="Q194" s="344"/>
      <c r="R194" s="344"/>
      <c r="S194" s="344"/>
      <c r="T194" s="344"/>
      <c r="U194" s="344"/>
      <c r="V194" s="344"/>
      <c r="W194" s="344"/>
      <c r="X194" s="344"/>
      <c r="Y194" s="344"/>
      <c r="Z194" s="344"/>
      <c r="AA194" s="344"/>
      <c r="AB194" s="344"/>
    </row>
    <row r="195" spans="8:8" ht="15.75" customHeight="1">
      <c r="A195" s="344"/>
      <c r="B195" s="345"/>
      <c r="C195" s="344"/>
      <c r="D195" s="345"/>
      <c r="E195" s="344"/>
      <c r="F195" s="344"/>
      <c r="G195" s="344"/>
      <c r="H195" s="344"/>
      <c r="I195" s="344"/>
      <c r="J195" s="344"/>
      <c r="K195" s="344"/>
      <c r="L195" s="344"/>
      <c r="M195" s="344"/>
      <c r="N195" s="344"/>
      <c r="O195" s="344"/>
      <c r="P195" s="344"/>
      <c r="Q195" s="344"/>
      <c r="R195" s="344"/>
      <c r="S195" s="344"/>
      <c r="T195" s="344"/>
      <c r="U195" s="344"/>
      <c r="V195" s="344"/>
      <c r="W195" s="344"/>
      <c r="X195" s="344"/>
      <c r="Y195" s="344"/>
      <c r="Z195" s="344"/>
      <c r="AA195" s="344"/>
      <c r="AB195" s="344"/>
    </row>
    <row r="196" spans="8:8" ht="15.75" customHeight="1">
      <c r="A196" s="344"/>
      <c r="B196" s="345"/>
      <c r="C196" s="344"/>
      <c r="D196" s="345"/>
      <c r="E196" s="344"/>
      <c r="F196" s="344"/>
      <c r="G196" s="344"/>
      <c r="H196" s="344"/>
      <c r="I196" s="344"/>
      <c r="J196" s="344"/>
      <c r="K196" s="344"/>
      <c r="L196" s="344"/>
      <c r="M196" s="344"/>
      <c r="N196" s="344"/>
      <c r="O196" s="344"/>
      <c r="P196" s="344"/>
      <c r="Q196" s="344"/>
      <c r="R196" s="344"/>
      <c r="S196" s="344"/>
      <c r="T196" s="344"/>
      <c r="U196" s="344"/>
      <c r="V196" s="344"/>
      <c r="W196" s="344"/>
      <c r="X196" s="344"/>
      <c r="Y196" s="344"/>
      <c r="Z196" s="344"/>
      <c r="AA196" s="344"/>
      <c r="AB196" s="344"/>
    </row>
    <row r="197" spans="8:8" ht="15.75" customHeight="1">
      <c r="A197" s="344"/>
      <c r="B197" s="345"/>
      <c r="C197" s="344"/>
      <c r="D197" s="345"/>
      <c r="E197" s="344"/>
      <c r="F197" s="344"/>
      <c r="G197" s="344"/>
      <c r="H197" s="344"/>
      <c r="I197" s="344"/>
      <c r="J197" s="344"/>
      <c r="K197" s="344"/>
      <c r="L197" s="344"/>
      <c r="M197" s="344"/>
      <c r="N197" s="344"/>
      <c r="O197" s="344"/>
      <c r="P197" s="344"/>
      <c r="Q197" s="344"/>
      <c r="R197" s="344"/>
      <c r="S197" s="344"/>
      <c r="T197" s="344"/>
      <c r="U197" s="344"/>
      <c r="V197" s="344"/>
      <c r="W197" s="344"/>
      <c r="X197" s="344"/>
      <c r="Y197" s="344"/>
      <c r="Z197" s="344"/>
      <c r="AA197" s="344"/>
      <c r="AB197" s="344"/>
    </row>
    <row r="198" spans="8:8" ht="15.75" customHeight="1">
      <c r="A198" s="344"/>
      <c r="B198" s="345"/>
      <c r="C198" s="344"/>
      <c r="D198" s="345"/>
      <c r="E198" s="344"/>
      <c r="F198" s="344"/>
      <c r="G198" s="344"/>
      <c r="H198" s="344"/>
      <c r="I198" s="344"/>
      <c r="J198" s="344"/>
      <c r="K198" s="344"/>
      <c r="L198" s="344"/>
      <c r="M198" s="344"/>
      <c r="N198" s="344"/>
      <c r="O198" s="344"/>
      <c r="P198" s="344"/>
      <c r="Q198" s="344"/>
      <c r="R198" s="344"/>
      <c r="S198" s="344"/>
      <c r="T198" s="344"/>
      <c r="U198" s="344"/>
      <c r="V198" s="344"/>
      <c r="W198" s="344"/>
      <c r="X198" s="344"/>
      <c r="Y198" s="344"/>
      <c r="Z198" s="344"/>
      <c r="AA198" s="344"/>
      <c r="AB198" s="344"/>
    </row>
    <row r="199" spans="8:8" ht="15.75" customHeight="1">
      <c r="A199" s="344"/>
      <c r="B199" s="345"/>
      <c r="C199" s="344"/>
      <c r="D199" s="345"/>
      <c r="E199" s="344"/>
      <c r="F199" s="344"/>
      <c r="G199" s="344"/>
      <c r="H199" s="344"/>
      <c r="I199" s="344"/>
      <c r="J199" s="344"/>
      <c r="K199" s="344"/>
      <c r="L199" s="344"/>
      <c r="M199" s="344"/>
      <c r="N199" s="344"/>
      <c r="O199" s="344"/>
      <c r="P199" s="344"/>
      <c r="Q199" s="344"/>
      <c r="R199" s="344"/>
      <c r="S199" s="344"/>
      <c r="T199" s="344"/>
      <c r="U199" s="344"/>
      <c r="V199" s="344"/>
      <c r="W199" s="344"/>
      <c r="X199" s="344"/>
      <c r="Y199" s="344"/>
      <c r="Z199" s="344"/>
      <c r="AA199" s="344"/>
      <c r="AB199" s="344"/>
    </row>
    <row r="200" spans="8:8" ht="15.75" customHeight="1">
      <c r="A200" s="344"/>
      <c r="B200" s="345"/>
      <c r="C200" s="344"/>
      <c r="D200" s="345"/>
      <c r="E200" s="344"/>
      <c r="F200" s="344"/>
      <c r="G200" s="344"/>
      <c r="H200" s="344"/>
      <c r="I200" s="344"/>
      <c r="J200" s="344"/>
      <c r="K200" s="344"/>
      <c r="L200" s="344"/>
      <c r="M200" s="344"/>
      <c r="N200" s="344"/>
      <c r="O200" s="344"/>
      <c r="P200" s="344"/>
      <c r="Q200" s="344"/>
      <c r="R200" s="344"/>
      <c r="S200" s="344"/>
      <c r="T200" s="344"/>
      <c r="U200" s="344"/>
      <c r="V200" s="344"/>
      <c r="W200" s="344"/>
      <c r="X200" s="344"/>
      <c r="Y200" s="344"/>
      <c r="Z200" s="344"/>
      <c r="AA200" s="344"/>
      <c r="AB200" s="344"/>
    </row>
    <row r="201" spans="8:8" ht="15.75" customHeight="1">
      <c r="A201" s="344"/>
      <c r="B201" s="345"/>
      <c r="C201" s="344"/>
      <c r="D201" s="345"/>
      <c r="E201" s="344"/>
      <c r="F201" s="344"/>
      <c r="G201" s="344"/>
      <c r="H201" s="344"/>
      <c r="I201" s="344"/>
      <c r="J201" s="344"/>
      <c r="K201" s="344"/>
      <c r="L201" s="344"/>
      <c r="M201" s="344"/>
      <c r="N201" s="344"/>
      <c r="O201" s="344"/>
      <c r="P201" s="344"/>
      <c r="Q201" s="344"/>
      <c r="R201" s="344"/>
      <c r="S201" s="344"/>
      <c r="T201" s="344"/>
      <c r="U201" s="344"/>
      <c r="V201" s="344"/>
      <c r="W201" s="344"/>
      <c r="X201" s="344"/>
      <c r="Y201" s="344"/>
      <c r="Z201" s="344"/>
      <c r="AA201" s="344"/>
      <c r="AB201" s="344"/>
    </row>
    <row r="202" spans="8:8" ht="15.75" customHeight="1">
      <c r="A202" s="344"/>
      <c r="B202" s="345"/>
      <c r="C202" s="344"/>
      <c r="D202" s="345"/>
      <c r="E202" s="344"/>
      <c r="F202" s="344"/>
      <c r="G202" s="344"/>
      <c r="H202" s="344"/>
      <c r="I202" s="344"/>
      <c r="J202" s="344"/>
      <c r="K202" s="344"/>
      <c r="L202" s="344"/>
      <c r="M202" s="344"/>
      <c r="N202" s="344"/>
      <c r="O202" s="344"/>
      <c r="P202" s="344"/>
      <c r="Q202" s="344"/>
      <c r="R202" s="344"/>
      <c r="S202" s="344"/>
      <c r="T202" s="344"/>
      <c r="U202" s="344"/>
      <c r="V202" s="344"/>
      <c r="W202" s="344"/>
      <c r="X202" s="344"/>
      <c r="Y202" s="344"/>
      <c r="Z202" s="344"/>
      <c r="AA202" s="344"/>
      <c r="AB202" s="344"/>
    </row>
    <row r="203" spans="8:8" ht="15.75" customHeight="1">
      <c r="A203" s="344"/>
      <c r="B203" s="345"/>
      <c r="C203" s="344"/>
      <c r="D203" s="345"/>
      <c r="E203" s="344"/>
      <c r="F203" s="344"/>
      <c r="G203" s="344"/>
      <c r="H203" s="344"/>
      <c r="I203" s="344"/>
      <c r="J203" s="344"/>
      <c r="K203" s="344"/>
      <c r="L203" s="344"/>
      <c r="M203" s="344"/>
      <c r="N203" s="344"/>
      <c r="O203" s="344"/>
      <c r="P203" s="344"/>
      <c r="Q203" s="344"/>
      <c r="R203" s="344"/>
      <c r="S203" s="344"/>
      <c r="T203" s="344"/>
      <c r="U203" s="344"/>
      <c r="V203" s="344"/>
      <c r="W203" s="344"/>
      <c r="X203" s="344"/>
      <c r="Y203" s="344"/>
      <c r="Z203" s="344"/>
      <c r="AA203" s="344"/>
      <c r="AB203" s="344"/>
    </row>
    <row r="204" spans="8:8" ht="15.75" customHeight="1">
      <c r="A204" s="344"/>
      <c r="B204" s="345"/>
      <c r="C204" s="344"/>
      <c r="D204" s="345"/>
      <c r="E204" s="344"/>
      <c r="F204" s="344"/>
      <c r="G204" s="344"/>
      <c r="H204" s="344"/>
      <c r="I204" s="344"/>
      <c r="J204" s="344"/>
      <c r="K204" s="344"/>
      <c r="L204" s="344"/>
      <c r="M204" s="344"/>
      <c r="N204" s="344"/>
      <c r="O204" s="344"/>
      <c r="P204" s="344"/>
      <c r="Q204" s="344"/>
      <c r="R204" s="344"/>
      <c r="S204" s="344"/>
      <c r="T204" s="344"/>
      <c r="U204" s="344"/>
      <c r="V204" s="344"/>
      <c r="W204" s="344"/>
      <c r="X204" s="344"/>
      <c r="Y204" s="344"/>
      <c r="Z204" s="344"/>
      <c r="AA204" s="344"/>
      <c r="AB204" s="344"/>
    </row>
    <row r="205" spans="8:8" ht="15.75" customHeight="1">
      <c r="A205" s="344"/>
      <c r="B205" s="345"/>
      <c r="C205" s="344"/>
      <c r="D205" s="345"/>
      <c r="E205" s="344"/>
      <c r="F205" s="344"/>
      <c r="G205" s="344"/>
      <c r="H205" s="344"/>
      <c r="I205" s="344"/>
      <c r="J205" s="344"/>
      <c r="K205" s="344"/>
      <c r="L205" s="344"/>
      <c r="M205" s="344"/>
      <c r="N205" s="344"/>
      <c r="O205" s="344"/>
      <c r="P205" s="344"/>
      <c r="Q205" s="344"/>
      <c r="R205" s="344"/>
      <c r="S205" s="344"/>
      <c r="T205" s="344"/>
      <c r="U205" s="344"/>
      <c r="V205" s="344"/>
      <c r="W205" s="344"/>
      <c r="X205" s="344"/>
      <c r="Y205" s="344"/>
      <c r="Z205" s="344"/>
      <c r="AA205" s="344"/>
      <c r="AB205" s="344"/>
    </row>
    <row r="206" spans="8:8" ht="15.75" customHeight="1">
      <c r="A206" s="344"/>
      <c r="B206" s="345"/>
      <c r="C206" s="344"/>
      <c r="D206" s="345"/>
      <c r="E206" s="344"/>
      <c r="F206" s="344"/>
      <c r="G206" s="344"/>
      <c r="H206" s="344"/>
      <c r="I206" s="344"/>
      <c r="J206" s="344"/>
      <c r="K206" s="344"/>
      <c r="L206" s="344"/>
      <c r="M206" s="344"/>
      <c r="N206" s="344"/>
      <c r="O206" s="344"/>
      <c r="P206" s="344"/>
      <c r="Q206" s="344"/>
      <c r="R206" s="344"/>
      <c r="S206" s="344"/>
      <c r="T206" s="344"/>
      <c r="U206" s="344"/>
      <c r="V206" s="344"/>
      <c r="W206" s="344"/>
      <c r="X206" s="344"/>
      <c r="Y206" s="344"/>
      <c r="Z206" s="344"/>
      <c r="AA206" s="344"/>
      <c r="AB206" s="344"/>
    </row>
    <row r="207" spans="8:8" ht="15.75" customHeight="1">
      <c r="A207" s="344"/>
      <c r="B207" s="345"/>
      <c r="C207" s="344"/>
      <c r="D207" s="345"/>
      <c r="E207" s="344"/>
      <c r="F207" s="344"/>
      <c r="G207" s="344"/>
      <c r="H207" s="344"/>
      <c r="I207" s="344"/>
      <c r="J207" s="344"/>
      <c r="K207" s="344"/>
      <c r="L207" s="344"/>
      <c r="M207" s="344"/>
      <c r="N207" s="344"/>
      <c r="O207" s="344"/>
      <c r="P207" s="344"/>
      <c r="Q207" s="344"/>
      <c r="R207" s="344"/>
      <c r="S207" s="344"/>
      <c r="T207" s="344"/>
      <c r="U207" s="344"/>
      <c r="V207" s="344"/>
      <c r="W207" s="344"/>
      <c r="X207" s="344"/>
      <c r="Y207" s="344"/>
      <c r="Z207" s="344"/>
      <c r="AA207" s="344"/>
      <c r="AB207" s="344"/>
    </row>
    <row r="208" spans="8:8" ht="15.75" customHeight="1">
      <c r="A208" s="344"/>
      <c r="B208" s="345"/>
      <c r="C208" s="344"/>
      <c r="D208" s="345"/>
      <c r="E208" s="344"/>
      <c r="F208" s="344"/>
      <c r="G208" s="344"/>
      <c r="H208" s="344"/>
      <c r="I208" s="344"/>
      <c r="J208" s="344"/>
      <c r="K208" s="344"/>
      <c r="L208" s="344"/>
      <c r="M208" s="344"/>
      <c r="N208" s="344"/>
      <c r="O208" s="344"/>
      <c r="P208" s="344"/>
      <c r="Q208" s="344"/>
      <c r="R208" s="344"/>
      <c r="S208" s="344"/>
      <c r="T208" s="344"/>
      <c r="U208" s="344"/>
      <c r="V208" s="344"/>
      <c r="W208" s="344"/>
      <c r="X208" s="344"/>
      <c r="Y208" s="344"/>
      <c r="Z208" s="344"/>
      <c r="AA208" s="344"/>
      <c r="AB208" s="344"/>
    </row>
    <row r="209" spans="8:8" ht="15.75" customHeight="1">
      <c r="A209" s="344"/>
      <c r="B209" s="345"/>
      <c r="C209" s="344"/>
      <c r="D209" s="345"/>
      <c r="E209" s="344"/>
      <c r="F209" s="344"/>
      <c r="G209" s="344"/>
      <c r="H209" s="344"/>
      <c r="I209" s="344"/>
      <c r="J209" s="344"/>
      <c r="K209" s="344"/>
      <c r="L209" s="344"/>
      <c r="M209" s="344"/>
      <c r="N209" s="344"/>
      <c r="O209" s="344"/>
      <c r="P209" s="344"/>
      <c r="Q209" s="344"/>
      <c r="R209" s="344"/>
      <c r="S209" s="344"/>
      <c r="T209" s="344"/>
      <c r="U209" s="344"/>
      <c r="V209" s="344"/>
      <c r="W209" s="344"/>
      <c r="X209" s="344"/>
      <c r="Y209" s="344"/>
      <c r="Z209" s="344"/>
      <c r="AA209" s="344"/>
      <c r="AB209" s="344"/>
    </row>
    <row r="210" spans="8:8" ht="15.75" customHeight="1">
      <c r="A210" s="344"/>
      <c r="B210" s="345"/>
      <c r="C210" s="344"/>
      <c r="D210" s="345"/>
      <c r="E210" s="344"/>
      <c r="F210" s="344"/>
      <c r="G210" s="344"/>
      <c r="H210" s="344"/>
      <c r="I210" s="344"/>
      <c r="J210" s="344"/>
      <c r="K210" s="344"/>
      <c r="L210" s="344"/>
      <c r="M210" s="344"/>
      <c r="N210" s="344"/>
      <c r="O210" s="344"/>
      <c r="P210" s="344"/>
      <c r="Q210" s="344"/>
      <c r="R210" s="344"/>
      <c r="S210" s="344"/>
      <c r="T210" s="344"/>
      <c r="U210" s="344"/>
      <c r="V210" s="344"/>
      <c r="W210" s="344"/>
      <c r="X210" s="344"/>
      <c r="Y210" s="344"/>
      <c r="Z210" s="344"/>
      <c r="AA210" s="344"/>
      <c r="AB210" s="344"/>
    </row>
    <row r="211" spans="8:8" ht="15.75" customHeight="1">
      <c r="A211" s="344"/>
      <c r="B211" s="345"/>
      <c r="C211" s="344"/>
      <c r="D211" s="345"/>
      <c r="E211" s="344"/>
      <c r="F211" s="344"/>
      <c r="G211" s="344"/>
      <c r="H211" s="344"/>
      <c r="I211" s="344"/>
      <c r="J211" s="344"/>
      <c r="K211" s="344"/>
      <c r="L211" s="344"/>
      <c r="M211" s="344"/>
      <c r="N211" s="344"/>
      <c r="O211" s="344"/>
      <c r="P211" s="344"/>
      <c r="Q211" s="344"/>
      <c r="R211" s="344"/>
      <c r="S211" s="344"/>
      <c r="T211" s="344"/>
      <c r="U211" s="344"/>
      <c r="V211" s="344"/>
      <c r="W211" s="344"/>
      <c r="X211" s="344"/>
      <c r="Y211" s="344"/>
      <c r="Z211" s="344"/>
      <c r="AA211" s="344"/>
      <c r="AB211" s="344"/>
    </row>
    <row r="212" spans="8:8" ht="15.75" customHeight="1">
      <c r="A212" s="344"/>
      <c r="B212" s="345"/>
      <c r="C212" s="344"/>
      <c r="D212" s="345"/>
      <c r="E212" s="344"/>
      <c r="F212" s="344"/>
      <c r="G212" s="344"/>
      <c r="H212" s="344"/>
      <c r="I212" s="344"/>
      <c r="J212" s="344"/>
      <c r="K212" s="344"/>
      <c r="L212" s="344"/>
      <c r="M212" s="344"/>
      <c r="N212" s="344"/>
      <c r="O212" s="344"/>
      <c r="P212" s="344"/>
      <c r="Q212" s="344"/>
      <c r="R212" s="344"/>
      <c r="S212" s="344"/>
      <c r="T212" s="344"/>
      <c r="U212" s="344"/>
      <c r="V212" s="344"/>
      <c r="W212" s="344"/>
      <c r="X212" s="344"/>
      <c r="Y212" s="344"/>
      <c r="Z212" s="344"/>
      <c r="AA212" s="344"/>
      <c r="AB212" s="344"/>
    </row>
    <row r="213" spans="8:8" ht="15.75" customHeight="1">
      <c r="A213" s="344"/>
      <c r="B213" s="345"/>
      <c r="C213" s="344"/>
      <c r="D213" s="345"/>
      <c r="E213" s="344"/>
      <c r="F213" s="344"/>
      <c r="G213" s="344"/>
      <c r="H213" s="344"/>
      <c r="I213" s="344"/>
      <c r="J213" s="344"/>
      <c r="K213" s="344"/>
      <c r="L213" s="344"/>
      <c r="M213" s="344"/>
      <c r="N213" s="344"/>
      <c r="O213" s="344"/>
      <c r="P213" s="344"/>
      <c r="Q213" s="344"/>
      <c r="R213" s="344"/>
      <c r="S213" s="344"/>
      <c r="T213" s="344"/>
      <c r="U213" s="344"/>
      <c r="V213" s="344"/>
      <c r="W213" s="344"/>
      <c r="X213" s="344"/>
      <c r="Y213" s="344"/>
      <c r="Z213" s="344"/>
      <c r="AA213" s="344"/>
      <c r="AB213" s="344"/>
    </row>
    <row r="214" spans="8:8" ht="15.75" customHeight="1">
      <c r="A214" s="344"/>
      <c r="B214" s="345"/>
      <c r="C214" s="344"/>
      <c r="D214" s="345"/>
      <c r="E214" s="344"/>
      <c r="F214" s="344"/>
      <c r="G214" s="344"/>
      <c r="H214" s="344"/>
      <c r="I214" s="344"/>
      <c r="J214" s="344"/>
      <c r="K214" s="344"/>
      <c r="L214" s="344"/>
      <c r="M214" s="344"/>
      <c r="N214" s="344"/>
      <c r="O214" s="344"/>
      <c r="P214" s="344"/>
      <c r="Q214" s="344"/>
      <c r="R214" s="344"/>
      <c r="S214" s="344"/>
      <c r="T214" s="344"/>
      <c r="U214" s="344"/>
      <c r="V214" s="344"/>
      <c r="W214" s="344"/>
      <c r="X214" s="344"/>
      <c r="Y214" s="344"/>
      <c r="Z214" s="344"/>
      <c r="AA214" s="344"/>
      <c r="AB214" s="344"/>
    </row>
    <row r="215" spans="8:8" ht="15.75" customHeight="1">
      <c r="A215" s="344"/>
      <c r="B215" s="345"/>
      <c r="C215" s="344"/>
      <c r="D215" s="345"/>
      <c r="E215" s="344"/>
      <c r="F215" s="344"/>
      <c r="G215" s="344"/>
      <c r="H215" s="344"/>
      <c r="I215" s="344"/>
      <c r="J215" s="344"/>
      <c r="K215" s="344"/>
      <c r="L215" s="344"/>
      <c r="M215" s="344"/>
      <c r="N215" s="344"/>
      <c r="O215" s="344"/>
      <c r="P215" s="344"/>
      <c r="Q215" s="344"/>
      <c r="R215" s="344"/>
      <c r="S215" s="344"/>
      <c r="T215" s="344"/>
      <c r="U215" s="344"/>
      <c r="V215" s="344"/>
      <c r="W215" s="344"/>
      <c r="X215" s="344"/>
      <c r="Y215" s="344"/>
      <c r="Z215" s="344"/>
      <c r="AA215" s="344"/>
      <c r="AB215" s="344"/>
    </row>
    <row r="216" spans="8:8" ht="15.75" customHeight="1">
      <c r="A216" s="344"/>
      <c r="B216" s="345"/>
      <c r="C216" s="344"/>
      <c r="D216" s="345"/>
      <c r="E216" s="344"/>
      <c r="F216" s="344"/>
      <c r="G216" s="344"/>
      <c r="H216" s="344"/>
      <c r="I216" s="344"/>
      <c r="J216" s="344"/>
      <c r="K216" s="344"/>
      <c r="L216" s="344"/>
      <c r="M216" s="344"/>
      <c r="N216" s="344"/>
      <c r="O216" s="344"/>
      <c r="P216" s="344"/>
      <c r="Q216" s="344"/>
      <c r="R216" s="344"/>
      <c r="S216" s="344"/>
      <c r="T216" s="344"/>
      <c r="U216" s="344"/>
      <c r="V216" s="344"/>
      <c r="W216" s="344"/>
      <c r="X216" s="344"/>
      <c r="Y216" s="344"/>
      <c r="Z216" s="344"/>
      <c r="AA216" s="344"/>
      <c r="AB216" s="344"/>
    </row>
    <row r="217" spans="8:8" ht="15.75" customHeight="1">
      <c r="A217" s="344"/>
      <c r="B217" s="345"/>
      <c r="C217" s="344"/>
      <c r="D217" s="345"/>
      <c r="E217" s="344"/>
      <c r="F217" s="344"/>
      <c r="G217" s="344"/>
      <c r="H217" s="344"/>
      <c r="I217" s="344"/>
      <c r="J217" s="344"/>
      <c r="K217" s="344"/>
      <c r="L217" s="344"/>
      <c r="M217" s="344"/>
      <c r="N217" s="344"/>
      <c r="O217" s="344"/>
      <c r="P217" s="344"/>
      <c r="Q217" s="344"/>
      <c r="R217" s="344"/>
      <c r="S217" s="344"/>
      <c r="T217" s="344"/>
      <c r="U217" s="344"/>
      <c r="V217" s="344"/>
      <c r="W217" s="344"/>
      <c r="X217" s="344"/>
      <c r="Y217" s="344"/>
      <c r="Z217" s="344"/>
      <c r="AA217" s="344"/>
      <c r="AB217" s="344"/>
    </row>
    <row r="218" spans="8:8" ht="15.75" customHeight="1">
      <c r="A218" s="344"/>
      <c r="B218" s="345"/>
      <c r="C218" s="344"/>
      <c r="D218" s="345"/>
      <c r="E218" s="344"/>
      <c r="F218" s="344"/>
      <c r="G218" s="344"/>
      <c r="H218" s="344"/>
      <c r="I218" s="344"/>
      <c r="J218" s="344"/>
      <c r="K218" s="344"/>
      <c r="L218" s="344"/>
      <c r="M218" s="344"/>
      <c r="N218" s="344"/>
      <c r="O218" s="344"/>
      <c r="P218" s="344"/>
      <c r="Q218" s="344"/>
      <c r="R218" s="344"/>
      <c r="S218" s="344"/>
      <c r="T218" s="344"/>
      <c r="U218" s="344"/>
      <c r="V218" s="344"/>
      <c r="W218" s="344"/>
      <c r="X218" s="344"/>
      <c r="Y218" s="344"/>
      <c r="Z218" s="344"/>
      <c r="AA218" s="344"/>
      <c r="AB218" s="344"/>
    </row>
    <row r="219" spans="8:8" ht="15.75" customHeight="1">
      <c r="A219" s="344"/>
      <c r="B219" s="345"/>
      <c r="C219" s="344"/>
      <c r="D219" s="345"/>
      <c r="E219" s="344"/>
      <c r="F219" s="344"/>
      <c r="G219" s="344"/>
      <c r="H219" s="344"/>
      <c r="I219" s="344"/>
      <c r="J219" s="344"/>
      <c r="K219" s="344"/>
      <c r="L219" s="344"/>
      <c r="M219" s="344"/>
      <c r="N219" s="344"/>
      <c r="O219" s="344"/>
      <c r="P219" s="344"/>
      <c r="Q219" s="344"/>
      <c r="R219" s="344"/>
      <c r="S219" s="344"/>
      <c r="T219" s="344"/>
      <c r="U219" s="344"/>
      <c r="V219" s="344"/>
      <c r="W219" s="344"/>
      <c r="X219" s="344"/>
      <c r="Y219" s="344"/>
      <c r="Z219" s="344"/>
      <c r="AA219" s="344"/>
      <c r="AB219" s="344"/>
    </row>
    <row r="220" spans="8:8" ht="15.75" customHeight="1">
      <c r="A220" s="344"/>
      <c r="B220" s="345"/>
      <c r="C220" s="344"/>
      <c r="D220" s="345"/>
      <c r="E220" s="344"/>
      <c r="F220" s="344"/>
      <c r="G220" s="344"/>
      <c r="H220" s="344"/>
      <c r="I220" s="344"/>
      <c r="J220" s="344"/>
      <c r="K220" s="344"/>
      <c r="L220" s="344"/>
      <c r="M220" s="344"/>
      <c r="N220" s="344"/>
      <c r="O220" s="344"/>
      <c r="P220" s="344"/>
      <c r="Q220" s="344"/>
      <c r="R220" s="344"/>
      <c r="S220" s="344"/>
      <c r="T220" s="344"/>
      <c r="U220" s="344"/>
      <c r="V220" s="344"/>
      <c r="W220" s="344"/>
      <c r="X220" s="344"/>
      <c r="Y220" s="344"/>
      <c r="Z220" s="344"/>
      <c r="AA220" s="344"/>
      <c r="AB220" s="344"/>
    </row>
    <row r="221" spans="8:8" ht="15.75" customHeight="1">
      <c r="A221" s="344"/>
      <c r="B221" s="345"/>
      <c r="C221" s="344"/>
      <c r="D221" s="345"/>
      <c r="E221" s="344"/>
      <c r="F221" s="344"/>
      <c r="G221" s="344"/>
      <c r="H221" s="344"/>
      <c r="I221" s="344"/>
      <c r="J221" s="344"/>
      <c r="K221" s="344"/>
      <c r="L221" s="344"/>
      <c r="M221" s="344"/>
      <c r="N221" s="344"/>
      <c r="O221" s="344"/>
      <c r="P221" s="344"/>
      <c r="Q221" s="344"/>
      <c r="R221" s="344"/>
      <c r="S221" s="344"/>
      <c r="T221" s="344"/>
      <c r="U221" s="344"/>
      <c r="V221" s="344"/>
      <c r="W221" s="344"/>
      <c r="X221" s="344"/>
      <c r="Y221" s="344"/>
      <c r="Z221" s="344"/>
      <c r="AA221" s="344"/>
      <c r="AB221" s="344"/>
    </row>
    <row r="222" spans="8:8" ht="15.75" customHeight="1">
      <c r="A222" s="344"/>
      <c r="B222" s="345"/>
      <c r="C222" s="344"/>
      <c r="D222" s="345"/>
      <c r="E222" s="344"/>
      <c r="F222" s="344"/>
      <c r="G222" s="344"/>
      <c r="H222" s="344"/>
      <c r="I222" s="344"/>
      <c r="J222" s="344"/>
      <c r="K222" s="344"/>
      <c r="L222" s="344"/>
      <c r="M222" s="344"/>
      <c r="N222" s="344"/>
      <c r="O222" s="344"/>
      <c r="P222" s="344"/>
      <c r="Q222" s="344"/>
      <c r="R222" s="344"/>
      <c r="S222" s="344"/>
      <c r="T222" s="344"/>
      <c r="U222" s="344"/>
      <c r="V222" s="344"/>
      <c r="W222" s="344"/>
      <c r="X222" s="344"/>
      <c r="Y222" s="344"/>
      <c r="Z222" s="344"/>
      <c r="AA222" s="344"/>
      <c r="AB222" s="344"/>
    </row>
    <row r="223" spans="8:8" ht="15.75" customHeight="1">
      <c r="A223" s="344"/>
      <c r="B223" s="345"/>
      <c r="C223" s="344"/>
      <c r="D223" s="345"/>
      <c r="E223" s="344"/>
      <c r="F223" s="344"/>
      <c r="G223" s="344"/>
      <c r="H223" s="344"/>
      <c r="I223" s="344"/>
      <c r="J223" s="344"/>
      <c r="K223" s="344"/>
      <c r="L223" s="344"/>
      <c r="M223" s="344"/>
      <c r="N223" s="344"/>
      <c r="O223" s="344"/>
      <c r="P223" s="344"/>
      <c r="Q223" s="344"/>
      <c r="R223" s="344"/>
      <c r="S223" s="344"/>
      <c r="T223" s="344"/>
      <c r="U223" s="344"/>
      <c r="V223" s="344"/>
      <c r="W223" s="344"/>
      <c r="X223" s="344"/>
      <c r="Y223" s="344"/>
      <c r="Z223" s="344"/>
      <c r="AA223" s="344"/>
      <c r="AB223" s="344"/>
    </row>
    <row r="224" spans="8:8" ht="15.75" customHeight="1">
      <c r="A224" s="344"/>
      <c r="B224" s="345"/>
      <c r="C224" s="344"/>
      <c r="D224" s="345"/>
      <c r="E224" s="344"/>
      <c r="F224" s="344"/>
      <c r="G224" s="344"/>
      <c r="H224" s="344"/>
      <c r="I224" s="344"/>
      <c r="J224" s="344"/>
      <c r="K224" s="344"/>
      <c r="L224" s="344"/>
      <c r="M224" s="344"/>
      <c r="N224" s="344"/>
      <c r="O224" s="344"/>
      <c r="P224" s="344"/>
      <c r="Q224" s="344"/>
      <c r="R224" s="344"/>
      <c r="S224" s="344"/>
      <c r="T224" s="344"/>
      <c r="U224" s="344"/>
      <c r="V224" s="344"/>
      <c r="W224" s="344"/>
      <c r="X224" s="344"/>
      <c r="Y224" s="344"/>
      <c r="Z224" s="344"/>
      <c r="AA224" s="344"/>
      <c r="AB224" s="344"/>
    </row>
    <row r="225" spans="8:8" ht="15.75" customHeight="1">
      <c r="A225" s="344"/>
      <c r="B225" s="345"/>
      <c r="C225" s="344"/>
      <c r="D225" s="345"/>
      <c r="E225" s="344"/>
      <c r="F225" s="344"/>
      <c r="G225" s="344"/>
      <c r="H225" s="344"/>
      <c r="I225" s="344"/>
      <c r="J225" s="344"/>
      <c r="K225" s="344"/>
      <c r="L225" s="344"/>
      <c r="M225" s="344"/>
      <c r="N225" s="344"/>
      <c r="O225" s="344"/>
      <c r="P225" s="344"/>
      <c r="Q225" s="344"/>
      <c r="R225" s="344"/>
      <c r="S225" s="344"/>
      <c r="T225" s="344"/>
      <c r="U225" s="344"/>
      <c r="V225" s="344"/>
      <c r="W225" s="344"/>
      <c r="X225" s="344"/>
      <c r="Y225" s="344"/>
      <c r="Z225" s="344"/>
      <c r="AA225" s="344"/>
      <c r="AB225" s="344"/>
    </row>
    <row r="226" spans="8:8" ht="15.75" customHeight="1">
      <c r="A226" s="344"/>
      <c r="B226" s="345"/>
      <c r="C226" s="344"/>
      <c r="D226" s="345"/>
      <c r="E226" s="344"/>
      <c r="F226" s="344"/>
      <c r="G226" s="344"/>
      <c r="H226" s="344"/>
      <c r="I226" s="344"/>
      <c r="J226" s="344"/>
      <c r="K226" s="344"/>
      <c r="L226" s="344"/>
      <c r="M226" s="344"/>
      <c r="N226" s="344"/>
      <c r="O226" s="344"/>
      <c r="P226" s="344"/>
      <c r="Q226" s="344"/>
      <c r="R226" s="344"/>
      <c r="S226" s="344"/>
      <c r="T226" s="344"/>
      <c r="U226" s="344"/>
      <c r="V226" s="344"/>
      <c r="W226" s="344"/>
      <c r="X226" s="344"/>
      <c r="Y226" s="344"/>
      <c r="Z226" s="344"/>
      <c r="AA226" s="344"/>
      <c r="AB226" s="344"/>
    </row>
    <row r="227" spans="8:8" ht="15.75" customHeight="1">
      <c r="A227" s="344"/>
      <c r="B227" s="345"/>
      <c r="C227" s="344"/>
      <c r="D227" s="345"/>
      <c r="E227" s="344"/>
      <c r="F227" s="344"/>
      <c r="G227" s="344"/>
      <c r="H227" s="344"/>
      <c r="I227" s="344"/>
      <c r="J227" s="344"/>
      <c r="K227" s="344"/>
      <c r="L227" s="344"/>
      <c r="M227" s="344"/>
      <c r="N227" s="344"/>
      <c r="O227" s="344"/>
      <c r="P227" s="344"/>
      <c r="Q227" s="344"/>
      <c r="R227" s="344"/>
      <c r="S227" s="344"/>
      <c r="T227" s="344"/>
      <c r="U227" s="344"/>
      <c r="V227" s="344"/>
      <c r="W227" s="344"/>
      <c r="X227" s="344"/>
      <c r="Y227" s="344"/>
      <c r="Z227" s="344"/>
      <c r="AA227" s="344"/>
      <c r="AB227" s="344"/>
    </row>
    <row r="228" spans="8:8" ht="15.75" customHeight="1">
      <c r="A228" s="344"/>
      <c r="B228" s="345"/>
      <c r="C228" s="344"/>
      <c r="D228" s="345"/>
      <c r="E228" s="344"/>
      <c r="F228" s="344"/>
      <c r="G228" s="344"/>
      <c r="H228" s="344"/>
      <c r="I228" s="344"/>
      <c r="J228" s="344"/>
      <c r="K228" s="344"/>
      <c r="L228" s="344"/>
      <c r="M228" s="344"/>
      <c r="N228" s="344"/>
      <c r="O228" s="344"/>
      <c r="P228" s="344"/>
      <c r="Q228" s="344"/>
      <c r="R228" s="344"/>
      <c r="S228" s="344"/>
      <c r="T228" s="344"/>
      <c r="U228" s="344"/>
      <c r="V228" s="344"/>
      <c r="W228" s="344"/>
      <c r="X228" s="344"/>
      <c r="Y228" s="344"/>
      <c r="Z228" s="344"/>
      <c r="AA228" s="344"/>
      <c r="AB228" s="344"/>
    </row>
    <row r="229" spans="8:8" ht="15.75" customHeight="1">
      <c r="A229" s="344"/>
      <c r="B229" s="345"/>
      <c r="C229" s="344"/>
      <c r="D229" s="345"/>
      <c r="E229" s="344"/>
      <c r="F229" s="344"/>
      <c r="G229" s="344"/>
      <c r="H229" s="344"/>
      <c r="I229" s="344"/>
      <c r="J229" s="344"/>
      <c r="K229" s="344"/>
      <c r="L229" s="344"/>
      <c r="M229" s="344"/>
      <c r="N229" s="344"/>
      <c r="O229" s="344"/>
      <c r="P229" s="344"/>
      <c r="Q229" s="344"/>
      <c r="R229" s="344"/>
      <c r="S229" s="344"/>
      <c r="T229" s="344"/>
      <c r="U229" s="344"/>
      <c r="V229" s="344"/>
      <c r="W229" s="344"/>
      <c r="X229" s="344"/>
      <c r="Y229" s="344"/>
      <c r="Z229" s="344"/>
      <c r="AA229" s="344"/>
      <c r="AB229" s="344"/>
    </row>
    <row r="230" spans="8:8" ht="15.75" customHeight="1">
      <c r="A230" s="344"/>
      <c r="B230" s="345"/>
      <c r="C230" s="344"/>
      <c r="D230" s="345"/>
      <c r="E230" s="344"/>
      <c r="F230" s="344"/>
      <c r="G230" s="344"/>
      <c r="H230" s="344"/>
      <c r="I230" s="344"/>
      <c r="J230" s="344"/>
      <c r="K230" s="344"/>
      <c r="L230" s="344"/>
      <c r="M230" s="344"/>
      <c r="N230" s="344"/>
      <c r="O230" s="344"/>
      <c r="P230" s="344"/>
      <c r="Q230" s="344"/>
      <c r="R230" s="344"/>
      <c r="S230" s="344"/>
      <c r="T230" s="344"/>
      <c r="U230" s="344"/>
      <c r="V230" s="344"/>
      <c r="W230" s="344"/>
      <c r="X230" s="344"/>
      <c r="Y230" s="344"/>
      <c r="Z230" s="344"/>
      <c r="AA230" s="344"/>
      <c r="AB230" s="344"/>
    </row>
    <row r="231" spans="8:8" ht="15.75" customHeight="1">
      <c r="A231" s="344"/>
      <c r="B231" s="345"/>
      <c r="C231" s="344"/>
      <c r="D231" s="345"/>
      <c r="E231" s="344"/>
      <c r="F231" s="344"/>
      <c r="G231" s="344"/>
      <c r="H231" s="344"/>
      <c r="I231" s="344"/>
      <c r="J231" s="344"/>
      <c r="K231" s="344"/>
      <c r="L231" s="344"/>
      <c r="M231" s="344"/>
      <c r="N231" s="344"/>
      <c r="O231" s="344"/>
      <c r="P231" s="344"/>
      <c r="Q231" s="344"/>
      <c r="R231" s="344"/>
      <c r="S231" s="344"/>
      <c r="T231" s="344"/>
      <c r="U231" s="344"/>
      <c r="V231" s="344"/>
      <c r="W231" s="344"/>
      <c r="X231" s="344"/>
      <c r="Y231" s="344"/>
      <c r="Z231" s="344"/>
      <c r="AA231" s="344"/>
      <c r="AB231" s="344"/>
    </row>
    <row r="232" spans="8:8" ht="15.75" customHeight="1">
      <c r="A232" s="344"/>
      <c r="B232" s="345"/>
      <c r="C232" s="344"/>
      <c r="D232" s="345"/>
      <c r="E232" s="344"/>
      <c r="F232" s="344"/>
      <c r="G232" s="344"/>
      <c r="H232" s="344"/>
      <c r="I232" s="344"/>
      <c r="J232" s="344"/>
      <c r="K232" s="344"/>
      <c r="L232" s="344"/>
      <c r="M232" s="344"/>
      <c r="N232" s="344"/>
      <c r="O232" s="344"/>
      <c r="P232" s="344"/>
      <c r="Q232" s="344"/>
      <c r="R232" s="344"/>
      <c r="S232" s="344"/>
      <c r="T232" s="344"/>
      <c r="U232" s="344"/>
      <c r="V232" s="344"/>
      <c r="W232" s="344"/>
      <c r="X232" s="344"/>
      <c r="Y232" s="344"/>
      <c r="Z232" s="344"/>
      <c r="AA232" s="344"/>
      <c r="AB232" s="344"/>
    </row>
    <row r="233" spans="8:8" ht="15.75" customHeight="1">
      <c r="A233" s="344"/>
      <c r="B233" s="345"/>
      <c r="C233" s="344"/>
      <c r="D233" s="345"/>
      <c r="E233" s="344"/>
      <c r="F233" s="344"/>
      <c r="G233" s="344"/>
      <c r="H233" s="344"/>
      <c r="I233" s="344"/>
      <c r="J233" s="344"/>
      <c r="K233" s="344"/>
      <c r="L233" s="344"/>
      <c r="M233" s="344"/>
      <c r="N233" s="344"/>
      <c r="O233" s="344"/>
      <c r="P233" s="344"/>
      <c r="Q233" s="344"/>
      <c r="R233" s="344"/>
      <c r="S233" s="344"/>
      <c r="T233" s="344"/>
      <c r="U233" s="344"/>
      <c r="V233" s="344"/>
      <c r="W233" s="344"/>
      <c r="X233" s="344"/>
      <c r="Y233" s="344"/>
      <c r="Z233" s="344"/>
      <c r="AA233" s="344"/>
      <c r="AB233" s="344"/>
    </row>
    <row r="234" spans="8:8" ht="15.75" customHeight="1">
      <c r="A234" s="344"/>
      <c r="B234" s="345"/>
      <c r="C234" s="344"/>
      <c r="D234" s="345"/>
      <c r="E234" s="344"/>
      <c r="F234" s="344"/>
      <c r="G234" s="344"/>
      <c r="H234" s="344"/>
      <c r="I234" s="344"/>
      <c r="J234" s="344"/>
      <c r="K234" s="344"/>
      <c r="L234" s="344"/>
      <c r="M234" s="344"/>
      <c r="N234" s="344"/>
      <c r="O234" s="344"/>
      <c r="P234" s="344"/>
      <c r="Q234" s="344"/>
      <c r="R234" s="344"/>
      <c r="S234" s="344"/>
      <c r="T234" s="344"/>
      <c r="U234" s="344"/>
      <c r="V234" s="344"/>
      <c r="W234" s="344"/>
      <c r="X234" s="344"/>
      <c r="Y234" s="344"/>
      <c r="Z234" s="344"/>
      <c r="AA234" s="344"/>
      <c r="AB234" s="344"/>
    </row>
    <row r="235" spans="8:8" ht="15.75" customHeight="1">
      <c r="A235" s="344"/>
      <c r="B235" s="345"/>
      <c r="C235" s="344"/>
      <c r="D235" s="345"/>
      <c r="E235" s="344"/>
      <c r="F235" s="344"/>
      <c r="G235" s="344"/>
      <c r="H235" s="344"/>
      <c r="I235" s="344"/>
      <c r="J235" s="344"/>
      <c r="K235" s="344"/>
      <c r="L235" s="344"/>
      <c r="M235" s="344"/>
      <c r="N235" s="344"/>
      <c r="O235" s="344"/>
      <c r="P235" s="344"/>
      <c r="Q235" s="344"/>
      <c r="R235" s="344"/>
      <c r="S235" s="344"/>
      <c r="T235" s="344"/>
      <c r="U235" s="344"/>
      <c r="V235" s="344"/>
      <c r="W235" s="344"/>
      <c r="X235" s="344"/>
      <c r="Y235" s="344"/>
      <c r="Z235" s="344"/>
      <c r="AA235" s="344"/>
      <c r="AB235" s="344"/>
    </row>
    <row r="236" spans="8:8" ht="15.75" customHeight="1">
      <c r="A236" s="344"/>
      <c r="B236" s="345"/>
      <c r="C236" s="344"/>
      <c r="D236" s="345"/>
      <c r="E236" s="344"/>
      <c r="F236" s="344"/>
      <c r="G236" s="344"/>
      <c r="H236" s="344"/>
      <c r="I236" s="344"/>
      <c r="J236" s="344"/>
      <c r="K236" s="344"/>
      <c r="L236" s="344"/>
      <c r="M236" s="344"/>
      <c r="N236" s="344"/>
      <c r="O236" s="344"/>
      <c r="P236" s="344"/>
      <c r="Q236" s="344"/>
      <c r="R236" s="344"/>
      <c r="S236" s="344"/>
      <c r="T236" s="344"/>
      <c r="U236" s="344"/>
      <c r="V236" s="344"/>
      <c r="W236" s="344"/>
      <c r="X236" s="344"/>
      <c r="Y236" s="344"/>
      <c r="Z236" s="344"/>
      <c r="AA236" s="344"/>
      <c r="AB236" s="344"/>
    </row>
    <row r="237" spans="8:8" ht="15.75" customHeight="1">
      <c r="A237" s="344"/>
      <c r="B237" s="345"/>
      <c r="C237" s="344"/>
      <c r="D237" s="345"/>
      <c r="E237" s="344"/>
      <c r="F237" s="344"/>
      <c r="G237" s="344"/>
      <c r="H237" s="344"/>
      <c r="I237" s="344"/>
      <c r="J237" s="344"/>
      <c r="K237" s="344"/>
      <c r="L237" s="344"/>
      <c r="M237" s="344"/>
      <c r="N237" s="344"/>
      <c r="O237" s="344"/>
      <c r="P237" s="344"/>
      <c r="Q237" s="344"/>
      <c r="R237" s="344"/>
      <c r="S237" s="344"/>
      <c r="T237" s="344"/>
      <c r="U237" s="344"/>
      <c r="V237" s="344"/>
      <c r="W237" s="344"/>
      <c r="X237" s="344"/>
      <c r="Y237" s="344"/>
      <c r="Z237" s="344"/>
      <c r="AA237" s="344"/>
      <c r="AB237" s="344"/>
    </row>
    <row r="238" spans="8:8" ht="15.75" customHeight="1">
      <c r="A238" s="344"/>
      <c r="B238" s="345"/>
      <c r="C238" s="344"/>
      <c r="D238" s="345"/>
      <c r="E238" s="344"/>
      <c r="F238" s="344"/>
      <c r="G238" s="344"/>
      <c r="H238" s="344"/>
      <c r="I238" s="344"/>
      <c r="J238" s="344"/>
      <c r="K238" s="344"/>
      <c r="L238" s="344"/>
      <c r="M238" s="344"/>
      <c r="N238" s="344"/>
      <c r="O238" s="344"/>
      <c r="P238" s="344"/>
      <c r="Q238" s="344"/>
      <c r="R238" s="344"/>
      <c r="S238" s="344"/>
      <c r="T238" s="344"/>
      <c r="U238" s="344"/>
      <c r="V238" s="344"/>
      <c r="W238" s="344"/>
      <c r="X238" s="344"/>
      <c r="Y238" s="344"/>
      <c r="Z238" s="344"/>
      <c r="AA238" s="344"/>
      <c r="AB238" s="344"/>
    </row>
    <row r="239" spans="8:8" ht="15.75" customHeight="1">
      <c r="A239" s="344"/>
      <c r="B239" s="345"/>
      <c r="C239" s="344"/>
      <c r="D239" s="345"/>
      <c r="E239" s="344"/>
      <c r="F239" s="344"/>
      <c r="G239" s="344"/>
      <c r="H239" s="344"/>
      <c r="I239" s="344"/>
      <c r="J239" s="344"/>
      <c r="K239" s="344"/>
      <c r="L239" s="344"/>
      <c r="M239" s="344"/>
      <c r="N239" s="344"/>
      <c r="O239" s="344"/>
      <c r="P239" s="344"/>
      <c r="Q239" s="344"/>
      <c r="R239" s="344"/>
      <c r="S239" s="344"/>
      <c r="T239" s="344"/>
      <c r="U239" s="344"/>
      <c r="V239" s="344"/>
      <c r="W239" s="344"/>
      <c r="X239" s="344"/>
      <c r="Y239" s="344"/>
      <c r="Z239" s="344"/>
      <c r="AA239" s="344"/>
      <c r="AB239" s="344"/>
    </row>
    <row r="240" spans="8:8" ht="15.75" customHeight="1">
      <c r="A240" s="344"/>
      <c r="B240" s="345"/>
      <c r="C240" s="344"/>
      <c r="D240" s="345"/>
      <c r="E240" s="344"/>
      <c r="F240" s="344"/>
      <c r="G240" s="344"/>
      <c r="H240" s="344"/>
      <c r="I240" s="344"/>
      <c r="J240" s="344"/>
      <c r="K240" s="344"/>
      <c r="L240" s="344"/>
      <c r="M240" s="344"/>
      <c r="N240" s="344"/>
      <c r="O240" s="344"/>
      <c r="P240" s="344"/>
      <c r="Q240" s="344"/>
      <c r="R240" s="344"/>
      <c r="S240" s="344"/>
      <c r="T240" s="344"/>
      <c r="U240" s="344"/>
      <c r="V240" s="344"/>
      <c r="W240" s="344"/>
      <c r="X240" s="344"/>
      <c r="Y240" s="344"/>
      <c r="Z240" s="344"/>
      <c r="AA240" s="344"/>
      <c r="AB240" s="344"/>
    </row>
    <row r="241" spans="8:8" ht="15.75" customHeight="1">
      <c r="A241" s="344"/>
      <c r="B241" s="345"/>
      <c r="C241" s="344"/>
      <c r="D241" s="345"/>
      <c r="E241" s="344"/>
      <c r="F241" s="344"/>
      <c r="G241" s="344"/>
      <c r="H241" s="344"/>
      <c r="I241" s="344"/>
      <c r="J241" s="344"/>
      <c r="K241" s="344"/>
      <c r="L241" s="344"/>
      <c r="M241" s="344"/>
      <c r="N241" s="344"/>
      <c r="O241" s="344"/>
      <c r="P241" s="344"/>
      <c r="Q241" s="344"/>
      <c r="R241" s="344"/>
      <c r="S241" s="344"/>
      <c r="T241" s="344"/>
      <c r="U241" s="344"/>
      <c r="V241" s="344"/>
      <c r="W241" s="344"/>
      <c r="X241" s="344"/>
      <c r="Y241" s="344"/>
      <c r="Z241" s="344"/>
      <c r="AA241" s="344"/>
      <c r="AB241" s="344"/>
    </row>
    <row r="242" spans="8:8" ht="15.75" customHeight="1">
      <c r="A242" s="344"/>
      <c r="B242" s="345"/>
      <c r="C242" s="344"/>
      <c r="D242" s="345"/>
      <c r="E242" s="344"/>
      <c r="F242" s="344"/>
      <c r="G242" s="344"/>
      <c r="H242" s="344"/>
      <c r="I242" s="344"/>
      <c r="J242" s="344"/>
      <c r="K242" s="344"/>
      <c r="L242" s="344"/>
      <c r="M242" s="344"/>
      <c r="N242" s="344"/>
      <c r="O242" s="344"/>
      <c r="P242" s="344"/>
      <c r="Q242" s="344"/>
      <c r="R242" s="344"/>
      <c r="S242" s="344"/>
      <c r="T242" s="344"/>
      <c r="U242" s="344"/>
      <c r="V242" s="344"/>
      <c r="W242" s="344"/>
      <c r="X242" s="344"/>
      <c r="Y242" s="344"/>
      <c r="Z242" s="344"/>
      <c r="AA242" s="344"/>
      <c r="AB242" s="344"/>
    </row>
    <row r="243" spans="8:8" ht="15.75" customHeight="1">
      <c r="A243" s="344"/>
      <c r="B243" s="345"/>
      <c r="C243" s="344"/>
      <c r="D243" s="345"/>
      <c r="E243" s="344"/>
      <c r="F243" s="344"/>
      <c r="G243" s="344"/>
      <c r="H243" s="344"/>
      <c r="I243" s="344"/>
      <c r="J243" s="344"/>
      <c r="K243" s="344"/>
      <c r="L243" s="344"/>
      <c r="M243" s="344"/>
      <c r="N243" s="344"/>
      <c r="O243" s="344"/>
      <c r="P243" s="344"/>
      <c r="Q243" s="344"/>
      <c r="R243" s="344"/>
      <c r="S243" s="344"/>
      <c r="T243" s="344"/>
      <c r="U243" s="344"/>
      <c r="V243" s="344"/>
      <c r="W243" s="344"/>
      <c r="X243" s="344"/>
      <c r="Y243" s="344"/>
      <c r="Z243" s="344"/>
      <c r="AA243" s="344"/>
      <c r="AB243" s="344"/>
    </row>
    <row r="244" spans="8:8" ht="15.75" customHeight="1">
      <c r="A244" s="344"/>
      <c r="B244" s="345"/>
      <c r="C244" s="344"/>
      <c r="D244" s="345"/>
      <c r="E244" s="344"/>
      <c r="F244" s="344"/>
      <c r="G244" s="344"/>
      <c r="H244" s="344"/>
      <c r="I244" s="344"/>
      <c r="J244" s="344"/>
      <c r="K244" s="344"/>
      <c r="L244" s="344"/>
      <c r="M244" s="344"/>
      <c r="N244" s="344"/>
      <c r="O244" s="344"/>
      <c r="P244" s="344"/>
      <c r="Q244" s="344"/>
      <c r="R244" s="344"/>
      <c r="S244" s="344"/>
      <c r="T244" s="344"/>
      <c r="U244" s="344"/>
      <c r="V244" s="344"/>
      <c r="W244" s="344"/>
      <c r="X244" s="344"/>
      <c r="Y244" s="344"/>
      <c r="Z244" s="344"/>
      <c r="AA244" s="344"/>
      <c r="AB244" s="344"/>
    </row>
    <row r="245" spans="8:8" ht="15.75" customHeight="1">
      <c r="A245" s="344"/>
      <c r="B245" s="345"/>
      <c r="C245" s="344"/>
      <c r="D245" s="345"/>
      <c r="E245" s="344"/>
      <c r="F245" s="344"/>
      <c r="G245" s="344"/>
      <c r="H245" s="344"/>
      <c r="I245" s="344"/>
      <c r="J245" s="344"/>
      <c r="K245" s="344"/>
      <c r="L245" s="344"/>
      <c r="M245" s="344"/>
      <c r="N245" s="344"/>
      <c r="O245" s="344"/>
      <c r="P245" s="344"/>
      <c r="Q245" s="344"/>
      <c r="R245" s="344"/>
      <c r="S245" s="344"/>
      <c r="T245" s="344"/>
      <c r="U245" s="344"/>
      <c r="V245" s="344"/>
      <c r="W245" s="344"/>
      <c r="X245" s="344"/>
      <c r="Y245" s="344"/>
      <c r="Z245" s="344"/>
      <c r="AA245" s="344"/>
      <c r="AB245" s="344"/>
    </row>
    <row r="246" spans="8:8" ht="15.75" customHeight="1">
      <c r="A246" s="344"/>
      <c r="B246" s="345"/>
      <c r="C246" s="344"/>
      <c r="D246" s="345"/>
      <c r="E246" s="344"/>
      <c r="F246" s="344"/>
      <c r="G246" s="344"/>
      <c r="H246" s="344"/>
      <c r="I246" s="344"/>
      <c r="J246" s="344"/>
      <c r="K246" s="344"/>
      <c r="L246" s="344"/>
      <c r="M246" s="344"/>
      <c r="N246" s="344"/>
      <c r="O246" s="344"/>
      <c r="P246" s="344"/>
      <c r="Q246" s="344"/>
      <c r="R246" s="344"/>
      <c r="S246" s="344"/>
      <c r="T246" s="344"/>
      <c r="U246" s="344"/>
      <c r="V246" s="344"/>
      <c r="W246" s="344"/>
      <c r="X246" s="344"/>
      <c r="Y246" s="344"/>
      <c r="Z246" s="344"/>
      <c r="AA246" s="344"/>
      <c r="AB246" s="344"/>
    </row>
    <row r="247" spans="8:8" ht="15.75" customHeight="1">
      <c r="A247" s="344"/>
      <c r="B247" s="345"/>
      <c r="C247" s="344"/>
      <c r="D247" s="345"/>
      <c r="E247" s="344"/>
      <c r="F247" s="344"/>
      <c r="G247" s="344"/>
      <c r="H247" s="344"/>
      <c r="I247" s="344"/>
      <c r="J247" s="344"/>
      <c r="K247" s="344"/>
      <c r="L247" s="344"/>
      <c r="M247" s="344"/>
      <c r="N247" s="344"/>
      <c r="O247" s="344"/>
      <c r="P247" s="344"/>
      <c r="Q247" s="344"/>
      <c r="R247" s="344"/>
      <c r="S247" s="344"/>
      <c r="T247" s="344"/>
      <c r="U247" s="344"/>
      <c r="V247" s="344"/>
      <c r="W247" s="344"/>
      <c r="X247" s="344"/>
      <c r="Y247" s="344"/>
      <c r="Z247" s="344"/>
      <c r="AA247" s="344"/>
      <c r="AB247" s="344"/>
    </row>
    <row r="248" spans="8:8" ht="15.75" customHeight="1">
      <c r="A248" s="344"/>
      <c r="B248" s="345"/>
      <c r="C248" s="344"/>
      <c r="D248" s="345"/>
      <c r="E248" s="344"/>
      <c r="F248" s="344"/>
      <c r="G248" s="344"/>
      <c r="H248" s="344"/>
      <c r="I248" s="344"/>
      <c r="J248" s="344"/>
      <c r="K248" s="344"/>
      <c r="L248" s="344"/>
      <c r="M248" s="344"/>
      <c r="N248" s="344"/>
      <c r="O248" s="344"/>
      <c r="P248" s="344"/>
      <c r="Q248" s="344"/>
      <c r="R248" s="344"/>
      <c r="S248" s="344"/>
      <c r="T248" s="344"/>
      <c r="U248" s="344"/>
      <c r="V248" s="344"/>
      <c r="W248" s="344"/>
      <c r="X248" s="344"/>
      <c r="Y248" s="344"/>
      <c r="Z248" s="344"/>
      <c r="AA248" s="344"/>
      <c r="AB248" s="344"/>
    </row>
    <row r="249" spans="8:8" ht="15.75" customHeight="1">
      <c r="A249" s="344"/>
      <c r="B249" s="345"/>
      <c r="C249" s="344"/>
      <c r="D249" s="345"/>
      <c r="E249" s="344"/>
      <c r="F249" s="344"/>
      <c r="G249" s="344"/>
      <c r="H249" s="344"/>
      <c r="I249" s="344"/>
      <c r="J249" s="344"/>
      <c r="K249" s="344"/>
      <c r="L249" s="344"/>
      <c r="M249" s="344"/>
      <c r="N249" s="344"/>
      <c r="O249" s="344"/>
      <c r="P249" s="344"/>
      <c r="Q249" s="344"/>
      <c r="R249" s="344"/>
      <c r="S249" s="344"/>
      <c r="T249" s="344"/>
      <c r="U249" s="344"/>
      <c r="V249" s="344"/>
      <c r="W249" s="344"/>
      <c r="X249" s="344"/>
      <c r="Y249" s="344"/>
      <c r="Z249" s="344"/>
      <c r="AA249" s="344"/>
      <c r="AB249" s="344"/>
    </row>
    <row r="250" spans="8:8" ht="15.75" customHeight="1">
      <c r="A250" s="344"/>
      <c r="B250" s="345"/>
      <c r="C250" s="344"/>
      <c r="D250" s="345"/>
      <c r="E250" s="344"/>
      <c r="F250" s="344"/>
      <c r="G250" s="344"/>
      <c r="H250" s="344"/>
      <c r="I250" s="344"/>
      <c r="J250" s="344"/>
      <c r="K250" s="344"/>
      <c r="L250" s="344"/>
      <c r="M250" s="344"/>
      <c r="N250" s="344"/>
      <c r="O250" s="344"/>
      <c r="P250" s="344"/>
      <c r="Q250" s="344"/>
      <c r="R250" s="344"/>
      <c r="S250" s="344"/>
      <c r="T250" s="344"/>
      <c r="U250" s="344"/>
      <c r="V250" s="344"/>
      <c r="W250" s="344"/>
      <c r="X250" s="344"/>
      <c r="Y250" s="344"/>
      <c r="Z250" s="344"/>
      <c r="AA250" s="344"/>
      <c r="AB250" s="344"/>
    </row>
    <row r="251" spans="8:8" ht="15.75" customHeight="1">
      <c r="A251" s="344"/>
      <c r="B251" s="345"/>
      <c r="C251" s="344"/>
      <c r="D251" s="345"/>
      <c r="E251" s="344"/>
      <c r="F251" s="344"/>
      <c r="G251" s="344"/>
      <c r="H251" s="344"/>
      <c r="I251" s="344"/>
      <c r="J251" s="344"/>
      <c r="K251" s="344"/>
      <c r="L251" s="344"/>
      <c r="M251" s="344"/>
      <c r="N251" s="344"/>
      <c r="O251" s="344"/>
      <c r="P251" s="344"/>
      <c r="Q251" s="344"/>
      <c r="R251" s="344"/>
      <c r="S251" s="344"/>
      <c r="T251" s="344"/>
      <c r="U251" s="344"/>
      <c r="V251" s="344"/>
      <c r="W251" s="344"/>
      <c r="X251" s="344"/>
      <c r="Y251" s="344"/>
      <c r="Z251" s="344"/>
      <c r="AA251" s="344"/>
      <c r="AB251" s="344"/>
    </row>
    <row r="252" spans="8:8" ht="15.75" customHeight="1">
      <c r="A252" s="344"/>
      <c r="B252" s="345"/>
      <c r="C252" s="344"/>
      <c r="D252" s="345"/>
      <c r="E252" s="344"/>
      <c r="F252" s="344"/>
      <c r="G252" s="344"/>
      <c r="H252" s="344"/>
      <c r="I252" s="344"/>
      <c r="J252" s="344"/>
      <c r="K252" s="344"/>
      <c r="L252" s="344"/>
      <c r="M252" s="344"/>
      <c r="N252" s="344"/>
      <c r="O252" s="344"/>
      <c r="P252" s="344"/>
      <c r="Q252" s="344"/>
      <c r="R252" s="344"/>
      <c r="S252" s="344"/>
      <c r="T252" s="344"/>
      <c r="U252" s="344"/>
      <c r="V252" s="344"/>
      <c r="W252" s="344"/>
      <c r="X252" s="344"/>
      <c r="Y252" s="344"/>
      <c r="Z252" s="344"/>
      <c r="AA252" s="344"/>
      <c r="AB252" s="344"/>
    </row>
    <row r="253" spans="8:8" ht="15.75" customHeight="1">
      <c r="A253" s="344"/>
      <c r="B253" s="345"/>
      <c r="C253" s="344"/>
      <c r="D253" s="345"/>
      <c r="E253" s="344"/>
      <c r="F253" s="344"/>
      <c r="G253" s="344"/>
      <c r="H253" s="344"/>
      <c r="I253" s="344"/>
      <c r="J253" s="344"/>
      <c r="K253" s="344"/>
      <c r="L253" s="344"/>
      <c r="M253" s="344"/>
      <c r="N253" s="344"/>
      <c r="O253" s="344"/>
      <c r="P253" s="344"/>
      <c r="Q253" s="344"/>
      <c r="R253" s="344"/>
      <c r="S253" s="344"/>
      <c r="T253" s="344"/>
      <c r="U253" s="344"/>
      <c r="V253" s="344"/>
      <c r="W253" s="344"/>
      <c r="X253" s="344"/>
      <c r="Y253" s="344"/>
      <c r="Z253" s="344"/>
      <c r="AA253" s="344"/>
      <c r="AB253" s="344"/>
    </row>
    <row r="254" spans="8:8" ht="15.75" customHeight="1">
      <c r="A254" s="344"/>
      <c r="B254" s="345"/>
      <c r="C254" s="344"/>
      <c r="D254" s="345"/>
      <c r="E254" s="344"/>
      <c r="F254" s="344"/>
      <c r="G254" s="344"/>
      <c r="H254" s="344"/>
      <c r="I254" s="344"/>
      <c r="J254" s="344"/>
      <c r="K254" s="344"/>
      <c r="L254" s="344"/>
      <c r="M254" s="344"/>
      <c r="N254" s="344"/>
      <c r="O254" s="344"/>
      <c r="P254" s="344"/>
      <c r="Q254" s="344"/>
      <c r="R254" s="344"/>
      <c r="S254" s="344"/>
      <c r="T254" s="344"/>
      <c r="U254" s="344"/>
      <c r="V254" s="344"/>
      <c r="W254" s="344"/>
      <c r="X254" s="344"/>
      <c r="Y254" s="344"/>
      <c r="Z254" s="344"/>
      <c r="AA254" s="344"/>
      <c r="AB254" s="344"/>
    </row>
    <row r="255" spans="8:8" ht="15.75" customHeight="1">
      <c r="A255" s="344"/>
      <c r="B255" s="345"/>
      <c r="C255" s="344"/>
      <c r="D255" s="345"/>
      <c r="E255" s="344"/>
      <c r="F255" s="344"/>
      <c r="G255" s="344"/>
      <c r="H255" s="344"/>
      <c r="I255" s="344"/>
      <c r="J255" s="344"/>
      <c r="K255" s="344"/>
      <c r="L255" s="344"/>
      <c r="M255" s="344"/>
      <c r="N255" s="344"/>
      <c r="O255" s="344"/>
      <c r="P255" s="344"/>
      <c r="Q255" s="344"/>
      <c r="R255" s="344"/>
      <c r="S255" s="344"/>
      <c r="T255" s="344"/>
      <c r="U255" s="344"/>
      <c r="V255" s="344"/>
      <c r="W255" s="344"/>
      <c r="X255" s="344"/>
      <c r="Y255" s="344"/>
      <c r="Z255" s="344"/>
      <c r="AA255" s="344"/>
      <c r="AB255" s="344"/>
    </row>
    <row r="256" spans="8:8" ht="15.75" customHeight="1">
      <c r="A256" s="344"/>
      <c r="B256" s="345"/>
      <c r="C256" s="344"/>
      <c r="D256" s="345"/>
      <c r="E256" s="344"/>
      <c r="F256" s="344"/>
      <c r="G256" s="344"/>
      <c r="H256" s="344"/>
      <c r="I256" s="344"/>
      <c r="J256" s="344"/>
      <c r="K256" s="344"/>
      <c r="L256" s="344"/>
      <c r="M256" s="344"/>
      <c r="N256" s="344"/>
      <c r="O256" s="344"/>
      <c r="P256" s="344"/>
      <c r="Q256" s="344"/>
      <c r="R256" s="344"/>
      <c r="S256" s="344"/>
      <c r="T256" s="344"/>
      <c r="U256" s="344"/>
      <c r="V256" s="344"/>
      <c r="W256" s="344"/>
      <c r="X256" s="344"/>
      <c r="Y256" s="344"/>
      <c r="Z256" s="344"/>
      <c r="AA256" s="344"/>
      <c r="AB256" s="344"/>
    </row>
    <row r="257" spans="8:8" ht="15.75" customHeight="1">
      <c r="A257" s="344"/>
      <c r="B257" s="345"/>
      <c r="C257" s="344"/>
      <c r="D257" s="345"/>
      <c r="E257" s="344"/>
      <c r="F257" s="344"/>
      <c r="G257" s="344"/>
      <c r="H257" s="344"/>
      <c r="I257" s="344"/>
      <c r="J257" s="344"/>
      <c r="K257" s="344"/>
      <c r="L257" s="344"/>
      <c r="M257" s="344"/>
      <c r="N257" s="344"/>
      <c r="O257" s="344"/>
      <c r="P257" s="344"/>
      <c r="Q257" s="344"/>
      <c r="R257" s="344"/>
      <c r="S257" s="344"/>
      <c r="T257" s="344"/>
      <c r="U257" s="344"/>
      <c r="V257" s="344"/>
      <c r="W257" s="344"/>
      <c r="X257" s="344"/>
      <c r="Y257" s="344"/>
      <c r="Z257" s="344"/>
      <c r="AA257" s="344"/>
      <c r="AB257" s="344"/>
    </row>
    <row r="258" spans="8:8" ht="15.75" customHeight="1">
      <c r="A258" s="344"/>
      <c r="B258" s="345"/>
      <c r="C258" s="344"/>
      <c r="D258" s="345"/>
      <c r="E258" s="344"/>
      <c r="F258" s="344"/>
      <c r="G258" s="344"/>
      <c r="H258" s="344"/>
      <c r="I258" s="344"/>
      <c r="J258" s="344"/>
      <c r="K258" s="344"/>
      <c r="L258" s="344"/>
      <c r="M258" s="344"/>
      <c r="N258" s="344"/>
      <c r="O258" s="344"/>
      <c r="P258" s="344"/>
      <c r="Q258" s="344"/>
      <c r="R258" s="344"/>
      <c r="S258" s="344"/>
      <c r="T258" s="344"/>
      <c r="U258" s="344"/>
      <c r="V258" s="344"/>
      <c r="W258" s="344"/>
      <c r="X258" s="344"/>
      <c r="Y258" s="344"/>
      <c r="Z258" s="344"/>
      <c r="AA258" s="344"/>
      <c r="AB258" s="344"/>
    </row>
    <row r="259" spans="8:8" ht="15.75" customHeight="1">
      <c r="A259" s="344"/>
      <c r="B259" s="345"/>
      <c r="C259" s="344"/>
      <c r="D259" s="345"/>
      <c r="E259" s="344"/>
      <c r="F259" s="344"/>
      <c r="G259" s="344"/>
      <c r="H259" s="344"/>
      <c r="I259" s="344"/>
      <c r="J259" s="344"/>
      <c r="K259" s="344"/>
      <c r="L259" s="344"/>
      <c r="M259" s="344"/>
      <c r="N259" s="344"/>
      <c r="O259" s="344"/>
      <c r="P259" s="344"/>
      <c r="Q259" s="344"/>
      <c r="R259" s="344"/>
      <c r="S259" s="344"/>
      <c r="T259" s="344"/>
      <c r="U259" s="344"/>
      <c r="V259" s="344"/>
      <c r="W259" s="344"/>
      <c r="X259" s="344"/>
      <c r="Y259" s="344"/>
      <c r="Z259" s="344"/>
      <c r="AA259" s="344"/>
      <c r="AB259" s="344"/>
    </row>
    <row r="260" spans="8:8" ht="15.75" customHeight="1">
      <c r="A260" s="344"/>
      <c r="B260" s="345"/>
      <c r="C260" s="344"/>
      <c r="D260" s="345"/>
      <c r="E260" s="344"/>
      <c r="F260" s="344"/>
      <c r="G260" s="344"/>
      <c r="H260" s="344"/>
      <c r="I260" s="344"/>
      <c r="J260" s="344"/>
      <c r="K260" s="344"/>
      <c r="L260" s="344"/>
      <c r="M260" s="344"/>
      <c r="N260" s="344"/>
      <c r="O260" s="344"/>
      <c r="P260" s="344"/>
      <c r="Q260" s="344"/>
      <c r="R260" s="344"/>
      <c r="S260" s="344"/>
      <c r="T260" s="344"/>
      <c r="U260" s="344"/>
      <c r="V260" s="344"/>
      <c r="W260" s="344"/>
      <c r="X260" s="344"/>
      <c r="Y260" s="344"/>
      <c r="Z260" s="344"/>
      <c r="AA260" s="344"/>
      <c r="AB260" s="344"/>
    </row>
    <row r="261" spans="8:8" ht="15.75" customHeight="1">
      <c r="A261" s="344"/>
      <c r="B261" s="345"/>
      <c r="C261" s="344"/>
      <c r="D261" s="345"/>
      <c r="E261" s="344"/>
      <c r="F261" s="344"/>
      <c r="G261" s="344"/>
      <c r="H261" s="344"/>
      <c r="I261" s="344"/>
      <c r="J261" s="344"/>
      <c r="K261" s="344"/>
      <c r="L261" s="344"/>
      <c r="M261" s="344"/>
      <c r="N261" s="344"/>
      <c r="O261" s="344"/>
      <c r="P261" s="344"/>
      <c r="Q261" s="344"/>
      <c r="R261" s="344"/>
      <c r="S261" s="344"/>
      <c r="T261" s="344"/>
      <c r="U261" s="344"/>
      <c r="V261" s="344"/>
      <c r="W261" s="344"/>
      <c r="X261" s="344"/>
      <c r="Y261" s="344"/>
      <c r="Z261" s="344"/>
      <c r="AA261" s="344"/>
      <c r="AB261" s="344"/>
    </row>
    <row r="262" spans="8:8" ht="15.75" customHeight="1">
      <c r="A262" s="344"/>
      <c r="B262" s="345"/>
      <c r="C262" s="344"/>
      <c r="D262" s="345"/>
      <c r="E262" s="344"/>
      <c r="F262" s="344"/>
      <c r="G262" s="344"/>
      <c r="H262" s="344"/>
      <c r="I262" s="344"/>
      <c r="J262" s="344"/>
      <c r="K262" s="344"/>
      <c r="L262" s="344"/>
      <c r="M262" s="344"/>
      <c r="N262" s="344"/>
      <c r="O262" s="344"/>
      <c r="P262" s="344"/>
      <c r="Q262" s="344"/>
      <c r="R262" s="344"/>
      <c r="S262" s="344"/>
      <c r="T262" s="344"/>
      <c r="U262" s="344"/>
      <c r="V262" s="344"/>
      <c r="W262" s="344"/>
      <c r="X262" s="344"/>
      <c r="Y262" s="344"/>
      <c r="Z262" s="344"/>
      <c r="AA262" s="344"/>
      <c r="AB262" s="344"/>
    </row>
    <row r="263" spans="8:8" ht="15.75" customHeight="1">
      <c r="A263" s="344"/>
      <c r="B263" s="345"/>
      <c r="C263" s="344"/>
      <c r="D263" s="345"/>
      <c r="E263" s="344"/>
      <c r="F263" s="344"/>
      <c r="G263" s="344"/>
      <c r="H263" s="344"/>
      <c r="I263" s="344"/>
      <c r="J263" s="344"/>
      <c r="K263" s="344"/>
      <c r="L263" s="344"/>
      <c r="M263" s="344"/>
      <c r="N263" s="344"/>
      <c r="O263" s="344"/>
      <c r="P263" s="344"/>
      <c r="Q263" s="344"/>
      <c r="R263" s="344"/>
      <c r="S263" s="344"/>
      <c r="T263" s="344"/>
      <c r="U263" s="344"/>
      <c r="V263" s="344"/>
      <c r="W263" s="344"/>
      <c r="X263" s="344"/>
      <c r="Y263" s="344"/>
      <c r="Z263" s="344"/>
      <c r="AA263" s="344"/>
      <c r="AB263" s="344"/>
    </row>
    <row r="264" spans="8:8" ht="15.75" customHeight="1">
      <c r="A264" s="344"/>
      <c r="B264" s="345"/>
      <c r="C264" s="344"/>
      <c r="D264" s="345"/>
      <c r="E264" s="344"/>
      <c r="F264" s="344"/>
      <c r="G264" s="344"/>
      <c r="H264" s="344"/>
      <c r="I264" s="344"/>
      <c r="J264" s="344"/>
      <c r="K264" s="344"/>
      <c r="L264" s="344"/>
      <c r="M264" s="344"/>
      <c r="N264" s="344"/>
      <c r="O264" s="344"/>
      <c r="P264" s="344"/>
      <c r="Q264" s="344"/>
      <c r="R264" s="344"/>
      <c r="S264" s="344"/>
      <c r="T264" s="344"/>
      <c r="U264" s="344"/>
      <c r="V264" s="344"/>
      <c r="W264" s="344"/>
      <c r="X264" s="344"/>
      <c r="Y264" s="344"/>
      <c r="Z264" s="344"/>
      <c r="AA264" s="344"/>
      <c r="AB264" s="344"/>
    </row>
    <row r="265" spans="8:8" ht="15.75" customHeight="1">
      <c r="A265" s="344"/>
      <c r="B265" s="345"/>
      <c r="C265" s="344"/>
      <c r="D265" s="345"/>
      <c r="E265" s="344"/>
      <c r="F265" s="344"/>
      <c r="G265" s="344"/>
      <c r="H265" s="344"/>
      <c r="I265" s="344"/>
      <c r="J265" s="344"/>
      <c r="K265" s="344"/>
      <c r="L265" s="344"/>
      <c r="M265" s="344"/>
      <c r="N265" s="344"/>
      <c r="O265" s="344"/>
      <c r="P265" s="344"/>
      <c r="Q265" s="344"/>
      <c r="R265" s="344"/>
      <c r="S265" s="344"/>
      <c r="T265" s="344"/>
      <c r="U265" s="344"/>
      <c r="V265" s="344"/>
      <c r="W265" s="344"/>
      <c r="X265" s="344"/>
      <c r="Y265" s="344"/>
      <c r="Z265" s="344"/>
      <c r="AA265" s="344"/>
      <c r="AB265" s="344"/>
    </row>
    <row r="266" spans="8:8" ht="15.75" customHeight="1">
      <c r="A266" s="344"/>
      <c r="B266" s="345"/>
      <c r="C266" s="344"/>
      <c r="D266" s="345"/>
      <c r="E266" s="344"/>
      <c r="F266" s="344"/>
      <c r="G266" s="344"/>
      <c r="H266" s="344"/>
      <c r="I266" s="344"/>
      <c r="J266" s="344"/>
      <c r="K266" s="344"/>
      <c r="L266" s="344"/>
      <c r="M266" s="344"/>
      <c r="N266" s="344"/>
      <c r="O266" s="344"/>
      <c r="P266" s="344"/>
      <c r="Q266" s="344"/>
      <c r="R266" s="344"/>
      <c r="S266" s="344"/>
      <c r="T266" s="344"/>
      <c r="U266" s="344"/>
      <c r="V266" s="344"/>
      <c r="W266" s="344"/>
      <c r="X266" s="344"/>
      <c r="Y266" s="344"/>
      <c r="Z266" s="344"/>
      <c r="AA266" s="344"/>
      <c r="AB266" s="344"/>
    </row>
    <row r="267" spans="8:8" ht="15.75" customHeight="1">
      <c r="A267" s="344"/>
      <c r="B267" s="345"/>
      <c r="C267" s="344"/>
      <c r="D267" s="345"/>
      <c r="E267" s="344"/>
      <c r="F267" s="344"/>
      <c r="G267" s="344"/>
      <c r="H267" s="344"/>
      <c r="I267" s="344"/>
      <c r="J267" s="344"/>
      <c r="K267" s="344"/>
      <c r="L267" s="344"/>
      <c r="M267" s="344"/>
      <c r="N267" s="344"/>
      <c r="O267" s="344"/>
      <c r="P267" s="344"/>
      <c r="Q267" s="344"/>
      <c r="R267" s="344"/>
      <c r="S267" s="344"/>
      <c r="T267" s="344"/>
      <c r="U267" s="344"/>
      <c r="V267" s="344"/>
      <c r="W267" s="344"/>
      <c r="X267" s="344"/>
      <c r="Y267" s="344"/>
      <c r="Z267" s="344"/>
      <c r="AA267" s="344"/>
      <c r="AB267" s="344"/>
    </row>
    <row r="268" spans="8:8" ht="15.75" customHeight="1">
      <c r="A268" s="344"/>
      <c r="B268" s="345"/>
      <c r="C268" s="344"/>
      <c r="D268" s="345"/>
      <c r="E268" s="344"/>
      <c r="F268" s="344"/>
      <c r="G268" s="344"/>
      <c r="H268" s="344"/>
      <c r="I268" s="344"/>
      <c r="J268" s="344"/>
      <c r="K268" s="344"/>
      <c r="L268" s="344"/>
      <c r="M268" s="344"/>
      <c r="N268" s="344"/>
      <c r="O268" s="344"/>
      <c r="P268" s="344"/>
      <c r="Q268" s="344"/>
      <c r="R268" s="344"/>
      <c r="S268" s="344"/>
      <c r="T268" s="344"/>
      <c r="U268" s="344"/>
      <c r="V268" s="344"/>
      <c r="W268" s="344"/>
      <c r="X268" s="344"/>
      <c r="Y268" s="344"/>
      <c r="Z268" s="344"/>
      <c r="AA268" s="344"/>
      <c r="AB268" s="344"/>
    </row>
    <row r="269" spans="8:8" ht="15.75" customHeight="1">
      <c r="A269" s="344"/>
      <c r="B269" s="345"/>
      <c r="C269" s="344"/>
      <c r="D269" s="345"/>
      <c r="E269" s="344"/>
      <c r="F269" s="344"/>
      <c r="G269" s="344"/>
      <c r="H269" s="344"/>
      <c r="I269" s="344"/>
      <c r="J269" s="344"/>
      <c r="K269" s="344"/>
      <c r="L269" s="344"/>
      <c r="M269" s="344"/>
      <c r="N269" s="344"/>
      <c r="O269" s="344"/>
      <c r="P269" s="344"/>
      <c r="Q269" s="344"/>
      <c r="R269" s="344"/>
      <c r="S269" s="344"/>
      <c r="T269" s="344"/>
      <c r="U269" s="344"/>
      <c r="V269" s="344"/>
      <c r="W269" s="344"/>
      <c r="X269" s="344"/>
      <c r="Y269" s="344"/>
      <c r="Z269" s="344"/>
      <c r="AA269" s="344"/>
      <c r="AB269" s="344"/>
    </row>
    <row r="270" spans="8:8" ht="15.75" customHeight="1">
      <c r="A270" s="344"/>
      <c r="B270" s="345"/>
      <c r="C270" s="344"/>
      <c r="D270" s="345"/>
      <c r="E270" s="344"/>
      <c r="F270" s="344"/>
      <c r="G270" s="344"/>
      <c r="H270" s="344"/>
      <c r="I270" s="344"/>
      <c r="J270" s="344"/>
      <c r="K270" s="344"/>
      <c r="L270" s="344"/>
      <c r="M270" s="344"/>
      <c r="N270" s="344"/>
      <c r="O270" s="344"/>
      <c r="P270" s="344"/>
      <c r="Q270" s="344"/>
      <c r="R270" s="344"/>
      <c r="S270" s="344"/>
      <c r="T270" s="344"/>
      <c r="U270" s="344"/>
      <c r="V270" s="344"/>
      <c r="W270" s="344"/>
      <c r="X270" s="344"/>
      <c r="Y270" s="344"/>
      <c r="Z270" s="344"/>
      <c r="AA270" s="344"/>
      <c r="AB270" s="344"/>
    </row>
    <row r="271" spans="8:8" ht="15.75" customHeight="1">
      <c r="A271" s="344"/>
      <c r="B271" s="345"/>
      <c r="C271" s="344"/>
      <c r="D271" s="345"/>
      <c r="E271" s="344"/>
      <c r="F271" s="344"/>
      <c r="G271" s="344"/>
      <c r="H271" s="344"/>
      <c r="I271" s="344"/>
      <c r="J271" s="344"/>
      <c r="K271" s="344"/>
      <c r="L271" s="344"/>
      <c r="M271" s="344"/>
      <c r="N271" s="344"/>
      <c r="O271" s="344"/>
      <c r="P271" s="344"/>
      <c r="Q271" s="344"/>
      <c r="R271" s="344"/>
      <c r="S271" s="344"/>
      <c r="T271" s="344"/>
      <c r="U271" s="344"/>
      <c r="V271" s="344"/>
      <c r="W271" s="344"/>
      <c r="X271" s="344"/>
      <c r="Y271" s="344"/>
      <c r="Z271" s="344"/>
      <c r="AA271" s="344"/>
      <c r="AB271" s="344"/>
    </row>
    <row r="272" spans="8:8" ht="15.75" customHeight="1">
      <c r="A272" s="344"/>
      <c r="B272" s="345"/>
      <c r="C272" s="344"/>
      <c r="D272" s="345"/>
      <c r="E272" s="344"/>
      <c r="F272" s="344"/>
      <c r="G272" s="344"/>
      <c r="H272" s="344"/>
      <c r="I272" s="344"/>
      <c r="J272" s="344"/>
      <c r="K272" s="344"/>
      <c r="L272" s="344"/>
      <c r="M272" s="344"/>
      <c r="N272" s="344"/>
      <c r="O272" s="344"/>
      <c r="P272" s="344"/>
      <c r="Q272" s="344"/>
      <c r="R272" s="344"/>
      <c r="S272" s="344"/>
      <c r="T272" s="344"/>
      <c r="U272" s="344"/>
      <c r="V272" s="344"/>
      <c r="W272" s="344"/>
      <c r="X272" s="344"/>
      <c r="Y272" s="344"/>
      <c r="Z272" s="344"/>
      <c r="AA272" s="344"/>
      <c r="AB272" s="344"/>
    </row>
    <row r="273" spans="8:8" ht="15.75" customHeight="1">
      <c r="A273" s="344"/>
      <c r="B273" s="345"/>
      <c r="C273" s="344"/>
      <c r="D273" s="345"/>
      <c r="E273" s="344"/>
      <c r="F273" s="344"/>
      <c r="G273" s="344"/>
      <c r="H273" s="344"/>
      <c r="I273" s="344"/>
      <c r="J273" s="344"/>
      <c r="K273" s="344"/>
      <c r="L273" s="344"/>
      <c r="M273" s="344"/>
      <c r="N273" s="344"/>
      <c r="O273" s="344"/>
      <c r="P273" s="344"/>
      <c r="Q273" s="344"/>
      <c r="R273" s="344"/>
      <c r="S273" s="344"/>
      <c r="T273" s="344"/>
      <c r="U273" s="344"/>
      <c r="V273" s="344"/>
      <c r="W273" s="344"/>
      <c r="X273" s="344"/>
      <c r="Y273" s="344"/>
      <c r="Z273" s="344"/>
      <c r="AA273" s="344"/>
      <c r="AB273" s="344"/>
    </row>
    <row r="274" spans="8:8" ht="15.75" customHeight="1">
      <c r="A274" s="344"/>
      <c r="B274" s="345"/>
      <c r="C274" s="344"/>
      <c r="D274" s="345"/>
      <c r="E274" s="344"/>
      <c r="F274" s="344"/>
      <c r="G274" s="344"/>
      <c r="H274" s="344"/>
      <c r="I274" s="344"/>
      <c r="J274" s="344"/>
      <c r="K274" s="344"/>
      <c r="L274" s="344"/>
      <c r="M274" s="344"/>
      <c r="N274" s="344"/>
      <c r="O274" s="344"/>
      <c r="P274" s="344"/>
      <c r="Q274" s="344"/>
      <c r="R274" s="344"/>
      <c r="S274" s="344"/>
      <c r="T274" s="344"/>
      <c r="U274" s="344"/>
      <c r="V274" s="344"/>
      <c r="W274" s="344"/>
      <c r="X274" s="344"/>
      <c r="Y274" s="344"/>
      <c r="Z274" s="344"/>
      <c r="AA274" s="344"/>
      <c r="AB274" s="344"/>
    </row>
    <row r="275" spans="8:8" ht="15.75" customHeight="1">
      <c r="A275" s="344"/>
      <c r="B275" s="345"/>
      <c r="C275" s="344"/>
      <c r="D275" s="345"/>
      <c r="E275" s="344"/>
      <c r="F275" s="344"/>
      <c r="G275" s="344"/>
      <c r="H275" s="344"/>
      <c r="I275" s="344"/>
      <c r="J275" s="344"/>
      <c r="K275" s="344"/>
      <c r="L275" s="344"/>
      <c r="M275" s="344"/>
      <c r="N275" s="344"/>
      <c r="O275" s="344"/>
      <c r="P275" s="344"/>
      <c r="Q275" s="344"/>
      <c r="R275" s="344"/>
      <c r="S275" s="344"/>
      <c r="T275" s="344"/>
      <c r="U275" s="344"/>
      <c r="V275" s="344"/>
      <c r="W275" s="344"/>
      <c r="X275" s="344"/>
      <c r="Y275" s="344"/>
      <c r="Z275" s="344"/>
      <c r="AA275" s="344"/>
      <c r="AB275" s="344"/>
    </row>
    <row r="276" spans="8:8" ht="15.75" customHeight="1">
      <c r="A276" s="344"/>
      <c r="B276" s="345"/>
      <c r="C276" s="344"/>
      <c r="D276" s="345"/>
      <c r="E276" s="344"/>
      <c r="F276" s="344"/>
      <c r="G276" s="344"/>
      <c r="H276" s="344"/>
      <c r="I276" s="344"/>
      <c r="J276" s="344"/>
      <c r="K276" s="344"/>
      <c r="L276" s="344"/>
      <c r="M276" s="344"/>
      <c r="N276" s="344"/>
      <c r="O276" s="344"/>
      <c r="P276" s="344"/>
      <c r="Q276" s="344"/>
      <c r="R276" s="344"/>
      <c r="S276" s="344"/>
      <c r="T276" s="344"/>
      <c r="U276" s="344"/>
      <c r="V276" s="344"/>
      <c r="W276" s="344"/>
      <c r="X276" s="344"/>
      <c r="Y276" s="344"/>
      <c r="Z276" s="344"/>
      <c r="AA276" s="344"/>
      <c r="AB276" s="344"/>
    </row>
    <row r="277" spans="8:8" ht="15.75" customHeight="1">
      <c r="A277" s="344"/>
      <c r="B277" s="345"/>
      <c r="C277" s="344"/>
      <c r="D277" s="345"/>
      <c r="E277" s="344"/>
      <c r="F277" s="344"/>
      <c r="G277" s="344"/>
      <c r="H277" s="344"/>
      <c r="I277" s="344"/>
      <c r="J277" s="344"/>
      <c r="K277" s="344"/>
      <c r="L277" s="344"/>
      <c r="M277" s="344"/>
      <c r="N277" s="344"/>
      <c r="O277" s="344"/>
      <c r="P277" s="344"/>
      <c r="Q277" s="344"/>
      <c r="R277" s="344"/>
      <c r="S277" s="344"/>
      <c r="T277" s="344"/>
      <c r="U277" s="344"/>
      <c r="V277" s="344"/>
      <c r="W277" s="344"/>
      <c r="X277" s="344"/>
      <c r="Y277" s="344"/>
      <c r="Z277" s="344"/>
      <c r="AA277" s="344"/>
      <c r="AB277" s="344"/>
    </row>
    <row r="278" spans="8:8" ht="15.75" customHeight="1">
      <c r="A278" s="344"/>
      <c r="B278" s="345"/>
      <c r="C278" s="344"/>
      <c r="D278" s="345"/>
      <c r="E278" s="344"/>
      <c r="F278" s="344"/>
      <c r="G278" s="344"/>
      <c r="H278" s="344"/>
      <c r="I278" s="344"/>
      <c r="J278" s="344"/>
      <c r="K278" s="344"/>
      <c r="L278" s="344"/>
      <c r="M278" s="344"/>
      <c r="N278" s="344"/>
      <c r="O278" s="344"/>
      <c r="P278" s="344"/>
      <c r="Q278" s="344"/>
      <c r="R278" s="344"/>
      <c r="S278" s="344"/>
      <c r="T278" s="344"/>
      <c r="U278" s="344"/>
      <c r="V278" s="344"/>
      <c r="W278" s="344"/>
      <c r="X278" s="344"/>
      <c r="Y278" s="344"/>
      <c r="Z278" s="344"/>
      <c r="AA278" s="344"/>
      <c r="AB278" s="344"/>
    </row>
    <row r="279" spans="8:8" ht="15.75" customHeight="1">
      <c r="A279" s="344"/>
      <c r="B279" s="345"/>
      <c r="C279" s="344"/>
      <c r="D279" s="345"/>
      <c r="E279" s="344"/>
      <c r="F279" s="344"/>
      <c r="G279" s="344"/>
      <c r="H279" s="344"/>
      <c r="I279" s="344"/>
      <c r="J279" s="344"/>
      <c r="K279" s="344"/>
      <c r="L279" s="344"/>
      <c r="M279" s="344"/>
      <c r="N279" s="344"/>
      <c r="O279" s="344"/>
      <c r="P279" s="344"/>
      <c r="Q279" s="344"/>
      <c r="R279" s="344"/>
      <c r="S279" s="344"/>
      <c r="T279" s="344"/>
      <c r="U279" s="344"/>
      <c r="V279" s="344"/>
      <c r="W279" s="344"/>
      <c r="X279" s="344"/>
      <c r="Y279" s="344"/>
      <c r="Z279" s="344"/>
      <c r="AA279" s="344"/>
      <c r="AB279" s="344"/>
    </row>
    <row r="280" spans="8:8" ht="15.75" customHeight="1">
      <c r="A280" s="344"/>
      <c r="B280" s="345"/>
      <c r="C280" s="344"/>
      <c r="D280" s="345"/>
      <c r="E280" s="344"/>
      <c r="F280" s="344"/>
      <c r="G280" s="344"/>
      <c r="H280" s="344"/>
      <c r="I280" s="344"/>
      <c r="J280" s="344"/>
      <c r="K280" s="344"/>
      <c r="L280" s="344"/>
      <c r="M280" s="344"/>
      <c r="N280" s="344"/>
      <c r="O280" s="344"/>
      <c r="P280" s="344"/>
      <c r="Q280" s="344"/>
      <c r="R280" s="344"/>
      <c r="S280" s="344"/>
      <c r="T280" s="344"/>
      <c r="U280" s="344"/>
      <c r="V280" s="344"/>
      <c r="W280" s="344"/>
      <c r="X280" s="344"/>
      <c r="Y280" s="344"/>
      <c r="Z280" s="344"/>
      <c r="AA280" s="344"/>
      <c r="AB280" s="344"/>
    </row>
    <row r="281" spans="8:8" ht="15.75" customHeight="1">
      <c r="A281" s="344"/>
      <c r="B281" s="345"/>
      <c r="C281" s="344"/>
      <c r="D281" s="345"/>
      <c r="E281" s="344"/>
      <c r="F281" s="344"/>
      <c r="G281" s="344"/>
      <c r="H281" s="344"/>
      <c r="I281" s="344"/>
      <c r="J281" s="344"/>
      <c r="K281" s="344"/>
      <c r="L281" s="344"/>
      <c r="M281" s="344"/>
      <c r="N281" s="344"/>
      <c r="O281" s="344"/>
      <c r="P281" s="344"/>
      <c r="Q281" s="344"/>
      <c r="R281" s="344"/>
      <c r="S281" s="344"/>
      <c r="T281" s="344"/>
      <c r="U281" s="344"/>
      <c r="V281" s="344"/>
      <c r="W281" s="344"/>
      <c r="X281" s="344"/>
      <c r="Y281" s="344"/>
      <c r="Z281" s="344"/>
      <c r="AA281" s="344"/>
      <c r="AB281" s="344"/>
    </row>
    <row r="282" spans="8:8" ht="15.75" customHeight="1">
      <c r="A282" s="344"/>
      <c r="B282" s="345"/>
      <c r="C282" s="344"/>
      <c r="D282" s="345"/>
      <c r="E282" s="344"/>
      <c r="F282" s="344"/>
      <c r="G282" s="344"/>
      <c r="H282" s="344"/>
      <c r="I282" s="344"/>
      <c r="J282" s="344"/>
      <c r="K282" s="344"/>
      <c r="L282" s="344"/>
      <c r="M282" s="344"/>
      <c r="N282" s="344"/>
      <c r="O282" s="344"/>
      <c r="P282" s="344"/>
      <c r="Q282" s="344"/>
      <c r="R282" s="344"/>
      <c r="S282" s="344"/>
      <c r="T282" s="344"/>
      <c r="U282" s="344"/>
      <c r="V282" s="344"/>
      <c r="W282" s="344"/>
      <c r="X282" s="344"/>
      <c r="Y282" s="344"/>
      <c r="Z282" s="344"/>
      <c r="AA282" s="344"/>
      <c r="AB282" s="344"/>
    </row>
    <row r="283" spans="8:8" ht="15.75" customHeight="1">
      <c r="A283" s="344"/>
      <c r="B283" s="345"/>
      <c r="C283" s="344"/>
      <c r="D283" s="345"/>
      <c r="E283" s="344"/>
      <c r="F283" s="344"/>
      <c r="G283" s="344"/>
      <c r="H283" s="344"/>
      <c r="I283" s="344"/>
      <c r="J283" s="344"/>
      <c r="K283" s="344"/>
      <c r="L283" s="344"/>
      <c r="M283" s="344"/>
      <c r="N283" s="344"/>
      <c r="O283" s="344"/>
      <c r="P283" s="344"/>
      <c r="Q283" s="344"/>
      <c r="R283" s="344"/>
      <c r="S283" s="344"/>
      <c r="T283" s="344"/>
      <c r="U283" s="344"/>
      <c r="V283" s="344"/>
      <c r="W283" s="344"/>
      <c r="X283" s="344"/>
      <c r="Y283" s="344"/>
      <c r="Z283" s="344"/>
      <c r="AA283" s="344"/>
      <c r="AB283" s="344"/>
    </row>
    <row r="284" spans="8:8" ht="15.75" customHeight="1">
      <c r="A284" s="344"/>
      <c r="B284" s="345"/>
      <c r="C284" s="344"/>
      <c r="D284" s="345"/>
      <c r="E284" s="344"/>
      <c r="F284" s="344"/>
      <c r="G284" s="344"/>
      <c r="H284" s="344"/>
      <c r="I284" s="344"/>
      <c r="J284" s="344"/>
      <c r="K284" s="344"/>
      <c r="L284" s="344"/>
      <c r="M284" s="344"/>
      <c r="N284" s="344"/>
      <c r="O284" s="344"/>
      <c r="P284" s="344"/>
      <c r="Q284" s="344"/>
      <c r="R284" s="344"/>
      <c r="S284" s="344"/>
      <c r="T284" s="344"/>
      <c r="U284" s="344"/>
      <c r="V284" s="344"/>
      <c r="W284" s="344"/>
      <c r="X284" s="344"/>
      <c r="Y284" s="344"/>
      <c r="Z284" s="344"/>
      <c r="AA284" s="344"/>
      <c r="AB284" s="344"/>
    </row>
    <row r="285" spans="8:8" ht="15.75" customHeight="1">
      <c r="A285" s="344"/>
      <c r="B285" s="345"/>
      <c r="C285" s="344"/>
      <c r="D285" s="345"/>
      <c r="E285" s="344"/>
      <c r="F285" s="344"/>
      <c r="G285" s="344"/>
      <c r="H285" s="344"/>
      <c r="I285" s="344"/>
      <c r="J285" s="344"/>
      <c r="K285" s="344"/>
      <c r="L285" s="344"/>
      <c r="M285" s="344"/>
      <c r="N285" s="344"/>
      <c r="O285" s="344"/>
      <c r="P285" s="344"/>
      <c r="Q285" s="344"/>
      <c r="R285" s="344"/>
      <c r="S285" s="344"/>
      <c r="T285" s="344"/>
      <c r="U285" s="344"/>
      <c r="V285" s="344"/>
      <c r="W285" s="344"/>
      <c r="X285" s="344"/>
      <c r="Y285" s="344"/>
      <c r="Z285" s="344"/>
      <c r="AA285" s="344"/>
      <c r="AB285" s="344"/>
    </row>
    <row r="286" spans="8:8" ht="15.75" customHeight="1">
      <c r="A286" s="344"/>
      <c r="B286" s="345"/>
      <c r="C286" s="344"/>
      <c r="D286" s="345"/>
      <c r="E286" s="344"/>
      <c r="F286" s="344"/>
      <c r="G286" s="344"/>
      <c r="H286" s="344"/>
      <c r="I286" s="344"/>
      <c r="J286" s="344"/>
      <c r="K286" s="344"/>
      <c r="L286" s="344"/>
      <c r="M286" s="344"/>
      <c r="N286" s="344"/>
      <c r="O286" s="344"/>
      <c r="P286" s="344"/>
      <c r="Q286" s="344"/>
      <c r="R286" s="344"/>
      <c r="S286" s="344"/>
      <c r="T286" s="344"/>
      <c r="U286" s="344"/>
      <c r="V286" s="344"/>
      <c r="W286" s="344"/>
      <c r="X286" s="344"/>
      <c r="Y286" s="344"/>
      <c r="Z286" s="344"/>
      <c r="AA286" s="344"/>
      <c r="AB286" s="344"/>
    </row>
    <row r="287" spans="8:8" ht="15.75" customHeight="1">
      <c r="A287" s="344"/>
      <c r="B287" s="345"/>
      <c r="C287" s="344"/>
      <c r="D287" s="345"/>
      <c r="E287" s="344"/>
      <c r="F287" s="344"/>
      <c r="G287" s="344"/>
      <c r="H287" s="344"/>
      <c r="I287" s="344"/>
      <c r="J287" s="344"/>
      <c r="K287" s="344"/>
      <c r="L287" s="344"/>
      <c r="M287" s="344"/>
      <c r="N287" s="344"/>
      <c r="O287" s="344"/>
      <c r="P287" s="344"/>
      <c r="Q287" s="344"/>
      <c r="R287" s="344"/>
      <c r="S287" s="344"/>
      <c r="T287" s="344"/>
      <c r="U287" s="344"/>
      <c r="V287" s="344"/>
      <c r="W287" s="344"/>
      <c r="X287" s="344"/>
      <c r="Y287" s="344"/>
      <c r="Z287" s="344"/>
      <c r="AA287" s="344"/>
      <c r="AB287" s="344"/>
    </row>
    <row r="288" spans="8:8" ht="15.75" customHeight="1">
      <c r="A288" s="344"/>
      <c r="B288" s="345"/>
      <c r="C288" s="344"/>
      <c r="D288" s="345"/>
      <c r="E288" s="344"/>
      <c r="F288" s="344"/>
      <c r="G288" s="344"/>
      <c r="H288" s="344"/>
      <c r="I288" s="344"/>
      <c r="J288" s="344"/>
      <c r="K288" s="344"/>
      <c r="L288" s="344"/>
      <c r="M288" s="344"/>
      <c r="N288" s="344"/>
      <c r="O288" s="344"/>
      <c r="P288" s="344"/>
      <c r="Q288" s="344"/>
      <c r="R288" s="344"/>
      <c r="S288" s="344"/>
      <c r="T288" s="344"/>
      <c r="U288" s="344"/>
      <c r="V288" s="344"/>
      <c r="W288" s="344"/>
      <c r="X288" s="344"/>
      <c r="Y288" s="344"/>
      <c r="Z288" s="344"/>
      <c r="AA288" s="344"/>
      <c r="AB288" s="344"/>
    </row>
    <row r="289" spans="8:8" ht="15.75" customHeight="1">
      <c r="A289" s="344"/>
      <c r="B289" s="345"/>
      <c r="C289" s="344"/>
      <c r="D289" s="345"/>
      <c r="E289" s="344"/>
      <c r="F289" s="344"/>
      <c r="G289" s="344"/>
      <c r="H289" s="344"/>
      <c r="I289" s="344"/>
      <c r="J289" s="344"/>
      <c r="K289" s="344"/>
      <c r="L289" s="344"/>
      <c r="M289" s="344"/>
      <c r="N289" s="344"/>
      <c r="O289" s="344"/>
      <c r="P289" s="344"/>
      <c r="Q289" s="344"/>
      <c r="R289" s="344"/>
      <c r="S289" s="344"/>
      <c r="T289" s="344"/>
      <c r="U289" s="344"/>
      <c r="V289" s="344"/>
      <c r="W289" s="344"/>
      <c r="X289" s="344"/>
      <c r="Y289" s="344"/>
      <c r="Z289" s="344"/>
      <c r="AA289" s="344"/>
      <c r="AB289" s="344"/>
    </row>
    <row r="290" spans="8:8" ht="15.75" customHeight="1">
      <c r="A290" s="344"/>
      <c r="B290" s="345"/>
      <c r="C290" s="344"/>
      <c r="D290" s="345"/>
      <c r="E290" s="344"/>
      <c r="F290" s="344"/>
      <c r="G290" s="344"/>
      <c r="H290" s="344"/>
      <c r="I290" s="344"/>
      <c r="J290" s="344"/>
      <c r="K290" s="344"/>
      <c r="L290" s="344"/>
      <c r="M290" s="344"/>
      <c r="N290" s="344"/>
      <c r="O290" s="344"/>
      <c r="P290" s="344"/>
      <c r="Q290" s="344"/>
      <c r="R290" s="344"/>
      <c r="S290" s="344"/>
      <c r="T290" s="344"/>
      <c r="U290" s="344"/>
      <c r="V290" s="344"/>
      <c r="W290" s="344"/>
      <c r="X290" s="344"/>
      <c r="Y290" s="344"/>
      <c r="Z290" s="344"/>
      <c r="AA290" s="344"/>
      <c r="AB290" s="344"/>
    </row>
    <row r="291" spans="8:8" ht="15.75" customHeight="1">
      <c r="A291" s="344"/>
      <c r="B291" s="345"/>
      <c r="C291" s="344"/>
      <c r="D291" s="345"/>
      <c r="E291" s="344"/>
      <c r="F291" s="344"/>
      <c r="G291" s="344"/>
      <c r="H291" s="344"/>
      <c r="I291" s="344"/>
      <c r="J291" s="344"/>
      <c r="K291" s="344"/>
      <c r="L291" s="344"/>
      <c r="M291" s="344"/>
      <c r="N291" s="344"/>
      <c r="O291" s="344"/>
      <c r="P291" s="344"/>
      <c r="Q291" s="344"/>
      <c r="R291" s="344"/>
      <c r="S291" s="344"/>
      <c r="T291" s="344"/>
      <c r="U291" s="344"/>
      <c r="V291" s="344"/>
      <c r="W291" s="344"/>
      <c r="X291" s="344"/>
      <c r="Y291" s="344"/>
      <c r="Z291" s="344"/>
      <c r="AA291" s="344"/>
      <c r="AB291" s="344"/>
    </row>
    <row r="292" spans="8:8" ht="15.75" customHeight="1">
      <c r="A292" s="344"/>
      <c r="B292" s="345"/>
      <c r="C292" s="344"/>
      <c r="D292" s="345"/>
      <c r="E292" s="344"/>
      <c r="F292" s="344"/>
      <c r="G292" s="344"/>
      <c r="H292" s="344"/>
      <c r="I292" s="344"/>
      <c r="J292" s="344"/>
      <c r="K292" s="344"/>
      <c r="L292" s="344"/>
      <c r="M292" s="344"/>
      <c r="N292" s="344"/>
      <c r="O292" s="344"/>
      <c r="P292" s="344"/>
      <c r="Q292" s="344"/>
      <c r="R292" s="344"/>
      <c r="S292" s="344"/>
      <c r="T292" s="344"/>
      <c r="U292" s="344"/>
      <c r="V292" s="344"/>
      <c r="W292" s="344"/>
      <c r="X292" s="344"/>
      <c r="Y292" s="344"/>
      <c r="Z292" s="344"/>
      <c r="AA292" s="344"/>
      <c r="AB292" s="344"/>
    </row>
    <row r="293" spans="8:8" ht="15.75" customHeight="1">
      <c r="A293" s="344"/>
      <c r="B293" s="345"/>
      <c r="C293" s="344"/>
      <c r="D293" s="345"/>
      <c r="E293" s="344"/>
      <c r="F293" s="344"/>
      <c r="G293" s="344"/>
      <c r="H293" s="344"/>
      <c r="I293" s="344"/>
      <c r="J293" s="344"/>
      <c r="K293" s="344"/>
      <c r="L293" s="344"/>
      <c r="M293" s="344"/>
      <c r="N293" s="344"/>
      <c r="O293" s="344"/>
      <c r="P293" s="344"/>
      <c r="Q293" s="344"/>
      <c r="R293" s="344"/>
      <c r="S293" s="344"/>
      <c r="T293" s="344"/>
      <c r="U293" s="344"/>
      <c r="V293" s="344"/>
      <c r="W293" s="344"/>
      <c r="X293" s="344"/>
      <c r="Y293" s="344"/>
      <c r="Z293" s="344"/>
      <c r="AA293" s="344"/>
      <c r="AB293" s="344"/>
    </row>
    <row r="294" spans="8:8" ht="15.75" customHeight="1">
      <c r="A294" s="344"/>
      <c r="B294" s="345"/>
      <c r="C294" s="344"/>
      <c r="D294" s="345"/>
      <c r="E294" s="344"/>
      <c r="F294" s="344"/>
      <c r="G294" s="344"/>
      <c r="H294" s="344"/>
      <c r="I294" s="344"/>
      <c r="J294" s="344"/>
      <c r="K294" s="344"/>
      <c r="L294" s="344"/>
      <c r="M294" s="344"/>
      <c r="N294" s="344"/>
      <c r="O294" s="344"/>
      <c r="P294" s="344"/>
      <c r="Q294" s="344"/>
      <c r="R294" s="344"/>
      <c r="S294" s="344"/>
      <c r="T294" s="344"/>
      <c r="U294" s="344"/>
      <c r="V294" s="344"/>
      <c r="W294" s="344"/>
      <c r="X294" s="344"/>
      <c r="Y294" s="344"/>
      <c r="Z294" s="344"/>
      <c r="AA294" s="344"/>
      <c r="AB294" s="344"/>
    </row>
    <row r="295" spans="8:8" ht="15.75" customHeight="1">
      <c r="A295" s="344"/>
      <c r="B295" s="345"/>
      <c r="C295" s="344"/>
      <c r="D295" s="345"/>
      <c r="E295" s="344"/>
      <c r="F295" s="344"/>
      <c r="G295" s="344"/>
      <c r="H295" s="344"/>
      <c r="I295" s="344"/>
      <c r="J295" s="344"/>
      <c r="K295" s="344"/>
      <c r="L295" s="344"/>
      <c r="M295" s="344"/>
      <c r="N295" s="344"/>
      <c r="O295" s="344"/>
      <c r="P295" s="344"/>
      <c r="Q295" s="344"/>
      <c r="R295" s="344"/>
      <c r="S295" s="344"/>
      <c r="T295" s="344"/>
      <c r="U295" s="344"/>
      <c r="V295" s="344"/>
      <c r="W295" s="344"/>
      <c r="X295" s="344"/>
      <c r="Y295" s="344"/>
      <c r="Z295" s="344"/>
      <c r="AA295" s="344"/>
      <c r="AB295" s="344"/>
    </row>
    <row r="296" spans="8:8" ht="15.75" customHeight="1">
      <c r="A296" s="344"/>
      <c r="B296" s="345"/>
      <c r="C296" s="344"/>
      <c r="D296" s="345"/>
      <c r="E296" s="344"/>
      <c r="F296" s="344"/>
      <c r="G296" s="344"/>
      <c r="H296" s="344"/>
      <c r="I296" s="344"/>
      <c r="J296" s="344"/>
      <c r="K296" s="344"/>
      <c r="L296" s="344"/>
      <c r="M296" s="344"/>
      <c r="N296" s="344"/>
      <c r="O296" s="344"/>
      <c r="P296" s="344"/>
      <c r="Q296" s="344"/>
      <c r="R296" s="344"/>
      <c r="S296" s="344"/>
      <c r="T296" s="344"/>
      <c r="U296" s="344"/>
      <c r="V296" s="344"/>
      <c r="W296" s="344"/>
      <c r="X296" s="344"/>
      <c r="Y296" s="344"/>
      <c r="Z296" s="344"/>
      <c r="AA296" s="344"/>
      <c r="AB296" s="344"/>
    </row>
    <row r="297" spans="8:8" ht="15.75" customHeight="1">
      <c r="A297" s="344"/>
      <c r="B297" s="345"/>
      <c r="C297" s="344"/>
      <c r="D297" s="345"/>
      <c r="E297" s="344"/>
      <c r="F297" s="344"/>
      <c r="G297" s="344"/>
      <c r="H297" s="344"/>
      <c r="I297" s="344"/>
      <c r="J297" s="344"/>
      <c r="K297" s="344"/>
      <c r="L297" s="344"/>
      <c r="M297" s="344"/>
      <c r="N297" s="344"/>
      <c r="O297" s="344"/>
      <c r="P297" s="344"/>
      <c r="Q297" s="344"/>
      <c r="R297" s="344"/>
      <c r="S297" s="344"/>
      <c r="T297" s="344"/>
      <c r="U297" s="344"/>
      <c r="V297" s="344"/>
      <c r="W297" s="344"/>
      <c r="X297" s="344"/>
      <c r="Y297" s="344"/>
      <c r="Z297" s="344"/>
      <c r="AA297" s="344"/>
      <c r="AB297" s="344"/>
    </row>
    <row r="298" spans="8:8" ht="15.75" customHeight="1">
      <c r="A298" s="344"/>
      <c r="B298" s="345"/>
      <c r="C298" s="344"/>
      <c r="D298" s="345"/>
      <c r="E298" s="344"/>
      <c r="F298" s="344"/>
      <c r="G298" s="344"/>
      <c r="H298" s="344"/>
      <c r="I298" s="344"/>
      <c r="J298" s="344"/>
      <c r="K298" s="344"/>
      <c r="L298" s="344"/>
      <c r="M298" s="344"/>
      <c r="N298" s="344"/>
      <c r="O298" s="344"/>
      <c r="P298" s="344"/>
      <c r="Q298" s="344"/>
      <c r="R298" s="344"/>
      <c r="S298" s="344"/>
      <c r="T298" s="344"/>
      <c r="U298" s="344"/>
      <c r="V298" s="344"/>
      <c r="W298" s="344"/>
      <c r="X298" s="344"/>
      <c r="Y298" s="344"/>
      <c r="Z298" s="344"/>
      <c r="AA298" s="344"/>
      <c r="AB298" s="344"/>
    </row>
    <row r="299" spans="8:8" ht="15.75" customHeight="1">
      <c r="A299" s="344"/>
      <c r="B299" s="345"/>
      <c r="C299" s="344"/>
      <c r="D299" s="345"/>
      <c r="E299" s="344"/>
      <c r="F299" s="344"/>
      <c r="G299" s="344"/>
      <c r="H299" s="344"/>
      <c r="I299" s="344"/>
      <c r="J299" s="344"/>
      <c r="K299" s="344"/>
      <c r="L299" s="344"/>
      <c r="M299" s="344"/>
      <c r="N299" s="344"/>
      <c r="O299" s="344"/>
      <c r="P299" s="344"/>
      <c r="Q299" s="344"/>
      <c r="R299" s="344"/>
      <c r="S299" s="344"/>
      <c r="T299" s="344"/>
      <c r="U299" s="344"/>
      <c r="V299" s="344"/>
      <c r="W299" s="344"/>
      <c r="X299" s="344"/>
      <c r="Y299" s="344"/>
      <c r="Z299" s="344"/>
      <c r="AA299" s="344"/>
      <c r="AB299" s="344"/>
    </row>
    <row r="300" spans="8:8" ht="15.75" customHeight="1">
      <c r="A300" s="344"/>
      <c r="B300" s="345"/>
      <c r="C300" s="344"/>
      <c r="D300" s="345"/>
      <c r="E300" s="344"/>
      <c r="F300" s="344"/>
      <c r="G300" s="344"/>
      <c r="H300" s="344"/>
      <c r="I300" s="344"/>
      <c r="J300" s="344"/>
      <c r="K300" s="344"/>
      <c r="L300" s="344"/>
      <c r="M300" s="344"/>
      <c r="N300" s="344"/>
      <c r="O300" s="344"/>
      <c r="P300" s="344"/>
      <c r="Q300" s="344"/>
      <c r="R300" s="344"/>
      <c r="S300" s="344"/>
      <c r="T300" s="344"/>
      <c r="U300" s="344"/>
      <c r="V300" s="344"/>
      <c r="W300" s="344"/>
      <c r="X300" s="344"/>
      <c r="Y300" s="344"/>
      <c r="Z300" s="344"/>
      <c r="AA300" s="344"/>
      <c r="AB300" s="344"/>
    </row>
    <row r="301" spans="8:8" ht="15.75" customHeight="1">
      <c r="A301" s="344"/>
      <c r="B301" s="345"/>
      <c r="C301" s="344"/>
      <c r="D301" s="345"/>
      <c r="E301" s="344"/>
      <c r="F301" s="344"/>
      <c r="G301" s="344"/>
      <c r="H301" s="344"/>
      <c r="I301" s="344"/>
      <c r="J301" s="344"/>
      <c r="K301" s="344"/>
      <c r="L301" s="344"/>
      <c r="M301" s="344"/>
      <c r="N301" s="344"/>
      <c r="O301" s="344"/>
      <c r="P301" s="344"/>
      <c r="Q301" s="344"/>
      <c r="R301" s="344"/>
      <c r="S301" s="344"/>
      <c r="T301" s="344"/>
      <c r="U301" s="344"/>
      <c r="V301" s="344"/>
      <c r="W301" s="344"/>
      <c r="X301" s="344"/>
      <c r="Y301" s="344"/>
      <c r="Z301" s="344"/>
      <c r="AA301" s="344"/>
      <c r="AB301" s="344"/>
    </row>
    <row r="302" spans="8:8" ht="15.75" customHeight="1">
      <c r="A302" s="344"/>
      <c r="B302" s="345"/>
      <c r="C302" s="344"/>
      <c r="D302" s="345"/>
      <c r="E302" s="344"/>
      <c r="F302" s="344"/>
      <c r="G302" s="344"/>
      <c r="H302" s="344"/>
      <c r="I302" s="344"/>
      <c r="J302" s="344"/>
      <c r="K302" s="344"/>
      <c r="L302" s="344"/>
      <c r="M302" s="344"/>
      <c r="N302" s="344"/>
      <c r="O302" s="344"/>
      <c r="P302" s="344"/>
      <c r="Q302" s="344"/>
      <c r="R302" s="344"/>
      <c r="S302" s="344"/>
      <c r="T302" s="344"/>
      <c r="U302" s="344"/>
      <c r="V302" s="344"/>
      <c r="W302" s="344"/>
      <c r="X302" s="344"/>
      <c r="Y302" s="344"/>
      <c r="Z302" s="344"/>
      <c r="AA302" s="344"/>
      <c r="AB302" s="344"/>
    </row>
    <row r="303" spans="8:8" ht="15.75" customHeight="1">
      <c r="A303" s="344"/>
      <c r="B303" s="345"/>
      <c r="C303" s="344"/>
      <c r="D303" s="345"/>
      <c r="E303" s="344"/>
      <c r="F303" s="344"/>
      <c r="G303" s="344"/>
      <c r="H303" s="344"/>
      <c r="I303" s="344"/>
      <c r="J303" s="344"/>
      <c r="K303" s="344"/>
      <c r="L303" s="344"/>
      <c r="M303" s="344"/>
      <c r="N303" s="344"/>
      <c r="O303" s="344"/>
      <c r="P303" s="344"/>
      <c r="Q303" s="344"/>
      <c r="R303" s="344"/>
      <c r="S303" s="344"/>
      <c r="T303" s="344"/>
      <c r="U303" s="344"/>
      <c r="V303" s="344"/>
      <c r="W303" s="344"/>
      <c r="X303" s="344"/>
      <c r="Y303" s="344"/>
      <c r="Z303" s="344"/>
      <c r="AA303" s="344"/>
      <c r="AB303" s="344"/>
    </row>
    <row r="304" spans="8:8" ht="15.75" customHeight="1">
      <c r="A304" s="344"/>
      <c r="B304" s="345"/>
      <c r="C304" s="344"/>
      <c r="D304" s="345"/>
      <c r="E304" s="344"/>
      <c r="F304" s="344"/>
      <c r="G304" s="344"/>
      <c r="H304" s="344"/>
      <c r="I304" s="344"/>
      <c r="J304" s="344"/>
      <c r="K304" s="344"/>
      <c r="L304" s="344"/>
      <c r="M304" s="344"/>
      <c r="N304" s="344"/>
      <c r="O304" s="344"/>
      <c r="P304" s="344"/>
      <c r="Q304" s="344"/>
      <c r="R304" s="344"/>
      <c r="S304" s="344"/>
      <c r="T304" s="344"/>
      <c r="U304" s="344"/>
      <c r="V304" s="344"/>
      <c r="W304" s="344"/>
      <c r="X304" s="344"/>
      <c r="Y304" s="344"/>
      <c r="Z304" s="344"/>
      <c r="AA304" s="344"/>
      <c r="AB304" s="344"/>
    </row>
    <row r="305" spans="8:8" ht="15.75" customHeight="1">
      <c r="A305" s="344"/>
      <c r="B305" s="345"/>
      <c r="C305" s="344"/>
      <c r="D305" s="345"/>
      <c r="E305" s="344"/>
      <c r="F305" s="344"/>
      <c r="G305" s="344"/>
      <c r="H305" s="344"/>
      <c r="I305" s="344"/>
      <c r="J305" s="344"/>
      <c r="K305" s="344"/>
      <c r="L305" s="344"/>
      <c r="M305" s="344"/>
      <c r="N305" s="344"/>
      <c r="O305" s="344"/>
      <c r="P305" s="344"/>
      <c r="Q305" s="344"/>
      <c r="R305" s="344"/>
      <c r="S305" s="344"/>
      <c r="T305" s="344"/>
      <c r="U305" s="344"/>
      <c r="V305" s="344"/>
      <c r="W305" s="344"/>
      <c r="X305" s="344"/>
      <c r="Y305" s="344"/>
      <c r="Z305" s="344"/>
      <c r="AA305" s="344"/>
      <c r="AB305" s="344"/>
    </row>
    <row r="306" spans="8:8" ht="15.75" customHeight="1">
      <c r="A306" s="344"/>
      <c r="B306" s="345"/>
      <c r="C306" s="344"/>
      <c r="D306" s="345"/>
      <c r="E306" s="344"/>
      <c r="F306" s="344"/>
      <c r="G306" s="344"/>
      <c r="H306" s="344"/>
      <c r="I306" s="344"/>
      <c r="J306" s="344"/>
      <c r="K306" s="344"/>
      <c r="L306" s="344"/>
      <c r="M306" s="344"/>
      <c r="N306" s="344"/>
      <c r="O306" s="344"/>
      <c r="P306" s="344"/>
      <c r="Q306" s="344"/>
      <c r="R306" s="344"/>
      <c r="S306" s="344"/>
      <c r="T306" s="344"/>
      <c r="U306" s="344"/>
      <c r="V306" s="344"/>
      <c r="W306" s="344"/>
      <c r="X306" s="344"/>
      <c r="Y306" s="344"/>
      <c r="Z306" s="344"/>
      <c r="AA306" s="344"/>
      <c r="AB306" s="344"/>
    </row>
    <row r="307" spans="8:8" ht="15.75" customHeight="1">
      <c r="A307" s="344"/>
      <c r="B307" s="345"/>
      <c r="C307" s="344"/>
      <c r="D307" s="345"/>
      <c r="E307" s="344"/>
      <c r="F307" s="344"/>
      <c r="G307" s="344"/>
      <c r="H307" s="344"/>
      <c r="I307" s="344"/>
      <c r="J307" s="344"/>
      <c r="K307" s="344"/>
      <c r="L307" s="344"/>
      <c r="M307" s="344"/>
      <c r="N307" s="344"/>
      <c r="O307" s="344"/>
      <c r="P307" s="344"/>
      <c r="Q307" s="344"/>
      <c r="R307" s="344"/>
      <c r="S307" s="344"/>
      <c r="T307" s="344"/>
      <c r="U307" s="344"/>
      <c r="V307" s="344"/>
      <c r="W307" s="344"/>
      <c r="X307" s="344"/>
      <c r="Y307" s="344"/>
      <c r="Z307" s="344"/>
      <c r="AA307" s="344"/>
      <c r="AB307" s="344"/>
    </row>
    <row r="308" spans="8:8" ht="15.75" customHeight="1">
      <c r="A308" s="344"/>
      <c r="B308" s="345"/>
      <c r="C308" s="344"/>
      <c r="D308" s="345"/>
      <c r="E308" s="344"/>
      <c r="F308" s="344"/>
      <c r="G308" s="344"/>
      <c r="H308" s="344"/>
      <c r="I308" s="344"/>
      <c r="J308" s="344"/>
      <c r="K308" s="344"/>
      <c r="L308" s="344"/>
      <c r="M308" s="344"/>
      <c r="N308" s="344"/>
      <c r="O308" s="344"/>
      <c r="P308" s="344"/>
      <c r="Q308" s="344"/>
      <c r="R308" s="344"/>
      <c r="S308" s="344"/>
      <c r="T308" s="344"/>
      <c r="U308" s="344"/>
      <c r="V308" s="344"/>
      <c r="W308" s="344"/>
      <c r="X308" s="344"/>
      <c r="Y308" s="344"/>
      <c r="Z308" s="344"/>
      <c r="AA308" s="344"/>
      <c r="AB308" s="344"/>
    </row>
    <row r="309" spans="8:8" ht="15.75" customHeight="1">
      <c r="A309" s="344"/>
      <c r="B309" s="345"/>
      <c r="C309" s="344"/>
      <c r="D309" s="345"/>
      <c r="E309" s="344"/>
      <c r="F309" s="344"/>
      <c r="G309" s="344"/>
      <c r="H309" s="344"/>
      <c r="I309" s="344"/>
      <c r="J309" s="344"/>
      <c r="K309" s="344"/>
      <c r="L309" s="344"/>
      <c r="M309" s="344"/>
      <c r="N309" s="344"/>
      <c r="O309" s="344"/>
      <c r="P309" s="344"/>
      <c r="Q309" s="344"/>
      <c r="R309" s="344"/>
      <c r="S309" s="344"/>
      <c r="T309" s="344"/>
      <c r="U309" s="344"/>
      <c r="V309" s="344"/>
      <c r="W309" s="344"/>
      <c r="X309" s="344"/>
      <c r="Y309" s="344"/>
      <c r="Z309" s="344"/>
      <c r="AA309" s="344"/>
      <c r="AB309" s="344"/>
    </row>
    <row r="310" spans="8:8" ht="15.75" customHeight="1">
      <c r="A310" s="344"/>
      <c r="B310" s="345"/>
      <c r="C310" s="344"/>
      <c r="D310" s="345"/>
      <c r="E310" s="344"/>
      <c r="F310" s="344"/>
      <c r="G310" s="344"/>
      <c r="H310" s="344"/>
      <c r="I310" s="344"/>
      <c r="J310" s="344"/>
      <c r="K310" s="344"/>
      <c r="L310" s="344"/>
      <c r="M310" s="344"/>
      <c r="N310" s="344"/>
      <c r="O310" s="344"/>
      <c r="P310" s="344"/>
      <c r="Q310" s="344"/>
      <c r="R310" s="344"/>
      <c r="S310" s="344"/>
      <c r="T310" s="344"/>
      <c r="U310" s="344"/>
      <c r="V310" s="344"/>
      <c r="W310" s="344"/>
      <c r="X310" s="344"/>
      <c r="Y310" s="344"/>
      <c r="Z310" s="344"/>
      <c r="AA310" s="344"/>
      <c r="AB310" s="344"/>
    </row>
    <row r="311" spans="8:8" ht="15.75" customHeight="1">
      <c r="A311" s="344"/>
      <c r="B311" s="345"/>
      <c r="C311" s="344"/>
      <c r="D311" s="345"/>
      <c r="E311" s="344"/>
      <c r="F311" s="344"/>
      <c r="G311" s="344"/>
      <c r="H311" s="344"/>
      <c r="I311" s="344"/>
      <c r="J311" s="344"/>
      <c r="K311" s="344"/>
      <c r="L311" s="344"/>
      <c r="M311" s="344"/>
      <c r="N311" s="344"/>
      <c r="O311" s="344"/>
      <c r="P311" s="344"/>
      <c r="Q311" s="344"/>
      <c r="R311" s="344"/>
      <c r="S311" s="344"/>
      <c r="T311" s="344"/>
      <c r="U311" s="344"/>
      <c r="V311" s="344"/>
      <c r="W311" s="344"/>
      <c r="X311" s="344"/>
      <c r="Y311" s="344"/>
      <c r="Z311" s="344"/>
      <c r="AA311" s="344"/>
      <c r="AB311" s="344"/>
    </row>
    <row r="312" spans="8:8" ht="15.75" customHeight="1">
      <c r="A312" s="344"/>
      <c r="B312" s="345"/>
      <c r="C312" s="344"/>
      <c r="D312" s="345"/>
      <c r="E312" s="344"/>
      <c r="F312" s="344"/>
      <c r="G312" s="344"/>
      <c r="H312" s="344"/>
      <c r="I312" s="344"/>
      <c r="J312" s="344"/>
      <c r="K312" s="344"/>
      <c r="L312" s="344"/>
      <c r="M312" s="344"/>
      <c r="N312" s="344"/>
      <c r="O312" s="344"/>
      <c r="P312" s="344"/>
      <c r="Q312" s="344"/>
      <c r="R312" s="344"/>
      <c r="S312" s="344"/>
      <c r="T312" s="344"/>
      <c r="U312" s="344"/>
      <c r="V312" s="344"/>
      <c r="W312" s="344"/>
      <c r="X312" s="344"/>
      <c r="Y312" s="344"/>
      <c r="Z312" s="344"/>
      <c r="AA312" s="344"/>
      <c r="AB312" s="344"/>
    </row>
    <row r="313" spans="8:8" ht="15.75" customHeight="1">
      <c r="A313" s="344"/>
      <c r="B313" s="345"/>
      <c r="C313" s="344"/>
      <c r="D313" s="345"/>
      <c r="E313" s="344"/>
      <c r="F313" s="344"/>
      <c r="G313" s="344"/>
      <c r="H313" s="344"/>
      <c r="I313" s="344"/>
      <c r="J313" s="344"/>
      <c r="K313" s="344"/>
      <c r="L313" s="344"/>
      <c r="M313" s="344"/>
      <c r="N313" s="344"/>
      <c r="O313" s="344"/>
      <c r="P313" s="344"/>
      <c r="Q313" s="344"/>
      <c r="R313" s="344"/>
      <c r="S313" s="344"/>
      <c r="T313" s="344"/>
      <c r="U313" s="344"/>
      <c r="V313" s="344"/>
      <c r="W313" s="344"/>
      <c r="X313" s="344"/>
      <c r="Y313" s="344"/>
      <c r="Z313" s="344"/>
      <c r="AA313" s="344"/>
      <c r="AB313" s="344"/>
    </row>
    <row r="314" spans="8:8" ht="15.75" customHeight="1">
      <c r="A314" s="344"/>
      <c r="B314" s="345"/>
      <c r="C314" s="344"/>
      <c r="D314" s="345"/>
      <c r="E314" s="344"/>
      <c r="F314" s="344"/>
      <c r="G314" s="344"/>
      <c r="H314" s="344"/>
      <c r="I314" s="344"/>
      <c r="J314" s="344"/>
      <c r="K314" s="344"/>
      <c r="L314" s="344"/>
      <c r="M314" s="344"/>
      <c r="N314" s="344"/>
      <c r="O314" s="344"/>
      <c r="P314" s="344"/>
      <c r="Q314" s="344"/>
      <c r="R314" s="344"/>
      <c r="S314" s="344"/>
      <c r="T314" s="344"/>
      <c r="U314" s="344"/>
      <c r="V314" s="344"/>
      <c r="W314" s="344"/>
      <c r="X314" s="344"/>
      <c r="Y314" s="344"/>
      <c r="Z314" s="344"/>
      <c r="AA314" s="344"/>
      <c r="AB314" s="344"/>
    </row>
    <row r="315" spans="8:8" ht="15.75" customHeight="1">
      <c r="A315" s="344"/>
      <c r="B315" s="345"/>
      <c r="C315" s="344"/>
      <c r="D315" s="345"/>
      <c r="E315" s="344"/>
      <c r="F315" s="344"/>
      <c r="G315" s="344"/>
      <c r="H315" s="344"/>
      <c r="I315" s="344"/>
      <c r="J315" s="344"/>
      <c r="K315" s="344"/>
      <c r="L315" s="344"/>
      <c r="M315" s="344"/>
      <c r="N315" s="344"/>
      <c r="O315" s="344"/>
      <c r="P315" s="344"/>
      <c r="Q315" s="344"/>
      <c r="R315" s="344"/>
      <c r="S315" s="344"/>
      <c r="T315" s="344"/>
      <c r="U315" s="344"/>
      <c r="V315" s="344"/>
      <c r="W315" s="344"/>
      <c r="X315" s="344"/>
      <c r="Y315" s="344"/>
      <c r="Z315" s="344"/>
      <c r="AA315" s="344"/>
      <c r="AB315" s="344"/>
    </row>
    <row r="316" spans="8:8" ht="15.75" customHeight="1">
      <c r="A316" s="344"/>
      <c r="B316" s="345"/>
      <c r="C316" s="344"/>
      <c r="D316" s="345"/>
      <c r="E316" s="344"/>
      <c r="F316" s="344"/>
      <c r="G316" s="344"/>
      <c r="H316" s="344"/>
      <c r="I316" s="344"/>
      <c r="J316" s="344"/>
      <c r="K316" s="344"/>
      <c r="L316" s="344"/>
      <c r="M316" s="344"/>
      <c r="N316" s="344"/>
      <c r="O316" s="344"/>
      <c r="P316" s="344"/>
      <c r="Q316" s="344"/>
      <c r="R316" s="344"/>
      <c r="S316" s="344"/>
      <c r="T316" s="344"/>
      <c r="U316" s="344"/>
      <c r="V316" s="344"/>
      <c r="W316" s="344"/>
      <c r="X316" s="344"/>
      <c r="Y316" s="344"/>
      <c r="Z316" s="344"/>
      <c r="AA316" s="344"/>
      <c r="AB316" s="344"/>
    </row>
    <row r="317" spans="8:8" ht="15.75" customHeight="1">
      <c r="A317" s="344"/>
      <c r="B317" s="345"/>
      <c r="C317" s="344"/>
      <c r="D317" s="345"/>
      <c r="E317" s="344"/>
      <c r="F317" s="344"/>
      <c r="G317" s="344"/>
      <c r="H317" s="344"/>
      <c r="I317" s="344"/>
      <c r="J317" s="344"/>
      <c r="K317" s="344"/>
      <c r="L317" s="344"/>
      <c r="M317" s="344"/>
      <c r="N317" s="344"/>
      <c r="O317" s="344"/>
      <c r="P317" s="344"/>
      <c r="Q317" s="344"/>
      <c r="R317" s="344"/>
      <c r="S317" s="344"/>
      <c r="T317" s="344"/>
      <c r="U317" s="344"/>
      <c r="V317" s="344"/>
      <c r="W317" s="344"/>
      <c r="X317" s="344"/>
      <c r="Y317" s="344"/>
      <c r="Z317" s="344"/>
      <c r="AA317" s="344"/>
      <c r="AB317" s="344"/>
    </row>
    <row r="318" spans="8:8" ht="15.75" customHeight="1">
      <c r="A318" s="344"/>
      <c r="B318" s="345"/>
      <c r="C318" s="344"/>
      <c r="D318" s="345"/>
      <c r="E318" s="344"/>
      <c r="F318" s="344"/>
      <c r="G318" s="344"/>
      <c r="H318" s="344"/>
      <c r="I318" s="344"/>
      <c r="J318" s="344"/>
      <c r="K318" s="344"/>
      <c r="L318" s="344"/>
      <c r="M318" s="344"/>
      <c r="N318" s="344"/>
      <c r="O318" s="344"/>
      <c r="P318" s="344"/>
      <c r="Q318" s="344"/>
      <c r="R318" s="344"/>
      <c r="S318" s="344"/>
      <c r="T318" s="344"/>
      <c r="U318" s="344"/>
      <c r="V318" s="344"/>
      <c r="W318" s="344"/>
      <c r="X318" s="344"/>
      <c r="Y318" s="344"/>
      <c r="Z318" s="344"/>
      <c r="AA318" s="344"/>
      <c r="AB318" s="344"/>
    </row>
    <row r="319" spans="8:8" ht="15.75" customHeight="1">
      <c r="A319" s="344"/>
      <c r="B319" s="345"/>
      <c r="C319" s="344"/>
      <c r="D319" s="345"/>
      <c r="E319" s="344"/>
      <c r="F319" s="344"/>
      <c r="G319" s="344"/>
      <c r="H319" s="344"/>
      <c r="I319" s="344"/>
      <c r="J319" s="344"/>
      <c r="K319" s="344"/>
      <c r="L319" s="344"/>
      <c r="M319" s="344"/>
      <c r="N319" s="344"/>
      <c r="O319" s="344"/>
      <c r="P319" s="344"/>
      <c r="Q319" s="344"/>
      <c r="R319" s="344"/>
      <c r="S319" s="344"/>
      <c r="T319" s="344"/>
      <c r="U319" s="344"/>
      <c r="V319" s="344"/>
      <c r="W319" s="344"/>
      <c r="X319" s="344"/>
      <c r="Y319" s="344"/>
      <c r="Z319" s="344"/>
      <c r="AA319" s="344"/>
      <c r="AB319" s="344"/>
    </row>
    <row r="320" spans="8:8" ht="15.75" customHeight="1">
      <c r="A320" s="344"/>
      <c r="B320" s="345"/>
      <c r="C320" s="344"/>
      <c r="D320" s="345"/>
      <c r="E320" s="344"/>
      <c r="F320" s="344"/>
      <c r="G320" s="344"/>
      <c r="H320" s="344"/>
      <c r="I320" s="344"/>
      <c r="J320" s="344"/>
      <c r="K320" s="344"/>
      <c r="L320" s="344"/>
      <c r="M320" s="344"/>
      <c r="N320" s="344"/>
      <c r="O320" s="344"/>
      <c r="P320" s="344"/>
      <c r="Q320" s="344"/>
      <c r="R320" s="344"/>
      <c r="S320" s="344"/>
      <c r="T320" s="344"/>
      <c r="U320" s="344"/>
      <c r="V320" s="344"/>
      <c r="W320" s="344"/>
      <c r="X320" s="344"/>
      <c r="Y320" s="344"/>
      <c r="Z320" s="344"/>
      <c r="AA320" s="344"/>
      <c r="AB320" s="344"/>
    </row>
    <row r="321" spans="8:8" ht="15.75" customHeight="1">
      <c r="A321" s="344"/>
      <c r="B321" s="345"/>
      <c r="C321" s="344"/>
      <c r="D321" s="345"/>
      <c r="E321" s="344"/>
      <c r="F321" s="344"/>
      <c r="G321" s="344"/>
      <c r="H321" s="344"/>
      <c r="I321" s="344"/>
      <c r="J321" s="344"/>
      <c r="K321" s="344"/>
      <c r="L321" s="344"/>
      <c r="M321" s="344"/>
      <c r="N321" s="344"/>
      <c r="O321" s="344"/>
      <c r="P321" s="344"/>
      <c r="Q321" s="344"/>
      <c r="R321" s="344"/>
      <c r="S321" s="344"/>
      <c r="T321" s="344"/>
      <c r="U321" s="344"/>
      <c r="V321" s="344"/>
      <c r="W321" s="344"/>
      <c r="X321" s="344"/>
      <c r="Y321" s="344"/>
      <c r="Z321" s="344"/>
      <c r="AA321" s="344"/>
      <c r="AB321" s="344"/>
    </row>
    <row r="322" spans="8:8" ht="15.75" customHeight="1">
      <c r="A322" s="344"/>
      <c r="B322" s="345"/>
      <c r="C322" s="344"/>
      <c r="D322" s="345"/>
      <c r="E322" s="344"/>
      <c r="F322" s="344"/>
      <c r="G322" s="344"/>
      <c r="H322" s="344"/>
      <c r="I322" s="344"/>
      <c r="J322" s="344"/>
      <c r="K322" s="344"/>
      <c r="L322" s="344"/>
      <c r="M322" s="344"/>
      <c r="N322" s="344"/>
      <c r="O322" s="344"/>
      <c r="P322" s="344"/>
      <c r="Q322" s="344"/>
      <c r="R322" s="344"/>
      <c r="S322" s="344"/>
      <c r="T322" s="344"/>
      <c r="U322" s="344"/>
      <c r="V322" s="344"/>
      <c r="W322" s="344"/>
      <c r="X322" s="344"/>
      <c r="Y322" s="344"/>
      <c r="Z322" s="344"/>
      <c r="AA322" s="344"/>
      <c r="AB322" s="344"/>
    </row>
    <row r="323" spans="8:8" ht="15.75" customHeight="1">
      <c r="A323" s="344"/>
      <c r="B323" s="345"/>
      <c r="C323" s="344"/>
      <c r="D323" s="345"/>
      <c r="E323" s="344"/>
      <c r="F323" s="344"/>
      <c r="G323" s="344"/>
      <c r="H323" s="344"/>
      <c r="I323" s="344"/>
      <c r="J323" s="344"/>
      <c r="K323" s="344"/>
      <c r="L323" s="344"/>
      <c r="M323" s="344"/>
      <c r="N323" s="344"/>
      <c r="O323" s="344"/>
      <c r="P323" s="344"/>
      <c r="Q323" s="344"/>
      <c r="R323" s="344"/>
      <c r="S323" s="344"/>
      <c r="T323" s="344"/>
      <c r="U323" s="344"/>
      <c r="V323" s="344"/>
      <c r="W323" s="344"/>
      <c r="X323" s="344"/>
      <c r="Y323" s="344"/>
      <c r="Z323" s="344"/>
      <c r="AA323" s="344"/>
      <c r="AB323" s="344"/>
    </row>
    <row r="324" spans="8:8" ht="15.75" customHeight="1">
      <c r="A324" s="344"/>
      <c r="B324" s="345"/>
      <c r="C324" s="344"/>
      <c r="D324" s="345"/>
      <c r="E324" s="344"/>
      <c r="F324" s="344"/>
      <c r="G324" s="344"/>
      <c r="H324" s="344"/>
      <c r="I324" s="344"/>
      <c r="J324" s="344"/>
      <c r="K324" s="344"/>
      <c r="L324" s="344"/>
      <c r="M324" s="344"/>
      <c r="N324" s="344"/>
      <c r="O324" s="344"/>
      <c r="P324" s="344"/>
      <c r="Q324" s="344"/>
      <c r="R324" s="344"/>
      <c r="S324" s="344"/>
      <c r="T324" s="344"/>
      <c r="U324" s="344"/>
      <c r="V324" s="344"/>
      <c r="W324" s="344"/>
      <c r="X324" s="344"/>
      <c r="Y324" s="344"/>
      <c r="Z324" s="344"/>
      <c r="AA324" s="344"/>
      <c r="AB324" s="344"/>
    </row>
    <row r="325" spans="8:8" ht="15.75" customHeight="1">
      <c r="A325" s="344"/>
      <c r="B325" s="345"/>
      <c r="C325" s="344"/>
      <c r="D325" s="345"/>
      <c r="E325" s="344"/>
      <c r="F325" s="344"/>
      <c r="G325" s="344"/>
      <c r="H325" s="344"/>
      <c r="I325" s="344"/>
      <c r="J325" s="344"/>
      <c r="K325" s="344"/>
      <c r="L325" s="344"/>
      <c r="M325" s="344"/>
      <c r="N325" s="344"/>
      <c r="O325" s="344"/>
      <c r="P325" s="344"/>
      <c r="Q325" s="344"/>
      <c r="R325" s="344"/>
      <c r="S325" s="344"/>
      <c r="T325" s="344"/>
      <c r="U325" s="344"/>
      <c r="V325" s="344"/>
      <c r="W325" s="344"/>
      <c r="X325" s="344"/>
      <c r="Y325" s="344"/>
      <c r="Z325" s="344"/>
      <c r="AA325" s="344"/>
      <c r="AB325" s="344"/>
    </row>
    <row r="326" spans="8:8" ht="15.75" customHeight="1">
      <c r="A326" s="344"/>
      <c r="B326" s="345"/>
      <c r="C326" s="344"/>
      <c r="D326" s="345"/>
      <c r="E326" s="344"/>
      <c r="F326" s="344"/>
      <c r="G326" s="344"/>
      <c r="H326" s="344"/>
      <c r="I326" s="344"/>
      <c r="J326" s="344"/>
      <c r="K326" s="344"/>
      <c r="L326" s="344"/>
      <c r="M326" s="344"/>
      <c r="N326" s="344"/>
      <c r="O326" s="344"/>
      <c r="P326" s="344"/>
      <c r="Q326" s="344"/>
      <c r="R326" s="344"/>
      <c r="S326" s="344"/>
      <c r="T326" s="344"/>
      <c r="U326" s="344"/>
      <c r="V326" s="344"/>
      <c r="W326" s="344"/>
      <c r="X326" s="344"/>
      <c r="Y326" s="344"/>
      <c r="Z326" s="344"/>
      <c r="AA326" s="344"/>
      <c r="AB326" s="344"/>
    </row>
    <row r="327" spans="8:8" ht="15.75" customHeight="1">
      <c r="A327" s="344"/>
      <c r="B327" s="345"/>
      <c r="C327" s="344"/>
      <c r="D327" s="345"/>
      <c r="E327" s="344"/>
      <c r="F327" s="344"/>
      <c r="G327" s="344"/>
      <c r="H327" s="344"/>
      <c r="I327" s="344"/>
      <c r="J327" s="344"/>
      <c r="K327" s="344"/>
      <c r="L327" s="344"/>
      <c r="M327" s="344"/>
      <c r="N327" s="344"/>
      <c r="O327" s="344"/>
      <c r="P327" s="344"/>
      <c r="Q327" s="344"/>
      <c r="R327" s="344"/>
      <c r="S327" s="344"/>
      <c r="T327" s="344"/>
      <c r="U327" s="344"/>
      <c r="V327" s="344"/>
      <c r="W327" s="344"/>
      <c r="X327" s="344"/>
      <c r="Y327" s="344"/>
      <c r="Z327" s="344"/>
      <c r="AA327" s="344"/>
      <c r="AB327" s="344"/>
    </row>
    <row r="328" spans="8:8" ht="15.75" customHeight="1">
      <c r="A328" s="344"/>
      <c r="B328" s="345"/>
      <c r="C328" s="344"/>
      <c r="D328" s="345"/>
      <c r="E328" s="344"/>
      <c r="F328" s="344"/>
      <c r="G328" s="344"/>
      <c r="H328" s="344"/>
      <c r="I328" s="344"/>
      <c r="J328" s="344"/>
      <c r="K328" s="344"/>
      <c r="L328" s="344"/>
      <c r="M328" s="344"/>
      <c r="N328" s="344"/>
      <c r="O328" s="344"/>
      <c r="P328" s="344"/>
      <c r="Q328" s="344"/>
      <c r="R328" s="344"/>
      <c r="S328" s="344"/>
      <c r="T328" s="344"/>
      <c r="U328" s="344"/>
      <c r="V328" s="344"/>
      <c r="W328" s="344"/>
      <c r="X328" s="344"/>
      <c r="Y328" s="344"/>
      <c r="Z328" s="344"/>
      <c r="AA328" s="344"/>
      <c r="AB328" s="344"/>
    </row>
    <row r="329" spans="8:8" ht="15.75" customHeight="1">
      <c r="A329" s="344"/>
      <c r="B329" s="345"/>
      <c r="C329" s="344"/>
      <c r="D329" s="345"/>
      <c r="E329" s="344"/>
      <c r="F329" s="344"/>
      <c r="G329" s="344"/>
      <c r="H329" s="344"/>
      <c r="I329" s="344"/>
      <c r="J329" s="344"/>
      <c r="K329" s="344"/>
      <c r="L329" s="344"/>
      <c r="M329" s="344"/>
      <c r="N329" s="344"/>
      <c r="O329" s="344"/>
      <c r="P329" s="344"/>
      <c r="Q329" s="344"/>
      <c r="R329" s="344"/>
      <c r="S329" s="344"/>
      <c r="T329" s="344"/>
      <c r="U329" s="344"/>
      <c r="V329" s="344"/>
      <c r="W329" s="344"/>
      <c r="X329" s="344"/>
      <c r="Y329" s="344"/>
      <c r="Z329" s="344"/>
      <c r="AA329" s="344"/>
      <c r="AB329" s="344"/>
    </row>
    <row r="330" spans="8:8" ht="15.75" customHeight="1">
      <c r="A330" s="344"/>
      <c r="B330" s="345"/>
      <c r="C330" s="344"/>
      <c r="D330" s="345"/>
      <c r="E330" s="344"/>
      <c r="F330" s="344"/>
      <c r="G330" s="344"/>
      <c r="H330" s="344"/>
      <c r="I330" s="344"/>
      <c r="J330" s="344"/>
      <c r="K330" s="344"/>
      <c r="L330" s="344"/>
      <c r="M330" s="344"/>
      <c r="N330" s="344"/>
      <c r="O330" s="344"/>
      <c r="P330" s="344"/>
      <c r="Q330" s="344"/>
      <c r="R330" s="344"/>
      <c r="S330" s="344"/>
      <c r="T330" s="344"/>
      <c r="U330" s="344"/>
      <c r="V330" s="344"/>
      <c r="W330" s="344"/>
      <c r="X330" s="344"/>
      <c r="Y330" s="344"/>
      <c r="Z330" s="344"/>
      <c r="AA330" s="344"/>
      <c r="AB330" s="344"/>
    </row>
    <row r="331" spans="8:8" ht="15.75" customHeight="1">
      <c r="A331" s="344"/>
      <c r="B331" s="345"/>
      <c r="C331" s="344"/>
      <c r="D331" s="345"/>
      <c r="E331" s="344"/>
      <c r="F331" s="344"/>
      <c r="G331" s="344"/>
      <c r="H331" s="344"/>
      <c r="I331" s="344"/>
      <c r="J331" s="344"/>
      <c r="K331" s="344"/>
      <c r="L331" s="344"/>
      <c r="M331" s="344"/>
      <c r="N331" s="344"/>
      <c r="O331" s="344"/>
      <c r="P331" s="344"/>
      <c r="Q331" s="344"/>
      <c r="R331" s="344"/>
      <c r="S331" s="344"/>
      <c r="T331" s="344"/>
      <c r="U331" s="344"/>
      <c r="V331" s="344"/>
      <c r="W331" s="344"/>
      <c r="X331" s="344"/>
      <c r="Y331" s="344"/>
      <c r="Z331" s="344"/>
      <c r="AA331" s="344"/>
      <c r="AB331" s="344"/>
    </row>
    <row r="332" spans="8:8" ht="15.75" customHeight="1">
      <c r="A332" s="344"/>
      <c r="B332" s="345"/>
      <c r="C332" s="344"/>
      <c r="D332" s="345"/>
      <c r="E332" s="344"/>
      <c r="F332" s="344"/>
      <c r="G332" s="344"/>
      <c r="H332" s="344"/>
      <c r="I332" s="344"/>
      <c r="J332" s="344"/>
      <c r="K332" s="344"/>
      <c r="L332" s="344"/>
      <c r="M332" s="344"/>
      <c r="N332" s="344"/>
      <c r="O332" s="344"/>
      <c r="P332" s="344"/>
      <c r="Q332" s="344"/>
      <c r="R332" s="344"/>
      <c r="S332" s="344"/>
      <c r="T332" s="344"/>
      <c r="U332" s="344"/>
      <c r="V332" s="344"/>
      <c r="W332" s="344"/>
      <c r="X332" s="344"/>
      <c r="Y332" s="344"/>
      <c r="Z332" s="344"/>
      <c r="AA332" s="344"/>
      <c r="AB332" s="344"/>
    </row>
    <row r="333" spans="8:8" ht="15.75" customHeight="1">
      <c r="A333" s="344"/>
      <c r="B333" s="345"/>
      <c r="C333" s="344"/>
      <c r="D333" s="345"/>
      <c r="E333" s="344"/>
      <c r="F333" s="344"/>
      <c r="G333" s="344"/>
      <c r="H333" s="344"/>
      <c r="I333" s="344"/>
      <c r="J333" s="344"/>
      <c r="K333" s="344"/>
      <c r="L333" s="344"/>
      <c r="M333" s="344"/>
      <c r="N333" s="344"/>
      <c r="O333" s="344"/>
      <c r="P333" s="344"/>
      <c r="Q333" s="344"/>
      <c r="R333" s="344"/>
      <c r="S333" s="344"/>
      <c r="T333" s="344"/>
      <c r="U333" s="344"/>
      <c r="V333" s="344"/>
      <c r="W333" s="344"/>
      <c r="X333" s="344"/>
      <c r="Y333" s="344"/>
      <c r="Z333" s="344"/>
      <c r="AA333" s="344"/>
      <c r="AB333" s="344"/>
    </row>
    <row r="334" spans="8:8" ht="15.75" customHeight="1">
      <c r="A334" s="344"/>
      <c r="B334" s="345"/>
      <c r="C334" s="344"/>
      <c r="D334" s="345"/>
      <c r="E334" s="344"/>
      <c r="F334" s="344"/>
      <c r="G334" s="344"/>
      <c r="H334" s="344"/>
      <c r="I334" s="344"/>
      <c r="J334" s="344"/>
      <c r="K334" s="344"/>
      <c r="L334" s="344"/>
      <c r="M334" s="344"/>
      <c r="N334" s="344"/>
      <c r="O334" s="344"/>
      <c r="P334" s="344"/>
      <c r="Q334" s="344"/>
      <c r="R334" s="344"/>
      <c r="S334" s="344"/>
      <c r="T334" s="344"/>
      <c r="U334" s="344"/>
      <c r="V334" s="344"/>
      <c r="W334" s="344"/>
      <c r="X334" s="344"/>
      <c r="Y334" s="344"/>
      <c r="Z334" s="344"/>
      <c r="AA334" s="344"/>
      <c r="AB334" s="344"/>
    </row>
    <row r="335" spans="8:8" ht="15.75" customHeight="1">
      <c r="A335" s="344"/>
      <c r="B335" s="345"/>
      <c r="C335" s="344"/>
      <c r="D335" s="345"/>
      <c r="E335" s="344"/>
      <c r="F335" s="344"/>
      <c r="G335" s="344"/>
      <c r="H335" s="344"/>
      <c r="I335" s="344"/>
      <c r="J335" s="344"/>
      <c r="K335" s="344"/>
      <c r="L335" s="344"/>
      <c r="M335" s="344"/>
      <c r="N335" s="344"/>
      <c r="O335" s="344"/>
      <c r="P335" s="344"/>
      <c r="Q335" s="344"/>
      <c r="R335" s="344"/>
      <c r="S335" s="344"/>
      <c r="T335" s="344"/>
      <c r="U335" s="344"/>
      <c r="V335" s="344"/>
      <c r="W335" s="344"/>
      <c r="X335" s="344"/>
      <c r="Y335" s="344"/>
      <c r="Z335" s="344"/>
      <c r="AA335" s="344"/>
      <c r="AB335" s="344"/>
    </row>
    <row r="336" spans="8:8" ht="15.75" customHeight="1">
      <c r="A336" s="344"/>
      <c r="B336" s="345"/>
      <c r="C336" s="344"/>
      <c r="D336" s="345"/>
      <c r="E336" s="344"/>
      <c r="F336" s="344"/>
      <c r="G336" s="344"/>
      <c r="H336" s="344"/>
      <c r="I336" s="344"/>
      <c r="J336" s="344"/>
      <c r="K336" s="344"/>
      <c r="L336" s="344"/>
      <c r="M336" s="344"/>
      <c r="N336" s="344"/>
      <c r="O336" s="344"/>
      <c r="P336" s="344"/>
      <c r="Q336" s="344"/>
      <c r="R336" s="344"/>
      <c r="S336" s="344"/>
      <c r="T336" s="344"/>
      <c r="U336" s="344"/>
      <c r="V336" s="344"/>
      <c r="W336" s="344"/>
      <c r="X336" s="344"/>
      <c r="Y336" s="344"/>
      <c r="Z336" s="344"/>
      <c r="AA336" s="344"/>
      <c r="AB336" s="344"/>
    </row>
    <row r="337" spans="8:8" ht="15.75" customHeight="1">
      <c r="A337" s="344"/>
      <c r="B337" s="345"/>
      <c r="C337" s="344"/>
      <c r="D337" s="345"/>
      <c r="E337" s="344"/>
      <c r="F337" s="344"/>
      <c r="G337" s="344"/>
      <c r="H337" s="344"/>
      <c r="I337" s="344"/>
      <c r="J337" s="344"/>
      <c r="K337" s="344"/>
      <c r="L337" s="344"/>
      <c r="M337" s="344"/>
      <c r="N337" s="344"/>
      <c r="O337" s="344"/>
      <c r="P337" s="344"/>
      <c r="Q337" s="344"/>
      <c r="R337" s="344"/>
      <c r="S337" s="344"/>
      <c r="T337" s="344"/>
      <c r="U337" s="344"/>
      <c r="V337" s="344"/>
      <c r="W337" s="344"/>
      <c r="X337" s="344"/>
      <c r="Y337" s="344"/>
      <c r="Z337" s="344"/>
      <c r="AA337" s="344"/>
      <c r="AB337" s="344"/>
    </row>
    <row r="338" spans="8:8" ht="15.75" customHeight="1">
      <c r="A338" s="344"/>
      <c r="B338" s="345"/>
      <c r="C338" s="344"/>
      <c r="D338" s="345"/>
      <c r="E338" s="344"/>
      <c r="F338" s="344"/>
      <c r="G338" s="344"/>
      <c r="H338" s="344"/>
      <c r="I338" s="344"/>
      <c r="J338" s="344"/>
      <c r="K338" s="344"/>
      <c r="L338" s="344"/>
      <c r="M338" s="344"/>
      <c r="N338" s="344"/>
      <c r="O338" s="344"/>
      <c r="P338" s="344"/>
      <c r="Q338" s="344"/>
      <c r="R338" s="344"/>
      <c r="S338" s="344"/>
      <c r="T338" s="344"/>
      <c r="U338" s="344"/>
      <c r="V338" s="344"/>
      <c r="W338" s="344"/>
      <c r="X338" s="344"/>
      <c r="Y338" s="344"/>
      <c r="Z338" s="344"/>
      <c r="AA338" s="344"/>
      <c r="AB338" s="344"/>
    </row>
    <row r="339" spans="8:8" ht="15.75" customHeight="1">
      <c r="A339" s="344"/>
      <c r="B339" s="345"/>
      <c r="C339" s="344"/>
      <c r="D339" s="345"/>
      <c r="E339" s="344"/>
      <c r="F339" s="344"/>
      <c r="G339" s="344"/>
      <c r="H339" s="344"/>
      <c r="I339" s="344"/>
      <c r="J339" s="344"/>
      <c r="K339" s="344"/>
      <c r="L339" s="344"/>
      <c r="M339" s="344"/>
      <c r="N339" s="344"/>
      <c r="O339" s="344"/>
      <c r="P339" s="344"/>
      <c r="Q339" s="344"/>
      <c r="R339" s="344"/>
      <c r="S339" s="344"/>
      <c r="T339" s="344"/>
      <c r="U339" s="344"/>
      <c r="V339" s="344"/>
      <c r="W339" s="344"/>
      <c r="X339" s="344"/>
      <c r="Y339" s="344"/>
      <c r="Z339" s="344"/>
      <c r="AA339" s="344"/>
      <c r="AB339" s="344"/>
    </row>
    <row r="340" spans="8:8" ht="15.75" customHeight="1">
      <c r="A340" s="344"/>
      <c r="B340" s="345"/>
      <c r="C340" s="344"/>
      <c r="D340" s="345"/>
      <c r="E340" s="344"/>
      <c r="F340" s="344"/>
      <c r="G340" s="344"/>
      <c r="H340" s="344"/>
      <c r="I340" s="344"/>
      <c r="J340" s="344"/>
      <c r="K340" s="344"/>
      <c r="L340" s="344"/>
      <c r="M340" s="344"/>
      <c r="N340" s="344"/>
      <c r="O340" s="344"/>
      <c r="P340" s="344"/>
      <c r="Q340" s="344"/>
      <c r="R340" s="344"/>
      <c r="S340" s="344"/>
      <c r="T340" s="344"/>
      <c r="U340" s="344"/>
      <c r="V340" s="344"/>
      <c r="W340" s="344"/>
      <c r="X340" s="344"/>
      <c r="Y340" s="344"/>
      <c r="Z340" s="344"/>
      <c r="AA340" s="344"/>
      <c r="AB340" s="344"/>
    </row>
    <row r="341" spans="8:8" ht="15.75" customHeight="1">
      <c r="A341" s="344"/>
      <c r="B341" s="345"/>
      <c r="C341" s="344"/>
      <c r="D341" s="345"/>
      <c r="E341" s="344"/>
      <c r="F341" s="344"/>
      <c r="G341" s="344"/>
      <c r="H341" s="344"/>
      <c r="I341" s="344"/>
      <c r="J341" s="344"/>
      <c r="K341" s="344"/>
      <c r="L341" s="344"/>
      <c r="M341" s="344"/>
      <c r="N341" s="344"/>
      <c r="O341" s="344"/>
      <c r="P341" s="344"/>
      <c r="Q341" s="344"/>
      <c r="R341" s="344"/>
      <c r="S341" s="344"/>
      <c r="T341" s="344"/>
      <c r="U341" s="344"/>
      <c r="V341" s="344"/>
      <c r="W341" s="344"/>
      <c r="X341" s="344"/>
      <c r="Y341" s="344"/>
      <c r="Z341" s="344"/>
      <c r="AA341" s="344"/>
      <c r="AB341" s="344"/>
    </row>
    <row r="342" spans="8:8" ht="15.75" customHeight="1">
      <c r="A342" s="344"/>
      <c r="B342" s="345"/>
      <c r="C342" s="344"/>
      <c r="D342" s="345"/>
      <c r="E342" s="344"/>
      <c r="F342" s="344"/>
      <c r="G342" s="344"/>
      <c r="H342" s="344"/>
      <c r="I342" s="344"/>
      <c r="J342" s="344"/>
      <c r="K342" s="344"/>
      <c r="L342" s="344"/>
      <c r="M342" s="344"/>
      <c r="N342" s="344"/>
      <c r="O342" s="344"/>
      <c r="P342" s="344"/>
      <c r="Q342" s="344"/>
      <c r="R342" s="344"/>
      <c r="S342" s="344"/>
      <c r="T342" s="344"/>
      <c r="U342" s="344"/>
      <c r="V342" s="344"/>
      <c r="W342" s="344"/>
      <c r="X342" s="344"/>
      <c r="Y342" s="344"/>
      <c r="Z342" s="344"/>
      <c r="AA342" s="344"/>
      <c r="AB342" s="344"/>
    </row>
    <row r="343" spans="8:8" ht="15.75" customHeight="1">
      <c r="A343" s="344"/>
      <c r="B343" s="345"/>
      <c r="C343" s="344"/>
      <c r="D343" s="345"/>
      <c r="E343" s="344"/>
      <c r="F343" s="344"/>
      <c r="G343" s="344"/>
      <c r="H343" s="344"/>
      <c r="I343" s="344"/>
      <c r="J343" s="344"/>
      <c r="K343" s="344"/>
      <c r="L343" s="344"/>
      <c r="M343" s="344"/>
      <c r="N343" s="344"/>
      <c r="O343" s="344"/>
      <c r="P343" s="344"/>
      <c r="Q343" s="344"/>
      <c r="R343" s="344"/>
      <c r="S343" s="344"/>
      <c r="T343" s="344"/>
      <c r="U343" s="344"/>
      <c r="V343" s="344"/>
      <c r="W343" s="344"/>
      <c r="X343" s="344"/>
      <c r="Y343" s="344"/>
      <c r="Z343" s="344"/>
      <c r="AA343" s="344"/>
      <c r="AB343" s="344"/>
    </row>
    <row r="344" spans="8:8" ht="15.75" customHeight="1">
      <c r="A344" s="344"/>
      <c r="B344" s="345"/>
      <c r="C344" s="344"/>
      <c r="D344" s="345"/>
      <c r="E344" s="344"/>
      <c r="F344" s="344"/>
      <c r="G344" s="344"/>
      <c r="H344" s="344"/>
      <c r="I344" s="344"/>
      <c r="J344" s="344"/>
      <c r="K344" s="344"/>
      <c r="L344" s="344"/>
      <c r="M344" s="344"/>
      <c r="N344" s="344"/>
      <c r="O344" s="344"/>
      <c r="P344" s="344"/>
      <c r="Q344" s="344"/>
      <c r="R344" s="344"/>
      <c r="S344" s="344"/>
      <c r="T344" s="344"/>
      <c r="U344" s="344"/>
      <c r="V344" s="344"/>
      <c r="W344" s="344"/>
      <c r="X344" s="344"/>
      <c r="Y344" s="344"/>
      <c r="Z344" s="344"/>
      <c r="AA344" s="344"/>
      <c r="AB344" s="344"/>
    </row>
    <row r="345" spans="8:8" ht="15.75" customHeight="1">
      <c r="A345" s="344"/>
      <c r="B345" s="345"/>
      <c r="C345" s="344"/>
      <c r="D345" s="345"/>
      <c r="E345" s="344"/>
      <c r="F345" s="344"/>
      <c r="G345" s="344"/>
      <c r="H345" s="344"/>
      <c r="I345" s="344"/>
      <c r="J345" s="344"/>
      <c r="K345" s="344"/>
      <c r="L345" s="344"/>
      <c r="M345" s="344"/>
      <c r="N345" s="344"/>
      <c r="O345" s="344"/>
      <c r="P345" s="344"/>
      <c r="Q345" s="344"/>
      <c r="R345" s="344"/>
      <c r="S345" s="344"/>
      <c r="T345" s="344"/>
      <c r="U345" s="344"/>
      <c r="V345" s="344"/>
      <c r="W345" s="344"/>
      <c r="X345" s="344"/>
      <c r="Y345" s="344"/>
      <c r="Z345" s="344"/>
      <c r="AA345" s="344"/>
      <c r="AB345" s="344"/>
    </row>
    <row r="346" spans="8:8" ht="15.75" customHeight="1">
      <c r="A346" s="344"/>
      <c r="B346" s="345"/>
      <c r="C346" s="344"/>
      <c r="D346" s="345"/>
      <c r="E346" s="344"/>
      <c r="F346" s="344"/>
      <c r="G346" s="344"/>
      <c r="H346" s="344"/>
      <c r="I346" s="344"/>
      <c r="J346" s="344"/>
      <c r="K346" s="344"/>
      <c r="L346" s="344"/>
      <c r="M346" s="344"/>
      <c r="N346" s="344"/>
      <c r="O346" s="344"/>
      <c r="P346" s="344"/>
      <c r="Q346" s="344"/>
      <c r="R346" s="344"/>
      <c r="S346" s="344"/>
      <c r="T346" s="344"/>
      <c r="U346" s="344"/>
      <c r="V346" s="344"/>
      <c r="W346" s="344"/>
      <c r="X346" s="344"/>
      <c r="Y346" s="344"/>
      <c r="Z346" s="344"/>
      <c r="AA346" s="344"/>
      <c r="AB346" s="344"/>
    </row>
    <row r="347" spans="8:8" ht="15.75" customHeight="1">
      <c r="A347" s="344"/>
      <c r="B347" s="345"/>
      <c r="C347" s="344"/>
      <c r="D347" s="345"/>
      <c r="E347" s="344"/>
      <c r="F347" s="344"/>
      <c r="G347" s="344"/>
      <c r="H347" s="344"/>
      <c r="I347" s="344"/>
      <c r="J347" s="344"/>
      <c r="K347" s="344"/>
      <c r="L347" s="344"/>
      <c r="M347" s="344"/>
      <c r="N347" s="344"/>
      <c r="O347" s="344"/>
      <c r="P347" s="344"/>
      <c r="Q347" s="344"/>
      <c r="R347" s="344"/>
      <c r="S347" s="344"/>
      <c r="T347" s="344"/>
      <c r="U347" s="344"/>
      <c r="V347" s="344"/>
      <c r="W347" s="344"/>
      <c r="X347" s="344"/>
      <c r="Y347" s="344"/>
      <c r="Z347" s="344"/>
      <c r="AA347" s="344"/>
      <c r="AB347" s="344"/>
    </row>
    <row r="348" spans="8:8" ht="15.75" customHeight="1">
      <c r="A348" s="344"/>
      <c r="B348" s="345"/>
      <c r="C348" s="344"/>
      <c r="D348" s="345"/>
      <c r="E348" s="344"/>
      <c r="F348" s="344"/>
      <c r="G348" s="344"/>
      <c r="H348" s="344"/>
      <c r="I348" s="344"/>
      <c r="J348" s="344"/>
      <c r="K348" s="344"/>
      <c r="L348" s="344"/>
      <c r="M348" s="344"/>
      <c r="N348" s="344"/>
      <c r="O348" s="344"/>
      <c r="P348" s="344"/>
      <c r="Q348" s="344"/>
      <c r="R348" s="344"/>
      <c r="S348" s="344"/>
      <c r="T348" s="344"/>
      <c r="U348" s="344"/>
      <c r="V348" s="344"/>
      <c r="W348" s="344"/>
      <c r="X348" s="344"/>
      <c r="Y348" s="344"/>
      <c r="Z348" s="344"/>
      <c r="AA348" s="344"/>
      <c r="AB348" s="344"/>
    </row>
    <row r="349" spans="8:8" ht="15.75" customHeight="1">
      <c r="A349" s="344"/>
      <c r="B349" s="345"/>
      <c r="C349" s="344"/>
      <c r="D349" s="345"/>
      <c r="E349" s="344"/>
      <c r="F349" s="344"/>
      <c r="G349" s="344"/>
      <c r="H349" s="344"/>
      <c r="I349" s="344"/>
      <c r="J349" s="344"/>
      <c r="K349" s="344"/>
      <c r="L349" s="344"/>
      <c r="M349" s="344"/>
      <c r="N349" s="344"/>
      <c r="O349" s="344"/>
      <c r="P349" s="344"/>
      <c r="Q349" s="344"/>
      <c r="R349" s="344"/>
      <c r="S349" s="344"/>
      <c r="T349" s="344"/>
      <c r="U349" s="344"/>
      <c r="V349" s="344"/>
      <c r="W349" s="344"/>
      <c r="X349" s="344"/>
      <c r="Y349" s="344"/>
      <c r="Z349" s="344"/>
      <c r="AA349" s="344"/>
      <c r="AB349" s="344"/>
    </row>
    <row r="350" spans="8:8" ht="15.75" customHeight="1">
      <c r="A350" s="344"/>
      <c r="B350" s="345"/>
      <c r="C350" s="344"/>
      <c r="D350" s="345"/>
      <c r="E350" s="344"/>
      <c r="F350" s="344"/>
      <c r="G350" s="344"/>
      <c r="H350" s="344"/>
      <c r="I350" s="344"/>
      <c r="J350" s="344"/>
      <c r="K350" s="344"/>
      <c r="L350" s="344"/>
      <c r="M350" s="344"/>
      <c r="N350" s="344"/>
      <c r="O350" s="344"/>
      <c r="P350" s="344"/>
      <c r="Q350" s="344"/>
      <c r="R350" s="344"/>
      <c r="S350" s="344"/>
      <c r="T350" s="344"/>
      <c r="U350" s="344"/>
      <c r="V350" s="344"/>
      <c r="W350" s="344"/>
      <c r="X350" s="344"/>
      <c r="Y350" s="344"/>
      <c r="Z350" s="344"/>
      <c r="AA350" s="344"/>
      <c r="AB350" s="344"/>
    </row>
    <row r="351" spans="8:8" ht="15.75" customHeight="1">
      <c r="A351" s="344"/>
      <c r="B351" s="345"/>
      <c r="C351" s="344"/>
      <c r="D351" s="345"/>
      <c r="E351" s="344"/>
      <c r="F351" s="344"/>
      <c r="G351" s="344"/>
      <c r="H351" s="344"/>
      <c r="I351" s="344"/>
      <c r="J351" s="344"/>
      <c r="K351" s="344"/>
      <c r="L351" s="344"/>
      <c r="M351" s="344"/>
      <c r="N351" s="344"/>
      <c r="O351" s="344"/>
      <c r="P351" s="344"/>
      <c r="Q351" s="344"/>
      <c r="R351" s="344"/>
      <c r="S351" s="344"/>
      <c r="T351" s="344"/>
      <c r="U351" s="344"/>
      <c r="V351" s="344"/>
      <c r="W351" s="344"/>
      <c r="X351" s="344"/>
      <c r="Y351" s="344"/>
      <c r="Z351" s="344"/>
      <c r="AA351" s="344"/>
      <c r="AB351" s="344"/>
    </row>
    <row r="352" spans="8:8" ht="15.75" customHeight="1">
      <c r="A352" s="344"/>
      <c r="B352" s="345"/>
      <c r="C352" s="344"/>
      <c r="D352" s="345"/>
      <c r="E352" s="344"/>
      <c r="F352" s="344"/>
      <c r="G352" s="344"/>
      <c r="H352" s="344"/>
      <c r="I352" s="344"/>
      <c r="J352" s="344"/>
      <c r="K352" s="344"/>
      <c r="L352" s="344"/>
      <c r="M352" s="344"/>
      <c r="N352" s="344"/>
      <c r="O352" s="344"/>
      <c r="P352" s="344"/>
      <c r="Q352" s="344"/>
      <c r="R352" s="344"/>
      <c r="S352" s="344"/>
      <c r="T352" s="344"/>
      <c r="U352" s="344"/>
      <c r="V352" s="344"/>
      <c r="W352" s="344"/>
      <c r="X352" s="344"/>
      <c r="Y352" s="344"/>
      <c r="Z352" s="344"/>
      <c r="AA352" s="344"/>
      <c r="AB352" s="344"/>
    </row>
    <row r="353" spans="8:8" ht="15.75" customHeight="1">
      <c r="A353" s="344"/>
      <c r="B353" s="345"/>
      <c r="C353" s="344"/>
      <c r="D353" s="345"/>
      <c r="E353" s="344"/>
      <c r="F353" s="344"/>
      <c r="G353" s="344"/>
      <c r="H353" s="344"/>
      <c r="I353" s="344"/>
      <c r="J353" s="344"/>
      <c r="K353" s="344"/>
      <c r="L353" s="344"/>
      <c r="M353" s="344"/>
      <c r="N353" s="344"/>
      <c r="O353" s="344"/>
      <c r="P353" s="344"/>
      <c r="Q353" s="344"/>
      <c r="R353" s="344"/>
      <c r="S353" s="344"/>
      <c r="T353" s="344"/>
      <c r="U353" s="344"/>
      <c r="V353" s="344"/>
      <c r="W353" s="344"/>
      <c r="X353" s="344"/>
      <c r="Y353" s="344"/>
      <c r="Z353" s="344"/>
      <c r="AA353" s="344"/>
      <c r="AB353" s="344"/>
    </row>
    <row r="354" spans="8:8" ht="15.75" customHeight="1">
      <c r="A354" s="344"/>
      <c r="B354" s="345"/>
      <c r="C354" s="344"/>
      <c r="D354" s="345"/>
      <c r="E354" s="344"/>
      <c r="F354" s="344"/>
      <c r="G354" s="344"/>
      <c r="H354" s="344"/>
      <c r="I354" s="344"/>
      <c r="J354" s="344"/>
      <c r="K354" s="344"/>
      <c r="L354" s="344"/>
      <c r="M354" s="344"/>
      <c r="N354" s="344"/>
      <c r="O354" s="344"/>
      <c r="P354" s="344"/>
      <c r="Q354" s="344"/>
      <c r="R354" s="344"/>
      <c r="S354" s="344"/>
      <c r="T354" s="344"/>
      <c r="U354" s="344"/>
      <c r="V354" s="344"/>
      <c r="W354" s="344"/>
      <c r="X354" s="344"/>
      <c r="Y354" s="344"/>
      <c r="Z354" s="344"/>
      <c r="AA354" s="344"/>
      <c r="AB354" s="344"/>
    </row>
    <row r="355" spans="8:8" ht="15.75" customHeight="1">
      <c r="A355" s="344"/>
      <c r="B355" s="345"/>
      <c r="C355" s="344"/>
      <c r="D355" s="345"/>
      <c r="E355" s="344"/>
      <c r="F355" s="344"/>
      <c r="G355" s="344"/>
      <c r="H355" s="344"/>
      <c r="I355" s="344"/>
      <c r="J355" s="344"/>
      <c r="K355" s="344"/>
      <c r="L355" s="344"/>
      <c r="M355" s="344"/>
      <c r="N355" s="344"/>
      <c r="O355" s="344"/>
      <c r="P355" s="344"/>
      <c r="Q355" s="344"/>
      <c r="R355" s="344"/>
      <c r="S355" s="344"/>
      <c r="T355" s="344"/>
      <c r="U355" s="344"/>
      <c r="V355" s="344"/>
      <c r="W355" s="344"/>
      <c r="X355" s="344"/>
      <c r="Y355" s="344"/>
      <c r="Z355" s="344"/>
      <c r="AA355" s="344"/>
      <c r="AB355" s="344"/>
    </row>
    <row r="356" spans="8:8" ht="15.75" customHeight="1">
      <c r="A356" s="344"/>
      <c r="B356" s="345"/>
      <c r="C356" s="344"/>
      <c r="D356" s="345"/>
      <c r="E356" s="344"/>
      <c r="F356" s="344"/>
      <c r="G356" s="344"/>
      <c r="H356" s="344"/>
      <c r="I356" s="344"/>
      <c r="J356" s="344"/>
      <c r="K356" s="344"/>
      <c r="L356" s="344"/>
      <c r="M356" s="344"/>
      <c r="N356" s="344"/>
      <c r="O356" s="344"/>
      <c r="P356" s="344"/>
      <c r="Q356" s="344"/>
      <c r="R356" s="344"/>
      <c r="S356" s="344"/>
      <c r="T356" s="344"/>
      <c r="U356" s="344"/>
      <c r="V356" s="344"/>
      <c r="W356" s="344"/>
      <c r="X356" s="344"/>
      <c r="Y356" s="344"/>
      <c r="Z356" s="344"/>
      <c r="AA356" s="344"/>
      <c r="AB356" s="344"/>
    </row>
    <row r="357" spans="8:8" ht="15.75" customHeight="1">
      <c r="A357" s="344"/>
      <c r="B357" s="345"/>
      <c r="C357" s="344"/>
      <c r="D357" s="345"/>
      <c r="E357" s="344"/>
      <c r="F357" s="344"/>
      <c r="G357" s="344"/>
      <c r="H357" s="344"/>
      <c r="I357" s="344"/>
      <c r="J357" s="344"/>
      <c r="K357" s="344"/>
      <c r="L357" s="344"/>
      <c r="M357" s="344"/>
      <c r="N357" s="344"/>
      <c r="O357" s="344"/>
      <c r="P357" s="344"/>
      <c r="Q357" s="344"/>
      <c r="R357" s="344"/>
      <c r="S357" s="344"/>
      <c r="T357" s="344"/>
      <c r="U357" s="344"/>
      <c r="V357" s="344"/>
      <c r="W357" s="344"/>
      <c r="X357" s="344"/>
      <c r="Y357" s="344"/>
      <c r="Z357" s="344"/>
      <c r="AA357" s="344"/>
      <c r="AB357" s="344"/>
    </row>
    <row r="358" spans="8:8" ht="15.75" customHeight="1">
      <c r="A358" s="344"/>
      <c r="B358" s="345"/>
      <c r="C358" s="344"/>
      <c r="D358" s="345"/>
      <c r="E358" s="344"/>
      <c r="F358" s="344"/>
      <c r="G358" s="344"/>
      <c r="H358" s="344"/>
      <c r="I358" s="344"/>
      <c r="J358" s="344"/>
      <c r="K358" s="344"/>
      <c r="L358" s="344"/>
      <c r="M358" s="344"/>
      <c r="N358" s="344"/>
      <c r="O358" s="344"/>
      <c r="P358" s="344"/>
      <c r="Q358" s="344"/>
      <c r="R358" s="344"/>
      <c r="S358" s="344"/>
      <c r="T358" s="344"/>
      <c r="U358" s="344"/>
      <c r="V358" s="344"/>
      <c r="W358" s="344"/>
      <c r="X358" s="344"/>
      <c r="Y358" s="344"/>
      <c r="Z358" s="344"/>
      <c r="AA358" s="344"/>
      <c r="AB358" s="344"/>
    </row>
    <row r="359" spans="8:8" ht="15.75" customHeight="1">
      <c r="A359" s="344"/>
      <c r="B359" s="345"/>
      <c r="C359" s="344"/>
      <c r="D359" s="345"/>
      <c r="E359" s="344"/>
      <c r="F359" s="344"/>
      <c r="G359" s="344"/>
      <c r="H359" s="344"/>
      <c r="I359" s="344"/>
      <c r="J359" s="344"/>
      <c r="K359" s="344"/>
      <c r="L359" s="344"/>
      <c r="M359" s="344"/>
      <c r="N359" s="344"/>
      <c r="O359" s="344"/>
      <c r="P359" s="344"/>
      <c r="Q359" s="344"/>
      <c r="R359" s="344"/>
      <c r="S359" s="344"/>
      <c r="T359" s="344"/>
      <c r="U359" s="344"/>
      <c r="V359" s="344"/>
      <c r="W359" s="344"/>
      <c r="X359" s="344"/>
      <c r="Y359" s="344"/>
      <c r="Z359" s="344"/>
      <c r="AA359" s="344"/>
      <c r="AB359" s="344"/>
    </row>
    <row r="360" spans="8:8" ht="15.75" customHeight="1">
      <c r="A360" s="344"/>
      <c r="B360" s="345"/>
      <c r="C360" s="344"/>
      <c r="D360" s="345"/>
      <c r="E360" s="344"/>
      <c r="F360" s="344"/>
      <c r="G360" s="344"/>
      <c r="H360" s="344"/>
      <c r="I360" s="344"/>
      <c r="J360" s="344"/>
      <c r="K360" s="344"/>
      <c r="L360" s="344"/>
      <c r="M360" s="344"/>
      <c r="N360" s="344"/>
      <c r="O360" s="344"/>
      <c r="P360" s="344"/>
      <c r="Q360" s="344"/>
      <c r="R360" s="344"/>
      <c r="S360" s="344"/>
      <c r="T360" s="344"/>
      <c r="U360" s="344"/>
      <c r="V360" s="344"/>
      <c r="W360" s="344"/>
      <c r="X360" s="344"/>
      <c r="Y360" s="344"/>
      <c r="Z360" s="344"/>
      <c r="AA360" s="344"/>
      <c r="AB360" s="344"/>
    </row>
    <row r="361" spans="8:8" ht="15.75" customHeight="1">
      <c r="A361" s="344"/>
      <c r="B361" s="345"/>
      <c r="C361" s="344"/>
      <c r="D361" s="345"/>
      <c r="E361" s="344"/>
      <c r="F361" s="344"/>
      <c r="G361" s="344"/>
      <c r="H361" s="344"/>
      <c r="I361" s="344"/>
      <c r="J361" s="344"/>
      <c r="K361" s="344"/>
      <c r="L361" s="344"/>
      <c r="M361" s="344"/>
      <c r="N361" s="344"/>
      <c r="O361" s="344"/>
      <c r="P361" s="344"/>
      <c r="Q361" s="344"/>
      <c r="R361" s="344"/>
      <c r="S361" s="344"/>
      <c r="T361" s="344"/>
      <c r="U361" s="344"/>
      <c r="V361" s="344"/>
      <c r="W361" s="344"/>
      <c r="X361" s="344"/>
      <c r="Y361" s="344"/>
      <c r="Z361" s="344"/>
      <c r="AA361" s="344"/>
      <c r="AB361" s="344"/>
    </row>
    <row r="362" spans="8:8" ht="15.75" customHeight="1">
      <c r="A362" s="344"/>
      <c r="B362" s="345"/>
      <c r="C362" s="344"/>
      <c r="D362" s="345"/>
      <c r="E362" s="344"/>
      <c r="F362" s="344"/>
      <c r="G362" s="344"/>
      <c r="H362" s="344"/>
      <c r="I362" s="344"/>
      <c r="J362" s="344"/>
      <c r="K362" s="344"/>
      <c r="L362" s="344"/>
      <c r="M362" s="344"/>
      <c r="N362" s="344"/>
      <c r="O362" s="344"/>
      <c r="P362" s="344"/>
      <c r="Q362" s="344"/>
      <c r="R362" s="344"/>
      <c r="S362" s="344"/>
      <c r="T362" s="344"/>
      <c r="U362" s="344"/>
      <c r="V362" s="344"/>
      <c r="W362" s="344"/>
      <c r="X362" s="344"/>
      <c r="Y362" s="344"/>
      <c r="Z362" s="344"/>
      <c r="AA362" s="344"/>
      <c r="AB362" s="344"/>
    </row>
    <row r="363" spans="8:8" ht="15.75" customHeight="1">
      <c r="A363" s="344"/>
      <c r="B363" s="345"/>
      <c r="C363" s="344"/>
      <c r="D363" s="345"/>
      <c r="E363" s="344"/>
      <c r="F363" s="344"/>
      <c r="G363" s="344"/>
      <c r="H363" s="344"/>
      <c r="I363" s="344"/>
      <c r="J363" s="344"/>
      <c r="K363" s="344"/>
      <c r="L363" s="344"/>
      <c r="M363" s="344"/>
      <c r="N363" s="344"/>
      <c r="O363" s="344"/>
      <c r="P363" s="344"/>
      <c r="Q363" s="344"/>
      <c r="R363" s="344"/>
      <c r="S363" s="344"/>
      <c r="T363" s="344"/>
      <c r="U363" s="344"/>
      <c r="V363" s="344"/>
      <c r="W363" s="344"/>
      <c r="X363" s="344"/>
      <c r="Y363" s="344"/>
      <c r="Z363" s="344"/>
      <c r="AA363" s="344"/>
      <c r="AB363" s="344"/>
    </row>
    <row r="364" spans="8:8" ht="15.75" customHeight="1">
      <c r="A364" s="344"/>
      <c r="B364" s="345"/>
      <c r="C364" s="344"/>
      <c r="D364" s="345"/>
      <c r="E364" s="344"/>
      <c r="F364" s="344"/>
      <c r="G364" s="344"/>
      <c r="H364" s="344"/>
      <c r="I364" s="344"/>
      <c r="J364" s="344"/>
      <c r="K364" s="344"/>
      <c r="L364" s="344"/>
      <c r="M364" s="344"/>
      <c r="N364" s="344"/>
      <c r="O364" s="344"/>
      <c r="P364" s="344"/>
      <c r="Q364" s="344"/>
      <c r="R364" s="344"/>
      <c r="S364" s="344"/>
      <c r="T364" s="344"/>
      <c r="U364" s="344"/>
      <c r="V364" s="344"/>
      <c r="W364" s="344"/>
      <c r="X364" s="344"/>
      <c r="Y364" s="344"/>
      <c r="Z364" s="344"/>
      <c r="AA364" s="344"/>
      <c r="AB364" s="344"/>
    </row>
    <row r="365" spans="8:8" ht="15.75" customHeight="1">
      <c r="A365" s="344"/>
      <c r="B365" s="345"/>
      <c r="C365" s="344"/>
      <c r="D365" s="345"/>
      <c r="E365" s="344"/>
      <c r="F365" s="344"/>
      <c r="G365" s="344"/>
      <c r="H365" s="344"/>
      <c r="I365" s="344"/>
      <c r="J365" s="344"/>
      <c r="K365" s="344"/>
      <c r="L365" s="344"/>
      <c r="M365" s="344"/>
      <c r="N365" s="344"/>
      <c r="O365" s="344"/>
      <c r="P365" s="344"/>
      <c r="Q365" s="344"/>
      <c r="R365" s="344"/>
      <c r="S365" s="344"/>
      <c r="T365" s="344"/>
      <c r="U365" s="344"/>
      <c r="V365" s="344"/>
      <c r="W365" s="344"/>
      <c r="X365" s="344"/>
      <c r="Y365" s="344"/>
      <c r="Z365" s="344"/>
      <c r="AA365" s="344"/>
      <c r="AB365" s="344"/>
    </row>
    <row r="366" spans="8:8" ht="15.75" customHeight="1">
      <c r="A366" s="344"/>
      <c r="B366" s="345"/>
      <c r="C366" s="344"/>
      <c r="D366" s="345"/>
      <c r="E366" s="344"/>
      <c r="F366" s="344"/>
      <c r="G366" s="344"/>
      <c r="H366" s="344"/>
      <c r="I366" s="344"/>
      <c r="J366" s="344"/>
      <c r="K366" s="344"/>
      <c r="L366" s="344"/>
      <c r="M366" s="344"/>
      <c r="N366" s="344"/>
      <c r="O366" s="344"/>
      <c r="P366" s="344"/>
      <c r="Q366" s="344"/>
      <c r="R366" s="344"/>
      <c r="S366" s="344"/>
      <c r="T366" s="344"/>
      <c r="U366" s="344"/>
      <c r="V366" s="344"/>
      <c r="W366" s="344"/>
      <c r="X366" s="344"/>
      <c r="Y366" s="344"/>
      <c r="Z366" s="344"/>
      <c r="AA366" s="344"/>
      <c r="AB366" s="344"/>
    </row>
    <row r="367" spans="8:8" ht="15.75" customHeight="1">
      <c r="A367" s="344"/>
      <c r="B367" s="345"/>
      <c r="C367" s="344"/>
      <c r="D367" s="345"/>
      <c r="E367" s="344"/>
      <c r="F367" s="344"/>
      <c r="G367" s="344"/>
      <c r="H367" s="344"/>
      <c r="I367" s="344"/>
      <c r="J367" s="344"/>
      <c r="K367" s="344"/>
      <c r="L367" s="344"/>
      <c r="M367" s="344"/>
      <c r="N367" s="344"/>
      <c r="O367" s="344"/>
      <c r="P367" s="344"/>
      <c r="Q367" s="344"/>
      <c r="R367" s="344"/>
      <c r="S367" s="344"/>
      <c r="T367" s="344"/>
      <c r="U367" s="344"/>
      <c r="V367" s="344"/>
      <c r="W367" s="344"/>
      <c r="X367" s="344"/>
      <c r="Y367" s="344"/>
      <c r="Z367" s="344"/>
      <c r="AA367" s="344"/>
      <c r="AB367" s="344"/>
    </row>
    <row r="368" spans="8:8" ht="15.75" customHeight="1">
      <c r="A368" s="344"/>
      <c r="B368" s="345"/>
      <c r="C368" s="344"/>
      <c r="D368" s="345"/>
      <c r="E368" s="344"/>
      <c r="F368" s="344"/>
      <c r="G368" s="344"/>
      <c r="H368" s="344"/>
      <c r="I368" s="344"/>
      <c r="J368" s="344"/>
      <c r="K368" s="344"/>
      <c r="L368" s="344"/>
      <c r="M368" s="344"/>
      <c r="N368" s="344"/>
      <c r="O368" s="344"/>
      <c r="P368" s="344"/>
      <c r="Q368" s="344"/>
      <c r="R368" s="344"/>
      <c r="S368" s="344"/>
      <c r="T368" s="344"/>
      <c r="U368" s="344"/>
      <c r="V368" s="344"/>
      <c r="W368" s="344"/>
      <c r="X368" s="344"/>
      <c r="Y368" s="344"/>
      <c r="Z368" s="344"/>
      <c r="AA368" s="344"/>
      <c r="AB368" s="344"/>
    </row>
    <row r="369" spans="8:8" ht="15.75" customHeight="1">
      <c r="A369" s="344"/>
      <c r="B369" s="345"/>
      <c r="C369" s="344"/>
      <c r="D369" s="345"/>
      <c r="E369" s="344"/>
      <c r="F369" s="344"/>
      <c r="G369" s="344"/>
      <c r="H369" s="344"/>
      <c r="I369" s="344"/>
      <c r="J369" s="344"/>
      <c r="K369" s="344"/>
      <c r="L369" s="344"/>
      <c r="M369" s="344"/>
      <c r="N369" s="344"/>
      <c r="O369" s="344"/>
      <c r="P369" s="344"/>
      <c r="Q369" s="344"/>
      <c r="R369" s="344"/>
      <c r="S369" s="344"/>
      <c r="T369" s="344"/>
      <c r="U369" s="344"/>
      <c r="V369" s="344"/>
      <c r="W369" s="344"/>
      <c r="X369" s="344"/>
      <c r="Y369" s="344"/>
      <c r="Z369" s="344"/>
      <c r="AA369" s="344"/>
      <c r="AB369" s="344"/>
    </row>
    <row r="370" spans="8:8" ht="15.75" customHeight="1">
      <c r="A370" s="344"/>
      <c r="B370" s="345"/>
      <c r="C370" s="344"/>
      <c r="D370" s="345"/>
      <c r="E370" s="344"/>
      <c r="F370" s="344"/>
      <c r="G370" s="344"/>
      <c r="H370" s="344"/>
      <c r="I370" s="344"/>
      <c r="J370" s="344"/>
      <c r="K370" s="344"/>
      <c r="L370" s="344"/>
      <c r="M370" s="344"/>
      <c r="N370" s="344"/>
      <c r="O370" s="344"/>
      <c r="P370" s="344"/>
      <c r="Q370" s="344"/>
      <c r="R370" s="344"/>
      <c r="S370" s="344"/>
      <c r="T370" s="344"/>
      <c r="U370" s="344"/>
      <c r="V370" s="344"/>
      <c r="W370" s="344"/>
      <c r="X370" s="344"/>
      <c r="Y370" s="344"/>
      <c r="Z370" s="344"/>
      <c r="AA370" s="344"/>
      <c r="AB370" s="344"/>
    </row>
    <row r="371" spans="8:8" ht="15.75" customHeight="1">
      <c r="A371" s="344"/>
      <c r="B371" s="345"/>
      <c r="C371" s="344"/>
      <c r="D371" s="345"/>
      <c r="E371" s="344"/>
      <c r="F371" s="344"/>
      <c r="G371" s="344"/>
      <c r="H371" s="344"/>
      <c r="I371" s="344"/>
      <c r="J371" s="344"/>
      <c r="K371" s="344"/>
      <c r="L371" s="344"/>
      <c r="M371" s="344"/>
      <c r="N371" s="344"/>
      <c r="O371" s="344"/>
      <c r="P371" s="344"/>
      <c r="Q371" s="344"/>
      <c r="R371" s="344"/>
      <c r="S371" s="344"/>
      <c r="T371" s="344"/>
      <c r="U371" s="344"/>
      <c r="V371" s="344"/>
      <c r="W371" s="344"/>
      <c r="X371" s="344"/>
      <c r="Y371" s="344"/>
      <c r="Z371" s="344"/>
      <c r="AA371" s="344"/>
      <c r="AB371" s="344"/>
    </row>
    <row r="372" spans="8:8" ht="15.75" customHeight="1">
      <c r="A372" s="344"/>
      <c r="B372" s="345"/>
      <c r="C372" s="344"/>
      <c r="D372" s="345"/>
      <c r="E372" s="344"/>
      <c r="F372" s="344"/>
      <c r="G372" s="344"/>
      <c r="H372" s="344"/>
      <c r="I372" s="344"/>
      <c r="J372" s="344"/>
      <c r="K372" s="344"/>
      <c r="L372" s="344"/>
      <c r="M372" s="344"/>
      <c r="N372" s="344"/>
      <c r="O372" s="344"/>
      <c r="P372" s="344"/>
      <c r="Q372" s="344"/>
      <c r="R372" s="344"/>
      <c r="S372" s="344"/>
      <c r="T372" s="344"/>
      <c r="U372" s="344"/>
      <c r="V372" s="344"/>
      <c r="W372" s="344"/>
      <c r="X372" s="344"/>
      <c r="Y372" s="344"/>
      <c r="Z372" s="344"/>
      <c r="AA372" s="344"/>
      <c r="AB372" s="344"/>
    </row>
    <row r="373" spans="8:8" ht="15.75" customHeight="1">
      <c r="A373" s="344"/>
      <c r="B373" s="345"/>
      <c r="C373" s="344"/>
      <c r="D373" s="345"/>
      <c r="E373" s="344"/>
      <c r="F373" s="344"/>
      <c r="G373" s="344"/>
      <c r="H373" s="344"/>
      <c r="I373" s="344"/>
      <c r="J373" s="344"/>
      <c r="K373" s="344"/>
      <c r="L373" s="344"/>
      <c r="M373" s="344"/>
      <c r="N373" s="344"/>
      <c r="O373" s="344"/>
      <c r="P373" s="344"/>
      <c r="Q373" s="344"/>
      <c r="R373" s="344"/>
      <c r="S373" s="344"/>
      <c r="T373" s="344"/>
      <c r="U373" s="344"/>
      <c r="V373" s="344"/>
      <c r="W373" s="344"/>
      <c r="X373" s="344"/>
      <c r="Y373" s="344"/>
      <c r="Z373" s="344"/>
      <c r="AA373" s="344"/>
      <c r="AB373" s="344"/>
    </row>
    <row r="374" spans="8:8" ht="15.75" customHeight="1">
      <c r="A374" s="344"/>
      <c r="B374" s="345"/>
      <c r="C374" s="344"/>
      <c r="D374" s="345"/>
      <c r="E374" s="344"/>
      <c r="F374" s="344"/>
      <c r="G374" s="344"/>
      <c r="H374" s="344"/>
      <c r="I374" s="344"/>
      <c r="J374" s="344"/>
      <c r="K374" s="344"/>
      <c r="L374" s="344"/>
      <c r="M374" s="344"/>
      <c r="N374" s="344"/>
      <c r="O374" s="344"/>
      <c r="P374" s="344"/>
      <c r="Q374" s="344"/>
      <c r="R374" s="344"/>
      <c r="S374" s="344"/>
      <c r="T374" s="344"/>
      <c r="U374" s="344"/>
      <c r="V374" s="344"/>
      <c r="W374" s="344"/>
      <c r="X374" s="344"/>
      <c r="Y374" s="344"/>
      <c r="Z374" s="344"/>
      <c r="AA374" s="344"/>
      <c r="AB374" s="344"/>
    </row>
    <row r="375" spans="8:8" ht="15.75" customHeight="1">
      <c r="A375" s="344"/>
      <c r="B375" s="345"/>
      <c r="C375" s="344"/>
      <c r="D375" s="345"/>
      <c r="E375" s="344"/>
      <c r="F375" s="344"/>
      <c r="G375" s="344"/>
      <c r="H375" s="344"/>
      <c r="I375" s="344"/>
      <c r="J375" s="344"/>
      <c r="K375" s="344"/>
      <c r="L375" s="344"/>
      <c r="M375" s="344"/>
      <c r="N375" s="344"/>
      <c r="O375" s="344"/>
      <c r="P375" s="344"/>
      <c r="Q375" s="344"/>
      <c r="R375" s="344"/>
      <c r="S375" s="344"/>
      <c r="T375" s="344"/>
      <c r="U375" s="344"/>
      <c r="V375" s="344"/>
      <c r="W375" s="344"/>
      <c r="X375" s="344"/>
      <c r="Y375" s="344"/>
      <c r="Z375" s="344"/>
      <c r="AA375" s="344"/>
      <c r="AB375" s="344"/>
    </row>
    <row r="376" spans="8:8" ht="15.75" customHeight="1">
      <c r="A376" s="344"/>
      <c r="B376" s="345"/>
      <c r="C376" s="344"/>
      <c r="D376" s="345"/>
      <c r="E376" s="344"/>
      <c r="F376" s="344"/>
      <c r="G376" s="344"/>
      <c r="H376" s="344"/>
      <c r="I376" s="344"/>
      <c r="J376" s="344"/>
      <c r="K376" s="344"/>
      <c r="L376" s="344"/>
      <c r="M376" s="344"/>
      <c r="N376" s="344"/>
      <c r="O376" s="344"/>
      <c r="P376" s="344"/>
      <c r="Q376" s="344"/>
      <c r="R376" s="344"/>
      <c r="S376" s="344"/>
      <c r="T376" s="344"/>
      <c r="U376" s="344"/>
      <c r="V376" s="344"/>
      <c r="W376" s="344"/>
      <c r="X376" s="344"/>
      <c r="Y376" s="344"/>
      <c r="Z376" s="344"/>
      <c r="AA376" s="344"/>
      <c r="AB376" s="344"/>
    </row>
    <row r="377" spans="8:8" ht="15.75" customHeight="1">
      <c r="A377" s="344"/>
      <c r="B377" s="345"/>
      <c r="C377" s="344"/>
      <c r="D377" s="345"/>
      <c r="E377" s="344"/>
      <c r="F377" s="344"/>
      <c r="G377" s="344"/>
      <c r="H377" s="344"/>
      <c r="I377" s="344"/>
      <c r="J377" s="344"/>
      <c r="K377" s="344"/>
      <c r="L377" s="344"/>
      <c r="M377" s="344"/>
      <c r="N377" s="344"/>
      <c r="O377" s="344"/>
      <c r="P377" s="344"/>
      <c r="Q377" s="344"/>
      <c r="R377" s="344"/>
      <c r="S377" s="344"/>
      <c r="T377" s="344"/>
      <c r="U377" s="344"/>
      <c r="V377" s="344"/>
      <c r="W377" s="344"/>
      <c r="X377" s="344"/>
      <c r="Y377" s="344"/>
      <c r="Z377" s="344"/>
      <c r="AA377" s="344"/>
      <c r="AB377" s="344"/>
    </row>
    <row r="378" spans="8:8" ht="15.75" customHeight="1">
      <c r="A378" s="344"/>
      <c r="B378" s="345"/>
      <c r="C378" s="344"/>
      <c r="D378" s="345"/>
      <c r="E378" s="344"/>
      <c r="F378" s="344"/>
      <c r="G378" s="344"/>
      <c r="H378" s="344"/>
      <c r="I378" s="344"/>
      <c r="J378" s="344"/>
      <c r="K378" s="344"/>
      <c r="L378" s="344"/>
      <c r="M378" s="344"/>
      <c r="N378" s="344"/>
      <c r="O378" s="344"/>
      <c r="P378" s="344"/>
      <c r="Q378" s="344"/>
      <c r="R378" s="344"/>
      <c r="S378" s="344"/>
      <c r="T378" s="344"/>
      <c r="U378" s="344"/>
      <c r="V378" s="344"/>
      <c r="W378" s="344"/>
      <c r="X378" s="344"/>
      <c r="Y378" s="344"/>
      <c r="Z378" s="344"/>
      <c r="AA378" s="344"/>
      <c r="AB378" s="344"/>
    </row>
    <row r="379" spans="8:8" ht="15.75" customHeight="1">
      <c r="A379" s="344"/>
      <c r="B379" s="345"/>
      <c r="C379" s="344"/>
      <c r="D379" s="345"/>
      <c r="E379" s="344"/>
      <c r="F379" s="344"/>
      <c r="G379" s="344"/>
      <c r="H379" s="344"/>
      <c r="I379" s="344"/>
      <c r="J379" s="344"/>
      <c r="K379" s="344"/>
      <c r="L379" s="344"/>
      <c r="M379" s="344"/>
      <c r="N379" s="344"/>
      <c r="O379" s="344"/>
      <c r="P379" s="344"/>
      <c r="Q379" s="344"/>
      <c r="R379" s="344"/>
      <c r="S379" s="344"/>
      <c r="T379" s="344"/>
      <c r="U379" s="344"/>
      <c r="V379" s="344"/>
      <c r="W379" s="344"/>
      <c r="X379" s="344"/>
      <c r="Y379" s="344"/>
      <c r="Z379" s="344"/>
      <c r="AA379" s="344"/>
      <c r="AB379" s="344"/>
    </row>
    <row r="380" spans="8:8" ht="15.75" customHeight="1">
      <c r="A380" s="344"/>
      <c r="B380" s="345"/>
      <c r="C380" s="344"/>
      <c r="D380" s="345"/>
      <c r="E380" s="344"/>
      <c r="F380" s="344"/>
      <c r="G380" s="344"/>
      <c r="H380" s="344"/>
      <c r="I380" s="344"/>
      <c r="J380" s="344"/>
      <c r="K380" s="344"/>
      <c r="L380" s="344"/>
      <c r="M380" s="344"/>
      <c r="N380" s="344"/>
      <c r="O380" s="344"/>
      <c r="P380" s="344"/>
      <c r="Q380" s="344"/>
      <c r="R380" s="344"/>
      <c r="S380" s="344"/>
      <c r="T380" s="344"/>
      <c r="U380" s="344"/>
      <c r="V380" s="344"/>
      <c r="W380" s="344"/>
      <c r="X380" s="344"/>
      <c r="Y380" s="344"/>
      <c r="Z380" s="344"/>
      <c r="AA380" s="344"/>
      <c r="AB380" s="344"/>
    </row>
    <row r="381" spans="8:8" ht="15.75" customHeight="1">
      <c r="A381" s="344"/>
      <c r="B381" s="345"/>
      <c r="C381" s="344"/>
      <c r="D381" s="345"/>
      <c r="E381" s="344"/>
      <c r="F381" s="344"/>
      <c r="G381" s="344"/>
      <c r="H381" s="344"/>
      <c r="I381" s="344"/>
      <c r="J381" s="344"/>
      <c r="K381" s="344"/>
      <c r="L381" s="344"/>
      <c r="M381" s="344"/>
      <c r="N381" s="344"/>
      <c r="O381" s="344"/>
      <c r="P381" s="344"/>
      <c r="Q381" s="344"/>
      <c r="R381" s="344"/>
      <c r="S381" s="344"/>
      <c r="T381" s="344"/>
      <c r="U381" s="344"/>
      <c r="V381" s="344"/>
      <c r="W381" s="344"/>
      <c r="X381" s="344"/>
      <c r="Y381" s="344"/>
      <c r="Z381" s="344"/>
      <c r="AA381" s="344"/>
      <c r="AB381" s="344"/>
    </row>
    <row r="382" spans="8:8" ht="15.75" customHeight="1">
      <c r="A382" s="344"/>
      <c r="B382" s="345"/>
      <c r="C382" s="344"/>
      <c r="D382" s="345"/>
      <c r="E382" s="344"/>
      <c r="F382" s="344"/>
      <c r="G382" s="344"/>
      <c r="H382" s="344"/>
      <c r="I382" s="344"/>
      <c r="J382" s="344"/>
      <c r="K382" s="344"/>
      <c r="L382" s="344"/>
      <c r="M382" s="344"/>
      <c r="N382" s="344"/>
      <c r="O382" s="344"/>
      <c r="P382" s="344"/>
      <c r="Q382" s="344"/>
      <c r="R382" s="344"/>
      <c r="S382" s="344"/>
      <c r="T382" s="344"/>
      <c r="U382" s="344"/>
      <c r="V382" s="344"/>
      <c r="W382" s="344"/>
      <c r="X382" s="344"/>
      <c r="Y382" s="344"/>
      <c r="Z382" s="344"/>
      <c r="AA382" s="344"/>
      <c r="AB382" s="344"/>
    </row>
    <row r="383" spans="8:8" ht="15.75" customHeight="1">
      <c r="A383" s="344"/>
      <c r="B383" s="345"/>
      <c r="C383" s="344"/>
      <c r="D383" s="345"/>
      <c r="E383" s="344"/>
      <c r="F383" s="344"/>
      <c r="G383" s="344"/>
      <c r="H383" s="344"/>
      <c r="I383" s="344"/>
      <c r="J383" s="344"/>
      <c r="K383" s="344"/>
      <c r="L383" s="344"/>
      <c r="M383" s="344"/>
      <c r="N383" s="344"/>
      <c r="O383" s="344"/>
      <c r="P383" s="344"/>
      <c r="Q383" s="344"/>
      <c r="R383" s="344"/>
      <c r="S383" s="344"/>
      <c r="T383" s="344"/>
      <c r="U383" s="344"/>
      <c r="V383" s="344"/>
      <c r="W383" s="344"/>
      <c r="X383" s="344"/>
      <c r="Y383" s="344"/>
      <c r="Z383" s="344"/>
      <c r="AA383" s="344"/>
      <c r="AB383" s="344"/>
    </row>
    <row r="384" spans="8:8" ht="15.75" customHeight="1">
      <c r="A384" s="344"/>
      <c r="B384" s="345"/>
      <c r="C384" s="344"/>
      <c r="D384" s="345"/>
      <c r="E384" s="344"/>
      <c r="F384" s="344"/>
      <c r="G384" s="344"/>
      <c r="H384" s="344"/>
      <c r="I384" s="344"/>
      <c r="J384" s="344"/>
      <c r="K384" s="344"/>
      <c r="L384" s="344"/>
      <c r="M384" s="344"/>
      <c r="N384" s="344"/>
      <c r="O384" s="344"/>
      <c r="P384" s="344"/>
      <c r="Q384" s="344"/>
      <c r="R384" s="344"/>
      <c r="S384" s="344"/>
      <c r="T384" s="344"/>
      <c r="U384" s="344"/>
      <c r="V384" s="344"/>
      <c r="W384" s="344"/>
      <c r="X384" s="344"/>
      <c r="Y384" s="344"/>
      <c r="Z384" s="344"/>
      <c r="AA384" s="344"/>
      <c r="AB384" s="344"/>
    </row>
    <row r="385" spans="8:8" ht="15.75" customHeight="1">
      <c r="A385" s="344"/>
      <c r="B385" s="345"/>
      <c r="C385" s="344"/>
      <c r="D385" s="345"/>
      <c r="E385" s="344"/>
      <c r="F385" s="344"/>
      <c r="G385" s="344"/>
      <c r="H385" s="344"/>
      <c r="I385" s="344"/>
      <c r="J385" s="344"/>
      <c r="K385" s="344"/>
      <c r="L385" s="344"/>
      <c r="M385" s="344"/>
      <c r="N385" s="344"/>
      <c r="O385" s="344"/>
      <c r="P385" s="344"/>
      <c r="Q385" s="344"/>
      <c r="R385" s="344"/>
      <c r="S385" s="344"/>
      <c r="T385" s="344"/>
      <c r="U385" s="344"/>
      <c r="V385" s="344"/>
      <c r="W385" s="344"/>
      <c r="X385" s="344"/>
      <c r="Y385" s="344"/>
      <c r="Z385" s="344"/>
      <c r="AA385" s="344"/>
      <c r="AB385" s="344"/>
    </row>
    <row r="386" spans="8:8" ht="15.75" customHeight="1">
      <c r="A386" s="344"/>
      <c r="B386" s="345"/>
      <c r="C386" s="344"/>
      <c r="D386" s="345"/>
      <c r="E386" s="344"/>
      <c r="F386" s="344"/>
      <c r="G386" s="344"/>
      <c r="H386" s="344"/>
      <c r="I386" s="344"/>
      <c r="J386" s="344"/>
      <c r="K386" s="344"/>
      <c r="L386" s="344"/>
      <c r="M386" s="344"/>
      <c r="N386" s="344"/>
      <c r="O386" s="344"/>
      <c r="P386" s="344"/>
      <c r="Q386" s="344"/>
      <c r="R386" s="344"/>
      <c r="S386" s="344"/>
      <c r="T386" s="344"/>
      <c r="U386" s="344"/>
      <c r="V386" s="344"/>
      <c r="W386" s="344"/>
      <c r="X386" s="344"/>
      <c r="Y386" s="344"/>
      <c r="Z386" s="344"/>
      <c r="AA386" s="344"/>
      <c r="AB386" s="344"/>
    </row>
    <row r="387" spans="8:8" ht="15.75" customHeight="1">
      <c r="A387" s="344"/>
      <c r="B387" s="345"/>
      <c r="C387" s="344"/>
      <c r="D387" s="345"/>
      <c r="E387" s="344"/>
      <c r="F387" s="344"/>
      <c r="G387" s="344"/>
      <c r="H387" s="344"/>
      <c r="I387" s="344"/>
      <c r="J387" s="344"/>
      <c r="K387" s="344"/>
      <c r="L387" s="344"/>
      <c r="M387" s="344"/>
      <c r="N387" s="344"/>
      <c r="O387" s="344"/>
      <c r="P387" s="344"/>
      <c r="Q387" s="344"/>
      <c r="R387" s="344"/>
      <c r="S387" s="344"/>
      <c r="T387" s="344"/>
      <c r="U387" s="344"/>
      <c r="V387" s="344"/>
      <c r="W387" s="344"/>
      <c r="X387" s="344"/>
      <c r="Y387" s="344"/>
      <c r="Z387" s="344"/>
      <c r="AA387" s="344"/>
      <c r="AB387" s="344"/>
    </row>
    <row r="388" spans="8:8" ht="15.75" customHeight="1">
      <c r="A388" s="344"/>
      <c r="B388" s="345"/>
      <c r="C388" s="344"/>
      <c r="D388" s="345"/>
      <c r="E388" s="344"/>
      <c r="F388" s="344"/>
      <c r="G388" s="344"/>
      <c r="H388" s="344"/>
      <c r="I388" s="344"/>
      <c r="J388" s="344"/>
      <c r="K388" s="344"/>
      <c r="L388" s="344"/>
      <c r="M388" s="344"/>
      <c r="N388" s="344"/>
      <c r="O388" s="344"/>
      <c r="P388" s="344"/>
      <c r="Q388" s="344"/>
      <c r="R388" s="344"/>
      <c r="S388" s="344"/>
      <c r="T388" s="344"/>
      <c r="U388" s="344"/>
      <c r="V388" s="344"/>
      <c r="W388" s="344"/>
      <c r="X388" s="344"/>
      <c r="Y388" s="344"/>
      <c r="Z388" s="344"/>
      <c r="AA388" s="344"/>
      <c r="AB388" s="344"/>
    </row>
    <row r="389" spans="8:8" ht="15.75" customHeight="1">
      <c r="A389" s="344"/>
      <c r="B389" s="345"/>
      <c r="C389" s="344"/>
      <c r="D389" s="345"/>
      <c r="E389" s="344"/>
      <c r="F389" s="344"/>
      <c r="G389" s="344"/>
      <c r="H389" s="344"/>
      <c r="I389" s="344"/>
      <c r="J389" s="344"/>
      <c r="K389" s="344"/>
      <c r="L389" s="344"/>
      <c r="M389" s="344"/>
      <c r="N389" s="344"/>
      <c r="O389" s="344"/>
      <c r="P389" s="344"/>
      <c r="Q389" s="344"/>
      <c r="R389" s="344"/>
      <c r="S389" s="344"/>
      <c r="T389" s="344"/>
      <c r="U389" s="344"/>
      <c r="V389" s="344"/>
      <c r="W389" s="344"/>
      <c r="X389" s="344"/>
      <c r="Y389" s="344"/>
      <c r="Z389" s="344"/>
      <c r="AA389" s="344"/>
      <c r="AB389" s="344"/>
    </row>
    <row r="390" spans="8:8" ht="15.75" customHeight="1">
      <c r="A390" s="344"/>
      <c r="B390" s="345"/>
      <c r="C390" s="344"/>
      <c r="D390" s="345"/>
      <c r="E390" s="344"/>
      <c r="F390" s="344"/>
      <c r="G390" s="344"/>
      <c r="H390" s="344"/>
      <c r="I390" s="344"/>
      <c r="J390" s="344"/>
      <c r="K390" s="344"/>
      <c r="L390" s="344"/>
      <c r="M390" s="344"/>
      <c r="N390" s="344"/>
      <c r="O390" s="344"/>
      <c r="P390" s="344"/>
      <c r="Q390" s="344"/>
      <c r="R390" s="344"/>
      <c r="S390" s="344"/>
      <c r="T390" s="344"/>
      <c r="U390" s="344"/>
      <c r="V390" s="344"/>
      <c r="W390" s="344"/>
      <c r="X390" s="344"/>
      <c r="Y390" s="344"/>
      <c r="Z390" s="344"/>
      <c r="AA390" s="344"/>
      <c r="AB390" s="344"/>
    </row>
    <row r="391" spans="8:8" ht="15.75" customHeight="1">
      <c r="A391" s="344"/>
      <c r="B391" s="345"/>
      <c r="C391" s="344"/>
      <c r="D391" s="345"/>
      <c r="E391" s="344"/>
      <c r="F391" s="344"/>
      <c r="G391" s="344"/>
      <c r="H391" s="344"/>
      <c r="I391" s="344"/>
      <c r="J391" s="344"/>
      <c r="K391" s="344"/>
      <c r="L391" s="344"/>
      <c r="M391" s="344"/>
      <c r="N391" s="344"/>
      <c r="O391" s="344"/>
      <c r="P391" s="344"/>
      <c r="Q391" s="344"/>
      <c r="R391" s="344"/>
      <c r="S391" s="344"/>
      <c r="T391" s="344"/>
      <c r="U391" s="344"/>
      <c r="V391" s="344"/>
      <c r="W391" s="344"/>
      <c r="X391" s="344"/>
      <c r="Y391" s="344"/>
      <c r="Z391" s="344"/>
      <c r="AA391" s="344"/>
      <c r="AB391" s="344"/>
    </row>
    <row r="392" spans="8:8" ht="15.75" customHeight="1">
      <c r="A392" s="344"/>
      <c r="B392" s="345"/>
      <c r="C392" s="344"/>
      <c r="D392" s="345"/>
      <c r="E392" s="344"/>
      <c r="F392" s="344"/>
      <c r="G392" s="344"/>
      <c r="H392" s="344"/>
      <c r="I392" s="344"/>
      <c r="J392" s="344"/>
      <c r="K392" s="344"/>
      <c r="L392" s="344"/>
      <c r="M392" s="344"/>
      <c r="N392" s="344"/>
      <c r="O392" s="344"/>
      <c r="P392" s="344"/>
      <c r="Q392" s="344"/>
      <c r="R392" s="344"/>
      <c r="S392" s="344"/>
      <c r="T392" s="344"/>
      <c r="U392" s="344"/>
      <c r="V392" s="344"/>
      <c r="W392" s="344"/>
      <c r="X392" s="344"/>
      <c r="Y392" s="344"/>
      <c r="Z392" s="344"/>
      <c r="AA392" s="344"/>
      <c r="AB392" s="344"/>
    </row>
    <row r="393" spans="8:8" ht="15.75" customHeight="1">
      <c r="A393" s="344"/>
      <c r="B393" s="345"/>
      <c r="C393" s="344"/>
      <c r="D393" s="345"/>
      <c r="E393" s="344"/>
      <c r="F393" s="344"/>
      <c r="G393" s="344"/>
      <c r="H393" s="344"/>
      <c r="I393" s="344"/>
      <c r="J393" s="344"/>
      <c r="K393" s="344"/>
      <c r="L393" s="344"/>
      <c r="M393" s="344"/>
      <c r="N393" s="344"/>
      <c r="O393" s="344"/>
      <c r="P393" s="344"/>
      <c r="Q393" s="344"/>
      <c r="R393" s="344"/>
      <c r="S393" s="344"/>
      <c r="T393" s="344"/>
      <c r="U393" s="344"/>
      <c r="V393" s="344"/>
      <c r="W393" s="344"/>
      <c r="X393" s="344"/>
      <c r="Y393" s="344"/>
      <c r="Z393" s="344"/>
      <c r="AA393" s="344"/>
      <c r="AB393" s="344"/>
    </row>
    <row r="394" spans="8:8" ht="15.75" customHeight="1">
      <c r="A394" s="344"/>
      <c r="B394" s="345"/>
      <c r="C394" s="344"/>
      <c r="D394" s="345"/>
      <c r="E394" s="344"/>
      <c r="F394" s="344"/>
      <c r="G394" s="344"/>
      <c r="H394" s="344"/>
      <c r="I394" s="344"/>
      <c r="J394" s="344"/>
      <c r="K394" s="344"/>
      <c r="L394" s="344"/>
      <c r="M394" s="344"/>
      <c r="N394" s="344"/>
      <c r="O394" s="344"/>
      <c r="P394" s="344"/>
      <c r="Q394" s="344"/>
      <c r="R394" s="344"/>
      <c r="S394" s="344"/>
      <c r="T394" s="344"/>
      <c r="U394" s="344"/>
      <c r="V394" s="344"/>
      <c r="W394" s="344"/>
      <c r="X394" s="344"/>
      <c r="Y394" s="344"/>
      <c r="Z394" s="344"/>
      <c r="AA394" s="344"/>
      <c r="AB394" s="344"/>
    </row>
    <row r="395" spans="8:8" ht="15.75" customHeight="1">
      <c r="A395" s="344"/>
      <c r="B395" s="345"/>
      <c r="C395" s="344"/>
      <c r="D395" s="345"/>
      <c r="E395" s="344"/>
      <c r="F395" s="344"/>
      <c r="G395" s="344"/>
      <c r="H395" s="344"/>
      <c r="I395" s="344"/>
      <c r="J395" s="344"/>
      <c r="K395" s="344"/>
      <c r="L395" s="344"/>
      <c r="M395" s="344"/>
      <c r="N395" s="344"/>
      <c r="O395" s="344"/>
      <c r="P395" s="344"/>
      <c r="Q395" s="344"/>
      <c r="R395" s="344"/>
      <c r="S395" s="344"/>
      <c r="T395" s="344"/>
      <c r="U395" s="344"/>
      <c r="V395" s="344"/>
      <c r="W395" s="344"/>
      <c r="X395" s="344"/>
      <c r="Y395" s="344"/>
      <c r="Z395" s="344"/>
      <c r="AA395" s="344"/>
      <c r="AB395" s="344"/>
    </row>
    <row r="396" spans="8:8" ht="15.75" customHeight="1">
      <c r="A396" s="344"/>
      <c r="B396" s="345"/>
      <c r="C396" s="344"/>
      <c r="D396" s="345"/>
      <c r="E396" s="344"/>
      <c r="F396" s="344"/>
      <c r="G396" s="344"/>
      <c r="H396" s="344"/>
      <c r="I396" s="344"/>
      <c r="J396" s="344"/>
      <c r="K396" s="344"/>
      <c r="L396" s="344"/>
      <c r="M396" s="344"/>
      <c r="N396" s="344"/>
      <c r="O396" s="344"/>
      <c r="P396" s="344"/>
      <c r="Q396" s="344"/>
      <c r="R396" s="344"/>
      <c r="S396" s="344"/>
      <c r="T396" s="344"/>
      <c r="U396" s="344"/>
      <c r="V396" s="344"/>
      <c r="W396" s="344"/>
      <c r="X396" s="344"/>
      <c r="Y396" s="344"/>
      <c r="Z396" s="344"/>
      <c r="AA396" s="344"/>
      <c r="AB396" s="344"/>
    </row>
    <row r="397" spans="8:8" ht="15.75" customHeight="1">
      <c r="A397" s="344"/>
      <c r="B397" s="345"/>
      <c r="C397" s="344"/>
      <c r="D397" s="345"/>
      <c r="E397" s="344"/>
      <c r="F397" s="344"/>
      <c r="G397" s="344"/>
      <c r="H397" s="344"/>
      <c r="I397" s="344"/>
      <c r="J397" s="344"/>
      <c r="K397" s="344"/>
      <c r="L397" s="344"/>
      <c r="M397" s="344"/>
      <c r="N397" s="344"/>
      <c r="O397" s="344"/>
      <c r="P397" s="344"/>
      <c r="Q397" s="344"/>
      <c r="R397" s="344"/>
      <c r="S397" s="344"/>
      <c r="T397" s="344"/>
      <c r="U397" s="344"/>
      <c r="V397" s="344"/>
      <c r="W397" s="344"/>
      <c r="X397" s="344"/>
      <c r="Y397" s="344"/>
      <c r="Z397" s="344"/>
      <c r="AA397" s="344"/>
      <c r="AB397" s="344"/>
    </row>
    <row r="398" spans="8:8" ht="15.75" customHeight="1">
      <c r="A398" s="344"/>
      <c r="B398" s="345"/>
      <c r="C398" s="344"/>
      <c r="D398" s="345"/>
      <c r="E398" s="344"/>
      <c r="F398" s="344"/>
      <c r="G398" s="344"/>
      <c r="H398" s="344"/>
      <c r="I398" s="344"/>
      <c r="J398" s="344"/>
      <c r="K398" s="344"/>
      <c r="L398" s="344"/>
      <c r="M398" s="344"/>
      <c r="N398" s="344"/>
      <c r="O398" s="344"/>
      <c r="P398" s="344"/>
      <c r="Q398" s="344"/>
      <c r="R398" s="344"/>
      <c r="S398" s="344"/>
      <c r="T398" s="344"/>
      <c r="U398" s="344"/>
      <c r="V398" s="344"/>
      <c r="W398" s="344"/>
      <c r="X398" s="344"/>
      <c r="Y398" s="344"/>
      <c r="Z398" s="344"/>
      <c r="AA398" s="344"/>
      <c r="AB398" s="344"/>
    </row>
    <row r="399" spans="8:8" ht="15.75" customHeight="1">
      <c r="A399" s="344"/>
      <c r="B399" s="345"/>
      <c r="C399" s="344"/>
      <c r="D399" s="345"/>
      <c r="E399" s="344"/>
      <c r="F399" s="344"/>
      <c r="G399" s="344"/>
      <c r="H399" s="344"/>
      <c r="I399" s="344"/>
      <c r="J399" s="344"/>
      <c r="K399" s="344"/>
      <c r="L399" s="344"/>
      <c r="M399" s="344"/>
      <c r="N399" s="344"/>
      <c r="O399" s="344"/>
      <c r="P399" s="344"/>
      <c r="Q399" s="344"/>
      <c r="R399" s="344"/>
      <c r="S399" s="344"/>
      <c r="T399" s="344"/>
      <c r="U399" s="344"/>
      <c r="V399" s="344"/>
      <c r="W399" s="344"/>
      <c r="X399" s="344"/>
      <c r="Y399" s="344"/>
      <c r="Z399" s="344"/>
      <c r="AA399" s="344"/>
      <c r="AB399" s="344"/>
    </row>
    <row r="400" spans="8:8" ht="15.75" customHeight="1">
      <c r="A400" s="344"/>
      <c r="B400" s="345"/>
      <c r="C400" s="344"/>
      <c r="D400" s="345"/>
      <c r="E400" s="344"/>
      <c r="F400" s="344"/>
      <c r="G400" s="344"/>
      <c r="H400" s="344"/>
      <c r="I400" s="344"/>
      <c r="J400" s="344"/>
      <c r="K400" s="344"/>
      <c r="L400" s="344"/>
      <c r="M400" s="344"/>
      <c r="N400" s="344"/>
      <c r="O400" s="344"/>
      <c r="P400" s="344"/>
      <c r="Q400" s="344"/>
      <c r="R400" s="344"/>
      <c r="S400" s="344"/>
      <c r="T400" s="344"/>
      <c r="U400" s="344"/>
      <c r="V400" s="344"/>
      <c r="W400" s="344"/>
      <c r="X400" s="344"/>
      <c r="Y400" s="344"/>
      <c r="Z400" s="344"/>
      <c r="AA400" s="344"/>
      <c r="AB400" s="344"/>
    </row>
    <row r="401" spans="8:8" ht="15.75" customHeight="1">
      <c r="A401" s="344"/>
      <c r="B401" s="345"/>
      <c r="C401" s="344"/>
      <c r="D401" s="345"/>
      <c r="E401" s="344"/>
      <c r="F401" s="344"/>
      <c r="G401" s="344"/>
      <c r="H401" s="344"/>
      <c r="I401" s="344"/>
      <c r="J401" s="344"/>
      <c r="K401" s="344"/>
      <c r="L401" s="344"/>
      <c r="M401" s="344"/>
      <c r="N401" s="344"/>
      <c r="O401" s="344"/>
      <c r="P401" s="344"/>
      <c r="Q401" s="344"/>
      <c r="R401" s="344"/>
      <c r="S401" s="344"/>
      <c r="T401" s="344"/>
      <c r="U401" s="344"/>
      <c r="V401" s="344"/>
      <c r="W401" s="344"/>
      <c r="X401" s="344"/>
      <c r="Y401" s="344"/>
      <c r="Z401" s="344"/>
      <c r="AA401" s="344"/>
      <c r="AB401" s="344"/>
    </row>
    <row r="402" spans="8:8" ht="15.75" customHeight="1">
      <c r="A402" s="344"/>
      <c r="B402" s="345"/>
      <c r="C402" s="344"/>
      <c r="D402" s="345"/>
      <c r="E402" s="344"/>
      <c r="F402" s="344"/>
      <c r="G402" s="344"/>
      <c r="H402" s="344"/>
      <c r="I402" s="344"/>
      <c r="J402" s="344"/>
      <c r="K402" s="344"/>
      <c r="L402" s="344"/>
      <c r="M402" s="344"/>
      <c r="N402" s="344"/>
      <c r="O402" s="344"/>
      <c r="P402" s="344"/>
      <c r="Q402" s="344"/>
      <c r="R402" s="344"/>
      <c r="S402" s="344"/>
      <c r="T402" s="344"/>
      <c r="U402" s="344"/>
      <c r="V402" s="344"/>
      <c r="W402" s="344"/>
      <c r="X402" s="344"/>
      <c r="Y402" s="344"/>
      <c r="Z402" s="344"/>
      <c r="AA402" s="344"/>
      <c r="AB402" s="344"/>
    </row>
    <row r="403" spans="8:8" ht="15.75" customHeight="1">
      <c r="A403" s="344"/>
      <c r="B403" s="345"/>
      <c r="C403" s="344"/>
      <c r="D403" s="345"/>
      <c r="E403" s="344"/>
      <c r="F403" s="344"/>
      <c r="G403" s="344"/>
      <c r="H403" s="344"/>
      <c r="I403" s="344"/>
      <c r="J403" s="344"/>
      <c r="K403" s="344"/>
      <c r="L403" s="344"/>
      <c r="M403" s="344"/>
      <c r="N403" s="344"/>
      <c r="O403" s="344"/>
      <c r="P403" s="344"/>
      <c r="Q403" s="344"/>
      <c r="R403" s="344"/>
      <c r="S403" s="344"/>
      <c r="T403" s="344"/>
      <c r="U403" s="344"/>
      <c r="V403" s="344"/>
      <c r="W403" s="344"/>
      <c r="X403" s="344"/>
      <c r="Y403" s="344"/>
      <c r="Z403" s="344"/>
      <c r="AA403" s="344"/>
      <c r="AB403" s="344"/>
    </row>
    <row r="404" spans="8:8" ht="15.75" customHeight="1">
      <c r="A404" s="344"/>
      <c r="B404" s="345"/>
      <c r="C404" s="344"/>
      <c r="D404" s="345"/>
      <c r="E404" s="344"/>
      <c r="F404" s="344"/>
      <c r="G404" s="344"/>
      <c r="H404" s="344"/>
      <c r="I404" s="344"/>
      <c r="J404" s="344"/>
      <c r="K404" s="344"/>
      <c r="L404" s="344"/>
      <c r="M404" s="344"/>
      <c r="N404" s="344"/>
      <c r="O404" s="344"/>
      <c r="P404" s="344"/>
      <c r="Q404" s="344"/>
      <c r="R404" s="344"/>
      <c r="S404" s="344"/>
      <c r="T404" s="344"/>
      <c r="U404" s="344"/>
      <c r="V404" s="344"/>
      <c r="W404" s="344"/>
      <c r="X404" s="344"/>
      <c r="Y404" s="344"/>
      <c r="Z404" s="344"/>
      <c r="AA404" s="344"/>
      <c r="AB404" s="344"/>
    </row>
    <row r="405" spans="8:8" ht="15.75" customHeight="1">
      <c r="A405" s="344"/>
      <c r="B405" s="345"/>
      <c r="C405" s="344"/>
      <c r="D405" s="345"/>
      <c r="E405" s="344"/>
      <c r="F405" s="344"/>
      <c r="G405" s="344"/>
      <c r="H405" s="344"/>
      <c r="I405" s="344"/>
      <c r="J405" s="344"/>
      <c r="K405" s="344"/>
      <c r="L405" s="344"/>
      <c r="M405" s="344"/>
      <c r="N405" s="344"/>
      <c r="O405" s="344"/>
      <c r="P405" s="344"/>
      <c r="Q405" s="344"/>
      <c r="R405" s="344"/>
      <c r="S405" s="344"/>
      <c r="T405" s="344"/>
      <c r="U405" s="344"/>
      <c r="V405" s="344"/>
      <c r="W405" s="344"/>
      <c r="X405" s="344"/>
      <c r="Y405" s="344"/>
      <c r="Z405" s="344"/>
      <c r="AA405" s="344"/>
      <c r="AB405" s="344"/>
    </row>
    <row r="406" spans="8:8" ht="15.75" customHeight="1">
      <c r="A406" s="344"/>
      <c r="B406" s="345"/>
      <c r="C406" s="344"/>
      <c r="D406" s="345"/>
      <c r="E406" s="344"/>
      <c r="F406" s="344"/>
      <c r="G406" s="344"/>
      <c r="H406" s="344"/>
      <c r="I406" s="344"/>
      <c r="J406" s="344"/>
      <c r="K406" s="344"/>
      <c r="L406" s="344"/>
      <c r="M406" s="344"/>
      <c r="N406" s="344"/>
      <c r="O406" s="344"/>
      <c r="P406" s="344"/>
      <c r="Q406" s="344"/>
      <c r="R406" s="344"/>
      <c r="S406" s="344"/>
      <c r="T406" s="344"/>
      <c r="U406" s="344"/>
      <c r="V406" s="344"/>
      <c r="W406" s="344"/>
      <c r="X406" s="344"/>
      <c r="Y406" s="344"/>
      <c r="Z406" s="344"/>
      <c r="AA406" s="344"/>
      <c r="AB406" s="344"/>
    </row>
    <row r="407" spans="8:8" ht="15.75" customHeight="1">
      <c r="A407" s="344"/>
      <c r="B407" s="345"/>
      <c r="C407" s="344"/>
      <c r="D407" s="345"/>
      <c r="E407" s="344"/>
      <c r="F407" s="344"/>
      <c r="G407" s="344"/>
      <c r="H407" s="344"/>
      <c r="I407" s="344"/>
      <c r="J407" s="344"/>
      <c r="K407" s="344"/>
      <c r="L407" s="344"/>
      <c r="M407" s="344"/>
      <c r="N407" s="344"/>
      <c r="O407" s="344"/>
      <c r="P407" s="344"/>
      <c r="Q407" s="344"/>
      <c r="R407" s="344"/>
      <c r="S407" s="344"/>
      <c r="T407" s="344"/>
      <c r="U407" s="344"/>
      <c r="V407" s="344"/>
      <c r="W407" s="344"/>
      <c r="X407" s="344"/>
      <c r="Y407" s="344"/>
      <c r="Z407" s="344"/>
      <c r="AA407" s="344"/>
      <c r="AB407" s="344"/>
    </row>
    <row r="408" spans="8:8" ht="15.75" customHeight="1">
      <c r="A408" s="344"/>
      <c r="B408" s="345"/>
      <c r="C408" s="344"/>
      <c r="D408" s="345"/>
      <c r="E408" s="344"/>
      <c r="F408" s="344"/>
      <c r="G408" s="344"/>
      <c r="H408" s="344"/>
      <c r="I408" s="344"/>
      <c r="J408" s="344"/>
      <c r="K408" s="344"/>
      <c r="L408" s="344"/>
      <c r="M408" s="344"/>
      <c r="N408" s="344"/>
      <c r="O408" s="344"/>
      <c r="P408" s="344"/>
      <c r="Q408" s="344"/>
      <c r="R408" s="344"/>
      <c r="S408" s="344"/>
      <c r="T408" s="344"/>
      <c r="U408" s="344"/>
      <c r="V408" s="344"/>
      <c r="W408" s="344"/>
      <c r="X408" s="344"/>
      <c r="Y408" s="344"/>
      <c r="Z408" s="344"/>
      <c r="AA408" s="344"/>
      <c r="AB408" s="344"/>
    </row>
    <row r="409" spans="8:8" ht="15.75" customHeight="1">
      <c r="A409" s="344"/>
      <c r="B409" s="345"/>
      <c r="C409" s="344"/>
      <c r="D409" s="345"/>
      <c r="E409" s="344"/>
      <c r="F409" s="344"/>
      <c r="G409" s="344"/>
      <c r="H409" s="344"/>
      <c r="I409" s="344"/>
      <c r="J409" s="344"/>
      <c r="K409" s="344"/>
      <c r="L409" s="344"/>
      <c r="M409" s="344"/>
      <c r="N409" s="344"/>
      <c r="O409" s="344"/>
      <c r="P409" s="344"/>
      <c r="Q409" s="344"/>
      <c r="R409" s="344"/>
      <c r="S409" s="344"/>
      <c r="T409" s="344"/>
      <c r="U409" s="344"/>
      <c r="V409" s="344"/>
      <c r="W409" s="344"/>
      <c r="X409" s="344"/>
      <c r="Y409" s="344"/>
      <c r="Z409" s="344"/>
      <c r="AA409" s="344"/>
      <c r="AB409" s="344"/>
    </row>
    <row r="410" spans="8:8" ht="15.75" customHeight="1">
      <c r="A410" s="344"/>
      <c r="B410" s="345"/>
      <c r="C410" s="344"/>
      <c r="D410" s="345"/>
      <c r="E410" s="344"/>
      <c r="F410" s="344"/>
      <c r="G410" s="344"/>
      <c r="H410" s="344"/>
      <c r="I410" s="344"/>
      <c r="J410" s="344"/>
      <c r="K410" s="344"/>
      <c r="L410" s="344"/>
      <c r="M410" s="344"/>
      <c r="N410" s="344"/>
      <c r="O410" s="344"/>
      <c r="P410" s="344"/>
      <c r="Q410" s="344"/>
      <c r="R410" s="344"/>
      <c r="S410" s="344"/>
      <c r="T410" s="344"/>
      <c r="U410" s="344"/>
      <c r="V410" s="344"/>
      <c r="W410" s="344"/>
      <c r="X410" s="344"/>
      <c r="Y410" s="344"/>
      <c r="Z410" s="344"/>
      <c r="AA410" s="344"/>
      <c r="AB410" s="344"/>
    </row>
    <row r="411" spans="8:8" ht="15.75" customHeight="1">
      <c r="A411" s="344"/>
      <c r="B411" s="345"/>
      <c r="C411" s="344"/>
      <c r="D411" s="345"/>
      <c r="E411" s="344"/>
      <c r="F411" s="344"/>
      <c r="G411" s="344"/>
      <c r="H411" s="344"/>
      <c r="I411" s="344"/>
      <c r="J411" s="344"/>
      <c r="K411" s="344"/>
      <c r="L411" s="344"/>
      <c r="M411" s="344"/>
      <c r="N411" s="344"/>
      <c r="O411" s="344"/>
      <c r="P411" s="344"/>
      <c r="Q411" s="344"/>
      <c r="R411" s="344"/>
      <c r="S411" s="344"/>
      <c r="T411" s="344"/>
      <c r="U411" s="344"/>
      <c r="V411" s="344"/>
      <c r="W411" s="344"/>
      <c r="X411" s="344"/>
      <c r="Y411" s="344"/>
      <c r="Z411" s="344"/>
      <c r="AA411" s="344"/>
      <c r="AB411" s="344"/>
    </row>
    <row r="412" spans="8:8" ht="15.75" customHeight="1">
      <c r="A412" s="344"/>
      <c r="B412" s="345"/>
      <c r="C412" s="344"/>
      <c r="D412" s="345"/>
      <c r="E412" s="344"/>
      <c r="F412" s="344"/>
      <c r="G412" s="344"/>
      <c r="H412" s="344"/>
      <c r="I412" s="344"/>
      <c r="J412" s="344"/>
      <c r="K412" s="344"/>
      <c r="L412" s="344"/>
      <c r="M412" s="344"/>
      <c r="N412" s="344"/>
      <c r="O412" s="344"/>
      <c r="P412" s="344"/>
      <c r="Q412" s="344"/>
      <c r="R412" s="344"/>
      <c r="S412" s="344"/>
      <c r="T412" s="344"/>
      <c r="U412" s="344"/>
      <c r="V412" s="344"/>
      <c r="W412" s="344"/>
      <c r="X412" s="344"/>
      <c r="Y412" s="344"/>
      <c r="Z412" s="344"/>
      <c r="AA412" s="344"/>
      <c r="AB412" s="344"/>
    </row>
    <row r="413" spans="8:8" ht="15.75" customHeight="1">
      <c r="A413" s="344"/>
      <c r="B413" s="345"/>
      <c r="C413" s="344"/>
      <c r="D413" s="345"/>
      <c r="E413" s="344"/>
      <c r="F413" s="344"/>
      <c r="G413" s="344"/>
      <c r="H413" s="344"/>
      <c r="I413" s="344"/>
      <c r="J413" s="344"/>
      <c r="K413" s="344"/>
      <c r="L413" s="344"/>
      <c r="M413" s="344"/>
      <c r="N413" s="344"/>
      <c r="O413" s="344"/>
      <c r="P413" s="344"/>
      <c r="Q413" s="344"/>
      <c r="R413" s="344"/>
      <c r="S413" s="344"/>
      <c r="T413" s="344"/>
      <c r="U413" s="344"/>
      <c r="V413" s="344"/>
      <c r="W413" s="344"/>
      <c r="X413" s="344"/>
      <c r="Y413" s="344"/>
      <c r="Z413" s="344"/>
      <c r="AA413" s="344"/>
      <c r="AB413" s="344"/>
    </row>
    <row r="414" spans="8:8" ht="15.75" customHeight="1">
      <c r="A414" s="344"/>
      <c r="B414" s="345"/>
      <c r="C414" s="344"/>
      <c r="D414" s="345"/>
      <c r="E414" s="344"/>
      <c r="F414" s="344"/>
      <c r="G414" s="344"/>
      <c r="H414" s="344"/>
      <c r="I414" s="344"/>
      <c r="J414" s="344"/>
      <c r="K414" s="344"/>
      <c r="L414" s="344"/>
      <c r="M414" s="344"/>
      <c r="N414" s="344"/>
      <c r="O414" s="344"/>
      <c r="P414" s="344"/>
      <c r="Q414" s="344"/>
      <c r="R414" s="344"/>
      <c r="S414" s="344"/>
      <c r="T414" s="344"/>
      <c r="U414" s="344"/>
      <c r="V414" s="344"/>
      <c r="W414" s="344"/>
      <c r="X414" s="344"/>
      <c r="Y414" s="344"/>
      <c r="Z414" s="344"/>
      <c r="AA414" s="344"/>
      <c r="AB414" s="344"/>
    </row>
    <row r="415" spans="8:8" ht="15.75" customHeight="1">
      <c r="A415" s="344"/>
      <c r="B415" s="345"/>
      <c r="C415" s="344"/>
      <c r="D415" s="345"/>
      <c r="E415" s="344"/>
      <c r="F415" s="344"/>
      <c r="G415" s="344"/>
      <c r="H415" s="344"/>
      <c r="I415" s="344"/>
      <c r="J415" s="344"/>
      <c r="K415" s="344"/>
      <c r="L415" s="344"/>
      <c r="M415" s="344"/>
      <c r="N415" s="344"/>
      <c r="O415" s="344"/>
      <c r="P415" s="344"/>
      <c r="Q415" s="344"/>
      <c r="R415" s="344"/>
      <c r="S415" s="344"/>
      <c r="T415" s="344"/>
      <c r="U415" s="344"/>
      <c r="V415" s="344"/>
      <c r="W415" s="344"/>
      <c r="X415" s="344"/>
      <c r="Y415" s="344"/>
      <c r="Z415" s="344"/>
      <c r="AA415" s="344"/>
      <c r="AB415" s="344"/>
    </row>
    <row r="416" spans="8:8" ht="15.75" customHeight="1">
      <c r="A416" s="344"/>
      <c r="B416" s="345"/>
      <c r="C416" s="344"/>
      <c r="D416" s="345"/>
      <c r="E416" s="344"/>
      <c r="F416" s="344"/>
      <c r="G416" s="344"/>
      <c r="H416" s="344"/>
      <c r="I416" s="344"/>
      <c r="J416" s="344"/>
      <c r="K416" s="344"/>
      <c r="L416" s="344"/>
      <c r="M416" s="344"/>
      <c r="N416" s="344"/>
      <c r="O416" s="344"/>
      <c r="P416" s="344"/>
      <c r="Q416" s="344"/>
      <c r="R416" s="344"/>
      <c r="S416" s="344"/>
      <c r="T416" s="344"/>
      <c r="U416" s="344"/>
      <c r="V416" s="344"/>
      <c r="W416" s="344"/>
      <c r="X416" s="344"/>
      <c r="Y416" s="344"/>
      <c r="Z416" s="344"/>
      <c r="AA416" s="344"/>
      <c r="AB416" s="344"/>
    </row>
    <row r="417" spans="8:8" ht="15.75" customHeight="1">
      <c r="A417" s="344"/>
      <c r="B417" s="345"/>
      <c r="C417" s="344"/>
      <c r="D417" s="345"/>
      <c r="E417" s="344"/>
      <c r="F417" s="344"/>
      <c r="G417" s="344"/>
      <c r="H417" s="344"/>
      <c r="I417" s="344"/>
      <c r="J417" s="344"/>
      <c r="K417" s="344"/>
      <c r="L417" s="344"/>
      <c r="M417" s="344"/>
      <c r="N417" s="344"/>
      <c r="O417" s="344"/>
      <c r="P417" s="344"/>
      <c r="Q417" s="344"/>
      <c r="R417" s="344"/>
      <c r="S417" s="344"/>
      <c r="T417" s="344"/>
      <c r="U417" s="344"/>
      <c r="V417" s="344"/>
      <c r="W417" s="344"/>
      <c r="X417" s="344"/>
      <c r="Y417" s="344"/>
      <c r="Z417" s="344"/>
      <c r="AA417" s="344"/>
      <c r="AB417" s="344"/>
    </row>
    <row r="418" spans="8:8" ht="15.75" customHeight="1">
      <c r="A418" s="344"/>
      <c r="B418" s="345"/>
      <c r="C418" s="344"/>
      <c r="D418" s="345"/>
      <c r="E418" s="344"/>
      <c r="F418" s="344"/>
      <c r="G418" s="344"/>
      <c r="H418" s="344"/>
      <c r="I418" s="344"/>
      <c r="J418" s="344"/>
      <c r="K418" s="344"/>
      <c r="L418" s="344"/>
      <c r="M418" s="344"/>
      <c r="N418" s="344"/>
      <c r="O418" s="344"/>
      <c r="P418" s="344"/>
      <c r="Q418" s="344"/>
      <c r="R418" s="344"/>
      <c r="S418" s="344"/>
      <c r="T418" s="344"/>
      <c r="U418" s="344"/>
      <c r="V418" s="344"/>
      <c r="W418" s="344"/>
      <c r="X418" s="344"/>
      <c r="Y418" s="344"/>
      <c r="Z418" s="344"/>
      <c r="AA418" s="344"/>
      <c r="AB418" s="344"/>
    </row>
    <row r="419" spans="8:8" ht="15.75" customHeight="1">
      <c r="A419" s="344"/>
      <c r="B419" s="345"/>
      <c r="C419" s="344"/>
      <c r="D419" s="345"/>
      <c r="E419" s="344"/>
      <c r="F419" s="344"/>
      <c r="G419" s="344"/>
      <c r="H419" s="344"/>
      <c r="I419" s="344"/>
      <c r="J419" s="344"/>
      <c r="K419" s="344"/>
      <c r="L419" s="344"/>
      <c r="M419" s="344"/>
      <c r="N419" s="344"/>
      <c r="O419" s="344"/>
      <c r="P419" s="344"/>
      <c r="Q419" s="344"/>
      <c r="R419" s="344"/>
      <c r="S419" s="344"/>
      <c r="T419" s="344"/>
      <c r="U419" s="344"/>
      <c r="V419" s="344"/>
      <c r="W419" s="344"/>
      <c r="X419" s="344"/>
      <c r="Y419" s="344"/>
      <c r="Z419" s="344"/>
      <c r="AA419" s="344"/>
      <c r="AB419" s="344"/>
    </row>
    <row r="420" spans="8:8" ht="15.75" customHeight="1">
      <c r="A420" s="344"/>
      <c r="B420" s="345"/>
      <c r="C420" s="344"/>
      <c r="D420" s="345"/>
      <c r="E420" s="344"/>
      <c r="F420" s="344"/>
      <c r="G420" s="344"/>
      <c r="H420" s="344"/>
      <c r="I420" s="344"/>
      <c r="J420" s="344"/>
      <c r="K420" s="344"/>
      <c r="L420" s="344"/>
      <c r="M420" s="344"/>
      <c r="N420" s="344"/>
      <c r="O420" s="344"/>
      <c r="P420" s="344"/>
      <c r="Q420" s="344"/>
      <c r="R420" s="344"/>
      <c r="S420" s="344"/>
      <c r="T420" s="344"/>
      <c r="U420" s="344"/>
      <c r="V420" s="344"/>
      <c r="W420" s="344"/>
      <c r="X420" s="344"/>
      <c r="Y420" s="344"/>
      <c r="Z420" s="344"/>
      <c r="AA420" s="344"/>
      <c r="AB420" s="344"/>
    </row>
    <row r="421" spans="8:8" ht="15.75" customHeight="1">
      <c r="A421" s="344"/>
      <c r="B421" s="345"/>
      <c r="C421" s="344"/>
      <c r="D421" s="345"/>
      <c r="E421" s="344"/>
      <c r="F421" s="344"/>
      <c r="G421" s="344"/>
      <c r="H421" s="344"/>
      <c r="I421" s="344"/>
      <c r="J421" s="344"/>
      <c r="K421" s="344"/>
      <c r="L421" s="344"/>
      <c r="M421" s="344"/>
      <c r="N421" s="344"/>
      <c r="O421" s="344"/>
      <c r="P421" s="344"/>
      <c r="Q421" s="344"/>
      <c r="R421" s="344"/>
      <c r="S421" s="344"/>
      <c r="T421" s="344"/>
      <c r="U421" s="344"/>
      <c r="V421" s="344"/>
      <c r="W421" s="344"/>
      <c r="X421" s="344"/>
      <c r="Y421" s="344"/>
      <c r="Z421" s="344"/>
      <c r="AA421" s="344"/>
      <c r="AB421" s="344"/>
    </row>
    <row r="422" spans="8:8" ht="15.75" customHeight="1">
      <c r="A422" s="344"/>
      <c r="B422" s="345"/>
      <c r="C422" s="344"/>
      <c r="D422" s="345"/>
      <c r="E422" s="344"/>
      <c r="F422" s="344"/>
      <c r="G422" s="344"/>
      <c r="H422" s="344"/>
      <c r="I422" s="344"/>
      <c r="J422" s="344"/>
      <c r="K422" s="344"/>
      <c r="L422" s="344"/>
      <c r="M422" s="344"/>
      <c r="N422" s="344"/>
      <c r="O422" s="344"/>
      <c r="P422" s="344"/>
      <c r="Q422" s="344"/>
      <c r="R422" s="344"/>
      <c r="S422" s="344"/>
      <c r="T422" s="344"/>
      <c r="U422" s="344"/>
      <c r="V422" s="344"/>
      <c r="W422" s="344"/>
      <c r="X422" s="344"/>
      <c r="Y422" s="344"/>
      <c r="Z422" s="344"/>
      <c r="AA422" s="344"/>
      <c r="AB422" s="344"/>
    </row>
    <row r="423" spans="8:8" ht="15.75" customHeight="1">
      <c r="A423" s="344"/>
      <c r="B423" s="345"/>
      <c r="C423" s="344"/>
      <c r="D423" s="345"/>
      <c r="E423" s="344"/>
      <c r="F423" s="344"/>
      <c r="G423" s="344"/>
      <c r="H423" s="344"/>
      <c r="I423" s="344"/>
      <c r="J423" s="344"/>
      <c r="K423" s="344"/>
      <c r="L423" s="344"/>
      <c r="M423" s="344"/>
      <c r="N423" s="344"/>
      <c r="O423" s="344"/>
      <c r="P423" s="344"/>
      <c r="Q423" s="344"/>
      <c r="R423" s="344"/>
      <c r="S423" s="344"/>
      <c r="T423" s="344"/>
      <c r="U423" s="344"/>
      <c r="V423" s="344"/>
      <c r="W423" s="344"/>
      <c r="X423" s="344"/>
      <c r="Y423" s="344"/>
      <c r="Z423" s="344"/>
      <c r="AA423" s="344"/>
      <c r="AB423" s="344"/>
    </row>
    <row r="424" spans="8:8" ht="15.75" customHeight="1">
      <c r="A424" s="344"/>
      <c r="B424" s="345"/>
      <c r="C424" s="344"/>
      <c r="D424" s="345"/>
      <c r="E424" s="344"/>
      <c r="F424" s="344"/>
      <c r="G424" s="344"/>
      <c r="H424" s="344"/>
      <c r="I424" s="344"/>
      <c r="J424" s="344"/>
      <c r="K424" s="344"/>
      <c r="L424" s="344"/>
      <c r="M424" s="344"/>
      <c r="N424" s="344"/>
      <c r="O424" s="344"/>
      <c r="P424" s="344"/>
      <c r="Q424" s="344"/>
      <c r="R424" s="344"/>
      <c r="S424" s="344"/>
      <c r="T424" s="344"/>
      <c r="U424" s="344"/>
      <c r="V424" s="344"/>
      <c r="W424" s="344"/>
      <c r="X424" s="344"/>
      <c r="Y424" s="344"/>
      <c r="Z424" s="344"/>
      <c r="AA424" s="344"/>
      <c r="AB424" s="344"/>
    </row>
    <row r="425" spans="8:8" ht="15.75" customHeight="1">
      <c r="A425" s="344"/>
      <c r="B425" s="345"/>
      <c r="C425" s="344"/>
      <c r="D425" s="345"/>
      <c r="E425" s="344"/>
      <c r="F425" s="344"/>
      <c r="G425" s="344"/>
      <c r="H425" s="344"/>
      <c r="I425" s="344"/>
      <c r="J425" s="344"/>
      <c r="K425" s="344"/>
      <c r="L425" s="344"/>
      <c r="M425" s="344"/>
      <c r="N425" s="344"/>
      <c r="O425" s="344"/>
      <c r="P425" s="344"/>
      <c r="Q425" s="344"/>
      <c r="R425" s="344"/>
      <c r="S425" s="344"/>
      <c r="T425" s="344"/>
      <c r="U425" s="344"/>
      <c r="V425" s="344"/>
      <c r="W425" s="344"/>
      <c r="X425" s="344"/>
      <c r="Y425" s="344"/>
      <c r="Z425" s="344"/>
      <c r="AA425" s="344"/>
      <c r="AB425" s="344"/>
    </row>
    <row r="426" spans="8:8" ht="15.75" customHeight="1">
      <c r="A426" s="344"/>
      <c r="B426" s="345"/>
      <c r="C426" s="344"/>
      <c r="D426" s="345"/>
      <c r="E426" s="344"/>
      <c r="F426" s="344"/>
      <c r="G426" s="344"/>
      <c r="H426" s="344"/>
      <c r="I426" s="344"/>
      <c r="J426" s="344"/>
      <c r="K426" s="344"/>
      <c r="L426" s="344"/>
      <c r="M426" s="344"/>
      <c r="N426" s="344"/>
      <c r="O426" s="344"/>
      <c r="P426" s="344"/>
      <c r="Q426" s="344"/>
      <c r="R426" s="344"/>
      <c r="S426" s="344"/>
      <c r="T426" s="344"/>
      <c r="U426" s="344"/>
      <c r="V426" s="344"/>
      <c r="W426" s="344"/>
      <c r="X426" s="344"/>
      <c r="Y426" s="344"/>
      <c r="Z426" s="344"/>
      <c r="AA426" s="344"/>
      <c r="AB426" s="344"/>
    </row>
    <row r="427" spans="8:8" ht="15.75" customHeight="1">
      <c r="A427" s="344"/>
      <c r="B427" s="345"/>
      <c r="C427" s="344"/>
      <c r="D427" s="345"/>
      <c r="E427" s="344"/>
      <c r="F427" s="344"/>
      <c r="G427" s="344"/>
      <c r="H427" s="344"/>
      <c r="I427" s="344"/>
      <c r="J427" s="344"/>
      <c r="K427" s="344"/>
      <c r="L427" s="344"/>
      <c r="M427" s="344"/>
      <c r="N427" s="344"/>
      <c r="O427" s="344"/>
      <c r="P427" s="344"/>
      <c r="Q427" s="344"/>
      <c r="R427" s="344"/>
      <c r="S427" s="344"/>
      <c r="T427" s="344"/>
      <c r="U427" s="344"/>
      <c r="V427" s="344"/>
      <c r="W427" s="344"/>
      <c r="X427" s="344"/>
      <c r="Y427" s="344"/>
      <c r="Z427" s="344"/>
      <c r="AA427" s="344"/>
      <c r="AB427" s="344"/>
    </row>
    <row r="428" spans="8:8" ht="15.75" customHeight="1">
      <c r="A428" s="344"/>
      <c r="B428" s="345"/>
      <c r="C428" s="344"/>
      <c r="D428" s="345"/>
      <c r="E428" s="344"/>
      <c r="F428" s="344"/>
      <c r="G428" s="344"/>
      <c r="H428" s="344"/>
      <c r="I428" s="344"/>
      <c r="J428" s="344"/>
      <c r="K428" s="344"/>
      <c r="L428" s="344"/>
      <c r="M428" s="344"/>
      <c r="N428" s="344"/>
      <c r="O428" s="344"/>
      <c r="P428" s="344"/>
      <c r="Q428" s="344"/>
      <c r="R428" s="344"/>
      <c r="S428" s="344"/>
      <c r="T428" s="344"/>
      <c r="U428" s="344"/>
      <c r="V428" s="344"/>
      <c r="W428" s="344"/>
      <c r="X428" s="344"/>
      <c r="Y428" s="344"/>
      <c r="Z428" s="344"/>
      <c r="AA428" s="344"/>
      <c r="AB428" s="344"/>
    </row>
    <row r="429" spans="8:8" ht="15.75" customHeight="1">
      <c r="A429" s="344"/>
      <c r="B429" s="345"/>
      <c r="C429" s="344"/>
      <c r="D429" s="345"/>
      <c r="E429" s="344"/>
      <c r="F429" s="344"/>
      <c r="G429" s="344"/>
      <c r="H429" s="344"/>
      <c r="I429" s="344"/>
      <c r="J429" s="344"/>
      <c r="K429" s="344"/>
      <c r="L429" s="344"/>
      <c r="M429" s="344"/>
      <c r="N429" s="344"/>
      <c r="O429" s="344"/>
      <c r="P429" s="344"/>
      <c r="Q429" s="344"/>
      <c r="R429" s="344"/>
      <c r="S429" s="344"/>
      <c r="T429" s="344"/>
      <c r="U429" s="344"/>
      <c r="V429" s="344"/>
      <c r="W429" s="344"/>
      <c r="X429" s="344"/>
      <c r="Y429" s="344"/>
      <c r="Z429" s="344"/>
      <c r="AA429" s="344"/>
      <c r="AB429" s="344"/>
    </row>
    <row r="430" spans="8:8" ht="15.75" customHeight="1">
      <c r="A430" s="344"/>
      <c r="B430" s="345"/>
      <c r="C430" s="344"/>
      <c r="D430" s="345"/>
      <c r="E430" s="344"/>
      <c r="F430" s="344"/>
      <c r="G430" s="344"/>
      <c r="H430" s="344"/>
      <c r="I430" s="344"/>
      <c r="J430" s="344"/>
      <c r="K430" s="344"/>
      <c r="L430" s="344"/>
      <c r="M430" s="344"/>
      <c r="N430" s="344"/>
      <c r="O430" s="344"/>
      <c r="P430" s="344"/>
      <c r="Q430" s="344"/>
      <c r="R430" s="344"/>
      <c r="S430" s="344"/>
      <c r="T430" s="344"/>
      <c r="U430" s="344"/>
      <c r="V430" s="344"/>
      <c r="W430" s="344"/>
      <c r="X430" s="344"/>
      <c r="Y430" s="344"/>
      <c r="Z430" s="344"/>
      <c r="AA430" s="344"/>
      <c r="AB430" s="344"/>
    </row>
    <row r="431" spans="8:8" ht="15.75" customHeight="1">
      <c r="A431" s="344"/>
      <c r="B431" s="345"/>
      <c r="C431" s="344"/>
      <c r="D431" s="345"/>
      <c r="E431" s="344"/>
      <c r="F431" s="344"/>
      <c r="G431" s="344"/>
      <c r="H431" s="344"/>
      <c r="I431" s="344"/>
      <c r="J431" s="344"/>
      <c r="K431" s="344"/>
      <c r="L431" s="344"/>
      <c r="M431" s="344"/>
      <c r="N431" s="344"/>
      <c r="O431" s="344"/>
      <c r="P431" s="344"/>
      <c r="Q431" s="344"/>
      <c r="R431" s="344"/>
      <c r="S431" s="344"/>
      <c r="T431" s="344"/>
      <c r="U431" s="344"/>
      <c r="V431" s="344"/>
      <c r="W431" s="344"/>
      <c r="X431" s="344"/>
      <c r="Y431" s="344"/>
      <c r="Z431" s="344"/>
      <c r="AA431" s="344"/>
      <c r="AB431" s="344"/>
    </row>
    <row r="432" spans="8:8" ht="15.75" customHeight="1">
      <c r="A432" s="344"/>
      <c r="B432" s="345"/>
      <c r="C432" s="344"/>
      <c r="D432" s="345"/>
      <c r="E432" s="344"/>
      <c r="F432" s="344"/>
      <c r="G432" s="344"/>
      <c r="H432" s="344"/>
      <c r="I432" s="344"/>
      <c r="J432" s="344"/>
      <c r="K432" s="344"/>
      <c r="L432" s="344"/>
      <c r="M432" s="344"/>
      <c r="N432" s="344"/>
      <c r="O432" s="344"/>
      <c r="P432" s="344"/>
      <c r="Q432" s="344"/>
      <c r="R432" s="344"/>
      <c r="S432" s="344"/>
      <c r="T432" s="344"/>
      <c r="U432" s="344"/>
      <c r="V432" s="344"/>
      <c r="W432" s="344"/>
      <c r="X432" s="344"/>
      <c r="Y432" s="344"/>
      <c r="Z432" s="344"/>
      <c r="AA432" s="344"/>
      <c r="AB432" s="344"/>
    </row>
    <row r="433" spans="8:8" ht="15.75" customHeight="1">
      <c r="A433" s="344"/>
      <c r="B433" s="345"/>
      <c r="C433" s="344"/>
      <c r="D433" s="345"/>
      <c r="E433" s="344"/>
      <c r="F433" s="344"/>
      <c r="G433" s="344"/>
      <c r="H433" s="344"/>
      <c r="I433" s="344"/>
      <c r="J433" s="344"/>
      <c r="K433" s="344"/>
      <c r="L433" s="344"/>
      <c r="M433" s="344"/>
      <c r="N433" s="344"/>
      <c r="O433" s="344"/>
      <c r="P433" s="344"/>
      <c r="Q433" s="344"/>
      <c r="R433" s="344"/>
      <c r="S433" s="344"/>
      <c r="T433" s="344"/>
      <c r="U433" s="344"/>
      <c r="V433" s="344"/>
      <c r="W433" s="344"/>
      <c r="X433" s="344"/>
      <c r="Y433" s="344"/>
      <c r="Z433" s="344"/>
      <c r="AA433" s="344"/>
      <c r="AB433" s="344"/>
    </row>
    <row r="434" spans="8:8" ht="15.75" customHeight="1">
      <c r="A434" s="344"/>
      <c r="B434" s="345"/>
      <c r="C434" s="344"/>
      <c r="D434" s="345"/>
      <c r="E434" s="344"/>
      <c r="F434" s="344"/>
      <c r="G434" s="344"/>
      <c r="H434" s="344"/>
      <c r="I434" s="344"/>
      <c r="J434" s="344"/>
      <c r="K434" s="344"/>
      <c r="L434" s="344"/>
      <c r="M434" s="344"/>
      <c r="N434" s="344"/>
      <c r="O434" s="344"/>
      <c r="P434" s="344"/>
      <c r="Q434" s="344"/>
      <c r="R434" s="344"/>
      <c r="S434" s="344"/>
      <c r="T434" s="344"/>
      <c r="U434" s="344"/>
      <c r="V434" s="344"/>
      <c r="W434" s="344"/>
      <c r="X434" s="344"/>
      <c r="Y434" s="344"/>
      <c r="Z434" s="344"/>
      <c r="AA434" s="344"/>
      <c r="AB434" s="344"/>
    </row>
    <row r="435" spans="8:8" ht="15.75" customHeight="1">
      <c r="A435" s="344"/>
      <c r="B435" s="345"/>
      <c r="C435" s="344"/>
      <c r="D435" s="345"/>
      <c r="E435" s="344"/>
      <c r="F435" s="344"/>
      <c r="G435" s="344"/>
      <c r="H435" s="344"/>
      <c r="I435" s="344"/>
      <c r="J435" s="344"/>
      <c r="K435" s="344"/>
      <c r="L435" s="344"/>
      <c r="M435" s="344"/>
      <c r="N435" s="344"/>
      <c r="O435" s="344"/>
      <c r="P435" s="344"/>
      <c r="Q435" s="344"/>
      <c r="R435" s="344"/>
      <c r="S435" s="344"/>
      <c r="T435" s="344"/>
      <c r="U435" s="344"/>
      <c r="V435" s="344"/>
      <c r="W435" s="344"/>
      <c r="X435" s="344"/>
      <c r="Y435" s="344"/>
      <c r="Z435" s="344"/>
      <c r="AA435" s="344"/>
      <c r="AB435" s="344"/>
    </row>
    <row r="436" spans="8:8" ht="15.75" customHeight="1">
      <c r="A436" s="344"/>
      <c r="B436" s="345"/>
      <c r="C436" s="344"/>
      <c r="D436" s="345"/>
      <c r="E436" s="344"/>
      <c r="F436" s="344"/>
      <c r="G436" s="344"/>
      <c r="H436" s="344"/>
      <c r="I436" s="344"/>
      <c r="J436" s="344"/>
      <c r="K436" s="344"/>
      <c r="L436" s="344"/>
      <c r="M436" s="344"/>
      <c r="N436" s="344"/>
      <c r="O436" s="344"/>
      <c r="P436" s="344"/>
      <c r="Q436" s="344"/>
      <c r="R436" s="344"/>
      <c r="S436" s="344"/>
      <c r="T436" s="344"/>
      <c r="U436" s="344"/>
      <c r="V436" s="344"/>
      <c r="W436" s="344"/>
      <c r="X436" s="344"/>
      <c r="Y436" s="344"/>
      <c r="Z436" s="344"/>
      <c r="AA436" s="344"/>
      <c r="AB436" s="344"/>
    </row>
    <row r="437" spans="8:8" ht="15.75" customHeight="1">
      <c r="A437" s="344"/>
      <c r="B437" s="345"/>
      <c r="C437" s="344"/>
      <c r="D437" s="345"/>
      <c r="E437" s="344"/>
      <c r="F437" s="344"/>
      <c r="G437" s="344"/>
      <c r="H437" s="344"/>
      <c r="I437" s="344"/>
      <c r="J437" s="344"/>
      <c r="K437" s="344"/>
      <c r="L437" s="344"/>
      <c r="M437" s="344"/>
      <c r="N437" s="344"/>
      <c r="O437" s="344"/>
      <c r="P437" s="344"/>
      <c r="Q437" s="344"/>
      <c r="R437" s="344"/>
      <c r="S437" s="344"/>
      <c r="T437" s="344"/>
      <c r="U437" s="344"/>
      <c r="V437" s="344"/>
      <c r="W437" s="344"/>
      <c r="X437" s="344"/>
      <c r="Y437" s="344"/>
      <c r="Z437" s="344"/>
      <c r="AA437" s="344"/>
      <c r="AB437" s="344"/>
    </row>
    <row r="438" spans="8:8" ht="15.75" customHeight="1">
      <c r="A438" s="344"/>
      <c r="B438" s="345"/>
      <c r="C438" s="344"/>
      <c r="D438" s="345"/>
      <c r="E438" s="344"/>
      <c r="F438" s="344"/>
      <c r="G438" s="344"/>
      <c r="H438" s="344"/>
      <c r="I438" s="344"/>
      <c r="J438" s="344"/>
      <c r="K438" s="344"/>
      <c r="L438" s="344"/>
      <c r="M438" s="344"/>
      <c r="N438" s="344"/>
      <c r="O438" s="344"/>
      <c r="P438" s="344"/>
      <c r="Q438" s="344"/>
      <c r="R438" s="344"/>
      <c r="S438" s="344"/>
      <c r="T438" s="344"/>
      <c r="U438" s="344"/>
      <c r="V438" s="344"/>
      <c r="W438" s="344"/>
      <c r="X438" s="344"/>
      <c r="Y438" s="344"/>
      <c r="Z438" s="344"/>
      <c r="AA438" s="344"/>
      <c r="AB438" s="344"/>
    </row>
    <row r="439" spans="8:8" ht="15.75" customHeight="1">
      <c r="A439" s="344"/>
      <c r="B439" s="345"/>
      <c r="C439" s="344"/>
      <c r="D439" s="345"/>
      <c r="E439" s="344"/>
      <c r="F439" s="344"/>
      <c r="G439" s="344"/>
      <c r="H439" s="344"/>
      <c r="I439" s="344"/>
      <c r="J439" s="344"/>
      <c r="K439" s="344"/>
      <c r="L439" s="344"/>
      <c r="M439" s="344"/>
      <c r="N439" s="344"/>
      <c r="O439" s="344"/>
      <c r="P439" s="344"/>
      <c r="Q439" s="344"/>
      <c r="R439" s="344"/>
      <c r="S439" s="344"/>
      <c r="T439" s="344"/>
      <c r="U439" s="344"/>
      <c r="V439" s="344"/>
      <c r="W439" s="344"/>
      <c r="X439" s="344"/>
      <c r="Y439" s="344"/>
      <c r="Z439" s="344"/>
      <c r="AA439" s="344"/>
      <c r="AB439" s="344"/>
    </row>
    <row r="440" spans="8:8" ht="15.75" customHeight="1">
      <c r="A440" s="344"/>
      <c r="B440" s="345"/>
      <c r="C440" s="344"/>
      <c r="D440" s="345"/>
      <c r="E440" s="344"/>
      <c r="F440" s="344"/>
      <c r="G440" s="344"/>
      <c r="H440" s="344"/>
      <c r="I440" s="344"/>
      <c r="J440" s="344"/>
      <c r="K440" s="344"/>
      <c r="L440" s="344"/>
      <c r="M440" s="344"/>
      <c r="N440" s="344"/>
      <c r="O440" s="344"/>
      <c r="P440" s="344"/>
      <c r="Q440" s="344"/>
      <c r="R440" s="344"/>
      <c r="S440" s="344"/>
      <c r="T440" s="344"/>
      <c r="U440" s="344"/>
      <c r="V440" s="344"/>
      <c r="W440" s="344"/>
      <c r="X440" s="344"/>
      <c r="Y440" s="344"/>
      <c r="Z440" s="344"/>
      <c r="AA440" s="344"/>
      <c r="AB440" s="344"/>
    </row>
    <row r="441" spans="8:8" ht="15.75" customHeight="1">
      <c r="A441" s="344"/>
      <c r="B441" s="345"/>
      <c r="C441" s="344"/>
      <c r="D441" s="345"/>
      <c r="E441" s="344"/>
      <c r="F441" s="344"/>
      <c r="G441" s="344"/>
      <c r="H441" s="344"/>
      <c r="I441" s="344"/>
      <c r="J441" s="344"/>
      <c r="K441" s="344"/>
      <c r="L441" s="344"/>
      <c r="M441" s="344"/>
      <c r="N441" s="344"/>
      <c r="O441" s="344"/>
      <c r="P441" s="344"/>
      <c r="Q441" s="344"/>
      <c r="R441" s="344"/>
      <c r="S441" s="344"/>
      <c r="T441" s="344"/>
      <c r="U441" s="344"/>
      <c r="V441" s="344"/>
      <c r="W441" s="344"/>
      <c r="X441" s="344"/>
      <c r="Y441" s="344"/>
      <c r="Z441" s="344"/>
      <c r="AA441" s="344"/>
      <c r="AB441" s="344"/>
    </row>
    <row r="442" spans="8:8" ht="15.75" customHeight="1">
      <c r="A442" s="344"/>
      <c r="B442" s="345"/>
      <c r="C442" s="344"/>
      <c r="D442" s="345"/>
      <c r="E442" s="344"/>
      <c r="F442" s="344"/>
      <c r="G442" s="344"/>
      <c r="H442" s="344"/>
      <c r="I442" s="344"/>
      <c r="J442" s="344"/>
      <c r="K442" s="344"/>
      <c r="L442" s="344"/>
      <c r="M442" s="344"/>
      <c r="N442" s="344"/>
      <c r="O442" s="344"/>
      <c r="P442" s="344"/>
      <c r="Q442" s="344"/>
      <c r="R442" s="344"/>
      <c r="S442" s="344"/>
      <c r="T442" s="344"/>
      <c r="U442" s="344"/>
      <c r="V442" s="344"/>
      <c r="W442" s="344"/>
      <c r="X442" s="344"/>
      <c r="Y442" s="344"/>
      <c r="Z442" s="344"/>
      <c r="AA442" s="344"/>
      <c r="AB442" s="344"/>
    </row>
    <row r="443" spans="8:8" ht="15.75" customHeight="1">
      <c r="A443" s="344"/>
      <c r="B443" s="345"/>
      <c r="C443" s="344"/>
      <c r="D443" s="345"/>
      <c r="E443" s="344"/>
      <c r="F443" s="344"/>
      <c r="G443" s="344"/>
      <c r="H443" s="344"/>
      <c r="I443" s="344"/>
      <c r="J443" s="344"/>
      <c r="K443" s="344"/>
      <c r="L443" s="344"/>
      <c r="M443" s="344"/>
      <c r="N443" s="344"/>
      <c r="O443" s="344"/>
      <c r="P443" s="344"/>
      <c r="Q443" s="344"/>
      <c r="R443" s="344"/>
      <c r="S443" s="344"/>
      <c r="T443" s="344"/>
      <c r="U443" s="344"/>
      <c r="V443" s="344"/>
      <c r="W443" s="344"/>
      <c r="X443" s="344"/>
      <c r="Y443" s="344"/>
      <c r="Z443" s="344"/>
      <c r="AA443" s="344"/>
      <c r="AB443" s="344"/>
    </row>
    <row r="444" spans="8:8" ht="15.75" customHeight="1">
      <c r="A444" s="344"/>
      <c r="B444" s="345"/>
      <c r="C444" s="344"/>
      <c r="D444" s="345"/>
      <c r="E444" s="344"/>
      <c r="F444" s="344"/>
      <c r="G444" s="344"/>
      <c r="H444" s="344"/>
      <c r="I444" s="344"/>
      <c r="J444" s="344"/>
      <c r="K444" s="344"/>
      <c r="L444" s="344"/>
      <c r="M444" s="344"/>
      <c r="N444" s="344"/>
      <c r="O444" s="344"/>
      <c r="P444" s="344"/>
      <c r="Q444" s="344"/>
      <c r="R444" s="344"/>
      <c r="S444" s="344"/>
      <c r="T444" s="344"/>
      <c r="U444" s="344"/>
      <c r="V444" s="344"/>
      <c r="W444" s="344"/>
      <c r="X444" s="344"/>
      <c r="Y444" s="344"/>
      <c r="Z444" s="344"/>
      <c r="AA444" s="344"/>
      <c r="AB444" s="344"/>
    </row>
    <row r="445" spans="8:8" ht="15.75" customHeight="1">
      <c r="A445" s="344"/>
      <c r="B445" s="345"/>
      <c r="C445" s="344"/>
      <c r="D445" s="345"/>
      <c r="E445" s="344"/>
      <c r="F445" s="344"/>
      <c r="G445" s="344"/>
      <c r="H445" s="344"/>
      <c r="I445" s="344"/>
      <c r="J445" s="344"/>
      <c r="K445" s="344"/>
      <c r="L445" s="344"/>
      <c r="M445" s="344"/>
      <c r="N445" s="344"/>
      <c r="O445" s="344"/>
      <c r="P445" s="344"/>
      <c r="Q445" s="344"/>
      <c r="R445" s="344"/>
      <c r="S445" s="344"/>
      <c r="T445" s="344"/>
      <c r="U445" s="344"/>
      <c r="V445" s="344"/>
      <c r="W445" s="344"/>
      <c r="X445" s="344"/>
      <c r="Y445" s="344"/>
      <c r="Z445" s="344"/>
      <c r="AA445" s="344"/>
      <c r="AB445" s="344"/>
    </row>
    <row r="446" spans="8:8" ht="15.75" customHeight="1">
      <c r="A446" s="344"/>
      <c r="B446" s="345"/>
      <c r="C446" s="344"/>
      <c r="D446" s="345"/>
      <c r="E446" s="344"/>
      <c r="F446" s="344"/>
      <c r="G446" s="344"/>
      <c r="H446" s="344"/>
      <c r="I446" s="344"/>
      <c r="J446" s="344"/>
      <c r="K446" s="344"/>
      <c r="L446" s="344"/>
      <c r="M446" s="344"/>
      <c r="N446" s="344"/>
      <c r="O446" s="344"/>
      <c r="P446" s="344"/>
      <c r="Q446" s="344"/>
      <c r="R446" s="344"/>
      <c r="S446" s="344"/>
      <c r="T446" s="344"/>
      <c r="U446" s="344"/>
      <c r="V446" s="344"/>
      <c r="W446" s="344"/>
      <c r="X446" s="344"/>
      <c r="Y446" s="344"/>
      <c r="Z446" s="344"/>
      <c r="AA446" s="344"/>
      <c r="AB446" s="344"/>
    </row>
    <row r="447" spans="8:8" ht="15.75" customHeight="1">
      <c r="A447" s="344"/>
      <c r="B447" s="345"/>
      <c r="C447" s="344"/>
      <c r="D447" s="345"/>
      <c r="E447" s="344"/>
      <c r="F447" s="344"/>
      <c r="G447" s="344"/>
      <c r="H447" s="344"/>
      <c r="I447" s="344"/>
      <c r="J447" s="344"/>
      <c r="K447" s="344"/>
      <c r="L447" s="344"/>
      <c r="M447" s="344"/>
      <c r="N447" s="344"/>
      <c r="O447" s="344"/>
      <c r="P447" s="344"/>
      <c r="Q447" s="344"/>
      <c r="R447" s="344"/>
      <c r="S447" s="344"/>
      <c r="T447" s="344"/>
      <c r="U447" s="344"/>
      <c r="V447" s="344"/>
      <c r="W447" s="344"/>
      <c r="X447" s="344"/>
      <c r="Y447" s="344"/>
      <c r="Z447" s="344"/>
      <c r="AA447" s="344"/>
      <c r="AB447" s="344"/>
    </row>
    <row r="448" spans="8:8" ht="15.75" customHeight="1">
      <c r="A448" s="344"/>
      <c r="B448" s="345"/>
      <c r="C448" s="344"/>
      <c r="D448" s="345"/>
      <c r="E448" s="344"/>
      <c r="F448" s="344"/>
      <c r="G448" s="344"/>
      <c r="H448" s="344"/>
      <c r="I448" s="344"/>
      <c r="J448" s="344"/>
      <c r="K448" s="344"/>
      <c r="L448" s="344"/>
      <c r="M448" s="344"/>
      <c r="N448" s="344"/>
      <c r="O448" s="344"/>
      <c r="P448" s="344"/>
      <c r="Q448" s="344"/>
      <c r="R448" s="344"/>
      <c r="S448" s="344"/>
      <c r="T448" s="344"/>
      <c r="U448" s="344"/>
      <c r="V448" s="344"/>
      <c r="W448" s="344"/>
      <c r="X448" s="344"/>
      <c r="Y448" s="344"/>
      <c r="Z448" s="344"/>
      <c r="AA448" s="344"/>
      <c r="AB448" s="344"/>
    </row>
    <row r="449" spans="8:8" ht="15.75" customHeight="1">
      <c r="A449" s="344"/>
      <c r="B449" s="345"/>
      <c r="C449" s="344"/>
      <c r="D449" s="345"/>
      <c r="E449" s="344"/>
      <c r="F449" s="344"/>
      <c r="G449" s="344"/>
      <c r="H449" s="344"/>
      <c r="I449" s="344"/>
      <c r="J449" s="344"/>
      <c r="K449" s="344"/>
      <c r="L449" s="344"/>
      <c r="M449" s="344"/>
      <c r="N449" s="344"/>
      <c r="O449" s="344"/>
      <c r="P449" s="344"/>
      <c r="Q449" s="344"/>
      <c r="R449" s="344"/>
      <c r="S449" s="344"/>
      <c r="T449" s="344"/>
      <c r="U449" s="344"/>
      <c r="V449" s="344"/>
      <c r="W449" s="344"/>
      <c r="X449" s="344"/>
      <c r="Y449" s="344"/>
      <c r="Z449" s="344"/>
      <c r="AA449" s="344"/>
      <c r="AB449" s="344"/>
    </row>
    <row r="450" spans="8:8" ht="15.75" customHeight="1">
      <c r="A450" s="344"/>
      <c r="B450" s="345"/>
      <c r="C450" s="344"/>
      <c r="D450" s="345"/>
      <c r="E450" s="344"/>
      <c r="F450" s="344"/>
      <c r="G450" s="344"/>
      <c r="H450" s="344"/>
      <c r="I450" s="344"/>
      <c r="J450" s="344"/>
      <c r="K450" s="344"/>
      <c r="L450" s="344"/>
      <c r="M450" s="344"/>
      <c r="N450" s="344"/>
      <c r="O450" s="344"/>
      <c r="P450" s="344"/>
      <c r="Q450" s="344"/>
      <c r="R450" s="344"/>
      <c r="S450" s="344"/>
      <c r="T450" s="344"/>
      <c r="U450" s="344"/>
      <c r="V450" s="344"/>
      <c r="W450" s="344"/>
      <c r="X450" s="344"/>
      <c r="Y450" s="344"/>
      <c r="Z450" s="344"/>
      <c r="AA450" s="344"/>
      <c r="AB450" s="344"/>
    </row>
    <row r="451" spans="8:8" ht="15.75" customHeight="1">
      <c r="A451" s="344"/>
      <c r="B451" s="345"/>
      <c r="C451" s="344"/>
      <c r="D451" s="345"/>
      <c r="E451" s="344"/>
      <c r="F451" s="344"/>
      <c r="G451" s="344"/>
      <c r="H451" s="344"/>
      <c r="I451" s="344"/>
      <c r="J451" s="344"/>
      <c r="K451" s="344"/>
      <c r="L451" s="344"/>
      <c r="M451" s="344"/>
      <c r="N451" s="344"/>
      <c r="O451" s="344"/>
      <c r="P451" s="344"/>
      <c r="Q451" s="344"/>
      <c r="R451" s="344"/>
      <c r="S451" s="344"/>
      <c r="T451" s="344"/>
      <c r="U451" s="344"/>
      <c r="V451" s="344"/>
      <c r="W451" s="344"/>
      <c r="X451" s="344"/>
      <c r="Y451" s="344"/>
      <c r="Z451" s="344"/>
      <c r="AA451" s="344"/>
      <c r="AB451" s="344"/>
    </row>
    <row r="452" spans="8:8" ht="15.75" customHeight="1">
      <c r="A452" s="344"/>
      <c r="B452" s="345"/>
      <c r="C452" s="344"/>
      <c r="D452" s="345"/>
      <c r="E452" s="344"/>
      <c r="F452" s="344"/>
      <c r="G452" s="344"/>
      <c r="H452" s="344"/>
      <c r="I452" s="344"/>
      <c r="J452" s="344"/>
      <c r="K452" s="344"/>
      <c r="L452" s="344"/>
      <c r="M452" s="344"/>
      <c r="N452" s="344"/>
      <c r="O452" s="344"/>
      <c r="P452" s="344"/>
      <c r="Q452" s="344"/>
      <c r="R452" s="344"/>
      <c r="S452" s="344"/>
      <c r="T452" s="344"/>
      <c r="U452" s="344"/>
      <c r="V452" s="344"/>
      <c r="W452" s="344"/>
      <c r="X452" s="344"/>
      <c r="Y452" s="344"/>
      <c r="Z452" s="344"/>
      <c r="AA452" s="344"/>
      <c r="AB452" s="344"/>
    </row>
    <row r="453" spans="8:8" ht="15.75" customHeight="1">
      <c r="A453" s="344"/>
      <c r="B453" s="345"/>
      <c r="C453" s="344"/>
      <c r="D453" s="345"/>
      <c r="E453" s="344"/>
      <c r="F453" s="344"/>
      <c r="G453" s="344"/>
      <c r="H453" s="344"/>
      <c r="I453" s="344"/>
      <c r="J453" s="344"/>
      <c r="K453" s="344"/>
      <c r="L453" s="344"/>
      <c r="M453" s="344"/>
      <c r="N453" s="344"/>
      <c r="O453" s="344"/>
      <c r="P453" s="344"/>
      <c r="Q453" s="344"/>
      <c r="R453" s="344"/>
      <c r="S453" s="344"/>
      <c r="T453" s="344"/>
      <c r="U453" s="344"/>
      <c r="V453" s="344"/>
      <c r="W453" s="344"/>
      <c r="X453" s="344"/>
      <c r="Y453" s="344"/>
      <c r="Z453" s="344"/>
      <c r="AA453" s="344"/>
      <c r="AB453" s="344"/>
    </row>
    <row r="454" spans="8:8" ht="15.75" customHeight="1">
      <c r="A454" s="344"/>
      <c r="B454" s="345"/>
      <c r="C454" s="344"/>
      <c r="D454" s="345"/>
      <c r="E454" s="344"/>
      <c r="F454" s="344"/>
      <c r="G454" s="344"/>
      <c r="H454" s="344"/>
      <c r="I454" s="344"/>
      <c r="J454" s="344"/>
      <c r="K454" s="344"/>
      <c r="L454" s="344"/>
      <c r="M454" s="344"/>
      <c r="N454" s="344"/>
      <c r="O454" s="344"/>
      <c r="P454" s="344"/>
      <c r="Q454" s="344"/>
      <c r="R454" s="344"/>
      <c r="S454" s="344"/>
      <c r="T454" s="344"/>
      <c r="U454" s="344"/>
      <c r="V454" s="344"/>
      <c r="W454" s="344"/>
      <c r="X454" s="344"/>
      <c r="Y454" s="344"/>
      <c r="Z454" s="344"/>
      <c r="AA454" s="344"/>
      <c r="AB454" s="344"/>
    </row>
    <row r="455" spans="8:8" ht="15.75" customHeight="1">
      <c r="A455" s="344"/>
      <c r="B455" s="345"/>
      <c r="C455" s="344"/>
      <c r="D455" s="345"/>
      <c r="E455" s="344"/>
      <c r="F455" s="344"/>
      <c r="G455" s="344"/>
      <c r="H455" s="344"/>
      <c r="I455" s="344"/>
      <c r="J455" s="344"/>
      <c r="K455" s="344"/>
      <c r="L455" s="344"/>
      <c r="M455" s="344"/>
      <c r="N455" s="344"/>
      <c r="O455" s="344"/>
      <c r="P455" s="344"/>
      <c r="Q455" s="344"/>
      <c r="R455" s="344"/>
      <c r="S455" s="344"/>
      <c r="T455" s="344"/>
      <c r="U455" s="344"/>
      <c r="V455" s="344"/>
      <c r="W455" s="344"/>
      <c r="X455" s="344"/>
      <c r="Y455" s="344"/>
      <c r="Z455" s="344"/>
      <c r="AA455" s="344"/>
      <c r="AB455" s="344"/>
    </row>
    <row r="456" spans="8:8" ht="15.75" customHeight="1">
      <c r="A456" s="344"/>
      <c r="B456" s="345"/>
      <c r="C456" s="344"/>
      <c r="D456" s="345"/>
      <c r="E456" s="344"/>
      <c r="F456" s="344"/>
      <c r="G456" s="344"/>
      <c r="H456" s="344"/>
      <c r="I456" s="344"/>
      <c r="J456" s="344"/>
      <c r="K456" s="344"/>
      <c r="L456" s="344"/>
      <c r="M456" s="344"/>
      <c r="N456" s="344"/>
      <c r="O456" s="344"/>
      <c r="P456" s="344"/>
      <c r="Q456" s="344"/>
      <c r="R456" s="344"/>
      <c r="S456" s="344"/>
      <c r="T456" s="344"/>
      <c r="U456" s="344"/>
      <c r="V456" s="344"/>
      <c r="W456" s="344"/>
      <c r="X456" s="344"/>
      <c r="Y456" s="344"/>
      <c r="Z456" s="344"/>
      <c r="AA456" s="344"/>
      <c r="AB456" s="344"/>
    </row>
    <row r="457" spans="8:8" ht="15.75" customHeight="1">
      <c r="A457" s="344"/>
      <c r="B457" s="345"/>
      <c r="C457" s="344"/>
      <c r="D457" s="345"/>
      <c r="E457" s="344"/>
      <c r="F457" s="344"/>
      <c r="G457" s="344"/>
      <c r="H457" s="344"/>
      <c r="I457" s="344"/>
      <c r="J457" s="344"/>
      <c r="K457" s="344"/>
      <c r="L457" s="344"/>
      <c r="M457" s="344"/>
      <c r="N457" s="344"/>
      <c r="O457" s="344"/>
      <c r="P457" s="344"/>
      <c r="Q457" s="344"/>
      <c r="R457" s="344"/>
      <c r="S457" s="344"/>
      <c r="T457" s="344"/>
      <c r="U457" s="344"/>
      <c r="V457" s="344"/>
      <c r="W457" s="344"/>
      <c r="X457" s="344"/>
      <c r="Y457" s="344"/>
      <c r="Z457" s="344"/>
      <c r="AA457" s="344"/>
      <c r="AB457" s="344"/>
    </row>
    <row r="458" spans="8:8" ht="15.75" customHeight="1">
      <c r="A458" s="344"/>
      <c r="B458" s="345"/>
      <c r="C458" s="344"/>
      <c r="D458" s="345"/>
      <c r="E458" s="344"/>
      <c r="F458" s="344"/>
      <c r="G458" s="344"/>
      <c r="H458" s="344"/>
      <c r="I458" s="344"/>
      <c r="J458" s="344"/>
      <c r="K458" s="344"/>
      <c r="L458" s="344"/>
      <c r="M458" s="344"/>
      <c r="N458" s="344"/>
      <c r="O458" s="344"/>
      <c r="P458" s="344"/>
      <c r="Q458" s="344"/>
      <c r="R458" s="344"/>
      <c r="S458" s="344"/>
      <c r="T458" s="344"/>
      <c r="U458" s="344"/>
      <c r="V458" s="344"/>
      <c r="W458" s="344"/>
      <c r="X458" s="344"/>
      <c r="Y458" s="344"/>
      <c r="Z458" s="344"/>
      <c r="AA458" s="344"/>
      <c r="AB458" s="344"/>
    </row>
    <row r="459" spans="8:8" ht="15.75" customHeight="1">
      <c r="A459" s="344"/>
      <c r="B459" s="345"/>
      <c r="C459" s="344"/>
      <c r="D459" s="345"/>
      <c r="E459" s="344"/>
      <c r="F459" s="344"/>
      <c r="G459" s="344"/>
      <c r="H459" s="344"/>
      <c r="I459" s="344"/>
      <c r="J459" s="344"/>
      <c r="K459" s="344"/>
      <c r="L459" s="344"/>
      <c r="M459" s="344"/>
      <c r="N459" s="344"/>
      <c r="O459" s="344"/>
      <c r="P459" s="344"/>
      <c r="Q459" s="344"/>
      <c r="R459" s="344"/>
      <c r="S459" s="344"/>
      <c r="T459" s="344"/>
      <c r="U459" s="344"/>
      <c r="V459" s="344"/>
      <c r="W459" s="344"/>
      <c r="X459" s="344"/>
      <c r="Y459" s="344"/>
      <c r="Z459" s="344"/>
      <c r="AA459" s="344"/>
      <c r="AB459" s="344"/>
    </row>
    <row r="460" spans="8:8" ht="15.75" customHeight="1">
      <c r="A460" s="344"/>
      <c r="B460" s="345"/>
      <c r="C460" s="344"/>
      <c r="D460" s="345"/>
      <c r="E460" s="344"/>
      <c r="F460" s="344"/>
      <c r="G460" s="344"/>
      <c r="H460" s="344"/>
      <c r="I460" s="344"/>
      <c r="J460" s="344"/>
      <c r="K460" s="344"/>
      <c r="L460" s="344"/>
      <c r="M460" s="344"/>
      <c r="N460" s="344"/>
      <c r="O460" s="344"/>
      <c r="P460" s="344"/>
      <c r="Q460" s="344"/>
      <c r="R460" s="344"/>
      <c r="S460" s="344"/>
      <c r="T460" s="344"/>
      <c r="U460" s="344"/>
      <c r="V460" s="344"/>
      <c r="W460" s="344"/>
      <c r="X460" s="344"/>
      <c r="Y460" s="344"/>
      <c r="Z460" s="344"/>
      <c r="AA460" s="344"/>
      <c r="AB460" s="344"/>
    </row>
    <row r="461" spans="8:8" ht="15.75" customHeight="1">
      <c r="A461" s="344"/>
      <c r="B461" s="345"/>
      <c r="C461" s="344"/>
      <c r="D461" s="345"/>
      <c r="E461" s="344"/>
      <c r="F461" s="344"/>
      <c r="G461" s="344"/>
      <c r="H461" s="344"/>
      <c r="I461" s="344"/>
      <c r="J461" s="344"/>
      <c r="K461" s="344"/>
      <c r="L461" s="344"/>
      <c r="M461" s="344"/>
      <c r="N461" s="344"/>
      <c r="O461" s="344"/>
      <c r="P461" s="344"/>
      <c r="Q461" s="344"/>
      <c r="R461" s="344"/>
      <c r="S461" s="344"/>
      <c r="T461" s="344"/>
      <c r="U461" s="344"/>
      <c r="V461" s="344"/>
      <c r="W461" s="344"/>
      <c r="X461" s="344"/>
      <c r="Y461" s="344"/>
      <c r="Z461" s="344"/>
      <c r="AA461" s="344"/>
      <c r="AB461" s="344"/>
    </row>
    <row r="462" spans="8:8" ht="15.75" customHeight="1">
      <c r="A462" s="344"/>
      <c r="B462" s="345"/>
      <c r="C462" s="344"/>
      <c r="D462" s="345"/>
      <c r="E462" s="344"/>
      <c r="F462" s="344"/>
      <c r="G462" s="344"/>
      <c r="H462" s="344"/>
      <c r="I462" s="344"/>
      <c r="J462" s="344"/>
      <c r="K462" s="344"/>
      <c r="L462" s="344"/>
      <c r="M462" s="344"/>
      <c r="N462" s="344"/>
      <c r="O462" s="344"/>
      <c r="P462" s="344"/>
      <c r="Q462" s="344"/>
      <c r="R462" s="344"/>
      <c r="S462" s="344"/>
      <c r="T462" s="344"/>
      <c r="U462" s="344"/>
      <c r="V462" s="344"/>
      <c r="W462" s="344"/>
      <c r="X462" s="344"/>
      <c r="Y462" s="344"/>
      <c r="Z462" s="344"/>
      <c r="AA462" s="344"/>
      <c r="AB462" s="344"/>
    </row>
    <row r="463" spans="8:8" ht="15.75" customHeight="1">
      <c r="A463" s="344"/>
      <c r="B463" s="345"/>
      <c r="C463" s="344"/>
      <c r="D463" s="345"/>
      <c r="E463" s="344"/>
      <c r="F463" s="344"/>
      <c r="G463" s="344"/>
      <c r="H463" s="344"/>
      <c r="I463" s="344"/>
      <c r="J463" s="344"/>
      <c r="K463" s="344"/>
      <c r="L463" s="344"/>
      <c r="M463" s="344"/>
      <c r="N463" s="344"/>
      <c r="O463" s="344"/>
      <c r="P463" s="344"/>
      <c r="Q463" s="344"/>
      <c r="R463" s="344"/>
      <c r="S463" s="344"/>
      <c r="T463" s="344"/>
      <c r="U463" s="344"/>
      <c r="V463" s="344"/>
      <c r="W463" s="344"/>
      <c r="X463" s="344"/>
      <c r="Y463" s="344"/>
      <c r="Z463" s="344"/>
      <c r="AA463" s="344"/>
      <c r="AB463" s="344"/>
    </row>
    <row r="464" spans="8:8" ht="15.75" customHeight="1">
      <c r="A464" s="344"/>
      <c r="B464" s="345"/>
      <c r="C464" s="344"/>
      <c r="D464" s="345"/>
      <c r="E464" s="344"/>
      <c r="F464" s="344"/>
      <c r="G464" s="344"/>
      <c r="H464" s="344"/>
      <c r="I464" s="344"/>
      <c r="J464" s="344"/>
      <c r="K464" s="344"/>
      <c r="L464" s="344"/>
      <c r="M464" s="344"/>
      <c r="N464" s="344"/>
      <c r="O464" s="344"/>
      <c r="P464" s="344"/>
      <c r="Q464" s="344"/>
      <c r="R464" s="344"/>
      <c r="S464" s="344"/>
      <c r="T464" s="344"/>
      <c r="U464" s="344"/>
      <c r="V464" s="344"/>
      <c r="W464" s="344"/>
      <c r="X464" s="344"/>
      <c r="Y464" s="344"/>
      <c r="Z464" s="344"/>
      <c r="AA464" s="344"/>
      <c r="AB464" s="344"/>
    </row>
    <row r="465" spans="8:8" ht="15.75" customHeight="1">
      <c r="A465" s="344"/>
      <c r="B465" s="345"/>
      <c r="C465" s="344"/>
      <c r="D465" s="345"/>
      <c r="E465" s="344"/>
      <c r="F465" s="344"/>
      <c r="G465" s="344"/>
      <c r="H465" s="344"/>
      <c r="I465" s="344"/>
      <c r="J465" s="344"/>
      <c r="K465" s="344"/>
      <c r="L465" s="344"/>
      <c r="M465" s="344"/>
      <c r="N465" s="344"/>
      <c r="O465" s="344"/>
      <c r="P465" s="344"/>
      <c r="Q465" s="344"/>
      <c r="R465" s="344"/>
      <c r="S465" s="344"/>
      <c r="T465" s="344"/>
      <c r="U465" s="344"/>
      <c r="V465" s="344"/>
      <c r="W465" s="344"/>
      <c r="X465" s="344"/>
      <c r="Y465" s="344"/>
      <c r="Z465" s="344"/>
      <c r="AA465" s="344"/>
      <c r="AB465" s="344"/>
    </row>
    <row r="466" spans="8:8" ht="15.75" customHeight="1">
      <c r="A466" s="344"/>
      <c r="B466" s="345"/>
      <c r="C466" s="344"/>
      <c r="D466" s="345"/>
      <c r="E466" s="344"/>
      <c r="F466" s="344"/>
      <c r="G466" s="344"/>
      <c r="H466" s="344"/>
      <c r="I466" s="344"/>
      <c r="J466" s="344"/>
      <c r="K466" s="344"/>
      <c r="L466" s="344"/>
      <c r="M466" s="344"/>
      <c r="N466" s="344"/>
      <c r="O466" s="344"/>
      <c r="P466" s="344"/>
      <c r="Q466" s="344"/>
      <c r="R466" s="344"/>
      <c r="S466" s="344"/>
      <c r="T466" s="344"/>
      <c r="U466" s="344"/>
      <c r="V466" s="344"/>
      <c r="W466" s="344"/>
      <c r="X466" s="344"/>
      <c r="Y466" s="344"/>
      <c r="Z466" s="344"/>
      <c r="AA466" s="344"/>
      <c r="AB466" s="344"/>
    </row>
    <row r="467" spans="8:8" ht="15.75" customHeight="1">
      <c r="A467" s="344"/>
      <c r="B467" s="345"/>
      <c r="C467" s="344"/>
      <c r="D467" s="345"/>
      <c r="E467" s="344"/>
      <c r="F467" s="344"/>
      <c r="G467" s="344"/>
      <c r="H467" s="344"/>
      <c r="I467" s="344"/>
      <c r="J467" s="344"/>
      <c r="K467" s="344"/>
      <c r="L467" s="344"/>
      <c r="M467" s="344"/>
      <c r="N467" s="344"/>
      <c r="O467" s="344"/>
      <c r="P467" s="344"/>
      <c r="Q467" s="344"/>
      <c r="R467" s="344"/>
      <c r="S467" s="344"/>
      <c r="T467" s="344"/>
      <c r="U467" s="344"/>
      <c r="V467" s="344"/>
      <c r="W467" s="344"/>
      <c r="X467" s="344"/>
      <c r="Y467" s="344"/>
      <c r="Z467" s="344"/>
      <c r="AA467" s="344"/>
      <c r="AB467" s="344"/>
    </row>
    <row r="468" spans="8:8" ht="15.75" customHeight="1">
      <c r="A468" s="344"/>
      <c r="B468" s="345"/>
      <c r="C468" s="344"/>
      <c r="D468" s="345"/>
      <c r="E468" s="344"/>
      <c r="F468" s="344"/>
      <c r="G468" s="344"/>
      <c r="H468" s="344"/>
      <c r="I468" s="344"/>
      <c r="J468" s="344"/>
      <c r="K468" s="344"/>
      <c r="L468" s="344"/>
      <c r="M468" s="344"/>
      <c r="N468" s="344"/>
      <c r="O468" s="344"/>
      <c r="P468" s="344"/>
      <c r="Q468" s="344"/>
      <c r="R468" s="344"/>
      <c r="S468" s="344"/>
      <c r="T468" s="344"/>
      <c r="U468" s="344"/>
      <c r="V468" s="344"/>
      <c r="W468" s="344"/>
      <c r="X468" s="344"/>
      <c r="Y468" s="344"/>
      <c r="Z468" s="344"/>
      <c r="AA468" s="344"/>
      <c r="AB468" s="344"/>
    </row>
    <row r="469" spans="8:8" ht="15.75" customHeight="1">
      <c r="A469" s="344"/>
      <c r="B469" s="345"/>
      <c r="C469" s="344"/>
      <c r="D469" s="345"/>
      <c r="E469" s="344"/>
      <c r="F469" s="344"/>
      <c r="G469" s="344"/>
      <c r="H469" s="344"/>
      <c r="I469" s="344"/>
      <c r="J469" s="344"/>
      <c r="K469" s="344"/>
      <c r="L469" s="344"/>
      <c r="M469" s="344"/>
      <c r="N469" s="344"/>
      <c r="O469" s="344"/>
      <c r="P469" s="344"/>
      <c r="Q469" s="344"/>
      <c r="R469" s="344"/>
      <c r="S469" s="344"/>
      <c r="T469" s="344"/>
      <c r="U469" s="344"/>
      <c r="V469" s="344"/>
      <c r="W469" s="344"/>
      <c r="X469" s="344"/>
      <c r="Y469" s="344"/>
      <c r="Z469" s="344"/>
      <c r="AA469" s="344"/>
      <c r="AB469" s="344"/>
    </row>
    <row r="470" spans="8:8" ht="15.75" customHeight="1">
      <c r="A470" s="344"/>
      <c r="B470" s="345"/>
      <c r="C470" s="344"/>
      <c r="D470" s="345"/>
      <c r="E470" s="344"/>
      <c r="F470" s="344"/>
      <c r="G470" s="344"/>
      <c r="H470" s="344"/>
      <c r="I470" s="344"/>
      <c r="J470" s="344"/>
      <c r="K470" s="344"/>
      <c r="L470" s="344"/>
      <c r="M470" s="344"/>
      <c r="N470" s="344"/>
      <c r="O470" s="344"/>
      <c r="P470" s="344"/>
      <c r="Q470" s="344"/>
      <c r="R470" s="344"/>
      <c r="S470" s="344"/>
      <c r="T470" s="344"/>
      <c r="U470" s="344"/>
      <c r="V470" s="344"/>
      <c r="W470" s="344"/>
      <c r="X470" s="344"/>
      <c r="Y470" s="344"/>
      <c r="Z470" s="344"/>
      <c r="AA470" s="344"/>
      <c r="AB470" s="344"/>
    </row>
    <row r="471" spans="8:8" ht="15.75" customHeight="1">
      <c r="A471" s="344"/>
      <c r="B471" s="345"/>
      <c r="C471" s="344"/>
      <c r="D471" s="345"/>
      <c r="E471" s="344"/>
      <c r="F471" s="344"/>
      <c r="G471" s="344"/>
      <c r="H471" s="344"/>
      <c r="I471" s="344"/>
      <c r="J471" s="344"/>
      <c r="K471" s="344"/>
      <c r="L471" s="344"/>
      <c r="M471" s="344"/>
      <c r="N471" s="344"/>
      <c r="O471" s="344"/>
      <c r="P471" s="344"/>
      <c r="Q471" s="344"/>
      <c r="R471" s="344"/>
      <c r="S471" s="344"/>
      <c r="T471" s="344"/>
      <c r="U471" s="344"/>
      <c r="V471" s="344"/>
      <c r="W471" s="344"/>
      <c r="X471" s="344"/>
      <c r="Y471" s="344"/>
      <c r="Z471" s="344"/>
      <c r="AA471" s="344"/>
      <c r="AB471" s="344"/>
    </row>
    <row r="472" spans="8:8" ht="15.75" customHeight="1">
      <c r="A472" s="344"/>
      <c r="B472" s="345"/>
      <c r="C472" s="344"/>
      <c r="D472" s="345"/>
      <c r="E472" s="344"/>
      <c r="F472" s="344"/>
      <c r="G472" s="344"/>
      <c r="H472" s="344"/>
      <c r="I472" s="344"/>
      <c r="J472" s="344"/>
      <c r="K472" s="344"/>
      <c r="L472" s="344"/>
      <c r="M472" s="344"/>
      <c r="N472" s="344"/>
      <c r="O472" s="344"/>
      <c r="P472" s="344"/>
      <c r="Q472" s="344"/>
      <c r="R472" s="344"/>
      <c r="S472" s="344"/>
      <c r="T472" s="344"/>
      <c r="U472" s="344"/>
      <c r="V472" s="344"/>
      <c r="W472" s="344"/>
      <c r="X472" s="344"/>
      <c r="Y472" s="344"/>
      <c r="Z472" s="344"/>
      <c r="AA472" s="344"/>
      <c r="AB472" s="344"/>
    </row>
    <row r="473" spans="8:8" ht="15.75" customHeight="1">
      <c r="A473" s="344"/>
      <c r="B473" s="345"/>
      <c r="C473" s="344"/>
      <c r="D473" s="345"/>
      <c r="E473" s="344"/>
      <c r="F473" s="344"/>
      <c r="G473" s="344"/>
      <c r="H473" s="344"/>
      <c r="I473" s="344"/>
      <c r="J473" s="344"/>
      <c r="K473" s="344"/>
      <c r="L473" s="344"/>
      <c r="M473" s="344"/>
      <c r="N473" s="344"/>
      <c r="O473" s="344"/>
      <c r="P473" s="344"/>
      <c r="Q473" s="344"/>
      <c r="R473" s="344"/>
      <c r="S473" s="344"/>
      <c r="T473" s="344"/>
      <c r="U473" s="344"/>
      <c r="V473" s="344"/>
      <c r="W473" s="344"/>
      <c r="X473" s="344"/>
      <c r="Y473" s="344"/>
      <c r="Z473" s="344"/>
      <c r="AA473" s="344"/>
      <c r="AB473" s="344"/>
    </row>
    <row r="474" spans="8:8" ht="15.75" customHeight="1">
      <c r="A474" s="344"/>
      <c r="B474" s="345"/>
      <c r="C474" s="344"/>
      <c r="D474" s="345"/>
      <c r="E474" s="344"/>
      <c r="F474" s="344"/>
      <c r="G474" s="344"/>
      <c r="H474" s="344"/>
      <c r="I474" s="344"/>
      <c r="J474" s="344"/>
      <c r="K474" s="344"/>
      <c r="L474" s="344"/>
      <c r="M474" s="344"/>
      <c r="N474" s="344"/>
      <c r="O474" s="344"/>
      <c r="P474" s="344"/>
      <c r="Q474" s="344"/>
      <c r="R474" s="344"/>
      <c r="S474" s="344"/>
      <c r="T474" s="344"/>
      <c r="U474" s="344"/>
      <c r="V474" s="344"/>
      <c r="W474" s="344"/>
      <c r="X474" s="344"/>
      <c r="Y474" s="344"/>
      <c r="Z474" s="344"/>
      <c r="AA474" s="344"/>
      <c r="AB474" s="344"/>
    </row>
    <row r="475" spans="8:8" ht="15.75" customHeight="1">
      <c r="A475" s="344"/>
      <c r="B475" s="345"/>
      <c r="C475" s="344"/>
      <c r="D475" s="345"/>
      <c r="E475" s="344"/>
      <c r="F475" s="344"/>
      <c r="G475" s="344"/>
      <c r="H475" s="344"/>
      <c r="I475" s="344"/>
      <c r="J475" s="344"/>
      <c r="K475" s="344"/>
      <c r="L475" s="344"/>
      <c r="M475" s="344"/>
      <c r="N475" s="344"/>
      <c r="O475" s="344"/>
      <c r="P475" s="344"/>
      <c r="Q475" s="344"/>
      <c r="R475" s="344"/>
      <c r="S475" s="344"/>
      <c r="T475" s="344"/>
      <c r="U475" s="344"/>
      <c r="V475" s="344"/>
      <c r="W475" s="344"/>
      <c r="X475" s="344"/>
      <c r="Y475" s="344"/>
      <c r="Z475" s="344"/>
      <c r="AA475" s="344"/>
      <c r="AB475" s="344"/>
    </row>
    <row r="476" spans="8:8" ht="15.75" customHeight="1">
      <c r="A476" s="344"/>
      <c r="B476" s="345"/>
      <c r="C476" s="344"/>
      <c r="D476" s="345"/>
      <c r="E476" s="344"/>
      <c r="F476" s="344"/>
      <c r="G476" s="344"/>
      <c r="H476" s="344"/>
      <c r="I476" s="344"/>
      <c r="J476" s="344"/>
      <c r="K476" s="344"/>
      <c r="L476" s="344"/>
      <c r="M476" s="344"/>
      <c r="N476" s="344"/>
      <c r="O476" s="344"/>
      <c r="P476" s="344"/>
      <c r="Q476" s="344"/>
      <c r="R476" s="344"/>
      <c r="S476" s="344"/>
      <c r="T476" s="344"/>
      <c r="U476" s="344"/>
      <c r="V476" s="344"/>
      <c r="W476" s="344"/>
      <c r="X476" s="344"/>
      <c r="Y476" s="344"/>
      <c r="Z476" s="344"/>
      <c r="AA476" s="344"/>
      <c r="AB476" s="344"/>
    </row>
    <row r="477" spans="8:8" ht="15.75" customHeight="1">
      <c r="A477" s="344"/>
      <c r="B477" s="345"/>
      <c r="C477" s="344"/>
      <c r="D477" s="345"/>
      <c r="E477" s="344"/>
      <c r="F477" s="344"/>
      <c r="G477" s="344"/>
      <c r="H477" s="344"/>
      <c r="I477" s="344"/>
      <c r="J477" s="344"/>
      <c r="K477" s="344"/>
      <c r="L477" s="344"/>
      <c r="M477" s="344"/>
      <c r="N477" s="344"/>
      <c r="O477" s="344"/>
      <c r="P477" s="344"/>
      <c r="Q477" s="344"/>
      <c r="R477" s="344"/>
      <c r="S477" s="344"/>
      <c r="T477" s="344"/>
      <c r="U477" s="344"/>
      <c r="V477" s="344"/>
      <c r="W477" s="344"/>
      <c r="X477" s="344"/>
      <c r="Y477" s="344"/>
      <c r="Z477" s="344"/>
      <c r="AA477" s="344"/>
      <c r="AB477" s="344"/>
    </row>
    <row r="478" spans="8:8" ht="15.75" customHeight="1">
      <c r="A478" s="344"/>
      <c r="B478" s="345"/>
      <c r="C478" s="344"/>
      <c r="D478" s="345"/>
      <c r="E478" s="344"/>
      <c r="F478" s="344"/>
      <c r="G478" s="344"/>
      <c r="H478" s="344"/>
      <c r="I478" s="344"/>
      <c r="J478" s="344"/>
      <c r="K478" s="344"/>
      <c r="L478" s="344"/>
      <c r="M478" s="344"/>
      <c r="N478" s="344"/>
      <c r="O478" s="344"/>
      <c r="P478" s="344"/>
      <c r="Q478" s="344"/>
      <c r="R478" s="344"/>
      <c r="S478" s="344"/>
      <c r="T478" s="344"/>
      <c r="U478" s="344"/>
      <c r="V478" s="344"/>
      <c r="W478" s="344"/>
      <c r="X478" s="344"/>
      <c r="Y478" s="344"/>
      <c r="Z478" s="344"/>
      <c r="AA478" s="344"/>
      <c r="AB478" s="344"/>
    </row>
    <row r="479" spans="8:8" ht="15.75" customHeight="1">
      <c r="A479" s="344"/>
      <c r="B479" s="345"/>
      <c r="C479" s="344"/>
      <c r="D479" s="345"/>
      <c r="E479" s="344"/>
      <c r="F479" s="344"/>
      <c r="G479" s="344"/>
      <c r="H479" s="344"/>
      <c r="I479" s="344"/>
      <c r="J479" s="344"/>
      <c r="K479" s="344"/>
      <c r="L479" s="344"/>
      <c r="M479" s="344"/>
      <c r="N479" s="344"/>
      <c r="O479" s="344"/>
      <c r="P479" s="344"/>
      <c r="Q479" s="344"/>
      <c r="R479" s="344"/>
      <c r="S479" s="344"/>
      <c r="T479" s="344"/>
      <c r="U479" s="344"/>
      <c r="V479" s="344"/>
      <c r="W479" s="344"/>
      <c r="X479" s="344"/>
      <c r="Y479" s="344"/>
      <c r="Z479" s="344"/>
      <c r="AA479" s="344"/>
      <c r="AB479" s="344"/>
    </row>
    <row r="480" spans="8:8" ht="15.75" customHeight="1">
      <c r="A480" s="344"/>
      <c r="B480" s="345"/>
      <c r="C480" s="344"/>
      <c r="D480" s="345"/>
      <c r="E480" s="344"/>
      <c r="F480" s="344"/>
      <c r="G480" s="344"/>
      <c r="H480" s="344"/>
      <c r="I480" s="344"/>
      <c r="J480" s="344"/>
      <c r="K480" s="344"/>
      <c r="L480" s="344"/>
      <c r="M480" s="344"/>
      <c r="N480" s="344"/>
      <c r="O480" s="344"/>
      <c r="P480" s="344"/>
      <c r="Q480" s="344"/>
      <c r="R480" s="344"/>
      <c r="S480" s="344"/>
      <c r="T480" s="344"/>
      <c r="U480" s="344"/>
      <c r="V480" s="344"/>
      <c r="W480" s="344"/>
      <c r="X480" s="344"/>
      <c r="Y480" s="344"/>
      <c r="Z480" s="344"/>
      <c r="AA480" s="344"/>
      <c r="AB480" s="344"/>
    </row>
    <row r="481" spans="8:8" ht="15.75" customHeight="1">
      <c r="A481" s="344"/>
      <c r="B481" s="345"/>
      <c r="C481" s="344"/>
      <c r="D481" s="345"/>
      <c r="E481" s="344"/>
      <c r="F481" s="344"/>
      <c r="G481" s="344"/>
      <c r="H481" s="344"/>
      <c r="I481" s="344"/>
      <c r="J481" s="344"/>
      <c r="K481" s="344"/>
      <c r="L481" s="344"/>
      <c r="M481" s="344"/>
      <c r="N481" s="344"/>
      <c r="O481" s="344"/>
      <c r="P481" s="344"/>
      <c r="Q481" s="344"/>
      <c r="R481" s="344"/>
      <c r="S481" s="344"/>
      <c r="T481" s="344"/>
      <c r="U481" s="344"/>
      <c r="V481" s="344"/>
      <c r="W481" s="344"/>
      <c r="X481" s="344"/>
      <c r="Y481" s="344"/>
      <c r="Z481" s="344"/>
      <c r="AA481" s="344"/>
      <c r="AB481" s="344"/>
    </row>
    <row r="482" spans="8:8" ht="15.75" customHeight="1">
      <c r="A482" s="344"/>
      <c r="B482" s="345"/>
      <c r="C482" s="344"/>
      <c r="D482" s="345"/>
      <c r="E482" s="344"/>
      <c r="F482" s="344"/>
      <c r="G482" s="344"/>
      <c r="H482" s="344"/>
      <c r="I482" s="344"/>
      <c r="J482" s="344"/>
      <c r="K482" s="344"/>
      <c r="L482" s="344"/>
      <c r="M482" s="344"/>
      <c r="N482" s="344"/>
      <c r="O482" s="344"/>
      <c r="P482" s="344"/>
      <c r="Q482" s="344"/>
      <c r="R482" s="344"/>
      <c r="S482" s="344"/>
      <c r="T482" s="344"/>
      <c r="U482" s="344"/>
      <c r="V482" s="344"/>
      <c r="W482" s="344"/>
      <c r="X482" s="344"/>
      <c r="Y482" s="344"/>
      <c r="Z482" s="344"/>
      <c r="AA482" s="344"/>
      <c r="AB482" s="344"/>
    </row>
    <row r="483" spans="8:8" ht="15.75" customHeight="1">
      <c r="A483" s="344"/>
      <c r="B483" s="345"/>
      <c r="C483" s="344"/>
      <c r="D483" s="345"/>
      <c r="E483" s="344"/>
      <c r="F483" s="344"/>
      <c r="G483" s="344"/>
      <c r="H483" s="344"/>
      <c r="I483" s="344"/>
      <c r="J483" s="344"/>
      <c r="K483" s="344"/>
      <c r="L483" s="344"/>
      <c r="M483" s="344"/>
      <c r="N483" s="344"/>
      <c r="O483" s="344"/>
      <c r="P483" s="344"/>
      <c r="Q483" s="344"/>
      <c r="R483" s="344"/>
      <c r="S483" s="344"/>
      <c r="T483" s="344"/>
      <c r="U483" s="344"/>
      <c r="V483" s="344"/>
      <c r="W483" s="344"/>
      <c r="X483" s="344"/>
      <c r="Y483" s="344"/>
      <c r="Z483" s="344"/>
      <c r="AA483" s="344"/>
      <c r="AB483" s="344"/>
    </row>
    <row r="484" spans="8:8" ht="15.75" customHeight="1">
      <c r="A484" s="344"/>
      <c r="B484" s="345"/>
      <c r="C484" s="344"/>
      <c r="D484" s="345"/>
      <c r="E484" s="344"/>
      <c r="F484" s="344"/>
      <c r="G484" s="344"/>
      <c r="H484" s="344"/>
      <c r="I484" s="344"/>
      <c r="J484" s="344"/>
      <c r="K484" s="344"/>
      <c r="L484" s="344"/>
      <c r="M484" s="344"/>
      <c r="N484" s="344"/>
      <c r="O484" s="344"/>
      <c r="P484" s="344"/>
      <c r="Q484" s="344"/>
      <c r="R484" s="344"/>
      <c r="S484" s="344"/>
      <c r="T484" s="344"/>
      <c r="U484" s="344"/>
      <c r="V484" s="344"/>
      <c r="W484" s="344"/>
      <c r="X484" s="344"/>
      <c r="Y484" s="344"/>
      <c r="Z484" s="344"/>
      <c r="AA484" s="344"/>
      <c r="AB484" s="344"/>
    </row>
    <row r="485" spans="8:8" ht="15.75" customHeight="1">
      <c r="A485" s="344"/>
      <c r="B485" s="345"/>
      <c r="C485" s="344"/>
      <c r="D485" s="345"/>
      <c r="E485" s="344"/>
      <c r="F485" s="344"/>
      <c r="G485" s="344"/>
      <c r="H485" s="344"/>
      <c r="I485" s="344"/>
      <c r="J485" s="344"/>
      <c r="K485" s="344"/>
      <c r="L485" s="344"/>
      <c r="M485" s="344"/>
      <c r="N485" s="344"/>
      <c r="O485" s="344"/>
      <c r="P485" s="344"/>
      <c r="Q485" s="344"/>
      <c r="R485" s="344"/>
      <c r="S485" s="344"/>
      <c r="T485" s="344"/>
      <c r="U485" s="344"/>
      <c r="V485" s="344"/>
      <c r="W485" s="344"/>
      <c r="X485" s="344"/>
      <c r="Y485" s="344"/>
      <c r="Z485" s="344"/>
      <c r="AA485" s="344"/>
      <c r="AB485" s="344"/>
    </row>
    <row r="486" spans="8:8" ht="15.75" customHeight="1">
      <c r="A486" s="344"/>
      <c r="B486" s="345"/>
      <c r="C486" s="344"/>
      <c r="D486" s="345"/>
      <c r="E486" s="344"/>
      <c r="F486" s="344"/>
      <c r="G486" s="344"/>
      <c r="H486" s="344"/>
      <c r="I486" s="344"/>
      <c r="J486" s="344"/>
      <c r="K486" s="344"/>
      <c r="L486" s="344"/>
      <c r="M486" s="344"/>
      <c r="N486" s="344"/>
      <c r="O486" s="344"/>
      <c r="P486" s="344"/>
      <c r="Q486" s="344"/>
      <c r="R486" s="344"/>
      <c r="S486" s="344"/>
      <c r="T486" s="344"/>
      <c r="U486" s="344"/>
      <c r="V486" s="344"/>
      <c r="W486" s="344"/>
      <c r="X486" s="344"/>
      <c r="Y486" s="344"/>
      <c r="Z486" s="344"/>
      <c r="AA486" s="344"/>
      <c r="AB486" s="344"/>
    </row>
    <row r="487" spans="8:8" ht="15.75" customHeight="1">
      <c r="A487" s="344"/>
      <c r="B487" s="345"/>
      <c r="C487" s="344"/>
      <c r="D487" s="345"/>
      <c r="E487" s="344"/>
      <c r="F487" s="344"/>
      <c r="G487" s="344"/>
      <c r="H487" s="344"/>
      <c r="I487" s="344"/>
      <c r="J487" s="344"/>
      <c r="K487" s="344"/>
      <c r="L487" s="344"/>
      <c r="M487" s="344"/>
      <c r="N487" s="344"/>
      <c r="O487" s="344"/>
      <c r="P487" s="344"/>
      <c r="Q487" s="344"/>
      <c r="R487" s="344"/>
      <c r="S487" s="344"/>
      <c r="T487" s="344"/>
      <c r="U487" s="344"/>
      <c r="V487" s="344"/>
      <c r="W487" s="344"/>
      <c r="X487" s="344"/>
      <c r="Y487" s="344"/>
      <c r="Z487" s="344"/>
      <c r="AA487" s="344"/>
      <c r="AB487" s="344"/>
    </row>
    <row r="488" spans="8:8" ht="15.75" customHeight="1">
      <c r="A488" s="344"/>
      <c r="B488" s="345"/>
      <c r="C488" s="344"/>
      <c r="D488" s="345"/>
      <c r="E488" s="344"/>
      <c r="F488" s="344"/>
      <c r="G488" s="344"/>
      <c r="H488" s="344"/>
      <c r="I488" s="344"/>
      <c r="J488" s="344"/>
      <c r="K488" s="344"/>
      <c r="L488" s="344"/>
      <c r="M488" s="344"/>
      <c r="N488" s="344"/>
      <c r="O488" s="344"/>
      <c r="P488" s="344"/>
      <c r="Q488" s="344"/>
      <c r="R488" s="344"/>
      <c r="S488" s="344"/>
      <c r="T488" s="344"/>
      <c r="U488" s="344"/>
      <c r="V488" s="344"/>
      <c r="W488" s="344"/>
      <c r="X488" s="344"/>
      <c r="Y488" s="344"/>
      <c r="Z488" s="344"/>
      <c r="AA488" s="344"/>
      <c r="AB488" s="344"/>
    </row>
    <row r="489" spans="8:8" ht="15.75" customHeight="1">
      <c r="A489" s="344"/>
      <c r="B489" s="345"/>
      <c r="C489" s="344"/>
      <c r="D489" s="345"/>
      <c r="E489" s="344"/>
      <c r="F489" s="344"/>
      <c r="G489" s="344"/>
      <c r="H489" s="344"/>
      <c r="I489" s="344"/>
      <c r="J489" s="344"/>
      <c r="K489" s="344"/>
      <c r="L489" s="344"/>
      <c r="M489" s="344"/>
      <c r="N489" s="344"/>
      <c r="O489" s="344"/>
      <c r="P489" s="344"/>
      <c r="Q489" s="344"/>
      <c r="R489" s="344"/>
      <c r="S489" s="344"/>
      <c r="T489" s="344"/>
      <c r="U489" s="344"/>
      <c r="V489" s="344"/>
      <c r="W489" s="344"/>
      <c r="X489" s="344"/>
      <c r="Y489" s="344"/>
      <c r="Z489" s="344"/>
      <c r="AA489" s="344"/>
      <c r="AB489" s="344"/>
    </row>
    <row r="490" spans="8:8" ht="15.75" customHeight="1">
      <c r="A490" s="344"/>
      <c r="B490" s="345"/>
      <c r="C490" s="344"/>
      <c r="D490" s="345"/>
      <c r="E490" s="344"/>
      <c r="F490" s="344"/>
      <c r="G490" s="344"/>
      <c r="H490" s="344"/>
      <c r="I490" s="344"/>
      <c r="J490" s="344"/>
      <c r="K490" s="344"/>
      <c r="L490" s="344"/>
      <c r="M490" s="344"/>
      <c r="N490" s="344"/>
      <c r="O490" s="344"/>
      <c r="P490" s="344"/>
      <c r="Q490" s="344"/>
      <c r="R490" s="344"/>
      <c r="S490" s="344"/>
      <c r="T490" s="344"/>
      <c r="U490" s="344"/>
      <c r="V490" s="344"/>
      <c r="W490" s="344"/>
      <c r="X490" s="344"/>
      <c r="Y490" s="344"/>
      <c r="Z490" s="344"/>
      <c r="AA490" s="344"/>
      <c r="AB490" s="344"/>
    </row>
    <row r="491" spans="8:8" ht="15.75" customHeight="1">
      <c r="A491" s="344"/>
      <c r="B491" s="345"/>
      <c r="C491" s="344"/>
      <c r="D491" s="345"/>
      <c r="E491" s="344"/>
      <c r="F491" s="344"/>
      <c r="G491" s="344"/>
      <c r="H491" s="344"/>
      <c r="I491" s="344"/>
      <c r="J491" s="344"/>
      <c r="K491" s="344"/>
      <c r="L491" s="344"/>
      <c r="M491" s="344"/>
      <c r="N491" s="344"/>
      <c r="O491" s="344"/>
      <c r="P491" s="344"/>
      <c r="Q491" s="344"/>
      <c r="R491" s="344"/>
      <c r="S491" s="344"/>
      <c r="T491" s="344"/>
      <c r="U491" s="344"/>
      <c r="V491" s="344"/>
      <c r="W491" s="344"/>
      <c r="X491" s="344"/>
      <c r="Y491" s="344"/>
      <c r="Z491" s="344"/>
      <c r="AA491" s="344"/>
      <c r="AB491" s="344"/>
    </row>
    <row r="492" spans="8:8" ht="15.75" customHeight="1">
      <c r="A492" s="344"/>
      <c r="B492" s="345"/>
      <c r="C492" s="344"/>
      <c r="D492" s="345"/>
      <c r="E492" s="344"/>
      <c r="F492" s="344"/>
      <c r="G492" s="344"/>
      <c r="H492" s="344"/>
      <c r="I492" s="344"/>
      <c r="J492" s="344"/>
      <c r="K492" s="344"/>
      <c r="L492" s="344"/>
      <c r="M492" s="344"/>
      <c r="N492" s="344"/>
      <c r="O492" s="344"/>
      <c r="P492" s="344"/>
      <c r="Q492" s="344"/>
      <c r="R492" s="344"/>
      <c r="S492" s="344"/>
      <c r="T492" s="344"/>
      <c r="U492" s="344"/>
      <c r="V492" s="344"/>
      <c r="W492" s="344"/>
      <c r="X492" s="344"/>
      <c r="Y492" s="344"/>
      <c r="Z492" s="344"/>
      <c r="AA492" s="344"/>
      <c r="AB492" s="344"/>
    </row>
    <row r="493" spans="8:8" ht="15.75" customHeight="1">
      <c r="A493" s="344"/>
      <c r="B493" s="345"/>
      <c r="C493" s="344"/>
      <c r="D493" s="345"/>
      <c r="E493" s="344"/>
      <c r="F493" s="344"/>
      <c r="G493" s="344"/>
      <c r="H493" s="344"/>
      <c r="I493" s="344"/>
      <c r="J493" s="344"/>
      <c r="K493" s="344"/>
      <c r="L493" s="344"/>
      <c r="M493" s="344"/>
      <c r="N493" s="344"/>
      <c r="O493" s="344"/>
      <c r="P493" s="344"/>
      <c r="Q493" s="344"/>
      <c r="R493" s="344"/>
      <c r="S493" s="344"/>
      <c r="T493" s="344"/>
      <c r="U493" s="344"/>
      <c r="V493" s="344"/>
      <c r="W493" s="344"/>
      <c r="X493" s="344"/>
      <c r="Y493" s="344"/>
      <c r="Z493" s="344"/>
      <c r="AA493" s="344"/>
      <c r="AB493" s="344"/>
    </row>
    <row r="494" spans="8:8" ht="15.75" customHeight="1">
      <c r="A494" s="344"/>
      <c r="B494" s="345"/>
      <c r="C494" s="344"/>
      <c r="D494" s="345"/>
      <c r="E494" s="344"/>
      <c r="F494" s="344"/>
      <c r="G494" s="344"/>
      <c r="H494" s="344"/>
      <c r="I494" s="344"/>
      <c r="J494" s="344"/>
      <c r="K494" s="344"/>
      <c r="L494" s="344"/>
      <c r="M494" s="344"/>
      <c r="N494" s="344"/>
      <c r="O494" s="344"/>
      <c r="P494" s="344"/>
      <c r="Q494" s="344"/>
      <c r="R494" s="344"/>
      <c r="S494" s="344"/>
      <c r="T494" s="344"/>
      <c r="U494" s="344"/>
      <c r="V494" s="344"/>
      <c r="W494" s="344"/>
      <c r="X494" s="344"/>
      <c r="Y494" s="344"/>
      <c r="Z494" s="344"/>
      <c r="AA494" s="344"/>
      <c r="AB494" s="344"/>
    </row>
    <row r="495" spans="8:8" ht="15.75" customHeight="1">
      <c r="A495" s="344"/>
      <c r="B495" s="345"/>
      <c r="C495" s="344"/>
      <c r="D495" s="345"/>
      <c r="E495" s="344"/>
      <c r="F495" s="344"/>
      <c r="G495" s="344"/>
      <c r="H495" s="344"/>
      <c r="I495" s="344"/>
      <c r="J495" s="344"/>
      <c r="K495" s="344"/>
      <c r="L495" s="344"/>
      <c r="M495" s="344"/>
      <c r="N495" s="344"/>
      <c r="O495" s="344"/>
      <c r="P495" s="344"/>
      <c r="Q495" s="344"/>
      <c r="R495" s="344"/>
      <c r="S495" s="344"/>
      <c r="T495" s="344"/>
      <c r="U495" s="344"/>
      <c r="V495" s="344"/>
      <c r="W495" s="344"/>
      <c r="X495" s="344"/>
      <c r="Y495" s="344"/>
      <c r="Z495" s="344"/>
      <c r="AA495" s="344"/>
      <c r="AB495" s="344"/>
    </row>
    <row r="496" spans="8:8" ht="15.75" customHeight="1">
      <c r="A496" s="344"/>
      <c r="B496" s="345"/>
      <c r="C496" s="344"/>
      <c r="D496" s="345"/>
      <c r="E496" s="344"/>
      <c r="F496" s="344"/>
      <c r="G496" s="344"/>
      <c r="H496" s="344"/>
      <c r="I496" s="344"/>
      <c r="J496" s="344"/>
      <c r="K496" s="344"/>
      <c r="L496" s="344"/>
      <c r="M496" s="344"/>
      <c r="N496" s="344"/>
      <c r="O496" s="344"/>
      <c r="P496" s="344"/>
      <c r="Q496" s="344"/>
      <c r="R496" s="344"/>
      <c r="S496" s="344"/>
      <c r="T496" s="344"/>
      <c r="U496" s="344"/>
      <c r="V496" s="344"/>
      <c r="W496" s="344"/>
      <c r="X496" s="344"/>
      <c r="Y496" s="344"/>
      <c r="Z496" s="344"/>
      <c r="AA496" s="344"/>
      <c r="AB496" s="344"/>
    </row>
    <row r="497" spans="8:8" ht="15.75" customHeight="1">
      <c r="A497" s="344"/>
      <c r="B497" s="345"/>
      <c r="C497" s="344"/>
      <c r="D497" s="345"/>
      <c r="E497" s="344"/>
      <c r="F497" s="344"/>
      <c r="G497" s="344"/>
      <c r="H497" s="344"/>
      <c r="I497" s="344"/>
      <c r="J497" s="344"/>
      <c r="K497" s="344"/>
      <c r="L497" s="344"/>
      <c r="M497" s="344"/>
      <c r="N497" s="344"/>
      <c r="O497" s="344"/>
      <c r="P497" s="344"/>
      <c r="Q497" s="344"/>
      <c r="R497" s="344"/>
      <c r="S497" s="344"/>
      <c r="T497" s="344"/>
      <c r="U497" s="344"/>
      <c r="V497" s="344"/>
      <c r="W497" s="344"/>
      <c r="X497" s="344"/>
      <c r="Y497" s="344"/>
      <c r="Z497" s="344"/>
      <c r="AA497" s="344"/>
      <c r="AB497" s="344"/>
    </row>
    <row r="498" spans="8:8" ht="15.75" customHeight="1">
      <c r="A498" s="344"/>
      <c r="B498" s="345"/>
      <c r="C498" s="344"/>
      <c r="D498" s="345"/>
      <c r="E498" s="344"/>
      <c r="F498" s="344"/>
      <c r="G498" s="344"/>
      <c r="H498" s="344"/>
      <c r="I498" s="344"/>
      <c r="J498" s="344"/>
      <c r="K498" s="344"/>
      <c r="L498" s="344"/>
      <c r="M498" s="344"/>
      <c r="N498" s="344"/>
      <c r="O498" s="344"/>
      <c r="P498" s="344"/>
      <c r="Q498" s="344"/>
      <c r="R498" s="344"/>
      <c r="S498" s="344"/>
      <c r="T498" s="344"/>
      <c r="U498" s="344"/>
      <c r="V498" s="344"/>
      <c r="W498" s="344"/>
      <c r="X498" s="344"/>
      <c r="Y498" s="344"/>
      <c r="Z498" s="344"/>
      <c r="AA498" s="344"/>
      <c r="AB498" s="344"/>
    </row>
    <row r="499" spans="8:8" ht="15.75" customHeight="1">
      <c r="A499" s="344"/>
      <c r="B499" s="345"/>
      <c r="C499" s="344"/>
      <c r="D499" s="345"/>
      <c r="E499" s="344"/>
      <c r="F499" s="344"/>
      <c r="G499" s="344"/>
      <c r="H499" s="344"/>
      <c r="I499" s="344"/>
      <c r="J499" s="344"/>
      <c r="K499" s="344"/>
      <c r="L499" s="344"/>
      <c r="M499" s="344"/>
      <c r="N499" s="344"/>
      <c r="O499" s="344"/>
      <c r="P499" s="344"/>
      <c r="Q499" s="344"/>
      <c r="R499" s="344"/>
      <c r="S499" s="344"/>
      <c r="T499" s="344"/>
      <c r="U499" s="344"/>
      <c r="V499" s="344"/>
      <c r="W499" s="344"/>
      <c r="X499" s="344"/>
      <c r="Y499" s="344"/>
      <c r="Z499" s="344"/>
      <c r="AA499" s="344"/>
      <c r="AB499" s="344"/>
    </row>
    <row r="500" spans="8:8" ht="15.75" customHeight="1">
      <c r="A500" s="344"/>
      <c r="B500" s="345"/>
      <c r="C500" s="344"/>
      <c r="D500" s="345"/>
      <c r="E500" s="344"/>
      <c r="F500" s="344"/>
      <c r="G500" s="344"/>
      <c r="H500" s="344"/>
      <c r="I500" s="344"/>
      <c r="J500" s="344"/>
      <c r="K500" s="344"/>
      <c r="L500" s="344"/>
      <c r="M500" s="344"/>
      <c r="N500" s="344"/>
      <c r="O500" s="344"/>
      <c r="P500" s="344"/>
      <c r="Q500" s="344"/>
      <c r="R500" s="344"/>
      <c r="S500" s="344"/>
      <c r="T500" s="344"/>
      <c r="U500" s="344"/>
      <c r="V500" s="344"/>
      <c r="W500" s="344"/>
      <c r="X500" s="344"/>
      <c r="Y500" s="344"/>
      <c r="Z500" s="344"/>
      <c r="AA500" s="344"/>
      <c r="AB500" s="344"/>
    </row>
    <row r="501" spans="8:8" ht="15.75" customHeight="1">
      <c r="A501" s="344"/>
      <c r="B501" s="345"/>
      <c r="C501" s="344"/>
      <c r="D501" s="345"/>
      <c r="E501" s="344"/>
      <c r="F501" s="344"/>
      <c r="G501" s="344"/>
      <c r="H501" s="344"/>
      <c r="I501" s="344"/>
      <c r="J501" s="344"/>
      <c r="K501" s="344"/>
      <c r="L501" s="344"/>
      <c r="M501" s="344"/>
      <c r="N501" s="344"/>
      <c r="O501" s="344"/>
      <c r="P501" s="344"/>
      <c r="Q501" s="344"/>
      <c r="R501" s="344"/>
      <c r="S501" s="344"/>
      <c r="T501" s="344"/>
      <c r="U501" s="344"/>
      <c r="V501" s="344"/>
      <c r="W501" s="344"/>
      <c r="X501" s="344"/>
      <c r="Y501" s="344"/>
      <c r="Z501" s="344"/>
      <c r="AA501" s="344"/>
      <c r="AB501" s="344"/>
    </row>
    <row r="502" spans="8:8" ht="15.75" customHeight="1">
      <c r="A502" s="344"/>
      <c r="B502" s="345"/>
      <c r="C502" s="344"/>
      <c r="D502" s="345"/>
      <c r="E502" s="344"/>
      <c r="F502" s="344"/>
      <c r="G502" s="344"/>
      <c r="H502" s="344"/>
      <c r="I502" s="344"/>
      <c r="J502" s="344"/>
      <c r="K502" s="344"/>
      <c r="L502" s="344"/>
      <c r="M502" s="344"/>
      <c r="N502" s="344"/>
      <c r="O502" s="344"/>
      <c r="P502" s="344"/>
      <c r="Q502" s="344"/>
      <c r="R502" s="344"/>
      <c r="S502" s="344"/>
      <c r="T502" s="344"/>
      <c r="U502" s="344"/>
      <c r="V502" s="344"/>
      <c r="W502" s="344"/>
      <c r="X502" s="344"/>
      <c r="Y502" s="344"/>
      <c r="Z502" s="344"/>
      <c r="AA502" s="344"/>
      <c r="AB502" s="344"/>
    </row>
    <row r="503" spans="8:8" ht="15.75" customHeight="1">
      <c r="A503" s="344"/>
      <c r="B503" s="345"/>
      <c r="C503" s="344"/>
      <c r="D503" s="345"/>
      <c r="E503" s="344"/>
      <c r="F503" s="344"/>
      <c r="G503" s="344"/>
      <c r="H503" s="344"/>
      <c r="I503" s="344"/>
      <c r="J503" s="344"/>
      <c r="K503" s="344"/>
      <c r="L503" s="344"/>
      <c r="M503" s="344"/>
      <c r="N503" s="344"/>
      <c r="O503" s="344"/>
      <c r="P503" s="344"/>
      <c r="Q503" s="344"/>
      <c r="R503" s="344"/>
      <c r="S503" s="344"/>
      <c r="T503" s="344"/>
      <c r="U503" s="344"/>
      <c r="V503" s="344"/>
      <c r="W503" s="344"/>
      <c r="X503" s="344"/>
      <c r="Y503" s="344"/>
      <c r="Z503" s="344"/>
      <c r="AA503" s="344"/>
      <c r="AB503" s="344"/>
    </row>
    <row r="504" spans="8:8" ht="15.75" customHeight="1">
      <c r="A504" s="344"/>
      <c r="B504" s="345"/>
      <c r="C504" s="344"/>
      <c r="D504" s="345"/>
      <c r="E504" s="344"/>
      <c r="F504" s="344"/>
      <c r="G504" s="344"/>
      <c r="H504" s="344"/>
      <c r="I504" s="344"/>
      <c r="J504" s="344"/>
      <c r="K504" s="344"/>
      <c r="L504" s="344"/>
      <c r="M504" s="344"/>
      <c r="N504" s="344"/>
      <c r="O504" s="344"/>
      <c r="P504" s="344"/>
      <c r="Q504" s="344"/>
      <c r="R504" s="344"/>
      <c r="S504" s="344"/>
      <c r="T504" s="344"/>
      <c r="U504" s="344"/>
      <c r="V504" s="344"/>
      <c r="W504" s="344"/>
      <c r="X504" s="344"/>
      <c r="Y504" s="344"/>
      <c r="Z504" s="344"/>
      <c r="AA504" s="344"/>
      <c r="AB504" s="344"/>
    </row>
    <row r="505" spans="8:8" ht="15.75" customHeight="1">
      <c r="A505" s="344"/>
      <c r="B505" s="345"/>
      <c r="C505" s="344"/>
      <c r="D505" s="345"/>
      <c r="E505" s="344"/>
      <c r="F505" s="344"/>
      <c r="G505" s="344"/>
      <c r="H505" s="344"/>
      <c r="I505" s="344"/>
      <c r="J505" s="344"/>
      <c r="K505" s="344"/>
      <c r="L505" s="344"/>
      <c r="M505" s="344"/>
      <c r="N505" s="344"/>
      <c r="O505" s="344"/>
      <c r="P505" s="344"/>
      <c r="Q505" s="344"/>
      <c r="R505" s="344"/>
      <c r="S505" s="344"/>
      <c r="T505" s="344"/>
      <c r="U505" s="344"/>
      <c r="V505" s="344"/>
      <c r="W505" s="344"/>
      <c r="X505" s="344"/>
      <c r="Y505" s="344"/>
      <c r="Z505" s="344"/>
      <c r="AA505" s="344"/>
      <c r="AB505" s="344"/>
    </row>
    <row r="506" spans="8:8" ht="15.75" customHeight="1">
      <c r="A506" s="344"/>
      <c r="B506" s="345"/>
      <c r="C506" s="344"/>
      <c r="D506" s="345"/>
      <c r="E506" s="344"/>
      <c r="F506" s="344"/>
      <c r="G506" s="344"/>
      <c r="H506" s="344"/>
      <c r="I506" s="344"/>
      <c r="J506" s="344"/>
      <c r="K506" s="344"/>
      <c r="L506" s="344"/>
      <c r="M506" s="344"/>
      <c r="N506" s="344"/>
      <c r="O506" s="344"/>
      <c r="P506" s="344"/>
      <c r="Q506" s="344"/>
      <c r="R506" s="344"/>
      <c r="S506" s="344"/>
      <c r="T506" s="344"/>
      <c r="U506" s="344"/>
      <c r="V506" s="344"/>
      <c r="W506" s="344"/>
      <c r="X506" s="344"/>
      <c r="Y506" s="344"/>
      <c r="Z506" s="344"/>
      <c r="AA506" s="344"/>
      <c r="AB506" s="344"/>
    </row>
    <row r="507" spans="8:8" ht="15.75" customHeight="1">
      <c r="A507" s="344"/>
      <c r="B507" s="345"/>
      <c r="C507" s="344"/>
      <c r="D507" s="345"/>
      <c r="E507" s="344"/>
      <c r="F507" s="344"/>
      <c r="G507" s="344"/>
      <c r="H507" s="344"/>
      <c r="I507" s="344"/>
      <c r="J507" s="344"/>
      <c r="K507" s="344"/>
      <c r="L507" s="344"/>
      <c r="M507" s="344"/>
      <c r="N507" s="344"/>
      <c r="O507" s="344"/>
      <c r="P507" s="344"/>
      <c r="Q507" s="344"/>
      <c r="R507" s="344"/>
      <c r="S507" s="344"/>
      <c r="T507" s="344"/>
      <c r="U507" s="344"/>
      <c r="V507" s="344"/>
      <c r="W507" s="344"/>
      <c r="X507" s="344"/>
      <c r="Y507" s="344"/>
      <c r="Z507" s="344"/>
      <c r="AA507" s="344"/>
      <c r="AB507" s="344"/>
    </row>
    <row r="508" spans="8:8" ht="15.75" customHeight="1">
      <c r="A508" s="344"/>
      <c r="B508" s="345"/>
      <c r="C508" s="344"/>
      <c r="D508" s="345"/>
      <c r="E508" s="344"/>
      <c r="F508" s="344"/>
      <c r="G508" s="344"/>
      <c r="H508" s="344"/>
      <c r="I508" s="344"/>
      <c r="J508" s="344"/>
      <c r="K508" s="344"/>
      <c r="L508" s="344"/>
      <c r="M508" s="344"/>
      <c r="N508" s="344"/>
      <c r="O508" s="344"/>
      <c r="P508" s="344"/>
      <c r="Q508" s="344"/>
      <c r="R508" s="344"/>
      <c r="S508" s="344"/>
      <c r="T508" s="344"/>
      <c r="U508" s="344"/>
      <c r="V508" s="344"/>
      <c r="W508" s="344"/>
      <c r="X508" s="344"/>
      <c r="Y508" s="344"/>
      <c r="Z508" s="344"/>
      <c r="AA508" s="344"/>
      <c r="AB508" s="344"/>
    </row>
    <row r="509" spans="8:8" ht="15.75" customHeight="1">
      <c r="A509" s="344"/>
      <c r="B509" s="345"/>
      <c r="C509" s="344"/>
      <c r="D509" s="345"/>
      <c r="E509" s="344"/>
      <c r="F509" s="344"/>
      <c r="G509" s="344"/>
      <c r="H509" s="344"/>
      <c r="I509" s="344"/>
      <c r="J509" s="344"/>
      <c r="K509" s="344"/>
      <c r="L509" s="344"/>
      <c r="M509" s="344"/>
      <c r="N509" s="344"/>
      <c r="O509" s="344"/>
      <c r="P509" s="344"/>
      <c r="Q509" s="344"/>
      <c r="R509" s="344"/>
      <c r="S509" s="344"/>
      <c r="T509" s="344"/>
      <c r="U509" s="344"/>
      <c r="V509" s="344"/>
      <c r="W509" s="344"/>
      <c r="X509" s="344"/>
      <c r="Y509" s="344"/>
      <c r="Z509" s="344"/>
      <c r="AA509" s="344"/>
      <c r="AB509" s="344"/>
    </row>
    <row r="510" spans="8:8" ht="15.75" customHeight="1">
      <c r="A510" s="344"/>
      <c r="B510" s="345"/>
      <c r="C510" s="344"/>
      <c r="D510" s="345"/>
      <c r="E510" s="344"/>
      <c r="F510" s="344"/>
      <c r="G510" s="344"/>
      <c r="H510" s="344"/>
      <c r="I510" s="344"/>
      <c r="J510" s="344"/>
      <c r="K510" s="344"/>
      <c r="L510" s="344"/>
      <c r="M510" s="344"/>
      <c r="N510" s="344"/>
      <c r="O510" s="344"/>
      <c r="P510" s="344"/>
      <c r="Q510" s="344"/>
      <c r="R510" s="344"/>
      <c r="S510" s="344"/>
      <c r="T510" s="344"/>
      <c r="U510" s="344"/>
      <c r="V510" s="344"/>
      <c r="W510" s="344"/>
      <c r="X510" s="344"/>
      <c r="Y510" s="344"/>
      <c r="Z510" s="344"/>
      <c r="AA510" s="344"/>
      <c r="AB510" s="344"/>
    </row>
    <row r="511" spans="8:8" ht="15.75" customHeight="1">
      <c r="A511" s="344"/>
      <c r="B511" s="345"/>
      <c r="C511" s="344"/>
      <c r="D511" s="345"/>
      <c r="E511" s="344"/>
      <c r="F511" s="344"/>
      <c r="G511" s="344"/>
      <c r="H511" s="344"/>
      <c r="I511" s="344"/>
      <c r="J511" s="344"/>
      <c r="K511" s="344"/>
      <c r="L511" s="344"/>
      <c r="M511" s="344"/>
      <c r="N511" s="344"/>
      <c r="O511" s="344"/>
      <c r="P511" s="344"/>
      <c r="Q511" s="344"/>
      <c r="R511" s="344"/>
      <c r="S511" s="344"/>
      <c r="T511" s="344"/>
      <c r="U511" s="344"/>
      <c r="V511" s="344"/>
      <c r="W511" s="344"/>
      <c r="X511" s="344"/>
      <c r="Y511" s="344"/>
      <c r="Z511" s="344"/>
      <c r="AA511" s="344"/>
      <c r="AB511" s="344"/>
    </row>
    <row r="512" spans="8:8" ht="15.75" customHeight="1">
      <c r="A512" s="344"/>
      <c r="B512" s="345"/>
      <c r="C512" s="344"/>
      <c r="D512" s="345"/>
      <c r="E512" s="344"/>
      <c r="F512" s="344"/>
      <c r="G512" s="344"/>
      <c r="H512" s="344"/>
      <c r="I512" s="344"/>
      <c r="J512" s="344"/>
      <c r="K512" s="344"/>
      <c r="L512" s="344"/>
      <c r="M512" s="344"/>
      <c r="N512" s="344"/>
      <c r="O512" s="344"/>
      <c r="P512" s="344"/>
      <c r="Q512" s="344"/>
      <c r="R512" s="344"/>
      <c r="S512" s="344"/>
      <c r="T512" s="344"/>
      <c r="U512" s="344"/>
      <c r="V512" s="344"/>
      <c r="W512" s="344"/>
      <c r="X512" s="344"/>
      <c r="Y512" s="344"/>
      <c r="Z512" s="344"/>
      <c r="AA512" s="344"/>
      <c r="AB512" s="344"/>
    </row>
    <row r="513" spans="8:8" ht="15.75" customHeight="1">
      <c r="A513" s="344"/>
      <c r="B513" s="345"/>
      <c r="C513" s="344"/>
      <c r="D513" s="345"/>
      <c r="E513" s="344"/>
      <c r="F513" s="344"/>
      <c r="G513" s="344"/>
      <c r="H513" s="344"/>
      <c r="I513" s="344"/>
      <c r="J513" s="344"/>
      <c r="K513" s="344"/>
      <c r="L513" s="344"/>
      <c r="M513" s="344"/>
      <c r="N513" s="344"/>
      <c r="O513" s="344"/>
      <c r="P513" s="344"/>
      <c r="Q513" s="344"/>
      <c r="R513" s="344"/>
      <c r="S513" s="344"/>
      <c r="T513" s="344"/>
      <c r="U513" s="344"/>
      <c r="V513" s="344"/>
      <c r="W513" s="344"/>
      <c r="X513" s="344"/>
      <c r="Y513" s="344"/>
      <c r="Z513" s="344"/>
      <c r="AA513" s="344"/>
      <c r="AB513" s="344"/>
    </row>
    <row r="514" spans="8:8" ht="15.75" customHeight="1">
      <c r="A514" s="344"/>
      <c r="B514" s="345"/>
      <c r="C514" s="344"/>
      <c r="D514" s="345"/>
      <c r="E514" s="344"/>
      <c r="F514" s="344"/>
      <c r="G514" s="344"/>
      <c r="H514" s="344"/>
      <c r="I514" s="344"/>
      <c r="J514" s="344"/>
      <c r="K514" s="344"/>
      <c r="L514" s="344"/>
      <c r="M514" s="344"/>
      <c r="N514" s="344"/>
      <c r="O514" s="344"/>
      <c r="P514" s="344"/>
      <c r="Q514" s="344"/>
      <c r="R514" s="344"/>
      <c r="S514" s="344"/>
      <c r="T514" s="344"/>
      <c r="U514" s="344"/>
      <c r="V514" s="344"/>
      <c r="W514" s="344"/>
      <c r="X514" s="344"/>
      <c r="Y514" s="344"/>
      <c r="Z514" s="344"/>
      <c r="AA514" s="344"/>
      <c r="AB514" s="344"/>
    </row>
    <row r="515" spans="8:8" ht="15.75" customHeight="1">
      <c r="A515" s="344"/>
      <c r="B515" s="345"/>
      <c r="C515" s="344"/>
      <c r="D515" s="345"/>
      <c r="E515" s="344"/>
      <c r="F515" s="344"/>
      <c r="G515" s="344"/>
      <c r="H515" s="344"/>
      <c r="I515" s="344"/>
      <c r="J515" s="344"/>
      <c r="K515" s="344"/>
      <c r="L515" s="344"/>
      <c r="M515" s="344"/>
      <c r="N515" s="344"/>
      <c r="O515" s="344"/>
      <c r="P515" s="344"/>
      <c r="Q515" s="344"/>
      <c r="R515" s="344"/>
      <c r="S515" s="344"/>
      <c r="T515" s="344"/>
      <c r="U515" s="344"/>
      <c r="V515" s="344"/>
      <c r="W515" s="344"/>
      <c r="X515" s="344"/>
      <c r="Y515" s="344"/>
      <c r="Z515" s="344"/>
      <c r="AA515" s="344"/>
      <c r="AB515" s="344"/>
    </row>
    <row r="516" spans="8:8" ht="15.75" customHeight="1">
      <c r="A516" s="344"/>
      <c r="B516" s="345"/>
      <c r="C516" s="344"/>
      <c r="D516" s="345"/>
      <c r="E516" s="344"/>
      <c r="F516" s="344"/>
      <c r="G516" s="344"/>
      <c r="H516" s="344"/>
      <c r="I516" s="344"/>
      <c r="J516" s="344"/>
      <c r="K516" s="344"/>
      <c r="L516" s="344"/>
      <c r="M516" s="344"/>
      <c r="N516" s="344"/>
      <c r="O516" s="344"/>
      <c r="P516" s="344"/>
      <c r="Q516" s="344"/>
      <c r="R516" s="344"/>
      <c r="S516" s="344"/>
      <c r="T516" s="344"/>
      <c r="U516" s="344"/>
      <c r="V516" s="344"/>
      <c r="W516" s="344"/>
      <c r="X516" s="344"/>
      <c r="Y516" s="344"/>
      <c r="Z516" s="344"/>
      <c r="AA516" s="344"/>
      <c r="AB516" s="344"/>
    </row>
    <row r="517" spans="8:8" ht="15.75" customHeight="1">
      <c r="A517" s="344"/>
      <c r="B517" s="345"/>
      <c r="C517" s="344"/>
      <c r="D517" s="345"/>
      <c r="E517" s="344"/>
      <c r="F517" s="344"/>
      <c r="G517" s="344"/>
      <c r="H517" s="344"/>
      <c r="I517" s="344"/>
      <c r="J517" s="344"/>
      <c r="K517" s="344"/>
      <c r="L517" s="344"/>
      <c r="M517" s="344"/>
      <c r="N517" s="344"/>
      <c r="O517" s="344"/>
      <c r="P517" s="344"/>
      <c r="Q517" s="344"/>
      <c r="R517" s="344"/>
      <c r="S517" s="344"/>
      <c r="T517" s="344"/>
      <c r="U517" s="344"/>
      <c r="V517" s="344"/>
      <c r="W517" s="344"/>
      <c r="X517" s="344"/>
      <c r="Y517" s="344"/>
      <c r="Z517" s="344"/>
      <c r="AA517" s="344"/>
      <c r="AB517" s="344"/>
    </row>
    <row r="518" spans="8:8" ht="15.75" customHeight="1">
      <c r="A518" s="344"/>
      <c r="B518" s="345"/>
      <c r="C518" s="344"/>
      <c r="D518" s="345"/>
      <c r="E518" s="344"/>
      <c r="F518" s="344"/>
      <c r="G518" s="344"/>
      <c r="H518" s="344"/>
      <c r="I518" s="344"/>
      <c r="J518" s="344"/>
      <c r="K518" s="344"/>
      <c r="L518" s="344"/>
      <c r="M518" s="344"/>
      <c r="N518" s="344"/>
      <c r="O518" s="344"/>
      <c r="P518" s="344"/>
      <c r="Q518" s="344"/>
      <c r="R518" s="344"/>
      <c r="S518" s="344"/>
      <c r="T518" s="344"/>
      <c r="U518" s="344"/>
      <c r="V518" s="344"/>
      <c r="W518" s="344"/>
      <c r="X518" s="344"/>
      <c r="Y518" s="344"/>
      <c r="Z518" s="344"/>
      <c r="AA518" s="344"/>
      <c r="AB518" s="344"/>
    </row>
    <row r="519" spans="8:8" ht="15.75" customHeight="1">
      <c r="A519" s="344"/>
      <c r="B519" s="345"/>
      <c r="C519" s="344"/>
      <c r="D519" s="345"/>
      <c r="E519" s="344"/>
      <c r="F519" s="344"/>
      <c r="G519" s="344"/>
      <c r="H519" s="344"/>
      <c r="I519" s="344"/>
      <c r="J519" s="344"/>
      <c r="K519" s="344"/>
      <c r="L519" s="344"/>
      <c r="M519" s="344"/>
      <c r="N519" s="344"/>
      <c r="O519" s="344"/>
      <c r="P519" s="344"/>
      <c r="Q519" s="344"/>
      <c r="R519" s="344"/>
      <c r="S519" s="344"/>
      <c r="T519" s="344"/>
      <c r="U519" s="344"/>
      <c r="V519" s="344"/>
      <c r="W519" s="344"/>
      <c r="X519" s="344"/>
      <c r="Y519" s="344"/>
      <c r="Z519" s="344"/>
      <c r="AA519" s="344"/>
      <c r="AB519" s="344"/>
    </row>
    <row r="520" spans="8:8" ht="15.75" customHeight="1">
      <c r="A520" s="344"/>
      <c r="B520" s="345"/>
      <c r="C520" s="344"/>
      <c r="D520" s="345"/>
      <c r="E520" s="344"/>
      <c r="F520" s="344"/>
      <c r="G520" s="344"/>
      <c r="H520" s="344"/>
      <c r="I520" s="344"/>
      <c r="J520" s="344"/>
      <c r="K520" s="344"/>
      <c r="L520" s="344"/>
      <c r="M520" s="344"/>
      <c r="N520" s="344"/>
      <c r="O520" s="344"/>
      <c r="P520" s="344"/>
      <c r="Q520" s="344"/>
      <c r="R520" s="344"/>
      <c r="S520" s="344"/>
      <c r="T520" s="344"/>
      <c r="U520" s="344"/>
      <c r="V520" s="344"/>
      <c r="W520" s="344"/>
      <c r="X520" s="344"/>
      <c r="Y520" s="344"/>
      <c r="Z520" s="344"/>
      <c r="AA520" s="344"/>
      <c r="AB520" s="344"/>
    </row>
    <row r="521" spans="8:8" ht="15.75" customHeight="1">
      <c r="A521" s="344"/>
      <c r="B521" s="345"/>
      <c r="C521" s="344"/>
      <c r="D521" s="345"/>
      <c r="E521" s="344"/>
      <c r="F521" s="344"/>
      <c r="G521" s="344"/>
      <c r="H521" s="344"/>
      <c r="I521" s="344"/>
      <c r="J521" s="344"/>
      <c r="K521" s="344"/>
      <c r="L521" s="344"/>
      <c r="M521" s="344"/>
      <c r="N521" s="344"/>
      <c r="O521" s="344"/>
      <c r="P521" s="344"/>
      <c r="Q521" s="344"/>
      <c r="R521" s="344"/>
      <c r="S521" s="344"/>
      <c r="T521" s="344"/>
      <c r="U521" s="344"/>
      <c r="V521" s="344"/>
      <c r="W521" s="344"/>
      <c r="X521" s="344"/>
      <c r="Y521" s="344"/>
      <c r="Z521" s="344"/>
      <c r="AA521" s="344"/>
      <c r="AB521" s="344"/>
    </row>
    <row r="522" spans="8:8" ht="15.75" customHeight="1">
      <c r="A522" s="344"/>
      <c r="B522" s="345"/>
      <c r="C522" s="344"/>
      <c r="D522" s="345"/>
      <c r="E522" s="344"/>
      <c r="F522" s="344"/>
      <c r="G522" s="344"/>
      <c r="H522" s="344"/>
      <c r="I522" s="344"/>
      <c r="J522" s="344"/>
      <c r="K522" s="344"/>
      <c r="L522" s="344"/>
      <c r="M522" s="344"/>
      <c r="N522" s="344"/>
      <c r="O522" s="344"/>
      <c r="P522" s="344"/>
      <c r="Q522" s="344"/>
      <c r="R522" s="344"/>
      <c r="S522" s="344"/>
      <c r="T522" s="344"/>
      <c r="U522" s="344"/>
      <c r="V522" s="344"/>
      <c r="W522" s="344"/>
      <c r="X522" s="344"/>
      <c r="Y522" s="344"/>
      <c r="Z522" s="344"/>
      <c r="AA522" s="344"/>
      <c r="AB522" s="344"/>
    </row>
    <row r="523" spans="8:8" ht="15.75" customHeight="1">
      <c r="A523" s="344"/>
      <c r="B523" s="345"/>
      <c r="C523" s="344"/>
      <c r="D523" s="345"/>
      <c r="E523" s="344"/>
      <c r="F523" s="344"/>
      <c r="G523" s="344"/>
      <c r="H523" s="344"/>
      <c r="I523" s="344"/>
      <c r="J523" s="344"/>
      <c r="K523" s="344"/>
      <c r="L523" s="344"/>
      <c r="M523" s="344"/>
      <c r="N523" s="344"/>
      <c r="O523" s="344"/>
      <c r="P523" s="344"/>
      <c r="Q523" s="344"/>
      <c r="R523" s="344"/>
      <c r="S523" s="344"/>
      <c r="T523" s="344"/>
      <c r="U523" s="344"/>
      <c r="V523" s="344"/>
      <c r="W523" s="344"/>
      <c r="X523" s="344"/>
      <c r="Y523" s="344"/>
      <c r="Z523" s="344"/>
      <c r="AA523" s="344"/>
      <c r="AB523" s="344"/>
    </row>
    <row r="524" spans="8:8" ht="15.75" customHeight="1">
      <c r="A524" s="344"/>
      <c r="B524" s="345"/>
      <c r="C524" s="344"/>
      <c r="D524" s="345"/>
      <c r="E524" s="344"/>
      <c r="F524" s="344"/>
      <c r="G524" s="344"/>
      <c r="H524" s="344"/>
      <c r="I524" s="344"/>
      <c r="J524" s="344"/>
      <c r="K524" s="344"/>
      <c r="L524" s="344"/>
      <c r="M524" s="344"/>
      <c r="N524" s="344"/>
      <c r="O524" s="344"/>
      <c r="P524" s="344"/>
      <c r="Q524" s="344"/>
      <c r="R524" s="344"/>
      <c r="S524" s="344"/>
      <c r="T524" s="344"/>
      <c r="U524" s="344"/>
      <c r="V524" s="344"/>
      <c r="W524" s="344"/>
      <c r="X524" s="344"/>
      <c r="Y524" s="344"/>
      <c r="Z524" s="344"/>
      <c r="AA524" s="344"/>
      <c r="AB524" s="344"/>
    </row>
    <row r="525" spans="8:8" ht="15.75" customHeight="1">
      <c r="A525" s="344"/>
      <c r="B525" s="345"/>
      <c r="C525" s="344"/>
      <c r="D525" s="345"/>
      <c r="E525" s="344"/>
      <c r="F525" s="344"/>
      <c r="G525" s="344"/>
      <c r="H525" s="344"/>
      <c r="I525" s="344"/>
      <c r="J525" s="344"/>
      <c r="K525" s="344"/>
      <c r="L525" s="344"/>
      <c r="M525" s="344"/>
      <c r="N525" s="344"/>
      <c r="O525" s="344"/>
      <c r="P525" s="344"/>
      <c r="Q525" s="344"/>
      <c r="R525" s="344"/>
      <c r="S525" s="344"/>
      <c r="T525" s="344"/>
      <c r="U525" s="344"/>
      <c r="V525" s="344"/>
      <c r="W525" s="344"/>
      <c r="X525" s="344"/>
      <c r="Y525" s="344"/>
      <c r="Z525" s="344"/>
      <c r="AA525" s="344"/>
      <c r="AB525" s="344"/>
    </row>
    <row r="526" spans="8:8" ht="15.75" customHeight="1">
      <c r="A526" s="344"/>
      <c r="B526" s="345"/>
      <c r="C526" s="344"/>
      <c r="D526" s="345"/>
      <c r="E526" s="344"/>
      <c r="F526" s="344"/>
      <c r="G526" s="344"/>
      <c r="H526" s="344"/>
      <c r="I526" s="344"/>
      <c r="J526" s="344"/>
      <c r="K526" s="344"/>
      <c r="L526" s="344"/>
      <c r="M526" s="344"/>
      <c r="N526" s="344"/>
      <c r="O526" s="344"/>
      <c r="P526" s="344"/>
      <c r="Q526" s="344"/>
      <c r="R526" s="344"/>
      <c r="S526" s="344"/>
      <c r="T526" s="344"/>
      <c r="U526" s="344"/>
      <c r="V526" s="344"/>
      <c r="W526" s="344"/>
      <c r="X526" s="344"/>
      <c r="Y526" s="344"/>
      <c r="Z526" s="344"/>
      <c r="AA526" s="344"/>
      <c r="AB526" s="344"/>
    </row>
    <row r="527" spans="8:8" ht="15.75" customHeight="1">
      <c r="A527" s="344"/>
      <c r="B527" s="345"/>
      <c r="C527" s="344"/>
      <c r="D527" s="345"/>
      <c r="E527" s="344"/>
      <c r="F527" s="344"/>
      <c r="G527" s="344"/>
      <c r="H527" s="344"/>
      <c r="I527" s="344"/>
      <c r="J527" s="344"/>
      <c r="K527" s="344"/>
      <c r="L527" s="344"/>
      <c r="M527" s="344"/>
      <c r="N527" s="344"/>
      <c r="O527" s="344"/>
      <c r="P527" s="344"/>
      <c r="Q527" s="344"/>
      <c r="R527" s="344"/>
      <c r="S527" s="344"/>
      <c r="T527" s="344"/>
      <c r="U527" s="344"/>
      <c r="V527" s="344"/>
      <c r="W527" s="344"/>
      <c r="X527" s="344"/>
      <c r="Y527" s="344"/>
      <c r="Z527" s="344"/>
      <c r="AA527" s="344"/>
      <c r="AB527" s="344"/>
    </row>
    <row r="528" spans="8:8" ht="15.75" customHeight="1">
      <c r="A528" s="344"/>
      <c r="B528" s="345"/>
      <c r="C528" s="344"/>
      <c r="D528" s="345"/>
      <c r="E528" s="344"/>
      <c r="F528" s="344"/>
      <c r="G528" s="344"/>
      <c r="H528" s="344"/>
      <c r="I528" s="344"/>
      <c r="J528" s="344"/>
      <c r="K528" s="344"/>
      <c r="L528" s="344"/>
      <c r="M528" s="344"/>
      <c r="N528" s="344"/>
      <c r="O528" s="344"/>
      <c r="P528" s="344"/>
      <c r="Q528" s="344"/>
      <c r="R528" s="344"/>
      <c r="S528" s="344"/>
      <c r="T528" s="344"/>
      <c r="U528" s="344"/>
      <c r="V528" s="344"/>
      <c r="W528" s="344"/>
      <c r="X528" s="344"/>
      <c r="Y528" s="344"/>
      <c r="Z528" s="344"/>
      <c r="AA528" s="344"/>
      <c r="AB528" s="344"/>
    </row>
    <row r="529" spans="8:8" ht="15.75" customHeight="1">
      <c r="A529" s="344"/>
      <c r="B529" s="345"/>
      <c r="C529" s="344"/>
      <c r="D529" s="345"/>
      <c r="E529" s="344"/>
      <c r="F529" s="344"/>
      <c r="G529" s="344"/>
      <c r="H529" s="344"/>
      <c r="I529" s="344"/>
      <c r="J529" s="344"/>
      <c r="K529" s="344"/>
      <c r="L529" s="344"/>
      <c r="M529" s="344"/>
      <c r="N529" s="344"/>
      <c r="O529" s="344"/>
      <c r="P529" s="344"/>
      <c r="Q529" s="344"/>
      <c r="R529" s="344"/>
      <c r="S529" s="344"/>
      <c r="T529" s="344"/>
      <c r="U529" s="344"/>
      <c r="V529" s="344"/>
      <c r="W529" s="344"/>
      <c r="X529" s="344"/>
      <c r="Y529" s="344"/>
      <c r="Z529" s="344"/>
      <c r="AA529" s="344"/>
      <c r="AB529" s="344"/>
    </row>
    <row r="530" spans="8:8" ht="15.75" customHeight="1">
      <c r="A530" s="344"/>
      <c r="B530" s="345"/>
      <c r="C530" s="344"/>
      <c r="D530" s="345"/>
      <c r="E530" s="344"/>
      <c r="F530" s="344"/>
      <c r="G530" s="344"/>
      <c r="H530" s="344"/>
      <c r="I530" s="344"/>
      <c r="J530" s="344"/>
      <c r="K530" s="344"/>
      <c r="L530" s="344"/>
      <c r="M530" s="344"/>
      <c r="N530" s="344"/>
      <c r="O530" s="344"/>
      <c r="P530" s="344"/>
      <c r="Q530" s="344"/>
      <c r="R530" s="344"/>
      <c r="S530" s="344"/>
      <c r="T530" s="344"/>
      <c r="U530" s="344"/>
      <c r="V530" s="344"/>
      <c r="W530" s="344"/>
      <c r="X530" s="344"/>
      <c r="Y530" s="344"/>
      <c r="Z530" s="344"/>
      <c r="AA530" s="344"/>
      <c r="AB530" s="344"/>
    </row>
    <row r="531" spans="8:8" ht="15.75" customHeight="1">
      <c r="A531" s="344"/>
      <c r="B531" s="345"/>
      <c r="C531" s="344"/>
      <c r="D531" s="345"/>
      <c r="E531" s="344"/>
      <c r="F531" s="344"/>
      <c r="G531" s="344"/>
      <c r="H531" s="344"/>
      <c r="I531" s="344"/>
      <c r="J531" s="344"/>
      <c r="K531" s="344"/>
      <c r="L531" s="344"/>
      <c r="M531" s="344"/>
      <c r="N531" s="344"/>
      <c r="O531" s="344"/>
      <c r="P531" s="344"/>
      <c r="Q531" s="344"/>
      <c r="R531" s="344"/>
      <c r="S531" s="344"/>
      <c r="T531" s="344"/>
      <c r="U531" s="344"/>
      <c r="V531" s="344"/>
      <c r="W531" s="344"/>
      <c r="X531" s="344"/>
      <c r="Y531" s="344"/>
      <c r="Z531" s="344"/>
      <c r="AA531" s="344"/>
      <c r="AB531" s="344"/>
    </row>
    <row r="532" spans="8:8" ht="15.75" customHeight="1">
      <c r="A532" s="344"/>
      <c r="B532" s="345"/>
      <c r="C532" s="344"/>
      <c r="D532" s="345"/>
      <c r="E532" s="344"/>
      <c r="F532" s="344"/>
      <c r="G532" s="344"/>
      <c r="H532" s="344"/>
      <c r="I532" s="344"/>
      <c r="J532" s="344"/>
      <c r="K532" s="344"/>
      <c r="L532" s="344"/>
      <c r="M532" s="344"/>
      <c r="N532" s="344"/>
      <c r="O532" s="344"/>
      <c r="P532" s="344"/>
      <c r="Q532" s="344"/>
      <c r="R532" s="344"/>
      <c r="S532" s="344"/>
      <c r="T532" s="344"/>
      <c r="U532" s="344"/>
      <c r="V532" s="344"/>
      <c r="W532" s="344"/>
      <c r="X532" s="344"/>
      <c r="Y532" s="344"/>
      <c r="Z532" s="344"/>
      <c r="AA532" s="344"/>
      <c r="AB532" s="344"/>
    </row>
    <row r="533" spans="8:8" ht="15.75" customHeight="1">
      <c r="A533" s="344"/>
      <c r="B533" s="345"/>
      <c r="C533" s="344"/>
      <c r="D533" s="345"/>
      <c r="E533" s="344"/>
      <c r="F533" s="344"/>
      <c r="G533" s="344"/>
      <c r="H533" s="344"/>
      <c r="I533" s="344"/>
      <c r="J533" s="344"/>
      <c r="K533" s="344"/>
      <c r="L533" s="344"/>
      <c r="M533" s="344"/>
      <c r="N533" s="344"/>
      <c r="O533" s="344"/>
      <c r="P533" s="344"/>
      <c r="Q533" s="344"/>
      <c r="R533" s="344"/>
      <c r="S533" s="344"/>
      <c r="T533" s="344"/>
      <c r="U533" s="344"/>
      <c r="V533" s="344"/>
      <c r="W533" s="344"/>
      <c r="X533" s="344"/>
      <c r="Y533" s="344"/>
      <c r="Z533" s="344"/>
      <c r="AA533" s="344"/>
      <c r="AB533" s="344"/>
    </row>
    <row r="534" spans="8:8" ht="15.75" customHeight="1">
      <c r="A534" s="344"/>
      <c r="B534" s="345"/>
      <c r="C534" s="344"/>
      <c r="D534" s="345"/>
      <c r="E534" s="344"/>
      <c r="F534" s="344"/>
      <c r="G534" s="344"/>
      <c r="H534" s="344"/>
      <c r="I534" s="344"/>
      <c r="J534" s="344"/>
      <c r="K534" s="344"/>
      <c r="L534" s="344"/>
      <c r="M534" s="344"/>
      <c r="N534" s="344"/>
      <c r="O534" s="344"/>
      <c r="P534" s="344"/>
      <c r="Q534" s="344"/>
      <c r="R534" s="344"/>
      <c r="S534" s="344"/>
      <c r="T534" s="344"/>
      <c r="U534" s="344"/>
      <c r="V534" s="344"/>
      <c r="W534" s="344"/>
      <c r="X534" s="344"/>
      <c r="Y534" s="344"/>
      <c r="Z534" s="344"/>
      <c r="AA534" s="344"/>
      <c r="AB534" s="344"/>
    </row>
    <row r="535" spans="8:8" ht="15.75" customHeight="1">
      <c r="A535" s="344"/>
      <c r="B535" s="345"/>
      <c r="C535" s="344"/>
      <c r="D535" s="345"/>
      <c r="E535" s="344"/>
      <c r="F535" s="344"/>
      <c r="G535" s="344"/>
      <c r="H535" s="344"/>
      <c r="I535" s="344"/>
      <c r="J535" s="344"/>
      <c r="K535" s="344"/>
      <c r="L535" s="344"/>
      <c r="M535" s="344"/>
      <c r="N535" s="344"/>
      <c r="O535" s="344"/>
      <c r="P535" s="344"/>
      <c r="Q535" s="344"/>
      <c r="R535" s="344"/>
      <c r="S535" s="344"/>
      <c r="T535" s="344"/>
      <c r="U535" s="344"/>
      <c r="V535" s="344"/>
      <c r="W535" s="344"/>
      <c r="X535" s="344"/>
      <c r="Y535" s="344"/>
      <c r="Z535" s="344"/>
      <c r="AA535" s="344"/>
      <c r="AB535" s="344"/>
    </row>
    <row r="536" spans="8:8" ht="15.75" customHeight="1">
      <c r="A536" s="344"/>
      <c r="B536" s="345"/>
      <c r="C536" s="344"/>
      <c r="D536" s="345"/>
      <c r="E536" s="344"/>
      <c r="F536" s="344"/>
      <c r="G536" s="344"/>
      <c r="H536" s="344"/>
      <c r="I536" s="344"/>
      <c r="J536" s="344"/>
      <c r="K536" s="344"/>
      <c r="L536" s="344"/>
      <c r="M536" s="344"/>
      <c r="N536" s="344"/>
      <c r="O536" s="344"/>
      <c r="P536" s="344"/>
      <c r="Q536" s="344"/>
      <c r="R536" s="344"/>
      <c r="S536" s="344"/>
      <c r="T536" s="344"/>
      <c r="U536" s="344"/>
      <c r="V536" s="344"/>
      <c r="W536" s="344"/>
      <c r="X536" s="344"/>
      <c r="Y536" s="344"/>
      <c r="Z536" s="344"/>
      <c r="AA536" s="344"/>
      <c r="AB536" s="344"/>
    </row>
    <row r="537" spans="8:8" ht="15.75" customHeight="1">
      <c r="A537" s="344"/>
      <c r="B537" s="345"/>
      <c r="C537" s="344"/>
      <c r="D537" s="345"/>
      <c r="E537" s="344"/>
      <c r="F537" s="344"/>
      <c r="G537" s="344"/>
      <c r="H537" s="344"/>
      <c r="I537" s="344"/>
      <c r="J537" s="344"/>
      <c r="K537" s="344"/>
      <c r="L537" s="344"/>
      <c r="M537" s="344"/>
      <c r="N537" s="344"/>
      <c r="O537" s="344"/>
      <c r="P537" s="344"/>
      <c r="Q537" s="344"/>
      <c r="R537" s="344"/>
      <c r="S537" s="344"/>
      <c r="T537" s="344"/>
      <c r="U537" s="344"/>
      <c r="V537" s="344"/>
      <c r="W537" s="344"/>
      <c r="X537" s="344"/>
      <c r="Y537" s="344"/>
      <c r="Z537" s="344"/>
      <c r="AA537" s="344"/>
      <c r="AB537" s="344"/>
    </row>
    <row r="538" spans="8:8" ht="15.75" customHeight="1">
      <c r="A538" s="344"/>
      <c r="B538" s="345"/>
      <c r="C538" s="344"/>
      <c r="D538" s="345"/>
      <c r="E538" s="344"/>
      <c r="F538" s="344"/>
      <c r="G538" s="344"/>
      <c r="H538" s="344"/>
      <c r="I538" s="344"/>
      <c r="J538" s="344"/>
      <c r="K538" s="344"/>
      <c r="L538" s="344"/>
      <c r="M538" s="344"/>
      <c r="N538" s="344"/>
      <c r="O538" s="344"/>
      <c r="P538" s="344"/>
      <c r="Q538" s="344"/>
      <c r="R538" s="344"/>
      <c r="S538" s="344"/>
      <c r="T538" s="344"/>
      <c r="U538" s="344"/>
      <c r="V538" s="344"/>
      <c r="W538" s="344"/>
      <c r="X538" s="344"/>
      <c r="Y538" s="344"/>
      <c r="Z538" s="344"/>
      <c r="AA538" s="344"/>
      <c r="AB538" s="344"/>
    </row>
    <row r="539" spans="8:8" ht="15.75" customHeight="1">
      <c r="A539" s="344"/>
      <c r="B539" s="345"/>
      <c r="C539" s="344"/>
      <c r="D539" s="345"/>
      <c r="E539" s="344"/>
      <c r="F539" s="344"/>
      <c r="G539" s="344"/>
      <c r="H539" s="344"/>
      <c r="I539" s="344"/>
      <c r="J539" s="344"/>
      <c r="K539" s="344"/>
      <c r="L539" s="344"/>
      <c r="M539" s="344"/>
      <c r="N539" s="344"/>
      <c r="O539" s="344"/>
      <c r="P539" s="344"/>
      <c r="Q539" s="344"/>
      <c r="R539" s="344"/>
      <c r="S539" s="344"/>
      <c r="T539" s="344"/>
      <c r="U539" s="344"/>
      <c r="V539" s="344"/>
      <c r="W539" s="344"/>
      <c r="X539" s="344"/>
      <c r="Y539" s="344"/>
      <c r="Z539" s="344"/>
      <c r="AA539" s="344"/>
      <c r="AB539" s="344"/>
    </row>
    <row r="540" spans="8:8" ht="15.75" customHeight="1">
      <c r="A540" s="344"/>
      <c r="B540" s="345"/>
      <c r="C540" s="344"/>
      <c r="D540" s="345"/>
      <c r="E540" s="344"/>
      <c r="F540" s="344"/>
      <c r="G540" s="344"/>
      <c r="H540" s="344"/>
      <c r="I540" s="344"/>
      <c r="J540" s="344"/>
      <c r="K540" s="344"/>
      <c r="L540" s="344"/>
      <c r="M540" s="344"/>
      <c r="N540" s="344"/>
      <c r="O540" s="344"/>
      <c r="P540" s="344"/>
      <c r="Q540" s="344"/>
      <c r="R540" s="344"/>
      <c r="S540" s="344"/>
      <c r="T540" s="344"/>
      <c r="U540" s="344"/>
      <c r="V540" s="344"/>
      <c r="W540" s="344"/>
      <c r="X540" s="344"/>
      <c r="Y540" s="344"/>
      <c r="Z540" s="344"/>
      <c r="AA540" s="344"/>
      <c r="AB540" s="344"/>
    </row>
    <row r="541" spans="8:8" ht="15.75" customHeight="1">
      <c r="A541" s="344"/>
      <c r="B541" s="345"/>
      <c r="C541" s="344"/>
      <c r="D541" s="345"/>
      <c r="E541" s="344"/>
      <c r="F541" s="344"/>
      <c r="G541" s="344"/>
      <c r="H541" s="344"/>
      <c r="I541" s="344"/>
      <c r="J541" s="344"/>
      <c r="K541" s="344"/>
      <c r="L541" s="344"/>
      <c r="M541" s="344"/>
      <c r="N541" s="344"/>
      <c r="O541" s="344"/>
      <c r="P541" s="344"/>
      <c r="Q541" s="344"/>
      <c r="R541" s="344"/>
      <c r="S541" s="344"/>
      <c r="T541" s="344"/>
      <c r="U541" s="344"/>
      <c r="V541" s="344"/>
      <c r="W541" s="344"/>
      <c r="X541" s="344"/>
      <c r="Y541" s="344"/>
      <c r="Z541" s="344"/>
      <c r="AA541" s="344"/>
      <c r="AB541" s="344"/>
    </row>
    <row r="542" spans="8:8" ht="15.75" customHeight="1">
      <c r="A542" s="344"/>
      <c r="B542" s="345"/>
      <c r="C542" s="344"/>
      <c r="D542" s="345"/>
      <c r="E542" s="344"/>
      <c r="F542" s="344"/>
      <c r="G542" s="344"/>
      <c r="H542" s="344"/>
      <c r="I542" s="344"/>
      <c r="J542" s="344"/>
      <c r="K542" s="344"/>
      <c r="L542" s="344"/>
      <c r="M542" s="344"/>
      <c r="N542" s="344"/>
      <c r="O542" s="344"/>
      <c r="P542" s="344"/>
      <c r="Q542" s="344"/>
      <c r="R542" s="344"/>
      <c r="S542" s="344"/>
      <c r="T542" s="344"/>
      <c r="U542" s="344"/>
      <c r="V542" s="344"/>
      <c r="W542" s="344"/>
      <c r="X542" s="344"/>
      <c r="Y542" s="344"/>
      <c r="Z542" s="344"/>
      <c r="AA542" s="344"/>
      <c r="AB542" s="344"/>
    </row>
    <row r="543" spans="8:8" ht="15.75" customHeight="1">
      <c r="A543" s="344"/>
      <c r="B543" s="345"/>
      <c r="C543" s="344"/>
      <c r="D543" s="345"/>
      <c r="E543" s="344"/>
      <c r="F543" s="344"/>
      <c r="G543" s="344"/>
      <c r="H543" s="344"/>
      <c r="I543" s="344"/>
      <c r="J543" s="344"/>
      <c r="K543" s="344"/>
      <c r="L543" s="344"/>
      <c r="M543" s="344"/>
      <c r="N543" s="344"/>
      <c r="O543" s="344"/>
      <c r="P543" s="344"/>
      <c r="Q543" s="344"/>
      <c r="R543" s="344"/>
      <c r="S543" s="344"/>
      <c r="T543" s="344"/>
      <c r="U543" s="344"/>
      <c r="V543" s="344"/>
      <c r="W543" s="344"/>
      <c r="X543" s="344"/>
      <c r="Y543" s="344"/>
      <c r="Z543" s="344"/>
      <c r="AA543" s="344"/>
      <c r="AB543" s="344"/>
    </row>
    <row r="544" spans="8:8" ht="15.75" customHeight="1">
      <c r="A544" s="344"/>
      <c r="B544" s="345"/>
      <c r="C544" s="344"/>
      <c r="D544" s="345"/>
      <c r="E544" s="344"/>
      <c r="F544" s="344"/>
      <c r="G544" s="344"/>
      <c r="H544" s="344"/>
      <c r="I544" s="344"/>
      <c r="J544" s="344"/>
      <c r="K544" s="344"/>
      <c r="L544" s="344"/>
      <c r="M544" s="344"/>
      <c r="N544" s="344"/>
      <c r="O544" s="344"/>
      <c r="P544" s="344"/>
      <c r="Q544" s="344"/>
      <c r="R544" s="344"/>
      <c r="S544" s="344"/>
      <c r="T544" s="344"/>
      <c r="U544" s="344"/>
      <c r="V544" s="344"/>
      <c r="W544" s="344"/>
      <c r="X544" s="344"/>
      <c r="Y544" s="344"/>
      <c r="Z544" s="344"/>
      <c r="AA544" s="344"/>
      <c r="AB544" s="344"/>
    </row>
    <row r="545" spans="8:8" ht="15.75" customHeight="1">
      <c r="A545" s="344"/>
      <c r="B545" s="345"/>
      <c r="C545" s="344"/>
      <c r="D545" s="345"/>
      <c r="E545" s="344"/>
      <c r="F545" s="344"/>
      <c r="G545" s="344"/>
      <c r="H545" s="344"/>
      <c r="I545" s="344"/>
      <c r="J545" s="344"/>
      <c r="K545" s="344"/>
      <c r="L545" s="344"/>
      <c r="M545" s="344"/>
      <c r="N545" s="344"/>
      <c r="O545" s="344"/>
      <c r="P545" s="344"/>
      <c r="Q545" s="344"/>
      <c r="R545" s="344"/>
      <c r="S545" s="344"/>
      <c r="T545" s="344"/>
      <c r="U545" s="344"/>
      <c r="V545" s="344"/>
      <c r="W545" s="344"/>
      <c r="X545" s="344"/>
      <c r="Y545" s="344"/>
      <c r="Z545" s="344"/>
      <c r="AA545" s="344"/>
      <c r="AB545" s="344"/>
    </row>
    <row r="546" spans="8:8" ht="15.75" customHeight="1">
      <c r="A546" s="344"/>
      <c r="B546" s="345"/>
      <c r="C546" s="344"/>
      <c r="D546" s="345"/>
      <c r="E546" s="344"/>
      <c r="F546" s="344"/>
      <c r="G546" s="344"/>
      <c r="H546" s="344"/>
      <c r="I546" s="344"/>
      <c r="J546" s="344"/>
      <c r="K546" s="344"/>
      <c r="L546" s="344"/>
      <c r="M546" s="344"/>
      <c r="N546" s="344"/>
      <c r="O546" s="344"/>
      <c r="P546" s="344"/>
      <c r="Q546" s="344"/>
      <c r="R546" s="344"/>
      <c r="S546" s="344"/>
      <c r="T546" s="344"/>
      <c r="U546" s="344"/>
      <c r="V546" s="344"/>
      <c r="W546" s="344"/>
      <c r="X546" s="344"/>
      <c r="Y546" s="344"/>
      <c r="Z546" s="344"/>
      <c r="AA546" s="344"/>
      <c r="AB546" s="344"/>
    </row>
    <row r="547" spans="8:8" ht="15.75" customHeight="1">
      <c r="A547" s="344"/>
      <c r="B547" s="345"/>
      <c r="C547" s="344"/>
      <c r="D547" s="345"/>
      <c r="E547" s="344"/>
      <c r="F547" s="344"/>
      <c r="G547" s="344"/>
      <c r="H547" s="344"/>
      <c r="I547" s="344"/>
      <c r="J547" s="344"/>
      <c r="K547" s="344"/>
      <c r="L547" s="344"/>
      <c r="M547" s="344"/>
      <c r="N547" s="344"/>
      <c r="O547" s="344"/>
      <c r="P547" s="344"/>
      <c r="Q547" s="344"/>
      <c r="R547" s="344"/>
      <c r="S547" s="344"/>
      <c r="T547" s="344"/>
      <c r="U547" s="344"/>
      <c r="V547" s="344"/>
      <c r="W547" s="344"/>
      <c r="X547" s="344"/>
      <c r="Y547" s="344"/>
      <c r="Z547" s="344"/>
      <c r="AA547" s="344"/>
      <c r="AB547" s="344"/>
    </row>
    <row r="548" spans="8:8" ht="15.75" customHeight="1">
      <c r="A548" s="344"/>
      <c r="B548" s="345"/>
      <c r="C548" s="344"/>
      <c r="D548" s="345"/>
      <c r="E548" s="344"/>
      <c r="F548" s="344"/>
      <c r="G548" s="344"/>
      <c r="H548" s="344"/>
      <c r="I548" s="344"/>
      <c r="J548" s="344"/>
      <c r="K548" s="344"/>
      <c r="L548" s="344"/>
      <c r="M548" s="344"/>
      <c r="N548" s="344"/>
      <c r="O548" s="344"/>
      <c r="P548" s="344"/>
      <c r="Q548" s="344"/>
      <c r="R548" s="344"/>
      <c r="S548" s="344"/>
      <c r="T548" s="344"/>
      <c r="U548" s="344"/>
      <c r="V548" s="344"/>
      <c r="W548" s="344"/>
      <c r="X548" s="344"/>
      <c r="Y548" s="344"/>
      <c r="Z548" s="344"/>
      <c r="AA548" s="344"/>
      <c r="AB548" s="344"/>
    </row>
    <row r="549" spans="8:8" ht="15.75" customHeight="1">
      <c r="A549" s="344"/>
      <c r="B549" s="345"/>
      <c r="C549" s="344"/>
      <c r="D549" s="345"/>
      <c r="E549" s="344"/>
      <c r="F549" s="344"/>
      <c r="G549" s="344"/>
      <c r="H549" s="344"/>
      <c r="I549" s="344"/>
      <c r="J549" s="344"/>
      <c r="K549" s="344"/>
      <c r="L549" s="344"/>
      <c r="M549" s="344"/>
      <c r="N549" s="344"/>
      <c r="O549" s="344"/>
      <c r="P549" s="344"/>
      <c r="Q549" s="344"/>
      <c r="R549" s="344"/>
      <c r="S549" s="344"/>
      <c r="T549" s="344"/>
      <c r="U549" s="344"/>
      <c r="V549" s="344"/>
      <c r="W549" s="344"/>
      <c r="X549" s="344"/>
      <c r="Y549" s="344"/>
      <c r="Z549" s="344"/>
      <c r="AA549" s="344"/>
      <c r="AB549" s="344"/>
    </row>
    <row r="550" spans="8:8" ht="15.75" customHeight="1">
      <c r="A550" s="344"/>
      <c r="B550" s="345"/>
      <c r="C550" s="344"/>
      <c r="D550" s="345"/>
      <c r="E550" s="344"/>
      <c r="F550" s="344"/>
      <c r="G550" s="344"/>
      <c r="H550" s="344"/>
      <c r="I550" s="344"/>
      <c r="J550" s="344"/>
      <c r="K550" s="344"/>
      <c r="L550" s="344"/>
      <c r="M550" s="344"/>
      <c r="N550" s="344"/>
      <c r="O550" s="344"/>
      <c r="P550" s="344"/>
      <c r="Q550" s="344"/>
      <c r="R550" s="344"/>
      <c r="S550" s="344"/>
      <c r="T550" s="344"/>
      <c r="U550" s="344"/>
      <c r="V550" s="344"/>
      <c r="W550" s="344"/>
      <c r="X550" s="344"/>
      <c r="Y550" s="344"/>
      <c r="Z550" s="344"/>
      <c r="AA550" s="344"/>
      <c r="AB550" s="344"/>
    </row>
    <row r="551" spans="8:8" ht="15.75" customHeight="1">
      <c r="A551" s="344"/>
      <c r="B551" s="345"/>
      <c r="C551" s="344"/>
      <c r="D551" s="345"/>
      <c r="E551" s="344"/>
      <c r="F551" s="344"/>
      <c r="G551" s="344"/>
      <c r="H551" s="344"/>
      <c r="I551" s="344"/>
      <c r="J551" s="344"/>
      <c r="K551" s="344"/>
      <c r="L551" s="344"/>
      <c r="M551" s="344"/>
      <c r="N551" s="344"/>
      <c r="O551" s="344"/>
      <c r="P551" s="344"/>
      <c r="Q551" s="344"/>
      <c r="R551" s="344"/>
      <c r="S551" s="344"/>
      <c r="T551" s="344"/>
      <c r="U551" s="344"/>
      <c r="V551" s="344"/>
      <c r="W551" s="344"/>
      <c r="X551" s="344"/>
      <c r="Y551" s="344"/>
      <c r="Z551" s="344"/>
      <c r="AA551" s="344"/>
      <c r="AB551" s="344"/>
    </row>
    <row r="552" spans="8:8" ht="15.75" customHeight="1">
      <c r="A552" s="344"/>
      <c r="B552" s="345"/>
      <c r="C552" s="344"/>
      <c r="D552" s="345"/>
      <c r="E552" s="344"/>
      <c r="F552" s="344"/>
      <c r="G552" s="344"/>
      <c r="H552" s="344"/>
      <c r="I552" s="344"/>
      <c r="J552" s="344"/>
      <c r="K552" s="344"/>
      <c r="L552" s="344"/>
      <c r="M552" s="344"/>
      <c r="N552" s="344"/>
      <c r="O552" s="344"/>
      <c r="P552" s="344"/>
      <c r="Q552" s="344"/>
      <c r="R552" s="344"/>
      <c r="S552" s="344"/>
      <c r="T552" s="344"/>
      <c r="U552" s="344"/>
      <c r="V552" s="344"/>
      <c r="W552" s="344"/>
      <c r="X552" s="344"/>
      <c r="Y552" s="344"/>
      <c r="Z552" s="344"/>
      <c r="AA552" s="344"/>
      <c r="AB552" s="344"/>
    </row>
    <row r="553" spans="8:8" ht="15.75" customHeight="1">
      <c r="A553" s="344"/>
      <c r="B553" s="345"/>
      <c r="C553" s="344"/>
      <c r="D553" s="345"/>
      <c r="E553" s="344"/>
      <c r="F553" s="344"/>
      <c r="G553" s="344"/>
      <c r="H553" s="344"/>
      <c r="I553" s="344"/>
      <c r="J553" s="344"/>
      <c r="K553" s="344"/>
      <c r="L553" s="344"/>
      <c r="M553" s="344"/>
      <c r="N553" s="344"/>
      <c r="O553" s="344"/>
      <c r="P553" s="344"/>
      <c r="Q553" s="344"/>
      <c r="R553" s="344"/>
      <c r="S553" s="344"/>
      <c r="T553" s="344"/>
      <c r="U553" s="344"/>
      <c r="V553" s="344"/>
      <c r="W553" s="344"/>
      <c r="X553" s="344"/>
      <c r="Y553" s="344"/>
      <c r="Z553" s="344"/>
      <c r="AA553" s="344"/>
      <c r="AB553" s="344"/>
    </row>
    <row r="554" spans="8:8" ht="15.75" customHeight="1">
      <c r="A554" s="344"/>
      <c r="B554" s="345"/>
      <c r="C554" s="344"/>
      <c r="D554" s="345"/>
      <c r="E554" s="344"/>
      <c r="F554" s="344"/>
      <c r="G554" s="344"/>
      <c r="H554" s="344"/>
      <c r="I554" s="344"/>
      <c r="J554" s="344"/>
      <c r="K554" s="344"/>
      <c r="L554" s="344"/>
      <c r="M554" s="344"/>
      <c r="N554" s="344"/>
      <c r="O554" s="344"/>
      <c r="P554" s="344"/>
      <c r="Q554" s="344"/>
      <c r="R554" s="344"/>
      <c r="S554" s="344"/>
      <c r="T554" s="344"/>
      <c r="U554" s="344"/>
      <c r="V554" s="344"/>
      <c r="W554" s="344"/>
      <c r="X554" s="344"/>
      <c r="Y554" s="344"/>
      <c r="Z554" s="344"/>
      <c r="AA554" s="344"/>
      <c r="AB554" s="344"/>
    </row>
    <row r="555" spans="8:8" ht="15.75" customHeight="1">
      <c r="A555" s="344"/>
      <c r="B555" s="345"/>
      <c r="C555" s="344"/>
      <c r="D555" s="345"/>
      <c r="E555" s="344"/>
      <c r="F555" s="344"/>
      <c r="G555" s="344"/>
      <c r="H555" s="344"/>
      <c r="I555" s="344"/>
      <c r="J555" s="344"/>
      <c r="K555" s="344"/>
      <c r="L555" s="344"/>
      <c r="M555" s="344"/>
      <c r="N555" s="344"/>
      <c r="O555" s="344"/>
      <c r="P555" s="344"/>
      <c r="Q555" s="344"/>
      <c r="R555" s="344"/>
      <c r="S555" s="344"/>
      <c r="T555" s="344"/>
      <c r="U555" s="344"/>
      <c r="V555" s="344"/>
      <c r="W555" s="344"/>
      <c r="X555" s="344"/>
      <c r="Y555" s="344"/>
      <c r="Z555" s="344"/>
      <c r="AA555" s="344"/>
      <c r="AB555" s="344"/>
    </row>
    <row r="556" spans="8:8" ht="15.75" customHeight="1">
      <c r="A556" s="344"/>
      <c r="B556" s="345"/>
      <c r="C556" s="344"/>
      <c r="D556" s="345"/>
      <c r="E556" s="344"/>
      <c r="F556" s="344"/>
      <c r="G556" s="344"/>
      <c r="H556" s="344"/>
      <c r="I556" s="344"/>
      <c r="J556" s="344"/>
      <c r="K556" s="344"/>
      <c r="L556" s="344"/>
      <c r="M556" s="344"/>
      <c r="N556" s="344"/>
      <c r="O556" s="344"/>
      <c r="P556" s="344"/>
      <c r="Q556" s="344"/>
      <c r="R556" s="344"/>
      <c r="S556" s="344"/>
      <c r="T556" s="344"/>
      <c r="U556" s="344"/>
      <c r="V556" s="344"/>
      <c r="W556" s="344"/>
      <c r="X556" s="344"/>
      <c r="Y556" s="344"/>
      <c r="Z556" s="344"/>
      <c r="AA556" s="344"/>
      <c r="AB556" s="344"/>
    </row>
    <row r="557" spans="8:8" ht="15.75" customHeight="1">
      <c r="A557" s="344"/>
      <c r="B557" s="345"/>
      <c r="C557" s="344"/>
      <c r="D557" s="345"/>
      <c r="E557" s="344"/>
      <c r="F557" s="344"/>
      <c r="G557" s="344"/>
      <c r="H557" s="344"/>
      <c r="I557" s="344"/>
      <c r="J557" s="344"/>
      <c r="K557" s="344"/>
      <c r="L557" s="344"/>
      <c r="M557" s="344"/>
      <c r="N557" s="344"/>
      <c r="O557" s="344"/>
      <c r="P557" s="344"/>
      <c r="Q557" s="344"/>
      <c r="R557" s="344"/>
      <c r="S557" s="344"/>
      <c r="T557" s="344"/>
      <c r="U557" s="344"/>
      <c r="V557" s="344"/>
      <c r="W557" s="344"/>
      <c r="X557" s="344"/>
      <c r="Y557" s="344"/>
      <c r="Z557" s="344"/>
      <c r="AA557" s="344"/>
      <c r="AB557" s="344"/>
    </row>
    <row r="558" spans="8:8" ht="15.75" customHeight="1">
      <c r="A558" s="344"/>
      <c r="B558" s="345"/>
      <c r="C558" s="344"/>
      <c r="D558" s="345"/>
      <c r="E558" s="344"/>
      <c r="F558" s="344"/>
      <c r="G558" s="344"/>
      <c r="H558" s="344"/>
      <c r="I558" s="344"/>
      <c r="J558" s="344"/>
      <c r="K558" s="344"/>
      <c r="L558" s="344"/>
      <c r="M558" s="344"/>
      <c r="N558" s="344"/>
      <c r="O558" s="344"/>
      <c r="P558" s="344"/>
      <c r="Q558" s="344"/>
      <c r="R558" s="344"/>
      <c r="S558" s="344"/>
      <c r="T558" s="344"/>
      <c r="U558" s="344"/>
      <c r="V558" s="344"/>
      <c r="W558" s="344"/>
      <c r="X558" s="344"/>
      <c r="Y558" s="344"/>
      <c r="Z558" s="344"/>
      <c r="AA558" s="344"/>
      <c r="AB558" s="344"/>
    </row>
    <row r="559" spans="8:8" ht="15.75" customHeight="1">
      <c r="A559" s="344"/>
      <c r="B559" s="345"/>
      <c r="C559" s="344"/>
      <c r="D559" s="345"/>
      <c r="E559" s="344"/>
      <c r="F559" s="344"/>
      <c r="G559" s="344"/>
      <c r="H559" s="344"/>
      <c r="I559" s="344"/>
      <c r="J559" s="344"/>
      <c r="K559" s="344"/>
      <c r="L559" s="344"/>
      <c r="M559" s="344"/>
      <c r="N559" s="344"/>
      <c r="O559" s="344"/>
      <c r="P559" s="344"/>
      <c r="Q559" s="344"/>
      <c r="R559" s="344"/>
      <c r="S559" s="344"/>
      <c r="T559" s="344"/>
      <c r="U559" s="344"/>
      <c r="V559" s="344"/>
      <c r="W559" s="344"/>
      <c r="X559" s="344"/>
      <c r="Y559" s="344"/>
      <c r="Z559" s="344"/>
      <c r="AA559" s="344"/>
      <c r="AB559" s="344"/>
    </row>
    <row r="560" spans="8:8" ht="15.75" customHeight="1">
      <c r="A560" s="344"/>
      <c r="B560" s="345"/>
      <c r="C560" s="344"/>
      <c r="D560" s="345"/>
      <c r="E560" s="344"/>
      <c r="F560" s="344"/>
      <c r="G560" s="344"/>
      <c r="H560" s="344"/>
      <c r="I560" s="344"/>
      <c r="J560" s="344"/>
      <c r="K560" s="344"/>
      <c r="L560" s="344"/>
      <c r="M560" s="344"/>
      <c r="N560" s="344"/>
      <c r="O560" s="344"/>
      <c r="P560" s="344"/>
      <c r="Q560" s="344"/>
      <c r="R560" s="344"/>
      <c r="S560" s="344"/>
      <c r="T560" s="344"/>
      <c r="U560" s="344"/>
      <c r="V560" s="344"/>
      <c r="W560" s="344"/>
      <c r="X560" s="344"/>
      <c r="Y560" s="344"/>
      <c r="Z560" s="344"/>
      <c r="AA560" s="344"/>
      <c r="AB560" s="344"/>
    </row>
    <row r="561" spans="8:8" ht="15.75" customHeight="1">
      <c r="A561" s="344"/>
      <c r="B561" s="345"/>
      <c r="C561" s="344"/>
      <c r="D561" s="345"/>
      <c r="E561" s="344"/>
      <c r="F561" s="344"/>
      <c r="G561" s="344"/>
      <c r="H561" s="344"/>
      <c r="I561" s="344"/>
      <c r="J561" s="344"/>
      <c r="K561" s="344"/>
      <c r="L561" s="344"/>
      <c r="M561" s="344"/>
      <c r="N561" s="344"/>
      <c r="O561" s="344"/>
      <c r="P561" s="344"/>
      <c r="Q561" s="344"/>
      <c r="R561" s="344"/>
      <c r="S561" s="344"/>
      <c r="T561" s="344"/>
      <c r="U561" s="344"/>
      <c r="V561" s="344"/>
      <c r="W561" s="344"/>
      <c r="X561" s="344"/>
      <c r="Y561" s="344"/>
      <c r="Z561" s="344"/>
      <c r="AA561" s="344"/>
      <c r="AB561" s="344"/>
    </row>
    <row r="562" spans="8:8" ht="15.75" customHeight="1">
      <c r="A562" s="344"/>
      <c r="B562" s="345"/>
      <c r="C562" s="344"/>
      <c r="D562" s="345"/>
      <c r="E562" s="344"/>
      <c r="F562" s="344"/>
      <c r="G562" s="344"/>
      <c r="H562" s="344"/>
      <c r="I562" s="344"/>
      <c r="J562" s="344"/>
      <c r="K562" s="344"/>
      <c r="L562" s="344"/>
      <c r="M562" s="344"/>
      <c r="N562" s="344"/>
      <c r="O562" s="344"/>
      <c r="P562" s="344"/>
      <c r="Q562" s="344"/>
      <c r="R562" s="344"/>
      <c r="S562" s="344"/>
      <c r="T562" s="344"/>
      <c r="U562" s="344"/>
      <c r="V562" s="344"/>
      <c r="W562" s="344"/>
      <c r="X562" s="344"/>
      <c r="Y562" s="344"/>
      <c r="Z562" s="344"/>
      <c r="AA562" s="344"/>
      <c r="AB562" s="344"/>
    </row>
    <row r="563" spans="8:8" ht="15.75" customHeight="1">
      <c r="A563" s="344"/>
      <c r="B563" s="345"/>
      <c r="C563" s="344"/>
      <c r="D563" s="345"/>
      <c r="E563" s="344"/>
      <c r="F563" s="344"/>
      <c r="G563" s="344"/>
      <c r="H563" s="344"/>
      <c r="I563" s="344"/>
      <c r="J563" s="344"/>
      <c r="K563" s="344"/>
      <c r="L563" s="344"/>
      <c r="M563" s="344"/>
      <c r="N563" s="344"/>
      <c r="O563" s="344"/>
      <c r="P563" s="344"/>
      <c r="Q563" s="344"/>
      <c r="R563" s="344"/>
      <c r="S563" s="344"/>
      <c r="T563" s="344"/>
      <c r="U563" s="344"/>
      <c r="V563" s="344"/>
      <c r="W563" s="344"/>
      <c r="X563" s="344"/>
      <c r="Y563" s="344"/>
      <c r="Z563" s="344"/>
      <c r="AA563" s="344"/>
      <c r="AB563" s="344"/>
    </row>
    <row r="564" spans="8:8" ht="15.75" customHeight="1">
      <c r="A564" s="344"/>
      <c r="B564" s="345"/>
      <c r="C564" s="344"/>
      <c r="D564" s="345"/>
      <c r="E564" s="344"/>
      <c r="F564" s="344"/>
      <c r="G564" s="344"/>
      <c r="H564" s="344"/>
      <c r="I564" s="344"/>
      <c r="J564" s="344"/>
      <c r="K564" s="344"/>
      <c r="L564" s="344"/>
      <c r="M564" s="344"/>
      <c r="N564" s="344"/>
      <c r="O564" s="344"/>
      <c r="P564" s="344"/>
      <c r="Q564" s="344"/>
      <c r="R564" s="344"/>
      <c r="S564" s="344"/>
      <c r="T564" s="344"/>
      <c r="U564" s="344"/>
      <c r="V564" s="344"/>
      <c r="W564" s="344"/>
      <c r="X564" s="344"/>
      <c r="Y564" s="344"/>
      <c r="Z564" s="344"/>
      <c r="AA564" s="344"/>
      <c r="AB564" s="344"/>
    </row>
    <row r="565" spans="8:8" ht="15.75" customHeight="1">
      <c r="A565" s="344"/>
      <c r="B565" s="345"/>
      <c r="C565" s="344"/>
      <c r="D565" s="345"/>
      <c r="E565" s="344"/>
      <c r="F565" s="344"/>
      <c r="G565" s="344"/>
      <c r="H565" s="344"/>
      <c r="I565" s="344"/>
      <c r="J565" s="344"/>
      <c r="K565" s="344"/>
      <c r="L565" s="344"/>
      <c r="M565" s="344"/>
      <c r="N565" s="344"/>
      <c r="O565" s="344"/>
      <c r="P565" s="344"/>
      <c r="Q565" s="344"/>
      <c r="R565" s="344"/>
      <c r="S565" s="344"/>
      <c r="T565" s="344"/>
      <c r="U565" s="344"/>
      <c r="V565" s="344"/>
      <c r="W565" s="344"/>
      <c r="X565" s="344"/>
      <c r="Y565" s="344"/>
      <c r="Z565" s="344"/>
      <c r="AA565" s="344"/>
      <c r="AB565" s="344"/>
    </row>
    <row r="566" spans="8:8" ht="15.75" customHeight="1">
      <c r="A566" s="344"/>
      <c r="B566" s="345"/>
      <c r="C566" s="344"/>
      <c r="D566" s="345"/>
      <c r="E566" s="344"/>
      <c r="F566" s="344"/>
      <c r="G566" s="344"/>
      <c r="H566" s="344"/>
      <c r="I566" s="344"/>
      <c r="J566" s="344"/>
      <c r="K566" s="344"/>
      <c r="L566" s="344"/>
      <c r="M566" s="344"/>
      <c r="N566" s="344"/>
      <c r="O566" s="344"/>
      <c r="P566" s="344"/>
      <c r="Q566" s="344"/>
      <c r="R566" s="344"/>
      <c r="S566" s="344"/>
      <c r="T566" s="344"/>
      <c r="U566" s="344"/>
      <c r="V566" s="344"/>
      <c r="W566" s="344"/>
      <c r="X566" s="344"/>
      <c r="Y566" s="344"/>
      <c r="Z566" s="344"/>
      <c r="AA566" s="344"/>
      <c r="AB566" s="344"/>
    </row>
    <row r="567" spans="8:8" ht="15.75" customHeight="1">
      <c r="A567" s="344"/>
      <c r="B567" s="345"/>
      <c r="C567" s="344"/>
      <c r="D567" s="345"/>
      <c r="E567" s="344"/>
      <c r="F567" s="344"/>
      <c r="G567" s="344"/>
      <c r="H567" s="344"/>
      <c r="I567" s="344"/>
      <c r="J567" s="344"/>
      <c r="K567" s="344"/>
      <c r="L567" s="344"/>
      <c r="M567" s="344"/>
      <c r="N567" s="344"/>
      <c r="O567" s="344"/>
      <c r="P567" s="344"/>
      <c r="Q567" s="344"/>
      <c r="R567" s="344"/>
      <c r="S567" s="344"/>
      <c r="T567" s="344"/>
      <c r="U567" s="344"/>
      <c r="V567" s="344"/>
      <c r="W567" s="344"/>
      <c r="X567" s="344"/>
      <c r="Y567" s="344"/>
      <c r="Z567" s="344"/>
      <c r="AA567" s="344"/>
      <c r="AB567" s="344"/>
    </row>
    <row r="568" spans="8:8" ht="15.75" customHeight="1">
      <c r="A568" s="344"/>
      <c r="B568" s="345"/>
      <c r="C568" s="344"/>
      <c r="D568" s="345"/>
      <c r="E568" s="344"/>
      <c r="F568" s="344"/>
      <c r="G568" s="344"/>
      <c r="H568" s="344"/>
      <c r="I568" s="344"/>
      <c r="J568" s="344"/>
      <c r="K568" s="344"/>
      <c r="L568" s="344"/>
      <c r="M568" s="344"/>
      <c r="N568" s="344"/>
      <c r="O568" s="344"/>
      <c r="P568" s="344"/>
      <c r="Q568" s="344"/>
      <c r="R568" s="344"/>
      <c r="S568" s="344"/>
      <c r="T568" s="344"/>
      <c r="U568" s="344"/>
      <c r="V568" s="344"/>
      <c r="W568" s="344"/>
      <c r="X568" s="344"/>
      <c r="Y568" s="344"/>
      <c r="Z568" s="344"/>
      <c r="AA568" s="344"/>
      <c r="AB568" s="344"/>
    </row>
    <row r="569" spans="8:8" ht="15.75" customHeight="1">
      <c r="A569" s="344"/>
      <c r="B569" s="345"/>
      <c r="C569" s="344"/>
      <c r="D569" s="345"/>
      <c r="E569" s="344"/>
      <c r="F569" s="344"/>
      <c r="G569" s="344"/>
      <c r="H569" s="344"/>
      <c r="I569" s="344"/>
      <c r="J569" s="344"/>
      <c r="K569" s="344"/>
      <c r="L569" s="344"/>
      <c r="M569" s="344"/>
      <c r="N569" s="344"/>
      <c r="O569" s="344"/>
      <c r="P569" s="344"/>
      <c r="Q569" s="344"/>
      <c r="R569" s="344"/>
      <c r="S569" s="344"/>
      <c r="T569" s="344"/>
      <c r="U569" s="344"/>
      <c r="V569" s="344"/>
      <c r="W569" s="344"/>
      <c r="X569" s="344"/>
      <c r="Y569" s="344"/>
      <c r="Z569" s="344"/>
      <c r="AA569" s="344"/>
      <c r="AB569" s="344"/>
    </row>
    <row r="570" spans="8:8" ht="15.75" customHeight="1">
      <c r="A570" s="344"/>
      <c r="B570" s="345"/>
      <c r="C570" s="344"/>
      <c r="D570" s="345"/>
      <c r="E570" s="344"/>
      <c r="F570" s="344"/>
      <c r="G570" s="344"/>
      <c r="H570" s="344"/>
      <c r="I570" s="344"/>
      <c r="J570" s="344"/>
      <c r="K570" s="344"/>
      <c r="L570" s="344"/>
      <c r="M570" s="344"/>
      <c r="N570" s="344"/>
      <c r="O570" s="344"/>
      <c r="P570" s="344"/>
      <c r="Q570" s="344"/>
      <c r="R570" s="344"/>
      <c r="S570" s="344"/>
      <c r="T570" s="344"/>
      <c r="U570" s="344"/>
      <c r="V570" s="344"/>
      <c r="W570" s="344"/>
      <c r="X570" s="344"/>
      <c r="Y570" s="344"/>
      <c r="Z570" s="344"/>
      <c r="AA570" s="344"/>
      <c r="AB570" s="344"/>
    </row>
    <row r="571" spans="8:8" ht="15.75" customHeight="1">
      <c r="A571" s="344"/>
      <c r="B571" s="345"/>
      <c r="C571" s="344"/>
      <c r="D571" s="345"/>
      <c r="E571" s="344"/>
      <c r="F571" s="344"/>
      <c r="G571" s="344"/>
      <c r="H571" s="344"/>
      <c r="I571" s="344"/>
      <c r="J571" s="344"/>
      <c r="K571" s="344"/>
      <c r="L571" s="344"/>
      <c r="M571" s="344"/>
      <c r="N571" s="344"/>
      <c r="O571" s="344"/>
      <c r="P571" s="344"/>
      <c r="Q571" s="344"/>
      <c r="R571" s="344"/>
      <c r="S571" s="344"/>
      <c r="T571" s="344"/>
      <c r="U571" s="344"/>
      <c r="V571" s="344"/>
      <c r="W571" s="344"/>
      <c r="X571" s="344"/>
      <c r="Y571" s="344"/>
      <c r="Z571" s="344"/>
      <c r="AA571" s="344"/>
      <c r="AB571" s="344"/>
    </row>
    <row r="572" spans="8:8" ht="15.75" customHeight="1">
      <c r="A572" s="344"/>
      <c r="B572" s="345"/>
      <c r="C572" s="344"/>
      <c r="D572" s="345"/>
      <c r="E572" s="344"/>
      <c r="F572" s="344"/>
      <c r="G572" s="344"/>
      <c r="H572" s="344"/>
      <c r="I572" s="344"/>
      <c r="J572" s="344"/>
      <c r="K572" s="344"/>
      <c r="L572" s="344"/>
      <c r="M572" s="344"/>
      <c r="N572" s="344"/>
      <c r="O572" s="344"/>
      <c r="P572" s="344"/>
      <c r="Q572" s="344"/>
      <c r="R572" s="344"/>
      <c r="S572" s="344"/>
      <c r="T572" s="344"/>
      <c r="U572" s="344"/>
      <c r="V572" s="344"/>
      <c r="W572" s="344"/>
      <c r="X572" s="344"/>
      <c r="Y572" s="344"/>
      <c r="Z572" s="344"/>
      <c r="AA572" s="344"/>
      <c r="AB572" s="344"/>
    </row>
    <row r="573" spans="8:8" ht="15.75" customHeight="1">
      <c r="A573" s="344"/>
      <c r="B573" s="345"/>
      <c r="C573" s="344"/>
      <c r="D573" s="345"/>
      <c r="E573" s="344"/>
      <c r="F573" s="344"/>
      <c r="G573" s="344"/>
      <c r="H573" s="344"/>
      <c r="I573" s="344"/>
      <c r="J573" s="344"/>
      <c r="K573" s="344"/>
      <c r="L573" s="344"/>
      <c r="M573" s="344"/>
      <c r="N573" s="344"/>
      <c r="O573" s="344"/>
      <c r="P573" s="344"/>
      <c r="Q573" s="344"/>
      <c r="R573" s="344"/>
      <c r="S573" s="344"/>
      <c r="T573" s="344"/>
      <c r="U573" s="344"/>
      <c r="V573" s="344"/>
      <c r="W573" s="344"/>
      <c r="X573" s="344"/>
      <c r="Y573" s="344"/>
      <c r="Z573" s="344"/>
      <c r="AA573" s="344"/>
      <c r="AB573" s="344"/>
    </row>
    <row r="574" spans="8:8" ht="15.75" customHeight="1">
      <c r="A574" s="344"/>
      <c r="B574" s="345"/>
      <c r="C574" s="344"/>
      <c r="D574" s="345"/>
      <c r="E574" s="344"/>
      <c r="F574" s="344"/>
      <c r="G574" s="344"/>
      <c r="H574" s="344"/>
      <c r="I574" s="344"/>
      <c r="J574" s="344"/>
      <c r="K574" s="344"/>
      <c r="L574" s="344"/>
      <c r="M574" s="344"/>
      <c r="N574" s="344"/>
      <c r="O574" s="344"/>
      <c r="P574" s="344"/>
      <c r="Q574" s="344"/>
      <c r="R574" s="344"/>
      <c r="S574" s="344"/>
      <c r="T574" s="344"/>
      <c r="U574" s="344"/>
      <c r="V574" s="344"/>
      <c r="W574" s="344"/>
      <c r="X574" s="344"/>
      <c r="Y574" s="344"/>
      <c r="Z574" s="344"/>
      <c r="AA574" s="344"/>
      <c r="AB574" s="344"/>
    </row>
    <row r="575" spans="8:8" ht="15.75" customHeight="1">
      <c r="A575" s="344"/>
      <c r="B575" s="345"/>
      <c r="C575" s="344"/>
      <c r="D575" s="345"/>
      <c r="E575" s="344"/>
      <c r="F575" s="344"/>
      <c r="G575" s="344"/>
      <c r="H575" s="344"/>
      <c r="I575" s="344"/>
      <c r="J575" s="344"/>
      <c r="K575" s="344"/>
      <c r="L575" s="344"/>
      <c r="M575" s="344"/>
      <c r="N575" s="344"/>
      <c r="O575" s="344"/>
      <c r="P575" s="344"/>
      <c r="Q575" s="344"/>
      <c r="R575" s="344"/>
      <c r="S575" s="344"/>
      <c r="T575" s="344"/>
      <c r="U575" s="344"/>
      <c r="V575" s="344"/>
      <c r="W575" s="344"/>
      <c r="X575" s="344"/>
      <c r="Y575" s="344"/>
      <c r="Z575" s="344"/>
      <c r="AA575" s="344"/>
      <c r="AB575" s="344"/>
    </row>
    <row r="576" spans="8:8" ht="15.75" customHeight="1">
      <c r="A576" s="344"/>
      <c r="B576" s="345"/>
      <c r="C576" s="344"/>
      <c r="D576" s="345"/>
      <c r="E576" s="344"/>
      <c r="F576" s="344"/>
      <c r="G576" s="344"/>
      <c r="H576" s="344"/>
      <c r="I576" s="344"/>
      <c r="J576" s="344"/>
      <c r="K576" s="344"/>
      <c r="L576" s="344"/>
      <c r="M576" s="344"/>
      <c r="N576" s="344"/>
      <c r="O576" s="344"/>
      <c r="P576" s="344"/>
      <c r="Q576" s="344"/>
      <c r="R576" s="344"/>
      <c r="S576" s="344"/>
      <c r="T576" s="344"/>
      <c r="U576" s="344"/>
      <c r="V576" s="344"/>
      <c r="W576" s="344"/>
      <c r="X576" s="344"/>
      <c r="Y576" s="344"/>
      <c r="Z576" s="344"/>
      <c r="AA576" s="344"/>
      <c r="AB576" s="344"/>
    </row>
    <row r="577" spans="8:8" ht="15.75" customHeight="1">
      <c r="A577" s="344"/>
      <c r="B577" s="345"/>
      <c r="C577" s="344"/>
      <c r="D577" s="345"/>
      <c r="E577" s="344"/>
      <c r="F577" s="344"/>
      <c r="G577" s="344"/>
      <c r="H577" s="344"/>
      <c r="I577" s="344"/>
      <c r="J577" s="344"/>
      <c r="K577" s="344"/>
      <c r="L577" s="344"/>
      <c r="M577" s="344"/>
      <c r="N577" s="344"/>
      <c r="O577" s="344"/>
      <c r="P577" s="344"/>
      <c r="Q577" s="344"/>
      <c r="R577" s="344"/>
      <c r="S577" s="344"/>
      <c r="T577" s="344"/>
      <c r="U577" s="344"/>
      <c r="V577" s="344"/>
      <c r="W577" s="344"/>
      <c r="X577" s="344"/>
      <c r="Y577" s="344"/>
      <c r="Z577" s="344"/>
      <c r="AA577" s="344"/>
      <c r="AB577" s="344"/>
    </row>
    <row r="578" spans="8:8" ht="15.75" customHeight="1">
      <c r="A578" s="344"/>
      <c r="B578" s="345"/>
      <c r="C578" s="344"/>
      <c r="D578" s="345"/>
      <c r="E578" s="344"/>
      <c r="F578" s="344"/>
      <c r="G578" s="344"/>
      <c r="H578" s="344"/>
      <c r="I578" s="344"/>
      <c r="J578" s="344"/>
      <c r="K578" s="344"/>
      <c r="L578" s="344"/>
      <c r="M578" s="344"/>
      <c r="N578" s="344"/>
      <c r="O578" s="344"/>
      <c r="P578" s="344"/>
      <c r="Q578" s="344"/>
      <c r="R578" s="344"/>
      <c r="S578" s="344"/>
      <c r="T578" s="344"/>
      <c r="U578" s="344"/>
      <c r="V578" s="344"/>
      <c r="W578" s="344"/>
      <c r="X578" s="344"/>
      <c r="Y578" s="344"/>
      <c r="Z578" s="344"/>
      <c r="AA578" s="344"/>
      <c r="AB578" s="344"/>
    </row>
    <row r="579" spans="8:8" ht="15.75" customHeight="1">
      <c r="A579" s="344"/>
      <c r="B579" s="345"/>
      <c r="C579" s="344"/>
      <c r="D579" s="345"/>
      <c r="E579" s="344"/>
      <c r="F579" s="344"/>
      <c r="G579" s="344"/>
      <c r="H579" s="344"/>
      <c r="I579" s="344"/>
      <c r="J579" s="344"/>
      <c r="K579" s="344"/>
      <c r="L579" s="344"/>
      <c r="M579" s="344"/>
      <c r="N579" s="344"/>
      <c r="O579" s="344"/>
      <c r="P579" s="344"/>
      <c r="Q579" s="344"/>
      <c r="R579" s="344"/>
      <c r="S579" s="344"/>
      <c r="T579" s="344"/>
      <c r="U579" s="344"/>
      <c r="V579" s="344"/>
      <c r="W579" s="344"/>
      <c r="X579" s="344"/>
      <c r="Y579" s="344"/>
      <c r="Z579" s="344"/>
      <c r="AA579" s="344"/>
      <c r="AB579" s="344"/>
    </row>
    <row r="580" spans="8:8" ht="15.75" customHeight="1">
      <c r="A580" s="344"/>
      <c r="B580" s="345"/>
      <c r="C580" s="344"/>
      <c r="D580" s="345"/>
      <c r="E580" s="344"/>
      <c r="F580" s="344"/>
      <c r="G580" s="344"/>
      <c r="H580" s="344"/>
      <c r="I580" s="344"/>
      <c r="J580" s="344"/>
      <c r="K580" s="344"/>
      <c r="L580" s="344"/>
      <c r="M580" s="344"/>
      <c r="N580" s="344"/>
      <c r="O580" s="344"/>
      <c r="P580" s="344"/>
      <c r="Q580" s="344"/>
      <c r="R580" s="344"/>
      <c r="S580" s="344"/>
      <c r="T580" s="344"/>
      <c r="U580" s="344"/>
      <c r="V580" s="344"/>
      <c r="W580" s="344"/>
      <c r="X580" s="344"/>
      <c r="Y580" s="344"/>
      <c r="Z580" s="344"/>
      <c r="AA580" s="344"/>
      <c r="AB580" s="344"/>
    </row>
    <row r="581" spans="8:8" ht="15.75" customHeight="1">
      <c r="A581" s="344"/>
      <c r="B581" s="345"/>
      <c r="C581" s="344"/>
      <c r="D581" s="345"/>
      <c r="E581" s="344"/>
      <c r="F581" s="344"/>
      <c r="G581" s="344"/>
      <c r="H581" s="344"/>
      <c r="I581" s="344"/>
      <c r="J581" s="344"/>
      <c r="K581" s="344"/>
      <c r="L581" s="344"/>
      <c r="M581" s="344"/>
      <c r="N581" s="344"/>
      <c r="O581" s="344"/>
      <c r="P581" s="344"/>
      <c r="Q581" s="344"/>
      <c r="R581" s="344"/>
      <c r="S581" s="344"/>
      <c r="T581" s="344"/>
      <c r="U581" s="344"/>
      <c r="V581" s="344"/>
      <c r="W581" s="344"/>
      <c r="X581" s="344"/>
      <c r="Y581" s="344"/>
      <c r="Z581" s="344"/>
      <c r="AA581" s="344"/>
      <c r="AB581" s="344"/>
    </row>
    <row r="582" spans="8:8" ht="15.75" customHeight="1">
      <c r="A582" s="344"/>
      <c r="B582" s="345"/>
      <c r="C582" s="344"/>
      <c r="D582" s="345"/>
      <c r="E582" s="344"/>
      <c r="F582" s="344"/>
      <c r="G582" s="344"/>
      <c r="H582" s="344"/>
      <c r="I582" s="344"/>
      <c r="J582" s="344"/>
      <c r="K582" s="344"/>
      <c r="L582" s="344"/>
      <c r="M582" s="344"/>
      <c r="N582" s="344"/>
      <c r="O582" s="344"/>
      <c r="P582" s="344"/>
      <c r="Q582" s="344"/>
      <c r="R582" s="344"/>
      <c r="S582" s="344"/>
      <c r="T582" s="344"/>
      <c r="U582" s="344"/>
      <c r="V582" s="344"/>
      <c r="W582" s="344"/>
      <c r="X582" s="344"/>
      <c r="Y582" s="344"/>
      <c r="Z582" s="344"/>
      <c r="AA582" s="344"/>
      <c r="AB582" s="344"/>
    </row>
    <row r="583" spans="8:8" ht="15.75" customHeight="1">
      <c r="A583" s="344"/>
      <c r="B583" s="345"/>
      <c r="C583" s="344"/>
      <c r="D583" s="345"/>
      <c r="E583" s="344"/>
      <c r="F583" s="344"/>
      <c r="G583" s="344"/>
      <c r="H583" s="344"/>
      <c r="I583" s="344"/>
      <c r="J583" s="344"/>
      <c r="K583" s="344"/>
      <c r="L583" s="344"/>
      <c r="M583" s="344"/>
      <c r="N583" s="344"/>
      <c r="O583" s="344"/>
      <c r="P583" s="344"/>
      <c r="Q583" s="344"/>
      <c r="R583" s="344"/>
      <c r="S583" s="344"/>
      <c r="T583" s="344"/>
      <c r="U583" s="344"/>
      <c r="V583" s="344"/>
      <c r="W583" s="344"/>
      <c r="X583" s="344"/>
      <c r="Y583" s="344"/>
      <c r="Z583" s="344"/>
      <c r="AA583" s="344"/>
      <c r="AB583" s="344"/>
    </row>
    <row r="584" spans="8:8" ht="15.75" customHeight="1">
      <c r="A584" s="344"/>
      <c r="B584" s="345"/>
      <c r="C584" s="344"/>
      <c r="D584" s="345"/>
      <c r="E584" s="344"/>
      <c r="F584" s="344"/>
      <c r="G584" s="344"/>
      <c r="H584" s="344"/>
      <c r="I584" s="344"/>
      <c r="J584" s="344"/>
      <c r="K584" s="344"/>
      <c r="L584" s="344"/>
      <c r="M584" s="344"/>
      <c r="N584" s="344"/>
      <c r="O584" s="344"/>
      <c r="P584" s="344"/>
      <c r="Q584" s="344"/>
      <c r="R584" s="344"/>
      <c r="S584" s="344"/>
      <c r="T584" s="344"/>
      <c r="U584" s="344"/>
      <c r="V584" s="344"/>
      <c r="W584" s="344"/>
      <c r="X584" s="344"/>
      <c r="Y584" s="344"/>
      <c r="Z584" s="344"/>
      <c r="AA584" s="344"/>
      <c r="AB584" s="344"/>
    </row>
    <row r="585" spans="8:8" ht="15.75" customHeight="1">
      <c r="A585" s="344"/>
      <c r="B585" s="345"/>
      <c r="C585" s="344"/>
      <c r="D585" s="345"/>
      <c r="E585" s="344"/>
      <c r="F585" s="344"/>
      <c r="G585" s="344"/>
      <c r="H585" s="344"/>
      <c r="I585" s="344"/>
      <c r="J585" s="344"/>
      <c r="K585" s="344"/>
      <c r="L585" s="344"/>
      <c r="M585" s="344"/>
      <c r="N585" s="344"/>
      <c r="O585" s="344"/>
      <c r="P585" s="344"/>
      <c r="Q585" s="344"/>
      <c r="R585" s="344"/>
      <c r="S585" s="344"/>
      <c r="T585" s="344"/>
      <c r="U585" s="344"/>
      <c r="V585" s="344"/>
      <c r="W585" s="344"/>
      <c r="X585" s="344"/>
      <c r="Y585" s="344"/>
      <c r="Z585" s="344"/>
      <c r="AA585" s="344"/>
      <c r="AB585" s="344"/>
    </row>
    <row r="586" spans="8:8" ht="15.75" customHeight="1">
      <c r="A586" s="344"/>
      <c r="B586" s="345"/>
      <c r="C586" s="344"/>
      <c r="D586" s="345"/>
      <c r="E586" s="344"/>
      <c r="F586" s="344"/>
      <c r="G586" s="344"/>
      <c r="H586" s="344"/>
      <c r="I586" s="344"/>
      <c r="J586" s="344"/>
      <c r="K586" s="344"/>
      <c r="L586" s="344"/>
      <c r="M586" s="344"/>
      <c r="N586" s="344"/>
      <c r="O586" s="344"/>
      <c r="P586" s="344"/>
      <c r="Q586" s="344"/>
      <c r="R586" s="344"/>
      <c r="S586" s="344"/>
      <c r="T586" s="344"/>
      <c r="U586" s="344"/>
      <c r="V586" s="344"/>
      <c r="W586" s="344"/>
      <c r="X586" s="344"/>
      <c r="Y586" s="344"/>
      <c r="Z586" s="344"/>
      <c r="AA586" s="344"/>
      <c r="AB586" s="344"/>
    </row>
    <row r="587" spans="8:8" ht="15.75" customHeight="1">
      <c r="A587" s="344"/>
      <c r="B587" s="345"/>
      <c r="C587" s="344"/>
      <c r="D587" s="345"/>
      <c r="E587" s="344"/>
      <c r="F587" s="344"/>
      <c r="G587" s="344"/>
      <c r="H587" s="344"/>
      <c r="I587" s="344"/>
      <c r="J587" s="344"/>
      <c r="K587" s="344"/>
      <c r="L587" s="344"/>
      <c r="M587" s="344"/>
      <c r="N587" s="344"/>
      <c r="O587" s="344"/>
      <c r="P587" s="344"/>
      <c r="Q587" s="344"/>
      <c r="R587" s="344"/>
      <c r="S587" s="344"/>
      <c r="T587" s="344"/>
      <c r="U587" s="344"/>
      <c r="V587" s="344"/>
      <c r="W587" s="344"/>
      <c r="X587" s="344"/>
      <c r="Y587" s="344"/>
      <c r="Z587" s="344"/>
      <c r="AA587" s="344"/>
      <c r="AB587" s="344"/>
    </row>
    <row r="588" spans="8:8" ht="15.75" customHeight="1">
      <c r="A588" s="344"/>
      <c r="B588" s="345"/>
      <c r="C588" s="344"/>
      <c r="D588" s="345"/>
      <c r="E588" s="344"/>
      <c r="F588" s="344"/>
      <c r="G588" s="344"/>
      <c r="H588" s="344"/>
      <c r="I588" s="344"/>
      <c r="J588" s="344"/>
      <c r="K588" s="344"/>
      <c r="L588" s="344"/>
      <c r="M588" s="344"/>
      <c r="N588" s="344"/>
      <c r="O588" s="344"/>
      <c r="P588" s="344"/>
      <c r="Q588" s="344"/>
      <c r="R588" s="344"/>
      <c r="S588" s="344"/>
      <c r="T588" s="344"/>
      <c r="U588" s="344"/>
      <c r="V588" s="344"/>
      <c r="W588" s="344"/>
      <c r="X588" s="344"/>
      <c r="Y588" s="344"/>
      <c r="Z588" s="344"/>
      <c r="AA588" s="344"/>
      <c r="AB588" s="344"/>
    </row>
    <row r="589" spans="8:8" ht="15.75" customHeight="1">
      <c r="A589" s="344"/>
      <c r="B589" s="345"/>
      <c r="C589" s="344"/>
      <c r="D589" s="345"/>
      <c r="E589" s="344"/>
      <c r="F589" s="344"/>
      <c r="G589" s="344"/>
      <c r="H589" s="344"/>
      <c r="I589" s="344"/>
      <c r="J589" s="344"/>
      <c r="K589" s="344"/>
      <c r="L589" s="344"/>
      <c r="M589" s="344"/>
      <c r="N589" s="344"/>
      <c r="O589" s="344"/>
      <c r="P589" s="344"/>
      <c r="Q589" s="344"/>
      <c r="R589" s="344"/>
      <c r="S589" s="344"/>
      <c r="T589" s="344"/>
      <c r="U589" s="344"/>
      <c r="V589" s="344"/>
      <c r="W589" s="344"/>
      <c r="X589" s="344"/>
      <c r="Y589" s="344"/>
      <c r="Z589" s="344"/>
      <c r="AA589" s="344"/>
      <c r="AB589" s="344"/>
    </row>
    <row r="590" spans="8:8" ht="15.75" customHeight="1">
      <c r="A590" s="344"/>
      <c r="B590" s="345"/>
      <c r="C590" s="344"/>
      <c r="D590" s="345"/>
      <c r="E590" s="344"/>
      <c r="F590" s="344"/>
      <c r="G590" s="344"/>
      <c r="H590" s="344"/>
      <c r="I590" s="344"/>
      <c r="J590" s="344"/>
      <c r="K590" s="344"/>
      <c r="L590" s="344"/>
      <c r="M590" s="344"/>
      <c r="N590" s="344"/>
      <c r="O590" s="344"/>
      <c r="P590" s="344"/>
      <c r="Q590" s="344"/>
      <c r="R590" s="344"/>
      <c r="S590" s="344"/>
      <c r="T590" s="344"/>
      <c r="U590" s="344"/>
      <c r="V590" s="344"/>
      <c r="W590" s="344"/>
      <c r="X590" s="344"/>
      <c r="Y590" s="344"/>
      <c r="Z590" s="344"/>
      <c r="AA590" s="344"/>
      <c r="AB590" s="344"/>
    </row>
    <row r="591" spans="8:8" ht="15.75" customHeight="1">
      <c r="A591" s="344"/>
      <c r="B591" s="345"/>
      <c r="C591" s="344"/>
      <c r="D591" s="345"/>
      <c r="E591" s="344"/>
      <c r="F591" s="344"/>
      <c r="G591" s="344"/>
      <c r="H591" s="344"/>
      <c r="I591" s="344"/>
      <c r="J591" s="344"/>
      <c r="K591" s="344"/>
      <c r="L591" s="344"/>
      <c r="M591" s="344"/>
      <c r="N591" s="344"/>
      <c r="O591" s="344"/>
      <c r="P591" s="344"/>
      <c r="Q591" s="344"/>
      <c r="R591" s="344"/>
      <c r="S591" s="344"/>
      <c r="T591" s="344"/>
      <c r="U591" s="344"/>
      <c r="V591" s="344"/>
      <c r="W591" s="344"/>
      <c r="X591" s="344"/>
      <c r="Y591" s="344"/>
      <c r="Z591" s="344"/>
      <c r="AA591" s="344"/>
      <c r="AB591" s="344"/>
    </row>
    <row r="592" spans="8:8" ht="15.75" customHeight="1">
      <c r="A592" s="344"/>
      <c r="B592" s="345"/>
      <c r="C592" s="344"/>
      <c r="D592" s="345"/>
      <c r="E592" s="344"/>
      <c r="F592" s="344"/>
      <c r="G592" s="344"/>
      <c r="H592" s="344"/>
      <c r="I592" s="344"/>
      <c r="J592" s="344"/>
      <c r="K592" s="344"/>
      <c r="L592" s="344"/>
      <c r="M592" s="344"/>
      <c r="N592" s="344"/>
      <c r="O592" s="344"/>
      <c r="P592" s="344"/>
      <c r="Q592" s="344"/>
      <c r="R592" s="344"/>
      <c r="S592" s="344"/>
      <c r="T592" s="344"/>
      <c r="U592" s="344"/>
      <c r="V592" s="344"/>
      <c r="W592" s="344"/>
      <c r="X592" s="344"/>
      <c r="Y592" s="344"/>
      <c r="Z592" s="344"/>
      <c r="AA592" s="344"/>
      <c r="AB592" s="344"/>
    </row>
    <row r="593" spans="8:8" ht="15.75" customHeight="1">
      <c r="A593" s="344"/>
      <c r="B593" s="345"/>
      <c r="C593" s="344"/>
      <c r="D593" s="345"/>
      <c r="E593" s="344"/>
      <c r="F593" s="344"/>
      <c r="G593" s="344"/>
      <c r="H593" s="344"/>
      <c r="I593" s="344"/>
      <c r="J593" s="344"/>
      <c r="K593" s="344"/>
      <c r="L593" s="344"/>
      <c r="M593" s="344"/>
      <c r="N593" s="344"/>
      <c r="O593" s="344"/>
      <c r="P593" s="344"/>
      <c r="Q593" s="344"/>
      <c r="R593" s="344"/>
      <c r="S593" s="344"/>
      <c r="T593" s="344"/>
      <c r="U593" s="344"/>
      <c r="V593" s="344"/>
      <c r="W593" s="344"/>
      <c r="X593" s="344"/>
      <c r="Y593" s="344"/>
      <c r="Z593" s="344"/>
      <c r="AA593" s="344"/>
      <c r="AB593" s="344"/>
    </row>
    <row r="594" spans="8:8" ht="15.75" customHeight="1">
      <c r="A594" s="344"/>
      <c r="B594" s="345"/>
      <c r="C594" s="344"/>
      <c r="D594" s="345"/>
      <c r="E594" s="344"/>
      <c r="F594" s="344"/>
      <c r="G594" s="344"/>
      <c r="H594" s="344"/>
      <c r="I594" s="344"/>
      <c r="J594" s="344"/>
      <c r="K594" s="344"/>
      <c r="L594" s="344"/>
      <c r="M594" s="344"/>
      <c r="N594" s="344"/>
      <c r="O594" s="344"/>
      <c r="P594" s="344"/>
      <c r="Q594" s="344"/>
      <c r="R594" s="344"/>
      <c r="S594" s="344"/>
      <c r="T594" s="344"/>
      <c r="U594" s="344"/>
      <c r="V594" s="344"/>
      <c r="W594" s="344"/>
      <c r="X594" s="344"/>
      <c r="Y594" s="344"/>
      <c r="Z594" s="344"/>
      <c r="AA594" s="344"/>
      <c r="AB594" s="344"/>
    </row>
    <row r="595" spans="8:8" ht="15.75" customHeight="1">
      <c r="A595" s="344"/>
      <c r="B595" s="345"/>
      <c r="C595" s="344"/>
      <c r="D595" s="345"/>
      <c r="E595" s="344"/>
      <c r="F595" s="344"/>
      <c r="G595" s="344"/>
      <c r="H595" s="344"/>
      <c r="I595" s="344"/>
      <c r="J595" s="344"/>
      <c r="K595" s="344"/>
      <c r="L595" s="344"/>
      <c r="M595" s="344"/>
      <c r="N595" s="344"/>
      <c r="O595" s="344"/>
      <c r="P595" s="344"/>
      <c r="Q595" s="344"/>
      <c r="R595" s="344"/>
      <c r="S595" s="344"/>
      <c r="T595" s="344"/>
      <c r="U595" s="344"/>
      <c r="V595" s="344"/>
      <c r="W595" s="344"/>
      <c r="X595" s="344"/>
      <c r="Y595" s="344"/>
      <c r="Z595" s="344"/>
      <c r="AA595" s="344"/>
      <c r="AB595" s="344"/>
    </row>
    <row r="596" spans="8:8" ht="15.75" customHeight="1">
      <c r="A596" s="344"/>
      <c r="B596" s="345"/>
      <c r="C596" s="344"/>
      <c r="D596" s="345"/>
      <c r="E596" s="344"/>
      <c r="F596" s="344"/>
      <c r="G596" s="344"/>
      <c r="H596" s="344"/>
      <c r="I596" s="344"/>
      <c r="J596" s="344"/>
      <c r="K596" s="344"/>
      <c r="L596" s="344"/>
      <c r="M596" s="344"/>
      <c r="N596" s="344"/>
      <c r="O596" s="344"/>
      <c r="P596" s="344"/>
      <c r="Q596" s="344"/>
      <c r="R596" s="344"/>
      <c r="S596" s="344"/>
      <c r="T596" s="344"/>
      <c r="U596" s="344"/>
      <c r="V596" s="344"/>
      <c r="W596" s="344"/>
      <c r="X596" s="344"/>
      <c r="Y596" s="344"/>
      <c r="Z596" s="344"/>
      <c r="AA596" s="344"/>
      <c r="AB596" s="344"/>
    </row>
    <row r="597" spans="8:8" ht="15.75" customHeight="1">
      <c r="A597" s="344"/>
      <c r="B597" s="345"/>
      <c r="C597" s="344"/>
      <c r="D597" s="345"/>
      <c r="E597" s="344"/>
      <c r="F597" s="344"/>
      <c r="G597" s="344"/>
      <c r="H597" s="344"/>
      <c r="I597" s="344"/>
      <c r="J597" s="344"/>
      <c r="K597" s="344"/>
      <c r="L597" s="344"/>
      <c r="M597" s="344"/>
      <c r="N597" s="344"/>
      <c r="O597" s="344"/>
      <c r="P597" s="344"/>
      <c r="Q597" s="344"/>
      <c r="R597" s="344"/>
      <c r="S597" s="344"/>
      <c r="T597" s="344"/>
      <c r="U597" s="344"/>
      <c r="V597" s="344"/>
      <c r="W597" s="344"/>
      <c r="X597" s="344"/>
      <c r="Y597" s="344"/>
      <c r="Z597" s="344"/>
      <c r="AA597" s="344"/>
      <c r="AB597" s="344"/>
    </row>
    <row r="598" spans="8:8" ht="15.75" customHeight="1">
      <c r="A598" s="344"/>
      <c r="B598" s="345"/>
      <c r="C598" s="344"/>
      <c r="D598" s="345"/>
      <c r="E598" s="344"/>
      <c r="F598" s="344"/>
      <c r="G598" s="344"/>
      <c r="H598" s="344"/>
      <c r="I598" s="344"/>
      <c r="J598" s="344"/>
      <c r="K598" s="344"/>
      <c r="L598" s="344"/>
      <c r="M598" s="344"/>
      <c r="N598" s="344"/>
      <c r="O598" s="344"/>
      <c r="P598" s="344"/>
      <c r="Q598" s="344"/>
      <c r="R598" s="344"/>
      <c r="S598" s="344"/>
      <c r="T598" s="344"/>
      <c r="U598" s="344"/>
      <c r="V598" s="344"/>
      <c r="W598" s="344"/>
      <c r="X598" s="344"/>
      <c r="Y598" s="344"/>
      <c r="Z598" s="344"/>
      <c r="AA598" s="344"/>
      <c r="AB598" s="344"/>
    </row>
    <row r="599" spans="8:8" ht="15.75" customHeight="1">
      <c r="A599" s="344"/>
      <c r="B599" s="345"/>
      <c r="C599" s="344"/>
      <c r="D599" s="345"/>
      <c r="E599" s="344"/>
      <c r="F599" s="344"/>
      <c r="G599" s="344"/>
      <c r="H599" s="344"/>
      <c r="I599" s="344"/>
      <c r="J599" s="344"/>
      <c r="K599" s="344"/>
      <c r="L599" s="344"/>
      <c r="M599" s="344"/>
      <c r="N599" s="344"/>
      <c r="O599" s="344"/>
      <c r="P599" s="344"/>
      <c r="Q599" s="344"/>
      <c r="R599" s="344"/>
      <c r="S599" s="344"/>
      <c r="T599" s="344"/>
      <c r="U599" s="344"/>
      <c r="V599" s="344"/>
      <c r="W599" s="344"/>
      <c r="X599" s="344"/>
      <c r="Y599" s="344"/>
      <c r="Z599" s="344"/>
      <c r="AA599" s="344"/>
      <c r="AB599" s="344"/>
    </row>
    <row r="600" spans="8:8" ht="15.75" customHeight="1">
      <c r="A600" s="344"/>
      <c r="B600" s="345"/>
      <c r="C600" s="344"/>
      <c r="D600" s="345"/>
      <c r="E600" s="344"/>
      <c r="F600" s="344"/>
      <c r="G600" s="344"/>
      <c r="H600" s="344"/>
      <c r="I600" s="344"/>
      <c r="J600" s="344"/>
      <c r="K600" s="344"/>
      <c r="L600" s="344"/>
      <c r="M600" s="344"/>
      <c r="N600" s="344"/>
      <c r="O600" s="344"/>
      <c r="P600" s="344"/>
      <c r="Q600" s="344"/>
      <c r="R600" s="344"/>
      <c r="S600" s="344"/>
      <c r="T600" s="344"/>
      <c r="U600" s="344"/>
      <c r="V600" s="344"/>
      <c r="W600" s="344"/>
      <c r="X600" s="344"/>
      <c r="Y600" s="344"/>
      <c r="Z600" s="344"/>
      <c r="AA600" s="344"/>
      <c r="AB600" s="344"/>
    </row>
    <row r="601" spans="8:8" ht="15.75" customHeight="1">
      <c r="A601" s="344"/>
      <c r="B601" s="345"/>
      <c r="C601" s="344"/>
      <c r="D601" s="345"/>
      <c r="E601" s="344"/>
      <c r="F601" s="344"/>
      <c r="G601" s="344"/>
      <c r="H601" s="344"/>
      <c r="I601" s="344"/>
      <c r="J601" s="344"/>
      <c r="K601" s="344"/>
      <c r="L601" s="344"/>
      <c r="M601" s="344"/>
      <c r="N601" s="344"/>
      <c r="O601" s="344"/>
      <c r="P601" s="344"/>
      <c r="Q601" s="344"/>
      <c r="R601" s="344"/>
      <c r="S601" s="344"/>
      <c r="T601" s="344"/>
      <c r="U601" s="344"/>
      <c r="V601" s="344"/>
      <c r="W601" s="344"/>
      <c r="X601" s="344"/>
      <c r="Y601" s="344"/>
      <c r="Z601" s="344"/>
      <c r="AA601" s="344"/>
      <c r="AB601" s="344"/>
    </row>
    <row r="602" spans="8:8" ht="15.75" customHeight="1">
      <c r="A602" s="344"/>
      <c r="B602" s="345"/>
      <c r="C602" s="344"/>
      <c r="D602" s="345"/>
      <c r="E602" s="344"/>
      <c r="F602" s="344"/>
      <c r="G602" s="344"/>
      <c r="H602" s="344"/>
      <c r="I602" s="344"/>
      <c r="J602" s="344"/>
      <c r="K602" s="344"/>
      <c r="L602" s="344"/>
      <c r="M602" s="344"/>
      <c r="N602" s="344"/>
      <c r="O602" s="344"/>
      <c r="P602" s="344"/>
      <c r="Q602" s="344"/>
      <c r="R602" s="344"/>
      <c r="S602" s="344"/>
      <c r="T602" s="344"/>
      <c r="U602" s="344"/>
      <c r="V602" s="344"/>
      <c r="W602" s="344"/>
      <c r="X602" s="344"/>
      <c r="Y602" s="344"/>
      <c r="Z602" s="344"/>
      <c r="AA602" s="344"/>
      <c r="AB602" s="344"/>
    </row>
    <row r="603" spans="8:8" ht="15.75" customHeight="1">
      <c r="A603" s="344"/>
      <c r="B603" s="345"/>
      <c r="C603" s="344"/>
      <c r="D603" s="345"/>
      <c r="E603" s="344"/>
      <c r="F603" s="344"/>
      <c r="G603" s="344"/>
      <c r="H603" s="344"/>
      <c r="I603" s="344"/>
      <c r="J603" s="344"/>
      <c r="K603" s="344"/>
      <c r="L603" s="344"/>
      <c r="M603" s="344"/>
      <c r="N603" s="344"/>
      <c r="O603" s="344"/>
      <c r="P603" s="344"/>
      <c r="Q603" s="344"/>
      <c r="R603" s="344"/>
      <c r="S603" s="344"/>
      <c r="T603" s="344"/>
      <c r="U603" s="344"/>
      <c r="V603" s="344"/>
      <c r="W603" s="344"/>
      <c r="X603" s="344"/>
      <c r="Y603" s="344"/>
      <c r="Z603" s="344"/>
      <c r="AA603" s="344"/>
      <c r="AB603" s="344"/>
    </row>
    <row r="604" spans="8:8" ht="15.75" customHeight="1">
      <c r="A604" s="344"/>
      <c r="B604" s="345"/>
      <c r="C604" s="344"/>
      <c r="D604" s="345"/>
      <c r="E604" s="344"/>
      <c r="F604" s="344"/>
      <c r="G604" s="344"/>
      <c r="H604" s="344"/>
      <c r="I604" s="344"/>
      <c r="J604" s="344"/>
      <c r="K604" s="344"/>
      <c r="L604" s="344"/>
      <c r="M604" s="344"/>
      <c r="N604" s="344"/>
      <c r="O604" s="344"/>
      <c r="P604" s="344"/>
      <c r="Q604" s="344"/>
      <c r="R604" s="344"/>
      <c r="S604" s="344"/>
      <c r="T604" s="344"/>
      <c r="U604" s="344"/>
      <c r="V604" s="344"/>
      <c r="W604" s="344"/>
      <c r="X604" s="344"/>
      <c r="Y604" s="344"/>
      <c r="Z604" s="344"/>
      <c r="AA604" s="344"/>
      <c r="AB604" s="344"/>
    </row>
    <row r="605" spans="8:8" ht="15.75" customHeight="1">
      <c r="A605" s="344"/>
      <c r="B605" s="345"/>
      <c r="C605" s="344"/>
      <c r="D605" s="345"/>
      <c r="E605" s="344"/>
      <c r="F605" s="344"/>
      <c r="G605" s="344"/>
      <c r="H605" s="344"/>
      <c r="I605" s="344"/>
      <c r="J605" s="344"/>
      <c r="K605" s="344"/>
      <c r="L605" s="344"/>
      <c r="M605" s="344"/>
      <c r="N605" s="344"/>
      <c r="O605" s="344"/>
      <c r="P605" s="344"/>
      <c r="Q605" s="344"/>
      <c r="R605" s="344"/>
      <c r="S605" s="344"/>
      <c r="T605" s="344"/>
      <c r="U605" s="344"/>
      <c r="V605" s="344"/>
      <c r="W605" s="344"/>
      <c r="X605" s="344"/>
      <c r="Y605" s="344"/>
      <c r="Z605" s="344"/>
      <c r="AA605" s="344"/>
      <c r="AB605" s="344"/>
    </row>
    <row r="606" spans="8:8" ht="15.75" customHeight="1">
      <c r="A606" s="344"/>
      <c r="B606" s="345"/>
      <c r="C606" s="344"/>
      <c r="D606" s="345"/>
      <c r="E606" s="344"/>
      <c r="F606" s="344"/>
      <c r="G606" s="344"/>
      <c r="H606" s="344"/>
      <c r="I606" s="344"/>
      <c r="J606" s="344"/>
      <c r="K606" s="344"/>
      <c r="L606" s="344"/>
      <c r="M606" s="344"/>
      <c r="N606" s="344"/>
      <c r="O606" s="344"/>
      <c r="P606" s="344"/>
      <c r="Q606" s="344"/>
      <c r="R606" s="344"/>
      <c r="S606" s="344"/>
      <c r="T606" s="344"/>
      <c r="U606" s="344"/>
      <c r="V606" s="344"/>
      <c r="W606" s="344"/>
      <c r="X606" s="344"/>
      <c r="Y606" s="344"/>
      <c r="Z606" s="344"/>
      <c r="AA606" s="344"/>
      <c r="AB606" s="344"/>
    </row>
    <row r="607" spans="8:8" ht="15.75" customHeight="1">
      <c r="A607" s="344"/>
      <c r="B607" s="345"/>
      <c r="C607" s="344"/>
      <c r="D607" s="345"/>
      <c r="E607" s="344"/>
      <c r="F607" s="344"/>
      <c r="G607" s="344"/>
      <c r="H607" s="344"/>
      <c r="I607" s="344"/>
      <c r="J607" s="344"/>
      <c r="K607" s="344"/>
      <c r="L607" s="344"/>
      <c r="M607" s="344"/>
      <c r="N607" s="344"/>
      <c r="O607" s="344"/>
      <c r="P607" s="344"/>
      <c r="Q607" s="344"/>
      <c r="R607" s="344"/>
      <c r="S607" s="344"/>
      <c r="T607" s="344"/>
      <c r="U607" s="344"/>
      <c r="V607" s="344"/>
      <c r="W607" s="344"/>
      <c r="X607" s="344"/>
      <c r="Y607" s="344"/>
      <c r="Z607" s="344"/>
      <c r="AA607" s="344"/>
      <c r="AB607" s="344"/>
    </row>
    <row r="608" spans="8:8" ht="15.75" customHeight="1">
      <c r="A608" s="344"/>
      <c r="B608" s="345"/>
      <c r="C608" s="344"/>
      <c r="D608" s="345"/>
      <c r="E608" s="344"/>
      <c r="F608" s="344"/>
      <c r="G608" s="344"/>
      <c r="H608" s="344"/>
      <c r="I608" s="344"/>
      <c r="J608" s="344"/>
      <c r="K608" s="344"/>
      <c r="L608" s="344"/>
      <c r="M608" s="344"/>
      <c r="N608" s="344"/>
      <c r="O608" s="344"/>
      <c r="P608" s="344"/>
      <c r="Q608" s="344"/>
      <c r="R608" s="344"/>
      <c r="S608" s="344"/>
      <c r="T608" s="344"/>
      <c r="U608" s="344"/>
      <c r="V608" s="344"/>
      <c r="W608" s="344"/>
      <c r="X608" s="344"/>
      <c r="Y608" s="344"/>
      <c r="Z608" s="344"/>
      <c r="AA608" s="344"/>
      <c r="AB608" s="344"/>
    </row>
    <row r="609" spans="8:8" ht="15.75" customHeight="1">
      <c r="A609" s="344"/>
      <c r="B609" s="345"/>
      <c r="C609" s="344"/>
      <c r="D609" s="345"/>
      <c r="E609" s="344"/>
      <c r="F609" s="344"/>
      <c r="G609" s="344"/>
      <c r="H609" s="344"/>
      <c r="I609" s="344"/>
      <c r="J609" s="344"/>
      <c r="K609" s="344"/>
      <c r="L609" s="344"/>
      <c r="M609" s="344"/>
      <c r="N609" s="344"/>
      <c r="O609" s="344"/>
      <c r="P609" s="344"/>
      <c r="Q609" s="344"/>
      <c r="R609" s="344"/>
      <c r="S609" s="344"/>
      <c r="T609" s="344"/>
      <c r="U609" s="344"/>
      <c r="V609" s="344"/>
      <c r="W609" s="344"/>
      <c r="X609" s="344"/>
      <c r="Y609" s="344"/>
      <c r="Z609" s="344"/>
      <c r="AA609" s="344"/>
      <c r="AB609" s="344"/>
    </row>
    <row r="610" spans="8:8" ht="15.75" customHeight="1">
      <c r="A610" s="344"/>
      <c r="B610" s="345"/>
      <c r="C610" s="344"/>
      <c r="D610" s="345"/>
      <c r="E610" s="344"/>
      <c r="F610" s="344"/>
      <c r="G610" s="344"/>
      <c r="H610" s="344"/>
      <c r="I610" s="344"/>
      <c r="J610" s="344"/>
      <c r="K610" s="344"/>
      <c r="L610" s="344"/>
      <c r="M610" s="344"/>
      <c r="N610" s="344"/>
      <c r="O610" s="344"/>
      <c r="P610" s="344"/>
      <c r="Q610" s="344"/>
      <c r="R610" s="344"/>
      <c r="S610" s="344"/>
      <c r="T610" s="344"/>
      <c r="U610" s="344"/>
      <c r="V610" s="344"/>
      <c r="W610" s="344"/>
      <c r="X610" s="344"/>
      <c r="Y610" s="344"/>
      <c r="Z610" s="344"/>
      <c r="AA610" s="344"/>
      <c r="AB610" s="344"/>
    </row>
    <row r="611" spans="8:8" ht="15.75" customHeight="1">
      <c r="A611" s="344"/>
      <c r="B611" s="345"/>
      <c r="C611" s="344"/>
      <c r="D611" s="345"/>
      <c r="E611" s="344"/>
      <c r="F611" s="344"/>
      <c r="G611" s="344"/>
      <c r="H611" s="344"/>
      <c r="I611" s="344"/>
      <c r="J611" s="344"/>
      <c r="K611" s="344"/>
      <c r="L611" s="344"/>
      <c r="M611" s="344"/>
      <c r="N611" s="344"/>
      <c r="O611" s="344"/>
      <c r="P611" s="344"/>
      <c r="Q611" s="344"/>
      <c r="R611" s="344"/>
      <c r="S611" s="344"/>
      <c r="T611" s="344"/>
      <c r="U611" s="344"/>
      <c r="V611" s="344"/>
      <c r="W611" s="344"/>
      <c r="X611" s="344"/>
      <c r="Y611" s="344"/>
      <c r="Z611" s="344"/>
      <c r="AA611" s="344"/>
      <c r="AB611" s="344"/>
    </row>
    <row r="612" spans="8:8" ht="15.75" customHeight="1">
      <c r="A612" s="344"/>
      <c r="B612" s="345"/>
      <c r="C612" s="344"/>
      <c r="D612" s="345"/>
      <c r="E612" s="344"/>
      <c r="F612" s="344"/>
      <c r="G612" s="344"/>
      <c r="H612" s="344"/>
      <c r="I612" s="344"/>
      <c r="J612" s="344"/>
      <c r="K612" s="344"/>
      <c r="L612" s="344"/>
      <c r="M612" s="344"/>
      <c r="N612" s="344"/>
      <c r="O612" s="344"/>
      <c r="P612" s="344"/>
      <c r="Q612" s="344"/>
      <c r="R612" s="344"/>
      <c r="S612" s="344"/>
      <c r="T612" s="344"/>
      <c r="U612" s="344"/>
      <c r="V612" s="344"/>
      <c r="W612" s="344"/>
      <c r="X612" s="344"/>
      <c r="Y612" s="344"/>
      <c r="Z612" s="344"/>
      <c r="AA612" s="344"/>
      <c r="AB612" s="344"/>
    </row>
    <row r="613" spans="8:8" ht="15.75" customHeight="1">
      <c r="A613" s="344"/>
      <c r="B613" s="345"/>
      <c r="C613" s="344"/>
      <c r="D613" s="345"/>
      <c r="E613" s="344"/>
      <c r="F613" s="344"/>
      <c r="G613" s="344"/>
      <c r="H613" s="344"/>
      <c r="I613" s="344"/>
      <c r="J613" s="344"/>
      <c r="K613" s="344"/>
      <c r="L613" s="344"/>
      <c r="M613" s="344"/>
      <c r="N613" s="344"/>
      <c r="O613" s="344"/>
      <c r="P613" s="344"/>
      <c r="Q613" s="344"/>
      <c r="R613" s="344"/>
      <c r="S613" s="344"/>
      <c r="T613" s="344"/>
      <c r="U613" s="344"/>
      <c r="V613" s="344"/>
      <c r="W613" s="344"/>
      <c r="X613" s="344"/>
      <c r="Y613" s="344"/>
      <c r="Z613" s="344"/>
      <c r="AA613" s="344"/>
      <c r="AB613" s="344"/>
    </row>
    <row r="614" spans="8:8" ht="15.75" customHeight="1">
      <c r="A614" s="344"/>
      <c r="B614" s="345"/>
      <c r="C614" s="344"/>
      <c r="D614" s="345"/>
      <c r="E614" s="344"/>
      <c r="F614" s="344"/>
      <c r="G614" s="344"/>
      <c r="H614" s="344"/>
      <c r="I614" s="344"/>
      <c r="J614" s="344"/>
      <c r="K614" s="344"/>
      <c r="L614" s="344"/>
      <c r="M614" s="344"/>
      <c r="N614" s="344"/>
      <c r="O614" s="344"/>
      <c r="P614" s="344"/>
      <c r="Q614" s="344"/>
      <c r="R614" s="344"/>
      <c r="S614" s="344"/>
      <c r="T614" s="344"/>
      <c r="U614" s="344"/>
      <c r="V614" s="344"/>
      <c r="W614" s="344"/>
      <c r="X614" s="344"/>
      <c r="Y614" s="344"/>
      <c r="Z614" s="344"/>
      <c r="AA614" s="344"/>
      <c r="AB614" s="344"/>
    </row>
    <row r="615" spans="8:8" ht="15.75" customHeight="1">
      <c r="A615" s="344"/>
      <c r="B615" s="345"/>
      <c r="C615" s="344"/>
      <c r="D615" s="345"/>
      <c r="E615" s="344"/>
      <c r="F615" s="344"/>
      <c r="G615" s="344"/>
      <c r="H615" s="344"/>
      <c r="I615" s="344"/>
      <c r="J615" s="344"/>
      <c r="K615" s="344"/>
      <c r="L615" s="344"/>
      <c r="M615" s="344"/>
      <c r="N615" s="344"/>
      <c r="O615" s="344"/>
      <c r="P615" s="344"/>
      <c r="Q615" s="344"/>
      <c r="R615" s="344"/>
      <c r="S615" s="344"/>
      <c r="T615" s="344"/>
      <c r="U615" s="344"/>
      <c r="V615" s="344"/>
      <c r="W615" s="344"/>
      <c r="X615" s="344"/>
      <c r="Y615" s="344"/>
      <c r="Z615" s="344"/>
      <c r="AA615" s="344"/>
      <c r="AB615" s="344"/>
    </row>
    <row r="616" spans="8:8" ht="15.75" customHeight="1">
      <c r="A616" s="344"/>
      <c r="B616" s="345"/>
      <c r="C616" s="344"/>
      <c r="D616" s="345"/>
      <c r="E616" s="344"/>
      <c r="F616" s="344"/>
      <c r="G616" s="344"/>
      <c r="H616" s="344"/>
      <c r="I616" s="344"/>
      <c r="J616" s="344"/>
      <c r="K616" s="344"/>
      <c r="L616" s="344"/>
      <c r="M616" s="344"/>
      <c r="N616" s="344"/>
      <c r="O616" s="344"/>
      <c r="P616" s="344"/>
      <c r="Q616" s="344"/>
      <c r="R616" s="344"/>
      <c r="S616" s="344"/>
      <c r="T616" s="344"/>
      <c r="U616" s="344"/>
      <c r="V616" s="344"/>
      <c r="W616" s="344"/>
      <c r="X616" s="344"/>
      <c r="Y616" s="344"/>
      <c r="Z616" s="344"/>
      <c r="AA616" s="344"/>
      <c r="AB616" s="344"/>
    </row>
    <row r="617" spans="8:8" ht="15.75" customHeight="1">
      <c r="A617" s="344"/>
      <c r="B617" s="345"/>
      <c r="C617" s="344"/>
      <c r="D617" s="345"/>
      <c r="E617" s="344"/>
      <c r="F617" s="344"/>
      <c r="G617" s="344"/>
      <c r="H617" s="344"/>
      <c r="I617" s="344"/>
      <c r="J617" s="344"/>
      <c r="K617" s="344"/>
      <c r="L617" s="344"/>
      <c r="M617" s="344"/>
      <c r="N617" s="344"/>
      <c r="O617" s="344"/>
      <c r="P617" s="344"/>
      <c r="Q617" s="344"/>
      <c r="R617" s="344"/>
      <c r="S617" s="344"/>
      <c r="T617" s="344"/>
      <c r="U617" s="344"/>
      <c r="V617" s="344"/>
      <c r="W617" s="344"/>
      <c r="X617" s="344"/>
      <c r="Y617" s="344"/>
      <c r="Z617" s="344"/>
      <c r="AA617" s="344"/>
      <c r="AB617" s="344"/>
    </row>
    <row r="618" spans="8:8" ht="15.75" customHeight="1">
      <c r="A618" s="344"/>
      <c r="B618" s="345"/>
      <c r="C618" s="344"/>
      <c r="D618" s="345"/>
      <c r="E618" s="344"/>
      <c r="F618" s="344"/>
      <c r="G618" s="344"/>
      <c r="H618" s="344"/>
      <c r="I618" s="344"/>
      <c r="J618" s="344"/>
      <c r="K618" s="344"/>
      <c r="L618" s="344"/>
      <c r="M618" s="344"/>
      <c r="N618" s="344"/>
      <c r="O618" s="344"/>
      <c r="P618" s="344"/>
      <c r="Q618" s="344"/>
      <c r="R618" s="344"/>
      <c r="S618" s="344"/>
      <c r="T618" s="344"/>
      <c r="U618" s="344"/>
      <c r="V618" s="344"/>
      <c r="W618" s="344"/>
      <c r="X618" s="344"/>
      <c r="Y618" s="344"/>
      <c r="Z618" s="344"/>
      <c r="AA618" s="344"/>
      <c r="AB618" s="344"/>
    </row>
    <row r="619" spans="8:8" ht="15.75" customHeight="1">
      <c r="A619" s="344"/>
      <c r="B619" s="345"/>
      <c r="C619" s="344"/>
      <c r="D619" s="345"/>
      <c r="E619" s="344"/>
      <c r="F619" s="344"/>
      <c r="G619" s="344"/>
      <c r="H619" s="344"/>
      <c r="I619" s="344"/>
      <c r="J619" s="344"/>
      <c r="K619" s="344"/>
      <c r="L619" s="344"/>
      <c r="M619" s="344"/>
      <c r="N619" s="344"/>
      <c r="O619" s="344"/>
      <c r="P619" s="344"/>
      <c r="Q619" s="344"/>
      <c r="R619" s="344"/>
      <c r="S619" s="344"/>
      <c r="T619" s="344"/>
      <c r="U619" s="344"/>
      <c r="V619" s="344"/>
      <c r="W619" s="344"/>
      <c r="X619" s="344"/>
      <c r="Y619" s="344"/>
      <c r="Z619" s="344"/>
      <c r="AA619" s="344"/>
      <c r="AB619" s="344"/>
    </row>
    <row r="620" spans="8:8" ht="15.75" customHeight="1">
      <c r="A620" s="344"/>
      <c r="B620" s="345"/>
      <c r="C620" s="344"/>
      <c r="D620" s="345"/>
      <c r="E620" s="344"/>
      <c r="F620" s="344"/>
      <c r="G620" s="344"/>
      <c r="H620" s="344"/>
      <c r="I620" s="344"/>
      <c r="J620" s="344"/>
      <c r="K620" s="344"/>
      <c r="L620" s="344"/>
      <c r="M620" s="344"/>
      <c r="N620" s="344"/>
      <c r="O620" s="344"/>
      <c r="P620" s="344"/>
      <c r="Q620" s="344"/>
      <c r="R620" s="344"/>
      <c r="S620" s="344"/>
      <c r="T620" s="344"/>
      <c r="U620" s="344"/>
      <c r="V620" s="344"/>
      <c r="W620" s="344"/>
      <c r="X620" s="344"/>
      <c r="Y620" s="344"/>
      <c r="Z620" s="344"/>
      <c r="AA620" s="344"/>
      <c r="AB620" s="344"/>
    </row>
    <row r="621" spans="8:8" ht="15.75" customHeight="1">
      <c r="A621" s="344"/>
      <c r="B621" s="345"/>
      <c r="C621" s="344"/>
      <c r="D621" s="345"/>
      <c r="E621" s="344"/>
      <c r="F621" s="344"/>
      <c r="G621" s="344"/>
      <c r="H621" s="344"/>
      <c r="I621" s="344"/>
      <c r="J621" s="344"/>
      <c r="K621" s="344"/>
      <c r="L621" s="344"/>
      <c r="M621" s="344"/>
      <c r="N621" s="344"/>
      <c r="O621" s="344"/>
      <c r="P621" s="344"/>
      <c r="Q621" s="344"/>
      <c r="R621" s="344"/>
      <c r="S621" s="344"/>
      <c r="T621" s="344"/>
      <c r="U621" s="344"/>
      <c r="V621" s="344"/>
      <c r="W621" s="344"/>
      <c r="X621" s="344"/>
      <c r="Y621" s="344"/>
      <c r="Z621" s="344"/>
      <c r="AA621" s="344"/>
      <c r="AB621" s="344"/>
    </row>
    <row r="622" spans="8:8" ht="15.75" customHeight="1">
      <c r="A622" s="344"/>
      <c r="B622" s="345"/>
      <c r="C622" s="344"/>
      <c r="D622" s="345"/>
      <c r="E622" s="344"/>
      <c r="F622" s="344"/>
      <c r="G622" s="344"/>
      <c r="H622" s="344"/>
      <c r="I622" s="344"/>
      <c r="J622" s="344"/>
      <c r="K622" s="344"/>
      <c r="L622" s="344"/>
      <c r="M622" s="344"/>
      <c r="N622" s="344"/>
      <c r="O622" s="344"/>
      <c r="P622" s="344"/>
      <c r="Q622" s="344"/>
      <c r="R622" s="344"/>
      <c r="S622" s="344"/>
      <c r="T622" s="344"/>
      <c r="U622" s="344"/>
      <c r="V622" s="344"/>
      <c r="W622" s="344"/>
      <c r="X622" s="344"/>
      <c r="Y622" s="344"/>
      <c r="Z622" s="344"/>
      <c r="AA622" s="344"/>
      <c r="AB622" s="344"/>
    </row>
    <row r="623" spans="8:8" ht="15.75" customHeight="1">
      <c r="A623" s="344"/>
      <c r="B623" s="345"/>
      <c r="C623" s="344"/>
      <c r="D623" s="345"/>
      <c r="E623" s="344"/>
      <c r="F623" s="344"/>
      <c r="G623" s="344"/>
      <c r="H623" s="344"/>
      <c r="I623" s="344"/>
      <c r="J623" s="344"/>
      <c r="K623" s="344"/>
      <c r="L623" s="344"/>
      <c r="M623" s="344"/>
      <c r="N623" s="344"/>
      <c r="O623" s="344"/>
      <c r="P623" s="344"/>
      <c r="Q623" s="344"/>
      <c r="R623" s="344"/>
      <c r="S623" s="344"/>
      <c r="T623" s="344"/>
      <c r="U623" s="344"/>
      <c r="V623" s="344"/>
      <c r="W623" s="344"/>
      <c r="X623" s="344"/>
      <c r="Y623" s="344"/>
      <c r="Z623" s="344"/>
      <c r="AA623" s="344"/>
      <c r="AB623" s="344"/>
    </row>
    <row r="624" spans="8:8" ht="15.75" customHeight="1">
      <c r="A624" s="344"/>
      <c r="B624" s="345"/>
      <c r="C624" s="344"/>
      <c r="D624" s="345"/>
      <c r="E624" s="344"/>
      <c r="F624" s="344"/>
      <c r="G624" s="344"/>
      <c r="H624" s="344"/>
      <c r="I624" s="344"/>
      <c r="J624" s="344"/>
      <c r="K624" s="344"/>
      <c r="L624" s="344"/>
      <c r="M624" s="344"/>
      <c r="N624" s="344"/>
      <c r="O624" s="344"/>
      <c r="P624" s="344"/>
      <c r="Q624" s="344"/>
      <c r="R624" s="344"/>
      <c r="S624" s="344"/>
      <c r="T624" s="344"/>
      <c r="U624" s="344"/>
      <c r="V624" s="344"/>
      <c r="W624" s="344"/>
      <c r="X624" s="344"/>
      <c r="Y624" s="344"/>
      <c r="Z624" s="344"/>
      <c r="AA624" s="344"/>
      <c r="AB624" s="344"/>
    </row>
    <row r="625" spans="8:8" ht="15.75" customHeight="1">
      <c r="A625" s="344"/>
      <c r="B625" s="345"/>
      <c r="C625" s="344"/>
      <c r="D625" s="345"/>
      <c r="E625" s="344"/>
      <c r="F625" s="344"/>
      <c r="G625" s="344"/>
      <c r="H625" s="344"/>
      <c r="I625" s="344"/>
      <c r="J625" s="344"/>
      <c r="K625" s="344"/>
      <c r="L625" s="344"/>
      <c r="M625" s="344"/>
      <c r="N625" s="344"/>
      <c r="O625" s="344"/>
      <c r="P625" s="344"/>
      <c r="Q625" s="344"/>
      <c r="R625" s="344"/>
      <c r="S625" s="344"/>
      <c r="T625" s="344"/>
      <c r="U625" s="344"/>
      <c r="V625" s="344"/>
      <c r="W625" s="344"/>
      <c r="X625" s="344"/>
      <c r="Y625" s="344"/>
      <c r="Z625" s="344"/>
      <c r="AA625" s="344"/>
      <c r="AB625" s="344"/>
    </row>
    <row r="626" spans="8:8" ht="15.75" customHeight="1">
      <c r="A626" s="344"/>
      <c r="B626" s="345"/>
      <c r="C626" s="344"/>
      <c r="D626" s="345"/>
      <c r="E626" s="344"/>
      <c r="F626" s="344"/>
      <c r="G626" s="344"/>
      <c r="H626" s="344"/>
      <c r="I626" s="344"/>
      <c r="J626" s="344"/>
      <c r="K626" s="344"/>
      <c r="L626" s="344"/>
      <c r="M626" s="344"/>
      <c r="N626" s="344"/>
      <c r="O626" s="344"/>
      <c r="P626" s="344"/>
      <c r="Q626" s="344"/>
      <c r="R626" s="344"/>
      <c r="S626" s="344"/>
      <c r="T626" s="344"/>
      <c r="U626" s="344"/>
      <c r="V626" s="344"/>
      <c r="W626" s="344"/>
      <c r="X626" s="344"/>
      <c r="Y626" s="344"/>
      <c r="Z626" s="344"/>
      <c r="AA626" s="344"/>
      <c r="AB626" s="344"/>
    </row>
    <row r="627" spans="8:8" ht="15.75" customHeight="1">
      <c r="A627" s="344"/>
      <c r="B627" s="345"/>
      <c r="C627" s="344"/>
      <c r="D627" s="345"/>
      <c r="E627" s="344"/>
      <c r="F627" s="344"/>
      <c r="G627" s="344"/>
      <c r="H627" s="344"/>
      <c r="I627" s="344"/>
      <c r="J627" s="344"/>
      <c r="K627" s="344"/>
      <c r="L627" s="344"/>
      <c r="M627" s="344"/>
      <c r="N627" s="344"/>
      <c r="O627" s="344"/>
      <c r="P627" s="344"/>
      <c r="Q627" s="344"/>
      <c r="R627" s="344"/>
      <c r="S627" s="344"/>
      <c r="T627" s="344"/>
      <c r="U627" s="344"/>
      <c r="V627" s="344"/>
      <c r="W627" s="344"/>
      <c r="X627" s="344"/>
      <c r="Y627" s="344"/>
      <c r="Z627" s="344"/>
      <c r="AA627" s="344"/>
      <c r="AB627" s="344"/>
    </row>
    <row r="628" spans="8:8" ht="15.75" customHeight="1">
      <c r="A628" s="344"/>
      <c r="B628" s="345"/>
      <c r="C628" s="344"/>
      <c r="D628" s="345"/>
      <c r="E628" s="344"/>
      <c r="F628" s="344"/>
      <c r="G628" s="344"/>
      <c r="H628" s="344"/>
      <c r="I628" s="344"/>
      <c r="J628" s="344"/>
      <c r="K628" s="344"/>
      <c r="L628" s="344"/>
      <c r="M628" s="344"/>
      <c r="N628" s="344"/>
      <c r="O628" s="344"/>
      <c r="P628" s="344"/>
      <c r="Q628" s="344"/>
      <c r="R628" s="344"/>
      <c r="S628" s="344"/>
      <c r="T628" s="344"/>
      <c r="U628" s="344"/>
      <c r="V628" s="344"/>
      <c r="W628" s="344"/>
      <c r="X628" s="344"/>
      <c r="Y628" s="344"/>
      <c r="Z628" s="344"/>
      <c r="AA628" s="344"/>
      <c r="AB628" s="344"/>
    </row>
    <row r="629" spans="8:8" ht="15.75" customHeight="1">
      <c r="A629" s="344"/>
      <c r="B629" s="345"/>
      <c r="C629" s="344"/>
      <c r="D629" s="345"/>
      <c r="E629" s="344"/>
      <c r="F629" s="344"/>
      <c r="G629" s="344"/>
      <c r="H629" s="344"/>
      <c r="I629" s="344"/>
      <c r="J629" s="344"/>
      <c r="K629" s="344"/>
      <c r="L629" s="344"/>
      <c r="M629" s="344"/>
      <c r="N629" s="344"/>
      <c r="O629" s="344"/>
      <c r="P629" s="344"/>
      <c r="Q629" s="344"/>
      <c r="R629" s="344"/>
      <c r="S629" s="344"/>
      <c r="T629" s="344"/>
      <c r="U629" s="344"/>
      <c r="V629" s="344"/>
      <c r="W629" s="344"/>
      <c r="X629" s="344"/>
      <c r="Y629" s="344"/>
      <c r="Z629" s="344"/>
      <c r="AA629" s="344"/>
      <c r="AB629" s="344"/>
    </row>
    <row r="630" spans="8:8" ht="15.75" customHeight="1">
      <c r="A630" s="344"/>
      <c r="B630" s="345"/>
      <c r="C630" s="344"/>
      <c r="D630" s="345"/>
      <c r="E630" s="344"/>
      <c r="F630" s="344"/>
      <c r="G630" s="344"/>
      <c r="H630" s="344"/>
      <c r="I630" s="344"/>
      <c r="J630" s="344"/>
      <c r="K630" s="344"/>
      <c r="L630" s="344"/>
      <c r="M630" s="344"/>
      <c r="N630" s="344"/>
      <c r="O630" s="344"/>
      <c r="P630" s="344"/>
      <c r="Q630" s="344"/>
      <c r="R630" s="344"/>
      <c r="S630" s="344"/>
      <c r="T630" s="344"/>
      <c r="U630" s="344"/>
      <c r="V630" s="344"/>
      <c r="W630" s="344"/>
      <c r="X630" s="344"/>
      <c r="Y630" s="344"/>
      <c r="Z630" s="344"/>
      <c r="AA630" s="344"/>
      <c r="AB630" s="344"/>
    </row>
    <row r="631" spans="8:8" ht="15.75" customHeight="1">
      <c r="A631" s="344"/>
      <c r="B631" s="345"/>
      <c r="C631" s="344"/>
      <c r="D631" s="345"/>
      <c r="E631" s="344"/>
      <c r="F631" s="344"/>
      <c r="G631" s="344"/>
      <c r="H631" s="344"/>
      <c r="I631" s="344"/>
      <c r="J631" s="344"/>
      <c r="K631" s="344"/>
      <c r="L631" s="344"/>
      <c r="M631" s="344"/>
      <c r="N631" s="344"/>
      <c r="O631" s="344"/>
      <c r="P631" s="344"/>
      <c r="Q631" s="344"/>
      <c r="R631" s="344"/>
      <c r="S631" s="344"/>
      <c r="T631" s="344"/>
      <c r="U631" s="344"/>
      <c r="V631" s="344"/>
      <c r="W631" s="344"/>
      <c r="X631" s="344"/>
      <c r="Y631" s="344"/>
      <c r="Z631" s="344"/>
      <c r="AA631" s="344"/>
      <c r="AB631" s="344"/>
    </row>
    <row r="632" spans="8:8" ht="15.75" customHeight="1">
      <c r="A632" s="344"/>
      <c r="B632" s="345"/>
      <c r="C632" s="344"/>
      <c r="D632" s="345"/>
      <c r="E632" s="344"/>
      <c r="F632" s="344"/>
      <c r="G632" s="344"/>
      <c r="H632" s="344"/>
      <c r="I632" s="344"/>
      <c r="J632" s="344"/>
      <c r="K632" s="344"/>
      <c r="L632" s="344"/>
      <c r="M632" s="344"/>
      <c r="N632" s="344"/>
      <c r="O632" s="344"/>
      <c r="P632" s="344"/>
      <c r="Q632" s="344"/>
      <c r="R632" s="344"/>
      <c r="S632" s="344"/>
      <c r="T632" s="344"/>
      <c r="U632" s="344"/>
      <c r="V632" s="344"/>
      <c r="W632" s="344"/>
      <c r="X632" s="344"/>
      <c r="Y632" s="344"/>
      <c r="Z632" s="344"/>
      <c r="AA632" s="344"/>
      <c r="AB632" s="344"/>
    </row>
    <row r="633" spans="8:8" ht="15.75" customHeight="1">
      <c r="A633" s="344"/>
      <c r="B633" s="345"/>
      <c r="C633" s="344"/>
      <c r="D633" s="345"/>
      <c r="E633" s="344"/>
      <c r="F633" s="344"/>
      <c r="G633" s="344"/>
      <c r="H633" s="344"/>
      <c r="I633" s="344"/>
      <c r="J633" s="344"/>
      <c r="K633" s="344"/>
      <c r="L633" s="344"/>
      <c r="M633" s="344"/>
      <c r="N633" s="344"/>
      <c r="O633" s="344"/>
      <c r="P633" s="344"/>
      <c r="Q633" s="344"/>
      <c r="R633" s="344"/>
      <c r="S633" s="344"/>
      <c r="T633" s="344"/>
      <c r="U633" s="344"/>
      <c r="V633" s="344"/>
      <c r="W633" s="344"/>
      <c r="X633" s="344"/>
      <c r="Y633" s="344"/>
      <c r="Z633" s="344"/>
      <c r="AA633" s="344"/>
      <c r="AB633" s="344"/>
    </row>
    <row r="634" spans="8:8" ht="15.75" customHeight="1">
      <c r="A634" s="344"/>
      <c r="B634" s="345"/>
      <c r="C634" s="344"/>
      <c r="D634" s="345"/>
      <c r="E634" s="344"/>
      <c r="F634" s="344"/>
      <c r="G634" s="344"/>
      <c r="H634" s="344"/>
      <c r="I634" s="344"/>
      <c r="J634" s="344"/>
      <c r="K634" s="344"/>
      <c r="L634" s="344"/>
      <c r="M634" s="344"/>
      <c r="N634" s="344"/>
      <c r="O634" s="344"/>
      <c r="P634" s="344"/>
      <c r="Q634" s="344"/>
      <c r="R634" s="344"/>
      <c r="S634" s="344"/>
      <c r="T634" s="344"/>
      <c r="U634" s="344"/>
      <c r="V634" s="344"/>
      <c r="W634" s="344"/>
      <c r="X634" s="344"/>
      <c r="Y634" s="344"/>
      <c r="Z634" s="344"/>
      <c r="AA634" s="344"/>
      <c r="AB634" s="344"/>
    </row>
    <row r="635" spans="8:8" ht="15.75" customHeight="1">
      <c r="A635" s="344"/>
      <c r="B635" s="345"/>
      <c r="C635" s="344"/>
      <c r="D635" s="345"/>
      <c r="E635" s="344"/>
      <c r="F635" s="344"/>
      <c r="G635" s="344"/>
      <c r="H635" s="344"/>
      <c r="I635" s="344"/>
      <c r="J635" s="344"/>
      <c r="K635" s="344"/>
      <c r="L635" s="344"/>
      <c r="M635" s="344"/>
      <c r="N635" s="344"/>
      <c r="O635" s="344"/>
      <c r="P635" s="344"/>
      <c r="Q635" s="344"/>
      <c r="R635" s="344"/>
      <c r="S635" s="344"/>
      <c r="T635" s="344"/>
      <c r="U635" s="344"/>
      <c r="V635" s="344"/>
      <c r="W635" s="344"/>
      <c r="X635" s="344"/>
      <c r="Y635" s="344"/>
      <c r="Z635" s="344"/>
      <c r="AA635" s="344"/>
      <c r="AB635" s="344"/>
    </row>
    <row r="636" spans="8:8" ht="15.75" customHeight="1">
      <c r="A636" s="344"/>
      <c r="B636" s="345"/>
      <c r="C636" s="344"/>
      <c r="D636" s="345"/>
      <c r="E636" s="344"/>
      <c r="F636" s="344"/>
      <c r="G636" s="344"/>
      <c r="H636" s="344"/>
      <c r="I636" s="344"/>
      <c r="J636" s="344"/>
      <c r="K636" s="344"/>
      <c r="L636" s="344"/>
      <c r="M636" s="344"/>
      <c r="N636" s="344"/>
      <c r="O636" s="344"/>
      <c r="P636" s="344"/>
      <c r="Q636" s="344"/>
      <c r="R636" s="344"/>
      <c r="S636" s="344"/>
      <c r="T636" s="344"/>
      <c r="U636" s="344"/>
      <c r="V636" s="344"/>
      <c r="W636" s="344"/>
      <c r="X636" s="344"/>
      <c r="Y636" s="344"/>
      <c r="Z636" s="344"/>
      <c r="AA636" s="344"/>
      <c r="AB636" s="344"/>
    </row>
    <row r="637" spans="8:8" ht="15.75" customHeight="1">
      <c r="A637" s="344"/>
      <c r="B637" s="345"/>
      <c r="C637" s="344"/>
      <c r="D637" s="345"/>
      <c r="E637" s="344"/>
      <c r="F637" s="344"/>
      <c r="G637" s="344"/>
      <c r="H637" s="344"/>
      <c r="I637" s="344"/>
      <c r="J637" s="344"/>
      <c r="K637" s="344"/>
      <c r="L637" s="344"/>
      <c r="M637" s="344"/>
      <c r="N637" s="344"/>
      <c r="O637" s="344"/>
      <c r="P637" s="344"/>
      <c r="Q637" s="344"/>
      <c r="R637" s="344"/>
      <c r="S637" s="344"/>
      <c r="T637" s="344"/>
      <c r="U637" s="344"/>
      <c r="V637" s="344"/>
      <c r="W637" s="344"/>
      <c r="X637" s="344"/>
      <c r="Y637" s="344"/>
      <c r="Z637" s="344"/>
      <c r="AA637" s="344"/>
      <c r="AB637" s="344"/>
    </row>
    <row r="638" spans="8:8" ht="15.75" customHeight="1">
      <c r="A638" s="344"/>
      <c r="B638" s="345"/>
      <c r="C638" s="344"/>
      <c r="D638" s="345"/>
      <c r="E638" s="344"/>
      <c r="F638" s="344"/>
      <c r="G638" s="344"/>
      <c r="H638" s="344"/>
      <c r="I638" s="344"/>
      <c r="J638" s="344"/>
      <c r="K638" s="344"/>
      <c r="L638" s="344"/>
      <c r="M638" s="344"/>
      <c r="N638" s="344"/>
      <c r="O638" s="344"/>
      <c r="P638" s="344"/>
      <c r="Q638" s="344"/>
      <c r="R638" s="344"/>
      <c r="S638" s="344"/>
      <c r="T638" s="344"/>
      <c r="U638" s="344"/>
      <c r="V638" s="344"/>
      <c r="W638" s="344"/>
      <c r="X638" s="344"/>
      <c r="Y638" s="344"/>
      <c r="Z638" s="344"/>
      <c r="AA638" s="344"/>
      <c r="AB638" s="344"/>
    </row>
    <row r="639" spans="8:8" ht="15.75" customHeight="1">
      <c r="A639" s="344"/>
      <c r="B639" s="345"/>
      <c r="C639" s="344"/>
      <c r="D639" s="345"/>
      <c r="E639" s="344"/>
      <c r="F639" s="344"/>
      <c r="G639" s="344"/>
      <c r="H639" s="344"/>
      <c r="I639" s="344"/>
      <c r="J639" s="344"/>
      <c r="K639" s="344"/>
      <c r="L639" s="344"/>
      <c r="M639" s="344"/>
      <c r="N639" s="344"/>
      <c r="O639" s="344"/>
      <c r="P639" s="344"/>
      <c r="Q639" s="344"/>
      <c r="R639" s="344"/>
      <c r="S639" s="344"/>
      <c r="T639" s="344"/>
      <c r="U639" s="344"/>
      <c r="V639" s="344"/>
      <c r="W639" s="344"/>
      <c r="X639" s="344"/>
      <c r="Y639" s="344"/>
      <c r="Z639" s="344"/>
      <c r="AA639" s="344"/>
      <c r="AB639" s="344"/>
    </row>
    <row r="640" spans="8:8" ht="15.75" customHeight="1">
      <c r="A640" s="344"/>
      <c r="B640" s="345"/>
      <c r="C640" s="344"/>
      <c r="D640" s="345"/>
      <c r="E640" s="344"/>
      <c r="F640" s="344"/>
      <c r="G640" s="344"/>
      <c r="H640" s="344"/>
      <c r="I640" s="344"/>
      <c r="J640" s="344"/>
      <c r="K640" s="344"/>
      <c r="L640" s="344"/>
      <c r="M640" s="344"/>
      <c r="N640" s="344"/>
      <c r="O640" s="344"/>
      <c r="P640" s="344"/>
      <c r="Q640" s="344"/>
      <c r="R640" s="344"/>
      <c r="S640" s="344"/>
      <c r="T640" s="344"/>
      <c r="U640" s="344"/>
      <c r="V640" s="344"/>
      <c r="W640" s="344"/>
      <c r="X640" s="344"/>
      <c r="Y640" s="344"/>
      <c r="Z640" s="344"/>
      <c r="AA640" s="344"/>
      <c r="AB640" s="344"/>
    </row>
    <row r="641" spans="8:8" ht="15.75" customHeight="1">
      <c r="A641" s="344"/>
      <c r="B641" s="345"/>
      <c r="C641" s="344"/>
      <c r="D641" s="345"/>
      <c r="E641" s="344"/>
      <c r="F641" s="344"/>
      <c r="G641" s="344"/>
      <c r="H641" s="344"/>
      <c r="I641" s="344"/>
      <c r="J641" s="344"/>
      <c r="K641" s="344"/>
      <c r="L641" s="344"/>
      <c r="M641" s="344"/>
      <c r="N641" s="344"/>
      <c r="O641" s="344"/>
      <c r="P641" s="344"/>
      <c r="Q641" s="344"/>
      <c r="R641" s="344"/>
      <c r="S641" s="344"/>
      <c r="T641" s="344"/>
      <c r="U641" s="344"/>
      <c r="V641" s="344"/>
      <c r="W641" s="344"/>
      <c r="X641" s="344"/>
      <c r="Y641" s="344"/>
      <c r="Z641" s="344"/>
      <c r="AA641" s="344"/>
      <c r="AB641" s="344"/>
    </row>
    <row r="642" spans="8:8" ht="15.75" customHeight="1">
      <c r="A642" s="344"/>
      <c r="B642" s="345"/>
      <c r="C642" s="344"/>
      <c r="D642" s="345"/>
      <c r="E642" s="344"/>
      <c r="F642" s="344"/>
      <c r="G642" s="344"/>
      <c r="H642" s="344"/>
      <c r="I642" s="344"/>
      <c r="J642" s="344"/>
      <c r="K642" s="344"/>
      <c r="L642" s="344"/>
      <c r="M642" s="344"/>
      <c r="N642" s="344"/>
      <c r="O642" s="344"/>
      <c r="P642" s="344"/>
      <c r="Q642" s="344"/>
      <c r="R642" s="344"/>
      <c r="S642" s="344"/>
      <c r="T642" s="344"/>
      <c r="U642" s="344"/>
      <c r="V642" s="344"/>
      <c r="W642" s="344"/>
      <c r="X642" s="344"/>
      <c r="Y642" s="344"/>
      <c r="Z642" s="344"/>
      <c r="AA642" s="344"/>
      <c r="AB642" s="344"/>
    </row>
    <row r="643" spans="8:8" ht="15.75" customHeight="1">
      <c r="A643" s="344"/>
      <c r="B643" s="345"/>
      <c r="C643" s="344"/>
      <c r="D643" s="345"/>
      <c r="E643" s="344"/>
      <c r="F643" s="344"/>
      <c r="G643" s="344"/>
      <c r="H643" s="344"/>
      <c r="I643" s="344"/>
      <c r="J643" s="344"/>
      <c r="K643" s="344"/>
      <c r="L643" s="344"/>
      <c r="M643" s="344"/>
      <c r="N643" s="344"/>
      <c r="O643" s="344"/>
      <c r="P643" s="344"/>
      <c r="Q643" s="344"/>
      <c r="R643" s="344"/>
      <c r="S643" s="344"/>
      <c r="T643" s="344"/>
      <c r="U643" s="344"/>
      <c r="V643" s="344"/>
      <c r="W643" s="344"/>
      <c r="X643" s="344"/>
      <c r="Y643" s="344"/>
      <c r="Z643" s="344"/>
      <c r="AA643" s="344"/>
      <c r="AB643" s="344"/>
    </row>
    <row r="644" spans="8:8" ht="15.75" customHeight="1">
      <c r="A644" s="344"/>
      <c r="B644" s="345"/>
      <c r="C644" s="344"/>
      <c r="D644" s="345"/>
      <c r="E644" s="344"/>
      <c r="F644" s="344"/>
      <c r="G644" s="344"/>
      <c r="H644" s="344"/>
      <c r="I644" s="344"/>
      <c r="J644" s="344"/>
      <c r="K644" s="344"/>
      <c r="L644" s="344"/>
      <c r="M644" s="344"/>
      <c r="N644" s="344"/>
      <c r="O644" s="344"/>
      <c r="P644" s="344"/>
      <c r="Q644" s="344"/>
      <c r="R644" s="344"/>
      <c r="S644" s="344"/>
      <c r="T644" s="344"/>
      <c r="U644" s="344"/>
      <c r="V644" s="344"/>
      <c r="W644" s="344"/>
      <c r="X644" s="344"/>
      <c r="Y644" s="344"/>
      <c r="Z644" s="344"/>
      <c r="AA644" s="344"/>
      <c r="AB644" s="344"/>
    </row>
    <row r="645" spans="8:8" ht="15.75" customHeight="1">
      <c r="A645" s="344"/>
      <c r="B645" s="345"/>
      <c r="C645" s="344"/>
      <c r="D645" s="345"/>
      <c r="E645" s="344"/>
      <c r="F645" s="344"/>
      <c r="G645" s="344"/>
      <c r="H645" s="344"/>
      <c r="I645" s="344"/>
      <c r="J645" s="344"/>
      <c r="K645" s="344"/>
      <c r="L645" s="344"/>
      <c r="M645" s="344"/>
      <c r="N645" s="344"/>
      <c r="O645" s="344"/>
      <c r="P645" s="344"/>
      <c r="Q645" s="344"/>
      <c r="R645" s="344"/>
      <c r="S645" s="344"/>
      <c r="T645" s="344"/>
      <c r="U645" s="344"/>
      <c r="V645" s="344"/>
      <c r="W645" s="344"/>
      <c r="X645" s="344"/>
      <c r="Y645" s="344"/>
      <c r="Z645" s="344"/>
      <c r="AA645" s="344"/>
      <c r="AB645" s="344"/>
    </row>
    <row r="646" spans="8:8" ht="15.75" customHeight="1">
      <c r="A646" s="344"/>
      <c r="B646" s="345"/>
      <c r="C646" s="344"/>
      <c r="D646" s="345"/>
      <c r="E646" s="344"/>
      <c r="F646" s="344"/>
      <c r="G646" s="344"/>
      <c r="H646" s="344"/>
      <c r="I646" s="344"/>
      <c r="J646" s="344"/>
      <c r="K646" s="344"/>
      <c r="L646" s="344"/>
      <c r="M646" s="344"/>
      <c r="N646" s="344"/>
      <c r="O646" s="344"/>
      <c r="P646" s="344"/>
      <c r="Q646" s="344"/>
      <c r="R646" s="344"/>
      <c r="S646" s="344"/>
      <c r="T646" s="344"/>
      <c r="U646" s="344"/>
      <c r="V646" s="344"/>
      <c r="W646" s="344"/>
      <c r="X646" s="344"/>
      <c r="Y646" s="344"/>
      <c r="Z646" s="344"/>
      <c r="AA646" s="344"/>
      <c r="AB646" s="344"/>
    </row>
    <row r="647" spans="8:8" ht="15.75" customHeight="1">
      <c r="A647" s="344"/>
      <c r="B647" s="345"/>
      <c r="C647" s="344"/>
      <c r="D647" s="345"/>
      <c r="E647" s="344"/>
      <c r="F647" s="344"/>
      <c r="G647" s="344"/>
      <c r="H647" s="344"/>
      <c r="I647" s="344"/>
      <c r="J647" s="344"/>
      <c r="K647" s="344"/>
      <c r="L647" s="344"/>
      <c r="M647" s="344"/>
      <c r="N647" s="344"/>
      <c r="O647" s="344"/>
      <c r="P647" s="344"/>
      <c r="Q647" s="344"/>
      <c r="R647" s="344"/>
      <c r="S647" s="344"/>
      <c r="T647" s="344"/>
      <c r="U647" s="344"/>
      <c r="V647" s="344"/>
      <c r="W647" s="344"/>
      <c r="X647" s="344"/>
      <c r="Y647" s="344"/>
      <c r="Z647" s="344"/>
      <c r="AA647" s="344"/>
      <c r="AB647" s="344"/>
    </row>
    <row r="648" spans="8:8" ht="15.75" customHeight="1">
      <c r="A648" s="344"/>
      <c r="B648" s="345"/>
      <c r="C648" s="344"/>
      <c r="D648" s="345"/>
      <c r="E648" s="344"/>
      <c r="F648" s="344"/>
      <c r="G648" s="344"/>
      <c r="H648" s="344"/>
      <c r="I648" s="344"/>
      <c r="J648" s="344"/>
      <c r="K648" s="344"/>
      <c r="L648" s="344"/>
      <c r="M648" s="344"/>
      <c r="N648" s="344"/>
      <c r="O648" s="344"/>
      <c r="P648" s="344"/>
      <c r="Q648" s="344"/>
      <c r="R648" s="344"/>
      <c r="S648" s="344"/>
      <c r="T648" s="344"/>
      <c r="U648" s="344"/>
      <c r="V648" s="344"/>
      <c r="W648" s="344"/>
      <c r="X648" s="344"/>
      <c r="Y648" s="344"/>
      <c r="Z648" s="344"/>
      <c r="AA648" s="344"/>
      <c r="AB648" s="344"/>
    </row>
    <row r="649" spans="8:8" ht="15.75" customHeight="1">
      <c r="A649" s="344"/>
      <c r="B649" s="345"/>
      <c r="C649" s="344"/>
      <c r="D649" s="345"/>
      <c r="E649" s="344"/>
      <c r="F649" s="344"/>
      <c r="G649" s="344"/>
      <c r="H649" s="344"/>
      <c r="I649" s="344"/>
      <c r="J649" s="344"/>
      <c r="K649" s="344"/>
      <c r="L649" s="344"/>
      <c r="M649" s="344"/>
      <c r="N649" s="344"/>
      <c r="O649" s="344"/>
      <c r="P649" s="344"/>
      <c r="Q649" s="344"/>
      <c r="R649" s="344"/>
      <c r="S649" s="344"/>
      <c r="T649" s="344"/>
      <c r="U649" s="344"/>
      <c r="V649" s="344"/>
      <c r="W649" s="344"/>
      <c r="X649" s="344"/>
      <c r="Y649" s="344"/>
      <c r="Z649" s="344"/>
      <c r="AA649" s="344"/>
      <c r="AB649" s="344"/>
    </row>
    <row r="650" spans="8:8" ht="15.75" customHeight="1">
      <c r="A650" s="344"/>
      <c r="B650" s="345"/>
      <c r="C650" s="344"/>
      <c r="D650" s="345"/>
      <c r="E650" s="344"/>
      <c r="F650" s="344"/>
      <c r="G650" s="344"/>
      <c r="H650" s="344"/>
      <c r="I650" s="344"/>
      <c r="J650" s="344"/>
      <c r="K650" s="344"/>
      <c r="L650" s="344"/>
      <c r="M650" s="344"/>
      <c r="N650" s="344"/>
      <c r="O650" s="344"/>
      <c r="P650" s="344"/>
      <c r="Q650" s="344"/>
      <c r="R650" s="344"/>
      <c r="S650" s="344"/>
      <c r="T650" s="344"/>
      <c r="U650" s="344"/>
      <c r="V650" s="344"/>
      <c r="W650" s="344"/>
      <c r="X650" s="344"/>
      <c r="Y650" s="344"/>
      <c r="Z650" s="344"/>
      <c r="AA650" s="344"/>
      <c r="AB650" s="344"/>
    </row>
    <row r="651" spans="8:8" ht="15.75" customHeight="1">
      <c r="A651" s="344"/>
      <c r="B651" s="345"/>
      <c r="C651" s="344"/>
      <c r="D651" s="345"/>
      <c r="E651" s="344"/>
      <c r="F651" s="344"/>
      <c r="G651" s="344"/>
      <c r="H651" s="344"/>
      <c r="I651" s="344"/>
      <c r="J651" s="344"/>
      <c r="K651" s="344"/>
      <c r="L651" s="344"/>
      <c r="M651" s="344"/>
      <c r="N651" s="344"/>
      <c r="O651" s="344"/>
      <c r="P651" s="344"/>
      <c r="Q651" s="344"/>
      <c r="R651" s="344"/>
      <c r="S651" s="344"/>
      <c r="T651" s="344"/>
      <c r="U651" s="344"/>
      <c r="V651" s="344"/>
      <c r="W651" s="344"/>
      <c r="X651" s="344"/>
      <c r="Y651" s="344"/>
      <c r="Z651" s="344"/>
      <c r="AA651" s="344"/>
      <c r="AB651" s="344"/>
    </row>
    <row r="652" spans="8:8" ht="15.75" customHeight="1">
      <c r="A652" s="344"/>
      <c r="B652" s="345"/>
      <c r="C652" s="344"/>
      <c r="D652" s="345"/>
      <c r="E652" s="344"/>
      <c r="F652" s="344"/>
      <c r="G652" s="344"/>
      <c r="H652" s="344"/>
      <c r="I652" s="344"/>
      <c r="J652" s="344"/>
      <c r="K652" s="344"/>
      <c r="L652" s="344"/>
      <c r="M652" s="344"/>
      <c r="N652" s="344"/>
      <c r="O652" s="344"/>
      <c r="P652" s="344"/>
      <c r="Q652" s="344"/>
      <c r="R652" s="344"/>
      <c r="S652" s="344"/>
      <c r="T652" s="344"/>
      <c r="U652" s="344"/>
      <c r="V652" s="344"/>
      <c r="W652" s="344"/>
      <c r="X652" s="344"/>
      <c r="Y652" s="344"/>
      <c r="Z652" s="344"/>
      <c r="AA652" s="344"/>
      <c r="AB652" s="344"/>
    </row>
    <row r="653" spans="8:8" ht="15.75" customHeight="1">
      <c r="A653" s="344"/>
      <c r="B653" s="345"/>
      <c r="C653" s="344"/>
      <c r="D653" s="345"/>
      <c r="E653" s="344"/>
      <c r="F653" s="344"/>
      <c r="G653" s="344"/>
      <c r="H653" s="344"/>
      <c r="I653" s="344"/>
      <c r="J653" s="344"/>
      <c r="K653" s="344"/>
      <c r="L653" s="344"/>
      <c r="M653" s="344"/>
      <c r="N653" s="344"/>
      <c r="O653" s="344"/>
      <c r="P653" s="344"/>
      <c r="Q653" s="344"/>
      <c r="R653" s="344"/>
      <c r="S653" s="344"/>
      <c r="T653" s="344"/>
      <c r="U653" s="344"/>
      <c r="V653" s="344"/>
      <c r="W653" s="344"/>
      <c r="X653" s="344"/>
      <c r="Y653" s="344"/>
      <c r="Z653" s="344"/>
      <c r="AA653" s="344"/>
      <c r="AB653" s="344"/>
    </row>
    <row r="654" spans="8:8" ht="15.75" customHeight="1">
      <c r="A654" s="344"/>
      <c r="B654" s="345"/>
      <c r="C654" s="344"/>
      <c r="D654" s="345"/>
      <c r="E654" s="344"/>
      <c r="F654" s="344"/>
      <c r="G654" s="344"/>
      <c r="H654" s="344"/>
      <c r="I654" s="344"/>
      <c r="J654" s="344"/>
      <c r="K654" s="344"/>
      <c r="L654" s="344"/>
      <c r="M654" s="344"/>
      <c r="N654" s="344"/>
      <c r="O654" s="344"/>
      <c r="P654" s="344"/>
      <c r="Q654" s="344"/>
      <c r="R654" s="344"/>
      <c r="S654" s="344"/>
      <c r="T654" s="344"/>
      <c r="U654" s="344"/>
      <c r="V654" s="344"/>
      <c r="W654" s="344"/>
      <c r="X654" s="344"/>
      <c r="Y654" s="344"/>
      <c r="Z654" s="344"/>
      <c r="AA654" s="344"/>
      <c r="AB654" s="344"/>
    </row>
    <row r="655" spans="8:8" ht="15.75" customHeight="1">
      <c r="A655" s="344"/>
      <c r="B655" s="345"/>
      <c r="C655" s="344"/>
      <c r="D655" s="345"/>
      <c r="E655" s="344"/>
      <c r="F655" s="344"/>
      <c r="G655" s="344"/>
      <c r="H655" s="344"/>
      <c r="I655" s="344"/>
      <c r="J655" s="344"/>
      <c r="K655" s="344"/>
      <c r="L655" s="344"/>
      <c r="M655" s="344"/>
      <c r="N655" s="344"/>
      <c r="O655" s="344"/>
      <c r="P655" s="344"/>
      <c r="Q655" s="344"/>
      <c r="R655" s="344"/>
      <c r="S655" s="344"/>
      <c r="T655" s="344"/>
      <c r="U655" s="344"/>
      <c r="V655" s="344"/>
      <c r="W655" s="344"/>
      <c r="X655" s="344"/>
      <c r="Y655" s="344"/>
      <c r="Z655" s="344"/>
      <c r="AA655" s="344"/>
      <c r="AB655" s="344"/>
    </row>
    <row r="656" spans="8:8" ht="15.75" customHeight="1">
      <c r="A656" s="344"/>
      <c r="B656" s="345"/>
      <c r="C656" s="344"/>
      <c r="D656" s="345"/>
      <c r="E656" s="344"/>
      <c r="F656" s="344"/>
      <c r="G656" s="344"/>
      <c r="H656" s="344"/>
      <c r="I656" s="344"/>
      <c r="J656" s="344"/>
      <c r="K656" s="344"/>
      <c r="L656" s="344"/>
      <c r="M656" s="344"/>
      <c r="N656" s="344"/>
      <c r="O656" s="344"/>
      <c r="P656" s="344"/>
      <c r="Q656" s="344"/>
      <c r="R656" s="344"/>
      <c r="S656" s="344"/>
      <c r="T656" s="344"/>
      <c r="U656" s="344"/>
      <c r="V656" s="344"/>
      <c r="W656" s="344"/>
      <c r="X656" s="344"/>
      <c r="Y656" s="344"/>
      <c r="Z656" s="344"/>
      <c r="AA656" s="344"/>
      <c r="AB656" s="344"/>
    </row>
    <row r="657" spans="8:8" ht="15.75" customHeight="1">
      <c r="A657" s="344"/>
      <c r="B657" s="345"/>
      <c r="C657" s="344"/>
      <c r="D657" s="345"/>
      <c r="E657" s="344"/>
      <c r="F657" s="344"/>
      <c r="G657" s="344"/>
      <c r="H657" s="344"/>
      <c r="I657" s="344"/>
      <c r="J657" s="344"/>
      <c r="K657" s="344"/>
      <c r="L657" s="344"/>
      <c r="M657" s="344"/>
      <c r="N657" s="344"/>
      <c r="O657" s="344"/>
      <c r="P657" s="344"/>
      <c r="Q657" s="344"/>
      <c r="R657" s="344"/>
      <c r="S657" s="344"/>
      <c r="T657" s="344"/>
      <c r="U657" s="344"/>
      <c r="V657" s="344"/>
      <c r="W657" s="344"/>
      <c r="X657" s="344"/>
      <c r="Y657" s="344"/>
      <c r="Z657" s="344"/>
      <c r="AA657" s="344"/>
      <c r="AB657" s="344"/>
    </row>
    <row r="658" spans="8:8" ht="15.75" customHeight="1">
      <c r="A658" s="344"/>
      <c r="B658" s="345"/>
      <c r="C658" s="344"/>
      <c r="D658" s="345"/>
      <c r="E658" s="344"/>
      <c r="F658" s="344"/>
      <c r="G658" s="344"/>
      <c r="H658" s="344"/>
      <c r="I658" s="344"/>
      <c r="J658" s="344"/>
      <c r="K658" s="344"/>
      <c r="L658" s="344"/>
      <c r="M658" s="344"/>
      <c r="N658" s="344"/>
      <c r="O658" s="344"/>
      <c r="P658" s="344"/>
      <c r="Q658" s="344"/>
      <c r="R658" s="344"/>
      <c r="S658" s="344"/>
      <c r="T658" s="344"/>
      <c r="U658" s="344"/>
      <c r="V658" s="344"/>
      <c r="W658" s="344"/>
      <c r="X658" s="344"/>
      <c r="Y658" s="344"/>
      <c r="Z658" s="344"/>
      <c r="AA658" s="344"/>
      <c r="AB658" s="344"/>
    </row>
    <row r="659" spans="8:8" ht="15.75" customHeight="1">
      <c r="A659" s="344"/>
      <c r="B659" s="345"/>
      <c r="C659" s="344"/>
      <c r="D659" s="345"/>
      <c r="E659" s="344"/>
      <c r="F659" s="344"/>
      <c r="G659" s="344"/>
      <c r="H659" s="344"/>
      <c r="I659" s="344"/>
      <c r="J659" s="344"/>
      <c r="K659" s="344"/>
      <c r="L659" s="344"/>
      <c r="M659" s="344"/>
      <c r="N659" s="344"/>
      <c r="O659" s="344"/>
      <c r="P659" s="344"/>
      <c r="Q659" s="344"/>
      <c r="R659" s="344"/>
      <c r="S659" s="344"/>
      <c r="T659" s="344"/>
      <c r="U659" s="344"/>
      <c r="V659" s="344"/>
      <c r="W659" s="344"/>
      <c r="X659" s="344"/>
      <c r="Y659" s="344"/>
      <c r="Z659" s="344"/>
      <c r="AA659" s="344"/>
      <c r="AB659" s="344"/>
    </row>
    <row r="660" spans="8:8" ht="15.75" customHeight="1">
      <c r="A660" s="344"/>
      <c r="B660" s="345"/>
      <c r="C660" s="344"/>
      <c r="D660" s="345"/>
      <c r="E660" s="344"/>
      <c r="F660" s="344"/>
      <c r="G660" s="344"/>
      <c r="H660" s="344"/>
      <c r="I660" s="344"/>
      <c r="J660" s="344"/>
      <c r="K660" s="344"/>
      <c r="L660" s="344"/>
      <c r="M660" s="344"/>
      <c r="N660" s="344"/>
      <c r="O660" s="344"/>
      <c r="P660" s="344"/>
      <c r="Q660" s="344"/>
      <c r="R660" s="344"/>
      <c r="S660" s="344"/>
      <c r="T660" s="344"/>
      <c r="U660" s="344"/>
      <c r="V660" s="344"/>
      <c r="W660" s="344"/>
      <c r="X660" s="344"/>
      <c r="Y660" s="344"/>
      <c r="Z660" s="344"/>
      <c r="AA660" s="344"/>
      <c r="AB660" s="344"/>
    </row>
    <row r="661" spans="8:8" ht="15.75" customHeight="1">
      <c r="A661" s="344"/>
      <c r="B661" s="345"/>
      <c r="C661" s="344"/>
      <c r="D661" s="345"/>
      <c r="E661" s="344"/>
      <c r="F661" s="344"/>
      <c r="G661" s="344"/>
      <c r="H661" s="344"/>
      <c r="I661" s="344"/>
      <c r="J661" s="344"/>
      <c r="K661" s="344"/>
      <c r="L661" s="344"/>
      <c r="M661" s="344"/>
      <c r="N661" s="344"/>
      <c r="O661" s="344"/>
      <c r="P661" s="344"/>
      <c r="Q661" s="344"/>
      <c r="R661" s="344"/>
      <c r="S661" s="344"/>
      <c r="T661" s="344"/>
      <c r="U661" s="344"/>
      <c r="V661" s="344"/>
      <c r="W661" s="344"/>
      <c r="X661" s="344"/>
      <c r="Y661" s="344"/>
      <c r="Z661" s="344"/>
      <c r="AA661" s="344"/>
      <c r="AB661" s="344"/>
    </row>
    <row r="662" spans="8:8" ht="15.75" customHeight="1">
      <c r="A662" s="344"/>
      <c r="B662" s="345"/>
      <c r="C662" s="344"/>
      <c r="D662" s="345"/>
      <c r="E662" s="344"/>
      <c r="F662" s="344"/>
      <c r="G662" s="344"/>
      <c r="H662" s="344"/>
      <c r="I662" s="344"/>
      <c r="J662" s="344"/>
      <c r="K662" s="344"/>
      <c r="L662" s="344"/>
      <c r="M662" s="344"/>
      <c r="N662" s="344"/>
      <c r="O662" s="344"/>
      <c r="P662" s="344"/>
      <c r="Q662" s="344"/>
      <c r="R662" s="344"/>
      <c r="S662" s="344"/>
      <c r="T662" s="344"/>
      <c r="U662" s="344"/>
      <c r="V662" s="344"/>
      <c r="W662" s="344"/>
      <c r="X662" s="344"/>
      <c r="Y662" s="344"/>
      <c r="Z662" s="344"/>
      <c r="AA662" s="344"/>
      <c r="AB662" s="344"/>
    </row>
    <row r="663" spans="8:8" ht="15.75" customHeight="1">
      <c r="A663" s="344"/>
      <c r="B663" s="345"/>
      <c r="C663" s="344"/>
      <c r="D663" s="345"/>
      <c r="E663" s="344"/>
      <c r="F663" s="344"/>
      <c r="G663" s="344"/>
      <c r="H663" s="344"/>
      <c r="I663" s="344"/>
      <c r="J663" s="344"/>
      <c r="K663" s="344"/>
      <c r="L663" s="344"/>
      <c r="M663" s="344"/>
      <c r="N663" s="344"/>
      <c r="O663" s="344"/>
      <c r="P663" s="344"/>
      <c r="Q663" s="344"/>
      <c r="R663" s="344"/>
      <c r="S663" s="344"/>
      <c r="T663" s="344"/>
      <c r="U663" s="344"/>
      <c r="V663" s="344"/>
      <c r="W663" s="344"/>
      <c r="X663" s="344"/>
      <c r="Y663" s="344"/>
      <c r="Z663" s="344"/>
      <c r="AA663" s="344"/>
      <c r="AB663" s="344"/>
    </row>
    <row r="664" spans="8:8" ht="15.75" customHeight="1">
      <c r="A664" s="344"/>
      <c r="B664" s="345"/>
      <c r="C664" s="344"/>
      <c r="D664" s="345"/>
      <c r="E664" s="344"/>
      <c r="F664" s="344"/>
      <c r="G664" s="344"/>
      <c r="H664" s="344"/>
      <c r="I664" s="344"/>
      <c r="J664" s="344"/>
      <c r="K664" s="344"/>
      <c r="L664" s="344"/>
      <c r="M664" s="344"/>
      <c r="N664" s="344"/>
      <c r="O664" s="344"/>
      <c r="P664" s="344"/>
      <c r="Q664" s="344"/>
      <c r="R664" s="344"/>
      <c r="S664" s="344"/>
      <c r="T664" s="344"/>
      <c r="U664" s="344"/>
      <c r="V664" s="344"/>
      <c r="W664" s="344"/>
      <c r="X664" s="344"/>
      <c r="Y664" s="344"/>
      <c r="Z664" s="344"/>
      <c r="AA664" s="344"/>
      <c r="AB664" s="344"/>
    </row>
    <row r="665" spans="8:8" ht="15.75" customHeight="1">
      <c r="A665" s="344"/>
      <c r="B665" s="345"/>
      <c r="C665" s="344"/>
      <c r="D665" s="345"/>
      <c r="E665" s="344"/>
      <c r="F665" s="344"/>
      <c r="G665" s="344"/>
      <c r="H665" s="344"/>
      <c r="I665" s="344"/>
      <c r="J665" s="344"/>
      <c r="K665" s="344"/>
      <c r="L665" s="344"/>
      <c r="M665" s="344"/>
      <c r="N665" s="344"/>
      <c r="O665" s="344"/>
      <c r="P665" s="344"/>
      <c r="Q665" s="344"/>
      <c r="R665" s="344"/>
      <c r="S665" s="344"/>
      <c r="T665" s="344"/>
      <c r="U665" s="344"/>
      <c r="V665" s="344"/>
      <c r="W665" s="344"/>
      <c r="X665" s="344"/>
      <c r="Y665" s="344"/>
      <c r="Z665" s="344"/>
      <c r="AA665" s="344"/>
      <c r="AB665" s="344"/>
    </row>
    <row r="666" spans="8:8" ht="15.75" customHeight="1">
      <c r="A666" s="344"/>
      <c r="B666" s="345"/>
      <c r="C666" s="344"/>
      <c r="D666" s="345"/>
      <c r="E666" s="344"/>
      <c r="F666" s="344"/>
      <c r="G666" s="344"/>
      <c r="H666" s="344"/>
      <c r="I666" s="344"/>
      <c r="J666" s="344"/>
      <c r="K666" s="344"/>
      <c r="L666" s="344"/>
      <c r="M666" s="344"/>
      <c r="N666" s="344"/>
      <c r="O666" s="344"/>
      <c r="P666" s="344"/>
      <c r="Q666" s="344"/>
      <c r="R666" s="344"/>
      <c r="S666" s="344"/>
      <c r="T666" s="344"/>
      <c r="U666" s="344"/>
      <c r="V666" s="344"/>
      <c r="W666" s="344"/>
      <c r="X666" s="344"/>
      <c r="Y666" s="344"/>
      <c r="Z666" s="344"/>
      <c r="AA666" s="344"/>
      <c r="AB666" s="344"/>
    </row>
    <row r="667" spans="8:8" ht="15.75" customHeight="1">
      <c r="A667" s="344"/>
      <c r="B667" s="345"/>
      <c r="C667" s="344"/>
      <c r="D667" s="345"/>
      <c r="E667" s="344"/>
      <c r="F667" s="344"/>
      <c r="G667" s="344"/>
      <c r="H667" s="344"/>
      <c r="I667" s="344"/>
      <c r="J667" s="344"/>
      <c r="K667" s="344"/>
      <c r="L667" s="344"/>
      <c r="M667" s="344"/>
      <c r="N667" s="344"/>
      <c r="O667" s="344"/>
      <c r="P667" s="344"/>
      <c r="Q667" s="344"/>
      <c r="R667" s="344"/>
      <c r="S667" s="344"/>
      <c r="T667" s="344"/>
      <c r="U667" s="344"/>
      <c r="V667" s="344"/>
      <c r="W667" s="344"/>
      <c r="X667" s="344"/>
      <c r="Y667" s="344"/>
      <c r="Z667" s="344"/>
      <c r="AA667" s="344"/>
      <c r="AB667" s="344"/>
    </row>
    <row r="668" spans="8:8" ht="15.75" customHeight="1">
      <c r="A668" s="344"/>
      <c r="B668" s="345"/>
      <c r="C668" s="344"/>
      <c r="D668" s="345"/>
      <c r="E668" s="344"/>
      <c r="F668" s="344"/>
      <c r="G668" s="344"/>
      <c r="H668" s="344"/>
      <c r="I668" s="344"/>
      <c r="J668" s="344"/>
      <c r="K668" s="344"/>
      <c r="L668" s="344"/>
      <c r="M668" s="344"/>
      <c r="N668" s="344"/>
      <c r="O668" s="344"/>
      <c r="P668" s="344"/>
      <c r="Q668" s="344"/>
      <c r="R668" s="344"/>
      <c r="S668" s="344"/>
      <c r="T668" s="344"/>
      <c r="U668" s="344"/>
      <c r="V668" s="344"/>
      <c r="W668" s="344"/>
      <c r="X668" s="344"/>
      <c r="Y668" s="344"/>
      <c r="Z668" s="344"/>
      <c r="AA668" s="344"/>
      <c r="AB668" s="344"/>
    </row>
    <row r="669" spans="8:8" ht="15.75" customHeight="1">
      <c r="A669" s="344"/>
      <c r="B669" s="345"/>
      <c r="C669" s="344"/>
      <c r="D669" s="345"/>
      <c r="E669" s="344"/>
      <c r="F669" s="344"/>
      <c r="G669" s="344"/>
      <c r="H669" s="344"/>
      <c r="I669" s="344"/>
      <c r="J669" s="344"/>
      <c r="K669" s="344"/>
      <c r="L669" s="344"/>
      <c r="M669" s="344"/>
      <c r="N669" s="344"/>
      <c r="O669" s="344"/>
      <c r="P669" s="344"/>
      <c r="Q669" s="344"/>
      <c r="R669" s="344"/>
      <c r="S669" s="344"/>
      <c r="T669" s="344"/>
      <c r="U669" s="344"/>
      <c r="V669" s="344"/>
      <c r="W669" s="344"/>
      <c r="X669" s="344"/>
      <c r="Y669" s="344"/>
      <c r="Z669" s="344"/>
      <c r="AA669" s="344"/>
      <c r="AB669" s="344"/>
    </row>
    <row r="670" spans="8:8" ht="15.75" customHeight="1">
      <c r="A670" s="344"/>
      <c r="B670" s="345"/>
      <c r="C670" s="344"/>
      <c r="D670" s="345"/>
      <c r="E670" s="344"/>
      <c r="F670" s="344"/>
      <c r="G670" s="344"/>
      <c r="H670" s="344"/>
      <c r="I670" s="344"/>
      <c r="J670" s="344"/>
      <c r="K670" s="344"/>
      <c r="L670" s="344"/>
      <c r="M670" s="344"/>
      <c r="N670" s="344"/>
      <c r="O670" s="344"/>
      <c r="P670" s="344"/>
      <c r="Q670" s="344"/>
      <c r="R670" s="344"/>
      <c r="S670" s="344"/>
      <c r="T670" s="344"/>
      <c r="U670" s="344"/>
      <c r="V670" s="344"/>
      <c r="W670" s="344"/>
      <c r="X670" s="344"/>
      <c r="Y670" s="344"/>
      <c r="Z670" s="344"/>
      <c r="AA670" s="344"/>
      <c r="AB670" s="344"/>
    </row>
    <row r="671" spans="8:8" ht="15.75" customHeight="1">
      <c r="A671" s="344"/>
      <c r="B671" s="345"/>
      <c r="C671" s="344"/>
      <c r="D671" s="345"/>
      <c r="E671" s="344"/>
      <c r="F671" s="344"/>
      <c r="G671" s="344"/>
      <c r="H671" s="344"/>
      <c r="I671" s="344"/>
      <c r="J671" s="344"/>
      <c r="K671" s="344"/>
      <c r="L671" s="344"/>
      <c r="M671" s="344"/>
      <c r="N671" s="344"/>
      <c r="O671" s="344"/>
      <c r="P671" s="344"/>
      <c r="Q671" s="344"/>
      <c r="R671" s="344"/>
      <c r="S671" s="344"/>
      <c r="T671" s="344"/>
      <c r="U671" s="344"/>
      <c r="V671" s="344"/>
      <c r="W671" s="344"/>
      <c r="X671" s="344"/>
      <c r="Y671" s="344"/>
      <c r="Z671" s="344"/>
      <c r="AA671" s="344"/>
      <c r="AB671" s="344"/>
    </row>
    <row r="672" spans="8:8" ht="15.75" customHeight="1">
      <c r="A672" s="344"/>
      <c r="B672" s="345"/>
      <c r="C672" s="344"/>
      <c r="D672" s="345"/>
      <c r="E672" s="344"/>
      <c r="F672" s="344"/>
      <c r="G672" s="344"/>
      <c r="H672" s="344"/>
      <c r="I672" s="344"/>
      <c r="J672" s="344"/>
      <c r="K672" s="344"/>
      <c r="L672" s="344"/>
      <c r="M672" s="344"/>
      <c r="N672" s="344"/>
      <c r="O672" s="344"/>
      <c r="P672" s="344"/>
      <c r="Q672" s="344"/>
      <c r="R672" s="344"/>
      <c r="S672" s="344"/>
      <c r="T672" s="344"/>
      <c r="U672" s="344"/>
      <c r="V672" s="344"/>
      <c r="W672" s="344"/>
      <c r="X672" s="344"/>
      <c r="Y672" s="344"/>
      <c r="Z672" s="344"/>
      <c r="AA672" s="344"/>
      <c r="AB672" s="344"/>
    </row>
    <row r="673" spans="8:8" ht="15.75" customHeight="1">
      <c r="A673" s="344"/>
      <c r="B673" s="345"/>
      <c r="C673" s="344"/>
      <c r="D673" s="345"/>
      <c r="E673" s="344"/>
      <c r="F673" s="344"/>
      <c r="G673" s="344"/>
      <c r="H673" s="344"/>
      <c r="I673" s="344"/>
      <c r="J673" s="344"/>
      <c r="K673" s="344"/>
      <c r="L673" s="344"/>
      <c r="M673" s="344"/>
      <c r="N673" s="344"/>
      <c r="O673" s="344"/>
      <c r="P673" s="344"/>
      <c r="Q673" s="344"/>
      <c r="R673" s="344"/>
      <c r="S673" s="344"/>
      <c r="T673" s="344"/>
      <c r="U673" s="344"/>
      <c r="V673" s="344"/>
      <c r="W673" s="344"/>
      <c r="X673" s="344"/>
      <c r="Y673" s="344"/>
      <c r="Z673" s="344"/>
      <c r="AA673" s="344"/>
      <c r="AB673" s="344"/>
    </row>
    <row r="674" spans="8:8" ht="15.75" customHeight="1">
      <c r="A674" s="344"/>
      <c r="B674" s="345"/>
      <c r="C674" s="344"/>
      <c r="D674" s="345"/>
      <c r="E674" s="344"/>
      <c r="F674" s="344"/>
      <c r="G674" s="344"/>
      <c r="H674" s="344"/>
      <c r="I674" s="344"/>
      <c r="J674" s="344"/>
      <c r="K674" s="344"/>
      <c r="L674" s="344"/>
      <c r="M674" s="344"/>
      <c r="N674" s="344"/>
      <c r="O674" s="344"/>
      <c r="P674" s="344"/>
      <c r="Q674" s="344"/>
      <c r="R674" s="344"/>
      <c r="S674" s="344"/>
      <c r="T674" s="344"/>
      <c r="U674" s="344"/>
      <c r="V674" s="344"/>
      <c r="W674" s="344"/>
      <c r="X674" s="344"/>
      <c r="Y674" s="344"/>
      <c r="Z674" s="344"/>
      <c r="AA674" s="344"/>
      <c r="AB674" s="344"/>
    </row>
    <row r="675" spans="8:8" ht="15.75" customHeight="1">
      <c r="A675" s="344"/>
      <c r="B675" s="345"/>
      <c r="C675" s="344"/>
      <c r="D675" s="345"/>
      <c r="E675" s="344"/>
      <c r="F675" s="344"/>
      <c r="G675" s="344"/>
      <c r="H675" s="344"/>
      <c r="I675" s="344"/>
      <c r="J675" s="344"/>
      <c r="K675" s="344"/>
      <c r="L675" s="344"/>
      <c r="M675" s="344"/>
      <c r="N675" s="344"/>
      <c r="O675" s="344"/>
      <c r="P675" s="344"/>
      <c r="Q675" s="344"/>
      <c r="R675" s="344"/>
      <c r="S675" s="344"/>
      <c r="T675" s="344"/>
      <c r="U675" s="344"/>
      <c r="V675" s="344"/>
      <c r="W675" s="344"/>
      <c r="X675" s="344"/>
      <c r="Y675" s="344"/>
      <c r="Z675" s="344"/>
      <c r="AA675" s="344"/>
      <c r="AB675" s="344"/>
    </row>
    <row r="676" spans="8:8" ht="15.75" customHeight="1">
      <c r="A676" s="344"/>
      <c r="B676" s="345"/>
      <c r="C676" s="344"/>
      <c r="D676" s="345"/>
      <c r="E676" s="344"/>
      <c r="F676" s="344"/>
      <c r="G676" s="344"/>
      <c r="H676" s="344"/>
      <c r="I676" s="344"/>
      <c r="J676" s="344"/>
      <c r="K676" s="344"/>
      <c r="L676" s="344"/>
      <c r="M676" s="344"/>
      <c r="N676" s="344"/>
      <c r="O676" s="344"/>
      <c r="P676" s="344"/>
      <c r="Q676" s="344"/>
      <c r="R676" s="344"/>
      <c r="S676" s="344"/>
      <c r="T676" s="344"/>
      <c r="U676" s="344"/>
      <c r="V676" s="344"/>
      <c r="W676" s="344"/>
      <c r="X676" s="344"/>
      <c r="Y676" s="344"/>
      <c r="Z676" s="344"/>
      <c r="AA676" s="344"/>
      <c r="AB676" s="344"/>
    </row>
    <row r="677" spans="8:8" ht="15.75" customHeight="1">
      <c r="A677" s="344"/>
      <c r="B677" s="345"/>
      <c r="C677" s="344"/>
      <c r="D677" s="345"/>
      <c r="E677" s="344"/>
      <c r="F677" s="344"/>
      <c r="G677" s="344"/>
      <c r="H677" s="344"/>
      <c r="I677" s="344"/>
      <c r="J677" s="344"/>
      <c r="K677" s="344"/>
      <c r="L677" s="344"/>
      <c r="M677" s="344"/>
      <c r="N677" s="344"/>
      <c r="O677" s="344"/>
      <c r="P677" s="344"/>
      <c r="Q677" s="344"/>
      <c r="R677" s="344"/>
      <c r="S677" s="344"/>
      <c r="T677" s="344"/>
      <c r="U677" s="344"/>
      <c r="V677" s="344"/>
      <c r="W677" s="344"/>
      <c r="X677" s="344"/>
      <c r="Y677" s="344"/>
      <c r="Z677" s="344"/>
      <c r="AA677" s="344"/>
      <c r="AB677" s="344"/>
    </row>
    <row r="678" spans="8:8" ht="15.75" customHeight="1">
      <c r="A678" s="344"/>
      <c r="B678" s="345"/>
      <c r="C678" s="344"/>
      <c r="D678" s="345"/>
      <c r="E678" s="344"/>
      <c r="F678" s="344"/>
      <c r="G678" s="344"/>
      <c r="H678" s="344"/>
      <c r="I678" s="344"/>
      <c r="J678" s="344"/>
      <c r="K678" s="344"/>
      <c r="L678" s="344"/>
      <c r="M678" s="344"/>
      <c r="N678" s="344"/>
      <c r="O678" s="344"/>
      <c r="P678" s="344"/>
      <c r="Q678" s="344"/>
      <c r="R678" s="344"/>
      <c r="S678" s="344"/>
      <c r="T678" s="344"/>
      <c r="U678" s="344"/>
      <c r="V678" s="344"/>
      <c r="W678" s="344"/>
      <c r="X678" s="344"/>
      <c r="Y678" s="344"/>
      <c r="Z678" s="344"/>
      <c r="AA678" s="344"/>
      <c r="AB678" s="344"/>
    </row>
    <row r="679" spans="8:8" ht="15.75" customHeight="1">
      <c r="A679" s="344"/>
      <c r="B679" s="345"/>
      <c r="C679" s="344"/>
      <c r="D679" s="345"/>
      <c r="E679" s="344"/>
      <c r="F679" s="344"/>
      <c r="G679" s="344"/>
      <c r="H679" s="344"/>
      <c r="I679" s="344"/>
      <c r="J679" s="344"/>
      <c r="K679" s="344"/>
      <c r="L679" s="344"/>
      <c r="M679" s="344"/>
      <c r="N679" s="344"/>
      <c r="O679" s="344"/>
      <c r="P679" s="344"/>
      <c r="Q679" s="344"/>
      <c r="R679" s="344"/>
      <c r="S679" s="344"/>
      <c r="T679" s="344"/>
      <c r="U679" s="344"/>
      <c r="V679" s="344"/>
      <c r="W679" s="344"/>
      <c r="X679" s="344"/>
      <c r="Y679" s="344"/>
      <c r="Z679" s="344"/>
      <c r="AA679" s="344"/>
      <c r="AB679" s="344"/>
    </row>
    <row r="680" spans="8:8" ht="15.75" customHeight="1">
      <c r="A680" s="344"/>
      <c r="B680" s="345"/>
      <c r="C680" s="344"/>
      <c r="D680" s="345"/>
      <c r="E680" s="344"/>
      <c r="F680" s="344"/>
      <c r="G680" s="344"/>
      <c r="H680" s="344"/>
      <c r="I680" s="344"/>
      <c r="J680" s="344"/>
      <c r="K680" s="344"/>
      <c r="L680" s="344"/>
      <c r="M680" s="344"/>
      <c r="N680" s="344"/>
      <c r="O680" s="344"/>
      <c r="P680" s="344"/>
      <c r="Q680" s="344"/>
      <c r="R680" s="344"/>
      <c r="S680" s="344"/>
      <c r="T680" s="344"/>
      <c r="U680" s="344"/>
      <c r="V680" s="344"/>
      <c r="W680" s="344"/>
      <c r="X680" s="344"/>
      <c r="Y680" s="344"/>
      <c r="Z680" s="344"/>
      <c r="AA680" s="344"/>
      <c r="AB680" s="344"/>
    </row>
    <row r="681" spans="8:8" ht="15.75" customHeight="1">
      <c r="A681" s="344"/>
      <c r="B681" s="345"/>
      <c r="C681" s="344"/>
      <c r="D681" s="345"/>
      <c r="E681" s="344"/>
      <c r="F681" s="344"/>
      <c r="G681" s="344"/>
      <c r="H681" s="344"/>
      <c r="I681" s="344"/>
      <c r="J681" s="344"/>
      <c r="K681" s="344"/>
      <c r="L681" s="344"/>
      <c r="M681" s="344"/>
      <c r="N681" s="344"/>
      <c r="O681" s="344"/>
      <c r="P681" s="344"/>
      <c r="Q681" s="344"/>
      <c r="R681" s="344"/>
      <c r="S681" s="344"/>
      <c r="T681" s="344"/>
      <c r="U681" s="344"/>
      <c r="V681" s="344"/>
      <c r="W681" s="344"/>
      <c r="X681" s="344"/>
      <c r="Y681" s="344"/>
      <c r="Z681" s="344"/>
      <c r="AA681" s="344"/>
      <c r="AB681" s="344"/>
    </row>
    <row r="682" spans="8:8" ht="15.75" customHeight="1">
      <c r="A682" s="344"/>
      <c r="B682" s="345"/>
      <c r="C682" s="344"/>
      <c r="D682" s="345"/>
      <c r="E682" s="344"/>
      <c r="F682" s="344"/>
      <c r="G682" s="344"/>
      <c r="H682" s="344"/>
      <c r="I682" s="344"/>
      <c r="J682" s="344"/>
      <c r="K682" s="344"/>
      <c r="L682" s="344"/>
      <c r="M682" s="344"/>
      <c r="N682" s="344"/>
      <c r="O682" s="344"/>
      <c r="P682" s="344"/>
      <c r="Q682" s="344"/>
      <c r="R682" s="344"/>
      <c r="S682" s="344"/>
      <c r="T682" s="344"/>
      <c r="U682" s="344"/>
      <c r="V682" s="344"/>
      <c r="W682" s="344"/>
      <c r="X682" s="344"/>
      <c r="Y682" s="344"/>
      <c r="Z682" s="344"/>
      <c r="AA682" s="344"/>
      <c r="AB682" s="344"/>
    </row>
    <row r="683" spans="8:8" ht="15.75" customHeight="1">
      <c r="A683" s="344"/>
      <c r="B683" s="345"/>
      <c r="C683" s="344"/>
      <c r="D683" s="345"/>
      <c r="E683" s="344"/>
      <c r="F683" s="344"/>
      <c r="G683" s="344"/>
      <c r="H683" s="344"/>
      <c r="I683" s="344"/>
      <c r="J683" s="344"/>
      <c r="K683" s="344"/>
      <c r="L683" s="344"/>
      <c r="M683" s="344"/>
      <c r="N683" s="344"/>
      <c r="O683" s="344"/>
      <c r="P683" s="344"/>
      <c r="Q683" s="344"/>
      <c r="R683" s="344"/>
      <c r="S683" s="344"/>
      <c r="T683" s="344"/>
      <c r="U683" s="344"/>
      <c r="V683" s="344"/>
      <c r="W683" s="344"/>
      <c r="X683" s="344"/>
      <c r="Y683" s="344"/>
      <c r="Z683" s="344"/>
      <c r="AA683" s="344"/>
      <c r="AB683" s="344"/>
    </row>
    <row r="684" spans="8:8" ht="15.75" customHeight="1">
      <c r="A684" s="344"/>
      <c r="B684" s="345"/>
      <c r="C684" s="344"/>
      <c r="D684" s="345"/>
      <c r="E684" s="344"/>
      <c r="F684" s="344"/>
      <c r="G684" s="344"/>
      <c r="H684" s="344"/>
      <c r="I684" s="344"/>
      <c r="J684" s="344"/>
      <c r="K684" s="344"/>
      <c r="L684" s="344"/>
      <c r="M684" s="344"/>
      <c r="N684" s="344"/>
      <c r="O684" s="344"/>
      <c r="P684" s="344"/>
      <c r="Q684" s="344"/>
      <c r="R684" s="344"/>
      <c r="S684" s="344"/>
      <c r="T684" s="344"/>
      <c r="U684" s="344"/>
      <c r="V684" s="344"/>
      <c r="W684" s="344"/>
      <c r="X684" s="344"/>
      <c r="Y684" s="344"/>
      <c r="Z684" s="344"/>
      <c r="AA684" s="344"/>
      <c r="AB684" s="344"/>
    </row>
    <row r="685" spans="8:8" ht="15.75" customHeight="1">
      <c r="A685" s="344"/>
      <c r="B685" s="345"/>
      <c r="C685" s="344"/>
      <c r="D685" s="345"/>
      <c r="E685" s="344"/>
      <c r="F685" s="344"/>
      <c r="G685" s="344"/>
      <c r="H685" s="344"/>
      <c r="I685" s="344"/>
      <c r="J685" s="344"/>
      <c r="K685" s="344"/>
      <c r="L685" s="344"/>
      <c r="M685" s="344"/>
      <c r="N685" s="344"/>
      <c r="O685" s="344"/>
      <c r="P685" s="344"/>
      <c r="Q685" s="344"/>
      <c r="R685" s="344"/>
      <c r="S685" s="344"/>
      <c r="T685" s="344"/>
      <c r="U685" s="344"/>
      <c r="V685" s="344"/>
      <c r="W685" s="344"/>
      <c r="X685" s="344"/>
      <c r="Y685" s="344"/>
      <c r="Z685" s="344"/>
      <c r="AA685" s="344"/>
      <c r="AB685" s="344"/>
    </row>
    <row r="686" spans="8:8" ht="15.75" customHeight="1">
      <c r="A686" s="344"/>
      <c r="B686" s="345"/>
      <c r="C686" s="344"/>
      <c r="D686" s="345"/>
      <c r="E686" s="344"/>
      <c r="F686" s="344"/>
      <c r="G686" s="344"/>
      <c r="H686" s="344"/>
      <c r="I686" s="344"/>
      <c r="J686" s="344"/>
      <c r="K686" s="344"/>
      <c r="L686" s="344"/>
      <c r="M686" s="344"/>
      <c r="N686" s="344"/>
      <c r="O686" s="344"/>
      <c r="P686" s="344"/>
      <c r="Q686" s="344"/>
      <c r="R686" s="344"/>
      <c r="S686" s="344"/>
      <c r="T686" s="344"/>
      <c r="U686" s="344"/>
      <c r="V686" s="344"/>
      <c r="W686" s="344"/>
      <c r="X686" s="344"/>
      <c r="Y686" s="344"/>
      <c r="Z686" s="344"/>
      <c r="AA686" s="344"/>
      <c r="AB686" s="344"/>
    </row>
    <row r="687" spans="8:8" ht="15.75" customHeight="1">
      <c r="A687" s="344"/>
      <c r="B687" s="345"/>
      <c r="C687" s="344"/>
      <c r="D687" s="345"/>
      <c r="E687" s="344"/>
      <c r="F687" s="344"/>
      <c r="G687" s="344"/>
      <c r="H687" s="344"/>
      <c r="I687" s="344"/>
      <c r="J687" s="344"/>
      <c r="K687" s="344"/>
      <c r="L687" s="344"/>
      <c r="M687" s="344"/>
      <c r="N687" s="344"/>
      <c r="O687" s="344"/>
      <c r="P687" s="344"/>
      <c r="Q687" s="344"/>
      <c r="R687" s="344"/>
      <c r="S687" s="344"/>
      <c r="T687" s="344"/>
      <c r="U687" s="344"/>
      <c r="V687" s="344"/>
      <c r="W687" s="344"/>
      <c r="X687" s="344"/>
      <c r="Y687" s="344"/>
      <c r="Z687" s="344"/>
      <c r="AA687" s="344"/>
      <c r="AB687" s="344"/>
    </row>
    <row r="688" spans="8:8" ht="15.75" customHeight="1">
      <c r="A688" s="344"/>
      <c r="B688" s="345"/>
      <c r="C688" s="344"/>
      <c r="D688" s="345"/>
      <c r="E688" s="344"/>
      <c r="F688" s="344"/>
      <c r="G688" s="344"/>
      <c r="H688" s="344"/>
      <c r="I688" s="344"/>
      <c r="J688" s="344"/>
      <c r="K688" s="344"/>
      <c r="L688" s="344"/>
      <c r="M688" s="344"/>
      <c r="N688" s="344"/>
      <c r="O688" s="344"/>
      <c r="P688" s="344"/>
      <c r="Q688" s="344"/>
      <c r="R688" s="344"/>
      <c r="S688" s="344"/>
      <c r="T688" s="344"/>
      <c r="U688" s="344"/>
      <c r="V688" s="344"/>
      <c r="W688" s="344"/>
      <c r="X688" s="344"/>
      <c r="Y688" s="344"/>
      <c r="Z688" s="344"/>
      <c r="AA688" s="344"/>
      <c r="AB688" s="344"/>
    </row>
    <row r="689" spans="8:8" ht="15.75" customHeight="1">
      <c r="A689" s="344"/>
      <c r="B689" s="345"/>
      <c r="C689" s="344"/>
      <c r="D689" s="345"/>
      <c r="E689" s="344"/>
      <c r="F689" s="344"/>
      <c r="G689" s="344"/>
      <c r="H689" s="344"/>
      <c r="I689" s="344"/>
      <c r="J689" s="344"/>
      <c r="K689" s="344"/>
      <c r="L689" s="344"/>
      <c r="M689" s="344"/>
      <c r="N689" s="344"/>
      <c r="O689" s="344"/>
      <c r="P689" s="344"/>
      <c r="Q689" s="344"/>
      <c r="R689" s="344"/>
      <c r="S689" s="344"/>
      <c r="T689" s="344"/>
      <c r="U689" s="344"/>
      <c r="V689" s="344"/>
      <c r="W689" s="344"/>
      <c r="X689" s="344"/>
      <c r="Y689" s="344"/>
      <c r="Z689" s="344"/>
      <c r="AA689" s="344"/>
      <c r="AB689" s="344"/>
    </row>
    <row r="690" spans="8:8" ht="15.75" customHeight="1">
      <c r="A690" s="344"/>
      <c r="B690" s="345"/>
      <c r="C690" s="344"/>
      <c r="D690" s="345"/>
      <c r="E690" s="344"/>
      <c r="F690" s="344"/>
      <c r="G690" s="344"/>
      <c r="H690" s="344"/>
      <c r="I690" s="344"/>
      <c r="J690" s="344"/>
      <c r="K690" s="344"/>
      <c r="L690" s="344"/>
      <c r="M690" s="344"/>
      <c r="N690" s="344"/>
      <c r="O690" s="344"/>
      <c r="P690" s="344"/>
      <c r="Q690" s="344"/>
      <c r="R690" s="344"/>
      <c r="S690" s="344"/>
      <c r="T690" s="344"/>
      <c r="U690" s="344"/>
      <c r="V690" s="344"/>
      <c r="W690" s="344"/>
      <c r="X690" s="344"/>
      <c r="Y690" s="344"/>
      <c r="Z690" s="344"/>
      <c r="AA690" s="344"/>
      <c r="AB690" s="344"/>
    </row>
    <row r="691" spans="8:8" ht="15.75" customHeight="1">
      <c r="A691" s="344"/>
      <c r="B691" s="345"/>
      <c r="C691" s="344"/>
      <c r="D691" s="345"/>
      <c r="E691" s="344"/>
      <c r="F691" s="344"/>
      <c r="G691" s="344"/>
      <c r="H691" s="344"/>
      <c r="I691" s="344"/>
      <c r="J691" s="344"/>
      <c r="K691" s="344"/>
      <c r="L691" s="344"/>
      <c r="M691" s="344"/>
      <c r="N691" s="344"/>
      <c r="O691" s="344"/>
      <c r="P691" s="344"/>
      <c r="Q691" s="344"/>
      <c r="R691" s="344"/>
      <c r="S691" s="344"/>
      <c r="T691" s="344"/>
      <c r="U691" s="344"/>
      <c r="V691" s="344"/>
      <c r="W691" s="344"/>
      <c r="X691" s="344"/>
      <c r="Y691" s="344"/>
      <c r="Z691" s="344"/>
      <c r="AA691" s="344"/>
      <c r="AB691" s="344"/>
    </row>
    <row r="692" spans="8:8" ht="15.75" customHeight="1">
      <c r="A692" s="344"/>
      <c r="B692" s="345"/>
      <c r="C692" s="344"/>
      <c r="D692" s="345"/>
      <c r="E692" s="344"/>
      <c r="F692" s="344"/>
      <c r="G692" s="344"/>
      <c r="H692" s="344"/>
      <c r="I692" s="344"/>
      <c r="J692" s="344"/>
      <c r="K692" s="344"/>
      <c r="L692" s="344"/>
      <c r="M692" s="344"/>
      <c r="N692" s="344"/>
      <c r="O692" s="344"/>
      <c r="P692" s="344"/>
      <c r="Q692" s="344"/>
      <c r="R692" s="344"/>
      <c r="S692" s="344"/>
      <c r="T692" s="344"/>
      <c r="U692" s="344"/>
      <c r="V692" s="344"/>
      <c r="W692" s="344"/>
      <c r="X692" s="344"/>
      <c r="Y692" s="344"/>
      <c r="Z692" s="344"/>
      <c r="AA692" s="344"/>
      <c r="AB692" s="344"/>
    </row>
    <row r="693" spans="8:8" ht="15.75" customHeight="1">
      <c r="A693" s="344"/>
      <c r="B693" s="345"/>
      <c r="C693" s="344"/>
      <c r="D693" s="345"/>
      <c r="E693" s="344"/>
      <c r="F693" s="344"/>
      <c r="G693" s="344"/>
      <c r="H693" s="344"/>
      <c r="I693" s="344"/>
      <c r="J693" s="344"/>
      <c r="K693" s="344"/>
      <c r="L693" s="344"/>
      <c r="M693" s="344"/>
      <c r="N693" s="344"/>
      <c r="O693" s="344"/>
      <c r="P693" s="344"/>
      <c r="Q693" s="344"/>
      <c r="R693" s="344"/>
      <c r="S693" s="344"/>
      <c r="T693" s="344"/>
      <c r="U693" s="344"/>
      <c r="V693" s="344"/>
      <c r="W693" s="344"/>
      <c r="X693" s="344"/>
      <c r="Y693" s="344"/>
      <c r="Z693" s="344"/>
      <c r="AA693" s="344"/>
      <c r="AB693" s="344"/>
    </row>
    <row r="694" spans="8:8" ht="15.75" customHeight="1">
      <c r="A694" s="344"/>
      <c r="B694" s="345"/>
      <c r="C694" s="344"/>
      <c r="D694" s="345"/>
      <c r="E694" s="344"/>
      <c r="F694" s="344"/>
      <c r="G694" s="344"/>
      <c r="H694" s="344"/>
      <c r="I694" s="344"/>
      <c r="J694" s="344"/>
      <c r="K694" s="344"/>
      <c r="L694" s="344"/>
      <c r="M694" s="344"/>
      <c r="N694" s="344"/>
      <c r="O694" s="344"/>
      <c r="P694" s="344"/>
      <c r="Q694" s="344"/>
      <c r="R694" s="344"/>
      <c r="S694" s="344"/>
      <c r="T694" s="344"/>
      <c r="U694" s="344"/>
      <c r="V694" s="344"/>
      <c r="W694" s="344"/>
      <c r="X694" s="344"/>
      <c r="Y694" s="344"/>
      <c r="Z694" s="344"/>
      <c r="AA694" s="344"/>
      <c r="AB694" s="344"/>
    </row>
    <row r="695" spans="8:8" ht="15.75" customHeight="1">
      <c r="A695" s="344"/>
      <c r="B695" s="345"/>
      <c r="C695" s="344"/>
      <c r="D695" s="345"/>
      <c r="E695" s="344"/>
      <c r="F695" s="344"/>
      <c r="G695" s="344"/>
      <c r="H695" s="344"/>
      <c r="I695" s="344"/>
      <c r="J695" s="344"/>
      <c r="K695" s="344"/>
      <c r="L695" s="344"/>
      <c r="M695" s="344"/>
      <c r="N695" s="344"/>
      <c r="O695" s="344"/>
      <c r="P695" s="344"/>
      <c r="Q695" s="344"/>
      <c r="R695" s="344"/>
      <c r="S695" s="344"/>
      <c r="T695" s="344"/>
      <c r="U695" s="344"/>
      <c r="V695" s="344"/>
      <c r="W695" s="344"/>
      <c r="X695" s="344"/>
      <c r="Y695" s="344"/>
      <c r="Z695" s="344"/>
      <c r="AA695" s="344"/>
      <c r="AB695" s="344"/>
    </row>
    <row r="696" spans="8:8" ht="15.75" customHeight="1">
      <c r="A696" s="344"/>
      <c r="B696" s="345"/>
      <c r="C696" s="344"/>
      <c r="D696" s="345"/>
      <c r="E696" s="344"/>
      <c r="F696" s="344"/>
      <c r="G696" s="344"/>
      <c r="H696" s="344"/>
      <c r="I696" s="344"/>
      <c r="J696" s="344"/>
      <c r="K696" s="344"/>
      <c r="L696" s="344"/>
      <c r="M696" s="344"/>
      <c r="N696" s="344"/>
      <c r="O696" s="344"/>
      <c r="P696" s="344"/>
      <c r="Q696" s="344"/>
      <c r="R696" s="344"/>
      <c r="S696" s="344"/>
      <c r="T696" s="344"/>
      <c r="U696" s="344"/>
      <c r="V696" s="344"/>
      <c r="W696" s="344"/>
      <c r="X696" s="344"/>
      <c r="Y696" s="344"/>
      <c r="Z696" s="344"/>
      <c r="AA696" s="344"/>
      <c r="AB696" s="344"/>
    </row>
    <row r="697" spans="8:8" ht="15.75" customHeight="1">
      <c r="A697" s="344"/>
      <c r="B697" s="345"/>
      <c r="C697" s="344"/>
      <c r="D697" s="345"/>
      <c r="E697" s="344"/>
      <c r="F697" s="344"/>
      <c r="G697" s="344"/>
      <c r="H697" s="344"/>
      <c r="I697" s="344"/>
      <c r="J697" s="344"/>
      <c r="K697" s="344"/>
      <c r="L697" s="344"/>
      <c r="M697" s="344"/>
      <c r="N697" s="344"/>
      <c r="O697" s="344"/>
      <c r="P697" s="344"/>
      <c r="Q697" s="344"/>
      <c r="R697" s="344"/>
      <c r="S697" s="344"/>
      <c r="T697" s="344"/>
      <c r="U697" s="344"/>
      <c r="V697" s="344"/>
      <c r="W697" s="344"/>
      <c r="X697" s="344"/>
      <c r="Y697" s="344"/>
      <c r="Z697" s="344"/>
      <c r="AA697" s="344"/>
      <c r="AB697" s="344"/>
    </row>
    <row r="698" spans="8:8" ht="15.75" customHeight="1">
      <c r="A698" s="344"/>
      <c r="B698" s="345"/>
      <c r="C698" s="344"/>
      <c r="D698" s="345"/>
      <c r="E698" s="344"/>
      <c r="F698" s="344"/>
      <c r="G698" s="344"/>
      <c r="H698" s="344"/>
      <c r="I698" s="344"/>
      <c r="J698" s="344"/>
      <c r="K698" s="344"/>
      <c r="L698" s="344"/>
      <c r="M698" s="344"/>
      <c r="N698" s="344"/>
      <c r="O698" s="344"/>
      <c r="P698" s="344"/>
      <c r="Q698" s="344"/>
      <c r="R698" s="344"/>
      <c r="S698" s="344"/>
      <c r="T698" s="344"/>
      <c r="U698" s="344"/>
      <c r="V698" s="344"/>
      <c r="W698" s="344"/>
      <c r="X698" s="344"/>
      <c r="Y698" s="344"/>
      <c r="Z698" s="344"/>
      <c r="AA698" s="344"/>
      <c r="AB698" s="344"/>
    </row>
    <row r="699" spans="8:8" ht="15.75" customHeight="1">
      <c r="A699" s="344"/>
      <c r="B699" s="345"/>
      <c r="C699" s="344"/>
      <c r="D699" s="345"/>
      <c r="E699" s="344"/>
      <c r="F699" s="344"/>
      <c r="G699" s="344"/>
      <c r="H699" s="344"/>
      <c r="I699" s="344"/>
      <c r="J699" s="344"/>
      <c r="K699" s="344"/>
      <c r="L699" s="344"/>
      <c r="M699" s="344"/>
      <c r="N699" s="344"/>
      <c r="O699" s="344"/>
      <c r="P699" s="344"/>
      <c r="Q699" s="344"/>
      <c r="R699" s="344"/>
      <c r="S699" s="344"/>
      <c r="T699" s="344"/>
      <c r="U699" s="344"/>
      <c r="V699" s="344"/>
      <c r="W699" s="344"/>
      <c r="X699" s="344"/>
      <c r="Y699" s="344"/>
      <c r="Z699" s="344"/>
      <c r="AA699" s="344"/>
      <c r="AB699" s="344"/>
    </row>
    <row r="700" spans="8:8" ht="15.75" customHeight="1">
      <c r="A700" s="344"/>
      <c r="B700" s="345"/>
      <c r="C700" s="344"/>
      <c r="D700" s="345"/>
      <c r="E700" s="344"/>
      <c r="F700" s="344"/>
      <c r="G700" s="344"/>
      <c r="H700" s="344"/>
      <c r="I700" s="344"/>
      <c r="J700" s="344"/>
      <c r="K700" s="344"/>
      <c r="L700" s="344"/>
      <c r="M700" s="344"/>
      <c r="N700" s="344"/>
      <c r="O700" s="344"/>
      <c r="P700" s="344"/>
      <c r="Q700" s="344"/>
      <c r="R700" s="344"/>
      <c r="S700" s="344"/>
      <c r="T700" s="344"/>
      <c r="U700" s="344"/>
      <c r="V700" s="344"/>
      <c r="W700" s="344"/>
      <c r="X700" s="344"/>
      <c r="Y700" s="344"/>
      <c r="Z700" s="344"/>
      <c r="AA700" s="344"/>
      <c r="AB700" s="344"/>
    </row>
    <row r="701" spans="8:8" ht="15.75" customHeight="1">
      <c r="A701" s="344"/>
      <c r="B701" s="345"/>
      <c r="C701" s="344"/>
      <c r="D701" s="345"/>
      <c r="E701" s="344"/>
      <c r="F701" s="344"/>
      <c r="G701" s="344"/>
      <c r="H701" s="344"/>
      <c r="I701" s="344"/>
      <c r="J701" s="344"/>
      <c r="K701" s="344"/>
      <c r="L701" s="344"/>
      <c r="M701" s="344"/>
      <c r="N701" s="344"/>
      <c r="O701" s="344"/>
      <c r="P701" s="344"/>
      <c r="Q701" s="344"/>
      <c r="R701" s="344"/>
      <c r="S701" s="344"/>
      <c r="T701" s="344"/>
      <c r="U701" s="344"/>
      <c r="V701" s="344"/>
      <c r="W701" s="344"/>
      <c r="X701" s="344"/>
      <c r="Y701" s="344"/>
      <c r="Z701" s="344"/>
      <c r="AA701" s="344"/>
      <c r="AB701" s="344"/>
    </row>
    <row r="702" spans="8:8" ht="15.75" customHeight="1">
      <c r="A702" s="344"/>
      <c r="B702" s="345"/>
      <c r="C702" s="344"/>
      <c r="D702" s="345"/>
      <c r="E702" s="344"/>
      <c r="F702" s="344"/>
      <c r="G702" s="344"/>
      <c r="H702" s="344"/>
      <c r="I702" s="344"/>
      <c r="J702" s="344"/>
      <c r="K702" s="344"/>
      <c r="L702" s="344"/>
      <c r="M702" s="344"/>
      <c r="N702" s="344"/>
      <c r="O702" s="344"/>
      <c r="P702" s="344"/>
      <c r="Q702" s="344"/>
      <c r="R702" s="344"/>
      <c r="S702" s="344"/>
      <c r="T702" s="344"/>
      <c r="U702" s="344"/>
      <c r="V702" s="344"/>
      <c r="W702" s="344"/>
      <c r="X702" s="344"/>
      <c r="Y702" s="344"/>
      <c r="Z702" s="344"/>
      <c r="AA702" s="344"/>
      <c r="AB702" s="344"/>
    </row>
    <row r="703" spans="8:8" ht="15.75" customHeight="1">
      <c r="A703" s="344"/>
      <c r="B703" s="345"/>
      <c r="C703" s="344"/>
      <c r="D703" s="345"/>
      <c r="E703" s="344"/>
      <c r="F703" s="344"/>
      <c r="G703" s="344"/>
      <c r="H703" s="344"/>
      <c r="I703" s="344"/>
      <c r="J703" s="344"/>
      <c r="K703" s="344"/>
      <c r="L703" s="344"/>
      <c r="M703" s="344"/>
      <c r="N703" s="344"/>
      <c r="O703" s="344"/>
      <c r="P703" s="344"/>
      <c r="Q703" s="344"/>
      <c r="R703" s="344"/>
      <c r="S703" s="344"/>
      <c r="T703" s="344"/>
      <c r="U703" s="344"/>
      <c r="V703" s="344"/>
      <c r="W703" s="344"/>
      <c r="X703" s="344"/>
      <c r="Y703" s="344"/>
      <c r="Z703" s="344"/>
      <c r="AA703" s="344"/>
      <c r="AB703" s="344"/>
    </row>
    <row r="704" spans="8:8" ht="15.75" customHeight="1">
      <c r="A704" s="344"/>
      <c r="B704" s="345"/>
      <c r="C704" s="344"/>
      <c r="D704" s="345"/>
      <c r="E704" s="344"/>
      <c r="F704" s="344"/>
      <c r="G704" s="344"/>
      <c r="H704" s="344"/>
      <c r="I704" s="344"/>
      <c r="J704" s="344"/>
      <c r="K704" s="344"/>
      <c r="L704" s="344"/>
      <c r="M704" s="344"/>
      <c r="N704" s="344"/>
      <c r="O704" s="344"/>
      <c r="P704" s="344"/>
      <c r="Q704" s="344"/>
      <c r="R704" s="344"/>
      <c r="S704" s="344"/>
      <c r="T704" s="344"/>
      <c r="U704" s="344"/>
      <c r="V704" s="344"/>
      <c r="W704" s="344"/>
      <c r="X704" s="344"/>
      <c r="Y704" s="344"/>
      <c r="Z704" s="344"/>
      <c r="AA704" s="344"/>
      <c r="AB704" s="344"/>
    </row>
    <row r="705" spans="8:8" ht="15.75" customHeight="1">
      <c r="A705" s="344"/>
      <c r="B705" s="345"/>
      <c r="C705" s="344"/>
      <c r="D705" s="345"/>
      <c r="E705" s="344"/>
      <c r="F705" s="344"/>
      <c r="G705" s="344"/>
      <c r="H705" s="344"/>
      <c r="I705" s="344"/>
      <c r="J705" s="344"/>
      <c r="K705" s="344"/>
      <c r="L705" s="344"/>
      <c r="M705" s="344"/>
      <c r="N705" s="344"/>
      <c r="O705" s="344"/>
      <c r="P705" s="344"/>
      <c r="Q705" s="344"/>
      <c r="R705" s="344"/>
      <c r="S705" s="344"/>
      <c r="T705" s="344"/>
      <c r="U705" s="344"/>
      <c r="V705" s="344"/>
      <c r="W705" s="344"/>
      <c r="X705" s="344"/>
      <c r="Y705" s="344"/>
      <c r="Z705" s="344"/>
      <c r="AA705" s="344"/>
      <c r="AB705" s="344"/>
    </row>
    <row r="706" spans="8:8" ht="15.75" customHeight="1">
      <c r="A706" s="344"/>
      <c r="B706" s="345"/>
      <c r="C706" s="344"/>
      <c r="D706" s="345"/>
      <c r="E706" s="344"/>
      <c r="F706" s="344"/>
      <c r="G706" s="344"/>
      <c r="H706" s="344"/>
      <c r="I706" s="344"/>
      <c r="J706" s="344"/>
      <c r="K706" s="344"/>
      <c r="L706" s="344"/>
      <c r="M706" s="344"/>
      <c r="N706" s="344"/>
      <c r="O706" s="344"/>
      <c r="P706" s="344"/>
      <c r="Q706" s="344"/>
      <c r="R706" s="344"/>
      <c r="S706" s="344"/>
      <c r="T706" s="344"/>
      <c r="U706" s="344"/>
      <c r="V706" s="344"/>
      <c r="W706" s="344"/>
      <c r="X706" s="344"/>
      <c r="Y706" s="344"/>
      <c r="Z706" s="344"/>
      <c r="AA706" s="344"/>
      <c r="AB706" s="344"/>
    </row>
    <row r="707" spans="8:8" ht="15.75" customHeight="1">
      <c r="A707" s="344"/>
      <c r="B707" s="345"/>
      <c r="C707" s="344"/>
      <c r="D707" s="345"/>
      <c r="E707" s="344"/>
      <c r="F707" s="344"/>
      <c r="G707" s="344"/>
      <c r="H707" s="344"/>
      <c r="I707" s="344"/>
      <c r="J707" s="344"/>
      <c r="K707" s="344"/>
      <c r="L707" s="344"/>
      <c r="M707" s="344"/>
      <c r="N707" s="344"/>
      <c r="O707" s="344"/>
      <c r="P707" s="344"/>
      <c r="Q707" s="344"/>
      <c r="R707" s="344"/>
      <c r="S707" s="344"/>
      <c r="T707" s="344"/>
      <c r="U707" s="344"/>
      <c r="V707" s="344"/>
      <c r="W707" s="344"/>
      <c r="X707" s="344"/>
      <c r="Y707" s="344"/>
      <c r="Z707" s="344"/>
      <c r="AA707" s="344"/>
      <c r="AB707" s="344"/>
    </row>
    <row r="708" spans="8:8" ht="15.75" customHeight="1">
      <c r="A708" s="344"/>
      <c r="B708" s="345"/>
      <c r="C708" s="344"/>
      <c r="D708" s="345"/>
      <c r="E708" s="344"/>
      <c r="F708" s="344"/>
      <c r="G708" s="344"/>
      <c r="H708" s="344"/>
      <c r="I708" s="344"/>
      <c r="J708" s="344"/>
      <c r="K708" s="344"/>
      <c r="L708" s="344"/>
      <c r="M708" s="344"/>
      <c r="N708" s="344"/>
      <c r="O708" s="344"/>
      <c r="P708" s="344"/>
      <c r="Q708" s="344"/>
      <c r="R708" s="344"/>
      <c r="S708" s="344"/>
      <c r="T708" s="344"/>
      <c r="U708" s="344"/>
      <c r="V708" s="344"/>
      <c r="W708" s="344"/>
      <c r="X708" s="344"/>
      <c r="Y708" s="344"/>
      <c r="Z708" s="344"/>
      <c r="AA708" s="344"/>
      <c r="AB708" s="344"/>
    </row>
    <row r="709" spans="8:8" ht="15.75" customHeight="1">
      <c r="A709" s="344"/>
      <c r="B709" s="345"/>
      <c r="C709" s="344"/>
      <c r="D709" s="345"/>
      <c r="E709" s="344"/>
      <c r="F709" s="344"/>
      <c r="G709" s="344"/>
      <c r="H709" s="344"/>
      <c r="I709" s="344"/>
      <c r="J709" s="344"/>
      <c r="K709" s="344"/>
      <c r="L709" s="344"/>
      <c r="M709" s="344"/>
      <c r="N709" s="344"/>
      <c r="O709" s="344"/>
      <c r="P709" s="344"/>
      <c r="Q709" s="344"/>
      <c r="R709" s="344"/>
      <c r="S709" s="344"/>
      <c r="T709" s="344"/>
      <c r="U709" s="344"/>
      <c r="V709" s="344"/>
      <c r="W709" s="344"/>
      <c r="X709" s="344"/>
      <c r="Y709" s="344"/>
      <c r="Z709" s="344"/>
      <c r="AA709" s="344"/>
      <c r="AB709" s="344"/>
    </row>
    <row r="710" spans="8:8" ht="15.75" customHeight="1">
      <c r="A710" s="344"/>
      <c r="B710" s="345"/>
      <c r="C710" s="344"/>
      <c r="D710" s="345"/>
      <c r="E710" s="344"/>
      <c r="F710" s="344"/>
      <c r="G710" s="344"/>
      <c r="H710" s="344"/>
      <c r="I710" s="344"/>
      <c r="J710" s="344"/>
      <c r="K710" s="344"/>
      <c r="L710" s="344"/>
      <c r="M710" s="344"/>
      <c r="N710" s="344"/>
      <c r="O710" s="344"/>
      <c r="P710" s="344"/>
      <c r="Q710" s="344"/>
      <c r="R710" s="344"/>
      <c r="S710" s="344"/>
      <c r="T710" s="344"/>
      <c r="U710" s="344"/>
      <c r="V710" s="344"/>
      <c r="W710" s="344"/>
      <c r="X710" s="344"/>
      <c r="Y710" s="344"/>
      <c r="Z710" s="344"/>
      <c r="AA710" s="344"/>
      <c r="AB710" s="344"/>
    </row>
    <row r="711" spans="8:8" ht="15.75" customHeight="1">
      <c r="A711" s="344"/>
      <c r="B711" s="345"/>
      <c r="C711" s="344"/>
      <c r="D711" s="345"/>
      <c r="E711" s="344"/>
      <c r="F711" s="344"/>
      <c r="G711" s="344"/>
      <c r="H711" s="344"/>
      <c r="I711" s="344"/>
      <c r="J711" s="344"/>
      <c r="K711" s="344"/>
      <c r="L711" s="344"/>
      <c r="M711" s="344"/>
      <c r="N711" s="344"/>
      <c r="O711" s="344"/>
      <c r="P711" s="344"/>
      <c r="Q711" s="344"/>
      <c r="R711" s="344"/>
      <c r="S711" s="344"/>
      <c r="T711" s="344"/>
      <c r="U711" s="344"/>
      <c r="V711" s="344"/>
      <c r="W711" s="344"/>
      <c r="X711" s="344"/>
      <c r="Y711" s="344"/>
      <c r="Z711" s="344"/>
      <c r="AA711" s="344"/>
      <c r="AB711" s="344"/>
    </row>
    <row r="712" spans="8:8" ht="15.75" customHeight="1">
      <c r="A712" s="344"/>
      <c r="B712" s="345"/>
      <c r="C712" s="344"/>
      <c r="D712" s="345"/>
      <c r="E712" s="344"/>
      <c r="F712" s="344"/>
      <c r="G712" s="344"/>
      <c r="H712" s="344"/>
      <c r="I712" s="344"/>
      <c r="J712" s="344"/>
      <c r="K712" s="344"/>
      <c r="L712" s="344"/>
      <c r="M712" s="344"/>
      <c r="N712" s="344"/>
      <c r="O712" s="344"/>
      <c r="P712" s="344"/>
      <c r="Q712" s="344"/>
      <c r="R712" s="344"/>
      <c r="S712" s="344"/>
      <c r="T712" s="344"/>
      <c r="U712" s="344"/>
      <c r="V712" s="344"/>
      <c r="W712" s="344"/>
      <c r="X712" s="344"/>
      <c r="Y712" s="344"/>
      <c r="Z712" s="344"/>
      <c r="AA712" s="344"/>
      <c r="AB712" s="344"/>
    </row>
    <row r="713" spans="8:8" ht="15.75" customHeight="1">
      <c r="A713" s="344"/>
      <c r="B713" s="345"/>
      <c r="C713" s="344"/>
      <c r="D713" s="345"/>
      <c r="E713" s="344"/>
      <c r="F713" s="344"/>
      <c r="G713" s="344"/>
      <c r="H713" s="344"/>
      <c r="I713" s="344"/>
      <c r="J713" s="344"/>
      <c r="K713" s="344"/>
      <c r="L713" s="344"/>
      <c r="M713" s="344"/>
      <c r="N713" s="344"/>
      <c r="O713" s="344"/>
      <c r="P713" s="344"/>
      <c r="Q713" s="344"/>
      <c r="R713" s="344"/>
      <c r="S713" s="344"/>
      <c r="T713" s="344"/>
      <c r="U713" s="344"/>
      <c r="V713" s="344"/>
      <c r="W713" s="344"/>
      <c r="X713" s="344"/>
      <c r="Y713" s="344"/>
      <c r="Z713" s="344"/>
      <c r="AA713" s="344"/>
      <c r="AB713" s="344"/>
    </row>
    <row r="714" spans="8:8" ht="15.75" customHeight="1">
      <c r="A714" s="344"/>
      <c r="B714" s="345"/>
      <c r="C714" s="344"/>
      <c r="D714" s="345"/>
      <c r="E714" s="344"/>
      <c r="F714" s="344"/>
      <c r="G714" s="344"/>
      <c r="H714" s="344"/>
      <c r="I714" s="344"/>
      <c r="J714" s="344"/>
      <c r="K714" s="344"/>
      <c r="L714" s="344"/>
      <c r="M714" s="344"/>
      <c r="N714" s="344"/>
      <c r="O714" s="344"/>
      <c r="P714" s="344"/>
      <c r="Q714" s="344"/>
      <c r="R714" s="344"/>
      <c r="S714" s="344"/>
      <c r="T714" s="344"/>
      <c r="U714" s="344"/>
      <c r="V714" s="344"/>
      <c r="W714" s="344"/>
      <c r="X714" s="344"/>
      <c r="Y714" s="344"/>
      <c r="Z714" s="344"/>
      <c r="AA714" s="344"/>
      <c r="AB714" s="344"/>
    </row>
    <row r="715" spans="8:8" ht="15.75" customHeight="1">
      <c r="A715" s="344"/>
      <c r="B715" s="345"/>
      <c r="C715" s="344"/>
      <c r="D715" s="345"/>
      <c r="E715" s="344"/>
      <c r="F715" s="344"/>
      <c r="G715" s="344"/>
      <c r="H715" s="344"/>
      <c r="I715" s="344"/>
      <c r="J715" s="344"/>
      <c r="K715" s="344"/>
      <c r="L715" s="344"/>
      <c r="M715" s="344"/>
      <c r="N715" s="344"/>
      <c r="O715" s="344"/>
      <c r="P715" s="344"/>
      <c r="Q715" s="344"/>
      <c r="R715" s="344"/>
      <c r="S715" s="344"/>
      <c r="T715" s="344"/>
      <c r="U715" s="344"/>
      <c r="V715" s="344"/>
      <c r="W715" s="344"/>
      <c r="X715" s="344"/>
      <c r="Y715" s="344"/>
      <c r="Z715" s="344"/>
      <c r="AA715" s="344"/>
      <c r="AB715" s="344"/>
    </row>
    <row r="716" spans="8:8" ht="15.75" customHeight="1">
      <c r="A716" s="344"/>
      <c r="B716" s="345"/>
      <c r="C716" s="344"/>
      <c r="D716" s="345"/>
      <c r="E716" s="344"/>
      <c r="F716" s="344"/>
      <c r="G716" s="344"/>
      <c r="H716" s="344"/>
      <c r="I716" s="344"/>
      <c r="J716" s="344"/>
      <c r="K716" s="344"/>
      <c r="L716" s="344"/>
      <c r="M716" s="344"/>
      <c r="N716" s="344"/>
      <c r="O716" s="344"/>
      <c r="P716" s="344"/>
      <c r="Q716" s="344"/>
      <c r="R716" s="344"/>
      <c r="S716" s="344"/>
      <c r="T716" s="344"/>
      <c r="U716" s="344"/>
      <c r="V716" s="344"/>
      <c r="W716" s="344"/>
      <c r="X716" s="344"/>
      <c r="Y716" s="344"/>
      <c r="Z716" s="344"/>
      <c r="AA716" s="344"/>
      <c r="AB716" s="344"/>
    </row>
    <row r="717" spans="8:8" ht="15.75" customHeight="1">
      <c r="A717" s="344"/>
      <c r="B717" s="345"/>
      <c r="C717" s="344"/>
      <c r="D717" s="345"/>
      <c r="E717" s="344"/>
      <c r="F717" s="344"/>
      <c r="G717" s="344"/>
      <c r="H717" s="344"/>
      <c r="I717" s="344"/>
      <c r="J717" s="344"/>
      <c r="K717" s="344"/>
      <c r="L717" s="344"/>
      <c r="M717" s="344"/>
      <c r="N717" s="344"/>
      <c r="O717" s="344"/>
      <c r="P717" s="344"/>
      <c r="Q717" s="344"/>
      <c r="R717" s="344"/>
      <c r="S717" s="344"/>
      <c r="T717" s="344"/>
      <c r="U717" s="344"/>
      <c r="V717" s="344"/>
      <c r="W717" s="344"/>
      <c r="X717" s="344"/>
      <c r="Y717" s="344"/>
      <c r="Z717" s="344"/>
      <c r="AA717" s="344"/>
      <c r="AB717" s="344"/>
    </row>
    <row r="718" spans="8:8" ht="15.75" customHeight="1">
      <c r="A718" s="344"/>
      <c r="B718" s="345"/>
      <c r="C718" s="344"/>
      <c r="D718" s="345"/>
      <c r="E718" s="344"/>
      <c r="F718" s="344"/>
      <c r="G718" s="344"/>
      <c r="H718" s="344"/>
      <c r="I718" s="344"/>
      <c r="J718" s="344"/>
      <c r="K718" s="344"/>
      <c r="L718" s="344"/>
      <c r="M718" s="344"/>
      <c r="N718" s="344"/>
      <c r="O718" s="344"/>
      <c r="P718" s="344"/>
      <c r="Q718" s="344"/>
      <c r="R718" s="344"/>
      <c r="S718" s="344"/>
      <c r="T718" s="344"/>
      <c r="U718" s="344"/>
      <c r="V718" s="344"/>
      <c r="W718" s="344"/>
      <c r="X718" s="344"/>
      <c r="Y718" s="344"/>
      <c r="Z718" s="344"/>
      <c r="AA718" s="344"/>
      <c r="AB718" s="344"/>
    </row>
    <row r="719" spans="8:8" ht="15.75" customHeight="1">
      <c r="A719" s="344"/>
      <c r="B719" s="345"/>
      <c r="C719" s="344"/>
      <c r="D719" s="345"/>
      <c r="E719" s="344"/>
      <c r="F719" s="344"/>
      <c r="G719" s="344"/>
      <c r="H719" s="344"/>
      <c r="I719" s="344"/>
      <c r="J719" s="344"/>
      <c r="K719" s="344"/>
      <c r="L719" s="344"/>
      <c r="M719" s="344"/>
      <c r="N719" s="344"/>
      <c r="O719" s="344"/>
      <c r="P719" s="344"/>
      <c r="Q719" s="344"/>
      <c r="R719" s="344"/>
      <c r="S719" s="344"/>
      <c r="T719" s="344"/>
      <c r="U719" s="344"/>
      <c r="V719" s="344"/>
      <c r="W719" s="344"/>
      <c r="X719" s="344"/>
      <c r="Y719" s="344"/>
      <c r="Z719" s="344"/>
      <c r="AA719" s="344"/>
      <c r="AB719" s="344"/>
    </row>
    <row r="720" spans="8:8" ht="15.75" customHeight="1">
      <c r="A720" s="344"/>
      <c r="B720" s="345"/>
      <c r="C720" s="344"/>
      <c r="D720" s="345"/>
      <c r="E720" s="344"/>
      <c r="F720" s="344"/>
      <c r="G720" s="344"/>
      <c r="H720" s="344"/>
      <c r="I720" s="344"/>
      <c r="J720" s="344"/>
      <c r="K720" s="344"/>
      <c r="L720" s="344"/>
      <c r="M720" s="344"/>
      <c r="N720" s="344"/>
      <c r="O720" s="344"/>
      <c r="P720" s="344"/>
      <c r="Q720" s="344"/>
      <c r="R720" s="344"/>
      <c r="S720" s="344"/>
      <c r="T720" s="344"/>
      <c r="U720" s="344"/>
      <c r="V720" s="344"/>
      <c r="W720" s="344"/>
      <c r="X720" s="344"/>
      <c r="Y720" s="344"/>
      <c r="Z720" s="344"/>
      <c r="AA720" s="344"/>
      <c r="AB720" s="344"/>
    </row>
    <row r="721" spans="8:8" ht="15.75" customHeight="1">
      <c r="A721" s="344"/>
      <c r="B721" s="345"/>
      <c r="C721" s="344"/>
      <c r="D721" s="345"/>
      <c r="E721" s="344"/>
      <c r="F721" s="344"/>
      <c r="G721" s="344"/>
      <c r="H721" s="344"/>
      <c r="I721" s="344"/>
      <c r="J721" s="344"/>
      <c r="K721" s="344"/>
      <c r="L721" s="344"/>
      <c r="M721" s="344"/>
      <c r="N721" s="344"/>
      <c r="O721" s="344"/>
      <c r="P721" s="344"/>
      <c r="Q721" s="344"/>
      <c r="R721" s="344"/>
      <c r="S721" s="344"/>
      <c r="T721" s="344"/>
      <c r="U721" s="344"/>
      <c r="V721" s="344"/>
      <c r="W721" s="344"/>
      <c r="X721" s="344"/>
      <c r="Y721" s="344"/>
      <c r="Z721" s="344"/>
      <c r="AA721" s="344"/>
      <c r="AB721" s="344"/>
    </row>
    <row r="722" spans="8:8" ht="15.75" customHeight="1">
      <c r="A722" s="344"/>
      <c r="B722" s="345"/>
      <c r="C722" s="344"/>
      <c r="D722" s="345"/>
      <c r="E722" s="344"/>
      <c r="F722" s="344"/>
      <c r="G722" s="344"/>
      <c r="H722" s="344"/>
      <c r="I722" s="344"/>
      <c r="J722" s="344"/>
      <c r="K722" s="344"/>
      <c r="L722" s="344"/>
      <c r="M722" s="344"/>
      <c r="N722" s="344"/>
      <c r="O722" s="344"/>
      <c r="P722" s="344"/>
      <c r="Q722" s="344"/>
      <c r="R722" s="344"/>
      <c r="S722" s="344"/>
      <c r="T722" s="344"/>
      <c r="U722" s="344"/>
      <c r="V722" s="344"/>
      <c r="W722" s="344"/>
      <c r="X722" s="344"/>
      <c r="Y722" s="344"/>
      <c r="Z722" s="344"/>
      <c r="AA722" s="344"/>
      <c r="AB722" s="344"/>
    </row>
    <row r="723" spans="8:8" ht="15.75" customHeight="1">
      <c r="A723" s="344"/>
      <c r="B723" s="345"/>
      <c r="C723" s="344"/>
      <c r="D723" s="345"/>
      <c r="E723" s="344"/>
      <c r="F723" s="344"/>
      <c r="G723" s="344"/>
      <c r="H723" s="344"/>
      <c r="I723" s="344"/>
      <c r="J723" s="344"/>
      <c r="K723" s="344"/>
      <c r="L723" s="344"/>
      <c r="M723" s="344"/>
      <c r="N723" s="344"/>
      <c r="O723" s="344"/>
      <c r="P723" s="344"/>
      <c r="Q723" s="344"/>
      <c r="R723" s="344"/>
      <c r="S723" s="344"/>
      <c r="T723" s="344"/>
      <c r="U723" s="344"/>
      <c r="V723" s="344"/>
      <c r="W723" s="344"/>
      <c r="X723" s="344"/>
      <c r="Y723" s="344"/>
      <c r="Z723" s="344"/>
      <c r="AA723" s="344"/>
      <c r="AB723" s="344"/>
    </row>
    <row r="724" spans="8:8" ht="15.75" customHeight="1">
      <c r="A724" s="344"/>
      <c r="B724" s="345"/>
      <c r="C724" s="344"/>
      <c r="D724" s="345"/>
      <c r="E724" s="344"/>
      <c r="F724" s="344"/>
      <c r="G724" s="344"/>
      <c r="H724" s="344"/>
      <c r="I724" s="344"/>
      <c r="J724" s="344"/>
      <c r="K724" s="344"/>
      <c r="L724" s="344"/>
      <c r="M724" s="344"/>
      <c r="N724" s="344"/>
      <c r="O724" s="344"/>
      <c r="P724" s="344"/>
      <c r="Q724" s="344"/>
      <c r="R724" s="344"/>
      <c r="S724" s="344"/>
      <c r="T724" s="344"/>
      <c r="U724" s="344"/>
      <c r="V724" s="344"/>
      <c r="W724" s="344"/>
      <c r="X724" s="344"/>
      <c r="Y724" s="344"/>
      <c r="Z724" s="344"/>
      <c r="AA724" s="344"/>
      <c r="AB724" s="344"/>
    </row>
    <row r="725" spans="8:8" ht="15.75" customHeight="1">
      <c r="A725" s="344"/>
      <c r="B725" s="345"/>
      <c r="C725" s="344"/>
      <c r="D725" s="345"/>
      <c r="E725" s="344"/>
      <c r="F725" s="344"/>
      <c r="G725" s="344"/>
      <c r="H725" s="344"/>
      <c r="I725" s="344"/>
      <c r="J725" s="344"/>
      <c r="K725" s="344"/>
      <c r="L725" s="344"/>
      <c r="M725" s="344"/>
      <c r="N725" s="344"/>
      <c r="O725" s="344"/>
      <c r="P725" s="344"/>
      <c r="Q725" s="344"/>
      <c r="R725" s="344"/>
      <c r="S725" s="344"/>
      <c r="T725" s="344"/>
      <c r="U725" s="344"/>
      <c r="V725" s="344"/>
      <c r="W725" s="344"/>
      <c r="X725" s="344"/>
      <c r="Y725" s="344"/>
      <c r="Z725" s="344"/>
      <c r="AA725" s="344"/>
      <c r="AB725" s="344"/>
    </row>
    <row r="726" spans="8:8" ht="15.75" customHeight="1">
      <c r="A726" s="344"/>
      <c r="B726" s="345"/>
      <c r="C726" s="344"/>
      <c r="D726" s="345"/>
      <c r="E726" s="344"/>
      <c r="F726" s="344"/>
      <c r="G726" s="344"/>
      <c r="H726" s="344"/>
      <c r="I726" s="344"/>
      <c r="J726" s="344"/>
      <c r="K726" s="344"/>
      <c r="L726" s="344"/>
      <c r="M726" s="344"/>
      <c r="N726" s="344"/>
      <c r="O726" s="344"/>
      <c r="P726" s="344"/>
      <c r="Q726" s="344"/>
      <c r="R726" s="344"/>
      <c r="S726" s="344"/>
      <c r="T726" s="344"/>
      <c r="U726" s="344"/>
      <c r="V726" s="344"/>
      <c r="W726" s="344"/>
      <c r="X726" s="344"/>
      <c r="Y726" s="344"/>
      <c r="Z726" s="344"/>
      <c r="AA726" s="344"/>
      <c r="AB726" s="344"/>
    </row>
    <row r="727" spans="8:8" ht="15.75" customHeight="1">
      <c r="A727" s="344"/>
      <c r="B727" s="345"/>
      <c r="C727" s="344"/>
      <c r="D727" s="345"/>
      <c r="E727" s="344"/>
      <c r="F727" s="344"/>
      <c r="G727" s="344"/>
      <c r="H727" s="344"/>
      <c r="I727" s="344"/>
      <c r="J727" s="344"/>
      <c r="K727" s="344"/>
      <c r="L727" s="344"/>
      <c r="M727" s="344"/>
      <c r="N727" s="344"/>
      <c r="O727" s="344"/>
      <c r="P727" s="344"/>
      <c r="Q727" s="344"/>
      <c r="R727" s="344"/>
      <c r="S727" s="344"/>
      <c r="T727" s="344"/>
      <c r="U727" s="344"/>
      <c r="V727" s="344"/>
      <c r="W727" s="344"/>
      <c r="X727" s="344"/>
      <c r="Y727" s="344"/>
      <c r="Z727" s="344"/>
      <c r="AA727" s="344"/>
      <c r="AB727" s="344"/>
    </row>
    <row r="728" spans="8:8" ht="15.75" customHeight="1">
      <c r="A728" s="344"/>
      <c r="B728" s="345"/>
      <c r="C728" s="344"/>
      <c r="D728" s="345"/>
      <c r="E728" s="344"/>
      <c r="F728" s="344"/>
      <c r="G728" s="344"/>
      <c r="H728" s="344"/>
      <c r="I728" s="344"/>
      <c r="J728" s="344"/>
      <c r="K728" s="344"/>
      <c r="L728" s="344"/>
      <c r="M728" s="344"/>
      <c r="N728" s="344"/>
      <c r="O728" s="344"/>
      <c r="P728" s="344"/>
      <c r="Q728" s="344"/>
      <c r="R728" s="344"/>
      <c r="S728" s="344"/>
      <c r="T728" s="344"/>
      <c r="U728" s="344"/>
      <c r="V728" s="344"/>
      <c r="W728" s="344"/>
      <c r="X728" s="344"/>
      <c r="Y728" s="344"/>
      <c r="Z728" s="344"/>
      <c r="AA728" s="344"/>
      <c r="AB728" s="344"/>
    </row>
    <row r="729" spans="8:8" ht="15.75" customHeight="1">
      <c r="A729" s="344"/>
      <c r="B729" s="345"/>
      <c r="C729" s="344"/>
      <c r="D729" s="345"/>
      <c r="E729" s="344"/>
      <c r="F729" s="344"/>
      <c r="G729" s="344"/>
      <c r="H729" s="344"/>
      <c r="I729" s="344"/>
      <c r="J729" s="344"/>
      <c r="K729" s="344"/>
      <c r="L729" s="344"/>
      <c r="M729" s="344"/>
      <c r="N729" s="344"/>
      <c r="O729" s="344"/>
      <c r="P729" s="344"/>
      <c r="Q729" s="344"/>
      <c r="R729" s="344"/>
      <c r="S729" s="344"/>
      <c r="T729" s="344"/>
      <c r="U729" s="344"/>
      <c r="V729" s="344"/>
      <c r="W729" s="344"/>
      <c r="X729" s="344"/>
      <c r="Y729" s="344"/>
      <c r="Z729" s="344"/>
      <c r="AA729" s="344"/>
      <c r="AB729" s="344"/>
    </row>
    <row r="730" spans="8:8" ht="15.75" customHeight="1">
      <c r="A730" s="344"/>
      <c r="B730" s="345"/>
      <c r="C730" s="344"/>
      <c r="D730" s="345"/>
      <c r="E730" s="344"/>
      <c r="F730" s="344"/>
      <c r="G730" s="344"/>
      <c r="H730" s="344"/>
      <c r="I730" s="344"/>
      <c r="J730" s="344"/>
      <c r="K730" s="344"/>
      <c r="L730" s="344"/>
      <c r="M730" s="344"/>
      <c r="N730" s="344"/>
      <c r="O730" s="344"/>
      <c r="P730" s="344"/>
      <c r="Q730" s="344"/>
      <c r="R730" s="344"/>
      <c r="S730" s="344"/>
      <c r="T730" s="344"/>
      <c r="U730" s="344"/>
      <c r="V730" s="344"/>
      <c r="W730" s="344"/>
      <c r="X730" s="344"/>
      <c r="Y730" s="344"/>
      <c r="Z730" s="344"/>
      <c r="AA730" s="344"/>
      <c r="AB730" s="344"/>
    </row>
    <row r="731" spans="8:8" ht="15.75" customHeight="1">
      <c r="A731" s="344"/>
      <c r="B731" s="345"/>
      <c r="C731" s="344"/>
      <c r="D731" s="345"/>
      <c r="E731" s="344"/>
      <c r="F731" s="344"/>
      <c r="G731" s="344"/>
      <c r="H731" s="344"/>
      <c r="I731" s="344"/>
      <c r="J731" s="344"/>
      <c r="K731" s="344"/>
      <c r="L731" s="344"/>
      <c r="M731" s="344"/>
      <c r="N731" s="344"/>
      <c r="O731" s="344"/>
      <c r="P731" s="344"/>
      <c r="Q731" s="344"/>
      <c r="R731" s="344"/>
      <c r="S731" s="344"/>
      <c r="T731" s="344"/>
      <c r="U731" s="344"/>
      <c r="V731" s="344"/>
      <c r="W731" s="344"/>
      <c r="X731" s="344"/>
      <c r="Y731" s="344"/>
      <c r="Z731" s="344"/>
      <c r="AA731" s="344"/>
      <c r="AB731" s="344"/>
    </row>
    <row r="732" spans="8:8" ht="15.75" customHeight="1">
      <c r="A732" s="344"/>
      <c r="B732" s="345"/>
      <c r="C732" s="344"/>
      <c r="D732" s="345"/>
      <c r="E732" s="344"/>
      <c r="F732" s="344"/>
      <c r="G732" s="344"/>
      <c r="H732" s="344"/>
      <c r="I732" s="344"/>
      <c r="J732" s="344"/>
      <c r="K732" s="344"/>
      <c r="L732" s="344"/>
      <c r="M732" s="344"/>
      <c r="N732" s="344"/>
      <c r="O732" s="344"/>
      <c r="P732" s="344"/>
      <c r="Q732" s="344"/>
      <c r="R732" s="344"/>
      <c r="S732" s="344"/>
      <c r="T732" s="344"/>
      <c r="U732" s="344"/>
      <c r="V732" s="344"/>
      <c r="W732" s="344"/>
      <c r="X732" s="344"/>
      <c r="Y732" s="344"/>
      <c r="Z732" s="344"/>
      <c r="AA732" s="344"/>
      <c r="AB732" s="344"/>
    </row>
    <row r="733" spans="8:8" ht="15.75" customHeight="1">
      <c r="A733" s="344"/>
      <c r="B733" s="345"/>
      <c r="C733" s="344"/>
      <c r="D733" s="345"/>
      <c r="E733" s="344"/>
      <c r="F733" s="344"/>
      <c r="G733" s="344"/>
      <c r="H733" s="344"/>
      <c r="I733" s="344"/>
      <c r="J733" s="344"/>
      <c r="K733" s="344"/>
      <c r="L733" s="344"/>
      <c r="M733" s="344"/>
      <c r="N733" s="344"/>
      <c r="O733" s="344"/>
      <c r="P733" s="344"/>
      <c r="Q733" s="344"/>
      <c r="R733" s="344"/>
      <c r="S733" s="344"/>
      <c r="T733" s="344"/>
      <c r="U733" s="344"/>
      <c r="V733" s="344"/>
      <c r="W733" s="344"/>
      <c r="X733" s="344"/>
      <c r="Y733" s="344"/>
      <c r="Z733" s="344"/>
      <c r="AA733" s="344"/>
      <c r="AB733" s="344"/>
    </row>
    <row r="734" spans="8:8" ht="15.75" customHeight="1">
      <c r="A734" s="344"/>
      <c r="B734" s="345"/>
      <c r="C734" s="344"/>
      <c r="D734" s="345"/>
      <c r="E734" s="344"/>
      <c r="F734" s="344"/>
      <c r="G734" s="344"/>
      <c r="H734" s="344"/>
      <c r="I734" s="344"/>
      <c r="J734" s="344"/>
      <c r="K734" s="344"/>
      <c r="L734" s="344"/>
      <c r="M734" s="344"/>
      <c r="N734" s="344"/>
      <c r="O734" s="344"/>
      <c r="P734" s="344"/>
      <c r="Q734" s="344"/>
      <c r="R734" s="344"/>
      <c r="S734" s="344"/>
      <c r="T734" s="344"/>
      <c r="U734" s="344"/>
      <c r="V734" s="344"/>
      <c r="W734" s="344"/>
      <c r="X734" s="344"/>
      <c r="Y734" s="344"/>
      <c r="Z734" s="344"/>
      <c r="AA734" s="344"/>
      <c r="AB734" s="344"/>
    </row>
    <row r="735" spans="8:8" ht="15.75" customHeight="1">
      <c r="A735" s="344"/>
      <c r="B735" s="345"/>
      <c r="C735" s="344"/>
      <c r="D735" s="345"/>
      <c r="E735" s="344"/>
      <c r="F735" s="344"/>
      <c r="G735" s="344"/>
      <c r="H735" s="344"/>
      <c r="I735" s="344"/>
      <c r="J735" s="344"/>
      <c r="K735" s="344"/>
      <c r="L735" s="344"/>
      <c r="M735" s="344"/>
      <c r="N735" s="344"/>
      <c r="O735" s="344"/>
      <c r="P735" s="344"/>
      <c r="Q735" s="344"/>
      <c r="R735" s="344"/>
      <c r="S735" s="344"/>
      <c r="T735" s="344"/>
      <c r="U735" s="344"/>
      <c r="V735" s="344"/>
      <c r="W735" s="344"/>
      <c r="X735" s="344"/>
      <c r="Y735" s="344"/>
      <c r="Z735" s="344"/>
      <c r="AA735" s="344"/>
      <c r="AB735" s="344"/>
    </row>
    <row r="736" spans="8:8" ht="15.75" customHeight="1">
      <c r="A736" s="344"/>
      <c r="B736" s="345"/>
      <c r="C736" s="344"/>
      <c r="D736" s="345"/>
      <c r="E736" s="344"/>
      <c r="F736" s="344"/>
      <c r="G736" s="344"/>
      <c r="H736" s="344"/>
      <c r="I736" s="344"/>
      <c r="J736" s="344"/>
      <c r="K736" s="344"/>
      <c r="L736" s="344"/>
      <c r="M736" s="344"/>
      <c r="N736" s="344"/>
      <c r="O736" s="344"/>
      <c r="P736" s="344"/>
      <c r="Q736" s="344"/>
      <c r="R736" s="344"/>
      <c r="S736" s="344"/>
      <c r="T736" s="344"/>
      <c r="U736" s="344"/>
      <c r="V736" s="344"/>
      <c r="W736" s="344"/>
      <c r="X736" s="344"/>
      <c r="Y736" s="344"/>
      <c r="Z736" s="344"/>
      <c r="AA736" s="344"/>
      <c r="AB736" s="344"/>
    </row>
    <row r="737" spans="8:8" ht="15.75" customHeight="1">
      <c r="A737" s="344"/>
      <c r="B737" s="345"/>
      <c r="C737" s="344"/>
      <c r="D737" s="345"/>
      <c r="E737" s="344"/>
      <c r="F737" s="344"/>
      <c r="G737" s="344"/>
      <c r="H737" s="344"/>
      <c r="I737" s="344"/>
      <c r="J737" s="344"/>
      <c r="K737" s="344"/>
      <c r="L737" s="344"/>
      <c r="M737" s="344"/>
      <c r="N737" s="344"/>
      <c r="O737" s="344"/>
      <c r="P737" s="344"/>
      <c r="Q737" s="344"/>
      <c r="R737" s="344"/>
      <c r="S737" s="344"/>
      <c r="T737" s="344"/>
      <c r="U737" s="344"/>
      <c r="V737" s="344"/>
      <c r="W737" s="344"/>
      <c r="X737" s="344"/>
      <c r="Y737" s="344"/>
      <c r="Z737" s="344"/>
      <c r="AA737" s="344"/>
      <c r="AB737" s="344"/>
    </row>
    <row r="738" spans="8:8" ht="15.75" customHeight="1">
      <c r="A738" s="344"/>
      <c r="B738" s="345"/>
      <c r="C738" s="344"/>
      <c r="D738" s="345"/>
      <c r="E738" s="344"/>
      <c r="F738" s="344"/>
      <c r="G738" s="344"/>
      <c r="H738" s="344"/>
      <c r="I738" s="344"/>
      <c r="J738" s="344"/>
      <c r="K738" s="344"/>
      <c r="L738" s="344"/>
      <c r="M738" s="344"/>
      <c r="N738" s="344"/>
      <c r="O738" s="344"/>
      <c r="P738" s="344"/>
      <c r="Q738" s="344"/>
      <c r="R738" s="344"/>
      <c r="S738" s="344"/>
      <c r="T738" s="344"/>
      <c r="U738" s="344"/>
      <c r="V738" s="344"/>
      <c r="W738" s="344"/>
      <c r="X738" s="344"/>
      <c r="Y738" s="344"/>
      <c r="Z738" s="344"/>
      <c r="AA738" s="344"/>
      <c r="AB738" s="344"/>
    </row>
    <row r="739" spans="8:8" ht="15.75" customHeight="1">
      <c r="A739" s="344"/>
      <c r="B739" s="345"/>
      <c r="C739" s="344"/>
      <c r="D739" s="345"/>
      <c r="E739" s="344"/>
      <c r="F739" s="344"/>
      <c r="G739" s="344"/>
      <c r="H739" s="344"/>
      <c r="I739" s="344"/>
      <c r="J739" s="344"/>
      <c r="K739" s="344"/>
      <c r="L739" s="344"/>
      <c r="M739" s="344"/>
      <c r="N739" s="344"/>
      <c r="O739" s="344"/>
      <c r="P739" s="344"/>
      <c r="Q739" s="344"/>
      <c r="R739" s="344"/>
      <c r="S739" s="344"/>
      <c r="T739" s="344"/>
      <c r="U739" s="344"/>
      <c r="V739" s="344"/>
      <c r="W739" s="344"/>
      <c r="X739" s="344"/>
      <c r="Y739" s="344"/>
      <c r="Z739" s="344"/>
      <c r="AA739" s="344"/>
      <c r="AB739" s="344"/>
    </row>
    <row r="740" spans="8:8" ht="15.75" customHeight="1">
      <c r="A740" s="344"/>
      <c r="B740" s="345"/>
      <c r="C740" s="344"/>
      <c r="D740" s="345"/>
      <c r="E740" s="344"/>
      <c r="F740" s="344"/>
      <c r="G740" s="344"/>
      <c r="H740" s="344"/>
      <c r="I740" s="344"/>
      <c r="J740" s="344"/>
      <c r="K740" s="344"/>
      <c r="L740" s="344"/>
      <c r="M740" s="344"/>
      <c r="N740" s="344"/>
      <c r="O740" s="344"/>
      <c r="P740" s="344"/>
      <c r="Q740" s="344"/>
      <c r="R740" s="344"/>
      <c r="S740" s="344"/>
      <c r="T740" s="344"/>
      <c r="U740" s="344"/>
      <c r="V740" s="344"/>
      <c r="W740" s="344"/>
      <c r="X740" s="344"/>
      <c r="Y740" s="344"/>
      <c r="Z740" s="344"/>
      <c r="AA740" s="344"/>
      <c r="AB740" s="344"/>
    </row>
    <row r="741" spans="8:8" ht="15.75" customHeight="1">
      <c r="A741" s="344"/>
      <c r="B741" s="345"/>
      <c r="C741" s="344"/>
      <c r="D741" s="345"/>
      <c r="E741" s="344"/>
      <c r="F741" s="344"/>
      <c r="G741" s="344"/>
      <c r="H741" s="344"/>
      <c r="I741" s="344"/>
      <c r="J741" s="344"/>
      <c r="K741" s="344"/>
      <c r="L741" s="344"/>
      <c r="M741" s="344"/>
      <c r="N741" s="344"/>
      <c r="O741" s="344"/>
      <c r="P741" s="344"/>
      <c r="Q741" s="344"/>
      <c r="R741" s="344"/>
      <c r="S741" s="344"/>
      <c r="T741" s="344"/>
      <c r="U741" s="344"/>
      <c r="V741" s="344"/>
      <c r="W741" s="344"/>
      <c r="X741" s="344"/>
      <c r="Y741" s="344"/>
      <c r="Z741" s="344"/>
      <c r="AA741" s="344"/>
      <c r="AB741" s="344"/>
    </row>
    <row r="742" spans="8:8" ht="15.75" customHeight="1">
      <c r="A742" s="344"/>
      <c r="B742" s="345"/>
      <c r="C742" s="344"/>
      <c r="D742" s="345"/>
      <c r="E742" s="344"/>
      <c r="F742" s="344"/>
      <c r="G742" s="344"/>
      <c r="H742" s="344"/>
      <c r="I742" s="344"/>
      <c r="J742" s="344"/>
      <c r="K742" s="344"/>
      <c r="L742" s="344"/>
      <c r="M742" s="344"/>
      <c r="N742" s="344"/>
      <c r="O742" s="344"/>
      <c r="P742" s="344"/>
      <c r="Q742" s="344"/>
      <c r="R742" s="344"/>
      <c r="S742" s="344"/>
      <c r="T742" s="344"/>
      <c r="U742" s="344"/>
      <c r="V742" s="344"/>
      <c r="W742" s="344"/>
      <c r="X742" s="344"/>
      <c r="Y742" s="344"/>
      <c r="Z742" s="344"/>
      <c r="AA742" s="344"/>
      <c r="AB742" s="344"/>
    </row>
    <row r="743" spans="8:8" ht="15.75" customHeight="1">
      <c r="A743" s="344"/>
      <c r="B743" s="345"/>
      <c r="C743" s="344"/>
      <c r="D743" s="345"/>
      <c r="E743" s="344"/>
      <c r="F743" s="344"/>
      <c r="G743" s="344"/>
      <c r="H743" s="344"/>
      <c r="I743" s="344"/>
      <c r="J743" s="344"/>
      <c r="K743" s="344"/>
      <c r="L743" s="344"/>
      <c r="M743" s="344"/>
      <c r="N743" s="344"/>
      <c r="O743" s="344"/>
      <c r="P743" s="344"/>
      <c r="Q743" s="344"/>
      <c r="R743" s="344"/>
      <c r="S743" s="344"/>
      <c r="T743" s="344"/>
      <c r="U743" s="344"/>
      <c r="V743" s="344"/>
      <c r="W743" s="344"/>
      <c r="X743" s="344"/>
      <c r="Y743" s="344"/>
      <c r="Z743" s="344"/>
      <c r="AA743" s="344"/>
      <c r="AB743" s="344"/>
    </row>
    <row r="744" spans="8:8" ht="15.75" customHeight="1">
      <c r="A744" s="344"/>
      <c r="B744" s="345"/>
      <c r="C744" s="344"/>
      <c r="D744" s="345"/>
      <c r="E744" s="344"/>
      <c r="F744" s="344"/>
      <c r="G744" s="344"/>
      <c r="H744" s="344"/>
      <c r="I744" s="344"/>
      <c r="J744" s="344"/>
      <c r="K744" s="344"/>
      <c r="L744" s="344"/>
      <c r="M744" s="344"/>
      <c r="N744" s="344"/>
      <c r="O744" s="344"/>
      <c r="P744" s="344"/>
      <c r="Q744" s="344"/>
      <c r="R744" s="344"/>
      <c r="S744" s="344"/>
      <c r="T744" s="344"/>
      <c r="U744" s="344"/>
      <c r="V744" s="344"/>
      <c r="W744" s="344"/>
      <c r="X744" s="344"/>
      <c r="Y744" s="344"/>
      <c r="Z744" s="344"/>
      <c r="AA744" s="344"/>
      <c r="AB744" s="344"/>
    </row>
    <row r="745" spans="8:8" ht="15.75" customHeight="1">
      <c r="A745" s="344"/>
      <c r="B745" s="345"/>
      <c r="C745" s="344"/>
      <c r="D745" s="345"/>
      <c r="E745" s="344"/>
      <c r="F745" s="344"/>
      <c r="G745" s="344"/>
      <c r="H745" s="344"/>
      <c r="I745" s="344"/>
      <c r="J745" s="344"/>
      <c r="K745" s="344"/>
      <c r="L745" s="344"/>
      <c r="M745" s="344"/>
      <c r="N745" s="344"/>
      <c r="O745" s="344"/>
      <c r="P745" s="344"/>
      <c r="Q745" s="344"/>
      <c r="R745" s="344"/>
      <c r="S745" s="344"/>
      <c r="T745" s="344"/>
      <c r="U745" s="344"/>
      <c r="V745" s="344"/>
      <c r="W745" s="344"/>
      <c r="X745" s="344"/>
      <c r="Y745" s="344"/>
      <c r="Z745" s="344"/>
      <c r="AA745" s="344"/>
      <c r="AB745" s="344"/>
    </row>
    <row r="746" spans="8:8" ht="15.75" customHeight="1">
      <c r="A746" s="344"/>
      <c r="B746" s="345"/>
      <c r="C746" s="344"/>
      <c r="D746" s="345"/>
      <c r="E746" s="344"/>
      <c r="F746" s="344"/>
      <c r="G746" s="344"/>
      <c r="H746" s="344"/>
      <c r="I746" s="344"/>
      <c r="J746" s="344"/>
      <c r="K746" s="344"/>
      <c r="L746" s="344"/>
      <c r="M746" s="344"/>
      <c r="N746" s="344"/>
      <c r="O746" s="344"/>
      <c r="P746" s="344"/>
      <c r="Q746" s="344"/>
      <c r="R746" s="344"/>
      <c r="S746" s="344"/>
      <c r="T746" s="344"/>
      <c r="U746" s="344"/>
      <c r="V746" s="344"/>
      <c r="W746" s="344"/>
      <c r="X746" s="344"/>
      <c r="Y746" s="344"/>
      <c r="Z746" s="344"/>
      <c r="AA746" s="344"/>
      <c r="AB746" s="344"/>
    </row>
    <row r="747" spans="8:8" ht="15.75" customHeight="1">
      <c r="A747" s="344"/>
      <c r="B747" s="345"/>
      <c r="C747" s="344"/>
      <c r="D747" s="345"/>
      <c r="E747" s="344"/>
      <c r="F747" s="344"/>
      <c r="G747" s="344"/>
      <c r="H747" s="344"/>
      <c r="I747" s="344"/>
      <c r="J747" s="344"/>
      <c r="K747" s="344"/>
      <c r="L747" s="344"/>
      <c r="M747" s="344"/>
      <c r="N747" s="344"/>
      <c r="O747" s="344"/>
      <c r="P747" s="344"/>
      <c r="Q747" s="344"/>
      <c r="R747" s="344"/>
      <c r="S747" s="344"/>
      <c r="T747" s="344"/>
      <c r="U747" s="344"/>
      <c r="V747" s="344"/>
      <c r="W747" s="344"/>
      <c r="X747" s="344"/>
      <c r="Y747" s="344"/>
      <c r="Z747" s="344"/>
      <c r="AA747" s="344"/>
      <c r="AB747" s="344"/>
    </row>
    <row r="748" spans="8:8" ht="15.75" customHeight="1">
      <c r="A748" s="344"/>
      <c r="B748" s="345"/>
      <c r="C748" s="344"/>
      <c r="D748" s="345"/>
      <c r="E748" s="344"/>
      <c r="F748" s="344"/>
      <c r="G748" s="344"/>
      <c r="H748" s="344"/>
      <c r="I748" s="344"/>
      <c r="J748" s="344"/>
      <c r="K748" s="344"/>
      <c r="L748" s="344"/>
      <c r="M748" s="344"/>
      <c r="N748" s="344"/>
      <c r="O748" s="344"/>
      <c r="P748" s="344"/>
      <c r="Q748" s="344"/>
      <c r="R748" s="344"/>
      <c r="S748" s="344"/>
      <c r="T748" s="344"/>
      <c r="U748" s="344"/>
      <c r="V748" s="344"/>
      <c r="W748" s="344"/>
      <c r="X748" s="344"/>
      <c r="Y748" s="344"/>
      <c r="Z748" s="344"/>
      <c r="AA748" s="344"/>
      <c r="AB748" s="344"/>
    </row>
    <row r="749" spans="8:8" ht="15.75" customHeight="1">
      <c r="A749" s="344"/>
      <c r="B749" s="345"/>
      <c r="C749" s="344"/>
      <c r="D749" s="345"/>
      <c r="E749" s="344"/>
      <c r="F749" s="344"/>
      <c r="G749" s="344"/>
      <c r="H749" s="344"/>
      <c r="I749" s="344"/>
      <c r="J749" s="344"/>
      <c r="K749" s="344"/>
      <c r="L749" s="344"/>
      <c r="M749" s="344"/>
      <c r="N749" s="344"/>
      <c r="O749" s="344"/>
      <c r="P749" s="344"/>
      <c r="Q749" s="344"/>
      <c r="R749" s="344"/>
      <c r="S749" s="344"/>
      <c r="T749" s="344"/>
      <c r="U749" s="344"/>
      <c r="V749" s="344"/>
      <c r="W749" s="344"/>
      <c r="X749" s="344"/>
      <c r="Y749" s="344"/>
      <c r="Z749" s="344"/>
      <c r="AA749" s="344"/>
      <c r="AB749" s="344"/>
    </row>
    <row r="750" spans="8:8" ht="15.75" customHeight="1">
      <c r="A750" s="344"/>
      <c r="B750" s="345"/>
      <c r="C750" s="344"/>
      <c r="D750" s="345"/>
      <c r="E750" s="344"/>
      <c r="F750" s="344"/>
      <c r="G750" s="344"/>
      <c r="H750" s="344"/>
      <c r="I750" s="344"/>
      <c r="J750" s="344"/>
      <c r="K750" s="344"/>
      <c r="L750" s="344"/>
      <c r="M750" s="344"/>
      <c r="N750" s="344"/>
      <c r="O750" s="344"/>
      <c r="P750" s="344"/>
      <c r="Q750" s="344"/>
      <c r="R750" s="344"/>
      <c r="S750" s="344"/>
      <c r="T750" s="344"/>
      <c r="U750" s="344"/>
      <c r="V750" s="344"/>
      <c r="W750" s="344"/>
      <c r="X750" s="344"/>
      <c r="Y750" s="344"/>
      <c r="Z750" s="344"/>
      <c r="AA750" s="344"/>
      <c r="AB750" s="344"/>
    </row>
    <row r="751" spans="8:8" ht="15.75" customHeight="1">
      <c r="A751" s="344"/>
      <c r="B751" s="345"/>
      <c r="C751" s="344"/>
      <c r="D751" s="345"/>
      <c r="E751" s="344"/>
      <c r="F751" s="344"/>
      <c r="G751" s="344"/>
      <c r="H751" s="344"/>
      <c r="I751" s="344"/>
      <c r="J751" s="344"/>
      <c r="K751" s="344"/>
      <c r="L751" s="344"/>
      <c r="M751" s="344"/>
      <c r="N751" s="344"/>
      <c r="O751" s="344"/>
      <c r="P751" s="344"/>
      <c r="Q751" s="344"/>
      <c r="R751" s="344"/>
      <c r="S751" s="344"/>
      <c r="T751" s="344"/>
      <c r="U751" s="344"/>
      <c r="V751" s="344"/>
      <c r="W751" s="344"/>
      <c r="X751" s="344"/>
      <c r="Y751" s="344"/>
      <c r="Z751" s="344"/>
      <c r="AA751" s="344"/>
      <c r="AB751" s="344"/>
    </row>
    <row r="752" spans="8:8" ht="15.75" customHeight="1">
      <c r="A752" s="344"/>
      <c r="B752" s="345"/>
      <c r="C752" s="344"/>
      <c r="D752" s="345"/>
      <c r="E752" s="344"/>
      <c r="F752" s="344"/>
      <c r="G752" s="344"/>
      <c r="H752" s="344"/>
      <c r="I752" s="344"/>
      <c r="J752" s="344"/>
      <c r="K752" s="344"/>
      <c r="L752" s="344"/>
      <c r="M752" s="344"/>
      <c r="N752" s="344"/>
      <c r="O752" s="344"/>
      <c r="P752" s="344"/>
      <c r="Q752" s="344"/>
      <c r="R752" s="344"/>
      <c r="S752" s="344"/>
      <c r="T752" s="344"/>
      <c r="U752" s="344"/>
      <c r="V752" s="344"/>
      <c r="W752" s="344"/>
      <c r="X752" s="344"/>
      <c r="Y752" s="344"/>
      <c r="Z752" s="344"/>
      <c r="AA752" s="344"/>
      <c r="AB752" s="344"/>
    </row>
    <row r="753" spans="8:8" ht="15.75" customHeight="1">
      <c r="A753" s="344"/>
      <c r="B753" s="345"/>
      <c r="C753" s="344"/>
      <c r="D753" s="345"/>
      <c r="E753" s="344"/>
      <c r="F753" s="344"/>
      <c r="G753" s="344"/>
      <c r="H753" s="344"/>
      <c r="I753" s="344"/>
      <c r="J753" s="344"/>
      <c r="K753" s="344"/>
      <c r="L753" s="344"/>
      <c r="M753" s="344"/>
      <c r="N753" s="344"/>
      <c r="O753" s="344"/>
      <c r="P753" s="344"/>
      <c r="Q753" s="344"/>
      <c r="R753" s="344"/>
      <c r="S753" s="344"/>
      <c r="T753" s="344"/>
      <c r="U753" s="344"/>
      <c r="V753" s="344"/>
      <c r="W753" s="344"/>
      <c r="X753" s="344"/>
      <c r="Y753" s="344"/>
      <c r="Z753" s="344"/>
      <c r="AA753" s="344"/>
      <c r="AB753" s="344"/>
    </row>
    <row r="754" spans="8:8" ht="15.75" customHeight="1">
      <c r="A754" s="344"/>
      <c r="B754" s="345"/>
      <c r="C754" s="344"/>
      <c r="D754" s="345"/>
      <c r="E754" s="344"/>
      <c r="F754" s="344"/>
      <c r="G754" s="344"/>
      <c r="H754" s="344"/>
      <c r="I754" s="344"/>
      <c r="J754" s="344"/>
      <c r="K754" s="344"/>
      <c r="L754" s="344"/>
      <c r="M754" s="344"/>
      <c r="N754" s="344"/>
      <c r="O754" s="344"/>
      <c r="P754" s="344"/>
      <c r="Q754" s="344"/>
      <c r="R754" s="344"/>
      <c r="S754" s="344"/>
      <c r="T754" s="344"/>
      <c r="U754" s="344"/>
      <c r="V754" s="344"/>
      <c r="W754" s="344"/>
      <c r="X754" s="344"/>
      <c r="Y754" s="344"/>
      <c r="Z754" s="344"/>
      <c r="AA754" s="344"/>
      <c r="AB754" s="344"/>
    </row>
    <row r="755" spans="8:8" ht="15.75" customHeight="1">
      <c r="A755" s="344"/>
      <c r="B755" s="345"/>
      <c r="C755" s="344"/>
      <c r="D755" s="345"/>
      <c r="E755" s="344"/>
      <c r="F755" s="344"/>
      <c r="G755" s="344"/>
      <c r="H755" s="344"/>
      <c r="I755" s="344"/>
      <c r="J755" s="344"/>
      <c r="K755" s="344"/>
      <c r="L755" s="344"/>
      <c r="M755" s="344"/>
      <c r="N755" s="344"/>
      <c r="O755" s="344"/>
      <c r="P755" s="344"/>
      <c r="Q755" s="344"/>
      <c r="R755" s="344"/>
      <c r="S755" s="344"/>
      <c r="T755" s="344"/>
      <c r="U755" s="344"/>
      <c r="V755" s="344"/>
      <c r="W755" s="344"/>
      <c r="X755" s="344"/>
      <c r="Y755" s="344"/>
      <c r="Z755" s="344"/>
      <c r="AA755" s="344"/>
      <c r="AB755" s="344"/>
    </row>
    <row r="756" spans="8:8" ht="15.75" customHeight="1">
      <c r="A756" s="344"/>
      <c r="B756" s="345"/>
      <c r="C756" s="344"/>
      <c r="D756" s="345"/>
      <c r="E756" s="344"/>
      <c r="F756" s="344"/>
      <c r="G756" s="344"/>
      <c r="H756" s="344"/>
      <c r="I756" s="344"/>
      <c r="J756" s="344"/>
      <c r="K756" s="344"/>
      <c r="L756" s="344"/>
      <c r="M756" s="344"/>
      <c r="N756" s="344"/>
      <c r="O756" s="344"/>
      <c r="P756" s="344"/>
      <c r="Q756" s="344"/>
      <c r="R756" s="344"/>
      <c r="S756" s="344"/>
      <c r="T756" s="344"/>
      <c r="U756" s="344"/>
      <c r="V756" s="344"/>
      <c r="W756" s="344"/>
      <c r="X756" s="344"/>
      <c r="Y756" s="344"/>
      <c r="Z756" s="344"/>
      <c r="AA756" s="344"/>
      <c r="AB756" s="344"/>
    </row>
    <row r="757" spans="8:8" ht="15.75" customHeight="1">
      <c r="A757" s="344"/>
      <c r="B757" s="345"/>
      <c r="C757" s="344"/>
      <c r="D757" s="345"/>
      <c r="E757" s="344"/>
      <c r="F757" s="344"/>
      <c r="G757" s="344"/>
      <c r="H757" s="344"/>
      <c r="I757" s="344"/>
      <c r="J757" s="344"/>
      <c r="K757" s="344"/>
      <c r="L757" s="344"/>
      <c r="M757" s="344"/>
      <c r="N757" s="344"/>
      <c r="O757" s="344"/>
      <c r="P757" s="344"/>
      <c r="Q757" s="344"/>
      <c r="R757" s="344"/>
      <c r="S757" s="344"/>
      <c r="T757" s="344"/>
      <c r="U757" s="344"/>
      <c r="V757" s="344"/>
      <c r="W757" s="344"/>
      <c r="X757" s="344"/>
      <c r="Y757" s="344"/>
      <c r="Z757" s="344"/>
      <c r="AA757" s="344"/>
      <c r="AB757" s="344"/>
    </row>
    <row r="758" spans="8:8" ht="15.75" customHeight="1">
      <c r="A758" s="344"/>
      <c r="B758" s="345"/>
      <c r="C758" s="344"/>
      <c r="D758" s="345"/>
      <c r="E758" s="344"/>
      <c r="F758" s="344"/>
      <c r="G758" s="344"/>
      <c r="H758" s="344"/>
      <c r="I758" s="344"/>
      <c r="J758" s="344"/>
      <c r="K758" s="344"/>
      <c r="L758" s="344"/>
      <c r="M758" s="344"/>
      <c r="N758" s="344"/>
      <c r="O758" s="344"/>
      <c r="P758" s="344"/>
      <c r="Q758" s="344"/>
      <c r="R758" s="344"/>
      <c r="S758" s="344"/>
      <c r="T758" s="344"/>
      <c r="U758" s="344"/>
      <c r="V758" s="344"/>
      <c r="W758" s="344"/>
      <c r="X758" s="344"/>
      <c r="Y758" s="344"/>
      <c r="Z758" s="344"/>
      <c r="AA758" s="344"/>
      <c r="AB758" s="344"/>
    </row>
    <row r="759" spans="8:8" ht="15.75" customHeight="1">
      <c r="A759" s="344"/>
      <c r="B759" s="345"/>
      <c r="C759" s="344"/>
      <c r="D759" s="345"/>
      <c r="E759" s="344"/>
      <c r="F759" s="344"/>
      <c r="G759" s="344"/>
      <c r="H759" s="344"/>
      <c r="I759" s="344"/>
      <c r="J759" s="344"/>
      <c r="K759" s="344"/>
      <c r="L759" s="344"/>
      <c r="M759" s="344"/>
      <c r="N759" s="344"/>
      <c r="O759" s="344"/>
      <c r="P759" s="344"/>
      <c r="Q759" s="344"/>
      <c r="R759" s="344"/>
      <c r="S759" s="344"/>
      <c r="T759" s="344"/>
      <c r="U759" s="344"/>
      <c r="V759" s="344"/>
      <c r="W759" s="344"/>
      <c r="X759" s="344"/>
      <c r="Y759" s="344"/>
      <c r="Z759" s="344"/>
      <c r="AA759" s="344"/>
      <c r="AB759" s="344"/>
    </row>
    <row r="760" spans="8:8" ht="15.75" customHeight="1">
      <c r="A760" s="344"/>
      <c r="B760" s="345"/>
      <c r="C760" s="344"/>
      <c r="D760" s="345"/>
      <c r="E760" s="344"/>
      <c r="F760" s="344"/>
      <c r="G760" s="344"/>
      <c r="H760" s="344"/>
      <c r="I760" s="344"/>
      <c r="J760" s="344"/>
      <c r="K760" s="344"/>
      <c r="L760" s="344"/>
      <c r="M760" s="344"/>
      <c r="N760" s="344"/>
      <c r="O760" s="344"/>
      <c r="P760" s="344"/>
      <c r="Q760" s="344"/>
      <c r="R760" s="344"/>
      <c r="S760" s="344"/>
      <c r="T760" s="344"/>
      <c r="U760" s="344"/>
      <c r="V760" s="344"/>
      <c r="W760" s="344"/>
      <c r="X760" s="344"/>
      <c r="Y760" s="344"/>
      <c r="Z760" s="344"/>
      <c r="AA760" s="344"/>
      <c r="AB760" s="344"/>
    </row>
    <row r="761" spans="8:8" ht="15.75" customHeight="1">
      <c r="A761" s="344"/>
      <c r="B761" s="345"/>
      <c r="C761" s="344"/>
      <c r="D761" s="345"/>
      <c r="E761" s="344"/>
      <c r="F761" s="344"/>
      <c r="G761" s="344"/>
      <c r="H761" s="344"/>
      <c r="I761" s="344"/>
      <c r="J761" s="344"/>
      <c r="K761" s="344"/>
      <c r="L761" s="344"/>
      <c r="M761" s="344"/>
      <c r="N761" s="344"/>
      <c r="O761" s="344"/>
      <c r="P761" s="344"/>
      <c r="Q761" s="344"/>
      <c r="R761" s="344"/>
      <c r="S761" s="344"/>
      <c r="T761" s="344"/>
      <c r="U761" s="344"/>
      <c r="V761" s="344"/>
      <c r="W761" s="344"/>
      <c r="X761" s="344"/>
      <c r="Y761" s="344"/>
      <c r="Z761" s="344"/>
      <c r="AA761" s="344"/>
      <c r="AB761" s="344"/>
    </row>
    <row r="762" spans="8:8" ht="15.75" customHeight="1">
      <c r="A762" s="344"/>
      <c r="B762" s="345"/>
      <c r="C762" s="344"/>
      <c r="D762" s="345"/>
      <c r="E762" s="344"/>
      <c r="F762" s="344"/>
      <c r="G762" s="344"/>
      <c r="H762" s="344"/>
      <c r="I762" s="344"/>
      <c r="J762" s="344"/>
      <c r="K762" s="344"/>
      <c r="L762" s="344"/>
      <c r="M762" s="344"/>
      <c r="N762" s="344"/>
      <c r="O762" s="344"/>
      <c r="P762" s="344"/>
      <c r="Q762" s="344"/>
      <c r="R762" s="344"/>
      <c r="S762" s="344"/>
      <c r="T762" s="344"/>
      <c r="U762" s="344"/>
      <c r="V762" s="344"/>
      <c r="W762" s="344"/>
      <c r="X762" s="344"/>
      <c r="Y762" s="344"/>
      <c r="Z762" s="344"/>
      <c r="AA762" s="344"/>
      <c r="AB762" s="344"/>
    </row>
    <row r="763" spans="8:8" ht="15.75" customHeight="1">
      <c r="A763" s="344"/>
      <c r="B763" s="345"/>
      <c r="C763" s="344"/>
      <c r="D763" s="345"/>
      <c r="E763" s="344"/>
      <c r="F763" s="344"/>
      <c r="G763" s="344"/>
      <c r="H763" s="344"/>
      <c r="I763" s="344"/>
      <c r="J763" s="344"/>
      <c r="K763" s="344"/>
      <c r="L763" s="344"/>
      <c r="M763" s="344"/>
      <c r="N763" s="344"/>
      <c r="O763" s="344"/>
      <c r="P763" s="344"/>
      <c r="Q763" s="344"/>
      <c r="R763" s="344"/>
      <c r="S763" s="344"/>
      <c r="T763" s="344"/>
      <c r="U763" s="344"/>
      <c r="V763" s="344"/>
      <c r="W763" s="344"/>
      <c r="X763" s="344"/>
      <c r="Y763" s="344"/>
      <c r="Z763" s="344"/>
      <c r="AA763" s="344"/>
      <c r="AB763" s="344"/>
    </row>
    <row r="764" spans="8:8" ht="15.75" customHeight="1">
      <c r="A764" s="344"/>
      <c r="B764" s="345"/>
      <c r="C764" s="344"/>
      <c r="D764" s="345"/>
      <c r="E764" s="344"/>
      <c r="F764" s="344"/>
      <c r="G764" s="344"/>
      <c r="H764" s="344"/>
      <c r="I764" s="344"/>
      <c r="J764" s="344"/>
      <c r="K764" s="344"/>
      <c r="L764" s="344"/>
      <c r="M764" s="344"/>
      <c r="N764" s="344"/>
      <c r="O764" s="344"/>
      <c r="P764" s="344"/>
      <c r="Q764" s="344"/>
      <c r="R764" s="344"/>
      <c r="S764" s="344"/>
      <c r="T764" s="344"/>
      <c r="U764" s="344"/>
      <c r="V764" s="344"/>
      <c r="W764" s="344"/>
      <c r="X764" s="344"/>
      <c r="Y764" s="344"/>
      <c r="Z764" s="344"/>
      <c r="AA764" s="344"/>
      <c r="AB764" s="344"/>
    </row>
    <row r="765" spans="8:8" ht="15.75" customHeight="1">
      <c r="A765" s="344"/>
      <c r="B765" s="345"/>
      <c r="C765" s="344"/>
      <c r="D765" s="345"/>
      <c r="E765" s="344"/>
      <c r="F765" s="344"/>
      <c r="G765" s="344"/>
      <c r="H765" s="344"/>
      <c r="I765" s="344"/>
      <c r="J765" s="344"/>
      <c r="K765" s="344"/>
      <c r="L765" s="344"/>
      <c r="M765" s="344"/>
      <c r="N765" s="344"/>
      <c r="O765" s="344"/>
      <c r="P765" s="344"/>
      <c r="Q765" s="344"/>
      <c r="R765" s="344"/>
      <c r="S765" s="344"/>
      <c r="T765" s="344"/>
      <c r="U765" s="344"/>
      <c r="V765" s="344"/>
      <c r="W765" s="344"/>
      <c r="X765" s="344"/>
      <c r="Y765" s="344"/>
      <c r="Z765" s="344"/>
      <c r="AA765" s="344"/>
      <c r="AB765" s="344"/>
    </row>
    <row r="766" spans="8:8" ht="15.75" customHeight="1">
      <c r="A766" s="344"/>
      <c r="B766" s="345"/>
      <c r="C766" s="344"/>
      <c r="D766" s="345"/>
      <c r="E766" s="344"/>
      <c r="F766" s="344"/>
      <c r="G766" s="344"/>
      <c r="H766" s="344"/>
      <c r="I766" s="344"/>
      <c r="J766" s="344"/>
      <c r="K766" s="344"/>
      <c r="L766" s="344"/>
      <c r="M766" s="344"/>
      <c r="N766" s="344"/>
      <c r="O766" s="344"/>
      <c r="P766" s="344"/>
      <c r="Q766" s="344"/>
      <c r="R766" s="344"/>
      <c r="S766" s="344"/>
      <c r="T766" s="344"/>
      <c r="U766" s="344"/>
      <c r="V766" s="344"/>
      <c r="W766" s="344"/>
      <c r="X766" s="344"/>
      <c r="Y766" s="344"/>
      <c r="Z766" s="344"/>
      <c r="AA766" s="344"/>
      <c r="AB766" s="344"/>
    </row>
    <row r="767" spans="8:8" ht="15.75" customHeight="1">
      <c r="A767" s="344"/>
      <c r="B767" s="345"/>
      <c r="C767" s="344"/>
      <c r="D767" s="345"/>
      <c r="E767" s="344"/>
      <c r="F767" s="344"/>
      <c r="G767" s="344"/>
      <c r="H767" s="344"/>
      <c r="I767" s="344"/>
      <c r="J767" s="344"/>
      <c r="K767" s="344"/>
      <c r="L767" s="344"/>
      <c r="M767" s="344"/>
      <c r="N767" s="344"/>
      <c r="O767" s="344"/>
      <c r="P767" s="344"/>
      <c r="Q767" s="344"/>
      <c r="R767" s="344"/>
      <c r="S767" s="344"/>
      <c r="T767" s="344"/>
      <c r="U767" s="344"/>
      <c r="V767" s="344"/>
      <c r="W767" s="344"/>
      <c r="X767" s="344"/>
      <c r="Y767" s="344"/>
      <c r="Z767" s="344"/>
      <c r="AA767" s="344"/>
      <c r="AB767" s="344"/>
    </row>
    <row r="768" spans="8:8" ht="15.75" customHeight="1">
      <c r="A768" s="344"/>
      <c r="B768" s="345"/>
      <c r="C768" s="344"/>
      <c r="D768" s="345"/>
      <c r="E768" s="344"/>
      <c r="F768" s="344"/>
      <c r="G768" s="344"/>
      <c r="H768" s="344"/>
      <c r="I768" s="344"/>
      <c r="J768" s="344"/>
      <c r="K768" s="344"/>
      <c r="L768" s="344"/>
      <c r="M768" s="344"/>
      <c r="N768" s="344"/>
      <c r="O768" s="344"/>
      <c r="P768" s="344"/>
      <c r="Q768" s="344"/>
      <c r="R768" s="344"/>
      <c r="S768" s="344"/>
      <c r="T768" s="344"/>
      <c r="U768" s="344"/>
      <c r="V768" s="344"/>
      <c r="W768" s="344"/>
      <c r="X768" s="344"/>
      <c r="Y768" s="344"/>
      <c r="Z768" s="344"/>
      <c r="AA768" s="344"/>
      <c r="AB768" s="344"/>
    </row>
    <row r="769" spans="8:8" ht="15.75" customHeight="1">
      <c r="A769" s="344"/>
      <c r="B769" s="345"/>
      <c r="C769" s="344"/>
      <c r="D769" s="345"/>
      <c r="E769" s="344"/>
      <c r="F769" s="344"/>
      <c r="G769" s="344"/>
      <c r="H769" s="344"/>
      <c r="I769" s="344"/>
      <c r="J769" s="344"/>
      <c r="K769" s="344"/>
      <c r="L769" s="344"/>
      <c r="M769" s="344"/>
      <c r="N769" s="344"/>
      <c r="O769" s="344"/>
      <c r="P769" s="344"/>
      <c r="Q769" s="344"/>
      <c r="R769" s="344"/>
      <c r="S769" s="344"/>
      <c r="T769" s="344"/>
      <c r="U769" s="344"/>
      <c r="V769" s="344"/>
      <c r="W769" s="344"/>
      <c r="X769" s="344"/>
      <c r="Y769" s="344"/>
      <c r="Z769" s="344"/>
      <c r="AA769" s="344"/>
      <c r="AB769" s="344"/>
    </row>
    <row r="770" spans="8:8" ht="15.75" customHeight="1">
      <c r="A770" s="344"/>
      <c r="B770" s="345"/>
      <c r="C770" s="344"/>
      <c r="D770" s="345"/>
      <c r="E770" s="344"/>
      <c r="F770" s="344"/>
      <c r="G770" s="344"/>
      <c r="H770" s="344"/>
      <c r="I770" s="344"/>
      <c r="J770" s="344"/>
      <c r="K770" s="344"/>
      <c r="L770" s="344"/>
      <c r="M770" s="344"/>
      <c r="N770" s="344"/>
      <c r="O770" s="344"/>
      <c r="P770" s="344"/>
      <c r="Q770" s="344"/>
      <c r="R770" s="344"/>
      <c r="S770" s="344"/>
      <c r="T770" s="344"/>
      <c r="U770" s="344"/>
      <c r="V770" s="344"/>
      <c r="W770" s="344"/>
      <c r="X770" s="344"/>
      <c r="Y770" s="344"/>
      <c r="Z770" s="344"/>
      <c r="AA770" s="344"/>
      <c r="AB770" s="344"/>
    </row>
    <row r="771" spans="8:8" ht="15.75" customHeight="1">
      <c r="A771" s="344"/>
      <c r="B771" s="345"/>
      <c r="C771" s="344"/>
      <c r="D771" s="345"/>
      <c r="E771" s="344"/>
      <c r="F771" s="344"/>
      <c r="G771" s="344"/>
      <c r="H771" s="344"/>
      <c r="I771" s="344"/>
      <c r="J771" s="344"/>
      <c r="K771" s="344"/>
      <c r="L771" s="344"/>
      <c r="M771" s="344"/>
      <c r="N771" s="344"/>
      <c r="O771" s="344"/>
      <c r="P771" s="344"/>
      <c r="Q771" s="344"/>
      <c r="R771" s="344"/>
      <c r="S771" s="344"/>
      <c r="T771" s="344"/>
      <c r="U771" s="344"/>
      <c r="V771" s="344"/>
      <c r="W771" s="344"/>
      <c r="X771" s="344"/>
      <c r="Y771" s="344"/>
      <c r="Z771" s="344"/>
      <c r="AA771" s="344"/>
      <c r="AB771" s="344"/>
    </row>
    <row r="772" spans="8:8" ht="15.75" customHeight="1">
      <c r="A772" s="344"/>
      <c r="B772" s="345"/>
      <c r="C772" s="344"/>
      <c r="D772" s="345"/>
      <c r="E772" s="344"/>
      <c r="F772" s="344"/>
      <c r="G772" s="344"/>
      <c r="H772" s="344"/>
      <c r="I772" s="344"/>
      <c r="J772" s="344"/>
      <c r="K772" s="344"/>
      <c r="L772" s="344"/>
      <c r="M772" s="344"/>
      <c r="N772" s="344"/>
      <c r="O772" s="344"/>
      <c r="P772" s="344"/>
      <c r="Q772" s="344"/>
      <c r="R772" s="344"/>
      <c r="S772" s="344"/>
      <c r="T772" s="344"/>
      <c r="U772" s="344"/>
      <c r="V772" s="344"/>
      <c r="W772" s="344"/>
      <c r="X772" s="344"/>
      <c r="Y772" s="344"/>
      <c r="Z772" s="344"/>
      <c r="AA772" s="344"/>
      <c r="AB772" s="344"/>
    </row>
    <row r="773" spans="8:8" ht="15.75" customHeight="1">
      <c r="A773" s="344"/>
      <c r="B773" s="345"/>
      <c r="C773" s="344"/>
      <c r="D773" s="345"/>
      <c r="E773" s="344"/>
      <c r="F773" s="344"/>
      <c r="G773" s="344"/>
      <c r="H773" s="344"/>
      <c r="I773" s="344"/>
      <c r="J773" s="344"/>
      <c r="K773" s="344"/>
      <c r="L773" s="344"/>
      <c r="M773" s="344"/>
      <c r="N773" s="344"/>
      <c r="O773" s="344"/>
      <c r="P773" s="344"/>
      <c r="Q773" s="344"/>
      <c r="R773" s="344"/>
      <c r="S773" s="344"/>
      <c r="T773" s="344"/>
      <c r="U773" s="344"/>
      <c r="V773" s="344"/>
      <c r="W773" s="344"/>
      <c r="X773" s="344"/>
      <c r="Y773" s="344"/>
      <c r="Z773" s="344"/>
      <c r="AA773" s="344"/>
      <c r="AB773" s="344"/>
    </row>
    <row r="774" spans="8:8" ht="15.75" customHeight="1">
      <c r="A774" s="344"/>
      <c r="B774" s="345"/>
      <c r="C774" s="344"/>
      <c r="D774" s="345"/>
      <c r="E774" s="344"/>
      <c r="F774" s="344"/>
      <c r="G774" s="344"/>
      <c r="H774" s="344"/>
      <c r="I774" s="344"/>
      <c r="J774" s="344"/>
      <c r="K774" s="344"/>
      <c r="L774" s="344"/>
      <c r="M774" s="344"/>
      <c r="N774" s="344"/>
      <c r="O774" s="344"/>
      <c r="P774" s="344"/>
      <c r="Q774" s="344"/>
      <c r="R774" s="344"/>
      <c r="S774" s="344"/>
      <c r="T774" s="344"/>
      <c r="U774" s="344"/>
      <c r="V774" s="344"/>
      <c r="W774" s="344"/>
      <c r="X774" s="344"/>
      <c r="Y774" s="344"/>
      <c r="Z774" s="344"/>
      <c r="AA774" s="344"/>
      <c r="AB774" s="344"/>
    </row>
    <row r="775" spans="8:8" ht="15.75" customHeight="1">
      <c r="A775" s="344"/>
      <c r="B775" s="345"/>
      <c r="C775" s="344"/>
      <c r="D775" s="345"/>
      <c r="E775" s="344"/>
      <c r="F775" s="344"/>
      <c r="G775" s="344"/>
      <c r="H775" s="344"/>
      <c r="I775" s="344"/>
      <c r="J775" s="344"/>
      <c r="K775" s="344"/>
      <c r="L775" s="344"/>
      <c r="M775" s="344"/>
      <c r="N775" s="344"/>
      <c r="O775" s="344"/>
      <c r="P775" s="344"/>
      <c r="Q775" s="344"/>
      <c r="R775" s="344"/>
      <c r="S775" s="344"/>
      <c r="T775" s="344"/>
      <c r="U775" s="344"/>
      <c r="V775" s="344"/>
      <c r="W775" s="344"/>
      <c r="X775" s="344"/>
      <c r="Y775" s="344"/>
      <c r="Z775" s="344"/>
      <c r="AA775" s="344"/>
      <c r="AB775" s="344"/>
    </row>
    <row r="776" spans="8:8" ht="15.75" customHeight="1">
      <c r="A776" s="344"/>
      <c r="B776" s="345"/>
      <c r="C776" s="344"/>
      <c r="D776" s="345"/>
      <c r="E776" s="344"/>
      <c r="F776" s="344"/>
      <c r="G776" s="344"/>
      <c r="H776" s="344"/>
      <c r="I776" s="344"/>
      <c r="J776" s="344"/>
      <c r="K776" s="344"/>
      <c r="L776" s="344"/>
      <c r="M776" s="344"/>
      <c r="N776" s="344"/>
      <c r="O776" s="344"/>
      <c r="P776" s="344"/>
      <c r="Q776" s="344"/>
      <c r="R776" s="344"/>
      <c r="S776" s="344"/>
      <c r="T776" s="344"/>
      <c r="U776" s="344"/>
      <c r="V776" s="344"/>
      <c r="W776" s="344"/>
      <c r="X776" s="344"/>
      <c r="Y776" s="344"/>
      <c r="Z776" s="344"/>
      <c r="AA776" s="344"/>
      <c r="AB776" s="344"/>
    </row>
    <row r="777" spans="8:8" ht="15.75" customHeight="1">
      <c r="A777" s="344"/>
      <c r="B777" s="345"/>
      <c r="C777" s="344"/>
      <c r="D777" s="345"/>
      <c r="E777" s="344"/>
      <c r="F777" s="344"/>
      <c r="G777" s="344"/>
      <c r="H777" s="344"/>
      <c r="I777" s="344"/>
      <c r="J777" s="344"/>
      <c r="K777" s="344"/>
      <c r="L777" s="344"/>
      <c r="M777" s="344"/>
      <c r="N777" s="344"/>
      <c r="O777" s="344"/>
      <c r="P777" s="344"/>
      <c r="Q777" s="344"/>
      <c r="R777" s="344"/>
      <c r="S777" s="344"/>
      <c r="T777" s="344"/>
      <c r="U777" s="344"/>
      <c r="V777" s="344"/>
      <c r="W777" s="344"/>
      <c r="X777" s="344"/>
      <c r="Y777" s="344"/>
      <c r="Z777" s="344"/>
      <c r="AA777" s="344"/>
      <c r="AB777" s="344"/>
    </row>
    <row r="778" spans="8:8" ht="15.75" customHeight="1">
      <c r="A778" s="344"/>
      <c r="B778" s="345"/>
      <c r="C778" s="344"/>
      <c r="D778" s="345"/>
      <c r="E778" s="344"/>
      <c r="F778" s="344"/>
      <c r="G778" s="344"/>
      <c r="H778" s="344"/>
      <c r="I778" s="344"/>
      <c r="J778" s="344"/>
      <c r="K778" s="344"/>
      <c r="L778" s="344"/>
      <c r="M778" s="344"/>
      <c r="N778" s="344"/>
      <c r="O778" s="344"/>
      <c r="P778" s="344"/>
      <c r="Q778" s="344"/>
      <c r="R778" s="344"/>
      <c r="S778" s="344"/>
      <c r="T778" s="344"/>
      <c r="U778" s="344"/>
      <c r="V778" s="344"/>
      <c r="W778" s="344"/>
      <c r="X778" s="344"/>
      <c r="Y778" s="344"/>
      <c r="Z778" s="344"/>
      <c r="AA778" s="344"/>
      <c r="AB778" s="344"/>
    </row>
    <row r="779" spans="8:8" ht="15.75" customHeight="1">
      <c r="A779" s="344"/>
      <c r="B779" s="345"/>
      <c r="C779" s="344"/>
      <c r="D779" s="345"/>
      <c r="E779" s="344"/>
      <c r="F779" s="344"/>
      <c r="G779" s="344"/>
      <c r="H779" s="344"/>
      <c r="I779" s="344"/>
      <c r="J779" s="344"/>
      <c r="K779" s="344"/>
      <c r="L779" s="344"/>
      <c r="M779" s="344"/>
      <c r="N779" s="344"/>
      <c r="O779" s="344"/>
      <c r="P779" s="344"/>
      <c r="Q779" s="344"/>
      <c r="R779" s="344"/>
      <c r="S779" s="344"/>
      <c r="T779" s="344"/>
      <c r="U779" s="344"/>
      <c r="V779" s="344"/>
      <c r="W779" s="344"/>
      <c r="X779" s="344"/>
      <c r="Y779" s="344"/>
      <c r="Z779" s="344"/>
      <c r="AA779" s="344"/>
      <c r="AB779" s="344"/>
    </row>
    <row r="780" spans="8:8" ht="15.75" customHeight="1">
      <c r="A780" s="344"/>
      <c r="B780" s="345"/>
      <c r="C780" s="344"/>
      <c r="D780" s="345"/>
      <c r="E780" s="344"/>
      <c r="F780" s="344"/>
      <c r="G780" s="344"/>
      <c r="H780" s="344"/>
      <c r="I780" s="344"/>
      <c r="J780" s="344"/>
      <c r="K780" s="344"/>
      <c r="L780" s="344"/>
      <c r="M780" s="344"/>
      <c r="N780" s="344"/>
      <c r="O780" s="344"/>
      <c r="P780" s="344"/>
      <c r="Q780" s="344"/>
      <c r="R780" s="344"/>
      <c r="S780" s="344"/>
      <c r="T780" s="344"/>
      <c r="U780" s="344"/>
      <c r="V780" s="344"/>
      <c r="W780" s="344"/>
      <c r="X780" s="344"/>
      <c r="Y780" s="344"/>
      <c r="Z780" s="344"/>
      <c r="AA780" s="344"/>
      <c r="AB780" s="344"/>
    </row>
    <row r="781" spans="8:8" ht="15.75" customHeight="1">
      <c r="A781" s="344"/>
      <c r="B781" s="345"/>
      <c r="C781" s="344"/>
      <c r="D781" s="345"/>
      <c r="E781" s="344"/>
      <c r="F781" s="344"/>
      <c r="G781" s="344"/>
      <c r="H781" s="344"/>
      <c r="I781" s="344"/>
      <c r="J781" s="344"/>
      <c r="K781" s="344"/>
      <c r="L781" s="344"/>
      <c r="M781" s="344"/>
      <c r="N781" s="344"/>
      <c r="O781" s="344"/>
      <c r="P781" s="344"/>
      <c r="Q781" s="344"/>
      <c r="R781" s="344"/>
      <c r="S781" s="344"/>
      <c r="T781" s="344"/>
      <c r="U781" s="344"/>
      <c r="V781" s="344"/>
      <c r="W781" s="344"/>
      <c r="X781" s="344"/>
      <c r="Y781" s="344"/>
      <c r="Z781" s="344"/>
      <c r="AA781" s="344"/>
      <c r="AB781" s="344"/>
    </row>
    <row r="782" spans="8:8" ht="15.75" customHeight="1">
      <c r="A782" s="344"/>
      <c r="B782" s="345"/>
      <c r="C782" s="344"/>
      <c r="D782" s="345"/>
      <c r="E782" s="344"/>
      <c r="F782" s="344"/>
      <c r="G782" s="344"/>
      <c r="H782" s="344"/>
      <c r="I782" s="344"/>
      <c r="J782" s="344"/>
      <c r="K782" s="344"/>
      <c r="L782" s="344"/>
      <c r="M782" s="344"/>
      <c r="N782" s="344"/>
      <c r="O782" s="344"/>
      <c r="P782" s="344"/>
      <c r="Q782" s="344"/>
      <c r="R782" s="344"/>
      <c r="S782" s="344"/>
      <c r="T782" s="344"/>
      <c r="U782" s="344"/>
      <c r="V782" s="344"/>
      <c r="W782" s="344"/>
      <c r="X782" s="344"/>
      <c r="Y782" s="344"/>
      <c r="Z782" s="344"/>
      <c r="AA782" s="344"/>
      <c r="AB782" s="344"/>
    </row>
    <row r="783" spans="8:8" ht="15.75" customHeight="1">
      <c r="A783" s="344"/>
      <c r="B783" s="345"/>
      <c r="C783" s="344"/>
      <c r="D783" s="345"/>
      <c r="E783" s="344"/>
      <c r="F783" s="344"/>
      <c r="G783" s="344"/>
      <c r="H783" s="344"/>
      <c r="I783" s="344"/>
      <c r="J783" s="344"/>
      <c r="K783" s="344"/>
      <c r="L783" s="344"/>
      <c r="M783" s="344"/>
      <c r="N783" s="344"/>
      <c r="O783" s="344"/>
      <c r="P783" s="344"/>
      <c r="Q783" s="344"/>
      <c r="R783" s="344"/>
      <c r="S783" s="344"/>
      <c r="T783" s="344"/>
      <c r="U783" s="344"/>
      <c r="V783" s="344"/>
      <c r="W783" s="344"/>
      <c r="X783" s="344"/>
      <c r="Y783" s="344"/>
      <c r="Z783" s="344"/>
      <c r="AA783" s="344"/>
      <c r="AB783" s="344"/>
    </row>
    <row r="784" spans="8:8" ht="15.75" customHeight="1">
      <c r="A784" s="344"/>
      <c r="B784" s="345"/>
      <c r="C784" s="344"/>
      <c r="D784" s="345"/>
      <c r="E784" s="344"/>
      <c r="F784" s="344"/>
      <c r="G784" s="344"/>
      <c r="H784" s="344"/>
      <c r="I784" s="344"/>
      <c r="J784" s="344"/>
      <c r="K784" s="344"/>
      <c r="L784" s="344"/>
      <c r="M784" s="344"/>
      <c r="N784" s="344"/>
      <c r="O784" s="344"/>
      <c r="P784" s="344"/>
      <c r="Q784" s="344"/>
      <c r="R784" s="344"/>
      <c r="S784" s="344"/>
      <c r="T784" s="344"/>
      <c r="U784" s="344"/>
      <c r="V784" s="344"/>
      <c r="W784" s="344"/>
      <c r="X784" s="344"/>
      <c r="Y784" s="344"/>
      <c r="Z784" s="344"/>
      <c r="AA784" s="344"/>
      <c r="AB784" s="344"/>
    </row>
    <row r="785" spans="8:8" ht="15.75" customHeight="1">
      <c r="A785" s="344"/>
      <c r="B785" s="345"/>
      <c r="C785" s="344"/>
      <c r="D785" s="345"/>
      <c r="E785" s="344"/>
      <c r="F785" s="344"/>
      <c r="G785" s="344"/>
      <c r="H785" s="344"/>
      <c r="I785" s="344"/>
      <c r="J785" s="344"/>
      <c r="K785" s="344"/>
      <c r="L785" s="344"/>
      <c r="M785" s="344"/>
      <c r="N785" s="344"/>
      <c r="O785" s="344"/>
      <c r="P785" s="344"/>
      <c r="Q785" s="344"/>
      <c r="R785" s="344"/>
      <c r="S785" s="344"/>
      <c r="T785" s="344"/>
      <c r="U785" s="344"/>
      <c r="V785" s="344"/>
      <c r="W785" s="344"/>
      <c r="X785" s="344"/>
      <c r="Y785" s="344"/>
      <c r="Z785" s="344"/>
      <c r="AA785" s="344"/>
      <c r="AB785" s="344"/>
    </row>
    <row r="786" spans="8:8" ht="15.75" customHeight="1">
      <c r="A786" s="344"/>
      <c r="B786" s="345"/>
      <c r="C786" s="344"/>
      <c r="D786" s="345"/>
      <c r="E786" s="344"/>
      <c r="F786" s="344"/>
      <c r="G786" s="344"/>
      <c r="H786" s="344"/>
      <c r="I786" s="344"/>
      <c r="J786" s="344"/>
      <c r="K786" s="344"/>
      <c r="L786" s="344"/>
      <c r="M786" s="344"/>
      <c r="N786" s="344"/>
      <c r="O786" s="344"/>
      <c r="P786" s="344"/>
      <c r="Q786" s="344"/>
      <c r="R786" s="344"/>
      <c r="S786" s="344"/>
      <c r="T786" s="344"/>
      <c r="U786" s="344"/>
      <c r="V786" s="344"/>
      <c r="W786" s="344"/>
      <c r="X786" s="344"/>
      <c r="Y786" s="344"/>
      <c r="Z786" s="344"/>
      <c r="AA786" s="344"/>
      <c r="AB786" s="344"/>
    </row>
    <row r="787" spans="8:8" ht="15.75" customHeight="1">
      <c r="A787" s="344"/>
      <c r="B787" s="345"/>
      <c r="C787" s="344"/>
      <c r="D787" s="345"/>
      <c r="E787" s="344"/>
      <c r="F787" s="344"/>
      <c r="G787" s="344"/>
      <c r="H787" s="344"/>
      <c r="I787" s="344"/>
      <c r="J787" s="344"/>
      <c r="K787" s="344"/>
      <c r="L787" s="344"/>
      <c r="M787" s="344"/>
      <c r="N787" s="344"/>
      <c r="O787" s="344"/>
      <c r="P787" s="344"/>
      <c r="Q787" s="344"/>
      <c r="R787" s="344"/>
      <c r="S787" s="344"/>
      <c r="T787" s="344"/>
      <c r="U787" s="344"/>
      <c r="V787" s="344"/>
      <c r="W787" s="344"/>
      <c r="X787" s="344"/>
      <c r="Y787" s="344"/>
      <c r="Z787" s="344"/>
      <c r="AA787" s="344"/>
      <c r="AB787" s="344"/>
    </row>
    <row r="788" spans="8:8" ht="15.75" customHeight="1">
      <c r="A788" s="344"/>
      <c r="B788" s="345"/>
      <c r="C788" s="344"/>
      <c r="D788" s="345"/>
      <c r="E788" s="344"/>
      <c r="F788" s="344"/>
      <c r="G788" s="344"/>
      <c r="H788" s="344"/>
      <c r="I788" s="344"/>
      <c r="J788" s="344"/>
      <c r="K788" s="344"/>
      <c r="L788" s="344"/>
      <c r="M788" s="344"/>
      <c r="N788" s="344"/>
      <c r="O788" s="344"/>
      <c r="P788" s="344"/>
      <c r="Q788" s="344"/>
      <c r="R788" s="344"/>
      <c r="S788" s="344"/>
      <c r="T788" s="344"/>
      <c r="U788" s="344"/>
      <c r="V788" s="344"/>
      <c r="W788" s="344"/>
      <c r="X788" s="344"/>
      <c r="Y788" s="344"/>
      <c r="Z788" s="344"/>
      <c r="AA788" s="344"/>
      <c r="AB788" s="344"/>
    </row>
    <row r="789" spans="8:8" ht="15.75" customHeight="1">
      <c r="A789" s="344"/>
      <c r="B789" s="345"/>
      <c r="C789" s="344"/>
      <c r="D789" s="345"/>
      <c r="E789" s="344"/>
      <c r="F789" s="344"/>
      <c r="G789" s="344"/>
      <c r="H789" s="344"/>
      <c r="I789" s="344"/>
      <c r="J789" s="344"/>
      <c r="K789" s="344"/>
      <c r="L789" s="344"/>
      <c r="M789" s="344"/>
      <c r="N789" s="344"/>
      <c r="O789" s="344"/>
      <c r="P789" s="344"/>
      <c r="Q789" s="344"/>
      <c r="R789" s="344"/>
      <c r="S789" s="344"/>
      <c r="T789" s="344"/>
      <c r="U789" s="344"/>
      <c r="V789" s="344"/>
      <c r="W789" s="344"/>
      <c r="X789" s="344"/>
      <c r="Y789" s="344"/>
      <c r="Z789" s="344"/>
      <c r="AA789" s="344"/>
      <c r="AB789" s="344"/>
    </row>
    <row r="790" spans="8:8" ht="15.75" customHeight="1">
      <c r="A790" s="344"/>
      <c r="B790" s="345"/>
      <c r="C790" s="344"/>
      <c r="D790" s="345"/>
      <c r="E790" s="344"/>
      <c r="F790" s="344"/>
      <c r="G790" s="344"/>
      <c r="H790" s="344"/>
      <c r="I790" s="344"/>
      <c r="J790" s="344"/>
      <c r="K790" s="344"/>
      <c r="L790" s="344"/>
      <c r="M790" s="344"/>
      <c r="N790" s="344"/>
      <c r="O790" s="344"/>
      <c r="P790" s="344"/>
      <c r="Q790" s="344"/>
      <c r="R790" s="344"/>
      <c r="S790" s="344"/>
      <c r="T790" s="344"/>
      <c r="U790" s="344"/>
      <c r="V790" s="344"/>
      <c r="W790" s="344"/>
      <c r="X790" s="344"/>
      <c r="Y790" s="344"/>
      <c r="Z790" s="344"/>
      <c r="AA790" s="344"/>
      <c r="AB790" s="344"/>
    </row>
    <row r="791" spans="8:8" ht="15.75" customHeight="1">
      <c r="A791" s="344"/>
      <c r="B791" s="345"/>
      <c r="C791" s="344"/>
      <c r="D791" s="345"/>
      <c r="E791" s="344"/>
      <c r="F791" s="344"/>
      <c r="G791" s="344"/>
      <c r="H791" s="344"/>
      <c r="I791" s="344"/>
      <c r="J791" s="344"/>
      <c r="K791" s="344"/>
      <c r="L791" s="344"/>
      <c r="M791" s="344"/>
      <c r="N791" s="344"/>
      <c r="O791" s="344"/>
      <c r="P791" s="344"/>
      <c r="Q791" s="344"/>
      <c r="R791" s="344"/>
      <c r="S791" s="344"/>
      <c r="T791" s="344"/>
      <c r="U791" s="344"/>
      <c r="V791" s="344"/>
      <c r="W791" s="344"/>
      <c r="X791" s="344"/>
      <c r="Y791" s="344"/>
      <c r="Z791" s="344"/>
      <c r="AA791" s="344"/>
      <c r="AB791" s="344"/>
    </row>
    <row r="792" spans="8:8" ht="15.75" customHeight="1">
      <c r="A792" s="344"/>
      <c r="B792" s="345"/>
      <c r="C792" s="344"/>
      <c r="D792" s="345"/>
      <c r="E792" s="344"/>
      <c r="F792" s="344"/>
      <c r="G792" s="344"/>
      <c r="H792" s="344"/>
      <c r="I792" s="344"/>
      <c r="J792" s="344"/>
      <c r="K792" s="344"/>
      <c r="L792" s="344"/>
      <c r="M792" s="344"/>
      <c r="N792" s="344"/>
      <c r="O792" s="344"/>
      <c r="P792" s="344"/>
      <c r="Q792" s="344"/>
      <c r="R792" s="344"/>
      <c r="S792" s="344"/>
      <c r="T792" s="344"/>
      <c r="U792" s="344"/>
      <c r="V792" s="344"/>
      <c r="W792" s="344"/>
      <c r="X792" s="344"/>
      <c r="Y792" s="344"/>
      <c r="Z792" s="344"/>
      <c r="AA792" s="344"/>
      <c r="AB792" s="344"/>
    </row>
    <row r="793" spans="8:8" ht="15.75" customHeight="1">
      <c r="A793" s="344"/>
      <c r="B793" s="345"/>
      <c r="C793" s="344"/>
      <c r="D793" s="345"/>
      <c r="E793" s="344"/>
      <c r="F793" s="344"/>
      <c r="G793" s="344"/>
      <c r="H793" s="344"/>
      <c r="I793" s="344"/>
      <c r="J793" s="344"/>
      <c r="K793" s="344"/>
      <c r="L793" s="344"/>
      <c r="M793" s="344"/>
      <c r="N793" s="344"/>
      <c r="O793" s="344"/>
      <c r="P793" s="344"/>
      <c r="Q793" s="344"/>
      <c r="R793" s="344"/>
      <c r="S793" s="344"/>
      <c r="T793" s="344"/>
      <c r="U793" s="344"/>
      <c r="V793" s="344"/>
      <c r="W793" s="344"/>
      <c r="X793" s="344"/>
      <c r="Y793" s="344"/>
      <c r="Z793" s="344"/>
      <c r="AA793" s="344"/>
      <c r="AB793" s="344"/>
    </row>
    <row r="794" spans="8:8" ht="15.75" customHeight="1">
      <c r="A794" s="344"/>
      <c r="B794" s="345"/>
      <c r="C794" s="344"/>
      <c r="D794" s="345"/>
      <c r="E794" s="344"/>
      <c r="F794" s="344"/>
      <c r="G794" s="344"/>
      <c r="H794" s="344"/>
      <c r="I794" s="344"/>
      <c r="J794" s="344"/>
      <c r="K794" s="344"/>
      <c r="L794" s="344"/>
      <c r="M794" s="344"/>
      <c r="N794" s="344"/>
      <c r="O794" s="344"/>
      <c r="P794" s="344"/>
      <c r="Q794" s="344"/>
      <c r="R794" s="344"/>
      <c r="S794" s="344"/>
      <c r="T794" s="344"/>
      <c r="U794" s="344"/>
      <c r="V794" s="344"/>
      <c r="W794" s="344"/>
      <c r="X794" s="344"/>
      <c r="Y794" s="344"/>
      <c r="Z794" s="344"/>
      <c r="AA794" s="344"/>
      <c r="AB794" s="344"/>
    </row>
    <row r="795" spans="8:8" ht="15.75" customHeight="1">
      <c r="A795" s="344"/>
      <c r="B795" s="345"/>
      <c r="C795" s="344"/>
      <c r="D795" s="345"/>
      <c r="E795" s="344"/>
      <c r="F795" s="344"/>
      <c r="G795" s="344"/>
      <c r="H795" s="344"/>
      <c r="I795" s="344"/>
      <c r="J795" s="344"/>
      <c r="K795" s="344"/>
      <c r="L795" s="344"/>
      <c r="M795" s="344"/>
      <c r="N795" s="344"/>
      <c r="O795" s="344"/>
      <c r="P795" s="344"/>
      <c r="Q795" s="344"/>
      <c r="R795" s="344"/>
      <c r="S795" s="344"/>
      <c r="T795" s="344"/>
      <c r="U795" s="344"/>
      <c r="V795" s="344"/>
      <c r="W795" s="344"/>
      <c r="X795" s="344"/>
      <c r="Y795" s="344"/>
      <c r="Z795" s="344"/>
      <c r="AA795" s="344"/>
      <c r="AB795" s="344"/>
    </row>
    <row r="796" spans="8:8" ht="15.75" customHeight="1">
      <c r="A796" s="344"/>
      <c r="B796" s="345"/>
      <c r="C796" s="344"/>
      <c r="D796" s="345"/>
      <c r="E796" s="344"/>
      <c r="F796" s="344"/>
      <c r="G796" s="344"/>
      <c r="H796" s="344"/>
      <c r="I796" s="344"/>
      <c r="J796" s="344"/>
      <c r="K796" s="344"/>
      <c r="L796" s="344"/>
      <c r="M796" s="344"/>
      <c r="N796" s="344"/>
      <c r="O796" s="344"/>
      <c r="P796" s="344"/>
      <c r="Q796" s="344"/>
      <c r="R796" s="344"/>
      <c r="S796" s="344"/>
      <c r="T796" s="344"/>
      <c r="U796" s="344"/>
      <c r="V796" s="344"/>
      <c r="W796" s="344"/>
      <c r="X796" s="344"/>
      <c r="Y796" s="344"/>
      <c r="Z796" s="344"/>
      <c r="AA796" s="344"/>
      <c r="AB796" s="344"/>
    </row>
    <row r="797" spans="8:8" ht="15.75" customHeight="1">
      <c r="A797" s="344"/>
      <c r="B797" s="345"/>
      <c r="C797" s="344"/>
      <c r="D797" s="345"/>
      <c r="E797" s="344"/>
      <c r="F797" s="344"/>
      <c r="G797" s="344"/>
      <c r="H797" s="344"/>
      <c r="I797" s="344"/>
      <c r="J797" s="344"/>
      <c r="K797" s="344"/>
      <c r="L797" s="344"/>
      <c r="M797" s="344"/>
      <c r="N797" s="344"/>
      <c r="O797" s="344"/>
      <c r="P797" s="344"/>
      <c r="Q797" s="344"/>
      <c r="R797" s="344"/>
      <c r="S797" s="344"/>
      <c r="T797" s="344"/>
      <c r="U797" s="344"/>
      <c r="V797" s="344"/>
      <c r="W797" s="344"/>
      <c r="X797" s="344"/>
      <c r="Y797" s="344"/>
      <c r="Z797" s="344"/>
      <c r="AA797" s="344"/>
      <c r="AB797" s="344"/>
    </row>
    <row r="798" spans="8:8" ht="15.75" customHeight="1">
      <c r="A798" s="344"/>
      <c r="B798" s="345"/>
      <c r="C798" s="344"/>
      <c r="D798" s="345"/>
      <c r="E798" s="344"/>
      <c r="F798" s="344"/>
      <c r="G798" s="344"/>
      <c r="H798" s="344"/>
      <c r="I798" s="344"/>
      <c r="J798" s="344"/>
      <c r="K798" s="344"/>
      <c r="L798" s="344"/>
      <c r="M798" s="344"/>
      <c r="N798" s="344"/>
      <c r="O798" s="344"/>
      <c r="P798" s="344"/>
      <c r="Q798" s="344"/>
      <c r="R798" s="344"/>
      <c r="S798" s="344"/>
      <c r="T798" s="344"/>
      <c r="U798" s="344"/>
      <c r="V798" s="344"/>
      <c r="W798" s="344"/>
      <c r="X798" s="344"/>
      <c r="Y798" s="344"/>
      <c r="Z798" s="344"/>
      <c r="AA798" s="344"/>
      <c r="AB798" s="344"/>
    </row>
    <row r="799" spans="8:8" ht="15.75" customHeight="1">
      <c r="A799" s="344"/>
      <c r="B799" s="345"/>
      <c r="C799" s="344"/>
      <c r="D799" s="345"/>
      <c r="E799" s="344"/>
      <c r="F799" s="344"/>
      <c r="G799" s="344"/>
      <c r="H799" s="344"/>
      <c r="I799" s="344"/>
      <c r="J799" s="344"/>
      <c r="K799" s="344"/>
      <c r="L799" s="344"/>
      <c r="M799" s="344"/>
      <c r="N799" s="344"/>
      <c r="O799" s="344"/>
      <c r="P799" s="344"/>
      <c r="Q799" s="344"/>
      <c r="R799" s="344"/>
      <c r="S799" s="344"/>
      <c r="T799" s="344"/>
      <c r="U799" s="344"/>
      <c r="V799" s="344"/>
      <c r="W799" s="344"/>
      <c r="X799" s="344"/>
      <c r="Y799" s="344"/>
      <c r="Z799" s="344"/>
      <c r="AA799" s="344"/>
      <c r="AB799" s="344"/>
    </row>
    <row r="800" spans="8:8" ht="15.75" customHeight="1">
      <c r="A800" s="344"/>
      <c r="B800" s="345"/>
      <c r="C800" s="344"/>
      <c r="D800" s="345"/>
      <c r="E800" s="344"/>
      <c r="F800" s="344"/>
      <c r="G800" s="344"/>
      <c r="H800" s="344"/>
      <c r="I800" s="344"/>
      <c r="J800" s="344"/>
      <c r="K800" s="344"/>
      <c r="L800" s="344"/>
      <c r="M800" s="344"/>
      <c r="N800" s="344"/>
      <c r="O800" s="344"/>
      <c r="P800" s="344"/>
      <c r="Q800" s="344"/>
      <c r="R800" s="344"/>
      <c r="S800" s="344"/>
      <c r="T800" s="344"/>
      <c r="U800" s="344"/>
      <c r="V800" s="344"/>
      <c r="W800" s="344"/>
      <c r="X800" s="344"/>
      <c r="Y800" s="344"/>
      <c r="Z800" s="344"/>
      <c r="AA800" s="344"/>
      <c r="AB800" s="344"/>
    </row>
    <row r="801" spans="8:8" ht="15.75" customHeight="1">
      <c r="A801" s="344"/>
      <c r="B801" s="345"/>
      <c r="C801" s="344"/>
      <c r="D801" s="345"/>
      <c r="E801" s="344"/>
      <c r="F801" s="344"/>
      <c r="G801" s="344"/>
      <c r="H801" s="344"/>
      <c r="I801" s="344"/>
      <c r="J801" s="344"/>
      <c r="K801" s="344"/>
      <c r="L801" s="344"/>
      <c r="M801" s="344"/>
      <c r="N801" s="344"/>
      <c r="O801" s="344"/>
      <c r="P801" s="344"/>
      <c r="Q801" s="344"/>
      <c r="R801" s="344"/>
      <c r="S801" s="344"/>
      <c r="T801" s="344"/>
      <c r="U801" s="344"/>
      <c r="V801" s="344"/>
      <c r="W801" s="344"/>
      <c r="X801" s="344"/>
      <c r="Y801" s="344"/>
      <c r="Z801" s="344"/>
      <c r="AA801" s="344"/>
      <c r="AB801" s="344"/>
    </row>
    <row r="802" spans="8:8" ht="15.75" customHeight="1">
      <c r="A802" s="344"/>
      <c r="B802" s="345"/>
      <c r="C802" s="344"/>
      <c r="D802" s="345"/>
      <c r="E802" s="344"/>
      <c r="F802" s="344"/>
      <c r="G802" s="344"/>
      <c r="H802" s="344"/>
      <c r="I802" s="344"/>
      <c r="J802" s="344"/>
      <c r="K802" s="344"/>
      <c r="L802" s="344"/>
      <c r="M802" s="344"/>
      <c r="N802" s="344"/>
      <c r="O802" s="344"/>
      <c r="P802" s="344"/>
      <c r="Q802" s="344"/>
      <c r="R802" s="344"/>
      <c r="S802" s="344"/>
      <c r="T802" s="344"/>
      <c r="U802" s="344"/>
      <c r="V802" s="344"/>
      <c r="W802" s="344"/>
      <c r="X802" s="344"/>
      <c r="Y802" s="344"/>
      <c r="Z802" s="344"/>
      <c r="AA802" s="344"/>
      <c r="AB802" s="344"/>
    </row>
    <row r="803" spans="8:8" ht="15.75" customHeight="1">
      <c r="A803" s="344"/>
      <c r="B803" s="345"/>
      <c r="C803" s="344"/>
      <c r="D803" s="345"/>
      <c r="E803" s="344"/>
      <c r="F803" s="344"/>
      <c r="G803" s="344"/>
      <c r="H803" s="344"/>
      <c r="I803" s="344"/>
      <c r="J803" s="344"/>
      <c r="K803" s="344"/>
      <c r="L803" s="344"/>
      <c r="M803" s="344"/>
      <c r="N803" s="344"/>
      <c r="O803" s="344"/>
      <c r="P803" s="344"/>
      <c r="Q803" s="344"/>
      <c r="R803" s="344"/>
      <c r="S803" s="344"/>
      <c r="T803" s="344"/>
      <c r="U803" s="344"/>
      <c r="V803" s="344"/>
      <c r="W803" s="344"/>
      <c r="X803" s="344"/>
      <c r="Y803" s="344"/>
      <c r="Z803" s="344"/>
      <c r="AA803" s="344"/>
      <c r="AB803" s="344"/>
    </row>
    <row r="804" spans="8:8" ht="15.75" customHeight="1">
      <c r="A804" s="344"/>
      <c r="B804" s="345"/>
      <c r="C804" s="344"/>
      <c r="D804" s="345"/>
      <c r="E804" s="344"/>
      <c r="F804" s="344"/>
      <c r="G804" s="344"/>
      <c r="H804" s="344"/>
      <c r="I804" s="344"/>
      <c r="J804" s="344"/>
      <c r="K804" s="344"/>
      <c r="L804" s="344"/>
      <c r="M804" s="344"/>
      <c r="N804" s="344"/>
      <c r="O804" s="344"/>
      <c r="P804" s="344"/>
      <c r="Q804" s="344"/>
      <c r="R804" s="344"/>
      <c r="S804" s="344"/>
      <c r="T804" s="344"/>
      <c r="U804" s="344"/>
      <c r="V804" s="344"/>
      <c r="W804" s="344"/>
      <c r="X804" s="344"/>
      <c r="Y804" s="344"/>
      <c r="Z804" s="344"/>
      <c r="AA804" s="344"/>
      <c r="AB804" s="344"/>
    </row>
    <row r="805" spans="8:8" ht="15.75" customHeight="1">
      <c r="A805" s="344"/>
      <c r="B805" s="345"/>
      <c r="C805" s="344"/>
      <c r="D805" s="345"/>
      <c r="E805" s="344"/>
      <c r="F805" s="344"/>
      <c r="G805" s="344"/>
      <c r="H805" s="344"/>
      <c r="I805" s="344"/>
      <c r="J805" s="344"/>
      <c r="K805" s="344"/>
      <c r="L805" s="344"/>
      <c r="M805" s="344"/>
      <c r="N805" s="344"/>
      <c r="O805" s="344"/>
      <c r="P805" s="344"/>
      <c r="Q805" s="344"/>
      <c r="R805" s="344"/>
      <c r="S805" s="344"/>
      <c r="T805" s="344"/>
      <c r="U805" s="344"/>
      <c r="V805" s="344"/>
      <c r="W805" s="344"/>
      <c r="X805" s="344"/>
      <c r="Y805" s="344"/>
      <c r="Z805" s="344"/>
      <c r="AA805" s="344"/>
      <c r="AB805" s="344"/>
    </row>
    <row r="806" spans="8:8" ht="15.75" customHeight="1">
      <c r="A806" s="344"/>
      <c r="B806" s="345"/>
      <c r="C806" s="344"/>
      <c r="D806" s="345"/>
      <c r="E806" s="344"/>
      <c r="F806" s="344"/>
      <c r="G806" s="344"/>
      <c r="H806" s="344"/>
      <c r="I806" s="344"/>
      <c r="J806" s="344"/>
      <c r="K806" s="344"/>
      <c r="L806" s="344"/>
      <c r="M806" s="344"/>
      <c r="N806" s="344"/>
      <c r="O806" s="344"/>
      <c r="P806" s="344"/>
      <c r="Q806" s="344"/>
      <c r="R806" s="344"/>
      <c r="S806" s="344"/>
      <c r="T806" s="344"/>
      <c r="U806" s="344"/>
      <c r="V806" s="344"/>
      <c r="W806" s="344"/>
      <c r="X806" s="344"/>
      <c r="Y806" s="344"/>
      <c r="Z806" s="344"/>
      <c r="AA806" s="344"/>
      <c r="AB806" s="344"/>
    </row>
    <row r="807" spans="8:8" ht="15.75" customHeight="1">
      <c r="A807" s="344"/>
      <c r="B807" s="345"/>
      <c r="C807" s="344"/>
      <c r="D807" s="345"/>
      <c r="E807" s="344"/>
      <c r="F807" s="344"/>
      <c r="G807" s="344"/>
      <c r="H807" s="344"/>
      <c r="I807" s="344"/>
      <c r="J807" s="344"/>
      <c r="K807" s="344"/>
      <c r="L807" s="344"/>
      <c r="M807" s="344"/>
      <c r="N807" s="344"/>
      <c r="O807" s="344"/>
      <c r="P807" s="344"/>
      <c r="Q807" s="344"/>
      <c r="R807" s="344"/>
      <c r="S807" s="344"/>
      <c r="T807" s="344"/>
      <c r="U807" s="344"/>
      <c r="V807" s="344"/>
      <c r="W807" s="344"/>
      <c r="X807" s="344"/>
      <c r="Y807" s="344"/>
      <c r="Z807" s="344"/>
      <c r="AA807" s="344"/>
      <c r="AB807" s="344"/>
    </row>
    <row r="808" spans="8:8" ht="15.75" customHeight="1">
      <c r="A808" s="344"/>
      <c r="B808" s="345"/>
      <c r="C808" s="344"/>
      <c r="D808" s="345"/>
      <c r="E808" s="344"/>
      <c r="F808" s="344"/>
      <c r="G808" s="344"/>
      <c r="H808" s="344"/>
      <c r="I808" s="344"/>
      <c r="J808" s="344"/>
      <c r="K808" s="344"/>
      <c r="L808" s="344"/>
      <c r="M808" s="344"/>
      <c r="N808" s="344"/>
      <c r="O808" s="344"/>
      <c r="P808" s="344"/>
      <c r="Q808" s="344"/>
      <c r="R808" s="344"/>
      <c r="S808" s="344"/>
      <c r="T808" s="344"/>
      <c r="U808" s="344"/>
      <c r="V808" s="344"/>
      <c r="W808" s="344"/>
      <c r="X808" s="344"/>
      <c r="Y808" s="344"/>
      <c r="Z808" s="344"/>
      <c r="AA808" s="344"/>
      <c r="AB808" s="344"/>
    </row>
    <row r="809" spans="8:8" ht="15.75" customHeight="1">
      <c r="A809" s="344"/>
      <c r="B809" s="345"/>
      <c r="C809" s="344"/>
      <c r="D809" s="345"/>
      <c r="E809" s="344"/>
      <c r="F809" s="344"/>
      <c r="G809" s="344"/>
      <c r="H809" s="344"/>
      <c r="I809" s="344"/>
      <c r="J809" s="344"/>
      <c r="K809" s="344"/>
      <c r="L809" s="344"/>
      <c r="M809" s="344"/>
      <c r="N809" s="344"/>
      <c r="O809" s="344"/>
      <c r="P809" s="344"/>
      <c r="Q809" s="344"/>
      <c r="R809" s="344"/>
      <c r="S809" s="344"/>
      <c r="T809" s="344"/>
      <c r="U809" s="344"/>
      <c r="V809" s="344"/>
      <c r="W809" s="344"/>
      <c r="X809" s="344"/>
      <c r="Y809" s="344"/>
      <c r="Z809" s="344"/>
      <c r="AA809" s="344"/>
      <c r="AB809" s="344"/>
    </row>
    <row r="810" spans="8:8" ht="15.75" customHeight="1">
      <c r="A810" s="344"/>
      <c r="B810" s="345"/>
      <c r="C810" s="344"/>
      <c r="D810" s="345"/>
      <c r="E810" s="344"/>
      <c r="F810" s="344"/>
      <c r="G810" s="344"/>
      <c r="H810" s="344"/>
      <c r="I810" s="344"/>
      <c r="J810" s="344"/>
      <c r="K810" s="344"/>
      <c r="L810" s="344"/>
      <c r="M810" s="344"/>
      <c r="N810" s="344"/>
      <c r="O810" s="344"/>
      <c r="P810" s="344"/>
      <c r="Q810" s="344"/>
      <c r="R810" s="344"/>
      <c r="S810" s="344"/>
      <c r="T810" s="344"/>
      <c r="U810" s="344"/>
      <c r="V810" s="344"/>
      <c r="W810" s="344"/>
      <c r="X810" s="344"/>
      <c r="Y810" s="344"/>
      <c r="Z810" s="344"/>
      <c r="AA810" s="344"/>
      <c r="AB810" s="344"/>
    </row>
    <row r="811" spans="8:8" ht="15.75" customHeight="1">
      <c r="A811" s="344"/>
      <c r="B811" s="345"/>
      <c r="C811" s="344"/>
      <c r="D811" s="345"/>
      <c r="E811" s="344"/>
      <c r="F811" s="344"/>
      <c r="G811" s="344"/>
      <c r="H811" s="344"/>
      <c r="I811" s="344"/>
      <c r="J811" s="344"/>
      <c r="K811" s="344"/>
      <c r="L811" s="344"/>
      <c r="M811" s="344"/>
      <c r="N811" s="344"/>
      <c r="O811" s="344"/>
      <c r="P811" s="344"/>
      <c r="Q811" s="344"/>
      <c r="R811" s="344"/>
      <c r="S811" s="344"/>
      <c r="T811" s="344"/>
      <c r="U811" s="344"/>
      <c r="V811" s="344"/>
      <c r="W811" s="344"/>
      <c r="X811" s="344"/>
      <c r="Y811" s="344"/>
      <c r="Z811" s="344"/>
      <c r="AA811" s="344"/>
      <c r="AB811" s="344"/>
    </row>
    <row r="812" spans="8:8" ht="15.75" customHeight="1">
      <c r="A812" s="344"/>
      <c r="B812" s="345"/>
      <c r="C812" s="344"/>
      <c r="D812" s="345"/>
      <c r="E812" s="344"/>
      <c r="F812" s="344"/>
      <c r="G812" s="344"/>
      <c r="H812" s="344"/>
      <c r="I812" s="344"/>
      <c r="J812" s="344"/>
      <c r="K812" s="344"/>
      <c r="L812" s="344"/>
      <c r="M812" s="344"/>
      <c r="N812" s="344"/>
      <c r="O812" s="344"/>
      <c r="P812" s="344"/>
      <c r="Q812" s="344"/>
      <c r="R812" s="344"/>
      <c r="S812" s="344"/>
      <c r="T812" s="344"/>
      <c r="U812" s="344"/>
      <c r="V812" s="344"/>
      <c r="W812" s="344"/>
      <c r="X812" s="344"/>
      <c r="Y812" s="344"/>
      <c r="Z812" s="344"/>
      <c r="AA812" s="344"/>
      <c r="AB812" s="344"/>
    </row>
    <row r="813" spans="8:8" ht="15.75" customHeight="1">
      <c r="A813" s="344"/>
      <c r="B813" s="345"/>
      <c r="C813" s="344"/>
      <c r="D813" s="345"/>
      <c r="E813" s="344"/>
      <c r="F813" s="344"/>
      <c r="G813" s="344"/>
      <c r="H813" s="344"/>
      <c r="I813" s="344"/>
      <c r="J813" s="344"/>
      <c r="K813" s="344"/>
      <c r="L813" s="344"/>
      <c r="M813" s="344"/>
      <c r="N813" s="344"/>
      <c r="O813" s="344"/>
      <c r="P813" s="344"/>
      <c r="Q813" s="344"/>
      <c r="R813" s="344"/>
      <c r="S813" s="344"/>
      <c r="T813" s="344"/>
      <c r="U813" s="344"/>
      <c r="V813" s="344"/>
      <c r="W813" s="344"/>
      <c r="X813" s="344"/>
      <c r="Y813" s="344"/>
      <c r="Z813" s="344"/>
      <c r="AA813" s="344"/>
      <c r="AB813" s="344"/>
    </row>
    <row r="814" spans="8:8" ht="15.75" customHeight="1">
      <c r="A814" s="344"/>
      <c r="B814" s="345"/>
      <c r="C814" s="344"/>
      <c r="D814" s="345"/>
      <c r="E814" s="344"/>
      <c r="F814" s="344"/>
      <c r="G814" s="344"/>
      <c r="H814" s="344"/>
      <c r="I814" s="344"/>
      <c r="J814" s="344"/>
      <c r="K814" s="344"/>
      <c r="L814" s="344"/>
      <c r="M814" s="344"/>
      <c r="N814" s="344"/>
      <c r="O814" s="344"/>
      <c r="P814" s="344"/>
      <c r="Q814" s="344"/>
      <c r="R814" s="344"/>
      <c r="S814" s="344"/>
      <c r="T814" s="344"/>
      <c r="U814" s="344"/>
      <c r="V814" s="344"/>
      <c r="W814" s="344"/>
      <c r="X814" s="344"/>
      <c r="Y814" s="344"/>
      <c r="Z814" s="344"/>
      <c r="AA814" s="344"/>
      <c r="AB814" s="344"/>
    </row>
    <row r="815" spans="8:8" ht="15.75" customHeight="1">
      <c r="A815" s="344"/>
      <c r="B815" s="345"/>
      <c r="C815" s="344"/>
      <c r="D815" s="345"/>
      <c r="E815" s="344"/>
      <c r="F815" s="344"/>
      <c r="G815" s="344"/>
      <c r="H815" s="344"/>
      <c r="I815" s="344"/>
      <c r="J815" s="344"/>
      <c r="K815" s="344"/>
      <c r="L815" s="344"/>
      <c r="M815" s="344"/>
      <c r="N815" s="344"/>
      <c r="O815" s="344"/>
      <c r="P815" s="344"/>
      <c r="Q815" s="344"/>
      <c r="R815" s="344"/>
      <c r="S815" s="344"/>
      <c r="T815" s="344"/>
      <c r="U815" s="344"/>
      <c r="V815" s="344"/>
      <c r="W815" s="344"/>
      <c r="X815" s="344"/>
      <c r="Y815" s="344"/>
      <c r="Z815" s="344"/>
      <c r="AA815" s="344"/>
      <c r="AB815" s="344"/>
    </row>
    <row r="816" spans="8:8" ht="15.75" customHeight="1">
      <c r="A816" s="344"/>
      <c r="B816" s="345"/>
      <c r="C816" s="344"/>
      <c r="D816" s="345"/>
      <c r="E816" s="344"/>
      <c r="F816" s="344"/>
      <c r="G816" s="344"/>
      <c r="H816" s="344"/>
      <c r="I816" s="344"/>
      <c r="J816" s="344"/>
      <c r="K816" s="344"/>
      <c r="L816" s="344"/>
      <c r="M816" s="344"/>
      <c r="N816" s="344"/>
      <c r="O816" s="344"/>
      <c r="P816" s="344"/>
      <c r="Q816" s="344"/>
      <c r="R816" s="344"/>
      <c r="S816" s="344"/>
      <c r="T816" s="344"/>
      <c r="U816" s="344"/>
      <c r="V816" s="344"/>
      <c r="W816" s="344"/>
      <c r="X816" s="344"/>
      <c r="Y816" s="344"/>
      <c r="Z816" s="344"/>
      <c r="AA816" s="344"/>
      <c r="AB816" s="344"/>
    </row>
    <row r="817" spans="8:8" ht="15.75" customHeight="1">
      <c r="A817" s="344"/>
      <c r="B817" s="345"/>
      <c r="C817" s="344"/>
      <c r="D817" s="345"/>
      <c r="E817" s="344"/>
      <c r="F817" s="344"/>
      <c r="G817" s="344"/>
      <c r="H817" s="344"/>
      <c r="I817" s="344"/>
      <c r="J817" s="344"/>
      <c r="K817" s="344"/>
      <c r="L817" s="344"/>
      <c r="M817" s="344"/>
      <c r="N817" s="344"/>
      <c r="O817" s="344"/>
      <c r="P817" s="344"/>
      <c r="Q817" s="344"/>
      <c r="R817" s="344"/>
      <c r="S817" s="344"/>
      <c r="T817" s="344"/>
      <c r="U817" s="344"/>
      <c r="V817" s="344"/>
      <c r="W817" s="344"/>
      <c r="X817" s="344"/>
      <c r="Y817" s="344"/>
      <c r="Z817" s="344"/>
      <c r="AA817" s="344"/>
      <c r="AB817" s="344"/>
    </row>
    <row r="818" spans="8:8" ht="15.75" customHeight="1">
      <c r="A818" s="344"/>
      <c r="B818" s="345"/>
      <c r="C818" s="344"/>
      <c r="D818" s="345"/>
      <c r="E818" s="344"/>
      <c r="F818" s="344"/>
      <c r="G818" s="344"/>
      <c r="H818" s="344"/>
      <c r="I818" s="344"/>
      <c r="J818" s="344"/>
      <c r="K818" s="344"/>
      <c r="L818" s="344"/>
      <c r="M818" s="344"/>
      <c r="N818" s="344"/>
      <c r="O818" s="344"/>
      <c r="P818" s="344"/>
      <c r="Q818" s="344"/>
      <c r="R818" s="344"/>
      <c r="S818" s="344"/>
      <c r="T818" s="344"/>
      <c r="U818" s="344"/>
      <c r="V818" s="344"/>
      <c r="W818" s="344"/>
      <c r="X818" s="344"/>
      <c r="Y818" s="344"/>
      <c r="Z818" s="344"/>
      <c r="AA818" s="344"/>
      <c r="AB818" s="344"/>
    </row>
    <row r="819" spans="8:8" ht="15.75" customHeight="1">
      <c r="A819" s="344"/>
      <c r="B819" s="345"/>
      <c r="C819" s="344"/>
      <c r="D819" s="345"/>
      <c r="E819" s="344"/>
      <c r="F819" s="344"/>
      <c r="G819" s="344"/>
      <c r="H819" s="344"/>
      <c r="I819" s="344"/>
      <c r="J819" s="344"/>
      <c r="K819" s="344"/>
      <c r="L819" s="344"/>
      <c r="M819" s="344"/>
      <c r="N819" s="344"/>
      <c r="O819" s="344"/>
      <c r="P819" s="344"/>
      <c r="Q819" s="344"/>
      <c r="R819" s="344"/>
      <c r="S819" s="344"/>
      <c r="T819" s="344"/>
      <c r="U819" s="344"/>
      <c r="V819" s="344"/>
      <c r="W819" s="344"/>
      <c r="X819" s="344"/>
      <c r="Y819" s="344"/>
      <c r="Z819" s="344"/>
      <c r="AA819" s="344"/>
      <c r="AB819" s="344"/>
    </row>
    <row r="820" spans="8:8" ht="15.75" customHeight="1">
      <c r="A820" s="344"/>
      <c r="B820" s="345"/>
      <c r="C820" s="344"/>
      <c r="D820" s="345"/>
      <c r="E820" s="344"/>
      <c r="F820" s="344"/>
      <c r="G820" s="344"/>
      <c r="H820" s="344"/>
      <c r="I820" s="344"/>
      <c r="J820" s="344"/>
      <c r="K820" s="344"/>
      <c r="L820" s="344"/>
      <c r="M820" s="344"/>
      <c r="N820" s="344"/>
      <c r="O820" s="344"/>
      <c r="P820" s="344"/>
      <c r="Q820" s="344"/>
      <c r="R820" s="344"/>
      <c r="S820" s="344"/>
      <c r="T820" s="344"/>
      <c r="U820" s="344"/>
      <c r="V820" s="344"/>
      <c r="W820" s="344"/>
      <c r="X820" s="344"/>
      <c r="Y820" s="344"/>
      <c r="Z820" s="344"/>
      <c r="AA820" s="344"/>
      <c r="AB820" s="344"/>
    </row>
    <row r="821" spans="8:8" ht="15.75" customHeight="1">
      <c r="A821" s="344"/>
      <c r="B821" s="345"/>
      <c r="C821" s="344"/>
      <c r="D821" s="345"/>
      <c r="E821" s="344"/>
      <c r="F821" s="344"/>
      <c r="G821" s="344"/>
      <c r="H821" s="344"/>
      <c r="I821" s="344"/>
      <c r="J821" s="344"/>
      <c r="K821" s="344"/>
      <c r="L821" s="344"/>
      <c r="M821" s="344"/>
      <c r="N821" s="344"/>
      <c r="O821" s="344"/>
      <c r="P821" s="344"/>
      <c r="Q821" s="344"/>
      <c r="R821" s="344"/>
      <c r="S821" s="344"/>
      <c r="T821" s="344"/>
      <c r="U821" s="344"/>
      <c r="V821" s="344"/>
      <c r="W821" s="344"/>
      <c r="X821" s="344"/>
      <c r="Y821" s="344"/>
      <c r="Z821" s="344"/>
      <c r="AA821" s="344"/>
      <c r="AB821" s="344"/>
    </row>
    <row r="822" spans="8:8" ht="15.75" customHeight="1">
      <c r="A822" s="344"/>
      <c r="B822" s="345"/>
      <c r="C822" s="344"/>
      <c r="D822" s="345"/>
      <c r="E822" s="344"/>
      <c r="F822" s="344"/>
      <c r="G822" s="344"/>
      <c r="H822" s="344"/>
      <c r="I822" s="344"/>
      <c r="J822" s="344"/>
      <c r="K822" s="344"/>
      <c r="L822" s="344"/>
      <c r="M822" s="344"/>
      <c r="N822" s="344"/>
      <c r="O822" s="344"/>
      <c r="P822" s="344"/>
      <c r="Q822" s="344"/>
      <c r="R822" s="344"/>
      <c r="S822" s="344"/>
      <c r="T822" s="344"/>
      <c r="U822" s="344"/>
      <c r="V822" s="344"/>
      <c r="W822" s="344"/>
      <c r="X822" s="344"/>
      <c r="Y822" s="344"/>
      <c r="Z822" s="344"/>
      <c r="AA822" s="344"/>
      <c r="AB822" s="344"/>
    </row>
    <row r="823" spans="8:8" ht="15.75" customHeight="1">
      <c r="A823" s="344"/>
      <c r="B823" s="345"/>
      <c r="C823" s="344"/>
      <c r="D823" s="345"/>
      <c r="E823" s="344"/>
      <c r="F823" s="344"/>
      <c r="G823" s="344"/>
      <c r="H823" s="344"/>
      <c r="I823" s="344"/>
      <c r="J823" s="344"/>
      <c r="K823" s="344"/>
      <c r="L823" s="344"/>
      <c r="M823" s="344"/>
      <c r="N823" s="344"/>
      <c r="O823" s="344"/>
      <c r="P823" s="344"/>
      <c r="Q823" s="344"/>
      <c r="R823" s="344"/>
      <c r="S823" s="344"/>
      <c r="T823" s="344"/>
      <c r="U823" s="344"/>
      <c r="V823" s="344"/>
      <c r="W823" s="344"/>
      <c r="X823" s="344"/>
      <c r="Y823" s="344"/>
      <c r="Z823" s="344"/>
      <c r="AA823" s="344"/>
      <c r="AB823" s="344"/>
    </row>
    <row r="824" spans="8:8" ht="15.75" customHeight="1">
      <c r="A824" s="344"/>
      <c r="B824" s="345"/>
      <c r="C824" s="344"/>
      <c r="D824" s="345"/>
      <c r="E824" s="344"/>
      <c r="F824" s="344"/>
      <c r="G824" s="344"/>
      <c r="H824" s="344"/>
      <c r="I824" s="344"/>
      <c r="J824" s="344"/>
      <c r="K824" s="344"/>
      <c r="L824" s="344"/>
      <c r="M824" s="344"/>
      <c r="N824" s="344"/>
      <c r="O824" s="344"/>
      <c r="P824" s="344"/>
      <c r="Q824" s="344"/>
      <c r="R824" s="344"/>
      <c r="S824" s="344"/>
      <c r="T824" s="344"/>
      <c r="U824" s="344"/>
      <c r="V824" s="344"/>
      <c r="W824" s="344"/>
      <c r="X824" s="344"/>
      <c r="Y824" s="344"/>
      <c r="Z824" s="344"/>
      <c r="AA824" s="344"/>
      <c r="AB824" s="344"/>
    </row>
    <row r="825" spans="8:8" ht="15.75" customHeight="1">
      <c r="A825" s="344"/>
      <c r="B825" s="345"/>
      <c r="C825" s="344"/>
      <c r="D825" s="345"/>
      <c r="E825" s="344"/>
      <c r="F825" s="344"/>
      <c r="G825" s="344"/>
      <c r="H825" s="344"/>
      <c r="I825" s="344"/>
      <c r="J825" s="344"/>
      <c r="K825" s="344"/>
      <c r="L825" s="344"/>
      <c r="M825" s="344"/>
      <c r="N825" s="344"/>
      <c r="O825" s="344"/>
      <c r="P825" s="344"/>
      <c r="Q825" s="344"/>
      <c r="R825" s="344"/>
      <c r="S825" s="344"/>
      <c r="T825" s="344"/>
      <c r="U825" s="344"/>
      <c r="V825" s="344"/>
      <c r="W825" s="344"/>
      <c r="X825" s="344"/>
      <c r="Y825" s="344"/>
      <c r="Z825" s="344"/>
      <c r="AA825" s="344"/>
      <c r="AB825" s="344"/>
    </row>
    <row r="826" spans="8:8" ht="15.75" customHeight="1">
      <c r="A826" s="344"/>
      <c r="B826" s="345"/>
      <c r="C826" s="344"/>
      <c r="D826" s="345"/>
      <c r="E826" s="344"/>
      <c r="F826" s="344"/>
      <c r="G826" s="344"/>
      <c r="H826" s="344"/>
      <c r="I826" s="344"/>
      <c r="J826" s="344"/>
      <c r="K826" s="344"/>
      <c r="L826" s="344"/>
      <c r="M826" s="344"/>
      <c r="N826" s="344"/>
      <c r="O826" s="344"/>
      <c r="P826" s="344"/>
      <c r="Q826" s="344"/>
      <c r="R826" s="344"/>
      <c r="S826" s="344"/>
      <c r="T826" s="344"/>
      <c r="U826" s="344"/>
      <c r="V826" s="344"/>
      <c r="W826" s="344"/>
      <c r="X826" s="344"/>
      <c r="Y826" s="344"/>
      <c r="Z826" s="344"/>
      <c r="AA826" s="344"/>
      <c r="AB826" s="344"/>
    </row>
    <row r="827" spans="8:8" ht="15.75" customHeight="1">
      <c r="A827" s="344"/>
      <c r="B827" s="345"/>
      <c r="C827" s="344"/>
      <c r="D827" s="345"/>
      <c r="E827" s="344"/>
      <c r="F827" s="344"/>
      <c r="G827" s="344"/>
      <c r="H827" s="344"/>
      <c r="I827" s="344"/>
      <c r="J827" s="344"/>
      <c r="K827" s="344"/>
      <c r="L827" s="344"/>
      <c r="M827" s="344"/>
      <c r="N827" s="344"/>
      <c r="O827" s="344"/>
      <c r="P827" s="344"/>
      <c r="Q827" s="344"/>
      <c r="R827" s="344"/>
      <c r="S827" s="344"/>
      <c r="T827" s="344"/>
      <c r="U827" s="344"/>
      <c r="V827" s="344"/>
      <c r="W827" s="344"/>
      <c r="X827" s="344"/>
      <c r="Y827" s="344"/>
      <c r="Z827" s="344"/>
      <c r="AA827" s="344"/>
      <c r="AB827" s="344"/>
    </row>
    <row r="828" spans="8:8" ht="15.75" customHeight="1">
      <c r="A828" s="344"/>
      <c r="B828" s="345"/>
      <c r="C828" s="344"/>
      <c r="D828" s="345"/>
      <c r="E828" s="344"/>
      <c r="F828" s="344"/>
      <c r="G828" s="344"/>
      <c r="H828" s="344"/>
      <c r="I828" s="344"/>
      <c r="J828" s="344"/>
      <c r="K828" s="344"/>
      <c r="L828" s="344"/>
      <c r="M828" s="344"/>
      <c r="N828" s="344"/>
      <c r="O828" s="344"/>
      <c r="P828" s="344"/>
      <c r="Q828" s="344"/>
      <c r="R828" s="344"/>
      <c r="S828" s="344"/>
      <c r="T828" s="344"/>
      <c r="U828" s="344"/>
      <c r="V828" s="344"/>
      <c r="W828" s="344"/>
      <c r="X828" s="344"/>
      <c r="Y828" s="344"/>
      <c r="Z828" s="344"/>
      <c r="AA828" s="344"/>
      <c r="AB828" s="344"/>
    </row>
    <row r="829" spans="8:8" ht="15.75" customHeight="1">
      <c r="A829" s="344"/>
      <c r="B829" s="345"/>
      <c r="C829" s="344"/>
      <c r="D829" s="345"/>
      <c r="E829" s="344"/>
      <c r="F829" s="344"/>
      <c r="G829" s="344"/>
      <c r="H829" s="344"/>
      <c r="I829" s="344"/>
      <c r="J829" s="344"/>
      <c r="K829" s="344"/>
      <c r="L829" s="344"/>
      <c r="M829" s="344"/>
      <c r="N829" s="344"/>
      <c r="O829" s="344"/>
      <c r="P829" s="344"/>
      <c r="Q829" s="344"/>
      <c r="R829" s="344"/>
      <c r="S829" s="344"/>
      <c r="T829" s="344"/>
      <c r="U829" s="344"/>
      <c r="V829" s="344"/>
      <c r="W829" s="344"/>
      <c r="X829" s="344"/>
      <c r="Y829" s="344"/>
      <c r="Z829" s="344"/>
      <c r="AA829" s="344"/>
      <c r="AB829" s="344"/>
    </row>
    <row r="830" spans="8:8" ht="15.75" customHeight="1">
      <c r="A830" s="344"/>
      <c r="B830" s="345"/>
      <c r="C830" s="344"/>
      <c r="D830" s="345"/>
      <c r="E830" s="344"/>
      <c r="F830" s="344"/>
      <c r="G830" s="344"/>
      <c r="H830" s="344"/>
      <c r="I830" s="344"/>
      <c r="J830" s="344"/>
      <c r="K830" s="344"/>
      <c r="L830" s="344"/>
      <c r="M830" s="344"/>
      <c r="N830" s="344"/>
      <c r="O830" s="344"/>
      <c r="P830" s="344"/>
      <c r="Q830" s="344"/>
      <c r="R830" s="344"/>
      <c r="S830" s="344"/>
      <c r="T830" s="344"/>
      <c r="U830" s="344"/>
      <c r="V830" s="344"/>
      <c r="W830" s="344"/>
      <c r="X830" s="344"/>
      <c r="Y830" s="344"/>
      <c r="Z830" s="344"/>
      <c r="AA830" s="344"/>
      <c r="AB830" s="344"/>
    </row>
    <row r="831" spans="8:8" ht="15.75" customHeight="1">
      <c r="A831" s="344"/>
      <c r="B831" s="345"/>
      <c r="C831" s="344"/>
      <c r="D831" s="345"/>
      <c r="E831" s="344"/>
      <c r="F831" s="344"/>
      <c r="G831" s="344"/>
      <c r="H831" s="344"/>
      <c r="I831" s="344"/>
      <c r="J831" s="344"/>
      <c r="K831" s="344"/>
      <c r="L831" s="344"/>
      <c r="M831" s="344"/>
      <c r="N831" s="344"/>
      <c r="O831" s="344"/>
      <c r="P831" s="344"/>
      <c r="Q831" s="344"/>
      <c r="R831" s="344"/>
      <c r="S831" s="344"/>
      <c r="T831" s="344"/>
      <c r="U831" s="344"/>
      <c r="V831" s="344"/>
      <c r="W831" s="344"/>
      <c r="X831" s="344"/>
      <c r="Y831" s="344"/>
      <c r="Z831" s="344"/>
      <c r="AA831" s="344"/>
      <c r="AB831" s="344"/>
    </row>
    <row r="832" spans="8:8" ht="15.75" customHeight="1">
      <c r="A832" s="344"/>
      <c r="B832" s="345"/>
      <c r="C832" s="344"/>
      <c r="D832" s="345"/>
      <c r="E832" s="344"/>
      <c r="F832" s="344"/>
      <c r="G832" s="344"/>
      <c r="H832" s="344"/>
      <c r="I832" s="344"/>
      <c r="J832" s="344"/>
      <c r="K832" s="344"/>
      <c r="L832" s="344"/>
      <c r="M832" s="344"/>
      <c r="N832" s="344"/>
      <c r="O832" s="344"/>
      <c r="P832" s="344"/>
      <c r="Q832" s="344"/>
      <c r="R832" s="344"/>
      <c r="S832" s="344"/>
      <c r="T832" s="344"/>
      <c r="U832" s="344"/>
      <c r="V832" s="344"/>
      <c r="W832" s="344"/>
      <c r="X832" s="344"/>
      <c r="Y832" s="344"/>
      <c r="Z832" s="344"/>
      <c r="AA832" s="344"/>
      <c r="AB832" s="344"/>
    </row>
    <row r="833" spans="8:8" ht="15.75" customHeight="1">
      <c r="A833" s="344"/>
      <c r="B833" s="345"/>
      <c r="C833" s="344"/>
      <c r="D833" s="345"/>
      <c r="E833" s="344"/>
      <c r="F833" s="344"/>
      <c r="G833" s="344"/>
      <c r="H833" s="344"/>
      <c r="I833" s="344"/>
      <c r="J833" s="344"/>
      <c r="K833" s="344"/>
      <c r="L833" s="344"/>
      <c r="M833" s="344"/>
      <c r="N833" s="344"/>
      <c r="O833" s="344"/>
      <c r="P833" s="344"/>
      <c r="Q833" s="344"/>
      <c r="R833" s="344"/>
      <c r="S833" s="344"/>
      <c r="T833" s="344"/>
      <c r="U833" s="344"/>
      <c r="V833" s="344"/>
      <c r="W833" s="344"/>
      <c r="X833" s="344"/>
      <c r="Y833" s="344"/>
      <c r="Z833" s="344"/>
      <c r="AA833" s="344"/>
      <c r="AB833" s="344"/>
    </row>
    <row r="834" spans="8:8" ht="15.75" customHeight="1">
      <c r="A834" s="344"/>
      <c r="B834" s="345"/>
      <c r="C834" s="344"/>
      <c r="D834" s="345"/>
      <c r="E834" s="344"/>
      <c r="F834" s="344"/>
      <c r="G834" s="344"/>
      <c r="H834" s="344"/>
      <c r="I834" s="344"/>
      <c r="J834" s="344"/>
      <c r="K834" s="344"/>
      <c r="L834" s="344"/>
      <c r="M834" s="344"/>
      <c r="N834" s="344"/>
      <c r="O834" s="344"/>
      <c r="P834" s="344"/>
      <c r="Q834" s="344"/>
      <c r="R834" s="344"/>
      <c r="S834" s="344"/>
      <c r="T834" s="344"/>
      <c r="U834" s="344"/>
      <c r="V834" s="344"/>
      <c r="W834" s="344"/>
      <c r="X834" s="344"/>
      <c r="Y834" s="344"/>
      <c r="Z834" s="344"/>
      <c r="AA834" s="344"/>
      <c r="AB834" s="344"/>
    </row>
    <row r="835" spans="8:8" ht="15.75" customHeight="1">
      <c r="A835" s="344"/>
      <c r="B835" s="345"/>
      <c r="C835" s="344"/>
      <c r="D835" s="345"/>
      <c r="E835" s="344"/>
      <c r="F835" s="344"/>
      <c r="G835" s="344"/>
      <c r="H835" s="344"/>
      <c r="I835" s="344"/>
      <c r="J835" s="344"/>
      <c r="K835" s="344"/>
      <c r="L835" s="344"/>
      <c r="M835" s="344"/>
      <c r="N835" s="344"/>
      <c r="O835" s="344"/>
      <c r="P835" s="344"/>
      <c r="Q835" s="344"/>
      <c r="R835" s="344"/>
      <c r="S835" s="344"/>
      <c r="T835" s="344"/>
      <c r="U835" s="344"/>
      <c r="V835" s="344"/>
      <c r="W835" s="344"/>
      <c r="X835" s="344"/>
      <c r="Y835" s="344"/>
      <c r="Z835" s="344"/>
      <c r="AA835" s="344"/>
      <c r="AB835" s="344"/>
    </row>
    <row r="836" spans="8:8" ht="15.75" customHeight="1">
      <c r="A836" s="344"/>
      <c r="B836" s="345"/>
      <c r="C836" s="344"/>
      <c r="D836" s="345"/>
      <c r="E836" s="344"/>
      <c r="F836" s="344"/>
      <c r="G836" s="344"/>
      <c r="H836" s="344"/>
      <c r="I836" s="344"/>
      <c r="J836" s="344"/>
      <c r="K836" s="344"/>
      <c r="L836" s="344"/>
      <c r="M836" s="344"/>
      <c r="N836" s="344"/>
      <c r="O836" s="344"/>
      <c r="P836" s="344"/>
      <c r="Q836" s="344"/>
      <c r="R836" s="344"/>
      <c r="S836" s="344"/>
      <c r="T836" s="344"/>
      <c r="U836" s="344"/>
      <c r="V836" s="344"/>
      <c r="W836" s="344"/>
      <c r="X836" s="344"/>
      <c r="Y836" s="344"/>
      <c r="Z836" s="344"/>
      <c r="AA836" s="344"/>
      <c r="AB836" s="344"/>
    </row>
    <row r="837" spans="8:8" ht="15.75" customHeight="1">
      <c r="A837" s="344"/>
      <c r="B837" s="345"/>
      <c r="C837" s="344"/>
      <c r="D837" s="345"/>
      <c r="E837" s="344"/>
      <c r="F837" s="344"/>
      <c r="G837" s="344"/>
      <c r="H837" s="344"/>
      <c r="I837" s="344"/>
      <c r="J837" s="344"/>
      <c r="K837" s="344"/>
      <c r="L837" s="344"/>
      <c r="M837" s="344"/>
      <c r="N837" s="344"/>
      <c r="O837" s="344"/>
      <c r="P837" s="344"/>
      <c r="Q837" s="344"/>
      <c r="R837" s="344"/>
      <c r="S837" s="344"/>
      <c r="T837" s="344"/>
      <c r="U837" s="344"/>
      <c r="V837" s="344"/>
      <c r="W837" s="344"/>
      <c r="X837" s="344"/>
      <c r="Y837" s="344"/>
      <c r="Z837" s="344"/>
      <c r="AA837" s="344"/>
      <c r="AB837" s="344"/>
    </row>
    <row r="838" spans="8:8" ht="15.75" customHeight="1">
      <c r="A838" s="344"/>
      <c r="B838" s="345"/>
      <c r="C838" s="344"/>
      <c r="D838" s="345"/>
      <c r="E838" s="344"/>
      <c r="F838" s="344"/>
      <c r="G838" s="344"/>
      <c r="H838" s="344"/>
      <c r="I838" s="344"/>
      <c r="J838" s="344"/>
      <c r="K838" s="344"/>
      <c r="L838" s="344"/>
      <c r="M838" s="344"/>
      <c r="N838" s="344"/>
      <c r="O838" s="344"/>
      <c r="P838" s="344"/>
      <c r="Q838" s="344"/>
      <c r="R838" s="344"/>
      <c r="S838" s="344"/>
      <c r="T838" s="344"/>
      <c r="U838" s="344"/>
      <c r="V838" s="344"/>
      <c r="W838" s="344"/>
      <c r="X838" s="344"/>
      <c r="Y838" s="344"/>
      <c r="Z838" s="344"/>
      <c r="AA838" s="344"/>
      <c r="AB838" s="344"/>
    </row>
    <row r="839" spans="8:8" ht="15.75" customHeight="1">
      <c r="A839" s="344"/>
      <c r="B839" s="345"/>
      <c r="C839" s="344"/>
      <c r="D839" s="345"/>
      <c r="E839" s="344"/>
      <c r="F839" s="344"/>
      <c r="G839" s="344"/>
      <c r="H839" s="344"/>
      <c r="I839" s="344"/>
      <c r="J839" s="344"/>
      <c r="K839" s="344"/>
      <c r="L839" s="344"/>
      <c r="M839" s="344"/>
      <c r="N839" s="344"/>
      <c r="O839" s="344"/>
      <c r="P839" s="344"/>
      <c r="Q839" s="344"/>
      <c r="R839" s="344"/>
      <c r="S839" s="344"/>
      <c r="T839" s="344"/>
      <c r="U839" s="344"/>
      <c r="V839" s="344"/>
      <c r="W839" s="344"/>
      <c r="X839" s="344"/>
      <c r="Y839" s="344"/>
      <c r="Z839" s="344"/>
      <c r="AA839" s="344"/>
      <c r="AB839" s="344"/>
    </row>
    <row r="840" spans="8:8" ht="15.75" customHeight="1">
      <c r="A840" s="344"/>
      <c r="B840" s="345"/>
      <c r="C840" s="344"/>
      <c r="D840" s="345"/>
      <c r="E840" s="344"/>
      <c r="F840" s="344"/>
      <c r="G840" s="344"/>
      <c r="H840" s="344"/>
      <c r="I840" s="344"/>
      <c r="J840" s="344"/>
      <c r="K840" s="344"/>
      <c r="L840" s="344"/>
      <c r="M840" s="344"/>
      <c r="N840" s="344"/>
      <c r="O840" s="344"/>
      <c r="P840" s="344"/>
      <c r="Q840" s="344"/>
      <c r="R840" s="344"/>
      <c r="S840" s="344"/>
      <c r="T840" s="344"/>
      <c r="U840" s="344"/>
      <c r="V840" s="344"/>
      <c r="W840" s="344"/>
      <c r="X840" s="344"/>
      <c r="Y840" s="344"/>
      <c r="Z840" s="344"/>
      <c r="AA840" s="344"/>
      <c r="AB840" s="344"/>
    </row>
    <row r="841" spans="8:8" ht="15.75" customHeight="1">
      <c r="A841" s="344"/>
      <c r="B841" s="345"/>
      <c r="C841" s="344"/>
      <c r="D841" s="345"/>
      <c r="E841" s="344"/>
      <c r="F841" s="344"/>
      <c r="G841" s="344"/>
      <c r="H841" s="344"/>
      <c r="I841" s="344"/>
      <c r="J841" s="344"/>
      <c r="K841" s="344"/>
      <c r="L841" s="344"/>
      <c r="M841" s="344"/>
      <c r="N841" s="344"/>
      <c r="O841" s="344"/>
      <c r="P841" s="344"/>
      <c r="Q841" s="344"/>
      <c r="R841" s="344"/>
      <c r="S841" s="344"/>
      <c r="T841" s="344"/>
      <c r="U841" s="344"/>
      <c r="V841" s="344"/>
      <c r="W841" s="344"/>
      <c r="X841" s="344"/>
      <c r="Y841" s="344"/>
      <c r="Z841" s="344"/>
      <c r="AA841" s="344"/>
      <c r="AB841" s="344"/>
    </row>
    <row r="842" spans="8:8" ht="15.75" customHeight="1">
      <c r="A842" s="344"/>
      <c r="B842" s="345"/>
      <c r="C842" s="344"/>
      <c r="D842" s="345"/>
      <c r="E842" s="344"/>
      <c r="F842" s="344"/>
      <c r="G842" s="344"/>
      <c r="H842" s="344"/>
      <c r="I842" s="344"/>
      <c r="J842" s="344"/>
      <c r="K842" s="344"/>
      <c r="L842" s="344"/>
      <c r="M842" s="344"/>
      <c r="N842" s="344"/>
      <c r="O842" s="344"/>
      <c r="P842" s="344"/>
      <c r="Q842" s="344"/>
      <c r="R842" s="344"/>
      <c r="S842" s="344"/>
      <c r="T842" s="344"/>
      <c r="U842" s="344"/>
      <c r="V842" s="344"/>
      <c r="W842" s="344"/>
      <c r="X842" s="344"/>
      <c r="Y842" s="344"/>
      <c r="Z842" s="344"/>
      <c r="AA842" s="344"/>
      <c r="AB842" s="344"/>
    </row>
    <row r="843" spans="8:8" ht="15.75" customHeight="1">
      <c r="A843" s="344"/>
      <c r="B843" s="345"/>
      <c r="C843" s="344"/>
      <c r="D843" s="345"/>
      <c r="E843" s="344"/>
      <c r="F843" s="344"/>
      <c r="G843" s="344"/>
      <c r="H843" s="344"/>
      <c r="I843" s="344"/>
      <c r="J843" s="344"/>
      <c r="K843" s="344"/>
      <c r="L843" s="344"/>
      <c r="M843" s="344"/>
      <c r="N843" s="344"/>
      <c r="O843" s="344"/>
      <c r="P843" s="344"/>
      <c r="Q843" s="344"/>
      <c r="R843" s="344"/>
      <c r="S843" s="344"/>
      <c r="T843" s="344"/>
      <c r="U843" s="344"/>
      <c r="V843" s="344"/>
      <c r="W843" s="344"/>
      <c r="X843" s="344"/>
      <c r="Y843" s="344"/>
      <c r="Z843" s="344"/>
      <c r="AA843" s="344"/>
      <c r="AB843" s="344"/>
    </row>
    <row r="844" spans="8:8" ht="15.75" customHeight="1">
      <c r="A844" s="344"/>
      <c r="B844" s="345"/>
      <c r="C844" s="344"/>
      <c r="D844" s="345"/>
      <c r="E844" s="344"/>
      <c r="F844" s="344"/>
      <c r="G844" s="344"/>
      <c r="H844" s="344"/>
      <c r="I844" s="344"/>
      <c r="J844" s="344"/>
      <c r="K844" s="344"/>
      <c r="L844" s="344"/>
      <c r="M844" s="344"/>
      <c r="N844" s="344"/>
      <c r="O844" s="344"/>
      <c r="P844" s="344"/>
      <c r="Q844" s="344"/>
      <c r="R844" s="344"/>
      <c r="S844" s="344"/>
      <c r="T844" s="344"/>
      <c r="U844" s="344"/>
      <c r="V844" s="344"/>
      <c r="W844" s="344"/>
      <c r="X844" s="344"/>
      <c r="Y844" s="344"/>
      <c r="Z844" s="344"/>
      <c r="AA844" s="344"/>
      <c r="AB844" s="344"/>
    </row>
    <row r="845" spans="8:8" ht="15.75" customHeight="1">
      <c r="A845" s="344"/>
      <c r="B845" s="345"/>
      <c r="C845" s="344"/>
      <c r="D845" s="345"/>
      <c r="E845" s="344"/>
      <c r="F845" s="344"/>
      <c r="G845" s="344"/>
      <c r="H845" s="344"/>
      <c r="I845" s="344"/>
      <c r="J845" s="344"/>
      <c r="K845" s="344"/>
      <c r="L845" s="344"/>
      <c r="M845" s="344"/>
      <c r="N845" s="344"/>
      <c r="O845" s="344"/>
      <c r="P845" s="344"/>
      <c r="Q845" s="344"/>
      <c r="R845" s="344"/>
      <c r="S845" s="344"/>
      <c r="T845" s="344"/>
      <c r="U845" s="344"/>
      <c r="V845" s="344"/>
      <c r="W845" s="344"/>
      <c r="X845" s="344"/>
      <c r="Y845" s="344"/>
      <c r="Z845" s="344"/>
      <c r="AA845" s="344"/>
      <c r="AB845" s="344"/>
    </row>
    <row r="846" spans="8:8" ht="15.75" customHeight="1">
      <c r="A846" s="344"/>
      <c r="B846" s="345"/>
      <c r="C846" s="344"/>
      <c r="D846" s="345"/>
      <c r="E846" s="344"/>
      <c r="F846" s="344"/>
      <c r="G846" s="344"/>
      <c r="H846" s="344"/>
      <c r="I846" s="344"/>
      <c r="J846" s="344"/>
      <c r="K846" s="344"/>
      <c r="L846" s="344"/>
      <c r="M846" s="344"/>
      <c r="N846" s="344"/>
      <c r="O846" s="344"/>
      <c r="P846" s="344"/>
      <c r="Q846" s="344"/>
      <c r="R846" s="344"/>
      <c r="S846" s="344"/>
      <c r="T846" s="344"/>
      <c r="U846" s="344"/>
      <c r="V846" s="344"/>
      <c r="W846" s="344"/>
      <c r="X846" s="344"/>
      <c r="Y846" s="344"/>
      <c r="Z846" s="344"/>
      <c r="AA846" s="344"/>
      <c r="AB846" s="344"/>
    </row>
    <row r="847" spans="8:8" ht="15.75" customHeight="1">
      <c r="A847" s="344"/>
      <c r="B847" s="345"/>
      <c r="C847" s="344"/>
      <c r="D847" s="345"/>
      <c r="E847" s="344"/>
      <c r="F847" s="344"/>
      <c r="G847" s="344"/>
      <c r="H847" s="344"/>
      <c r="I847" s="344"/>
      <c r="J847" s="344"/>
      <c r="K847" s="344"/>
      <c r="L847" s="344"/>
      <c r="M847" s="344"/>
      <c r="N847" s="344"/>
      <c r="O847" s="344"/>
      <c r="P847" s="344"/>
      <c r="Q847" s="344"/>
      <c r="R847" s="344"/>
      <c r="S847" s="344"/>
      <c r="T847" s="344"/>
      <c r="U847" s="344"/>
      <c r="V847" s="344"/>
      <c r="W847" s="344"/>
      <c r="X847" s="344"/>
      <c r="Y847" s="344"/>
      <c r="Z847" s="344"/>
      <c r="AA847" s="344"/>
      <c r="AB847" s="344"/>
    </row>
    <row r="848" spans="8:8" ht="15.75" customHeight="1">
      <c r="A848" s="344"/>
      <c r="B848" s="345"/>
      <c r="C848" s="344"/>
      <c r="D848" s="345"/>
      <c r="E848" s="344"/>
      <c r="F848" s="344"/>
      <c r="G848" s="344"/>
      <c r="H848" s="344"/>
      <c r="I848" s="344"/>
      <c r="J848" s="344"/>
      <c r="K848" s="344"/>
      <c r="L848" s="344"/>
      <c r="M848" s="344"/>
      <c r="N848" s="344"/>
      <c r="O848" s="344"/>
      <c r="P848" s="344"/>
      <c r="Q848" s="344"/>
      <c r="R848" s="344"/>
      <c r="S848" s="344"/>
      <c r="T848" s="344"/>
      <c r="U848" s="344"/>
      <c r="V848" s="344"/>
      <c r="W848" s="344"/>
      <c r="X848" s="344"/>
      <c r="Y848" s="344"/>
      <c r="Z848" s="344"/>
      <c r="AA848" s="344"/>
      <c r="AB848" s="344"/>
    </row>
    <row r="849" spans="8:8" ht="15.75" customHeight="1">
      <c r="A849" s="344"/>
      <c r="B849" s="345"/>
      <c r="C849" s="344"/>
      <c r="D849" s="345"/>
      <c r="E849" s="344"/>
      <c r="F849" s="344"/>
      <c r="G849" s="344"/>
      <c r="H849" s="344"/>
      <c r="I849" s="344"/>
      <c r="J849" s="344"/>
      <c r="K849" s="344"/>
      <c r="L849" s="344"/>
      <c r="M849" s="344"/>
      <c r="N849" s="344"/>
      <c r="O849" s="344"/>
      <c r="P849" s="344"/>
      <c r="Q849" s="344"/>
      <c r="R849" s="344"/>
      <c r="S849" s="344"/>
      <c r="T849" s="344"/>
      <c r="U849" s="344"/>
      <c r="V849" s="344"/>
      <c r="W849" s="344"/>
      <c r="X849" s="344"/>
      <c r="Y849" s="344"/>
      <c r="Z849" s="344"/>
      <c r="AA849" s="344"/>
      <c r="AB849" s="344"/>
    </row>
    <row r="850" spans="8:8" ht="15.75" customHeight="1">
      <c r="A850" s="344"/>
      <c r="B850" s="345"/>
      <c r="C850" s="344"/>
      <c r="D850" s="345"/>
      <c r="E850" s="344"/>
      <c r="F850" s="344"/>
      <c r="G850" s="344"/>
      <c r="H850" s="344"/>
      <c r="I850" s="344"/>
      <c r="J850" s="344"/>
      <c r="K850" s="344"/>
      <c r="L850" s="344"/>
      <c r="M850" s="344"/>
      <c r="N850" s="344"/>
      <c r="O850" s="344"/>
      <c r="P850" s="344"/>
      <c r="Q850" s="344"/>
      <c r="R850" s="344"/>
      <c r="S850" s="344"/>
      <c r="T850" s="344"/>
      <c r="U850" s="344"/>
      <c r="V850" s="344"/>
      <c r="W850" s="344"/>
      <c r="X850" s="344"/>
      <c r="Y850" s="344"/>
      <c r="Z850" s="344"/>
      <c r="AA850" s="344"/>
      <c r="AB850" s="344"/>
    </row>
    <row r="851" spans="8:8" ht="15.75" customHeight="1">
      <c r="A851" s="344"/>
      <c r="B851" s="345"/>
      <c r="C851" s="344"/>
      <c r="D851" s="345"/>
      <c r="E851" s="344"/>
      <c r="F851" s="344"/>
      <c r="G851" s="344"/>
      <c r="H851" s="344"/>
      <c r="I851" s="344"/>
      <c r="J851" s="344"/>
      <c r="K851" s="344"/>
      <c r="L851" s="344"/>
      <c r="M851" s="344"/>
      <c r="N851" s="344"/>
      <c r="O851" s="344"/>
      <c r="P851" s="344"/>
      <c r="Q851" s="344"/>
      <c r="R851" s="344"/>
      <c r="S851" s="344"/>
      <c r="T851" s="344"/>
      <c r="U851" s="344"/>
      <c r="V851" s="344"/>
      <c r="W851" s="344"/>
      <c r="X851" s="344"/>
      <c r="Y851" s="344"/>
      <c r="Z851" s="344"/>
      <c r="AA851" s="344"/>
      <c r="AB851" s="344"/>
    </row>
    <row r="852" spans="8:8" ht="15.75" customHeight="1">
      <c r="A852" s="344"/>
      <c r="B852" s="345"/>
      <c r="C852" s="344"/>
      <c r="D852" s="345"/>
      <c r="E852" s="344"/>
      <c r="F852" s="344"/>
      <c r="G852" s="344"/>
      <c r="H852" s="344"/>
      <c r="I852" s="344"/>
      <c r="J852" s="344"/>
      <c r="K852" s="344"/>
      <c r="L852" s="344"/>
      <c r="M852" s="344"/>
      <c r="N852" s="344"/>
      <c r="O852" s="344"/>
      <c r="P852" s="344"/>
      <c r="Q852" s="344"/>
      <c r="R852" s="344"/>
      <c r="S852" s="344"/>
      <c r="T852" s="344"/>
      <c r="U852" s="344"/>
      <c r="V852" s="344"/>
      <c r="W852" s="344"/>
      <c r="X852" s="344"/>
      <c r="Y852" s="344"/>
      <c r="Z852" s="344"/>
      <c r="AA852" s="344"/>
      <c r="AB852" s="344"/>
    </row>
    <row r="853" spans="8:8" ht="15.75" customHeight="1">
      <c r="A853" s="344"/>
      <c r="B853" s="345"/>
      <c r="C853" s="344"/>
      <c r="D853" s="345"/>
      <c r="E853" s="344"/>
      <c r="F853" s="344"/>
      <c r="G853" s="344"/>
      <c r="H853" s="344"/>
      <c r="I853" s="344"/>
      <c r="J853" s="344"/>
      <c r="K853" s="344"/>
      <c r="L853" s="344"/>
      <c r="M853" s="344"/>
      <c r="N853" s="344"/>
      <c r="O853" s="344"/>
      <c r="P853" s="344"/>
      <c r="Q853" s="344"/>
      <c r="R853" s="344"/>
      <c r="S853" s="344"/>
      <c r="T853" s="344"/>
      <c r="U853" s="344"/>
      <c r="V853" s="344"/>
      <c r="W853" s="344"/>
      <c r="X853" s="344"/>
      <c r="Y853" s="344"/>
      <c r="Z853" s="344"/>
      <c r="AA853" s="344"/>
      <c r="AB853" s="344"/>
    </row>
    <row r="854" spans="8:8" ht="15.75" customHeight="1">
      <c r="A854" s="344"/>
      <c r="B854" s="345"/>
      <c r="C854" s="344"/>
      <c r="D854" s="345"/>
      <c r="E854" s="344"/>
      <c r="F854" s="344"/>
      <c r="G854" s="344"/>
      <c r="H854" s="344"/>
      <c r="I854" s="344"/>
      <c r="J854" s="344"/>
      <c r="K854" s="344"/>
      <c r="L854" s="344"/>
      <c r="M854" s="344"/>
      <c r="N854" s="344"/>
      <c r="O854" s="344"/>
      <c r="P854" s="344"/>
      <c r="Q854" s="344"/>
      <c r="R854" s="344"/>
      <c r="S854" s="344"/>
      <c r="T854" s="344"/>
      <c r="U854" s="344"/>
      <c r="V854" s="344"/>
      <c r="W854" s="344"/>
      <c r="X854" s="344"/>
      <c r="Y854" s="344"/>
      <c r="Z854" s="344"/>
      <c r="AA854" s="344"/>
      <c r="AB854" s="344"/>
    </row>
    <row r="855" spans="8:8" ht="15.75" customHeight="1">
      <c r="A855" s="344"/>
      <c r="B855" s="345"/>
      <c r="C855" s="344"/>
      <c r="D855" s="345"/>
      <c r="E855" s="344"/>
      <c r="F855" s="344"/>
      <c r="G855" s="344"/>
      <c r="H855" s="344"/>
      <c r="I855" s="344"/>
      <c r="J855" s="344"/>
      <c r="K855" s="344"/>
      <c r="L855" s="344"/>
      <c r="M855" s="344"/>
      <c r="N855" s="344"/>
      <c r="O855" s="344"/>
      <c r="P855" s="344"/>
      <c r="Q855" s="344"/>
      <c r="R855" s="344"/>
      <c r="S855" s="344"/>
      <c r="T855" s="344"/>
      <c r="U855" s="344"/>
      <c r="V855" s="344"/>
      <c r="W855" s="344"/>
      <c r="X855" s="344"/>
      <c r="Y855" s="344"/>
      <c r="Z855" s="344"/>
      <c r="AA855" s="344"/>
      <c r="AB855" s="344"/>
    </row>
    <row r="856" spans="8:8" ht="15.75" customHeight="1">
      <c r="A856" s="344"/>
      <c r="B856" s="345"/>
      <c r="C856" s="344"/>
      <c r="D856" s="345"/>
      <c r="E856" s="344"/>
      <c r="F856" s="344"/>
      <c r="G856" s="344"/>
      <c r="H856" s="344"/>
      <c r="I856" s="344"/>
      <c r="J856" s="344"/>
      <c r="K856" s="344"/>
      <c r="L856" s="344"/>
      <c r="M856" s="344"/>
      <c r="N856" s="344"/>
      <c r="O856" s="344"/>
      <c r="P856" s="344"/>
      <c r="Q856" s="344"/>
      <c r="R856" s="344"/>
      <c r="S856" s="344"/>
      <c r="T856" s="344"/>
      <c r="U856" s="344"/>
      <c r="V856" s="344"/>
      <c r="W856" s="344"/>
      <c r="X856" s="344"/>
      <c r="Y856" s="344"/>
      <c r="Z856" s="344"/>
      <c r="AA856" s="344"/>
      <c r="AB856" s="344"/>
    </row>
    <row r="857" spans="8:8" ht="15.75" customHeight="1">
      <c r="A857" s="344"/>
      <c r="B857" s="345"/>
      <c r="C857" s="344"/>
      <c r="D857" s="345"/>
      <c r="E857" s="344"/>
      <c r="F857" s="344"/>
      <c r="G857" s="344"/>
      <c r="H857" s="344"/>
      <c r="I857" s="344"/>
      <c r="J857" s="344"/>
      <c r="K857" s="344"/>
      <c r="L857" s="344"/>
      <c r="M857" s="344"/>
      <c r="N857" s="344"/>
      <c r="O857" s="344"/>
      <c r="P857" s="344"/>
      <c r="Q857" s="344"/>
      <c r="R857" s="344"/>
      <c r="S857" s="344"/>
      <c r="T857" s="344"/>
      <c r="U857" s="344"/>
      <c r="V857" s="344"/>
      <c r="W857" s="344"/>
      <c r="X857" s="344"/>
      <c r="Y857" s="344"/>
      <c r="Z857" s="344"/>
      <c r="AA857" s="344"/>
      <c r="AB857" s="344"/>
    </row>
    <row r="858" spans="8:8" ht="15.75" customHeight="1">
      <c r="A858" s="344"/>
      <c r="B858" s="345"/>
      <c r="C858" s="344"/>
      <c r="D858" s="345"/>
      <c r="E858" s="344"/>
      <c r="F858" s="344"/>
      <c r="G858" s="344"/>
      <c r="H858" s="344"/>
      <c r="I858" s="344"/>
      <c r="J858" s="344"/>
      <c r="K858" s="344"/>
      <c r="L858" s="344"/>
      <c r="M858" s="344"/>
      <c r="N858" s="344"/>
      <c r="O858" s="344"/>
      <c r="P858" s="344"/>
      <c r="Q858" s="344"/>
      <c r="R858" s="344"/>
      <c r="S858" s="344"/>
      <c r="T858" s="344"/>
      <c r="U858" s="344"/>
      <c r="V858" s="344"/>
      <c r="W858" s="344"/>
      <c r="X858" s="344"/>
      <c r="Y858" s="344"/>
      <c r="Z858" s="344"/>
      <c r="AA858" s="344"/>
      <c r="AB858" s="344"/>
    </row>
    <row r="859" spans="8:8" ht="15.75" customHeight="1">
      <c r="A859" s="344"/>
      <c r="B859" s="345"/>
      <c r="C859" s="344"/>
      <c r="D859" s="345"/>
      <c r="E859" s="344"/>
      <c r="F859" s="344"/>
      <c r="G859" s="344"/>
      <c r="H859" s="344"/>
      <c r="I859" s="344"/>
      <c r="J859" s="344"/>
      <c r="K859" s="344"/>
      <c r="L859" s="344"/>
      <c r="M859" s="344"/>
      <c r="N859" s="344"/>
      <c r="O859" s="344"/>
      <c r="P859" s="344"/>
      <c r="Q859" s="344"/>
      <c r="R859" s="344"/>
      <c r="S859" s="344"/>
      <c r="T859" s="344"/>
      <c r="U859" s="344"/>
      <c r="V859" s="344"/>
      <c r="W859" s="344"/>
      <c r="X859" s="344"/>
      <c r="Y859" s="344"/>
      <c r="Z859" s="344"/>
      <c r="AA859" s="344"/>
      <c r="AB859" s="344"/>
    </row>
    <row r="860" spans="8:8" ht="15.75" customHeight="1">
      <c r="A860" s="344"/>
      <c r="B860" s="345"/>
      <c r="C860" s="344"/>
      <c r="D860" s="345"/>
      <c r="E860" s="344"/>
      <c r="F860" s="344"/>
      <c r="G860" s="344"/>
      <c r="H860" s="344"/>
      <c r="I860" s="344"/>
      <c r="J860" s="344"/>
      <c r="K860" s="344"/>
      <c r="L860" s="344"/>
      <c r="M860" s="344"/>
      <c r="N860" s="344"/>
      <c r="O860" s="344"/>
      <c r="P860" s="344"/>
      <c r="Q860" s="344"/>
      <c r="R860" s="344"/>
      <c r="S860" s="344"/>
      <c r="T860" s="344"/>
      <c r="U860" s="344"/>
      <c r="V860" s="344"/>
      <c r="W860" s="344"/>
      <c r="X860" s="344"/>
      <c r="Y860" s="344"/>
      <c r="Z860" s="344"/>
      <c r="AA860" s="344"/>
      <c r="AB860" s="344"/>
    </row>
    <row r="861" spans="8:8" ht="15.75" customHeight="1">
      <c r="A861" s="344"/>
      <c r="B861" s="345"/>
      <c r="C861" s="344"/>
      <c r="D861" s="345"/>
      <c r="E861" s="344"/>
      <c r="F861" s="344"/>
      <c r="G861" s="344"/>
      <c r="H861" s="344"/>
      <c r="I861" s="344"/>
      <c r="J861" s="344"/>
      <c r="K861" s="344"/>
      <c r="L861" s="344"/>
      <c r="M861" s="344"/>
      <c r="N861" s="344"/>
      <c r="O861" s="344"/>
      <c r="P861" s="344"/>
      <c r="Q861" s="344"/>
      <c r="R861" s="344"/>
      <c r="S861" s="344"/>
      <c r="T861" s="344"/>
      <c r="U861" s="344"/>
      <c r="V861" s="344"/>
      <c r="W861" s="344"/>
      <c r="X861" s="344"/>
      <c r="Y861" s="344"/>
      <c r="Z861" s="344"/>
      <c r="AA861" s="344"/>
      <c r="AB861" s="344"/>
    </row>
    <row r="862" spans="8:8" ht="15.75" customHeight="1">
      <c r="A862" s="344"/>
      <c r="B862" s="345"/>
      <c r="C862" s="344"/>
      <c r="D862" s="345"/>
      <c r="E862" s="344"/>
      <c r="F862" s="344"/>
      <c r="G862" s="344"/>
      <c r="H862" s="344"/>
      <c r="I862" s="344"/>
      <c r="J862" s="344"/>
      <c r="K862" s="344"/>
      <c r="L862" s="344"/>
      <c r="M862" s="344"/>
      <c r="N862" s="344"/>
      <c r="O862" s="344"/>
      <c r="P862" s="344"/>
      <c r="Q862" s="344"/>
      <c r="R862" s="344"/>
      <c r="S862" s="344"/>
      <c r="T862" s="344"/>
      <c r="U862" s="344"/>
      <c r="V862" s="344"/>
      <c r="W862" s="344"/>
      <c r="X862" s="344"/>
      <c r="Y862" s="344"/>
      <c r="Z862" s="344"/>
      <c r="AA862" s="344"/>
      <c r="AB862" s="344"/>
    </row>
    <row r="863" spans="8:8" ht="15.75" customHeight="1">
      <c r="A863" s="344"/>
      <c r="B863" s="345"/>
      <c r="C863" s="344"/>
      <c r="D863" s="345"/>
      <c r="E863" s="344"/>
      <c r="F863" s="344"/>
      <c r="G863" s="344"/>
      <c r="H863" s="344"/>
      <c r="I863" s="344"/>
      <c r="J863" s="344"/>
      <c r="K863" s="344"/>
      <c r="L863" s="344"/>
      <c r="M863" s="344"/>
      <c r="N863" s="344"/>
      <c r="O863" s="344"/>
      <c r="P863" s="344"/>
      <c r="Q863" s="344"/>
      <c r="R863" s="344"/>
      <c r="S863" s="344"/>
      <c r="T863" s="344"/>
      <c r="U863" s="344"/>
      <c r="V863" s="344"/>
      <c r="W863" s="344"/>
      <c r="X863" s="344"/>
      <c r="Y863" s="344"/>
      <c r="Z863" s="344"/>
      <c r="AA863" s="344"/>
      <c r="AB863" s="344"/>
    </row>
    <row r="864" spans="8:8" ht="15.75" customHeight="1">
      <c r="A864" s="344"/>
      <c r="B864" s="345"/>
      <c r="C864" s="344"/>
      <c r="D864" s="345"/>
      <c r="E864" s="344"/>
      <c r="F864" s="344"/>
      <c r="G864" s="344"/>
      <c r="H864" s="344"/>
      <c r="I864" s="344"/>
      <c r="J864" s="344"/>
      <c r="K864" s="344"/>
      <c r="L864" s="344"/>
      <c r="M864" s="344"/>
      <c r="N864" s="344"/>
      <c r="O864" s="344"/>
      <c r="P864" s="344"/>
      <c r="Q864" s="344"/>
      <c r="R864" s="344"/>
      <c r="S864" s="344"/>
      <c r="T864" s="344"/>
      <c r="U864" s="344"/>
      <c r="V864" s="344"/>
      <c r="W864" s="344"/>
      <c r="X864" s="344"/>
      <c r="Y864" s="344"/>
      <c r="Z864" s="344"/>
      <c r="AA864" s="344"/>
      <c r="AB864" s="344"/>
    </row>
    <row r="865" spans="8:8" ht="15.75" customHeight="1">
      <c r="A865" s="344"/>
      <c r="B865" s="345"/>
      <c r="C865" s="344"/>
      <c r="D865" s="345"/>
      <c r="E865" s="344"/>
      <c r="F865" s="344"/>
      <c r="G865" s="344"/>
      <c r="H865" s="344"/>
      <c r="I865" s="344"/>
      <c r="J865" s="344"/>
      <c r="K865" s="344"/>
      <c r="L865" s="344"/>
      <c r="M865" s="344"/>
      <c r="N865" s="344"/>
      <c r="O865" s="344"/>
      <c r="P865" s="344"/>
      <c r="Q865" s="344"/>
      <c r="R865" s="344"/>
      <c r="S865" s="344"/>
      <c r="T865" s="344"/>
      <c r="U865" s="344"/>
      <c r="V865" s="344"/>
      <c r="W865" s="344"/>
      <c r="X865" s="344"/>
      <c r="Y865" s="344"/>
      <c r="Z865" s="344"/>
      <c r="AA865" s="344"/>
      <c r="AB865" s="344"/>
    </row>
    <row r="866" spans="8:8" ht="15.75" customHeight="1">
      <c r="A866" s="344"/>
      <c r="B866" s="345"/>
      <c r="C866" s="344"/>
      <c r="D866" s="345"/>
      <c r="E866" s="344"/>
      <c r="F866" s="344"/>
      <c r="G866" s="344"/>
      <c r="H866" s="344"/>
      <c r="I866" s="344"/>
      <c r="J866" s="344"/>
      <c r="K866" s="344"/>
      <c r="L866" s="344"/>
      <c r="M866" s="344"/>
      <c r="N866" s="344"/>
      <c r="O866" s="344"/>
      <c r="P866" s="344"/>
      <c r="Q866" s="344"/>
      <c r="R866" s="344"/>
      <c r="S866" s="344"/>
      <c r="T866" s="344"/>
      <c r="U866" s="344"/>
      <c r="V866" s="344"/>
      <c r="W866" s="344"/>
      <c r="X866" s="344"/>
      <c r="Y866" s="344"/>
      <c r="Z866" s="344"/>
      <c r="AA866" s="344"/>
      <c r="AB866" s="344"/>
    </row>
    <row r="867" spans="8:8" ht="15.75" customHeight="1">
      <c r="A867" s="344"/>
      <c r="B867" s="345"/>
      <c r="C867" s="344"/>
      <c r="D867" s="345"/>
      <c r="E867" s="344"/>
      <c r="F867" s="344"/>
      <c r="G867" s="344"/>
      <c r="H867" s="344"/>
      <c r="I867" s="344"/>
      <c r="J867" s="344"/>
      <c r="K867" s="344"/>
      <c r="L867" s="344"/>
      <c r="M867" s="344"/>
      <c r="N867" s="344"/>
      <c r="O867" s="344"/>
      <c r="P867" s="344"/>
      <c r="Q867" s="344"/>
      <c r="R867" s="344"/>
      <c r="S867" s="344"/>
      <c r="T867" s="344"/>
      <c r="U867" s="344"/>
      <c r="V867" s="344"/>
      <c r="W867" s="344"/>
      <c r="X867" s="344"/>
      <c r="Y867" s="344"/>
      <c r="Z867" s="344"/>
      <c r="AA867" s="344"/>
      <c r="AB867" s="344"/>
    </row>
    <row r="868" spans="8:8" ht="15.75" customHeight="1">
      <c r="A868" s="344"/>
      <c r="B868" s="345"/>
      <c r="C868" s="344"/>
      <c r="D868" s="345"/>
      <c r="E868" s="344"/>
      <c r="F868" s="344"/>
      <c r="G868" s="344"/>
      <c r="H868" s="344"/>
      <c r="I868" s="344"/>
      <c r="J868" s="344"/>
      <c r="K868" s="344"/>
      <c r="L868" s="344"/>
      <c r="M868" s="344"/>
      <c r="N868" s="344"/>
      <c r="O868" s="344"/>
      <c r="P868" s="344"/>
      <c r="Q868" s="344"/>
      <c r="R868" s="344"/>
      <c r="S868" s="344"/>
      <c r="T868" s="344"/>
      <c r="U868" s="344"/>
      <c r="V868" s="344"/>
      <c r="W868" s="344"/>
      <c r="X868" s="344"/>
      <c r="Y868" s="344"/>
      <c r="Z868" s="344"/>
      <c r="AA868" s="344"/>
      <c r="AB868" s="344"/>
    </row>
    <row r="869" spans="8:8" ht="15.75" customHeight="1">
      <c r="A869" s="344"/>
      <c r="B869" s="345"/>
      <c r="C869" s="344"/>
      <c r="D869" s="345"/>
      <c r="E869" s="344"/>
      <c r="F869" s="344"/>
      <c r="G869" s="344"/>
      <c r="H869" s="344"/>
      <c r="I869" s="344"/>
      <c r="J869" s="344"/>
      <c r="K869" s="344"/>
      <c r="L869" s="344"/>
      <c r="M869" s="344"/>
      <c r="N869" s="344"/>
      <c r="O869" s="344"/>
      <c r="P869" s="344"/>
      <c r="Q869" s="344"/>
      <c r="R869" s="344"/>
      <c r="S869" s="344"/>
      <c r="T869" s="344"/>
      <c r="U869" s="344"/>
      <c r="V869" s="344"/>
      <c r="W869" s="344"/>
      <c r="X869" s="344"/>
      <c r="Y869" s="344"/>
      <c r="Z869" s="344"/>
      <c r="AA869" s="344"/>
      <c r="AB869" s="344"/>
    </row>
    <row r="870" spans="8:8" ht="15.75" customHeight="1">
      <c r="A870" s="344"/>
      <c r="B870" s="345"/>
      <c r="C870" s="344"/>
      <c r="D870" s="345"/>
      <c r="E870" s="344"/>
      <c r="F870" s="344"/>
      <c r="G870" s="344"/>
      <c r="H870" s="344"/>
      <c r="I870" s="344"/>
      <c r="J870" s="344"/>
      <c r="K870" s="344"/>
      <c r="L870" s="344"/>
      <c r="M870" s="344"/>
      <c r="N870" s="344"/>
      <c r="O870" s="344"/>
      <c r="P870" s="344"/>
      <c r="Q870" s="344"/>
      <c r="R870" s="344"/>
      <c r="S870" s="344"/>
      <c r="T870" s="344"/>
      <c r="U870" s="344"/>
      <c r="V870" s="344"/>
      <c r="W870" s="344"/>
      <c r="X870" s="344"/>
      <c r="Y870" s="344"/>
      <c r="Z870" s="344"/>
      <c r="AA870" s="344"/>
      <c r="AB870" s="344"/>
    </row>
    <row r="871" spans="8:8" ht="15.75" customHeight="1">
      <c r="A871" s="344"/>
      <c r="B871" s="345"/>
      <c r="C871" s="344"/>
      <c r="D871" s="345"/>
      <c r="E871" s="344"/>
      <c r="F871" s="344"/>
      <c r="G871" s="344"/>
      <c r="H871" s="344"/>
      <c r="I871" s="344"/>
      <c r="J871" s="344"/>
      <c r="K871" s="344"/>
      <c r="L871" s="344"/>
      <c r="M871" s="344"/>
      <c r="N871" s="344"/>
      <c r="O871" s="344"/>
      <c r="P871" s="344"/>
      <c r="Q871" s="344"/>
      <c r="R871" s="344"/>
      <c r="S871" s="344"/>
      <c r="T871" s="344"/>
      <c r="U871" s="344"/>
      <c r="V871" s="344"/>
      <c r="W871" s="344"/>
      <c r="X871" s="344"/>
      <c r="Y871" s="344"/>
      <c r="Z871" s="344"/>
      <c r="AA871" s="344"/>
      <c r="AB871" s="344"/>
    </row>
    <row r="872" spans="8:8" ht="15.75" customHeight="1">
      <c r="A872" s="344"/>
      <c r="B872" s="345"/>
      <c r="C872" s="344"/>
      <c r="D872" s="345"/>
      <c r="E872" s="344"/>
      <c r="F872" s="344"/>
      <c r="G872" s="344"/>
      <c r="H872" s="344"/>
      <c r="I872" s="344"/>
      <c r="J872" s="344"/>
      <c r="K872" s="344"/>
      <c r="L872" s="344"/>
      <c r="M872" s="344"/>
      <c r="N872" s="344"/>
      <c r="O872" s="344"/>
      <c r="P872" s="344"/>
      <c r="Q872" s="344"/>
      <c r="R872" s="344"/>
      <c r="S872" s="344"/>
      <c r="T872" s="344"/>
      <c r="U872" s="344"/>
      <c r="V872" s="344"/>
      <c r="W872" s="344"/>
      <c r="X872" s="344"/>
      <c r="Y872" s="344"/>
      <c r="Z872" s="344"/>
      <c r="AA872" s="344"/>
      <c r="AB872" s="344"/>
    </row>
    <row r="873" spans="8:8" ht="15.75" customHeight="1">
      <c r="A873" s="344"/>
      <c r="B873" s="345"/>
      <c r="C873" s="344"/>
      <c r="D873" s="345"/>
      <c r="E873" s="344"/>
      <c r="F873" s="344"/>
      <c r="G873" s="344"/>
      <c r="H873" s="344"/>
      <c r="I873" s="344"/>
      <c r="J873" s="344"/>
      <c r="K873" s="344"/>
      <c r="L873" s="344"/>
      <c r="M873" s="344"/>
      <c r="N873" s="344"/>
      <c r="O873" s="344"/>
      <c r="P873" s="344"/>
      <c r="Q873" s="344"/>
      <c r="R873" s="344"/>
      <c r="S873" s="344"/>
      <c r="T873" s="344"/>
      <c r="U873" s="344"/>
      <c r="V873" s="344"/>
      <c r="W873" s="344"/>
      <c r="X873" s="344"/>
      <c r="Y873" s="344"/>
      <c r="Z873" s="344"/>
      <c r="AA873" s="344"/>
      <c r="AB873" s="344"/>
    </row>
    <row r="874" spans="8:8" ht="15.75" customHeight="1">
      <c r="A874" s="344"/>
      <c r="B874" s="345"/>
      <c r="C874" s="344"/>
      <c r="D874" s="345"/>
      <c r="E874" s="344"/>
      <c r="F874" s="344"/>
      <c r="G874" s="344"/>
      <c r="H874" s="344"/>
      <c r="I874" s="344"/>
      <c r="J874" s="344"/>
      <c r="K874" s="344"/>
      <c r="L874" s="344"/>
      <c r="M874" s="344"/>
      <c r="N874" s="344"/>
      <c r="O874" s="344"/>
      <c r="P874" s="344"/>
      <c r="Q874" s="344"/>
      <c r="R874" s="344"/>
      <c r="S874" s="344"/>
      <c r="T874" s="344"/>
      <c r="U874" s="344"/>
      <c r="V874" s="344"/>
      <c r="W874" s="344"/>
      <c r="X874" s="344"/>
      <c r="Y874" s="344"/>
      <c r="Z874" s="344"/>
      <c r="AA874" s="344"/>
      <c r="AB874" s="344"/>
    </row>
    <row r="875" spans="8:8" ht="15.75" customHeight="1">
      <c r="A875" s="344"/>
      <c r="B875" s="345"/>
      <c r="C875" s="344"/>
      <c r="D875" s="345"/>
      <c r="E875" s="344"/>
      <c r="F875" s="344"/>
      <c r="G875" s="344"/>
      <c r="H875" s="344"/>
      <c r="I875" s="344"/>
      <c r="J875" s="344"/>
      <c r="K875" s="344"/>
      <c r="L875" s="344"/>
      <c r="M875" s="344"/>
      <c r="N875" s="344"/>
      <c r="O875" s="344"/>
      <c r="P875" s="344"/>
      <c r="Q875" s="344"/>
      <c r="R875" s="344"/>
      <c r="S875" s="344"/>
      <c r="T875" s="344"/>
      <c r="U875" s="344"/>
      <c r="V875" s="344"/>
      <c r="W875" s="344"/>
      <c r="X875" s="344"/>
      <c r="Y875" s="344"/>
      <c r="Z875" s="344"/>
      <c r="AA875" s="344"/>
      <c r="AB875" s="344"/>
    </row>
    <row r="876" spans="8:8" ht="15.75" customHeight="1">
      <c r="A876" s="344"/>
      <c r="B876" s="345"/>
      <c r="C876" s="344"/>
      <c r="D876" s="345"/>
      <c r="E876" s="344"/>
      <c r="F876" s="344"/>
      <c r="G876" s="344"/>
      <c r="H876" s="344"/>
      <c r="I876" s="344"/>
      <c r="J876" s="344"/>
      <c r="K876" s="344"/>
      <c r="L876" s="344"/>
      <c r="M876" s="344"/>
      <c r="N876" s="344"/>
      <c r="O876" s="344"/>
      <c r="P876" s="344"/>
      <c r="Q876" s="344"/>
      <c r="R876" s="344"/>
      <c r="S876" s="344"/>
      <c r="T876" s="344"/>
      <c r="U876" s="344"/>
      <c r="V876" s="344"/>
      <c r="W876" s="344"/>
      <c r="X876" s="344"/>
      <c r="Y876" s="344"/>
      <c r="Z876" s="344"/>
      <c r="AA876" s="344"/>
      <c r="AB876" s="344"/>
    </row>
    <row r="877" spans="8:8" ht="15.75" customHeight="1">
      <c r="A877" s="344"/>
      <c r="B877" s="345"/>
      <c r="C877" s="344"/>
      <c r="D877" s="345"/>
      <c r="E877" s="344"/>
      <c r="F877" s="344"/>
      <c r="G877" s="344"/>
      <c r="H877" s="344"/>
      <c r="I877" s="344"/>
      <c r="J877" s="344"/>
      <c r="K877" s="344"/>
      <c r="L877" s="344"/>
      <c r="M877" s="344"/>
      <c r="N877" s="344"/>
      <c r="O877" s="344"/>
      <c r="P877" s="344"/>
      <c r="Q877" s="344"/>
      <c r="R877" s="344"/>
      <c r="S877" s="344"/>
      <c r="T877" s="344"/>
      <c r="U877" s="344"/>
      <c r="V877" s="344"/>
      <c r="W877" s="344"/>
      <c r="X877" s="344"/>
      <c r="Y877" s="344"/>
      <c r="Z877" s="344"/>
      <c r="AA877" s="344"/>
      <c r="AB877" s="344"/>
    </row>
    <row r="878" spans="8:8" ht="15.75" customHeight="1">
      <c r="A878" s="344"/>
      <c r="B878" s="345"/>
      <c r="C878" s="344"/>
      <c r="D878" s="345"/>
      <c r="E878" s="344"/>
      <c r="F878" s="344"/>
      <c r="G878" s="344"/>
      <c r="H878" s="344"/>
      <c r="I878" s="344"/>
      <c r="J878" s="344"/>
      <c r="K878" s="344"/>
      <c r="L878" s="344"/>
      <c r="M878" s="344"/>
      <c r="N878" s="344"/>
      <c r="O878" s="344"/>
      <c r="P878" s="344"/>
      <c r="Q878" s="344"/>
      <c r="R878" s="344"/>
      <c r="S878" s="344"/>
      <c r="T878" s="344"/>
      <c r="U878" s="344"/>
      <c r="V878" s="344"/>
      <c r="W878" s="344"/>
      <c r="X878" s="344"/>
      <c r="Y878" s="344"/>
      <c r="Z878" s="344"/>
      <c r="AA878" s="344"/>
      <c r="AB878" s="344"/>
    </row>
    <row r="879" spans="8:8" ht="15.75" customHeight="1">
      <c r="A879" s="344"/>
      <c r="B879" s="345"/>
      <c r="C879" s="344"/>
      <c r="D879" s="345"/>
      <c r="E879" s="344"/>
      <c r="F879" s="344"/>
      <c r="G879" s="344"/>
      <c r="H879" s="344"/>
      <c r="I879" s="344"/>
      <c r="J879" s="344"/>
      <c r="K879" s="344"/>
      <c r="L879" s="344"/>
      <c r="M879" s="344"/>
      <c r="N879" s="344"/>
      <c r="O879" s="344"/>
      <c r="P879" s="344"/>
      <c r="Q879" s="344"/>
      <c r="R879" s="344"/>
      <c r="S879" s="344"/>
      <c r="T879" s="344"/>
      <c r="U879" s="344"/>
      <c r="V879" s="344"/>
      <c r="W879" s="344"/>
      <c r="X879" s="344"/>
      <c r="Y879" s="344"/>
      <c r="Z879" s="344"/>
      <c r="AA879" s="344"/>
      <c r="AB879" s="344"/>
    </row>
    <row r="880" spans="8:8" ht="15.75" customHeight="1">
      <c r="A880" s="344"/>
      <c r="B880" s="345"/>
      <c r="C880" s="344"/>
      <c r="D880" s="345"/>
      <c r="E880" s="344"/>
      <c r="F880" s="344"/>
      <c r="G880" s="344"/>
      <c r="H880" s="344"/>
      <c r="I880" s="344"/>
      <c r="J880" s="344"/>
      <c r="K880" s="344"/>
      <c r="L880" s="344"/>
      <c r="M880" s="344"/>
      <c r="N880" s="344"/>
      <c r="O880" s="344"/>
      <c r="P880" s="344"/>
      <c r="Q880" s="344"/>
      <c r="R880" s="344"/>
      <c r="S880" s="344"/>
      <c r="T880" s="344"/>
      <c r="U880" s="344"/>
      <c r="V880" s="344"/>
      <c r="W880" s="344"/>
      <c r="X880" s="344"/>
      <c r="Y880" s="344"/>
      <c r="Z880" s="344"/>
      <c r="AA880" s="344"/>
      <c r="AB880" s="344"/>
    </row>
    <row r="881" spans="8:8" ht="15.75" customHeight="1">
      <c r="A881" s="344"/>
      <c r="B881" s="345"/>
      <c r="C881" s="344"/>
      <c r="D881" s="345"/>
      <c r="E881" s="344"/>
      <c r="F881" s="344"/>
      <c r="G881" s="344"/>
      <c r="H881" s="344"/>
      <c r="I881" s="344"/>
      <c r="J881" s="344"/>
      <c r="K881" s="344"/>
      <c r="L881" s="344"/>
      <c r="M881" s="344"/>
      <c r="N881" s="344"/>
      <c r="O881" s="344"/>
      <c r="P881" s="344"/>
      <c r="Q881" s="344"/>
      <c r="R881" s="344"/>
      <c r="S881" s="344"/>
      <c r="T881" s="344"/>
      <c r="U881" s="344"/>
      <c r="V881" s="344"/>
      <c r="W881" s="344"/>
      <c r="X881" s="344"/>
      <c r="Y881" s="344"/>
      <c r="Z881" s="344"/>
      <c r="AA881" s="344"/>
      <c r="AB881" s="344"/>
    </row>
    <row r="882" spans="8:8" ht="15.75" customHeight="1">
      <c r="A882" s="344"/>
      <c r="B882" s="345"/>
      <c r="C882" s="344"/>
      <c r="D882" s="345"/>
      <c r="E882" s="344"/>
      <c r="F882" s="344"/>
      <c r="G882" s="344"/>
      <c r="H882" s="344"/>
      <c r="I882" s="344"/>
      <c r="J882" s="344"/>
      <c r="K882" s="344"/>
      <c r="L882" s="344"/>
      <c r="M882" s="344"/>
      <c r="N882" s="344"/>
      <c r="O882" s="344"/>
      <c r="P882" s="344"/>
      <c r="Q882" s="344"/>
      <c r="R882" s="344"/>
      <c r="S882" s="344"/>
      <c r="T882" s="344"/>
      <c r="U882" s="344"/>
      <c r="V882" s="344"/>
      <c r="W882" s="344"/>
      <c r="X882" s="344"/>
      <c r="Y882" s="344"/>
      <c r="Z882" s="344"/>
      <c r="AA882" s="344"/>
      <c r="AB882" s="344"/>
    </row>
    <row r="883" spans="8:8" ht="15.75" customHeight="1">
      <c r="A883" s="344"/>
      <c r="B883" s="345"/>
      <c r="C883" s="344"/>
      <c r="D883" s="345"/>
      <c r="E883" s="344"/>
      <c r="F883" s="344"/>
      <c r="G883" s="344"/>
      <c r="H883" s="344"/>
      <c r="I883" s="344"/>
      <c r="J883" s="344"/>
      <c r="K883" s="344"/>
      <c r="L883" s="344"/>
      <c r="M883" s="344"/>
      <c r="N883" s="344"/>
      <c r="O883" s="344"/>
      <c r="P883" s="344"/>
      <c r="Q883" s="344"/>
      <c r="R883" s="344"/>
      <c r="S883" s="344"/>
      <c r="T883" s="344"/>
      <c r="U883" s="344"/>
      <c r="V883" s="344"/>
      <c r="W883" s="344"/>
      <c r="X883" s="344"/>
      <c r="Y883" s="344"/>
      <c r="Z883" s="344"/>
      <c r="AA883" s="344"/>
      <c r="AB883" s="344"/>
    </row>
    <row r="884" spans="8:8" ht="15.75" customHeight="1">
      <c r="A884" s="344"/>
      <c r="B884" s="345"/>
      <c r="C884" s="344"/>
      <c r="D884" s="345"/>
      <c r="E884" s="344"/>
      <c r="F884" s="344"/>
      <c r="G884" s="344"/>
      <c r="H884" s="344"/>
      <c r="I884" s="344"/>
      <c r="J884" s="344"/>
      <c r="K884" s="344"/>
      <c r="L884" s="344"/>
      <c r="M884" s="344"/>
      <c r="N884" s="344"/>
      <c r="O884" s="344"/>
      <c r="P884" s="344"/>
      <c r="Q884" s="344"/>
      <c r="R884" s="344"/>
      <c r="S884" s="344"/>
      <c r="T884" s="344"/>
      <c r="U884" s="344"/>
      <c r="V884" s="344"/>
      <c r="W884" s="344"/>
      <c r="X884" s="344"/>
      <c r="Y884" s="344"/>
      <c r="Z884" s="344"/>
      <c r="AA884" s="344"/>
      <c r="AB884" s="344"/>
    </row>
    <row r="885" spans="8:8" ht="15.75" customHeight="1">
      <c r="A885" s="344"/>
      <c r="B885" s="345"/>
      <c r="C885" s="344"/>
      <c r="D885" s="345"/>
      <c r="E885" s="344"/>
      <c r="F885" s="344"/>
      <c r="G885" s="344"/>
      <c r="H885" s="344"/>
      <c r="I885" s="344"/>
      <c r="J885" s="344"/>
      <c r="K885" s="344"/>
      <c r="L885" s="344"/>
      <c r="M885" s="344"/>
      <c r="N885" s="344"/>
      <c r="O885" s="344"/>
      <c r="P885" s="344"/>
      <c r="Q885" s="344"/>
      <c r="R885" s="344"/>
      <c r="S885" s="344"/>
      <c r="T885" s="344"/>
      <c r="U885" s="344"/>
      <c r="V885" s="344"/>
      <c r="W885" s="344"/>
      <c r="X885" s="344"/>
      <c r="Y885" s="344"/>
      <c r="Z885" s="344"/>
      <c r="AA885" s="344"/>
      <c r="AB885" s="344"/>
    </row>
    <row r="886" spans="8:8" ht="15.75" customHeight="1">
      <c r="A886" s="344"/>
      <c r="B886" s="345"/>
      <c r="C886" s="344"/>
      <c r="D886" s="345"/>
      <c r="E886" s="344"/>
      <c r="F886" s="344"/>
      <c r="G886" s="344"/>
      <c r="H886" s="344"/>
      <c r="I886" s="344"/>
      <c r="J886" s="344"/>
      <c r="K886" s="344"/>
      <c r="L886" s="344"/>
      <c r="M886" s="344"/>
      <c r="N886" s="344"/>
      <c r="O886" s="344"/>
      <c r="P886" s="344"/>
      <c r="Q886" s="344"/>
      <c r="R886" s="344"/>
      <c r="S886" s="344"/>
      <c r="T886" s="344"/>
      <c r="U886" s="344"/>
      <c r="V886" s="344"/>
      <c r="W886" s="344"/>
      <c r="X886" s="344"/>
      <c r="Y886" s="344"/>
      <c r="Z886" s="344"/>
      <c r="AA886" s="344"/>
      <c r="AB886" s="344"/>
    </row>
    <row r="887" spans="8:8" ht="15.75" customHeight="1">
      <c r="A887" s="344"/>
      <c r="B887" s="345"/>
      <c r="C887" s="344"/>
      <c r="D887" s="345"/>
      <c r="E887" s="344"/>
      <c r="F887" s="344"/>
      <c r="G887" s="344"/>
      <c r="H887" s="344"/>
      <c r="I887" s="344"/>
      <c r="J887" s="344"/>
      <c r="K887" s="344"/>
      <c r="L887" s="344"/>
      <c r="M887" s="344"/>
      <c r="N887" s="344"/>
      <c r="O887" s="344"/>
      <c r="P887" s="344"/>
      <c r="Q887" s="344"/>
      <c r="R887" s="344"/>
      <c r="S887" s="344"/>
      <c r="T887" s="344"/>
      <c r="U887" s="344"/>
      <c r="V887" s="344"/>
      <c r="W887" s="344"/>
      <c r="X887" s="344"/>
      <c r="Y887" s="344"/>
      <c r="Z887" s="344"/>
      <c r="AA887" s="344"/>
      <c r="AB887" s="344"/>
    </row>
    <row r="888" spans="8:8" ht="15.75" customHeight="1">
      <c r="A888" s="344"/>
      <c r="B888" s="345"/>
      <c r="C888" s="344"/>
      <c r="D888" s="345"/>
      <c r="E888" s="344"/>
      <c r="F888" s="344"/>
      <c r="G888" s="344"/>
      <c r="H888" s="344"/>
      <c r="I888" s="344"/>
      <c r="J888" s="344"/>
      <c r="K888" s="344"/>
      <c r="L888" s="344"/>
      <c r="M888" s="344"/>
      <c r="N888" s="344"/>
      <c r="O888" s="344"/>
      <c r="P888" s="344"/>
      <c r="Q888" s="344"/>
      <c r="R888" s="344"/>
      <c r="S888" s="344"/>
      <c r="T888" s="344"/>
      <c r="U888" s="344"/>
      <c r="V888" s="344"/>
      <c r="W888" s="344"/>
      <c r="X888" s="344"/>
      <c r="Y888" s="344"/>
      <c r="Z888" s="344"/>
      <c r="AA888" s="344"/>
      <c r="AB888" s="344"/>
    </row>
    <row r="889" spans="8:8" ht="15.75" customHeight="1">
      <c r="A889" s="344"/>
      <c r="B889" s="345"/>
      <c r="C889" s="344"/>
      <c r="D889" s="345"/>
      <c r="E889" s="344"/>
      <c r="F889" s="344"/>
      <c r="G889" s="344"/>
      <c r="H889" s="344"/>
      <c r="I889" s="344"/>
      <c r="J889" s="344"/>
      <c r="K889" s="344"/>
      <c r="L889" s="344"/>
      <c r="M889" s="344"/>
      <c r="N889" s="344"/>
      <c r="O889" s="344"/>
      <c r="P889" s="344"/>
      <c r="Q889" s="344"/>
      <c r="R889" s="344"/>
      <c r="S889" s="344"/>
      <c r="T889" s="344"/>
      <c r="U889" s="344"/>
      <c r="V889" s="344"/>
      <c r="W889" s="344"/>
      <c r="X889" s="344"/>
      <c r="Y889" s="344"/>
      <c r="Z889" s="344"/>
      <c r="AA889" s="344"/>
      <c r="AB889" s="344"/>
    </row>
    <row r="890" spans="8:8" ht="15.75" customHeight="1">
      <c r="A890" s="344"/>
      <c r="B890" s="345"/>
      <c r="C890" s="344"/>
      <c r="D890" s="345"/>
      <c r="E890" s="344"/>
      <c r="F890" s="344"/>
      <c r="G890" s="344"/>
      <c r="H890" s="344"/>
      <c r="I890" s="344"/>
      <c r="J890" s="344"/>
      <c r="K890" s="344"/>
      <c r="L890" s="344"/>
      <c r="M890" s="344"/>
      <c r="N890" s="344"/>
      <c r="O890" s="344"/>
      <c r="P890" s="344"/>
      <c r="Q890" s="344"/>
      <c r="R890" s="344"/>
      <c r="S890" s="344"/>
      <c r="T890" s="344"/>
      <c r="U890" s="344"/>
      <c r="V890" s="344"/>
      <c r="W890" s="344"/>
      <c r="X890" s="344"/>
      <c r="Y890" s="344"/>
      <c r="Z890" s="344"/>
      <c r="AA890" s="344"/>
      <c r="AB890" s="344"/>
    </row>
    <row r="891" spans="8:8" ht="15.75" customHeight="1">
      <c r="A891" s="344"/>
      <c r="B891" s="345"/>
      <c r="C891" s="344"/>
      <c r="D891" s="345"/>
      <c r="E891" s="344"/>
      <c r="F891" s="344"/>
      <c r="G891" s="344"/>
      <c r="H891" s="344"/>
      <c r="I891" s="344"/>
      <c r="J891" s="344"/>
      <c r="K891" s="344"/>
      <c r="L891" s="344"/>
      <c r="M891" s="344"/>
      <c r="N891" s="344"/>
      <c r="O891" s="344"/>
      <c r="P891" s="344"/>
      <c r="Q891" s="344"/>
      <c r="R891" s="344"/>
      <c r="S891" s="344"/>
      <c r="T891" s="344"/>
      <c r="U891" s="344"/>
      <c r="V891" s="344"/>
      <c r="W891" s="344"/>
      <c r="X891" s="344"/>
      <c r="Y891" s="344"/>
      <c r="Z891" s="344"/>
      <c r="AA891" s="344"/>
      <c r="AB891" s="344"/>
    </row>
    <row r="892" spans="8:8" ht="15.75" customHeight="1">
      <c r="A892" s="344"/>
      <c r="B892" s="345"/>
      <c r="C892" s="344"/>
      <c r="D892" s="345"/>
      <c r="E892" s="344"/>
      <c r="F892" s="344"/>
      <c r="G892" s="344"/>
      <c r="H892" s="344"/>
      <c r="I892" s="344"/>
      <c r="J892" s="344"/>
      <c r="K892" s="344"/>
      <c r="L892" s="344"/>
      <c r="M892" s="344"/>
      <c r="N892" s="344"/>
      <c r="O892" s="344"/>
      <c r="P892" s="344"/>
      <c r="Q892" s="344"/>
      <c r="R892" s="344"/>
      <c r="S892" s="344"/>
      <c r="T892" s="344"/>
      <c r="U892" s="344"/>
      <c r="V892" s="344"/>
      <c r="W892" s="344"/>
      <c r="X892" s="344"/>
      <c r="Y892" s="344"/>
      <c r="Z892" s="344"/>
      <c r="AA892" s="344"/>
      <c r="AB892" s="344"/>
    </row>
    <row r="893" spans="8:8" ht="15.75" customHeight="1">
      <c r="A893" s="344"/>
      <c r="B893" s="345"/>
      <c r="C893" s="344"/>
      <c r="D893" s="345"/>
      <c r="E893" s="344"/>
      <c r="F893" s="344"/>
      <c r="G893" s="344"/>
      <c r="H893" s="344"/>
      <c r="I893" s="344"/>
      <c r="J893" s="344"/>
      <c r="K893" s="344"/>
      <c r="L893" s="344"/>
      <c r="M893" s="344"/>
      <c r="N893" s="344"/>
      <c r="O893" s="344"/>
      <c r="P893" s="344"/>
      <c r="Q893" s="344"/>
      <c r="R893" s="344"/>
      <c r="S893" s="344"/>
      <c r="T893" s="344"/>
      <c r="U893" s="344"/>
      <c r="V893" s="344"/>
      <c r="W893" s="344"/>
      <c r="X893" s="344"/>
      <c r="Y893" s="344"/>
      <c r="Z893" s="344"/>
      <c r="AA893" s="344"/>
      <c r="AB893" s="344"/>
    </row>
    <row r="894" spans="8:8" ht="15.75" customHeight="1">
      <c r="A894" s="344"/>
      <c r="B894" s="345"/>
      <c r="C894" s="344"/>
      <c r="D894" s="345"/>
      <c r="E894" s="344"/>
      <c r="F894" s="344"/>
      <c r="G894" s="344"/>
      <c r="H894" s="344"/>
      <c r="I894" s="344"/>
      <c r="J894" s="344"/>
      <c r="K894" s="344"/>
      <c r="L894" s="344"/>
      <c r="M894" s="344"/>
      <c r="N894" s="344"/>
      <c r="O894" s="344"/>
      <c r="P894" s="344"/>
      <c r="Q894" s="344"/>
      <c r="R894" s="344"/>
      <c r="S894" s="344"/>
      <c r="T894" s="344"/>
      <c r="U894" s="344"/>
      <c r="V894" s="344"/>
      <c r="W894" s="344"/>
      <c r="X894" s="344"/>
      <c r="Y894" s="344"/>
      <c r="Z894" s="344"/>
      <c r="AA894" s="344"/>
      <c r="AB894" s="344"/>
    </row>
    <row r="895" spans="8:8" ht="15.75" customHeight="1">
      <c r="A895" s="344"/>
      <c r="B895" s="345"/>
      <c r="C895" s="344"/>
      <c r="D895" s="345"/>
      <c r="E895" s="344"/>
      <c r="F895" s="344"/>
      <c r="G895" s="344"/>
      <c r="H895" s="344"/>
      <c r="I895" s="344"/>
      <c r="J895" s="344"/>
      <c r="K895" s="344"/>
      <c r="L895" s="344"/>
      <c r="M895" s="344"/>
      <c r="N895" s="344"/>
      <c r="O895" s="344"/>
      <c r="P895" s="344"/>
      <c r="Q895" s="344"/>
      <c r="R895" s="344"/>
      <c r="S895" s="344"/>
      <c r="T895" s="344"/>
      <c r="U895" s="344"/>
      <c r="V895" s="344"/>
      <c r="W895" s="344"/>
      <c r="X895" s="344"/>
      <c r="Y895" s="344"/>
      <c r="Z895" s="344"/>
      <c r="AA895" s="344"/>
      <c r="AB895" s="344"/>
    </row>
    <row r="896" spans="8:8" ht="15.75" customHeight="1">
      <c r="A896" s="344"/>
      <c r="B896" s="345"/>
      <c r="C896" s="344"/>
      <c r="D896" s="345"/>
      <c r="E896" s="344"/>
      <c r="F896" s="344"/>
      <c r="G896" s="344"/>
      <c r="H896" s="344"/>
      <c r="I896" s="344"/>
      <c r="J896" s="344"/>
      <c r="K896" s="344"/>
      <c r="L896" s="344"/>
      <c r="M896" s="344"/>
      <c r="N896" s="344"/>
      <c r="O896" s="344"/>
      <c r="P896" s="344"/>
      <c r="Q896" s="344"/>
      <c r="R896" s="344"/>
      <c r="S896" s="344"/>
      <c r="T896" s="344"/>
      <c r="U896" s="344"/>
      <c r="V896" s="344"/>
      <c r="W896" s="344"/>
      <c r="X896" s="344"/>
      <c r="Y896" s="344"/>
      <c r="Z896" s="344"/>
      <c r="AA896" s="344"/>
      <c r="AB896" s="344"/>
    </row>
    <row r="897" spans="8:8" ht="15.75" customHeight="1">
      <c r="A897" s="344"/>
      <c r="B897" s="345"/>
      <c r="C897" s="344"/>
      <c r="D897" s="345"/>
      <c r="E897" s="344"/>
      <c r="F897" s="344"/>
      <c r="G897" s="344"/>
      <c r="H897" s="344"/>
      <c r="I897" s="344"/>
      <c r="J897" s="344"/>
      <c r="K897" s="344"/>
      <c r="L897" s="344"/>
      <c r="M897" s="344"/>
      <c r="N897" s="344"/>
      <c r="O897" s="344"/>
      <c r="P897" s="344"/>
      <c r="Q897" s="344"/>
      <c r="R897" s="344"/>
      <c r="S897" s="344"/>
      <c r="T897" s="344"/>
      <c r="U897" s="344"/>
      <c r="V897" s="344"/>
      <c r="W897" s="344"/>
      <c r="X897" s="344"/>
      <c r="Y897" s="344"/>
      <c r="Z897" s="344"/>
      <c r="AA897" s="344"/>
      <c r="AB897" s="344"/>
    </row>
    <row r="898" spans="8:8" ht="15.75" customHeight="1">
      <c r="A898" s="344"/>
      <c r="B898" s="345"/>
      <c r="C898" s="344"/>
      <c r="D898" s="345"/>
      <c r="E898" s="344"/>
      <c r="F898" s="344"/>
      <c r="G898" s="344"/>
      <c r="H898" s="344"/>
      <c r="I898" s="344"/>
      <c r="J898" s="344"/>
      <c r="K898" s="344"/>
      <c r="L898" s="344"/>
      <c r="M898" s="344"/>
      <c r="N898" s="344"/>
      <c r="O898" s="344"/>
      <c r="P898" s="344"/>
      <c r="Q898" s="344"/>
      <c r="R898" s="344"/>
      <c r="S898" s="344"/>
      <c r="T898" s="344"/>
      <c r="U898" s="344"/>
      <c r="V898" s="344"/>
      <c r="W898" s="344"/>
      <c r="X898" s="344"/>
      <c r="Y898" s="344"/>
      <c r="Z898" s="344"/>
      <c r="AA898" s="344"/>
      <c r="AB898" s="344"/>
    </row>
    <row r="899" spans="8:8" ht="15.75" customHeight="1">
      <c r="A899" s="344"/>
      <c r="B899" s="345"/>
      <c r="C899" s="344"/>
      <c r="D899" s="345"/>
      <c r="E899" s="344"/>
      <c r="F899" s="344"/>
      <c r="G899" s="344"/>
      <c r="H899" s="344"/>
      <c r="I899" s="344"/>
      <c r="J899" s="344"/>
      <c r="K899" s="344"/>
      <c r="L899" s="344"/>
      <c r="M899" s="344"/>
      <c r="N899" s="344"/>
      <c r="O899" s="344"/>
      <c r="P899" s="344"/>
      <c r="Q899" s="344"/>
      <c r="R899" s="344"/>
      <c r="S899" s="344"/>
      <c r="T899" s="344"/>
      <c r="U899" s="344"/>
      <c r="V899" s="344"/>
      <c r="W899" s="344"/>
      <c r="X899" s="344"/>
      <c r="Y899" s="344"/>
      <c r="Z899" s="344"/>
      <c r="AA899" s="344"/>
      <c r="AB899" s="344"/>
    </row>
    <row r="900" spans="8:8" ht="15.75" customHeight="1">
      <c r="A900" s="344"/>
      <c r="B900" s="345"/>
      <c r="C900" s="344"/>
      <c r="D900" s="345"/>
      <c r="E900" s="344"/>
      <c r="F900" s="344"/>
      <c r="G900" s="344"/>
      <c r="H900" s="344"/>
      <c r="I900" s="344"/>
      <c r="J900" s="344"/>
      <c r="K900" s="344"/>
      <c r="L900" s="344"/>
      <c r="M900" s="344"/>
      <c r="N900" s="344"/>
      <c r="O900" s="344"/>
      <c r="P900" s="344"/>
      <c r="Q900" s="344"/>
      <c r="R900" s="344"/>
      <c r="S900" s="344"/>
      <c r="T900" s="344"/>
      <c r="U900" s="344"/>
      <c r="V900" s="344"/>
      <c r="W900" s="344"/>
      <c r="X900" s="344"/>
      <c r="Y900" s="344"/>
      <c r="Z900" s="344"/>
      <c r="AA900" s="344"/>
      <c r="AB900" s="344"/>
    </row>
    <row r="901" spans="8:8" ht="15.75" customHeight="1">
      <c r="A901" s="344"/>
      <c r="B901" s="345"/>
      <c r="C901" s="344"/>
      <c r="D901" s="345"/>
      <c r="E901" s="344"/>
      <c r="F901" s="344"/>
      <c r="G901" s="344"/>
      <c r="H901" s="344"/>
      <c r="I901" s="344"/>
      <c r="J901" s="344"/>
      <c r="K901" s="344"/>
      <c r="L901" s="344"/>
      <c r="M901" s="344"/>
      <c r="N901" s="344"/>
      <c r="O901" s="344"/>
      <c r="P901" s="344"/>
      <c r="Q901" s="344"/>
      <c r="R901" s="344"/>
      <c r="S901" s="344"/>
      <c r="T901" s="344"/>
      <c r="U901" s="344"/>
      <c r="V901" s="344"/>
      <c r="W901" s="344"/>
      <c r="X901" s="344"/>
      <c r="Y901" s="344"/>
      <c r="Z901" s="344"/>
      <c r="AA901" s="344"/>
      <c r="AB901" s="344"/>
    </row>
    <row r="902" spans="8:8" ht="15.75" customHeight="1">
      <c r="A902" s="344"/>
      <c r="B902" s="345"/>
      <c r="C902" s="344"/>
      <c r="D902" s="345"/>
      <c r="E902" s="344"/>
      <c r="F902" s="344"/>
      <c r="G902" s="344"/>
      <c r="H902" s="344"/>
      <c r="I902" s="344"/>
      <c r="J902" s="344"/>
      <c r="K902" s="344"/>
      <c r="L902" s="344"/>
      <c r="M902" s="344"/>
      <c r="N902" s="344"/>
      <c r="O902" s="344"/>
      <c r="P902" s="344"/>
      <c r="Q902" s="344"/>
      <c r="R902" s="344"/>
      <c r="S902" s="344"/>
      <c r="T902" s="344"/>
      <c r="U902" s="344"/>
      <c r="V902" s="344"/>
      <c r="W902" s="344"/>
      <c r="X902" s="344"/>
      <c r="Y902" s="344"/>
      <c r="Z902" s="344"/>
      <c r="AA902" s="344"/>
      <c r="AB902" s="344"/>
    </row>
    <row r="903" spans="8:8" ht="15.75" customHeight="1">
      <c r="A903" s="344"/>
      <c r="B903" s="345"/>
      <c r="C903" s="344"/>
      <c r="D903" s="345"/>
      <c r="E903" s="344"/>
      <c r="F903" s="344"/>
      <c r="G903" s="344"/>
      <c r="H903" s="344"/>
      <c r="I903" s="344"/>
      <c r="J903" s="344"/>
      <c r="K903" s="344"/>
      <c r="L903" s="344"/>
      <c r="M903" s="344"/>
      <c r="N903" s="344"/>
      <c r="O903" s="344"/>
      <c r="P903" s="344"/>
      <c r="Q903" s="344"/>
      <c r="R903" s="344"/>
      <c r="S903" s="344"/>
      <c r="T903" s="344"/>
      <c r="U903" s="344"/>
      <c r="V903" s="344"/>
      <c r="W903" s="344"/>
      <c r="X903" s="344"/>
      <c r="Y903" s="344"/>
      <c r="Z903" s="344"/>
      <c r="AA903" s="344"/>
      <c r="AB903" s="344"/>
    </row>
    <row r="904" spans="8:8" ht="15.75" customHeight="1">
      <c r="A904" s="344"/>
      <c r="B904" s="345"/>
      <c r="C904" s="344"/>
      <c r="D904" s="345"/>
      <c r="E904" s="344"/>
      <c r="F904" s="344"/>
      <c r="G904" s="344"/>
      <c r="H904" s="344"/>
      <c r="I904" s="344"/>
      <c r="J904" s="344"/>
      <c r="K904" s="344"/>
      <c r="L904" s="344"/>
      <c r="M904" s="344"/>
      <c r="N904" s="344"/>
      <c r="O904" s="344"/>
      <c r="P904" s="344"/>
      <c r="Q904" s="344"/>
      <c r="R904" s="344"/>
      <c r="S904" s="344"/>
      <c r="T904" s="344"/>
      <c r="U904" s="344"/>
      <c r="V904" s="344"/>
      <c r="W904" s="344"/>
      <c r="X904" s="344"/>
      <c r="Y904" s="344"/>
      <c r="Z904" s="344"/>
      <c r="AA904" s="344"/>
      <c r="AB904" s="344"/>
    </row>
    <row r="905" spans="8:8" ht="15.75" customHeight="1">
      <c r="A905" s="344"/>
      <c r="B905" s="345"/>
      <c r="C905" s="344"/>
      <c r="D905" s="345"/>
      <c r="E905" s="344"/>
      <c r="F905" s="344"/>
      <c r="G905" s="344"/>
      <c r="H905" s="344"/>
      <c r="I905" s="344"/>
      <c r="J905" s="344"/>
      <c r="K905" s="344"/>
      <c r="L905" s="344"/>
      <c r="M905" s="344"/>
      <c r="N905" s="344"/>
      <c r="O905" s="344"/>
      <c r="P905" s="344"/>
      <c r="Q905" s="344"/>
      <c r="R905" s="344"/>
      <c r="S905" s="344"/>
      <c r="T905" s="344"/>
      <c r="U905" s="344"/>
      <c r="V905" s="344"/>
      <c r="W905" s="344"/>
      <c r="X905" s="344"/>
      <c r="Y905" s="344"/>
      <c r="Z905" s="344"/>
      <c r="AA905" s="344"/>
      <c r="AB905" s="344"/>
    </row>
    <row r="906" spans="8:8" ht="15.75" customHeight="1">
      <c r="A906" s="344"/>
      <c r="B906" s="345"/>
      <c r="C906" s="344"/>
      <c r="D906" s="345"/>
      <c r="E906" s="344"/>
      <c r="F906" s="344"/>
      <c r="G906" s="344"/>
      <c r="H906" s="344"/>
      <c r="I906" s="344"/>
      <c r="J906" s="344"/>
      <c r="K906" s="344"/>
      <c r="L906" s="344"/>
      <c r="M906" s="344"/>
      <c r="N906" s="344"/>
      <c r="O906" s="344"/>
      <c r="P906" s="344"/>
      <c r="Q906" s="344"/>
      <c r="R906" s="344"/>
      <c r="S906" s="344"/>
      <c r="T906" s="344"/>
      <c r="U906" s="344"/>
      <c r="V906" s="344"/>
      <c r="W906" s="344"/>
      <c r="X906" s="344"/>
      <c r="Y906" s="344"/>
      <c r="Z906" s="344"/>
      <c r="AA906" s="344"/>
      <c r="AB906" s="344"/>
    </row>
    <row r="907" spans="8:8" ht="15.75" customHeight="1">
      <c r="A907" s="344"/>
      <c r="B907" s="345"/>
      <c r="C907" s="344"/>
      <c r="D907" s="345"/>
      <c r="E907" s="344"/>
      <c r="F907" s="344"/>
      <c r="G907" s="344"/>
      <c r="H907" s="344"/>
      <c r="I907" s="344"/>
      <c r="J907" s="344"/>
      <c r="K907" s="344"/>
      <c r="L907" s="344"/>
      <c r="M907" s="344"/>
      <c r="N907" s="344"/>
      <c r="O907" s="344"/>
      <c r="P907" s="344"/>
      <c r="Q907" s="344"/>
      <c r="R907" s="344"/>
      <c r="S907" s="344"/>
      <c r="T907" s="344"/>
      <c r="U907" s="344"/>
      <c r="V907" s="344"/>
      <c r="W907" s="344"/>
      <c r="X907" s="344"/>
      <c r="Y907" s="344"/>
      <c r="Z907" s="344"/>
      <c r="AA907" s="344"/>
      <c r="AB907" s="344"/>
    </row>
    <row r="908" spans="8:8" ht="15.75" customHeight="1">
      <c r="A908" s="344"/>
      <c r="B908" s="345"/>
      <c r="C908" s="344"/>
      <c r="D908" s="345"/>
      <c r="E908" s="344"/>
      <c r="F908" s="344"/>
      <c r="G908" s="344"/>
      <c r="H908" s="344"/>
      <c r="I908" s="344"/>
      <c r="J908" s="344"/>
      <c r="K908" s="344"/>
      <c r="L908" s="344"/>
      <c r="M908" s="344"/>
      <c r="N908" s="344"/>
      <c r="O908" s="344"/>
      <c r="P908" s="344"/>
      <c r="Q908" s="344"/>
      <c r="R908" s="344"/>
      <c r="S908" s="344"/>
      <c r="T908" s="344"/>
      <c r="U908" s="344"/>
      <c r="V908" s="344"/>
      <c r="W908" s="344"/>
      <c r="X908" s="344"/>
      <c r="Y908" s="344"/>
      <c r="Z908" s="344"/>
      <c r="AA908" s="344"/>
      <c r="AB908" s="344"/>
    </row>
    <row r="909" spans="8:8" ht="15.75" customHeight="1">
      <c r="A909" s="344"/>
      <c r="B909" s="345"/>
      <c r="C909" s="344"/>
      <c r="D909" s="345"/>
      <c r="E909" s="344"/>
      <c r="F909" s="344"/>
      <c r="G909" s="344"/>
      <c r="H909" s="344"/>
      <c r="I909" s="344"/>
      <c r="J909" s="344"/>
      <c r="K909" s="344"/>
      <c r="L909" s="344"/>
      <c r="M909" s="344"/>
      <c r="N909" s="344"/>
      <c r="O909" s="344"/>
      <c r="P909" s="344"/>
      <c r="Q909" s="344"/>
      <c r="R909" s="344"/>
      <c r="S909" s="344"/>
      <c r="T909" s="344"/>
      <c r="U909" s="344"/>
      <c r="V909" s="344"/>
      <c r="W909" s="344"/>
      <c r="X909" s="344"/>
      <c r="Y909" s="344"/>
      <c r="Z909" s="344"/>
      <c r="AA909" s="344"/>
      <c r="AB909" s="344"/>
    </row>
    <row r="910" spans="8:8" ht="15.75" customHeight="1">
      <c r="A910" s="344"/>
      <c r="B910" s="345"/>
      <c r="C910" s="344"/>
      <c r="D910" s="345"/>
      <c r="E910" s="344"/>
      <c r="F910" s="344"/>
      <c r="G910" s="344"/>
      <c r="H910" s="344"/>
      <c r="I910" s="344"/>
      <c r="J910" s="344"/>
      <c r="K910" s="344"/>
      <c r="L910" s="344"/>
      <c r="M910" s="344"/>
      <c r="N910" s="344"/>
      <c r="O910" s="344"/>
      <c r="P910" s="344"/>
      <c r="Q910" s="344"/>
      <c r="R910" s="344"/>
      <c r="S910" s="344"/>
      <c r="T910" s="344"/>
      <c r="U910" s="344"/>
      <c r="V910" s="344"/>
      <c r="W910" s="344"/>
      <c r="X910" s="344"/>
      <c r="Y910" s="344"/>
      <c r="Z910" s="344"/>
      <c r="AA910" s="344"/>
      <c r="AB910" s="344"/>
    </row>
    <row r="911" spans="8:8" ht="15.75" customHeight="1">
      <c r="A911" s="344"/>
      <c r="B911" s="345"/>
      <c r="C911" s="344"/>
      <c r="D911" s="345"/>
      <c r="E911" s="344"/>
      <c r="F911" s="344"/>
      <c r="G911" s="344"/>
      <c r="H911" s="344"/>
      <c r="I911" s="344"/>
      <c r="J911" s="344"/>
      <c r="K911" s="344"/>
      <c r="L911" s="344"/>
      <c r="M911" s="344"/>
      <c r="N911" s="344"/>
      <c r="O911" s="344"/>
      <c r="P911" s="344"/>
      <c r="Q911" s="344"/>
      <c r="R911" s="344"/>
      <c r="S911" s="344"/>
      <c r="T911" s="344"/>
      <c r="U911" s="344"/>
      <c r="V911" s="344"/>
      <c r="W911" s="344"/>
      <c r="X911" s="344"/>
      <c r="Y911" s="344"/>
      <c r="Z911" s="344"/>
      <c r="AA911" s="344"/>
      <c r="AB911" s="344"/>
    </row>
    <row r="912" spans="8:8" ht="15.75" customHeight="1">
      <c r="A912" s="344"/>
      <c r="B912" s="345"/>
      <c r="C912" s="344"/>
      <c r="D912" s="345"/>
      <c r="E912" s="344"/>
      <c r="F912" s="344"/>
      <c r="G912" s="344"/>
      <c r="H912" s="344"/>
      <c r="I912" s="344"/>
      <c r="J912" s="344"/>
      <c r="K912" s="344"/>
      <c r="L912" s="344"/>
      <c r="M912" s="344"/>
      <c r="N912" s="344"/>
      <c r="O912" s="344"/>
      <c r="P912" s="344"/>
      <c r="Q912" s="344"/>
      <c r="R912" s="344"/>
      <c r="S912" s="344"/>
      <c r="T912" s="344"/>
      <c r="U912" s="344"/>
      <c r="V912" s="344"/>
      <c r="W912" s="344"/>
      <c r="X912" s="344"/>
      <c r="Y912" s="344"/>
      <c r="Z912" s="344"/>
      <c r="AA912" s="344"/>
      <c r="AB912" s="344"/>
    </row>
    <row r="913" spans="8:8" ht="15.75" customHeight="1">
      <c r="A913" s="344"/>
      <c r="B913" s="345"/>
      <c r="C913" s="344"/>
      <c r="D913" s="345"/>
      <c r="E913" s="344"/>
      <c r="F913" s="344"/>
      <c r="G913" s="344"/>
      <c r="H913" s="344"/>
      <c r="I913" s="344"/>
      <c r="J913" s="344"/>
      <c r="K913" s="344"/>
      <c r="L913" s="344"/>
      <c r="M913" s="344"/>
      <c r="N913" s="344"/>
      <c r="O913" s="344"/>
      <c r="P913" s="344"/>
      <c r="Q913" s="344"/>
      <c r="R913" s="344"/>
      <c r="S913" s="344"/>
      <c r="T913" s="344"/>
      <c r="U913" s="344"/>
      <c r="V913" s="344"/>
      <c r="W913" s="344"/>
      <c r="X913" s="344"/>
      <c r="Y913" s="344"/>
      <c r="Z913" s="344"/>
      <c r="AA913" s="344"/>
      <c r="AB913" s="344"/>
    </row>
    <row r="914" spans="8:8" ht="15.75" customHeight="1">
      <c r="A914" s="344"/>
      <c r="B914" s="345"/>
      <c r="C914" s="344"/>
      <c r="D914" s="345"/>
      <c r="E914" s="344"/>
      <c r="F914" s="344"/>
      <c r="G914" s="344"/>
      <c r="H914" s="344"/>
      <c r="I914" s="344"/>
      <c r="J914" s="344"/>
      <c r="K914" s="344"/>
      <c r="L914" s="344"/>
      <c r="M914" s="344"/>
      <c r="N914" s="344"/>
      <c r="O914" s="344"/>
      <c r="P914" s="344"/>
      <c r="Q914" s="344"/>
      <c r="R914" s="344"/>
      <c r="S914" s="344"/>
      <c r="T914" s="344"/>
      <c r="U914" s="344"/>
      <c r="V914" s="344"/>
      <c r="W914" s="344"/>
      <c r="X914" s="344"/>
      <c r="Y914" s="344"/>
      <c r="Z914" s="344"/>
      <c r="AA914" s="344"/>
      <c r="AB914" s="344"/>
    </row>
    <row r="915" spans="8:8" ht="15.75" customHeight="1">
      <c r="A915" s="344"/>
      <c r="B915" s="345"/>
      <c r="C915" s="344"/>
      <c r="D915" s="345"/>
      <c r="E915" s="344"/>
      <c r="F915" s="344"/>
      <c r="G915" s="344"/>
      <c r="H915" s="344"/>
      <c r="I915" s="344"/>
      <c r="J915" s="344"/>
      <c r="K915" s="344"/>
      <c r="L915" s="344"/>
      <c r="M915" s="344"/>
      <c r="N915" s="344"/>
      <c r="O915" s="344"/>
      <c r="P915" s="344"/>
      <c r="Q915" s="344"/>
      <c r="R915" s="344"/>
      <c r="S915" s="344"/>
      <c r="T915" s="344"/>
      <c r="U915" s="344"/>
      <c r="V915" s="344"/>
      <c r="W915" s="344"/>
      <c r="X915" s="344"/>
      <c r="Y915" s="344"/>
      <c r="Z915" s="344"/>
      <c r="AA915" s="344"/>
      <c r="AB915" s="344"/>
    </row>
    <row r="916" spans="8:8" ht="15.75" customHeight="1">
      <c r="A916" s="344"/>
      <c r="B916" s="345"/>
      <c r="C916" s="344"/>
      <c r="D916" s="345"/>
      <c r="E916" s="344"/>
      <c r="F916" s="344"/>
      <c r="G916" s="344"/>
      <c r="H916" s="344"/>
      <c r="I916" s="344"/>
      <c r="J916" s="344"/>
      <c r="K916" s="344"/>
      <c r="L916" s="344"/>
      <c r="M916" s="344"/>
      <c r="N916" s="344"/>
      <c r="O916" s="344"/>
      <c r="P916" s="344"/>
      <c r="Q916" s="344"/>
      <c r="R916" s="344"/>
      <c r="S916" s="344"/>
      <c r="T916" s="344"/>
      <c r="U916" s="344"/>
      <c r="V916" s="344"/>
      <c r="W916" s="344"/>
      <c r="X916" s="344"/>
      <c r="Y916" s="344"/>
      <c r="Z916" s="344"/>
      <c r="AA916" s="344"/>
      <c r="AB916" s="344"/>
    </row>
    <row r="917" spans="8:8" ht="15.75" customHeight="1">
      <c r="A917" s="344"/>
      <c r="B917" s="345"/>
      <c r="C917" s="344"/>
      <c r="D917" s="345"/>
      <c r="E917" s="344"/>
      <c r="F917" s="344"/>
      <c r="G917" s="344"/>
      <c r="H917" s="344"/>
      <c r="I917" s="344"/>
      <c r="J917" s="344"/>
      <c r="K917" s="344"/>
      <c r="L917" s="344"/>
      <c r="M917" s="344"/>
      <c r="N917" s="344"/>
      <c r="O917" s="344"/>
      <c r="P917" s="344"/>
      <c r="Q917" s="344"/>
      <c r="R917" s="344"/>
      <c r="S917" s="344"/>
      <c r="T917" s="344"/>
      <c r="U917" s="344"/>
      <c r="V917" s="344"/>
      <c r="W917" s="344"/>
      <c r="X917" s="344"/>
      <c r="Y917" s="344"/>
      <c r="Z917" s="344"/>
      <c r="AA917" s="344"/>
      <c r="AB917" s="344"/>
    </row>
    <row r="918" spans="8:8" ht="15.75" customHeight="1">
      <c r="A918" s="344"/>
      <c r="B918" s="345"/>
      <c r="C918" s="344"/>
      <c r="D918" s="345"/>
      <c r="E918" s="344"/>
      <c r="F918" s="344"/>
      <c r="G918" s="344"/>
      <c r="H918" s="344"/>
      <c r="I918" s="344"/>
      <c r="J918" s="344"/>
      <c r="K918" s="344"/>
      <c r="L918" s="344"/>
      <c r="M918" s="344"/>
      <c r="N918" s="344"/>
      <c r="O918" s="344"/>
      <c r="P918" s="344"/>
      <c r="Q918" s="344"/>
      <c r="R918" s="344"/>
      <c r="S918" s="344"/>
      <c r="T918" s="344"/>
      <c r="U918" s="344"/>
      <c r="V918" s="344"/>
      <c r="W918" s="344"/>
      <c r="X918" s="344"/>
      <c r="Y918" s="344"/>
      <c r="Z918" s="344"/>
      <c r="AA918" s="344"/>
      <c r="AB918" s="344"/>
    </row>
    <row r="919" spans="8:8" ht="15.75" customHeight="1">
      <c r="A919" s="344"/>
      <c r="B919" s="345"/>
      <c r="C919" s="344"/>
      <c r="D919" s="345"/>
      <c r="E919" s="344"/>
      <c r="F919" s="344"/>
      <c r="G919" s="344"/>
      <c r="H919" s="344"/>
      <c r="I919" s="344"/>
      <c r="J919" s="344"/>
      <c r="K919" s="344"/>
      <c r="L919" s="344"/>
      <c r="M919" s="344"/>
      <c r="N919" s="344"/>
      <c r="O919" s="344"/>
      <c r="P919" s="344"/>
      <c r="Q919" s="344"/>
      <c r="R919" s="344"/>
      <c r="S919" s="344"/>
      <c r="T919" s="344"/>
      <c r="U919" s="344"/>
      <c r="V919" s="344"/>
      <c r="W919" s="344"/>
      <c r="X919" s="344"/>
      <c r="Y919" s="344"/>
      <c r="Z919" s="344"/>
      <c r="AA919" s="344"/>
      <c r="AB919" s="344"/>
    </row>
    <row r="920" spans="8:8" ht="15.75" customHeight="1">
      <c r="A920" s="344"/>
      <c r="B920" s="345"/>
      <c r="C920" s="344"/>
      <c r="D920" s="345"/>
      <c r="E920" s="344"/>
      <c r="F920" s="344"/>
      <c r="G920" s="344"/>
      <c r="H920" s="344"/>
      <c r="I920" s="344"/>
      <c r="J920" s="344"/>
      <c r="K920" s="344"/>
      <c r="L920" s="344"/>
      <c r="M920" s="344"/>
      <c r="N920" s="344"/>
      <c r="O920" s="344"/>
      <c r="P920" s="344"/>
      <c r="Q920" s="344"/>
      <c r="R920" s="344"/>
      <c r="S920" s="344"/>
      <c r="T920" s="344"/>
      <c r="U920" s="344"/>
      <c r="V920" s="344"/>
      <c r="W920" s="344"/>
      <c r="X920" s="344"/>
      <c r="Y920" s="344"/>
      <c r="Z920" s="344"/>
      <c r="AA920" s="344"/>
      <c r="AB920" s="344"/>
    </row>
    <row r="921" spans="8:8" ht="15.75" customHeight="1">
      <c r="A921" s="344"/>
      <c r="B921" s="345"/>
      <c r="C921" s="344"/>
      <c r="D921" s="345"/>
      <c r="E921" s="344"/>
      <c r="F921" s="344"/>
      <c r="G921" s="344"/>
      <c r="H921" s="344"/>
      <c r="I921" s="344"/>
      <c r="J921" s="344"/>
      <c r="K921" s="344"/>
      <c r="L921" s="344"/>
      <c r="M921" s="344"/>
      <c r="N921" s="344"/>
      <c r="O921" s="344"/>
      <c r="P921" s="344"/>
      <c r="Q921" s="344"/>
      <c r="R921" s="344"/>
      <c r="S921" s="344"/>
      <c r="T921" s="344"/>
      <c r="U921" s="344"/>
      <c r="V921" s="344"/>
      <c r="W921" s="344"/>
      <c r="X921" s="344"/>
      <c r="Y921" s="344"/>
      <c r="Z921" s="344"/>
      <c r="AA921" s="344"/>
      <c r="AB921" s="344"/>
    </row>
    <row r="922" spans="8:8" ht="15.75" customHeight="1">
      <c r="A922" s="344"/>
      <c r="B922" s="345"/>
      <c r="C922" s="344"/>
      <c r="D922" s="345"/>
      <c r="E922" s="344"/>
      <c r="F922" s="344"/>
      <c r="G922" s="344"/>
      <c r="H922" s="344"/>
      <c r="I922" s="344"/>
      <c r="J922" s="344"/>
      <c r="K922" s="344"/>
      <c r="L922" s="344"/>
      <c r="M922" s="344"/>
      <c r="N922" s="344"/>
      <c r="O922" s="344"/>
      <c r="P922" s="344"/>
      <c r="Q922" s="344"/>
      <c r="R922" s="344"/>
      <c r="S922" s="344"/>
      <c r="T922" s="344"/>
      <c r="U922" s="344"/>
      <c r="V922" s="344"/>
      <c r="W922" s="344"/>
      <c r="X922" s="344"/>
      <c r="Y922" s="344"/>
      <c r="Z922" s="344"/>
      <c r="AA922" s="344"/>
      <c r="AB922" s="344"/>
    </row>
    <row r="923" spans="8:8" ht="15.75" customHeight="1">
      <c r="A923" s="344"/>
      <c r="B923" s="345"/>
      <c r="C923" s="344"/>
      <c r="D923" s="345"/>
      <c r="E923" s="344"/>
      <c r="F923" s="344"/>
      <c r="G923" s="344"/>
      <c r="H923" s="344"/>
      <c r="I923" s="344"/>
      <c r="J923" s="344"/>
      <c r="K923" s="344"/>
      <c r="L923" s="344"/>
      <c r="M923" s="344"/>
      <c r="N923" s="344"/>
      <c r="O923" s="344"/>
      <c r="P923" s="344"/>
      <c r="Q923" s="344"/>
      <c r="R923" s="344"/>
      <c r="S923" s="344"/>
      <c r="T923" s="344"/>
      <c r="U923" s="344"/>
      <c r="V923" s="344"/>
      <c r="W923" s="344"/>
      <c r="X923" s="344"/>
      <c r="Y923" s="344"/>
      <c r="Z923" s="344"/>
      <c r="AA923" s="344"/>
      <c r="AB923" s="344"/>
    </row>
    <row r="924" spans="8:8" ht="15.75" customHeight="1">
      <c r="A924" s="344"/>
      <c r="B924" s="345"/>
      <c r="C924" s="344"/>
      <c r="D924" s="345"/>
      <c r="E924" s="344"/>
      <c r="F924" s="344"/>
      <c r="G924" s="344"/>
      <c r="H924" s="344"/>
      <c r="I924" s="344"/>
      <c r="J924" s="344"/>
      <c r="K924" s="344"/>
      <c r="L924" s="344"/>
      <c r="M924" s="344"/>
      <c r="N924" s="344"/>
      <c r="O924" s="344"/>
      <c r="P924" s="344"/>
      <c r="Q924" s="344"/>
      <c r="R924" s="344"/>
      <c r="S924" s="344"/>
      <c r="T924" s="344"/>
      <c r="U924" s="344"/>
      <c r="V924" s="344"/>
      <c r="W924" s="344"/>
      <c r="X924" s="344"/>
      <c r="Y924" s="344"/>
      <c r="Z924" s="344"/>
      <c r="AA924" s="344"/>
      <c r="AB924" s="344"/>
    </row>
    <row r="925" spans="8:8" ht="15.75" customHeight="1">
      <c r="A925" s="344"/>
      <c r="B925" s="345"/>
      <c r="C925" s="344"/>
      <c r="D925" s="345"/>
      <c r="E925" s="344"/>
      <c r="F925" s="344"/>
      <c r="G925" s="344"/>
      <c r="H925" s="344"/>
      <c r="I925" s="344"/>
      <c r="J925" s="344"/>
      <c r="K925" s="344"/>
      <c r="L925" s="344"/>
      <c r="M925" s="344"/>
      <c r="N925" s="344"/>
      <c r="O925" s="344"/>
      <c r="P925" s="344"/>
      <c r="Q925" s="344"/>
      <c r="R925" s="344"/>
      <c r="S925" s="344"/>
      <c r="T925" s="344"/>
      <c r="U925" s="344"/>
      <c r="V925" s="344"/>
      <c r="W925" s="344"/>
      <c r="X925" s="344"/>
      <c r="Y925" s="344"/>
      <c r="Z925" s="344"/>
      <c r="AA925" s="344"/>
      <c r="AB925" s="344"/>
    </row>
    <row r="926" spans="8:8" ht="15.75" customHeight="1">
      <c r="A926" s="344"/>
      <c r="B926" s="345"/>
      <c r="C926" s="344"/>
      <c r="D926" s="345"/>
      <c r="E926" s="344"/>
      <c r="F926" s="344"/>
      <c r="G926" s="344"/>
      <c r="H926" s="344"/>
      <c r="I926" s="344"/>
      <c r="J926" s="344"/>
      <c r="K926" s="344"/>
      <c r="L926" s="344"/>
      <c r="M926" s="344"/>
      <c r="N926" s="344"/>
      <c r="O926" s="344"/>
      <c r="P926" s="344"/>
      <c r="Q926" s="344"/>
      <c r="R926" s="344"/>
      <c r="S926" s="344"/>
      <c r="T926" s="344"/>
      <c r="U926" s="344"/>
      <c r="V926" s="344"/>
      <c r="W926" s="344"/>
      <c r="X926" s="344"/>
      <c r="Y926" s="344"/>
      <c r="Z926" s="344"/>
      <c r="AA926" s="344"/>
      <c r="AB926" s="344"/>
    </row>
    <row r="927" spans="8:8" ht="15.75" customHeight="1">
      <c r="A927" s="344"/>
      <c r="B927" s="345"/>
      <c r="C927" s="344"/>
      <c r="D927" s="345"/>
      <c r="E927" s="344"/>
      <c r="F927" s="344"/>
      <c r="G927" s="344"/>
      <c r="H927" s="344"/>
      <c r="I927" s="344"/>
      <c r="J927" s="344"/>
      <c r="K927" s="344"/>
      <c r="L927" s="344"/>
      <c r="M927" s="344"/>
      <c r="N927" s="344"/>
      <c r="O927" s="344"/>
      <c r="P927" s="344"/>
      <c r="Q927" s="344"/>
      <c r="R927" s="344"/>
      <c r="S927" s="344"/>
      <c r="T927" s="344"/>
      <c r="U927" s="344"/>
      <c r="V927" s="344"/>
      <c r="W927" s="344"/>
      <c r="X927" s="344"/>
      <c r="Y927" s="344"/>
      <c r="Z927" s="344"/>
      <c r="AA927" s="344"/>
      <c r="AB927" s="344"/>
    </row>
    <row r="928" spans="8:8" ht="15.75" customHeight="1">
      <c r="A928" s="344"/>
      <c r="B928" s="345"/>
      <c r="C928" s="344"/>
      <c r="D928" s="345"/>
      <c r="E928" s="344"/>
      <c r="F928" s="344"/>
      <c r="G928" s="344"/>
      <c r="H928" s="344"/>
      <c r="I928" s="344"/>
      <c r="J928" s="344"/>
      <c r="K928" s="344"/>
      <c r="L928" s="344"/>
      <c r="M928" s="344"/>
      <c r="N928" s="344"/>
      <c r="O928" s="344"/>
      <c r="P928" s="344"/>
      <c r="Q928" s="344"/>
      <c r="R928" s="344"/>
      <c r="S928" s="344"/>
      <c r="T928" s="344"/>
      <c r="U928" s="344"/>
      <c r="V928" s="344"/>
      <c r="W928" s="344"/>
      <c r="X928" s="344"/>
      <c r="Y928" s="344"/>
      <c r="Z928" s="344"/>
      <c r="AA928" s="344"/>
      <c r="AB928" s="344"/>
    </row>
    <row r="929" spans="8:8" ht="15.75" customHeight="1">
      <c r="A929" s="344"/>
      <c r="B929" s="345"/>
      <c r="C929" s="344"/>
      <c r="D929" s="345"/>
      <c r="E929" s="344"/>
      <c r="F929" s="344"/>
      <c r="G929" s="344"/>
      <c r="H929" s="344"/>
      <c r="I929" s="344"/>
      <c r="J929" s="344"/>
      <c r="K929" s="344"/>
      <c r="L929" s="344"/>
      <c r="M929" s="344"/>
      <c r="N929" s="344"/>
      <c r="O929" s="344"/>
      <c r="P929" s="344"/>
      <c r="Q929" s="344"/>
      <c r="R929" s="344"/>
      <c r="S929" s="344"/>
      <c r="T929" s="344"/>
      <c r="U929" s="344"/>
      <c r="V929" s="344"/>
      <c r="W929" s="344"/>
      <c r="X929" s="344"/>
      <c r="Y929" s="344"/>
      <c r="Z929" s="344"/>
      <c r="AA929" s="344"/>
      <c r="AB929" s="344"/>
    </row>
    <row r="930" spans="8:8" ht="15.75" customHeight="1">
      <c r="A930" s="344"/>
      <c r="B930" s="345"/>
      <c r="C930" s="344"/>
      <c r="D930" s="345"/>
      <c r="E930" s="344"/>
      <c r="F930" s="344"/>
      <c r="G930" s="344"/>
      <c r="H930" s="344"/>
      <c r="I930" s="344"/>
      <c r="J930" s="344"/>
      <c r="K930" s="344"/>
      <c r="L930" s="344"/>
      <c r="M930" s="344"/>
      <c r="N930" s="344"/>
      <c r="O930" s="344"/>
      <c r="P930" s="344"/>
      <c r="Q930" s="344"/>
      <c r="R930" s="344"/>
      <c r="S930" s="344"/>
      <c r="T930" s="344"/>
      <c r="U930" s="344"/>
      <c r="V930" s="344"/>
      <c r="W930" s="344"/>
      <c r="X930" s="344"/>
      <c r="Y930" s="344"/>
      <c r="Z930" s="344"/>
      <c r="AA930" s="344"/>
      <c r="AB930" s="344"/>
    </row>
    <row r="931" spans="8:8" ht="15.75" customHeight="1">
      <c r="A931" s="344"/>
      <c r="B931" s="345"/>
      <c r="C931" s="344"/>
      <c r="D931" s="345"/>
      <c r="E931" s="344"/>
      <c r="F931" s="344"/>
      <c r="G931" s="344"/>
      <c r="H931" s="344"/>
      <c r="I931" s="344"/>
      <c r="J931" s="344"/>
      <c r="K931" s="344"/>
      <c r="L931" s="344"/>
      <c r="M931" s="344"/>
      <c r="N931" s="344"/>
      <c r="O931" s="344"/>
      <c r="P931" s="344"/>
      <c r="Q931" s="344"/>
      <c r="R931" s="344"/>
      <c r="S931" s="344"/>
      <c r="T931" s="344"/>
      <c r="U931" s="344"/>
      <c r="V931" s="344"/>
      <c r="W931" s="344"/>
      <c r="X931" s="344"/>
      <c r="Y931" s="344"/>
      <c r="Z931" s="344"/>
      <c r="AA931" s="344"/>
      <c r="AB931" s="344"/>
    </row>
    <row r="932" spans="8:8" ht="15.75" customHeight="1">
      <c r="A932" s="344"/>
      <c r="B932" s="345"/>
      <c r="C932" s="344"/>
      <c r="D932" s="345"/>
      <c r="E932" s="344"/>
      <c r="F932" s="344"/>
      <c r="G932" s="344"/>
      <c r="H932" s="344"/>
      <c r="I932" s="344"/>
      <c r="J932" s="344"/>
      <c r="K932" s="344"/>
      <c r="L932" s="344"/>
      <c r="M932" s="344"/>
      <c r="N932" s="344"/>
      <c r="O932" s="344"/>
      <c r="P932" s="344"/>
      <c r="Q932" s="344"/>
      <c r="R932" s="344"/>
      <c r="S932" s="344"/>
      <c r="T932" s="344"/>
      <c r="U932" s="344"/>
      <c r="V932" s="344"/>
      <c r="W932" s="344"/>
      <c r="X932" s="344"/>
      <c r="Y932" s="344"/>
      <c r="Z932" s="344"/>
      <c r="AA932" s="344"/>
      <c r="AB932" s="344"/>
    </row>
    <row r="933" spans="8:8" ht="15.75" customHeight="1">
      <c r="A933" s="344"/>
      <c r="B933" s="345"/>
      <c r="C933" s="344"/>
      <c r="D933" s="345"/>
      <c r="E933" s="344"/>
      <c r="F933" s="344"/>
      <c r="G933" s="344"/>
      <c r="H933" s="344"/>
      <c r="I933" s="344"/>
      <c r="J933" s="344"/>
      <c r="K933" s="344"/>
      <c r="L933" s="344"/>
      <c r="M933" s="344"/>
      <c r="N933" s="344"/>
      <c r="O933" s="344"/>
      <c r="P933" s="344"/>
      <c r="Q933" s="344"/>
      <c r="R933" s="344"/>
      <c r="S933" s="344"/>
      <c r="T933" s="344"/>
      <c r="U933" s="344"/>
      <c r="V933" s="344"/>
      <c r="W933" s="344"/>
      <c r="X933" s="344"/>
      <c r="Y933" s="344"/>
      <c r="Z933" s="344"/>
      <c r="AA933" s="344"/>
      <c r="AB933" s="344"/>
    </row>
    <row r="934" spans="8:8" ht="15.75" customHeight="1">
      <c r="A934" s="344"/>
      <c r="B934" s="345"/>
      <c r="C934" s="344"/>
      <c r="D934" s="345"/>
      <c r="E934" s="344"/>
      <c r="F934" s="344"/>
      <c r="G934" s="344"/>
      <c r="H934" s="344"/>
      <c r="I934" s="344"/>
      <c r="J934" s="344"/>
      <c r="K934" s="344"/>
      <c r="L934" s="344"/>
      <c r="M934" s="344"/>
      <c r="N934" s="344"/>
      <c r="O934" s="344"/>
      <c r="P934" s="344"/>
      <c r="Q934" s="344"/>
      <c r="R934" s="344"/>
      <c r="S934" s="344"/>
      <c r="T934" s="344"/>
      <c r="U934" s="344"/>
      <c r="V934" s="344"/>
      <c r="W934" s="344"/>
      <c r="X934" s="344"/>
      <c r="Y934" s="344"/>
      <c r="Z934" s="344"/>
      <c r="AA934" s="344"/>
      <c r="AB934" s="344"/>
    </row>
    <row r="935" spans="8:8" ht="15.75" customHeight="1">
      <c r="A935" s="344"/>
      <c r="B935" s="345"/>
      <c r="C935" s="344"/>
      <c r="D935" s="345"/>
      <c r="E935" s="344"/>
      <c r="F935" s="344"/>
      <c r="G935" s="344"/>
      <c r="H935" s="344"/>
      <c r="I935" s="344"/>
      <c r="J935" s="344"/>
      <c r="K935" s="344"/>
      <c r="L935" s="344"/>
      <c r="M935" s="344"/>
      <c r="N935" s="344"/>
      <c r="O935" s="344"/>
      <c r="P935" s="344"/>
      <c r="Q935" s="344"/>
      <c r="R935" s="344"/>
      <c r="S935" s="344"/>
      <c r="T935" s="344"/>
      <c r="U935" s="344"/>
      <c r="V935" s="344"/>
      <c r="W935" s="344"/>
      <c r="X935" s="344"/>
      <c r="Y935" s="344"/>
      <c r="Z935" s="344"/>
      <c r="AA935" s="344"/>
      <c r="AB935" s="344"/>
    </row>
    <row r="936" spans="8:8" ht="15.75" customHeight="1">
      <c r="A936" s="344"/>
      <c r="B936" s="345"/>
      <c r="C936" s="344"/>
      <c r="D936" s="345"/>
      <c r="E936" s="344"/>
      <c r="F936" s="344"/>
      <c r="G936" s="344"/>
      <c r="H936" s="344"/>
      <c r="I936" s="344"/>
      <c r="J936" s="344"/>
      <c r="K936" s="344"/>
      <c r="L936" s="344"/>
      <c r="M936" s="344"/>
      <c r="N936" s="344"/>
      <c r="O936" s="344"/>
      <c r="P936" s="344"/>
      <c r="Q936" s="344"/>
      <c r="R936" s="344"/>
      <c r="S936" s="344"/>
      <c r="T936" s="344"/>
      <c r="U936" s="344"/>
      <c r="V936" s="344"/>
      <c r="W936" s="344"/>
      <c r="X936" s="344"/>
      <c r="Y936" s="344"/>
      <c r="Z936" s="344"/>
      <c r="AA936" s="344"/>
      <c r="AB936" s="344"/>
    </row>
    <row r="937" spans="8:8" ht="15.75" customHeight="1">
      <c r="A937" s="344"/>
      <c r="B937" s="345"/>
      <c r="C937" s="344"/>
      <c r="D937" s="345"/>
      <c r="E937" s="344"/>
      <c r="F937" s="344"/>
      <c r="G937" s="344"/>
      <c r="H937" s="344"/>
      <c r="I937" s="344"/>
      <c r="J937" s="344"/>
      <c r="K937" s="344"/>
      <c r="L937" s="344"/>
      <c r="M937" s="344"/>
      <c r="N937" s="344"/>
      <c r="O937" s="344"/>
      <c r="P937" s="344"/>
      <c r="Q937" s="344"/>
      <c r="R937" s="344"/>
      <c r="S937" s="344"/>
      <c r="T937" s="344"/>
      <c r="U937" s="344"/>
      <c r="V937" s="344"/>
      <c r="W937" s="344"/>
      <c r="X937" s="344"/>
      <c r="Y937" s="344"/>
      <c r="Z937" s="344"/>
      <c r="AA937" s="344"/>
      <c r="AB937" s="344"/>
    </row>
    <row r="938" spans="8:8" ht="15.75" customHeight="1">
      <c r="A938" s="344"/>
      <c r="B938" s="345"/>
      <c r="C938" s="344"/>
      <c r="D938" s="345"/>
      <c r="E938" s="344"/>
      <c r="F938" s="344"/>
      <c r="G938" s="344"/>
      <c r="H938" s="344"/>
      <c r="I938" s="344"/>
      <c r="J938" s="344"/>
      <c r="K938" s="344"/>
      <c r="L938" s="344"/>
      <c r="M938" s="344"/>
      <c r="N938" s="344"/>
      <c r="O938" s="344"/>
      <c r="P938" s="344"/>
      <c r="Q938" s="344"/>
      <c r="R938" s="344"/>
      <c r="S938" s="344"/>
      <c r="T938" s="344"/>
      <c r="U938" s="344"/>
      <c r="V938" s="344"/>
      <c r="W938" s="344"/>
      <c r="X938" s="344"/>
      <c r="Y938" s="344"/>
      <c r="Z938" s="344"/>
      <c r="AA938" s="344"/>
      <c r="AB938" s="344"/>
    </row>
    <row r="939" spans="8:8" ht="15.75" customHeight="1">
      <c r="A939" s="344"/>
      <c r="B939" s="345"/>
      <c r="C939" s="344"/>
      <c r="D939" s="345"/>
      <c r="E939" s="344"/>
      <c r="F939" s="344"/>
      <c r="G939" s="344"/>
      <c r="H939" s="344"/>
      <c r="I939" s="344"/>
      <c r="J939" s="344"/>
      <c r="K939" s="344"/>
      <c r="L939" s="344"/>
      <c r="M939" s="344"/>
      <c r="N939" s="344"/>
      <c r="O939" s="344"/>
      <c r="P939" s="344"/>
      <c r="Q939" s="344"/>
      <c r="R939" s="344"/>
      <c r="S939" s="344"/>
      <c r="T939" s="344"/>
      <c r="U939" s="344"/>
      <c r="V939" s="344"/>
      <c r="W939" s="344"/>
      <c r="X939" s="344"/>
      <c r="Y939" s="344"/>
      <c r="Z939" s="344"/>
      <c r="AA939" s="344"/>
      <c r="AB939" s="344"/>
    </row>
    <row r="940" spans="8:8" ht="15.75" customHeight="1">
      <c r="A940" s="344"/>
      <c r="B940" s="345"/>
      <c r="C940" s="344"/>
      <c r="D940" s="345"/>
      <c r="E940" s="344"/>
      <c r="F940" s="344"/>
      <c r="G940" s="344"/>
      <c r="H940" s="344"/>
      <c r="I940" s="344"/>
      <c r="J940" s="344"/>
      <c r="K940" s="344"/>
      <c r="L940" s="344"/>
      <c r="M940" s="344"/>
      <c r="N940" s="344"/>
      <c r="O940" s="344"/>
      <c r="P940" s="344"/>
      <c r="Q940" s="344"/>
      <c r="R940" s="344"/>
      <c r="S940" s="344"/>
      <c r="T940" s="344"/>
      <c r="U940" s="344"/>
      <c r="V940" s="344"/>
      <c r="W940" s="344"/>
      <c r="X940" s="344"/>
      <c r="Y940" s="344"/>
      <c r="Z940" s="344"/>
      <c r="AA940" s="344"/>
      <c r="AB940" s="344"/>
    </row>
    <row r="941" spans="8:8" ht="15.75" customHeight="1">
      <c r="A941" s="344"/>
      <c r="B941" s="345"/>
      <c r="C941" s="344"/>
      <c r="D941" s="345"/>
      <c r="E941" s="344"/>
      <c r="F941" s="344"/>
      <c r="G941" s="344"/>
      <c r="H941" s="344"/>
      <c r="I941" s="344"/>
      <c r="J941" s="344"/>
      <c r="K941" s="344"/>
      <c r="L941" s="344"/>
      <c r="M941" s="344"/>
      <c r="N941" s="344"/>
      <c r="O941" s="344"/>
      <c r="P941" s="344"/>
      <c r="Q941" s="344"/>
      <c r="R941" s="344"/>
      <c r="S941" s="344"/>
      <c r="T941" s="344"/>
      <c r="U941" s="344"/>
      <c r="V941" s="344"/>
      <c r="W941" s="344"/>
      <c r="X941" s="344"/>
      <c r="Y941" s="344"/>
      <c r="Z941" s="344"/>
      <c r="AA941" s="344"/>
      <c r="AB941" s="344"/>
    </row>
    <row r="942" spans="8:8" ht="15.75" customHeight="1">
      <c r="A942" s="344"/>
      <c r="B942" s="345"/>
      <c r="C942" s="344"/>
      <c r="D942" s="345"/>
      <c r="E942" s="344"/>
      <c r="F942" s="344"/>
      <c r="G942" s="344"/>
      <c r="H942" s="344"/>
      <c r="I942" s="344"/>
      <c r="J942" s="344"/>
      <c r="K942" s="344"/>
      <c r="L942" s="344"/>
      <c r="M942" s="344"/>
      <c r="N942" s="344"/>
      <c r="O942" s="344"/>
      <c r="P942" s="344"/>
      <c r="Q942" s="344"/>
      <c r="R942" s="344"/>
      <c r="S942" s="344"/>
      <c r="T942" s="344"/>
      <c r="U942" s="344"/>
      <c r="V942" s="344"/>
      <c r="W942" s="344"/>
      <c r="X942" s="344"/>
      <c r="Y942" s="344"/>
      <c r="Z942" s="344"/>
      <c r="AA942" s="344"/>
      <c r="AB942" s="344"/>
    </row>
    <row r="943" spans="8:8" ht="15.75" customHeight="1">
      <c r="A943" s="344"/>
      <c r="B943" s="345"/>
      <c r="C943" s="344"/>
      <c r="D943" s="345"/>
      <c r="E943" s="344"/>
      <c r="F943" s="344"/>
      <c r="G943" s="344"/>
      <c r="H943" s="344"/>
      <c r="I943" s="344"/>
      <c r="J943" s="344"/>
      <c r="K943" s="344"/>
      <c r="L943" s="344"/>
      <c r="M943" s="344"/>
      <c r="N943" s="344"/>
      <c r="O943" s="344"/>
      <c r="P943" s="344"/>
      <c r="Q943" s="344"/>
      <c r="R943" s="344"/>
      <c r="S943" s="344"/>
      <c r="T943" s="344"/>
      <c r="U943" s="344"/>
      <c r="V943" s="344"/>
      <c r="W943" s="344"/>
      <c r="X943" s="344"/>
      <c r="Y943" s="344"/>
      <c r="Z943" s="344"/>
      <c r="AA943" s="344"/>
      <c r="AB943" s="344"/>
    </row>
    <row r="944" spans="8:8" ht="15.75" customHeight="1">
      <c r="A944" s="344"/>
      <c r="B944" s="345"/>
      <c r="C944" s="344"/>
      <c r="D944" s="345"/>
      <c r="E944" s="344"/>
      <c r="F944" s="344"/>
      <c r="G944" s="344"/>
      <c r="H944" s="344"/>
      <c r="I944" s="344"/>
      <c r="J944" s="344"/>
      <c r="K944" s="344"/>
      <c r="L944" s="344"/>
      <c r="M944" s="344"/>
      <c r="N944" s="344"/>
      <c r="O944" s="344"/>
      <c r="P944" s="344"/>
      <c r="Q944" s="344"/>
      <c r="R944" s="344"/>
      <c r="S944" s="344"/>
      <c r="T944" s="344"/>
      <c r="U944" s="344"/>
      <c r="V944" s="344"/>
      <c r="W944" s="344"/>
      <c r="X944" s="344"/>
      <c r="Y944" s="344"/>
      <c r="Z944" s="344"/>
      <c r="AA944" s="344"/>
      <c r="AB944" s="344"/>
    </row>
    <row r="945" spans="8:8" ht="15.75" customHeight="1">
      <c r="A945" s="344"/>
      <c r="B945" s="345"/>
      <c r="C945" s="344"/>
      <c r="D945" s="345"/>
      <c r="E945" s="344"/>
      <c r="F945" s="344"/>
      <c r="G945" s="344"/>
      <c r="H945" s="344"/>
      <c r="I945" s="344"/>
      <c r="J945" s="344"/>
      <c r="K945" s="344"/>
      <c r="L945" s="344"/>
      <c r="M945" s="344"/>
      <c r="N945" s="344"/>
      <c r="O945" s="344"/>
      <c r="P945" s="344"/>
      <c r="Q945" s="344"/>
      <c r="R945" s="344"/>
      <c r="S945" s="344"/>
      <c r="T945" s="344"/>
      <c r="U945" s="344"/>
      <c r="V945" s="344"/>
      <c r="W945" s="344"/>
      <c r="X945" s="344"/>
      <c r="Y945" s="344"/>
      <c r="Z945" s="344"/>
      <c r="AA945" s="344"/>
      <c r="AB945" s="344"/>
    </row>
    <row r="946" spans="8:8" ht="15.75" customHeight="1">
      <c r="A946" s="344"/>
      <c r="B946" s="345"/>
      <c r="C946" s="344"/>
      <c r="D946" s="345"/>
      <c r="E946" s="344"/>
      <c r="F946" s="344"/>
      <c r="G946" s="344"/>
      <c r="H946" s="344"/>
      <c r="I946" s="344"/>
      <c r="J946" s="344"/>
      <c r="K946" s="344"/>
      <c r="L946" s="344"/>
      <c r="M946" s="344"/>
      <c r="N946" s="344"/>
      <c r="O946" s="344"/>
      <c r="P946" s="344"/>
      <c r="Q946" s="344"/>
      <c r="R946" s="344"/>
      <c r="S946" s="344"/>
      <c r="T946" s="344"/>
      <c r="U946" s="344"/>
      <c r="V946" s="344"/>
      <c r="W946" s="344"/>
      <c r="X946" s="344"/>
      <c r="Y946" s="344"/>
      <c r="Z946" s="344"/>
      <c r="AA946" s="344"/>
      <c r="AB946" s="344"/>
    </row>
    <row r="947" spans="8:8" ht="15.75" customHeight="1">
      <c r="A947" s="344"/>
      <c r="B947" s="345"/>
      <c r="C947" s="344"/>
      <c r="D947" s="345"/>
      <c r="E947" s="344"/>
      <c r="F947" s="344"/>
      <c r="G947" s="344"/>
      <c r="H947" s="344"/>
      <c r="I947" s="344"/>
      <c r="J947" s="344"/>
      <c r="K947" s="344"/>
      <c r="L947" s="344"/>
      <c r="M947" s="344"/>
      <c r="N947" s="344"/>
      <c r="O947" s="344"/>
      <c r="P947" s="344"/>
      <c r="Q947" s="344"/>
      <c r="R947" s="344"/>
      <c r="S947" s="344"/>
      <c r="T947" s="344"/>
      <c r="U947" s="344"/>
      <c r="V947" s="344"/>
      <c r="W947" s="344"/>
      <c r="X947" s="344"/>
      <c r="Y947" s="344"/>
      <c r="Z947" s="344"/>
      <c r="AA947" s="344"/>
      <c r="AB947" s="344"/>
    </row>
    <row r="948" spans="8:8" ht="15.75" customHeight="1">
      <c r="A948" s="344"/>
      <c r="B948" s="345"/>
      <c r="C948" s="344"/>
      <c r="D948" s="345"/>
      <c r="E948" s="344"/>
      <c r="F948" s="344"/>
      <c r="G948" s="344"/>
      <c r="H948" s="344"/>
      <c r="I948" s="344"/>
      <c r="J948" s="344"/>
      <c r="K948" s="344"/>
      <c r="L948" s="344"/>
      <c r="M948" s="344"/>
      <c r="N948" s="344"/>
      <c r="O948" s="344"/>
      <c r="P948" s="344"/>
      <c r="Q948" s="344"/>
      <c r="R948" s="344"/>
      <c r="S948" s="344"/>
      <c r="T948" s="344"/>
      <c r="U948" s="344"/>
      <c r="V948" s="344"/>
      <c r="W948" s="344"/>
      <c r="X948" s="344"/>
      <c r="Y948" s="344"/>
      <c r="Z948" s="344"/>
      <c r="AA948" s="344"/>
      <c r="AB948" s="344"/>
    </row>
    <row r="949" spans="8:8" ht="15.75" customHeight="1">
      <c r="A949" s="344"/>
      <c r="B949" s="345"/>
      <c r="C949" s="344"/>
      <c r="D949" s="345"/>
      <c r="E949" s="344"/>
      <c r="F949" s="344"/>
      <c r="G949" s="344"/>
      <c r="H949" s="344"/>
      <c r="I949" s="344"/>
      <c r="J949" s="344"/>
      <c r="K949" s="344"/>
      <c r="L949" s="344"/>
      <c r="M949" s="344"/>
      <c r="N949" s="344"/>
      <c r="O949" s="344"/>
      <c r="P949" s="344"/>
      <c r="Q949" s="344"/>
      <c r="R949" s="344"/>
      <c r="S949" s="344"/>
      <c r="T949" s="344"/>
      <c r="U949" s="344"/>
      <c r="V949" s="344"/>
      <c r="W949" s="344"/>
      <c r="X949" s="344"/>
      <c r="Y949" s="344"/>
      <c r="Z949" s="344"/>
      <c r="AA949" s="344"/>
      <c r="AB949" s="344"/>
    </row>
    <row r="950" spans="8:8" ht="15.75" customHeight="1">
      <c r="A950" s="344"/>
      <c r="B950" s="345"/>
      <c r="C950" s="344"/>
      <c r="D950" s="345"/>
      <c r="E950" s="344"/>
      <c r="F950" s="344"/>
      <c r="G950" s="344"/>
      <c r="H950" s="344"/>
      <c r="I950" s="344"/>
      <c r="J950" s="344"/>
      <c r="K950" s="344"/>
      <c r="L950" s="344"/>
      <c r="M950" s="344"/>
      <c r="N950" s="344"/>
      <c r="O950" s="344"/>
      <c r="P950" s="344"/>
      <c r="Q950" s="344"/>
      <c r="R950" s="344"/>
      <c r="S950" s="344"/>
      <c r="T950" s="344"/>
      <c r="U950" s="344"/>
      <c r="V950" s="344"/>
      <c r="W950" s="344"/>
      <c r="X950" s="344"/>
      <c r="Y950" s="344"/>
      <c r="Z950" s="344"/>
      <c r="AA950" s="344"/>
      <c r="AB950" s="344"/>
    </row>
    <row r="951" spans="8:8" ht="15.75" customHeight="1">
      <c r="A951" s="344"/>
      <c r="B951" s="345"/>
      <c r="C951" s="344"/>
      <c r="D951" s="345"/>
      <c r="E951" s="344"/>
      <c r="F951" s="344"/>
      <c r="G951" s="344"/>
      <c r="H951" s="344"/>
      <c r="I951" s="344"/>
      <c r="J951" s="344"/>
      <c r="K951" s="344"/>
      <c r="L951" s="344"/>
      <c r="M951" s="344"/>
      <c r="N951" s="344"/>
      <c r="O951" s="344"/>
      <c r="P951" s="344"/>
      <c r="Q951" s="344"/>
      <c r="R951" s="344"/>
      <c r="S951" s="344"/>
      <c r="T951" s="344"/>
      <c r="U951" s="344"/>
      <c r="V951" s="344"/>
      <c r="W951" s="344"/>
      <c r="X951" s="344"/>
      <c r="Y951" s="344"/>
      <c r="Z951" s="344"/>
      <c r="AA951" s="344"/>
      <c r="AB951" s="344"/>
    </row>
    <row r="952" spans="8:8" ht="15.75" customHeight="1">
      <c r="A952" s="344"/>
      <c r="B952" s="345"/>
      <c r="C952" s="344"/>
      <c r="D952" s="345"/>
      <c r="E952" s="344"/>
      <c r="F952" s="344"/>
      <c r="G952" s="344"/>
      <c r="H952" s="344"/>
      <c r="I952" s="344"/>
      <c r="J952" s="344"/>
      <c r="K952" s="344"/>
      <c r="L952" s="344"/>
      <c r="M952" s="344"/>
      <c r="N952" s="344"/>
      <c r="O952" s="344"/>
      <c r="P952" s="344"/>
      <c r="Q952" s="344"/>
      <c r="R952" s="344"/>
      <c r="S952" s="344"/>
      <c r="T952" s="344"/>
      <c r="U952" s="344"/>
      <c r="V952" s="344"/>
      <c r="W952" s="344"/>
      <c r="X952" s="344"/>
      <c r="Y952" s="344"/>
      <c r="Z952" s="344"/>
      <c r="AA952" s="344"/>
      <c r="AB952" s="344"/>
    </row>
    <row r="953" spans="8:8" ht="15.75" customHeight="1">
      <c r="A953" s="344"/>
      <c r="B953" s="345"/>
      <c r="C953" s="344"/>
      <c r="D953" s="345"/>
      <c r="E953" s="344"/>
      <c r="F953" s="344"/>
      <c r="G953" s="344"/>
      <c r="H953" s="344"/>
      <c r="I953" s="344"/>
      <c r="J953" s="344"/>
      <c r="K953" s="344"/>
      <c r="L953" s="344"/>
      <c r="M953" s="344"/>
      <c r="N953" s="344"/>
      <c r="O953" s="344"/>
      <c r="P953" s="344"/>
      <c r="Q953" s="344"/>
      <c r="R953" s="344"/>
      <c r="S953" s="344"/>
      <c r="T953" s="344"/>
      <c r="U953" s="344"/>
      <c r="V953" s="344"/>
      <c r="W953" s="344"/>
      <c r="X953" s="344"/>
      <c r="Y953" s="344"/>
      <c r="Z953" s="344"/>
      <c r="AA953" s="344"/>
      <c r="AB953" s="344"/>
    </row>
    <row r="954" spans="8:8" ht="15.75" customHeight="1">
      <c r="A954" s="344"/>
      <c r="B954" s="345"/>
      <c r="C954" s="344"/>
      <c r="D954" s="345"/>
      <c r="E954" s="344"/>
      <c r="F954" s="344"/>
      <c r="G954" s="344"/>
      <c r="H954" s="344"/>
      <c r="I954" s="344"/>
      <c r="J954" s="344"/>
      <c r="K954" s="344"/>
      <c r="L954" s="344"/>
      <c r="M954" s="344"/>
      <c r="N954" s="344"/>
      <c r="O954" s="344"/>
      <c r="P954" s="344"/>
      <c r="Q954" s="344"/>
      <c r="R954" s="344"/>
      <c r="S954" s="344"/>
      <c r="T954" s="344"/>
      <c r="U954" s="344"/>
      <c r="V954" s="344"/>
      <c r="W954" s="344"/>
      <c r="X954" s="344"/>
      <c r="Y954" s="344"/>
      <c r="Z954" s="344"/>
      <c r="AA954" s="344"/>
      <c r="AB954" s="344"/>
    </row>
    <row r="955" spans="8:8" ht="15.75" customHeight="1">
      <c r="A955" s="344"/>
      <c r="B955" s="345"/>
      <c r="C955" s="344"/>
      <c r="D955" s="345"/>
      <c r="E955" s="344"/>
      <c r="F955" s="344"/>
      <c r="G955" s="344"/>
      <c r="H955" s="344"/>
      <c r="I955" s="344"/>
      <c r="J955" s="344"/>
      <c r="K955" s="344"/>
      <c r="L955" s="344"/>
      <c r="M955" s="344"/>
      <c r="N955" s="344"/>
      <c r="O955" s="344"/>
      <c r="P955" s="344"/>
      <c r="Q955" s="344"/>
      <c r="R955" s="344"/>
      <c r="S955" s="344"/>
      <c r="T955" s="344"/>
      <c r="U955" s="344"/>
      <c r="V955" s="344"/>
      <c r="W955" s="344"/>
      <c r="X955" s="344"/>
      <c r="Y955" s="344"/>
      <c r="Z955" s="344"/>
      <c r="AA955" s="344"/>
      <c r="AB955" s="344"/>
    </row>
    <row r="956" spans="8:8" ht="15.75" customHeight="1">
      <c r="A956" s="344"/>
      <c r="B956" s="345"/>
      <c r="C956" s="344"/>
      <c r="D956" s="345"/>
      <c r="E956" s="344"/>
      <c r="F956" s="344"/>
      <c r="G956" s="344"/>
      <c r="H956" s="344"/>
      <c r="I956" s="344"/>
      <c r="J956" s="344"/>
      <c r="K956" s="344"/>
      <c r="L956" s="344"/>
      <c r="M956" s="344"/>
      <c r="N956" s="344"/>
      <c r="O956" s="344"/>
      <c r="P956" s="344"/>
      <c r="Q956" s="344"/>
      <c r="R956" s="344"/>
      <c r="S956" s="344"/>
      <c r="T956" s="344"/>
      <c r="U956" s="344"/>
      <c r="V956" s="344"/>
      <c r="W956" s="344"/>
      <c r="X956" s="344"/>
      <c r="Y956" s="344"/>
      <c r="Z956" s="344"/>
      <c r="AA956" s="344"/>
      <c r="AB956" s="344"/>
    </row>
    <row r="957" spans="8:8" ht="15.75" customHeight="1">
      <c r="A957" s="344"/>
      <c r="B957" s="345"/>
      <c r="C957" s="344"/>
      <c r="D957" s="345"/>
      <c r="E957" s="344"/>
      <c r="F957" s="344"/>
      <c r="G957" s="344"/>
      <c r="H957" s="344"/>
      <c r="I957" s="344"/>
      <c r="J957" s="344"/>
      <c r="K957" s="344"/>
      <c r="L957" s="344"/>
      <c r="M957" s="344"/>
      <c r="N957" s="344"/>
      <c r="O957" s="344"/>
      <c r="P957" s="344"/>
      <c r="Q957" s="344"/>
      <c r="R957" s="344"/>
      <c r="S957" s="344"/>
      <c r="T957" s="344"/>
      <c r="U957" s="344"/>
      <c r="V957" s="344"/>
      <c r="W957" s="344"/>
      <c r="X957" s="344"/>
      <c r="Y957" s="344"/>
      <c r="Z957" s="344"/>
      <c r="AA957" s="344"/>
      <c r="AB957" s="344"/>
    </row>
    <row r="958" spans="8:8" ht="15.75" customHeight="1">
      <c r="A958" s="344"/>
      <c r="B958" s="345"/>
      <c r="C958" s="344"/>
      <c r="D958" s="345"/>
      <c r="E958" s="344"/>
      <c r="F958" s="344"/>
      <c r="G958" s="344"/>
      <c r="H958" s="344"/>
      <c r="I958" s="344"/>
      <c r="J958" s="344"/>
      <c r="K958" s="344"/>
      <c r="L958" s="344"/>
      <c r="M958" s="344"/>
      <c r="N958" s="344"/>
      <c r="O958" s="344"/>
      <c r="P958" s="344"/>
      <c r="Q958" s="344"/>
      <c r="R958" s="344"/>
      <c r="S958" s="344"/>
      <c r="T958" s="344"/>
      <c r="U958" s="344"/>
      <c r="V958" s="344"/>
      <c r="W958" s="344"/>
      <c r="X958" s="344"/>
      <c r="Y958" s="344"/>
      <c r="Z958" s="344"/>
      <c r="AA958" s="344"/>
      <c r="AB958" s="344"/>
    </row>
    <row r="959" spans="8:8" ht="15.75" customHeight="1">
      <c r="A959" s="344"/>
      <c r="B959" s="345"/>
      <c r="C959" s="344"/>
      <c r="D959" s="345"/>
      <c r="E959" s="344"/>
      <c r="F959" s="344"/>
      <c r="G959" s="344"/>
      <c r="H959" s="344"/>
      <c r="I959" s="344"/>
      <c r="J959" s="344"/>
      <c r="K959" s="344"/>
      <c r="L959" s="344"/>
      <c r="M959" s="344"/>
      <c r="N959" s="344"/>
      <c r="O959" s="344"/>
      <c r="P959" s="344"/>
      <c r="Q959" s="344"/>
      <c r="R959" s="344"/>
      <c r="S959" s="344"/>
      <c r="T959" s="344"/>
      <c r="U959" s="344"/>
      <c r="V959" s="344"/>
      <c r="W959" s="344"/>
      <c r="X959" s="344"/>
      <c r="Y959" s="344"/>
      <c r="Z959" s="344"/>
      <c r="AA959" s="344"/>
      <c r="AB959" s="344"/>
    </row>
    <row r="960" spans="8:8" ht="15.75" customHeight="1">
      <c r="A960" s="344"/>
      <c r="B960" s="345"/>
      <c r="C960" s="344"/>
      <c r="D960" s="345"/>
      <c r="E960" s="344"/>
      <c r="F960" s="344"/>
      <c r="G960" s="344"/>
      <c r="H960" s="344"/>
      <c r="I960" s="344"/>
      <c r="J960" s="344"/>
      <c r="K960" s="344"/>
      <c r="L960" s="344"/>
      <c r="M960" s="344"/>
      <c r="N960" s="344"/>
      <c r="O960" s="344"/>
      <c r="P960" s="344"/>
      <c r="Q960" s="344"/>
      <c r="R960" s="344"/>
      <c r="S960" s="344"/>
      <c r="T960" s="344"/>
      <c r="U960" s="344"/>
      <c r="V960" s="344"/>
      <c r="W960" s="344"/>
      <c r="X960" s="344"/>
      <c r="Y960" s="344"/>
      <c r="Z960" s="344"/>
      <c r="AA960" s="344"/>
      <c r="AB960" s="344"/>
    </row>
    <row r="961" spans="8:8" ht="15.75" customHeight="1">
      <c r="A961" s="344"/>
      <c r="B961" s="345"/>
      <c r="C961" s="344"/>
      <c r="D961" s="345"/>
      <c r="E961" s="344"/>
      <c r="F961" s="344"/>
      <c r="G961" s="344"/>
      <c r="H961" s="344"/>
      <c r="I961" s="344"/>
      <c r="J961" s="344"/>
      <c r="K961" s="344"/>
      <c r="L961" s="344"/>
      <c r="M961" s="344"/>
      <c r="N961" s="344"/>
      <c r="O961" s="344"/>
      <c r="P961" s="344"/>
      <c r="Q961" s="344"/>
      <c r="R961" s="344"/>
      <c r="S961" s="344"/>
      <c r="T961" s="344"/>
      <c r="U961" s="344"/>
      <c r="V961" s="344"/>
      <c r="W961" s="344"/>
      <c r="X961" s="344"/>
      <c r="Y961" s="344"/>
      <c r="Z961" s="344"/>
      <c r="AA961" s="344"/>
      <c r="AB961" s="344"/>
    </row>
    <row r="962" spans="8:8" ht="15.75" customHeight="1">
      <c r="A962" s="344"/>
      <c r="B962" s="345"/>
      <c r="C962" s="344"/>
      <c r="D962" s="345"/>
      <c r="E962" s="344"/>
      <c r="F962" s="344"/>
      <c r="G962" s="344"/>
      <c r="H962" s="344"/>
      <c r="I962" s="344"/>
      <c r="J962" s="344"/>
      <c r="K962" s="344"/>
      <c r="L962" s="344"/>
      <c r="M962" s="344"/>
      <c r="N962" s="344"/>
      <c r="O962" s="344"/>
      <c r="P962" s="344"/>
      <c r="Q962" s="344"/>
      <c r="R962" s="344"/>
      <c r="S962" s="344"/>
      <c r="T962" s="344"/>
      <c r="U962" s="344"/>
      <c r="V962" s="344"/>
      <c r="W962" s="344"/>
      <c r="X962" s="344"/>
      <c r="Y962" s="344"/>
      <c r="Z962" s="344"/>
      <c r="AA962" s="344"/>
      <c r="AB962" s="344"/>
    </row>
    <row r="963" spans="8:8" ht="15.75" customHeight="1">
      <c r="A963" s="344"/>
      <c r="B963" s="345"/>
      <c r="C963" s="344"/>
      <c r="D963" s="345"/>
      <c r="E963" s="344"/>
      <c r="F963" s="344"/>
      <c r="G963" s="344"/>
      <c r="H963" s="344"/>
      <c r="I963" s="344"/>
      <c r="J963" s="344"/>
      <c r="K963" s="344"/>
      <c r="L963" s="344"/>
      <c r="M963" s="344"/>
      <c r="N963" s="344"/>
      <c r="O963" s="344"/>
      <c r="P963" s="344"/>
      <c r="Q963" s="344"/>
      <c r="R963" s="344"/>
      <c r="S963" s="344"/>
      <c r="T963" s="344"/>
      <c r="U963" s="344"/>
      <c r="V963" s="344"/>
      <c r="W963" s="344"/>
      <c r="X963" s="344"/>
      <c r="Y963" s="344"/>
      <c r="Z963" s="344"/>
      <c r="AA963" s="344"/>
      <c r="AB963" s="344"/>
    </row>
    <row r="964" spans="8:8" ht="15.75" customHeight="1">
      <c r="A964" s="344"/>
      <c r="B964" s="345"/>
      <c r="C964" s="344"/>
      <c r="D964" s="345"/>
      <c r="E964" s="344"/>
      <c r="F964" s="344"/>
      <c r="G964" s="344"/>
      <c r="H964" s="344"/>
      <c r="I964" s="344"/>
      <c r="J964" s="344"/>
      <c r="K964" s="344"/>
      <c r="L964" s="344"/>
      <c r="M964" s="344"/>
      <c r="N964" s="344"/>
      <c r="O964" s="344"/>
      <c r="P964" s="344"/>
      <c r="Q964" s="344"/>
      <c r="R964" s="344"/>
      <c r="S964" s="344"/>
      <c r="T964" s="344"/>
      <c r="U964" s="344"/>
      <c r="V964" s="344"/>
      <c r="W964" s="344"/>
      <c r="X964" s="344"/>
      <c r="Y964" s="344"/>
      <c r="Z964" s="344"/>
      <c r="AA964" s="344"/>
      <c r="AB964" s="344"/>
    </row>
    <row r="965" spans="8:8" ht="15.75" customHeight="1">
      <c r="A965" s="344"/>
      <c r="B965" s="345"/>
      <c r="C965" s="344"/>
      <c r="D965" s="345"/>
      <c r="E965" s="344"/>
      <c r="F965" s="344"/>
      <c r="G965" s="344"/>
      <c r="H965" s="344"/>
      <c r="I965" s="344"/>
      <c r="J965" s="344"/>
      <c r="K965" s="344"/>
      <c r="L965" s="344"/>
      <c r="M965" s="344"/>
      <c r="N965" s="344"/>
      <c r="O965" s="344"/>
      <c r="P965" s="344"/>
      <c r="Q965" s="344"/>
      <c r="R965" s="344"/>
      <c r="S965" s="344"/>
      <c r="T965" s="344"/>
      <c r="U965" s="344"/>
      <c r="V965" s="344"/>
      <c r="W965" s="344"/>
      <c r="X965" s="344"/>
      <c r="Y965" s="344"/>
      <c r="Z965" s="344"/>
      <c r="AA965" s="344"/>
      <c r="AB965" s="344"/>
    </row>
    <row r="966" spans="8:8" ht="15.75" customHeight="1">
      <c r="A966" s="344"/>
      <c r="B966" s="345"/>
      <c r="C966" s="344"/>
      <c r="D966" s="345"/>
      <c r="E966" s="344"/>
      <c r="F966" s="344"/>
      <c r="G966" s="344"/>
      <c r="H966" s="344"/>
      <c r="I966" s="344"/>
      <c r="J966" s="344"/>
      <c r="K966" s="344"/>
      <c r="L966" s="344"/>
      <c r="M966" s="344"/>
      <c r="N966" s="344"/>
      <c r="O966" s="344"/>
      <c r="P966" s="344"/>
      <c r="Q966" s="344"/>
      <c r="R966" s="344"/>
      <c r="S966" s="344"/>
      <c r="T966" s="344"/>
      <c r="U966" s="344"/>
      <c r="V966" s="344"/>
      <c r="W966" s="344"/>
      <c r="X966" s="344"/>
      <c r="Y966" s="344"/>
      <c r="Z966" s="344"/>
      <c r="AA966" s="344"/>
      <c r="AB966" s="344"/>
    </row>
    <row r="967" spans="8:8" ht="15.75" customHeight="1">
      <c r="A967" s="344"/>
      <c r="B967" s="345"/>
      <c r="C967" s="344"/>
      <c r="D967" s="345"/>
      <c r="E967" s="344"/>
      <c r="F967" s="344"/>
      <c r="G967" s="344"/>
      <c r="H967" s="344"/>
      <c r="I967" s="344"/>
      <c r="J967" s="344"/>
      <c r="K967" s="344"/>
      <c r="L967" s="344"/>
      <c r="M967" s="344"/>
      <c r="N967" s="344"/>
      <c r="O967" s="344"/>
      <c r="P967" s="344"/>
      <c r="Q967" s="344"/>
      <c r="R967" s="344"/>
      <c r="S967" s="344"/>
      <c r="T967" s="344"/>
      <c r="U967" s="344"/>
      <c r="V967" s="344"/>
      <c r="W967" s="344"/>
      <c r="X967" s="344"/>
      <c r="Y967" s="344"/>
      <c r="Z967" s="344"/>
      <c r="AA967" s="344"/>
      <c r="AB967" s="344"/>
    </row>
    <row r="968" spans="8:8" ht="15.75" customHeight="1">
      <c r="A968" s="344"/>
      <c r="B968" s="345"/>
      <c r="C968" s="344"/>
      <c r="D968" s="345"/>
      <c r="E968" s="344"/>
      <c r="F968" s="344"/>
      <c r="G968" s="344"/>
      <c r="H968" s="344"/>
      <c r="I968" s="344"/>
      <c r="J968" s="344"/>
      <c r="K968" s="344"/>
      <c r="L968" s="344"/>
      <c r="M968" s="344"/>
      <c r="N968" s="344"/>
      <c r="O968" s="344"/>
      <c r="P968" s="344"/>
      <c r="Q968" s="344"/>
      <c r="R968" s="344"/>
      <c r="S968" s="344"/>
      <c r="T968" s="344"/>
      <c r="U968" s="344"/>
      <c r="V968" s="344"/>
      <c r="W968" s="344"/>
      <c r="X968" s="344"/>
      <c r="Y968" s="344"/>
      <c r="Z968" s="344"/>
      <c r="AA968" s="344"/>
      <c r="AB968" s="344"/>
    </row>
    <row r="969" spans="8:8" ht="15.75" customHeight="1">
      <c r="A969" s="344"/>
      <c r="B969" s="345"/>
      <c r="C969" s="344"/>
      <c r="D969" s="345"/>
      <c r="E969" s="344"/>
      <c r="F969" s="344"/>
      <c r="G969" s="344"/>
      <c r="H969" s="344"/>
      <c r="I969" s="344"/>
      <c r="J969" s="344"/>
      <c r="K969" s="344"/>
      <c r="L969" s="344"/>
      <c r="M969" s="344"/>
      <c r="N969" s="344"/>
      <c r="O969" s="344"/>
      <c r="P969" s="344"/>
      <c r="Q969" s="344"/>
      <c r="R969" s="344"/>
      <c r="S969" s="344"/>
      <c r="T969" s="344"/>
      <c r="U969" s="344"/>
      <c r="V969" s="344"/>
      <c r="W969" s="344"/>
      <c r="X969" s="344"/>
      <c r="Y969" s="344"/>
      <c r="Z969" s="344"/>
      <c r="AA969" s="344"/>
      <c r="AB969" s="344"/>
    </row>
    <row r="970" spans="8:8" ht="15.75" customHeight="1">
      <c r="A970" s="344"/>
      <c r="B970" s="345"/>
      <c r="C970" s="344"/>
      <c r="D970" s="345"/>
      <c r="E970" s="344"/>
      <c r="F970" s="344"/>
      <c r="G970" s="344"/>
      <c r="H970" s="344"/>
      <c r="I970" s="344"/>
      <c r="J970" s="344"/>
      <c r="K970" s="344"/>
      <c r="L970" s="344"/>
      <c r="M970" s="344"/>
      <c r="N970" s="344"/>
      <c r="O970" s="344"/>
      <c r="P970" s="344"/>
      <c r="Q970" s="344"/>
      <c r="R970" s="344"/>
      <c r="S970" s="344"/>
      <c r="T970" s="344"/>
      <c r="U970" s="344"/>
      <c r="V970" s="344"/>
      <c r="W970" s="344"/>
      <c r="X970" s="344"/>
      <c r="Y970" s="344"/>
      <c r="Z970" s="344"/>
      <c r="AA970" s="344"/>
      <c r="AB970" s="344"/>
    </row>
    <row r="971" spans="8:8" ht="15.75" customHeight="1">
      <c r="A971" s="344"/>
      <c r="B971" s="345"/>
      <c r="C971" s="344"/>
      <c r="D971" s="345"/>
      <c r="E971" s="344"/>
      <c r="F971" s="344"/>
      <c r="G971" s="344"/>
      <c r="H971" s="344"/>
      <c r="I971" s="344"/>
      <c r="J971" s="344"/>
      <c r="K971" s="344"/>
      <c r="L971" s="344"/>
      <c r="M971" s="344"/>
      <c r="N971" s="344"/>
      <c r="O971" s="344"/>
      <c r="P971" s="344"/>
      <c r="Q971" s="344"/>
      <c r="R971" s="344"/>
      <c r="S971" s="344"/>
      <c r="T971" s="344"/>
      <c r="U971" s="344"/>
      <c r="V971" s="344"/>
      <c r="W971" s="344"/>
      <c r="X971" s="344"/>
      <c r="Y971" s="344"/>
      <c r="Z971" s="344"/>
      <c r="AA971" s="344"/>
      <c r="AB971" s="344"/>
    </row>
    <row r="972" spans="8:8" ht="15.75" customHeight="1">
      <c r="A972" s="344"/>
      <c r="B972" s="345"/>
      <c r="C972" s="344"/>
      <c r="D972" s="345"/>
      <c r="E972" s="344"/>
      <c r="F972" s="344"/>
      <c r="G972" s="344"/>
      <c r="H972" s="344"/>
      <c r="I972" s="344"/>
      <c r="J972" s="344"/>
      <c r="K972" s="344"/>
      <c r="L972" s="344"/>
      <c r="M972" s="344"/>
      <c r="N972" s="344"/>
      <c r="O972" s="344"/>
      <c r="P972" s="344"/>
      <c r="Q972" s="344"/>
      <c r="R972" s="344"/>
      <c r="S972" s="344"/>
      <c r="T972" s="344"/>
      <c r="U972" s="344"/>
      <c r="V972" s="344"/>
      <c r="W972" s="344"/>
      <c r="X972" s="344"/>
      <c r="Y972" s="344"/>
      <c r="Z972" s="344"/>
      <c r="AA972" s="344"/>
      <c r="AB972" s="344"/>
    </row>
    <row r="973" spans="8:8" ht="15.75" customHeight="1">
      <c r="A973" s="344"/>
      <c r="B973" s="345"/>
      <c r="C973" s="344"/>
      <c r="D973" s="345"/>
      <c r="E973" s="344"/>
      <c r="F973" s="344"/>
      <c r="G973" s="344"/>
      <c r="H973" s="344"/>
      <c r="I973" s="344"/>
      <c r="J973" s="344"/>
      <c r="K973" s="344"/>
      <c r="L973" s="344"/>
      <c r="M973" s="344"/>
      <c r="N973" s="344"/>
      <c r="O973" s="344"/>
      <c r="P973" s="344"/>
      <c r="Q973" s="344"/>
      <c r="R973" s="344"/>
      <c r="S973" s="344"/>
      <c r="T973" s="344"/>
      <c r="U973" s="344"/>
      <c r="V973" s="344"/>
      <c r="W973" s="344"/>
      <c r="X973" s="344"/>
      <c r="Y973" s="344"/>
      <c r="Z973" s="344"/>
      <c r="AA973" s="344"/>
      <c r="AB973" s="344"/>
    </row>
    <row r="974" spans="8:8" ht="15.75" customHeight="1">
      <c r="A974" s="344"/>
      <c r="B974" s="345"/>
      <c r="C974" s="344"/>
      <c r="D974" s="345"/>
      <c r="E974" s="344"/>
      <c r="F974" s="344"/>
      <c r="G974" s="344"/>
      <c r="H974" s="344"/>
      <c r="I974" s="344"/>
      <c r="J974" s="344"/>
      <c r="K974" s="344"/>
      <c r="L974" s="344"/>
      <c r="M974" s="344"/>
      <c r="N974" s="344"/>
      <c r="O974" s="344"/>
      <c r="P974" s="344"/>
      <c r="Q974" s="344"/>
      <c r="R974" s="344"/>
      <c r="S974" s="344"/>
      <c r="T974" s="344"/>
      <c r="U974" s="344"/>
      <c r="V974" s="344"/>
      <c r="W974" s="344"/>
      <c r="X974" s="344"/>
      <c r="Y974" s="344"/>
      <c r="Z974" s="344"/>
      <c r="AA974" s="344"/>
      <c r="AB974" s="344"/>
    </row>
    <row r="975" spans="8:8" ht="15.75" customHeight="1">
      <c r="A975" s="344"/>
      <c r="B975" s="345"/>
      <c r="C975" s="344"/>
      <c r="D975" s="345"/>
      <c r="E975" s="344"/>
      <c r="F975" s="344"/>
      <c r="G975" s="344"/>
      <c r="H975" s="344"/>
      <c r="I975" s="344"/>
      <c r="J975" s="344"/>
      <c r="K975" s="344"/>
      <c r="L975" s="344"/>
      <c r="M975" s="344"/>
      <c r="N975" s="344"/>
      <c r="O975" s="344"/>
      <c r="P975" s="344"/>
      <c r="Q975" s="344"/>
      <c r="R975" s="344"/>
      <c r="S975" s="344"/>
      <c r="T975" s="344"/>
      <c r="U975" s="344"/>
      <c r="V975" s="344"/>
      <c r="W975" s="344"/>
      <c r="X975" s="344"/>
      <c r="Y975" s="344"/>
      <c r="Z975" s="344"/>
      <c r="AA975" s="344"/>
      <c r="AB975" s="344"/>
    </row>
    <row r="976" spans="8:8" ht="15.75" customHeight="1">
      <c r="A976" s="344"/>
      <c r="B976" s="345"/>
      <c r="C976" s="344"/>
      <c r="D976" s="345"/>
      <c r="E976" s="344"/>
      <c r="F976" s="344"/>
      <c r="G976" s="344"/>
      <c r="H976" s="344"/>
      <c r="I976" s="344"/>
      <c r="J976" s="344"/>
      <c r="K976" s="344"/>
      <c r="L976" s="344"/>
      <c r="M976" s="344"/>
      <c r="N976" s="344"/>
      <c r="O976" s="344"/>
      <c r="P976" s="344"/>
      <c r="Q976" s="344"/>
      <c r="R976" s="344"/>
      <c r="S976" s="344"/>
      <c r="T976" s="344"/>
      <c r="U976" s="344"/>
      <c r="V976" s="344"/>
      <c r="W976" s="344"/>
      <c r="X976" s="344"/>
      <c r="Y976" s="344"/>
      <c r="Z976" s="344"/>
      <c r="AA976" s="344"/>
      <c r="AB976" s="344"/>
    </row>
    <row r="977" spans="8:8" ht="15.75" customHeight="1">
      <c r="A977" s="344"/>
      <c r="B977" s="345"/>
      <c r="C977" s="344"/>
      <c r="D977" s="345"/>
      <c r="E977" s="344"/>
      <c r="F977" s="344"/>
      <c r="G977" s="344"/>
      <c r="H977" s="344"/>
      <c r="I977" s="344"/>
      <c r="J977" s="344"/>
      <c r="K977" s="344"/>
      <c r="L977" s="344"/>
      <c r="M977" s="344"/>
      <c r="N977" s="344"/>
      <c r="O977" s="344"/>
      <c r="P977" s="344"/>
      <c r="Q977" s="344"/>
      <c r="R977" s="344"/>
      <c r="S977" s="344"/>
      <c r="T977" s="344"/>
      <c r="U977" s="344"/>
      <c r="V977" s="344"/>
      <c r="W977" s="344"/>
      <c r="X977" s="344"/>
      <c r="Y977" s="344"/>
      <c r="Z977" s="344"/>
      <c r="AA977" s="344"/>
      <c r="AB977" s="344"/>
    </row>
    <row r="978" spans="8:8" ht="15.75" customHeight="1">
      <c r="A978" s="344"/>
      <c r="B978" s="345"/>
      <c r="C978" s="344"/>
      <c r="D978" s="345"/>
      <c r="E978" s="344"/>
      <c r="F978" s="344"/>
      <c r="G978" s="344"/>
      <c r="H978" s="344"/>
      <c r="I978" s="344"/>
      <c r="J978" s="344"/>
      <c r="K978" s="344"/>
      <c r="L978" s="344"/>
      <c r="M978" s="344"/>
      <c r="N978" s="344"/>
      <c r="O978" s="344"/>
      <c r="P978" s="344"/>
      <c r="Q978" s="344"/>
      <c r="R978" s="344"/>
      <c r="S978" s="344"/>
      <c r="T978" s="344"/>
      <c r="U978" s="344"/>
      <c r="V978" s="344"/>
      <c r="W978" s="344"/>
      <c r="X978" s="344"/>
      <c r="Y978" s="344"/>
      <c r="Z978" s="344"/>
      <c r="AA978" s="344"/>
      <c r="AB978" s="344"/>
    </row>
    <row r="979" spans="8:8" ht="15.75" customHeight="1">
      <c r="A979" s="344"/>
      <c r="B979" s="345"/>
      <c r="C979" s="344"/>
      <c r="D979" s="345"/>
      <c r="E979" s="344"/>
      <c r="F979" s="344"/>
      <c r="G979" s="344"/>
      <c r="H979" s="344"/>
      <c r="I979" s="344"/>
      <c r="J979" s="344"/>
      <c r="K979" s="344"/>
      <c r="L979" s="344"/>
      <c r="M979" s="344"/>
      <c r="N979" s="344"/>
      <c r="O979" s="344"/>
      <c r="P979" s="344"/>
      <c r="Q979" s="344"/>
      <c r="R979" s="344"/>
      <c r="S979" s="344"/>
      <c r="T979" s="344"/>
      <c r="U979" s="344"/>
      <c r="V979" s="344"/>
      <c r="W979" s="344"/>
      <c r="X979" s="344"/>
      <c r="Y979" s="344"/>
      <c r="Z979" s="344"/>
      <c r="AA979" s="344"/>
      <c r="AB979" s="344"/>
    </row>
    <row r="980" spans="8:8" ht="15.75" customHeight="1">
      <c r="A980" s="344"/>
      <c r="B980" s="345"/>
      <c r="C980" s="344"/>
      <c r="D980" s="345"/>
      <c r="E980" s="344"/>
      <c r="F980" s="344"/>
      <c r="G980" s="344"/>
      <c r="H980" s="344"/>
      <c r="I980" s="344"/>
      <c r="J980" s="344"/>
      <c r="K980" s="344"/>
      <c r="L980" s="344"/>
      <c r="M980" s="344"/>
      <c r="N980" s="344"/>
      <c r="O980" s="344"/>
      <c r="P980" s="344"/>
      <c r="Q980" s="344"/>
      <c r="R980" s="344"/>
      <c r="S980" s="344"/>
      <c r="T980" s="344"/>
      <c r="U980" s="344"/>
      <c r="V980" s="344"/>
      <c r="W980" s="344"/>
      <c r="X980" s="344"/>
      <c r="Y980" s="344"/>
      <c r="Z980" s="344"/>
      <c r="AA980" s="344"/>
      <c r="AB980" s="344"/>
    </row>
    <row r="981" spans="8:8" ht="15.75" customHeight="1">
      <c r="A981" s="344"/>
      <c r="B981" s="345"/>
      <c r="C981" s="344"/>
      <c r="D981" s="345"/>
      <c r="E981" s="344"/>
      <c r="F981" s="344"/>
      <c r="G981" s="344"/>
      <c r="H981" s="344"/>
      <c r="I981" s="344"/>
      <c r="J981" s="344"/>
      <c r="K981" s="344"/>
      <c r="L981" s="344"/>
      <c r="M981" s="344"/>
      <c r="N981" s="344"/>
      <c r="O981" s="344"/>
      <c r="P981" s="344"/>
      <c r="Q981" s="344"/>
      <c r="R981" s="344"/>
      <c r="S981" s="344"/>
      <c r="T981" s="344"/>
      <c r="U981" s="344"/>
      <c r="V981" s="344"/>
      <c r="W981" s="344"/>
      <c r="X981" s="344"/>
      <c r="Y981" s="344"/>
      <c r="Z981" s="344"/>
      <c r="AA981" s="344"/>
      <c r="AB981" s="344"/>
    </row>
    <row r="982" spans="8:8" ht="15.75" customHeight="1">
      <c r="A982" s="344"/>
      <c r="B982" s="345"/>
      <c r="C982" s="344"/>
      <c r="D982" s="345"/>
      <c r="E982" s="344"/>
      <c r="F982" s="344"/>
      <c r="G982" s="344"/>
      <c r="H982" s="344"/>
      <c r="I982" s="344"/>
      <c r="J982" s="344"/>
      <c r="K982" s="344"/>
      <c r="L982" s="344"/>
      <c r="M982" s="344"/>
      <c r="N982" s="344"/>
      <c r="O982" s="344"/>
      <c r="P982" s="344"/>
      <c r="Q982" s="344"/>
      <c r="R982" s="344"/>
      <c r="S982" s="344"/>
      <c r="T982" s="344"/>
      <c r="U982" s="344"/>
      <c r="V982" s="344"/>
      <c r="W982" s="344"/>
      <c r="X982" s="344"/>
      <c r="Y982" s="344"/>
      <c r="Z982" s="344"/>
      <c r="AA982" s="344"/>
      <c r="AB982" s="344"/>
    </row>
    <row r="983" spans="8:8" ht="15.75" customHeight="1">
      <c r="A983" s="344"/>
      <c r="B983" s="345"/>
      <c r="C983" s="344"/>
      <c r="D983" s="345"/>
      <c r="E983" s="344"/>
      <c r="F983" s="344"/>
      <c r="G983" s="344"/>
      <c r="H983" s="344"/>
      <c r="I983" s="344"/>
      <c r="J983" s="344"/>
      <c r="K983" s="344"/>
      <c r="L983" s="344"/>
      <c r="M983" s="344"/>
      <c r="N983" s="344"/>
      <c r="O983" s="344"/>
      <c r="P983" s="344"/>
      <c r="Q983" s="344"/>
      <c r="R983" s="344"/>
      <c r="S983" s="344"/>
      <c r="T983" s="344"/>
      <c r="U983" s="344"/>
      <c r="V983" s="344"/>
      <c r="W983" s="344"/>
      <c r="X983" s="344"/>
      <c r="Y983" s="344"/>
      <c r="Z983" s="344"/>
      <c r="AA983" s="344"/>
      <c r="AB983" s="344"/>
    </row>
    <row r="984" spans="8:8" ht="15.75" customHeight="1">
      <c r="A984" s="344"/>
      <c r="B984" s="345"/>
      <c r="C984" s="344"/>
      <c r="D984" s="345"/>
      <c r="E984" s="344"/>
      <c r="F984" s="344"/>
      <c r="G984" s="344"/>
      <c r="H984" s="344"/>
      <c r="I984" s="344"/>
      <c r="J984" s="344"/>
      <c r="K984" s="344"/>
      <c r="L984" s="344"/>
      <c r="M984" s="344"/>
      <c r="N984" s="344"/>
      <c r="O984" s="344"/>
      <c r="P984" s="344"/>
      <c r="Q984" s="344"/>
      <c r="R984" s="344"/>
      <c r="S984" s="344"/>
      <c r="T984" s="344"/>
      <c r="U984" s="344"/>
      <c r="V984" s="344"/>
      <c r="W984" s="344"/>
      <c r="X984" s="344"/>
      <c r="Y984" s="344"/>
      <c r="Z984" s="344"/>
      <c r="AA984" s="344"/>
      <c r="AB984" s="344"/>
    </row>
    <row r="985" spans="8:8" ht="15.75" customHeight="1">
      <c r="A985" s="344"/>
      <c r="B985" s="345"/>
      <c r="C985" s="344"/>
      <c r="D985" s="345"/>
      <c r="E985" s="344"/>
      <c r="F985" s="344"/>
      <c r="G985" s="344"/>
      <c r="H985" s="344"/>
      <c r="I985" s="344"/>
      <c r="J985" s="344"/>
      <c r="K985" s="344"/>
      <c r="L985" s="344"/>
      <c r="M985" s="344"/>
      <c r="N985" s="344"/>
      <c r="O985" s="344"/>
      <c r="P985" s="344"/>
      <c r="Q985" s="344"/>
      <c r="R985" s="344"/>
      <c r="S985" s="344"/>
      <c r="T985" s="344"/>
      <c r="U985" s="344"/>
      <c r="V985" s="344"/>
      <c r="W985" s="344"/>
      <c r="X985" s="344"/>
      <c r="Y985" s="344"/>
      <c r="Z985" s="344"/>
      <c r="AA985" s="344"/>
      <c r="AB985" s="344"/>
    </row>
    <row r="986" spans="8:8" ht="15.75" customHeight="1">
      <c r="A986" s="344"/>
      <c r="B986" s="345"/>
      <c r="C986" s="344"/>
      <c r="D986" s="345"/>
      <c r="E986" s="344"/>
      <c r="F986" s="344"/>
      <c r="G986" s="344"/>
      <c r="H986" s="344"/>
      <c r="I986" s="344"/>
      <c r="J986" s="344"/>
      <c r="K986" s="344"/>
      <c r="L986" s="344"/>
      <c r="M986" s="344"/>
      <c r="N986" s="344"/>
      <c r="O986" s="344"/>
      <c r="P986" s="344"/>
      <c r="Q986" s="344"/>
      <c r="R986" s="344"/>
      <c r="S986" s="344"/>
      <c r="T986" s="344"/>
      <c r="U986" s="344"/>
      <c r="V986" s="344"/>
      <c r="W986" s="344"/>
      <c r="X986" s="344"/>
      <c r="Y986" s="344"/>
      <c r="Z986" s="344"/>
      <c r="AA986" s="344"/>
      <c r="AB986" s="344"/>
    </row>
    <row r="987" spans="8:8" ht="15.75" customHeight="1">
      <c r="A987" s="344"/>
      <c r="B987" s="345"/>
      <c r="C987" s="344"/>
      <c r="D987" s="345"/>
      <c r="E987" s="344"/>
      <c r="F987" s="344"/>
      <c r="G987" s="344"/>
      <c r="H987" s="344"/>
      <c r="I987" s="344"/>
      <c r="J987" s="344"/>
      <c r="K987" s="344"/>
      <c r="L987" s="344"/>
      <c r="M987" s="344"/>
      <c r="N987" s="344"/>
      <c r="O987" s="344"/>
      <c r="P987" s="344"/>
      <c r="Q987" s="344"/>
      <c r="R987" s="344"/>
      <c r="S987" s="344"/>
      <c r="T987" s="344"/>
      <c r="U987" s="344"/>
      <c r="V987" s="344"/>
      <c r="W987" s="344"/>
      <c r="X987" s="344"/>
      <c r="Y987" s="344"/>
      <c r="Z987" s="344"/>
      <c r="AA987" s="344"/>
      <c r="AB987" s="344"/>
    </row>
    <row r="988" spans="8:8" ht="15.75" customHeight="1">
      <c r="A988" s="344"/>
      <c r="B988" s="345"/>
      <c r="C988" s="344"/>
      <c r="D988" s="345"/>
      <c r="E988" s="344"/>
      <c r="F988" s="344"/>
      <c r="G988" s="344"/>
      <c r="H988" s="344"/>
      <c r="I988" s="344"/>
      <c r="J988" s="344"/>
      <c r="K988" s="344"/>
      <c r="L988" s="344"/>
      <c r="M988" s="344"/>
      <c r="N988" s="344"/>
      <c r="O988" s="344"/>
      <c r="P988" s="344"/>
      <c r="Q988" s="344"/>
      <c r="R988" s="344"/>
      <c r="S988" s="344"/>
      <c r="T988" s="344"/>
      <c r="U988" s="344"/>
      <c r="V988" s="344"/>
      <c r="W988" s="344"/>
      <c r="X988" s="344"/>
      <c r="Y988" s="344"/>
      <c r="Z988" s="344"/>
      <c r="AA988" s="344"/>
      <c r="AB988" s="344"/>
    </row>
    <row r="989" spans="8:8" ht="15.75" customHeight="1">
      <c r="A989" s="344"/>
      <c r="B989" s="345"/>
      <c r="C989" s="344"/>
      <c r="D989" s="345"/>
      <c r="E989" s="344"/>
      <c r="F989" s="344"/>
      <c r="G989" s="344"/>
      <c r="H989" s="344"/>
      <c r="I989" s="344"/>
      <c r="J989" s="344"/>
      <c r="K989" s="344"/>
      <c r="L989" s="344"/>
      <c r="M989" s="344"/>
      <c r="N989" s="344"/>
      <c r="O989" s="344"/>
      <c r="P989" s="344"/>
      <c r="Q989" s="344"/>
      <c r="R989" s="344"/>
      <c r="S989" s="344"/>
      <c r="T989" s="344"/>
      <c r="U989" s="344"/>
      <c r="V989" s="344"/>
      <c r="W989" s="344"/>
      <c r="X989" s="344"/>
      <c r="Y989" s="344"/>
      <c r="Z989" s="344"/>
      <c r="AA989" s="344"/>
      <c r="AB989" s="344"/>
    </row>
    <row r="990" spans="8:8" ht="15.75" customHeight="1">
      <c r="A990" s="344"/>
      <c r="B990" s="345"/>
      <c r="C990" s="344"/>
      <c r="D990" s="345"/>
      <c r="E990" s="344"/>
      <c r="F990" s="344"/>
      <c r="G990" s="344"/>
      <c r="H990" s="344"/>
      <c r="I990" s="344"/>
      <c r="J990" s="344"/>
      <c r="K990" s="344"/>
      <c r="L990" s="344"/>
      <c r="M990" s="344"/>
      <c r="N990" s="344"/>
      <c r="O990" s="344"/>
      <c r="P990" s="344"/>
      <c r="Q990" s="344"/>
      <c r="R990" s="344"/>
      <c r="S990" s="344"/>
      <c r="T990" s="344"/>
      <c r="U990" s="344"/>
      <c r="V990" s="344"/>
      <c r="W990" s="344"/>
      <c r="X990" s="344"/>
      <c r="Y990" s="344"/>
      <c r="Z990" s="344"/>
      <c r="AA990" s="344"/>
      <c r="AB990" s="344"/>
    </row>
    <row r="991" spans="8:8" ht="15.75" customHeight="1">
      <c r="A991" s="344"/>
      <c r="B991" s="345"/>
      <c r="C991" s="344"/>
      <c r="D991" s="345"/>
      <c r="E991" s="344"/>
      <c r="F991" s="344"/>
      <c r="G991" s="344"/>
      <c r="H991" s="344"/>
      <c r="I991" s="344"/>
      <c r="J991" s="344"/>
      <c r="K991" s="344"/>
      <c r="L991" s="344"/>
      <c r="M991" s="344"/>
      <c r="N991" s="344"/>
      <c r="O991" s="344"/>
      <c r="P991" s="344"/>
      <c r="Q991" s="344"/>
      <c r="R991" s="344"/>
      <c r="S991" s="344"/>
      <c r="T991" s="344"/>
      <c r="U991" s="344"/>
      <c r="V991" s="344"/>
      <c r="W991" s="344"/>
      <c r="X991" s="344"/>
      <c r="Y991" s="344"/>
      <c r="Z991" s="344"/>
      <c r="AA991" s="344"/>
      <c r="AB991" s="344"/>
    </row>
    <row r="992" spans="8:8" ht="15.75" customHeight="1">
      <c r="A992" s="344"/>
      <c r="B992" s="345"/>
      <c r="C992" s="344"/>
      <c r="D992" s="345"/>
      <c r="E992" s="344"/>
      <c r="F992" s="344"/>
      <c r="G992" s="344"/>
      <c r="H992" s="344"/>
      <c r="I992" s="344"/>
      <c r="J992" s="344"/>
      <c r="K992" s="344"/>
      <c r="L992" s="344"/>
      <c r="M992" s="344"/>
      <c r="N992" s="344"/>
      <c r="O992" s="344"/>
      <c r="P992" s="344"/>
      <c r="Q992" s="344"/>
      <c r="R992" s="344"/>
      <c r="S992" s="344"/>
      <c r="T992" s="344"/>
      <c r="U992" s="344"/>
      <c r="V992" s="344"/>
      <c r="W992" s="344"/>
      <c r="X992" s="344"/>
      <c r="Y992" s="344"/>
      <c r="Z992" s="344"/>
      <c r="AA992" s="344"/>
      <c r="AB992" s="344"/>
    </row>
    <row r="993" spans="8:8" ht="15.75" customHeight="1">
      <c r="A993" s="344"/>
      <c r="B993" s="345"/>
      <c r="C993" s="344"/>
      <c r="D993" s="345"/>
      <c r="E993" s="344"/>
      <c r="F993" s="344"/>
      <c r="G993" s="344"/>
      <c r="H993" s="344"/>
      <c r="I993" s="344"/>
      <c r="J993" s="344"/>
      <c r="K993" s="344"/>
      <c r="L993" s="344"/>
      <c r="M993" s="344"/>
      <c r="N993" s="344"/>
      <c r="O993" s="344"/>
      <c r="P993" s="344"/>
      <c r="Q993" s="344"/>
      <c r="R993" s="344"/>
      <c r="S993" s="344"/>
      <c r="T993" s="344"/>
      <c r="U993" s="344"/>
      <c r="V993" s="344"/>
      <c r="W993" s="344"/>
      <c r="X993" s="344"/>
      <c r="Y993" s="344"/>
      <c r="Z993" s="344"/>
      <c r="AA993" s="344"/>
      <c r="AB993" s="344"/>
    </row>
    <row r="994" spans="8:8" ht="15.75" customHeight="1">
      <c r="A994" s="344"/>
      <c r="B994" s="345"/>
      <c r="C994" s="344"/>
      <c r="D994" s="345"/>
      <c r="E994" s="344"/>
      <c r="F994" s="344"/>
      <c r="G994" s="344"/>
      <c r="H994" s="344"/>
      <c r="I994" s="344"/>
      <c r="J994" s="344"/>
      <c r="K994" s="344"/>
      <c r="L994" s="344"/>
      <c r="M994" s="344"/>
      <c r="N994" s="344"/>
      <c r="O994" s="344"/>
      <c r="P994" s="344"/>
      <c r="Q994" s="344"/>
      <c r="R994" s="344"/>
      <c r="S994" s="344"/>
      <c r="T994" s="344"/>
      <c r="U994" s="344"/>
      <c r="V994" s="344"/>
      <c r="W994" s="344"/>
      <c r="X994" s="344"/>
      <c r="Y994" s="344"/>
      <c r="Z994" s="344"/>
      <c r="AA994" s="344"/>
      <c r="AB994" s="344"/>
    </row>
    <row r="995" spans="8:8" ht="15.75" customHeight="1">
      <c r="A995" s="344"/>
      <c r="B995" s="345"/>
      <c r="C995" s="344"/>
      <c r="D995" s="345"/>
      <c r="E995" s="344"/>
      <c r="F995" s="344"/>
      <c r="G995" s="344"/>
      <c r="H995" s="344"/>
      <c r="I995" s="344"/>
      <c r="J995" s="344"/>
      <c r="K995" s="344"/>
      <c r="L995" s="344"/>
      <c r="M995" s="344"/>
      <c r="N995" s="344"/>
      <c r="O995" s="344"/>
      <c r="P995" s="344"/>
      <c r="Q995" s="344"/>
      <c r="R995" s="344"/>
      <c r="S995" s="344"/>
      <c r="T995" s="344"/>
      <c r="U995" s="344"/>
      <c r="V995" s="344"/>
      <c r="W995" s="344"/>
      <c r="X995" s="344"/>
      <c r="Y995" s="344"/>
      <c r="Z995" s="344"/>
      <c r="AA995" s="344"/>
      <c r="AB995" s="344"/>
    </row>
    <row r="996" spans="8:8" ht="15.75" customHeight="1">
      <c r="A996" s="344"/>
      <c r="B996" s="345"/>
      <c r="C996" s="344"/>
      <c r="D996" s="345"/>
      <c r="E996" s="344"/>
      <c r="F996" s="344"/>
      <c r="G996" s="344"/>
      <c r="H996" s="344"/>
      <c r="I996" s="344"/>
      <c r="J996" s="344"/>
      <c r="K996" s="344"/>
      <c r="L996" s="344"/>
      <c r="M996" s="344"/>
      <c r="N996" s="344"/>
      <c r="O996" s="344"/>
      <c r="P996" s="344"/>
      <c r="Q996" s="344"/>
      <c r="R996" s="344"/>
      <c r="S996" s="344"/>
      <c r="T996" s="344"/>
      <c r="U996" s="344"/>
      <c r="V996" s="344"/>
      <c r="W996" s="344"/>
      <c r="X996" s="344"/>
      <c r="Y996" s="344"/>
      <c r="Z996" s="344"/>
      <c r="AA996" s="344"/>
      <c r="AB996" s="344"/>
    </row>
    <row r="997" spans="8:8" ht="15.75" customHeight="1">
      <c r="A997" s="344"/>
      <c r="B997" s="345"/>
      <c r="C997" s="344"/>
      <c r="D997" s="345"/>
      <c r="E997" s="344"/>
      <c r="F997" s="344"/>
      <c r="G997" s="344"/>
      <c r="H997" s="344"/>
      <c r="I997" s="344"/>
      <c r="J997" s="344"/>
      <c r="K997" s="344"/>
      <c r="L997" s="344"/>
      <c r="M997" s="344"/>
      <c r="N997" s="344"/>
      <c r="O997" s="344"/>
      <c r="P997" s="344"/>
      <c r="Q997" s="344"/>
      <c r="R997" s="344"/>
      <c r="S997" s="344"/>
      <c r="T997" s="344"/>
      <c r="U997" s="344"/>
      <c r="V997" s="344"/>
      <c r="W997" s="344"/>
      <c r="X997" s="344"/>
      <c r="Y997" s="344"/>
      <c r="Z997" s="344"/>
      <c r="AA997" s="344"/>
      <c r="AB997" s="344"/>
    </row>
    <row r="998" spans="8:8" ht="15.75" customHeight="1">
      <c r="A998" s="344"/>
      <c r="B998" s="345"/>
      <c r="C998" s="344"/>
      <c r="D998" s="345"/>
      <c r="E998" s="344"/>
      <c r="F998" s="344"/>
      <c r="G998" s="344"/>
      <c r="H998" s="344"/>
      <c r="I998" s="344"/>
      <c r="J998" s="344"/>
      <c r="K998" s="344"/>
      <c r="L998" s="344"/>
      <c r="M998" s="344"/>
      <c r="N998" s="344"/>
      <c r="O998" s="344"/>
      <c r="P998" s="344"/>
      <c r="Q998" s="344"/>
      <c r="R998" s="344"/>
      <c r="S998" s="344"/>
      <c r="T998" s="344"/>
      <c r="U998" s="344"/>
      <c r="V998" s="344"/>
      <c r="W998" s="344"/>
      <c r="X998" s="344"/>
      <c r="Y998" s="344"/>
      <c r="Z998" s="344"/>
      <c r="AA998" s="344"/>
      <c r="AB998" s="344"/>
    </row>
    <row r="999" spans="8:8" ht="15.75" customHeight="1">
      <c r="A999" s="344"/>
      <c r="B999" s="345"/>
      <c r="C999" s="344"/>
      <c r="D999" s="345"/>
      <c r="E999" s="344"/>
      <c r="F999" s="344"/>
      <c r="G999" s="344"/>
      <c r="H999" s="344"/>
      <c r="I999" s="344"/>
      <c r="J999" s="344"/>
      <c r="K999" s="344"/>
      <c r="L999" s="344"/>
      <c r="M999" s="344"/>
      <c r="N999" s="344"/>
      <c r="O999" s="344"/>
      <c r="P999" s="344"/>
      <c r="Q999" s="344"/>
      <c r="R999" s="344"/>
      <c r="S999" s="344"/>
      <c r="T999" s="344"/>
      <c r="U999" s="344"/>
      <c r="V999" s="344"/>
      <c r="W999" s="344"/>
      <c r="X999" s="344"/>
      <c r="Y999" s="344"/>
      <c r="Z999" s="344"/>
      <c r="AA999" s="344"/>
      <c r="AB999" s="344"/>
    </row>
    <row r="1000" spans="8:8" ht="15.75" customHeight="1">
      <c r="A1000" s="344"/>
      <c r="B1000" s="345"/>
      <c r="C1000" s="344"/>
      <c r="D1000" s="345"/>
      <c r="E1000" s="344"/>
      <c r="F1000" s="344"/>
      <c r="G1000" s="344"/>
      <c r="H1000" s="344"/>
      <c r="I1000" s="344"/>
      <c r="J1000" s="344"/>
      <c r="K1000" s="344"/>
      <c r="L1000" s="344"/>
      <c r="M1000" s="344"/>
      <c r="N1000" s="344"/>
      <c r="O1000" s="344"/>
      <c r="P1000" s="344"/>
      <c r="Q1000" s="344"/>
      <c r="R1000" s="344"/>
      <c r="S1000" s="344"/>
      <c r="T1000" s="344"/>
      <c r="U1000" s="344"/>
      <c r="V1000" s="344"/>
      <c r="W1000" s="344"/>
      <c r="X1000" s="344"/>
      <c r="Y1000" s="344"/>
      <c r="Z1000" s="344"/>
      <c r="AA1000" s="344"/>
      <c r="AB1000" s="344"/>
    </row>
  </sheetData>
  <mergeCells count="12">
    <mergeCell ref="K1:L1"/>
    <mergeCell ref="Y1:Z1"/>
    <mergeCell ref="U1:V1"/>
    <mergeCell ref="Q1:R1"/>
    <mergeCell ref="AA1:AB1"/>
    <mergeCell ref="W1:X1"/>
    <mergeCell ref="E1:F1"/>
    <mergeCell ref="G1:H1"/>
    <mergeCell ref="I1:J1"/>
    <mergeCell ref="M1:N1"/>
    <mergeCell ref="S1:T1"/>
    <mergeCell ref="O1:P1"/>
  </mergeCells>
  <pageMargins left="0.7" right="0.7" top="0.75" bottom="0.75" header="0.0" footer="0.0"/>
  <pageSetup paperSize="9" fitToWidth="0" fitToHeight="0"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dimension ref="A1:AE1000"/>
  <sheetViews>
    <sheetView workbookViewId="0">
      <selection activeCell="A1" sqref="A1"/>
    </sheetView>
  </sheetViews>
  <sheetFormatPr defaultRowHeight="15.0" customHeight="1" defaultColWidth="14"/>
  <cols>
    <col min="1" max="1" customWidth="1" width="13.855469" style="0"/>
    <col min="2" max="2" customWidth="1" width="6.2851562" style="0"/>
    <col min="3" max="3" customWidth="1" width="30.285156" style="0"/>
    <col min="4" max="4" customWidth="1" width="6.5703125" style="0"/>
    <col min="5" max="28" customWidth="1" width="6.4257812" style="0"/>
  </cols>
  <sheetData>
    <row r="1" spans="8:8" ht="15.75" customHeight="1">
      <c r="A1" s="263" t="s">
        <v>199</v>
      </c>
      <c r="B1" s="264"/>
      <c r="C1" s="265" t="s">
        <v>226</v>
      </c>
      <c r="D1" s="266"/>
      <c r="E1" s="267" t="s">
        <v>201</v>
      </c>
      <c r="F1" s="268"/>
      <c r="G1" s="267" t="s">
        <v>202</v>
      </c>
      <c r="H1" s="268"/>
      <c r="I1" s="267" t="s">
        <v>203</v>
      </c>
      <c r="J1" s="268"/>
      <c r="K1" s="267" t="s">
        <v>204</v>
      </c>
      <c r="L1" s="268"/>
      <c r="M1" s="267" t="s">
        <v>205</v>
      </c>
      <c r="N1" s="268"/>
      <c r="O1" s="267" t="s">
        <v>206</v>
      </c>
      <c r="P1" s="268"/>
      <c r="Q1" s="267" t="s">
        <v>207</v>
      </c>
      <c r="R1" s="268"/>
      <c r="S1" s="267" t="s">
        <v>208</v>
      </c>
      <c r="T1" s="268"/>
      <c r="U1" s="267" t="s">
        <v>209</v>
      </c>
      <c r="V1" s="268"/>
      <c r="W1" s="267" t="s">
        <v>210</v>
      </c>
      <c r="X1" s="268"/>
      <c r="Y1" s="267" t="s">
        <v>211</v>
      </c>
      <c r="Z1" s="268"/>
      <c r="AA1" s="267" t="s">
        <v>212</v>
      </c>
      <c r="AB1" s="269"/>
    </row>
    <row r="2" spans="8:8" ht="15.75" customHeight="1">
      <c r="A2" s="270"/>
      <c r="B2" s="270" t="s">
        <v>164</v>
      </c>
      <c r="C2" s="271" t="s">
        <v>165</v>
      </c>
      <c r="D2" s="272" t="s">
        <v>213</v>
      </c>
      <c r="E2" s="272" t="s">
        <v>214</v>
      </c>
      <c r="F2" s="273" t="s">
        <v>215</v>
      </c>
      <c r="G2" s="274" t="s">
        <v>214</v>
      </c>
      <c r="H2" s="275" t="s">
        <v>215</v>
      </c>
      <c r="I2" s="276" t="s">
        <v>214</v>
      </c>
      <c r="J2" s="273" t="s">
        <v>215</v>
      </c>
      <c r="K2" s="274" t="s">
        <v>214</v>
      </c>
      <c r="L2" s="275" t="s">
        <v>215</v>
      </c>
      <c r="M2" s="276" t="s">
        <v>214</v>
      </c>
      <c r="N2" s="273" t="s">
        <v>215</v>
      </c>
      <c r="O2" s="274" t="s">
        <v>214</v>
      </c>
      <c r="P2" s="275" t="s">
        <v>215</v>
      </c>
      <c r="Q2" s="276" t="s">
        <v>214</v>
      </c>
      <c r="R2" s="273" t="s">
        <v>215</v>
      </c>
      <c r="S2" s="274" t="s">
        <v>214</v>
      </c>
      <c r="T2" s="275" t="s">
        <v>215</v>
      </c>
      <c r="U2" s="276" t="s">
        <v>214</v>
      </c>
      <c r="V2" s="273" t="s">
        <v>215</v>
      </c>
      <c r="W2" s="274" t="s">
        <v>214</v>
      </c>
      <c r="X2" s="275" t="s">
        <v>215</v>
      </c>
      <c r="Y2" s="276" t="s">
        <v>214</v>
      </c>
      <c r="Z2" s="273" t="s">
        <v>215</v>
      </c>
      <c r="AA2" s="274" t="s">
        <v>214</v>
      </c>
      <c r="AB2" s="275" t="s">
        <v>215</v>
      </c>
    </row>
    <row r="3" spans="8:8" ht="15.75" customHeight="1">
      <c r="A3" s="277" t="s">
        <v>216</v>
      </c>
      <c r="B3" s="278">
        <v>1.0</v>
      </c>
      <c r="C3" s="279" t="s">
        <v>217</v>
      </c>
      <c r="D3" s="280">
        <v>92.9</v>
      </c>
      <c r="E3" s="281">
        <f>AHMEDABAD!E3+MEHSANA!E3</f>
        <v>9.0</v>
      </c>
      <c r="F3" s="282">
        <f>AHMEDABAD!F3+MEHSANA!F3</f>
        <v>105.0</v>
      </c>
      <c r="G3" s="283">
        <f>AHMEDABAD!G3+MEHSANA!G3</f>
        <v>0.0</v>
      </c>
      <c r="H3" s="284">
        <f>AHMEDABAD!H3+MEHSANA!H3</f>
        <v>0.0</v>
      </c>
      <c r="I3" s="285">
        <f>AHMEDABAD!I3+MEHSANA!I3</f>
        <v>22.0</v>
      </c>
      <c r="J3" s="282">
        <f>AHMEDABAD!J3+MEHSANA!J3</f>
        <v>103.0</v>
      </c>
      <c r="K3" s="283">
        <f>AHMEDABAD!K3+MEHSANA!K3</f>
        <v>2.0</v>
      </c>
      <c r="L3" s="284">
        <f>AHMEDABAD!L3+MEHSANA!L3</f>
        <v>7.0</v>
      </c>
      <c r="M3" s="285">
        <f>AHMEDABAD!M3+MEHSANA!M3</f>
        <v>0.0</v>
      </c>
      <c r="N3" s="282">
        <f>AHMEDABAD!N3+MEHSANA!N3</f>
        <v>0.0</v>
      </c>
      <c r="O3" s="283">
        <f>AHMEDABAD!O3+MEHSANA!O3</f>
        <v>0.0</v>
      </c>
      <c r="P3" s="284">
        <f>AHMEDABAD!P3+MEHSANA!P3</f>
        <v>0.0</v>
      </c>
      <c r="Q3" s="285">
        <f>AHMEDABAD!Q3+MEHSANA!Q3</f>
        <v>0.0</v>
      </c>
      <c r="R3" s="282">
        <f>AHMEDABAD!R3+MEHSANA!R3</f>
        <v>0.0</v>
      </c>
      <c r="S3" s="283">
        <f>AHMEDABAD!S3+MEHSANA!S3</f>
        <v>0.0</v>
      </c>
      <c r="T3" s="284">
        <f>AHMEDABAD!T3+MEHSANA!T3</f>
        <v>0.0</v>
      </c>
      <c r="U3" s="285">
        <f>AHMEDABAD!U3+MEHSANA!U3</f>
        <v>0.0</v>
      </c>
      <c r="V3" s="282">
        <f>AHMEDABAD!V3+MEHSANA!V3</f>
        <v>0.0</v>
      </c>
      <c r="W3" s="283">
        <f>AHMEDABAD!W3+MEHSANA!W3</f>
        <v>0.0</v>
      </c>
      <c r="X3" s="284">
        <f>AHMEDABAD!X3+MEHSANA!X3</f>
        <v>0.0</v>
      </c>
      <c r="Y3" s="285">
        <f>AHMEDABAD!Y3+MEHSANA!Y3</f>
        <v>0.0</v>
      </c>
      <c r="Z3" s="282">
        <f>AHMEDABAD!Z3+MEHSANA!Z3</f>
        <v>0.0</v>
      </c>
      <c r="AA3" s="283">
        <f>AHMEDABAD!AA3+MEHSANA!AA3</f>
        <v>0.0</v>
      </c>
      <c r="AB3" s="284">
        <f>AHMEDABAD!AB3+MEHSANA!AB3</f>
        <v>0.0</v>
      </c>
    </row>
    <row r="4" spans="8:8" ht="15.75" customHeight="1">
      <c r="A4" s="286"/>
      <c r="B4" s="287">
        <v>2.0</v>
      </c>
      <c r="C4" s="288" t="s">
        <v>218</v>
      </c>
      <c r="D4" s="289">
        <v>154.38</v>
      </c>
      <c r="E4" s="281">
        <f>AHMEDABAD!E4+MEHSANA!E4</f>
        <v>34.0</v>
      </c>
      <c r="F4" s="282">
        <f>AHMEDABAD!F4+MEHSANA!F4</f>
        <v>123.0</v>
      </c>
      <c r="G4" s="283">
        <f>AHMEDABAD!G4+MEHSANA!G4</f>
        <v>0.0</v>
      </c>
      <c r="H4" s="284">
        <f>AHMEDABAD!H4+MEHSANA!H4</f>
        <v>0.0</v>
      </c>
      <c r="I4" s="285">
        <f>AHMEDABAD!I4+MEHSANA!I4</f>
        <v>36.0</v>
      </c>
      <c r="J4" s="282">
        <f>AHMEDABAD!J4+MEHSANA!J4</f>
        <v>186.0</v>
      </c>
      <c r="K4" s="283">
        <f>AHMEDABAD!K4+MEHSANA!K4</f>
        <v>0.0</v>
      </c>
      <c r="L4" s="284">
        <f>AHMEDABAD!L4+MEHSANA!L4</f>
        <v>0.0</v>
      </c>
      <c r="M4" s="285">
        <f>AHMEDABAD!M4+MEHSANA!M4</f>
        <v>0.0</v>
      </c>
      <c r="N4" s="282">
        <f>AHMEDABAD!N4+MEHSANA!N4</f>
        <v>0.0</v>
      </c>
      <c r="O4" s="283">
        <f>AHMEDABAD!O4+MEHSANA!O4</f>
        <v>0.0</v>
      </c>
      <c r="P4" s="284">
        <f>AHMEDABAD!P4+MEHSANA!P4</f>
        <v>0.0</v>
      </c>
      <c r="Q4" s="285">
        <f>AHMEDABAD!Q4+MEHSANA!Q4</f>
        <v>0.0</v>
      </c>
      <c r="R4" s="282">
        <f>AHMEDABAD!R4+MEHSANA!R4</f>
        <v>0.0</v>
      </c>
      <c r="S4" s="283">
        <f>AHMEDABAD!S4+MEHSANA!S4</f>
        <v>0.0</v>
      </c>
      <c r="T4" s="284">
        <f>AHMEDABAD!T4+MEHSANA!T4</f>
        <v>0.0</v>
      </c>
      <c r="U4" s="285">
        <f>AHMEDABAD!U4+MEHSANA!U4</f>
        <v>0.0</v>
      </c>
      <c r="V4" s="282">
        <f>AHMEDABAD!V4+MEHSANA!V4</f>
        <v>0.0</v>
      </c>
      <c r="W4" s="283">
        <f>AHMEDABAD!W4+MEHSANA!W4</f>
        <v>0.0</v>
      </c>
      <c r="X4" s="284">
        <f>AHMEDABAD!X4+MEHSANA!X4</f>
        <v>0.0</v>
      </c>
      <c r="Y4" s="285">
        <f>AHMEDABAD!Y4+MEHSANA!Y4</f>
        <v>0.0</v>
      </c>
      <c r="Z4" s="282">
        <f>AHMEDABAD!Z4+MEHSANA!Z4</f>
        <v>0.0</v>
      </c>
      <c r="AA4" s="283">
        <f>AHMEDABAD!AA4+MEHSANA!AA4</f>
        <v>0.0</v>
      </c>
      <c r="AB4" s="284">
        <f>AHMEDABAD!AB4+MEHSANA!AB4</f>
        <v>0.0</v>
      </c>
    </row>
    <row r="5" spans="8:8" ht="15.75" customHeight="1">
      <c r="A5" s="291"/>
      <c r="B5" s="287">
        <v>3.0</v>
      </c>
      <c r="C5" s="288" t="s">
        <v>178</v>
      </c>
      <c r="D5" s="289">
        <v>283.73</v>
      </c>
      <c r="E5" s="281">
        <f>AHMEDABAD!E5+MEHSANA!E5</f>
        <v>138.0</v>
      </c>
      <c r="F5" s="282">
        <f>AHMEDABAD!F5+MEHSANA!F5</f>
        <v>345.0</v>
      </c>
      <c r="G5" s="283">
        <f>AHMEDABAD!G5+MEHSANA!G5</f>
        <v>0.0</v>
      </c>
      <c r="H5" s="284">
        <f>AHMEDABAD!H5+MEHSANA!H5</f>
        <v>0.0</v>
      </c>
      <c r="I5" s="285">
        <f>AHMEDABAD!I5+MEHSANA!I5</f>
        <v>104.0</v>
      </c>
      <c r="J5" s="282">
        <f>AHMEDABAD!J5+MEHSANA!J5</f>
        <v>344.0</v>
      </c>
      <c r="K5" s="283">
        <f>AHMEDABAD!K5+MEHSANA!K5</f>
        <v>7.0</v>
      </c>
      <c r="L5" s="284">
        <f>AHMEDABAD!L5+MEHSANA!L5</f>
        <v>36.0</v>
      </c>
      <c r="M5" s="285">
        <f>AHMEDABAD!M5+MEHSANA!M5</f>
        <v>0.0</v>
      </c>
      <c r="N5" s="282">
        <f>AHMEDABAD!N5+MEHSANA!N5</f>
        <v>0.0</v>
      </c>
      <c r="O5" s="283">
        <f>AHMEDABAD!O5+MEHSANA!O5</f>
        <v>0.0</v>
      </c>
      <c r="P5" s="284">
        <f>AHMEDABAD!P5+MEHSANA!P5</f>
        <v>0.0</v>
      </c>
      <c r="Q5" s="285">
        <f>AHMEDABAD!Q5+MEHSANA!Q5</f>
        <v>0.0</v>
      </c>
      <c r="R5" s="282">
        <f>AHMEDABAD!R5+MEHSANA!R5</f>
        <v>0.0</v>
      </c>
      <c r="S5" s="283">
        <f>AHMEDABAD!S5+MEHSANA!S5</f>
        <v>0.0</v>
      </c>
      <c r="T5" s="284">
        <f>AHMEDABAD!T5+MEHSANA!T5</f>
        <v>0.0</v>
      </c>
      <c r="U5" s="285">
        <f>AHMEDABAD!U5+MEHSANA!U5</f>
        <v>0.0</v>
      </c>
      <c r="V5" s="282">
        <f>AHMEDABAD!V5+MEHSANA!V5</f>
        <v>0.0</v>
      </c>
      <c r="W5" s="283">
        <f>AHMEDABAD!W5+MEHSANA!W5</f>
        <v>0.0</v>
      </c>
      <c r="X5" s="290">
        <f>AHMEDABAD!X5+MEHSANA!X5</f>
        <v>0.0</v>
      </c>
      <c r="Y5" s="285">
        <f>AHMEDABAD!Y5+MEHSANA!Y5</f>
        <v>0.0</v>
      </c>
      <c r="Z5" s="282">
        <f>AHMEDABAD!Z5+MEHSANA!Z5</f>
        <v>0.0</v>
      </c>
      <c r="AA5" s="283">
        <f>AHMEDABAD!AA5+MEHSANA!AA5</f>
        <v>0.0</v>
      </c>
      <c r="AB5" s="284">
        <f>AHMEDABAD!AB5+MEHSANA!AB5</f>
        <v>0.0</v>
      </c>
    </row>
    <row r="6" spans="8:8" ht="15.75" customHeight="1">
      <c r="A6" s="291"/>
      <c r="B6" s="287">
        <v>4.0</v>
      </c>
      <c r="C6" s="288" t="s">
        <v>179</v>
      </c>
      <c r="D6" s="289">
        <v>344.75</v>
      </c>
      <c r="E6" s="281">
        <f>AHMEDABAD!E6+MEHSANA!E6</f>
        <v>95.0</v>
      </c>
      <c r="F6" s="282">
        <f>AHMEDABAD!F6+MEHSANA!F6</f>
        <v>246.0</v>
      </c>
      <c r="G6" s="283">
        <f>AHMEDABAD!G6+MEHSANA!G6</f>
        <v>0.0</v>
      </c>
      <c r="H6" s="284">
        <f>AHMEDABAD!H6+MEHSANA!H6</f>
        <v>0.0</v>
      </c>
      <c r="I6" s="285">
        <f>AHMEDABAD!I6+MEHSANA!I6</f>
        <v>45.0</v>
      </c>
      <c r="J6" s="282">
        <f>AHMEDABAD!J6+MEHSANA!J6</f>
        <v>220.0</v>
      </c>
      <c r="K6" s="283">
        <f>AHMEDABAD!K6+MEHSANA!K6</f>
        <v>17.0</v>
      </c>
      <c r="L6" s="284">
        <f>AHMEDABAD!L6+MEHSANA!L6</f>
        <v>40.0</v>
      </c>
      <c r="M6" s="285">
        <f>AHMEDABAD!M6+MEHSANA!M6</f>
        <v>0.0</v>
      </c>
      <c r="N6" s="282">
        <f>AHMEDABAD!N6+MEHSANA!N6</f>
        <v>0.0</v>
      </c>
      <c r="O6" s="283">
        <f>AHMEDABAD!O6+MEHSANA!O6</f>
        <v>0.0</v>
      </c>
      <c r="P6" s="284">
        <f>AHMEDABAD!P6+MEHSANA!P6</f>
        <v>0.0</v>
      </c>
      <c r="Q6" s="285">
        <f>AHMEDABAD!Q6+MEHSANA!Q6</f>
        <v>0.0</v>
      </c>
      <c r="R6" s="282">
        <f>AHMEDABAD!R6+MEHSANA!R6</f>
        <v>0.0</v>
      </c>
      <c r="S6" s="283">
        <f>AHMEDABAD!S6+MEHSANA!S6</f>
        <v>0.0</v>
      </c>
      <c r="T6" s="284">
        <f>AHMEDABAD!T6+MEHSANA!T6</f>
        <v>0.0</v>
      </c>
      <c r="U6" s="285">
        <f>AHMEDABAD!U6+MEHSANA!U6</f>
        <v>0.0</v>
      </c>
      <c r="V6" s="282">
        <f>AHMEDABAD!V6+MEHSANA!V6</f>
        <v>0.0</v>
      </c>
      <c r="W6" s="283">
        <f>AHMEDABAD!W6+MEHSANA!W6</f>
        <v>0.0</v>
      </c>
      <c r="X6" s="290">
        <f>AHMEDABAD!X6+MEHSANA!X6</f>
        <v>0.0</v>
      </c>
      <c r="Y6" s="285">
        <f>AHMEDABAD!Y6+MEHSANA!Y6</f>
        <v>0.0</v>
      </c>
      <c r="Z6" s="282">
        <f>AHMEDABAD!Z6+MEHSANA!Z6</f>
        <v>0.0</v>
      </c>
      <c r="AA6" s="283">
        <f>AHMEDABAD!AA6+MEHSANA!AA6</f>
        <v>0.0</v>
      </c>
      <c r="AB6" s="284">
        <f>AHMEDABAD!AB6+MEHSANA!AB6</f>
        <v>0.0</v>
      </c>
    </row>
    <row r="7" spans="8:8" ht="15.75" customHeight="1">
      <c r="A7" s="291"/>
      <c r="B7" s="287">
        <v>5.0</v>
      </c>
      <c r="C7" s="288" t="s">
        <v>175</v>
      </c>
      <c r="D7" s="289">
        <v>208.06</v>
      </c>
      <c r="E7" s="281">
        <f>AHMEDABAD!E7+MEHSANA!E7</f>
        <v>546.0</v>
      </c>
      <c r="F7" s="282">
        <f>AHMEDABAD!F7+MEHSANA!F7</f>
        <v>602.0</v>
      </c>
      <c r="G7" s="283">
        <f>AHMEDABAD!G7+MEHSANA!G7</f>
        <v>0.0</v>
      </c>
      <c r="H7" s="284">
        <f>AHMEDABAD!H7+MEHSANA!H7</f>
        <v>0.0</v>
      </c>
      <c r="I7" s="285">
        <f>AHMEDABAD!I7+MEHSANA!I7</f>
        <v>525.0</v>
      </c>
      <c r="J7" s="282">
        <f>AHMEDABAD!J7+MEHSANA!J7</f>
        <v>697.0</v>
      </c>
      <c r="K7" s="283">
        <f>AHMEDABAD!K7+MEHSANA!K7</f>
        <v>28.0</v>
      </c>
      <c r="L7" s="284">
        <f>AHMEDABAD!L7+MEHSANA!L7</f>
        <v>141.0</v>
      </c>
      <c r="M7" s="285">
        <f>AHMEDABAD!M7+MEHSANA!M7</f>
        <v>0.0</v>
      </c>
      <c r="N7" s="282">
        <f>AHMEDABAD!N7+MEHSANA!N7</f>
        <v>0.0</v>
      </c>
      <c r="O7" s="283">
        <f>AHMEDABAD!O7+MEHSANA!O7</f>
        <v>0.0</v>
      </c>
      <c r="P7" s="284">
        <f>AHMEDABAD!P7+MEHSANA!P7</f>
        <v>0.0</v>
      </c>
      <c r="Q7" s="285">
        <f>AHMEDABAD!Q7+MEHSANA!Q7</f>
        <v>0.0</v>
      </c>
      <c r="R7" s="282">
        <f>AHMEDABAD!R7+MEHSANA!R7</f>
        <v>0.0</v>
      </c>
      <c r="S7" s="283">
        <f>AHMEDABAD!S7+MEHSANA!S7</f>
        <v>0.0</v>
      </c>
      <c r="T7" s="284">
        <f>AHMEDABAD!T7+MEHSANA!T7</f>
        <v>0.0</v>
      </c>
      <c r="U7" s="285">
        <f>AHMEDABAD!U7+MEHSANA!U7</f>
        <v>0.0</v>
      </c>
      <c r="V7" s="282">
        <f>AHMEDABAD!V7+MEHSANA!V7</f>
        <v>0.0</v>
      </c>
      <c r="W7" s="283">
        <f>AHMEDABAD!W7+MEHSANA!W7</f>
        <v>0.0</v>
      </c>
      <c r="X7" s="284">
        <f>AHMEDABAD!X7+MEHSANA!X7</f>
        <v>0.0</v>
      </c>
      <c r="Y7" s="285">
        <f>AHMEDABAD!Y7+MEHSANA!Y7</f>
        <v>0.0</v>
      </c>
      <c r="Z7" s="282">
        <f>AHMEDABAD!Z7+MEHSANA!Z7</f>
        <v>0.0</v>
      </c>
      <c r="AA7" s="283">
        <f>AHMEDABAD!AA7+MEHSANA!AA7</f>
        <v>0.0</v>
      </c>
      <c r="AB7" s="284">
        <f>AHMEDABAD!AB7+MEHSANA!AB7</f>
        <v>0.0</v>
      </c>
    </row>
    <row r="8" spans="8:8" ht="15.75" customHeight="1">
      <c r="A8" s="292"/>
      <c r="B8" s="287">
        <v>6.0</v>
      </c>
      <c r="C8" s="288" t="s">
        <v>176</v>
      </c>
      <c r="D8" s="289">
        <v>399.65</v>
      </c>
      <c r="E8" s="281">
        <f>AHMEDABAD!E8+MEHSANA!E8</f>
        <v>513.0</v>
      </c>
      <c r="F8" s="282">
        <f>AHMEDABAD!F8+MEHSANA!F8</f>
        <v>509.0</v>
      </c>
      <c r="G8" s="283">
        <f>AHMEDABAD!G8+MEHSANA!G8</f>
        <v>0.0</v>
      </c>
      <c r="H8" s="284">
        <f>AHMEDABAD!H8+MEHSANA!H8</f>
        <v>0.0</v>
      </c>
      <c r="I8" s="285">
        <f>AHMEDABAD!I8+MEHSANA!I8</f>
        <v>364.0</v>
      </c>
      <c r="J8" s="282">
        <f>AHMEDABAD!J8+MEHSANA!J8</f>
        <v>514.0</v>
      </c>
      <c r="K8" s="283">
        <f>AHMEDABAD!K8+MEHSANA!K8</f>
        <v>6.0</v>
      </c>
      <c r="L8" s="284">
        <f>AHMEDABAD!L8+MEHSANA!L8</f>
        <v>39.0</v>
      </c>
      <c r="M8" s="285">
        <f>AHMEDABAD!M8+MEHSANA!M8</f>
        <v>0.0</v>
      </c>
      <c r="N8" s="282">
        <f>AHMEDABAD!N8+MEHSANA!N8</f>
        <v>0.0</v>
      </c>
      <c r="O8" s="283">
        <f>AHMEDABAD!O8+MEHSANA!O8</f>
        <v>0.0</v>
      </c>
      <c r="P8" s="284">
        <f>AHMEDABAD!P8+MEHSANA!P8</f>
        <v>0.0</v>
      </c>
      <c r="Q8" s="285">
        <f>AHMEDABAD!Q8+MEHSANA!Q8</f>
        <v>0.0</v>
      </c>
      <c r="R8" s="282">
        <f>AHMEDABAD!R8+MEHSANA!R8</f>
        <v>0.0</v>
      </c>
      <c r="S8" s="283">
        <f>AHMEDABAD!S8+MEHSANA!S8</f>
        <v>0.0</v>
      </c>
      <c r="T8" s="284">
        <f>AHMEDABAD!T8+MEHSANA!T8</f>
        <v>0.0</v>
      </c>
      <c r="U8" s="285">
        <f>AHMEDABAD!U8+MEHSANA!U8</f>
        <v>0.0</v>
      </c>
      <c r="V8" s="282">
        <f>AHMEDABAD!V8+MEHSANA!V8</f>
        <v>0.0</v>
      </c>
      <c r="W8" s="283">
        <f>AHMEDABAD!W8+MEHSANA!W8</f>
        <v>0.0</v>
      </c>
      <c r="X8" s="284">
        <f>AHMEDABAD!X8+MEHSANA!X8</f>
        <v>0.0</v>
      </c>
      <c r="Y8" s="285">
        <f>AHMEDABAD!Y8+MEHSANA!Y8</f>
        <v>0.0</v>
      </c>
      <c r="Z8" s="282">
        <f>AHMEDABAD!Z8+MEHSANA!Z8</f>
        <v>0.0</v>
      </c>
      <c r="AA8" s="283">
        <f>AHMEDABAD!AA8+MEHSANA!AA8</f>
        <v>0.0</v>
      </c>
      <c r="AB8" s="284">
        <f>AHMEDABAD!AB8+MEHSANA!AB8</f>
        <v>0.0</v>
      </c>
    </row>
    <row r="9" spans="8:8" ht="15.75" customHeight="1">
      <c r="A9" s="292"/>
      <c r="B9" s="287">
        <v>7.0</v>
      </c>
      <c r="C9" s="288" t="s">
        <v>174</v>
      </c>
      <c r="D9" s="289">
        <v>228.82</v>
      </c>
      <c r="E9" s="281">
        <f>AHMEDABAD!E9+MEHSANA!E9</f>
        <v>1142.0</v>
      </c>
      <c r="F9" s="282">
        <f>AHMEDABAD!F9+MEHSANA!F9</f>
        <v>1091.0</v>
      </c>
      <c r="G9" s="283">
        <f>AHMEDABAD!G9+MEHSANA!G9</f>
        <v>0.0</v>
      </c>
      <c r="H9" s="284">
        <f>AHMEDABAD!H9+MEHSANA!H9</f>
        <v>0.0</v>
      </c>
      <c r="I9" s="285">
        <f>AHMEDABAD!I9+MEHSANA!I9</f>
        <v>1014.0</v>
      </c>
      <c r="J9" s="282">
        <f>AHMEDABAD!J9+MEHSANA!J9</f>
        <v>1393.0</v>
      </c>
      <c r="K9" s="283">
        <f>AHMEDABAD!K9+MEHSANA!K9</f>
        <v>146.0</v>
      </c>
      <c r="L9" s="284">
        <f>AHMEDABAD!L9+MEHSANA!L9</f>
        <v>280.0</v>
      </c>
      <c r="M9" s="285">
        <f>AHMEDABAD!M9+MEHSANA!M9</f>
        <v>0.0</v>
      </c>
      <c r="N9" s="282">
        <f>AHMEDABAD!N9+MEHSANA!N9</f>
        <v>0.0</v>
      </c>
      <c r="O9" s="283">
        <f>AHMEDABAD!O9+MEHSANA!O9</f>
        <v>0.0</v>
      </c>
      <c r="P9" s="284">
        <f>AHMEDABAD!P9+MEHSANA!P9</f>
        <v>0.0</v>
      </c>
      <c r="Q9" s="285">
        <f>AHMEDABAD!Q9+MEHSANA!Q9</f>
        <v>0.0</v>
      </c>
      <c r="R9" s="282">
        <f>AHMEDABAD!R9+MEHSANA!R9</f>
        <v>0.0</v>
      </c>
      <c r="S9" s="283">
        <f>AHMEDABAD!S9+MEHSANA!S9</f>
        <v>0.0</v>
      </c>
      <c r="T9" s="284">
        <f>AHMEDABAD!T9+MEHSANA!T9</f>
        <v>0.0</v>
      </c>
      <c r="U9" s="285">
        <f>AHMEDABAD!U9+MEHSANA!U9</f>
        <v>0.0</v>
      </c>
      <c r="V9" s="282">
        <f>AHMEDABAD!V9+MEHSANA!V9</f>
        <v>0.0</v>
      </c>
      <c r="W9" s="283">
        <f>AHMEDABAD!W9+MEHSANA!W9</f>
        <v>0.0</v>
      </c>
      <c r="X9" s="284">
        <f>AHMEDABAD!X9+MEHSANA!X9</f>
        <v>0.0</v>
      </c>
      <c r="Y9" s="285">
        <f>AHMEDABAD!Y9+MEHSANA!Y9</f>
        <v>0.0</v>
      </c>
      <c r="Z9" s="282">
        <f>AHMEDABAD!Z9+MEHSANA!Z9</f>
        <v>0.0</v>
      </c>
      <c r="AA9" s="283">
        <f>AHMEDABAD!AA9+MEHSANA!AA9</f>
        <v>0.0</v>
      </c>
      <c r="AB9" s="284">
        <f>AHMEDABAD!AB9+MEHSANA!AB9</f>
        <v>0.0</v>
      </c>
    </row>
    <row r="10" spans="8:8" ht="15.75" customHeight="1">
      <c r="A10" s="292"/>
      <c r="B10" s="287">
        <v>8.0</v>
      </c>
      <c r="C10" s="288" t="s">
        <v>177</v>
      </c>
      <c r="D10" s="289">
        <v>402.71</v>
      </c>
      <c r="E10" s="281">
        <f>AHMEDABAD!E10+MEHSANA!E10</f>
        <v>62.0</v>
      </c>
      <c r="F10" s="282">
        <f>AHMEDABAD!F10+MEHSANA!F10</f>
        <v>160.0</v>
      </c>
      <c r="G10" s="283">
        <f>AHMEDABAD!G10+MEHSANA!G10</f>
        <v>0.0</v>
      </c>
      <c r="H10" s="284">
        <f>AHMEDABAD!H10+MEHSANA!H10</f>
        <v>0.0</v>
      </c>
      <c r="I10" s="285">
        <f>AHMEDABAD!I10+MEHSANA!I10</f>
        <v>48.0</v>
      </c>
      <c r="J10" s="282">
        <f>AHMEDABAD!J10+MEHSANA!J10</f>
        <v>129.0</v>
      </c>
      <c r="K10" s="283">
        <f>AHMEDABAD!K10+MEHSANA!K10</f>
        <v>0.0</v>
      </c>
      <c r="L10" s="284">
        <f>AHMEDABAD!L10+MEHSANA!L10</f>
        <v>0.0</v>
      </c>
      <c r="M10" s="285">
        <f>AHMEDABAD!M10+MEHSANA!M10</f>
        <v>0.0</v>
      </c>
      <c r="N10" s="282">
        <f>AHMEDABAD!N10+MEHSANA!N10</f>
        <v>0.0</v>
      </c>
      <c r="O10" s="283">
        <f>AHMEDABAD!O10+MEHSANA!O10</f>
        <v>0.0</v>
      </c>
      <c r="P10" s="284">
        <f>AHMEDABAD!P10+MEHSANA!P10</f>
        <v>0.0</v>
      </c>
      <c r="Q10" s="285">
        <f>AHMEDABAD!Q10+MEHSANA!Q10</f>
        <v>0.0</v>
      </c>
      <c r="R10" s="282">
        <f>AHMEDABAD!R10+MEHSANA!R10</f>
        <v>0.0</v>
      </c>
      <c r="S10" s="283">
        <f>AHMEDABAD!S10+MEHSANA!S10</f>
        <v>0.0</v>
      </c>
      <c r="T10" s="284">
        <f>AHMEDABAD!T10+MEHSANA!T10</f>
        <v>0.0</v>
      </c>
      <c r="U10" s="285">
        <f>AHMEDABAD!U10+MEHSANA!U10</f>
        <v>0.0</v>
      </c>
      <c r="V10" s="282">
        <f>AHMEDABAD!V10+MEHSANA!V10</f>
        <v>0.0</v>
      </c>
      <c r="W10" s="283">
        <f>AHMEDABAD!W10+MEHSANA!W10</f>
        <v>0.0</v>
      </c>
      <c r="X10" s="284">
        <f>AHMEDABAD!X10+MEHSANA!X10</f>
        <v>0.0</v>
      </c>
      <c r="Y10" s="285">
        <f>AHMEDABAD!Y10+MEHSANA!Y10</f>
        <v>0.0</v>
      </c>
      <c r="Z10" s="282">
        <f>AHMEDABAD!Z10+MEHSANA!Z10</f>
        <v>0.0</v>
      </c>
      <c r="AA10" s="283">
        <f>AHMEDABAD!AA10+MEHSANA!AA10</f>
        <v>0.0</v>
      </c>
      <c r="AB10" s="284">
        <f>AHMEDABAD!AB10+MEHSANA!AB10</f>
        <v>0.0</v>
      </c>
    </row>
    <row r="11" spans="8:8" ht="15.75" customHeight="1">
      <c r="A11" s="292"/>
      <c r="B11" s="287">
        <v>9.0</v>
      </c>
      <c r="C11" s="288" t="s">
        <v>172</v>
      </c>
      <c r="D11" s="289">
        <v>250.17</v>
      </c>
      <c r="E11" s="281">
        <f>AHMEDABAD!E11+MEHSANA!E11</f>
        <v>150.0</v>
      </c>
      <c r="F11" s="282">
        <f>AHMEDABAD!F11+MEHSANA!F11</f>
        <v>337.0</v>
      </c>
      <c r="G11" s="283">
        <f>AHMEDABAD!G11+MEHSANA!G11</f>
        <v>0.0</v>
      </c>
      <c r="H11" s="284">
        <f>AHMEDABAD!H11+MEHSANA!H11</f>
        <v>0.0</v>
      </c>
      <c r="I11" s="285">
        <f>AHMEDABAD!I11+MEHSANA!I11</f>
        <v>117.0</v>
      </c>
      <c r="J11" s="282">
        <f>AHMEDABAD!J11+MEHSANA!J11</f>
        <v>393.0</v>
      </c>
      <c r="K11" s="283">
        <f>AHMEDABAD!K11+MEHSANA!K11</f>
        <v>0.0</v>
      </c>
      <c r="L11" s="284">
        <f>AHMEDABAD!L11+MEHSANA!L11</f>
        <v>66.0</v>
      </c>
      <c r="M11" s="285">
        <f>AHMEDABAD!M11+MEHSANA!M11</f>
        <v>0.0</v>
      </c>
      <c r="N11" s="282">
        <f>AHMEDABAD!N11+MEHSANA!N11</f>
        <v>0.0</v>
      </c>
      <c r="O11" s="283">
        <f>AHMEDABAD!O11+MEHSANA!O11</f>
        <v>0.0</v>
      </c>
      <c r="P11" s="284">
        <f>AHMEDABAD!P11+MEHSANA!P11</f>
        <v>0.0</v>
      </c>
      <c r="Q11" s="285">
        <f>AHMEDABAD!Q11+MEHSANA!Q11</f>
        <v>0.0</v>
      </c>
      <c r="R11" s="282">
        <f>AHMEDABAD!R11+MEHSANA!R11</f>
        <v>0.0</v>
      </c>
      <c r="S11" s="283">
        <f>AHMEDABAD!S11+MEHSANA!S11</f>
        <v>0.0</v>
      </c>
      <c r="T11" s="284">
        <f>AHMEDABAD!T11+MEHSANA!T11</f>
        <v>0.0</v>
      </c>
      <c r="U11" s="285">
        <f>AHMEDABAD!U11+MEHSANA!U11</f>
        <v>0.0</v>
      </c>
      <c r="V11" s="282">
        <f>AHMEDABAD!V11+MEHSANA!V11</f>
        <v>0.0</v>
      </c>
      <c r="W11" s="283">
        <f>AHMEDABAD!W11+MEHSANA!W11</f>
        <v>0.0</v>
      </c>
      <c r="X11" s="290">
        <f>AHMEDABAD!X11+MEHSANA!X11</f>
        <v>0.0</v>
      </c>
      <c r="Y11" s="285">
        <f>AHMEDABAD!Y11+MEHSANA!Y11</f>
        <v>0.0</v>
      </c>
      <c r="Z11" s="282">
        <f>AHMEDABAD!Z11+MEHSANA!Z11</f>
        <v>0.0</v>
      </c>
      <c r="AA11" s="283">
        <f>AHMEDABAD!AA11+MEHSANA!AA11</f>
        <v>0.0</v>
      </c>
      <c r="AB11" s="284">
        <f>AHMEDABAD!AB11+MEHSANA!AB11</f>
        <v>0.0</v>
      </c>
    </row>
    <row r="12" spans="8:8" ht="15.75" customHeight="1">
      <c r="A12" s="292"/>
      <c r="B12" s="287">
        <v>10.0</v>
      </c>
      <c r="C12" s="288" t="s">
        <v>173</v>
      </c>
      <c r="D12" s="289">
        <v>250.17</v>
      </c>
      <c r="E12" s="281">
        <f>AHMEDABAD!E12+MEHSANA!E12</f>
        <v>76.0</v>
      </c>
      <c r="F12" s="282">
        <f>AHMEDABAD!F12+MEHSANA!F12</f>
        <v>258.0</v>
      </c>
      <c r="G12" s="283">
        <f>AHMEDABAD!G12+MEHSANA!G12</f>
        <v>0.0</v>
      </c>
      <c r="H12" s="284">
        <f>AHMEDABAD!H12+MEHSANA!H12</f>
        <v>0.0</v>
      </c>
      <c r="I12" s="285">
        <f>AHMEDABAD!I12+MEHSANA!I12</f>
        <v>96.0</v>
      </c>
      <c r="J12" s="282">
        <f>AHMEDABAD!J12+MEHSANA!J12</f>
        <v>296.0</v>
      </c>
      <c r="K12" s="283">
        <f>AHMEDABAD!K12+MEHSANA!K12</f>
        <v>0.0</v>
      </c>
      <c r="L12" s="284">
        <f>AHMEDABAD!L12+MEHSANA!L12</f>
        <v>0.0</v>
      </c>
      <c r="M12" s="285">
        <f>AHMEDABAD!M12+MEHSANA!M12</f>
        <v>0.0</v>
      </c>
      <c r="N12" s="282">
        <f>AHMEDABAD!N12+MEHSANA!N12</f>
        <v>0.0</v>
      </c>
      <c r="O12" s="283">
        <f>AHMEDABAD!O12+MEHSANA!O12</f>
        <v>0.0</v>
      </c>
      <c r="P12" s="284">
        <f>AHMEDABAD!P12+MEHSANA!P12</f>
        <v>0.0</v>
      </c>
      <c r="Q12" s="285">
        <f>AHMEDABAD!Q12+MEHSANA!Q12</f>
        <v>0.0</v>
      </c>
      <c r="R12" s="282">
        <f>AHMEDABAD!R12+MEHSANA!R12</f>
        <v>0.0</v>
      </c>
      <c r="S12" s="283">
        <f>AHMEDABAD!S12+MEHSANA!S12</f>
        <v>0.0</v>
      </c>
      <c r="T12" s="284">
        <f>AHMEDABAD!T12+MEHSANA!T12</f>
        <v>0.0</v>
      </c>
      <c r="U12" s="285">
        <f>AHMEDABAD!U12+MEHSANA!U12</f>
        <v>0.0</v>
      </c>
      <c r="V12" s="282">
        <f>AHMEDABAD!V12+MEHSANA!V12</f>
        <v>0.0</v>
      </c>
      <c r="W12" s="283">
        <f>AHMEDABAD!W12+MEHSANA!W12</f>
        <v>0.0</v>
      </c>
      <c r="X12" s="290">
        <f>AHMEDABAD!X12+MEHSANA!X12</f>
        <v>0.0</v>
      </c>
      <c r="Y12" s="285">
        <f>AHMEDABAD!Y12+MEHSANA!Y12</f>
        <v>0.0</v>
      </c>
      <c r="Z12" s="282">
        <f>AHMEDABAD!Z12+MEHSANA!Z12</f>
        <v>0.0</v>
      </c>
      <c r="AA12" s="283">
        <f>AHMEDABAD!AA12+MEHSANA!AA12</f>
        <v>0.0</v>
      </c>
      <c r="AB12" s="284">
        <f>AHMEDABAD!AB12+MEHSANA!AB12</f>
        <v>0.0</v>
      </c>
    </row>
    <row r="13" spans="8:8" ht="15.75" customHeight="1">
      <c r="A13" s="292"/>
      <c r="B13" s="287">
        <v>11.0</v>
      </c>
      <c r="C13" s="288" t="s">
        <v>219</v>
      </c>
      <c r="D13" s="289">
        <v>228.82</v>
      </c>
      <c r="E13" s="281">
        <f>AHMEDABAD!E13+MEHSANA!E13</f>
        <v>13.0</v>
      </c>
      <c r="F13" s="282">
        <f>AHMEDABAD!F13+MEHSANA!F13</f>
        <v>77.0</v>
      </c>
      <c r="G13" s="283">
        <f>AHMEDABAD!G13+MEHSANA!G13</f>
        <v>0.0</v>
      </c>
      <c r="H13" s="284">
        <f>AHMEDABAD!H13+MEHSANA!H13</f>
        <v>0.0</v>
      </c>
      <c r="I13" s="285">
        <f>AHMEDABAD!I13+MEHSANA!I13</f>
        <v>26.0</v>
      </c>
      <c r="J13" s="282">
        <f>AHMEDABAD!J13+MEHSANA!J13</f>
        <v>136.0</v>
      </c>
      <c r="K13" s="283">
        <f>AHMEDABAD!K13+MEHSANA!K13</f>
        <v>1.0</v>
      </c>
      <c r="L13" s="284">
        <f>AHMEDABAD!L13+MEHSANA!L13</f>
        <v>26.0</v>
      </c>
      <c r="M13" s="285">
        <f>AHMEDABAD!M13+MEHSANA!M13</f>
        <v>0.0</v>
      </c>
      <c r="N13" s="282">
        <f>AHMEDABAD!N13+MEHSANA!N13</f>
        <v>0.0</v>
      </c>
      <c r="O13" s="283">
        <f>AHMEDABAD!O13+MEHSANA!O13</f>
        <v>0.0</v>
      </c>
      <c r="P13" s="284">
        <f>AHMEDABAD!P13+MEHSANA!P13</f>
        <v>0.0</v>
      </c>
      <c r="Q13" s="285">
        <f>AHMEDABAD!Q13+MEHSANA!Q13</f>
        <v>0.0</v>
      </c>
      <c r="R13" s="282">
        <f>AHMEDABAD!R13+MEHSANA!R13</f>
        <v>0.0</v>
      </c>
      <c r="S13" s="283">
        <f>AHMEDABAD!S13+MEHSANA!S13</f>
        <v>0.0</v>
      </c>
      <c r="T13" s="284">
        <f>AHMEDABAD!T13+MEHSANA!T13</f>
        <v>0.0</v>
      </c>
      <c r="U13" s="285">
        <f>AHMEDABAD!U13+MEHSANA!U13</f>
        <v>0.0</v>
      </c>
      <c r="V13" s="282">
        <f>AHMEDABAD!V13+MEHSANA!V13</f>
        <v>0.0</v>
      </c>
      <c r="W13" s="283">
        <f>AHMEDABAD!W13+MEHSANA!W13</f>
        <v>0.0</v>
      </c>
      <c r="X13" s="284">
        <f>AHMEDABAD!X13+MEHSANA!X13</f>
        <v>0.0</v>
      </c>
      <c r="Y13" s="285">
        <f>AHMEDABAD!Y13+MEHSANA!Y13</f>
        <v>0.0</v>
      </c>
      <c r="Z13" s="282">
        <f>AHMEDABAD!Z13+MEHSANA!Z13</f>
        <v>0.0</v>
      </c>
      <c r="AA13" s="283">
        <f>AHMEDABAD!AA13+MEHSANA!AA13</f>
        <v>0.0</v>
      </c>
      <c r="AB13" s="284">
        <f>AHMEDABAD!AB13+MEHSANA!AB13</f>
        <v>0.0</v>
      </c>
    </row>
    <row r="14" spans="8:8" ht="15.75" customHeight="1">
      <c r="A14" s="292"/>
      <c r="B14" s="287">
        <v>12.0</v>
      </c>
      <c r="C14" s="288" t="s">
        <v>181</v>
      </c>
      <c r="D14" s="289">
        <v>56.38</v>
      </c>
      <c r="E14" s="281">
        <f>AHMEDABAD!E14+MEHSANA!E14</f>
        <v>586.0</v>
      </c>
      <c r="F14" s="282">
        <f>AHMEDABAD!F14+MEHSANA!F14</f>
        <v>764.0</v>
      </c>
      <c r="G14" s="283">
        <f>AHMEDABAD!G14+MEHSANA!G14</f>
        <v>0.0</v>
      </c>
      <c r="H14" s="284">
        <f>AHMEDABAD!H14+MEHSANA!H14</f>
        <v>0.0</v>
      </c>
      <c r="I14" s="285">
        <f>AHMEDABAD!I14+MEHSANA!I14</f>
        <v>722.0</v>
      </c>
      <c r="J14" s="282">
        <f>AHMEDABAD!J14+MEHSANA!J14</f>
        <v>970.0</v>
      </c>
      <c r="K14" s="283">
        <f>AHMEDABAD!K14+MEHSANA!K14</f>
        <v>73.0</v>
      </c>
      <c r="L14" s="284">
        <f>AHMEDABAD!L14+MEHSANA!L14</f>
        <v>164.0</v>
      </c>
      <c r="M14" s="285">
        <f>AHMEDABAD!M14+MEHSANA!M14</f>
        <v>0.0</v>
      </c>
      <c r="N14" s="282">
        <f>AHMEDABAD!N14+MEHSANA!N14</f>
        <v>0.0</v>
      </c>
      <c r="O14" s="283">
        <f>AHMEDABAD!O14+MEHSANA!O14</f>
        <v>0.0</v>
      </c>
      <c r="P14" s="284">
        <f>AHMEDABAD!P14+MEHSANA!P14</f>
        <v>0.0</v>
      </c>
      <c r="Q14" s="285">
        <f>AHMEDABAD!Q14+MEHSANA!Q14</f>
        <v>0.0</v>
      </c>
      <c r="R14" s="282">
        <f>AHMEDABAD!R14+MEHSANA!R14</f>
        <v>0.0</v>
      </c>
      <c r="S14" s="283">
        <f>AHMEDABAD!S14+MEHSANA!S14</f>
        <v>0.0</v>
      </c>
      <c r="T14" s="284">
        <f>AHMEDABAD!T14+MEHSANA!T14</f>
        <v>0.0</v>
      </c>
      <c r="U14" s="285">
        <f>AHMEDABAD!U14+MEHSANA!U14</f>
        <v>0.0</v>
      </c>
      <c r="V14" s="282">
        <f>AHMEDABAD!V14+MEHSANA!V14</f>
        <v>0.0</v>
      </c>
      <c r="W14" s="283">
        <f>AHMEDABAD!W14+MEHSANA!W14</f>
        <v>0.0</v>
      </c>
      <c r="X14" s="284">
        <f>AHMEDABAD!X14+MEHSANA!X14</f>
        <v>0.0</v>
      </c>
      <c r="Y14" s="285">
        <f>AHMEDABAD!Y14+MEHSANA!Y14</f>
        <v>0.0</v>
      </c>
      <c r="Z14" s="282">
        <f>AHMEDABAD!Z14+MEHSANA!Z14</f>
        <v>0.0</v>
      </c>
      <c r="AA14" s="283">
        <f>AHMEDABAD!AA14+MEHSANA!AA14</f>
        <v>0.0</v>
      </c>
      <c r="AB14" s="284">
        <f>AHMEDABAD!AB14+MEHSANA!AB14</f>
        <v>0.0</v>
      </c>
    </row>
    <row r="15" spans="8:8" ht="15.75" customHeight="1">
      <c r="A15" s="292"/>
      <c r="B15" s="287">
        <v>13.0</v>
      </c>
      <c r="C15" s="288" t="s">
        <v>220</v>
      </c>
      <c r="D15" s="289">
        <v>70.14</v>
      </c>
      <c r="E15" s="281">
        <f>AHMEDABAD!E15+MEHSANA!E15</f>
        <v>722.0</v>
      </c>
      <c r="F15" s="282">
        <f>AHMEDABAD!F15+MEHSANA!F15</f>
        <v>805.0</v>
      </c>
      <c r="G15" s="283">
        <f>AHMEDABAD!G15+MEHSANA!G15</f>
        <v>0.0</v>
      </c>
      <c r="H15" s="284">
        <f>AHMEDABAD!H15+MEHSANA!H15</f>
        <v>0.0</v>
      </c>
      <c r="I15" s="285">
        <f>AHMEDABAD!I15+MEHSANA!I15</f>
        <v>568.0</v>
      </c>
      <c r="J15" s="282">
        <f>AHMEDABAD!J15+MEHSANA!J15</f>
        <v>1072.0</v>
      </c>
      <c r="K15" s="283">
        <f>AHMEDABAD!K15+MEHSANA!K15</f>
        <v>154.0</v>
      </c>
      <c r="L15" s="284">
        <f>AHMEDABAD!L15+MEHSANA!L15</f>
        <v>149.0</v>
      </c>
      <c r="M15" s="285">
        <f>AHMEDABAD!M15+MEHSANA!M15</f>
        <v>0.0</v>
      </c>
      <c r="N15" s="282">
        <f>AHMEDABAD!N15+MEHSANA!N15</f>
        <v>0.0</v>
      </c>
      <c r="O15" s="283">
        <f>AHMEDABAD!O15+MEHSANA!O15</f>
        <v>0.0</v>
      </c>
      <c r="P15" s="284">
        <f>AHMEDABAD!P15+MEHSANA!P15</f>
        <v>0.0</v>
      </c>
      <c r="Q15" s="285">
        <f>AHMEDABAD!Q15+MEHSANA!Q15</f>
        <v>0.0</v>
      </c>
      <c r="R15" s="282">
        <f>AHMEDABAD!R15+MEHSANA!R15</f>
        <v>0.0</v>
      </c>
      <c r="S15" s="283">
        <f>AHMEDABAD!S15+MEHSANA!S15</f>
        <v>0.0</v>
      </c>
      <c r="T15" s="284">
        <f>AHMEDABAD!T15+MEHSANA!T15</f>
        <v>0.0</v>
      </c>
      <c r="U15" s="285">
        <f>AHMEDABAD!U15+MEHSANA!U15</f>
        <v>0.0</v>
      </c>
      <c r="V15" s="282">
        <f>AHMEDABAD!V15+MEHSANA!V15</f>
        <v>0.0</v>
      </c>
      <c r="W15" s="283">
        <f>AHMEDABAD!W15+MEHSANA!W15</f>
        <v>0.0</v>
      </c>
      <c r="X15" s="284">
        <f>AHMEDABAD!X15+MEHSANA!X15</f>
        <v>0.0</v>
      </c>
      <c r="Y15" s="285">
        <f>AHMEDABAD!Y15+MEHSANA!Y15</f>
        <v>0.0</v>
      </c>
      <c r="Z15" s="282">
        <f>AHMEDABAD!Z15+MEHSANA!Z15</f>
        <v>0.0</v>
      </c>
      <c r="AA15" s="283">
        <f>AHMEDABAD!AA15+MEHSANA!AA15</f>
        <v>0.0</v>
      </c>
      <c r="AB15" s="284">
        <f>AHMEDABAD!AB15+MEHSANA!AB15</f>
        <v>0.0</v>
      </c>
    </row>
    <row r="16" spans="8:8" ht="15.75" customHeight="1">
      <c r="A16" s="292"/>
      <c r="B16" s="293">
        <v>14.0</v>
      </c>
      <c r="C16" s="294"/>
      <c r="D16" s="295"/>
      <c r="E16" s="296">
        <f>AHMEDABAD!E16+MEHSANA!E16</f>
        <v>0.0</v>
      </c>
      <c r="F16" s="297">
        <f>AHMEDABAD!F16+MEHSANA!F16</f>
        <v>0.0</v>
      </c>
      <c r="G16" s="302">
        <f>AHMEDABAD!G16+MEHSANA!G16</f>
        <v>0.0</v>
      </c>
      <c r="H16" s="303">
        <f>AHMEDABAD!H16+MEHSANA!H16</f>
        <v>0.0</v>
      </c>
      <c r="I16" s="300">
        <f>AHMEDABAD!I16+MEHSANA!I16</f>
        <v>0.0</v>
      </c>
      <c r="J16" s="297">
        <f>AHMEDABAD!J16+MEHSANA!J16</f>
        <v>0.0</v>
      </c>
      <c r="K16" s="302">
        <f>AHMEDABAD!K16+MEHSANA!K16</f>
        <v>0.0</v>
      </c>
      <c r="L16" s="303">
        <f>AHMEDABAD!L16+MEHSANA!L16</f>
        <v>0.0</v>
      </c>
      <c r="M16" s="300">
        <f>AHMEDABAD!M16+MEHSANA!M16</f>
        <v>0.0</v>
      </c>
      <c r="N16" s="297">
        <f>AHMEDABAD!N16+MEHSANA!N16</f>
        <v>0.0</v>
      </c>
      <c r="O16" s="302">
        <f>AHMEDABAD!O16+MEHSANA!O16</f>
        <v>0.0</v>
      </c>
      <c r="P16" s="303">
        <f>AHMEDABAD!P16+MEHSANA!P16</f>
        <v>0.0</v>
      </c>
      <c r="Q16" s="300">
        <f>AHMEDABAD!Q16+MEHSANA!Q16</f>
        <v>0.0</v>
      </c>
      <c r="R16" s="297">
        <f>AHMEDABAD!R16+MEHSANA!R16</f>
        <v>0.0</v>
      </c>
      <c r="S16" s="302">
        <f>AHMEDABAD!S16+MEHSANA!S16</f>
        <v>0.0</v>
      </c>
      <c r="T16" s="303">
        <f>AHMEDABAD!T16+MEHSANA!T16</f>
        <v>0.0</v>
      </c>
      <c r="U16" s="300">
        <f>AHMEDABAD!U16+MEHSANA!U16</f>
        <v>0.0</v>
      </c>
      <c r="V16" s="297">
        <f>AHMEDABAD!V16+MEHSANA!V16</f>
        <v>0.0</v>
      </c>
      <c r="W16" s="302">
        <f>AHMEDABAD!W16+MEHSANA!W16</f>
        <v>0.0</v>
      </c>
      <c r="X16" s="303">
        <f>AHMEDABAD!X16+MEHSANA!X16</f>
        <v>0.0</v>
      </c>
      <c r="Y16" s="300">
        <f>AHMEDABAD!Y16+MEHSANA!Y16</f>
        <v>0.0</v>
      </c>
      <c r="Z16" s="297">
        <f>AHMEDABAD!Z16+MEHSANA!Z16</f>
        <v>0.0</v>
      </c>
      <c r="AA16" s="302">
        <f>AHMEDABAD!AA16+MEHSANA!AA16</f>
        <v>0.0</v>
      </c>
      <c r="AB16" s="303">
        <f>AHMEDABAD!AB16+MEHSANA!AB16</f>
        <v>0.0</v>
      </c>
    </row>
    <row r="17" spans="8:8" ht="15.75" customHeight="1">
      <c r="A17" s="305"/>
      <c r="B17" s="306"/>
      <c r="C17" s="346" t="s">
        <v>187</v>
      </c>
      <c r="D17" s="308"/>
      <c r="E17" s="309">
        <f t="shared" si="0" ref="E17:AB17">SUMPRODUCT($D3:$D16,E3:E16)/100000</f>
        <v>8.2608552</v>
      </c>
      <c r="F17" s="309">
        <f t="shared" si="0"/>
        <v>11.201960899999998</v>
      </c>
      <c r="G17" s="309">
        <f t="shared" si="0"/>
        <v>0.0</v>
      </c>
      <c r="H17" s="309">
        <f t="shared" si="0"/>
        <v>0.0</v>
      </c>
      <c r="I17" s="309">
        <f t="shared" si="0"/>
        <v>6.984622199999999</v>
      </c>
      <c r="J17" s="309">
        <f t="shared" si="0"/>
        <v>12.662306000000001</v>
      </c>
      <c r="K17" s="309">
        <f t="shared" si="0"/>
        <v>0.6481007999999999</v>
      </c>
      <c r="L17" s="309">
        <f t="shared" si="0"/>
        <v>1.7580471000000002</v>
      </c>
      <c r="M17" s="309">
        <f t="shared" si="0"/>
        <v>0.0</v>
      </c>
      <c r="N17" s="309">
        <f t="shared" si="0"/>
        <v>0.0</v>
      </c>
      <c r="O17" s="309">
        <f t="shared" si="0"/>
        <v>0.0</v>
      </c>
      <c r="P17" s="309">
        <f t="shared" si="0"/>
        <v>0.0</v>
      </c>
      <c r="Q17" s="309">
        <f t="shared" si="0"/>
        <v>0.0</v>
      </c>
      <c r="R17" s="309">
        <f t="shared" si="0"/>
        <v>0.0</v>
      </c>
      <c r="S17" s="309">
        <f t="shared" si="0"/>
        <v>0.0</v>
      </c>
      <c r="T17" s="309">
        <f t="shared" si="0"/>
        <v>0.0</v>
      </c>
      <c r="U17" s="309">
        <f t="shared" si="0"/>
        <v>0.0</v>
      </c>
      <c r="V17" s="310">
        <f t="shared" si="0"/>
        <v>0.0</v>
      </c>
      <c r="W17" s="311">
        <f t="shared" si="0"/>
        <v>0.0</v>
      </c>
      <c r="X17" s="312">
        <f t="shared" si="0"/>
        <v>0.0</v>
      </c>
      <c r="Y17" s="309">
        <f t="shared" si="0"/>
        <v>0.0</v>
      </c>
      <c r="Z17" s="309">
        <f t="shared" si="0"/>
        <v>0.0</v>
      </c>
      <c r="AA17" s="309">
        <f t="shared" si="0"/>
        <v>0.0</v>
      </c>
      <c r="AB17" s="312">
        <f t="shared" si="0"/>
        <v>0.0</v>
      </c>
    </row>
    <row r="18" spans="8:8" ht="15.75" customHeight="1">
      <c r="A18" s="292"/>
      <c r="B18" s="313"/>
      <c r="C18" s="314"/>
      <c r="D18" s="315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7"/>
    </row>
    <row r="19" spans="8:8" ht="15.75" customHeight="1">
      <c r="A19" s="292"/>
      <c r="B19" s="318" t="s">
        <v>221</v>
      </c>
      <c r="C19" s="347" t="s">
        <v>165</v>
      </c>
      <c r="D19" s="320"/>
      <c r="E19" s="276" t="s">
        <v>214</v>
      </c>
      <c r="F19" s="270" t="s">
        <v>215</v>
      </c>
      <c r="G19" s="272" t="s">
        <v>214</v>
      </c>
      <c r="H19" s="270" t="s">
        <v>215</v>
      </c>
      <c r="I19" s="272" t="s">
        <v>214</v>
      </c>
      <c r="J19" s="270" t="s">
        <v>215</v>
      </c>
      <c r="K19" s="272" t="s">
        <v>214</v>
      </c>
      <c r="L19" s="270" t="s">
        <v>215</v>
      </c>
      <c r="M19" s="272" t="s">
        <v>214</v>
      </c>
      <c r="N19" s="270" t="s">
        <v>215</v>
      </c>
      <c r="O19" s="272" t="s">
        <v>214</v>
      </c>
      <c r="P19" s="270" t="s">
        <v>215</v>
      </c>
      <c r="Q19" s="272" t="s">
        <v>214</v>
      </c>
      <c r="R19" s="270" t="s">
        <v>215</v>
      </c>
      <c r="S19" s="272" t="s">
        <v>214</v>
      </c>
      <c r="T19" s="270" t="s">
        <v>215</v>
      </c>
      <c r="U19" s="272" t="s">
        <v>214</v>
      </c>
      <c r="V19" s="270" t="s">
        <v>215</v>
      </c>
      <c r="W19" s="272" t="s">
        <v>214</v>
      </c>
      <c r="X19" s="270" t="s">
        <v>215</v>
      </c>
      <c r="Y19" s="272" t="s">
        <v>214</v>
      </c>
      <c r="Z19" s="270" t="s">
        <v>215</v>
      </c>
      <c r="AA19" s="272" t="s">
        <v>214</v>
      </c>
      <c r="AB19" s="275" t="s">
        <v>215</v>
      </c>
    </row>
    <row r="20" spans="8:8" ht="15.75" customHeight="1">
      <c r="A20" s="348"/>
      <c r="B20" s="322"/>
      <c r="C20" s="323" t="s">
        <v>222</v>
      </c>
      <c r="D20" s="324"/>
      <c r="E20" s="325">
        <f t="shared" si="1" ref="E20:F20">SUMPRODUCT($D$4:$D$5:$D$6,E4:E5:E6)/100000</f>
        <v>0.7715491</v>
      </c>
      <c r="F20" s="325">
        <f t="shared" si="1"/>
        <v>2.0168409</v>
      </c>
      <c r="G20" s="326">
        <f t="shared" si="2" ref="G20:AB20">SUMPRODUCT($D$2:$D$3:$D$4,G2:G3:G4)/100000</f>
        <v>0.0</v>
      </c>
      <c r="H20" s="326">
        <f t="shared" si="2"/>
        <v>0.0</v>
      </c>
      <c r="I20" s="326">
        <f t="shared" si="2"/>
        <v>0.07601480000000001</v>
      </c>
      <c r="J20" s="326">
        <f t="shared" si="2"/>
        <v>0.38283380000000006</v>
      </c>
      <c r="K20" s="326">
        <f t="shared" si="2"/>
        <v>0.001858</v>
      </c>
      <c r="L20" s="326">
        <f t="shared" si="2"/>
        <v>0.006503000000000001</v>
      </c>
      <c r="M20" s="326">
        <f t="shared" si="2"/>
        <v>0.0</v>
      </c>
      <c r="N20" s="326">
        <f t="shared" si="2"/>
        <v>0.0</v>
      </c>
      <c r="O20" s="326">
        <f t="shared" si="2"/>
        <v>0.0</v>
      </c>
      <c r="P20" s="326">
        <f t="shared" si="2"/>
        <v>0.0</v>
      </c>
      <c r="Q20" s="326">
        <f t="shared" si="2"/>
        <v>0.0</v>
      </c>
      <c r="R20" s="326">
        <f t="shared" si="2"/>
        <v>0.0</v>
      </c>
      <c r="S20" s="326">
        <f t="shared" si="2"/>
        <v>0.0</v>
      </c>
      <c r="T20" s="326">
        <f t="shared" si="2"/>
        <v>0.0</v>
      </c>
      <c r="U20" s="326">
        <f t="shared" si="2"/>
        <v>0.0</v>
      </c>
      <c r="V20" s="326">
        <f t="shared" si="2"/>
        <v>0.0</v>
      </c>
      <c r="W20" s="326">
        <f t="shared" si="2"/>
        <v>0.0</v>
      </c>
      <c r="X20" s="326">
        <f t="shared" si="2"/>
        <v>0.0</v>
      </c>
      <c r="Y20" s="326">
        <f t="shared" si="2"/>
        <v>0.0</v>
      </c>
      <c r="Z20" s="326">
        <f t="shared" si="2"/>
        <v>0.0</v>
      </c>
      <c r="AA20" s="326">
        <f t="shared" si="2"/>
        <v>0.0</v>
      </c>
      <c r="AB20" s="326">
        <f t="shared" si="2"/>
        <v>0.0</v>
      </c>
    </row>
    <row r="21" spans="8:8" ht="15.75" customHeight="1">
      <c r="A21" s="348"/>
      <c r="B21" s="322"/>
      <c r="C21" s="328" t="s">
        <v>223</v>
      </c>
      <c r="D21" s="329"/>
      <c r="E21" s="325">
        <f t="shared" si="3" ref="E21:F21">SUMPRODUCT($D$7:$D$8:$D$9:$D$10,E7:E8:E9:E10)/100000</f>
        <v>6.049016699999999</v>
      </c>
      <c r="F21" s="325">
        <f t="shared" si="3"/>
        <v>6.427501899999999</v>
      </c>
      <c r="G21" s="330">
        <f t="shared" si="4" ref="G21:AB21">SUMPRODUCT($D$5:$D$6:$D$7:$D$8,G5:G6:G7:G8)/100000</f>
        <v>0.0</v>
      </c>
      <c r="H21" s="330">
        <f t="shared" si="4"/>
        <v>0.0</v>
      </c>
      <c r="I21" s="330">
        <f t="shared" si="4"/>
        <v>2.9972577</v>
      </c>
      <c r="J21" s="330">
        <f t="shared" si="4"/>
        <v>5.2388604</v>
      </c>
      <c r="K21" s="330">
        <f t="shared" si="4"/>
        <v>0.1607044</v>
      </c>
      <c r="L21" s="330">
        <f t="shared" si="4"/>
        <v>0.6892709</v>
      </c>
      <c r="M21" s="330">
        <f t="shared" si="4"/>
        <v>0.0</v>
      </c>
      <c r="N21" s="330">
        <f t="shared" si="4"/>
        <v>0.0</v>
      </c>
      <c r="O21" s="330">
        <f t="shared" si="4"/>
        <v>0.0</v>
      </c>
      <c r="P21" s="330">
        <f t="shared" si="4"/>
        <v>0.0</v>
      </c>
      <c r="Q21" s="330">
        <f t="shared" si="4"/>
        <v>0.0</v>
      </c>
      <c r="R21" s="330">
        <f t="shared" si="4"/>
        <v>0.0</v>
      </c>
      <c r="S21" s="330">
        <f t="shared" si="4"/>
        <v>0.0</v>
      </c>
      <c r="T21" s="330">
        <f t="shared" si="4"/>
        <v>0.0</v>
      </c>
      <c r="U21" s="330">
        <f t="shared" si="4"/>
        <v>0.0</v>
      </c>
      <c r="V21" s="330">
        <f t="shared" si="4"/>
        <v>0.0</v>
      </c>
      <c r="W21" s="330">
        <f t="shared" si="4"/>
        <v>0.0</v>
      </c>
      <c r="X21" s="330">
        <f t="shared" si="4"/>
        <v>0.0</v>
      </c>
      <c r="Y21" s="330">
        <f t="shared" si="4"/>
        <v>0.0</v>
      </c>
      <c r="Z21" s="330">
        <f t="shared" si="4"/>
        <v>0.0</v>
      </c>
      <c r="AA21" s="330">
        <f t="shared" si="4"/>
        <v>0.0</v>
      </c>
      <c r="AB21" s="330">
        <f t="shared" si="4"/>
        <v>0.0</v>
      </c>
    </row>
    <row r="22" spans="8:8" ht="15.75" customHeight="1">
      <c r="A22" s="348"/>
      <c r="B22" s="322"/>
      <c r="C22" s="332" t="s">
        <v>224</v>
      </c>
      <c r="D22" s="329"/>
      <c r="E22" s="325">
        <f t="shared" si="5" ref="E22:F22">SUMPRODUCT($D$11:$D$12:$D$13,E11:E12:E13)/100000</f>
        <v>0.5951308000000001</v>
      </c>
      <c r="F22" s="325">
        <f t="shared" si="5"/>
        <v>1.6647028999999998</v>
      </c>
      <c r="G22" s="330">
        <f t="shared" si="6" ref="G22:AB22">SUMPRODUCT($D$9:$D$10:$D$11,G9:G10:G11)/100000</f>
        <v>0.0</v>
      </c>
      <c r="H22" s="330">
        <f t="shared" si="6"/>
        <v>0.0</v>
      </c>
      <c r="I22" s="330">
        <f t="shared" si="6"/>
        <v>2.8062344999999995</v>
      </c>
      <c r="J22" s="330">
        <f t="shared" si="6"/>
        <v>4.6901266</v>
      </c>
      <c r="K22" s="330">
        <f t="shared" si="6"/>
        <v>0.3340772</v>
      </c>
      <c r="L22" s="330">
        <f t="shared" si="6"/>
        <v>0.8058082</v>
      </c>
      <c r="M22" s="330">
        <f t="shared" si="6"/>
        <v>0.0</v>
      </c>
      <c r="N22" s="330">
        <f t="shared" si="6"/>
        <v>0.0</v>
      </c>
      <c r="O22" s="330">
        <f t="shared" si="6"/>
        <v>0.0</v>
      </c>
      <c r="P22" s="330">
        <f t="shared" si="6"/>
        <v>0.0</v>
      </c>
      <c r="Q22" s="330">
        <f t="shared" si="6"/>
        <v>0.0</v>
      </c>
      <c r="R22" s="330">
        <f t="shared" si="6"/>
        <v>0.0</v>
      </c>
      <c r="S22" s="330">
        <f t="shared" si="6"/>
        <v>0.0</v>
      </c>
      <c r="T22" s="330">
        <f t="shared" si="6"/>
        <v>0.0</v>
      </c>
      <c r="U22" s="330">
        <f t="shared" si="6"/>
        <v>0.0</v>
      </c>
      <c r="V22" s="330">
        <f t="shared" si="6"/>
        <v>0.0</v>
      </c>
      <c r="W22" s="330">
        <f t="shared" si="6"/>
        <v>0.0</v>
      </c>
      <c r="X22" s="330">
        <f t="shared" si="6"/>
        <v>0.0</v>
      </c>
      <c r="Y22" s="330">
        <f t="shared" si="6"/>
        <v>0.0</v>
      </c>
      <c r="Z22" s="330">
        <f t="shared" si="6"/>
        <v>0.0</v>
      </c>
      <c r="AA22" s="330">
        <f t="shared" si="6"/>
        <v>0.0</v>
      </c>
      <c r="AB22" s="330">
        <f t="shared" si="6"/>
        <v>0.0</v>
      </c>
    </row>
    <row r="23" spans="8:8" ht="15.75" customHeight="1">
      <c r="A23" s="348"/>
      <c r="B23" s="322"/>
      <c r="C23" s="333" t="s">
        <v>225</v>
      </c>
      <c r="D23" s="334"/>
      <c r="E23" s="325">
        <f t="shared" si="7" ref="E23:F23">SUMPRODUCT($D$14:$D$15,E14:E15)/100000</f>
        <v>0.8367976000000001</v>
      </c>
      <c r="F23" s="325">
        <f t="shared" si="7"/>
        <v>0.9953701999999999</v>
      </c>
      <c r="G23" s="335">
        <f t="shared" si="8" ref="G23:AB23">SUMPRODUCT($D$12:$D$13,G12:G13)/100000</f>
        <v>0.0</v>
      </c>
      <c r="H23" s="335">
        <f t="shared" si="8"/>
        <v>0.0</v>
      </c>
      <c r="I23" s="335">
        <f t="shared" si="8"/>
        <v>0.2996564</v>
      </c>
      <c r="J23" s="335">
        <f t="shared" si="8"/>
        <v>1.0516984</v>
      </c>
      <c r="K23" s="335">
        <f t="shared" si="8"/>
        <v>0.0022881999999999998</v>
      </c>
      <c r="L23" s="335">
        <f t="shared" si="8"/>
        <v>0.059493199999999996</v>
      </c>
      <c r="M23" s="335">
        <f t="shared" si="8"/>
        <v>0.0</v>
      </c>
      <c r="N23" s="335">
        <f t="shared" si="8"/>
        <v>0.0</v>
      </c>
      <c r="O23" s="335">
        <f t="shared" si="8"/>
        <v>0.0</v>
      </c>
      <c r="P23" s="335">
        <f t="shared" si="8"/>
        <v>0.0</v>
      </c>
      <c r="Q23" s="335">
        <f t="shared" si="8"/>
        <v>0.0</v>
      </c>
      <c r="R23" s="335">
        <f t="shared" si="8"/>
        <v>0.0</v>
      </c>
      <c r="S23" s="335">
        <f t="shared" si="8"/>
        <v>0.0</v>
      </c>
      <c r="T23" s="335">
        <f t="shared" si="8"/>
        <v>0.0</v>
      </c>
      <c r="U23" s="335">
        <f t="shared" si="8"/>
        <v>0.0</v>
      </c>
      <c r="V23" s="335">
        <f t="shared" si="8"/>
        <v>0.0</v>
      </c>
      <c r="W23" s="335">
        <f t="shared" si="8"/>
        <v>0.0</v>
      </c>
      <c r="X23" s="335">
        <f t="shared" si="8"/>
        <v>0.0</v>
      </c>
      <c r="Y23" s="335">
        <f t="shared" si="8"/>
        <v>0.0</v>
      </c>
      <c r="Z23" s="335">
        <f t="shared" si="8"/>
        <v>0.0</v>
      </c>
      <c r="AA23" s="335">
        <f t="shared" si="8"/>
        <v>0.0</v>
      </c>
      <c r="AB23" s="335">
        <f t="shared" si="8"/>
        <v>0.0</v>
      </c>
    </row>
    <row r="24" spans="8:8" ht="15.75" customHeight="1">
      <c r="A24" s="337"/>
      <c r="B24" s="338"/>
      <c r="C24" s="349" t="s">
        <v>187</v>
      </c>
      <c r="D24" s="350"/>
      <c r="E24" s="341">
        <f t="shared" si="9" ref="E24:AB24">SUM(E20:E23)</f>
        <v>8.2524942</v>
      </c>
      <c r="F24" s="342">
        <f t="shared" si="9"/>
        <v>11.1044159</v>
      </c>
      <c r="G24" s="342">
        <f t="shared" si="9"/>
        <v>0.0</v>
      </c>
      <c r="H24" s="342">
        <f t="shared" si="9"/>
        <v>0.0</v>
      </c>
      <c r="I24" s="342">
        <f t="shared" si="9"/>
        <v>6.179163399999999</v>
      </c>
      <c r="J24" s="342">
        <f t="shared" si="9"/>
        <v>11.363519199999999</v>
      </c>
      <c r="K24" s="342">
        <f t="shared" si="9"/>
        <v>0.49892780000000003</v>
      </c>
      <c r="L24" s="342">
        <f t="shared" si="9"/>
        <v>1.5610753</v>
      </c>
      <c r="M24" s="342">
        <f t="shared" si="9"/>
        <v>0.0</v>
      </c>
      <c r="N24" s="342">
        <f t="shared" si="9"/>
        <v>0.0</v>
      </c>
      <c r="O24" s="342">
        <f t="shared" si="9"/>
        <v>0.0</v>
      </c>
      <c r="P24" s="342">
        <f t="shared" si="9"/>
        <v>0.0</v>
      </c>
      <c r="Q24" s="342">
        <f t="shared" si="9"/>
        <v>0.0</v>
      </c>
      <c r="R24" s="342">
        <f t="shared" si="9"/>
        <v>0.0</v>
      </c>
      <c r="S24" s="342">
        <f t="shared" si="9"/>
        <v>0.0</v>
      </c>
      <c r="T24" s="342">
        <f t="shared" si="9"/>
        <v>0.0</v>
      </c>
      <c r="U24" s="342">
        <f t="shared" si="9"/>
        <v>0.0</v>
      </c>
      <c r="V24" s="342">
        <f t="shared" si="9"/>
        <v>0.0</v>
      </c>
      <c r="W24" s="342">
        <f t="shared" si="9"/>
        <v>0.0</v>
      </c>
      <c r="X24" s="342">
        <f t="shared" si="9"/>
        <v>0.0</v>
      </c>
      <c r="Y24" s="342">
        <f t="shared" si="9"/>
        <v>0.0</v>
      </c>
      <c r="Z24" s="342">
        <f t="shared" si="9"/>
        <v>0.0</v>
      </c>
      <c r="AA24" s="342">
        <f t="shared" si="9"/>
        <v>0.0</v>
      </c>
      <c r="AB24" s="343">
        <f t="shared" si="9"/>
        <v>0.0</v>
      </c>
    </row>
    <row r="25" spans="8:8" ht="15.75" customHeight="1">
      <c r="A25" s="351"/>
      <c r="B25" s="352"/>
      <c r="C25" s="353"/>
      <c r="D25" s="352"/>
      <c r="E25" s="351"/>
      <c r="F25" s="351"/>
      <c r="G25" s="351"/>
      <c r="H25" s="351"/>
      <c r="I25" s="351"/>
      <c r="J25" s="351"/>
      <c r="K25" s="351"/>
      <c r="L25" s="351"/>
      <c r="M25" s="351"/>
      <c r="N25" s="351"/>
      <c r="O25" s="351"/>
      <c r="P25" s="351"/>
      <c r="Q25" s="351"/>
      <c r="R25" s="351"/>
      <c r="S25" s="351"/>
      <c r="T25" s="351"/>
      <c r="U25" s="351"/>
      <c r="V25" s="351"/>
      <c r="W25" s="351"/>
      <c r="X25" s="351"/>
      <c r="Y25" s="351"/>
      <c r="Z25" s="351"/>
      <c r="AA25" s="351"/>
      <c r="AB25" s="351"/>
    </row>
    <row r="26" spans="8:8" ht="15.75" customHeight="1">
      <c r="A26" s="351"/>
      <c r="B26" s="352"/>
      <c r="C26" s="353"/>
      <c r="D26" s="352"/>
      <c r="E26" s="351"/>
      <c r="F26" s="351"/>
      <c r="G26" s="351"/>
      <c r="H26" s="351"/>
      <c r="I26" s="351"/>
      <c r="J26" s="351"/>
      <c r="K26" s="351"/>
      <c r="L26" s="351"/>
      <c r="M26" s="351"/>
      <c r="N26" s="351"/>
      <c r="O26" s="351"/>
      <c r="P26" s="351"/>
      <c r="Q26" s="351"/>
      <c r="R26" s="351"/>
      <c r="S26" s="351"/>
      <c r="T26" s="351"/>
      <c r="U26" s="351"/>
      <c r="V26" s="351"/>
      <c r="W26" s="351"/>
      <c r="X26" s="351"/>
      <c r="Y26" s="351"/>
      <c r="Z26" s="351"/>
      <c r="AA26" s="351"/>
      <c r="AB26" s="351"/>
    </row>
    <row r="27" spans="8:8" ht="15.75" customHeight="1">
      <c r="A27" s="351"/>
      <c r="B27" s="352"/>
      <c r="C27" s="353"/>
      <c r="D27" s="352"/>
      <c r="E27" s="351"/>
      <c r="F27" s="351"/>
      <c r="G27" s="351"/>
      <c r="H27" s="351"/>
      <c r="I27" s="351"/>
      <c r="J27" s="351"/>
      <c r="K27" s="351"/>
      <c r="L27" s="351"/>
      <c r="M27" s="351"/>
      <c r="N27" s="351"/>
      <c r="O27" s="351"/>
      <c r="P27" s="351"/>
      <c r="Q27" s="351"/>
      <c r="R27" s="351"/>
      <c r="S27" s="351"/>
      <c r="T27" s="351"/>
      <c r="U27" s="351"/>
      <c r="V27" s="351"/>
      <c r="W27" s="351"/>
      <c r="X27" s="351"/>
      <c r="Y27" s="351"/>
      <c r="Z27" s="351"/>
      <c r="AA27" s="351"/>
      <c r="AB27" s="351"/>
    </row>
    <row r="28" spans="8:8" ht="15.75" customHeight="1">
      <c r="A28" s="351"/>
      <c r="B28" s="352"/>
      <c r="C28" s="353"/>
      <c r="D28" s="352"/>
      <c r="E28" s="351"/>
      <c r="F28" s="351"/>
      <c r="G28" s="351"/>
      <c r="H28" s="351"/>
      <c r="I28" s="351"/>
      <c r="J28" s="351"/>
      <c r="K28" s="351"/>
      <c r="L28" s="351"/>
      <c r="M28" s="351"/>
      <c r="N28" s="351"/>
      <c r="O28" s="351"/>
      <c r="P28" s="351"/>
      <c r="Q28" s="351"/>
      <c r="R28" s="351"/>
      <c r="S28" s="351"/>
      <c r="T28" s="351"/>
      <c r="U28" s="351"/>
      <c r="V28" s="351"/>
      <c r="W28" s="351"/>
      <c r="X28" s="351"/>
      <c r="Y28" s="351"/>
      <c r="Z28" s="351"/>
      <c r="AA28" s="351"/>
      <c r="AB28" s="351"/>
    </row>
    <row r="29" spans="8:8" ht="15.75" customHeight="1">
      <c r="A29" s="351"/>
      <c r="B29" s="352"/>
      <c r="C29" s="353"/>
      <c r="D29" s="352"/>
      <c r="E29" s="351"/>
      <c r="F29" s="351"/>
      <c r="G29" s="351"/>
      <c r="H29" s="351"/>
      <c r="I29" s="351"/>
      <c r="J29" s="351"/>
      <c r="K29" s="351"/>
      <c r="L29" s="351"/>
      <c r="M29" s="351"/>
      <c r="N29" s="351"/>
      <c r="O29" s="351"/>
      <c r="P29" s="351"/>
      <c r="Q29" s="351"/>
      <c r="R29" s="351"/>
      <c r="S29" s="351"/>
      <c r="T29" s="351"/>
      <c r="U29" s="351"/>
      <c r="V29" s="351"/>
      <c r="W29" s="351"/>
      <c r="X29" s="351"/>
      <c r="Y29" s="351"/>
      <c r="Z29" s="351"/>
      <c r="AA29" s="351"/>
      <c r="AB29" s="351"/>
    </row>
    <row r="30" spans="8:8" ht="15.75" customHeight="1">
      <c r="A30" s="351"/>
      <c r="B30" s="352"/>
      <c r="C30" s="353"/>
      <c r="D30" s="352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351"/>
      <c r="Y30" s="351"/>
      <c r="Z30" s="351"/>
      <c r="AA30" s="351"/>
      <c r="AB30" s="351"/>
    </row>
    <row r="31" spans="8:8" ht="15.75" customHeight="1">
      <c r="A31" s="351"/>
      <c r="B31" s="352"/>
      <c r="C31" s="353"/>
      <c r="D31" s="352"/>
      <c r="E31" s="351"/>
      <c r="F31" s="351"/>
      <c r="G31" s="351"/>
      <c r="H31" s="351"/>
      <c r="I31" s="351"/>
      <c r="J31" s="351"/>
      <c r="K31" s="351"/>
      <c r="L31" s="351"/>
      <c r="M31" s="351"/>
      <c r="N31" s="351"/>
      <c r="O31" s="351"/>
      <c r="P31" s="351"/>
      <c r="Q31" s="351"/>
      <c r="R31" s="351"/>
      <c r="S31" s="351"/>
      <c r="T31" s="351"/>
      <c r="U31" s="351"/>
      <c r="V31" s="351"/>
      <c r="W31" s="351"/>
      <c r="X31" s="351"/>
      <c r="Y31" s="351"/>
      <c r="Z31" s="351"/>
      <c r="AA31" s="351"/>
      <c r="AB31" s="351"/>
    </row>
    <row r="32" spans="8:8" ht="15.75" customHeight="1">
      <c r="A32" s="351"/>
      <c r="B32" s="352"/>
      <c r="C32" s="353"/>
      <c r="D32" s="352"/>
      <c r="E32" s="351"/>
      <c r="F32" s="351"/>
      <c r="G32" s="351"/>
      <c r="H32" s="351"/>
      <c r="I32" s="351"/>
      <c r="J32" s="351"/>
      <c r="K32" s="351"/>
      <c r="L32" s="351"/>
      <c r="M32" s="351"/>
      <c r="N32" s="351"/>
      <c r="O32" s="351"/>
      <c r="P32" s="351"/>
      <c r="Q32" s="351"/>
      <c r="R32" s="351"/>
      <c r="S32" s="351"/>
      <c r="T32" s="351"/>
      <c r="U32" s="351"/>
      <c r="V32" s="351"/>
      <c r="W32" s="351"/>
      <c r="X32" s="351"/>
      <c r="Y32" s="351"/>
      <c r="Z32" s="351"/>
      <c r="AA32" s="351"/>
      <c r="AB32" s="351"/>
    </row>
    <row r="33" spans="8:8" ht="15.75" customHeight="1">
      <c r="A33" s="351"/>
      <c r="B33" s="352"/>
      <c r="C33" s="353"/>
      <c r="D33" s="352"/>
      <c r="E33" s="351"/>
      <c r="F33" s="351"/>
      <c r="G33" s="351"/>
      <c r="H33" s="351"/>
      <c r="I33" s="351"/>
      <c r="J33" s="351"/>
      <c r="K33" s="351"/>
      <c r="L33" s="351"/>
      <c r="M33" s="351"/>
      <c r="N33" s="351"/>
      <c r="O33" s="351"/>
      <c r="P33" s="351"/>
      <c r="Q33" s="351"/>
      <c r="R33" s="351"/>
      <c r="S33" s="351"/>
      <c r="T33" s="351"/>
      <c r="U33" s="351"/>
      <c r="V33" s="351"/>
      <c r="W33" s="351"/>
      <c r="X33" s="351"/>
      <c r="Y33" s="351"/>
      <c r="Z33" s="351"/>
      <c r="AA33" s="351"/>
      <c r="AB33" s="351"/>
    </row>
    <row r="34" spans="8:8" ht="15.75" customHeight="1">
      <c r="A34" s="351"/>
      <c r="B34" s="352"/>
      <c r="C34" s="353"/>
      <c r="D34" s="352"/>
      <c r="E34" s="351"/>
      <c r="F34" s="351"/>
      <c r="G34" s="351"/>
      <c r="H34" s="351"/>
      <c r="I34" s="351"/>
      <c r="J34" s="351"/>
      <c r="K34" s="351"/>
      <c r="L34" s="351"/>
      <c r="M34" s="351"/>
      <c r="N34" s="351"/>
      <c r="O34" s="351"/>
      <c r="P34" s="351"/>
      <c r="Q34" s="351"/>
      <c r="R34" s="351"/>
      <c r="S34" s="351"/>
      <c r="T34" s="351"/>
      <c r="U34" s="351"/>
      <c r="V34" s="351"/>
      <c r="W34" s="351"/>
      <c r="X34" s="351"/>
      <c r="Y34" s="351"/>
      <c r="Z34" s="351"/>
      <c r="AA34" s="351"/>
      <c r="AB34" s="351"/>
    </row>
    <row r="35" spans="8:8" ht="15.75" customHeight="1">
      <c r="A35" s="351"/>
      <c r="B35" s="352"/>
      <c r="C35" s="353"/>
      <c r="D35" s="352"/>
      <c r="E35" s="351"/>
      <c r="F35" s="351"/>
      <c r="G35" s="351"/>
      <c r="H35" s="351"/>
      <c r="I35" s="351"/>
      <c r="J35" s="351"/>
      <c r="K35" s="351"/>
      <c r="L35" s="351"/>
      <c r="M35" s="351"/>
      <c r="N35" s="351"/>
      <c r="O35" s="351"/>
      <c r="P35" s="351"/>
      <c r="Q35" s="351"/>
      <c r="R35" s="351"/>
      <c r="S35" s="351"/>
      <c r="T35" s="351"/>
      <c r="U35" s="351"/>
      <c r="V35" s="351"/>
      <c r="W35" s="351"/>
      <c r="X35" s="351"/>
      <c r="Y35" s="351"/>
      <c r="Z35" s="351"/>
      <c r="AA35" s="351"/>
      <c r="AB35" s="351"/>
    </row>
    <row r="36" spans="8:8" ht="15.75" customHeight="1">
      <c r="A36" s="351"/>
      <c r="B36" s="352"/>
      <c r="C36" s="353"/>
      <c r="D36" s="352"/>
      <c r="E36" s="351"/>
      <c r="F36" s="351"/>
      <c r="G36" s="351"/>
      <c r="H36" s="351"/>
      <c r="I36" s="351"/>
      <c r="J36" s="351"/>
      <c r="K36" s="351"/>
      <c r="L36" s="351"/>
      <c r="M36" s="351"/>
      <c r="N36" s="351"/>
      <c r="O36" s="351"/>
      <c r="P36" s="351"/>
      <c r="Q36" s="351"/>
      <c r="R36" s="351"/>
      <c r="S36" s="351"/>
      <c r="T36" s="351"/>
      <c r="U36" s="351"/>
      <c r="V36" s="351"/>
      <c r="W36" s="351"/>
      <c r="X36" s="351"/>
      <c r="Y36" s="351"/>
      <c r="Z36" s="351"/>
      <c r="AA36" s="351"/>
      <c r="AB36" s="351"/>
    </row>
    <row r="37" spans="8:8" ht="15.75" customHeight="1">
      <c r="A37" s="351"/>
      <c r="B37" s="352"/>
      <c r="C37" s="353"/>
      <c r="D37" s="352"/>
      <c r="E37" s="351"/>
      <c r="F37" s="351"/>
      <c r="G37" s="351"/>
      <c r="H37" s="351"/>
      <c r="I37" s="351"/>
      <c r="J37" s="351"/>
      <c r="K37" s="351"/>
      <c r="L37" s="351"/>
      <c r="M37" s="351"/>
      <c r="N37" s="351"/>
      <c r="O37" s="351"/>
      <c r="P37" s="351"/>
      <c r="Q37" s="351"/>
      <c r="R37" s="351"/>
      <c r="S37" s="351"/>
      <c r="T37" s="351"/>
      <c r="U37" s="351"/>
      <c r="V37" s="351"/>
      <c r="W37" s="351"/>
      <c r="X37" s="351"/>
      <c r="Y37" s="351"/>
      <c r="Z37" s="351"/>
      <c r="AA37" s="351"/>
      <c r="AB37" s="351"/>
    </row>
    <row r="38" spans="8:8" ht="15.75" customHeight="1">
      <c r="A38" s="351"/>
      <c r="B38" s="352"/>
      <c r="C38" s="353"/>
      <c r="D38" s="352"/>
      <c r="E38" s="351"/>
      <c r="F38" s="351"/>
      <c r="G38" s="351"/>
      <c r="H38" s="351"/>
      <c r="I38" s="351"/>
      <c r="J38" s="351"/>
      <c r="K38" s="351"/>
      <c r="L38" s="351"/>
      <c r="M38" s="351"/>
      <c r="N38" s="351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1"/>
      <c r="Z38" s="351"/>
      <c r="AA38" s="351"/>
      <c r="AB38" s="351"/>
    </row>
    <row r="39" spans="8:8" ht="15.75" customHeight="1">
      <c r="A39" s="351"/>
      <c r="B39" s="352"/>
      <c r="C39" s="353"/>
      <c r="D39" s="352"/>
      <c r="E39" s="351"/>
      <c r="F39" s="351"/>
      <c r="G39" s="351"/>
      <c r="H39" s="351"/>
      <c r="I39" s="351"/>
      <c r="J39" s="351"/>
      <c r="K39" s="351"/>
      <c r="L39" s="351"/>
      <c r="M39" s="351"/>
      <c r="N39" s="351"/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1"/>
      <c r="Z39" s="351"/>
      <c r="AA39" s="351"/>
      <c r="AB39" s="351"/>
    </row>
    <row r="40" spans="8:8" ht="15.75" customHeight="1">
      <c r="A40" s="351"/>
      <c r="B40" s="352"/>
      <c r="C40" s="353"/>
      <c r="D40" s="352"/>
      <c r="E40" s="351"/>
      <c r="F40" s="351"/>
      <c r="G40" s="351"/>
      <c r="H40" s="351"/>
      <c r="I40" s="351"/>
      <c r="J40" s="351"/>
      <c r="K40" s="351"/>
      <c r="L40" s="351"/>
      <c r="M40" s="351"/>
      <c r="N40" s="351"/>
      <c r="O40" s="351"/>
      <c r="P40" s="351"/>
      <c r="Q40" s="351"/>
      <c r="R40" s="351"/>
      <c r="S40" s="351"/>
      <c r="T40" s="351"/>
      <c r="U40" s="351"/>
      <c r="V40" s="351"/>
      <c r="W40" s="351"/>
      <c r="X40" s="351"/>
      <c r="Y40" s="351"/>
      <c r="Z40" s="351"/>
      <c r="AA40" s="351"/>
      <c r="AB40" s="351"/>
    </row>
    <row r="41" spans="8:8" ht="15.75" customHeight="1">
      <c r="A41" s="351"/>
      <c r="B41" s="352"/>
      <c r="C41" s="353"/>
      <c r="D41" s="352"/>
      <c r="E41" s="351"/>
      <c r="F41" s="351"/>
      <c r="G41" s="351"/>
      <c r="H41" s="351"/>
      <c r="I41" s="351"/>
      <c r="J41" s="351"/>
      <c r="K41" s="351"/>
      <c r="L41" s="351"/>
      <c r="M41" s="351"/>
      <c r="N41" s="351"/>
      <c r="O41" s="351"/>
      <c r="P41" s="351"/>
      <c r="Q41" s="351"/>
      <c r="R41" s="351"/>
      <c r="S41" s="351"/>
      <c r="T41" s="351"/>
      <c r="U41" s="351"/>
      <c r="V41" s="351"/>
      <c r="W41" s="351"/>
      <c r="X41" s="351"/>
      <c r="Y41" s="351"/>
      <c r="Z41" s="351"/>
      <c r="AA41" s="351"/>
      <c r="AB41" s="351"/>
    </row>
    <row r="42" spans="8:8" ht="15.75" customHeight="1">
      <c r="A42" s="351"/>
      <c r="B42" s="352"/>
      <c r="C42" s="353"/>
      <c r="D42" s="352"/>
      <c r="E42" s="351"/>
      <c r="F42" s="351"/>
      <c r="G42" s="351"/>
      <c r="H42" s="351"/>
      <c r="I42" s="351"/>
      <c r="J42" s="351"/>
      <c r="K42" s="351"/>
      <c r="L42" s="351"/>
      <c r="M42" s="351"/>
      <c r="N42" s="351"/>
      <c r="O42" s="351"/>
      <c r="P42" s="351"/>
      <c r="Q42" s="351"/>
      <c r="R42" s="351"/>
      <c r="S42" s="351"/>
      <c r="T42" s="351"/>
      <c r="U42" s="351"/>
      <c r="V42" s="351"/>
      <c r="W42" s="351"/>
      <c r="X42" s="351"/>
      <c r="Y42" s="351"/>
      <c r="Z42" s="351"/>
      <c r="AA42" s="351"/>
      <c r="AB42" s="351"/>
    </row>
    <row r="43" spans="8:8" ht="15.75" customHeight="1">
      <c r="A43" s="351"/>
      <c r="B43" s="352"/>
      <c r="C43" s="353"/>
      <c r="D43" s="352"/>
      <c r="E43" s="351"/>
      <c r="F43" s="351"/>
      <c r="G43" s="351"/>
      <c r="H43" s="351"/>
      <c r="I43" s="351"/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51"/>
      <c r="X43" s="351"/>
      <c r="Y43" s="351"/>
      <c r="Z43" s="351"/>
      <c r="AA43" s="351"/>
      <c r="AB43" s="351"/>
    </row>
    <row r="44" spans="8:8" ht="15.75" customHeight="1">
      <c r="A44" s="351"/>
      <c r="B44" s="352"/>
      <c r="C44" s="353"/>
      <c r="D44" s="352"/>
      <c r="E44" s="351"/>
      <c r="F44" s="351"/>
      <c r="G44" s="351"/>
      <c r="H44" s="351"/>
      <c r="I44" s="351"/>
      <c r="J44" s="351"/>
      <c r="K44" s="351"/>
      <c r="L44" s="351"/>
      <c r="M44" s="351"/>
      <c r="N44" s="351"/>
      <c r="O44" s="351"/>
      <c r="P44" s="351"/>
      <c r="Q44" s="351"/>
      <c r="R44" s="351"/>
      <c r="S44" s="351"/>
      <c r="T44" s="351"/>
      <c r="U44" s="351"/>
      <c r="V44" s="351"/>
      <c r="W44" s="351"/>
      <c r="X44" s="351"/>
      <c r="Y44" s="351"/>
      <c r="Z44" s="351"/>
      <c r="AA44" s="351"/>
      <c r="AB44" s="351"/>
    </row>
    <row r="45" spans="8:8" ht="15.75" customHeight="1">
      <c r="A45" s="351"/>
      <c r="B45" s="352"/>
      <c r="C45" s="353"/>
      <c r="D45" s="352"/>
      <c r="E45" s="351"/>
      <c r="F45" s="351"/>
      <c r="G45" s="351"/>
      <c r="H45" s="351"/>
      <c r="I45" s="351"/>
      <c r="J45" s="351"/>
      <c r="K45" s="351"/>
      <c r="L45" s="351"/>
      <c r="M45" s="351"/>
      <c r="N45" s="351"/>
      <c r="O45" s="351"/>
      <c r="P45" s="351"/>
      <c r="Q45" s="351"/>
      <c r="R45" s="351"/>
      <c r="S45" s="351"/>
      <c r="T45" s="351"/>
      <c r="U45" s="351"/>
      <c r="V45" s="351"/>
      <c r="W45" s="351"/>
      <c r="X45" s="351"/>
      <c r="Y45" s="351"/>
      <c r="Z45" s="351"/>
      <c r="AA45" s="351"/>
      <c r="AB45" s="351"/>
    </row>
    <row r="46" spans="8:8" ht="15.75" customHeight="1">
      <c r="A46" s="351"/>
      <c r="B46" s="352"/>
      <c r="C46" s="353"/>
      <c r="D46" s="352"/>
      <c r="E46" s="351"/>
      <c r="F46" s="351"/>
      <c r="G46" s="351"/>
      <c r="H46" s="351"/>
      <c r="I46" s="351"/>
      <c r="J46" s="351"/>
      <c r="K46" s="351"/>
      <c r="L46" s="351"/>
      <c r="M46" s="351"/>
      <c r="N46" s="351"/>
      <c r="O46" s="351"/>
      <c r="P46" s="351"/>
      <c r="Q46" s="351"/>
      <c r="R46" s="351"/>
      <c r="S46" s="351"/>
      <c r="T46" s="351"/>
      <c r="U46" s="351"/>
      <c r="V46" s="351"/>
      <c r="W46" s="351"/>
      <c r="X46" s="351"/>
      <c r="Y46" s="351"/>
      <c r="Z46" s="351"/>
      <c r="AA46" s="351"/>
      <c r="AB46" s="351"/>
    </row>
    <row r="47" spans="8:8" ht="15.75" customHeight="1">
      <c r="A47" s="351"/>
      <c r="B47" s="352"/>
      <c r="C47" s="353"/>
      <c r="D47" s="352"/>
      <c r="E47" s="351"/>
      <c r="F47" s="351"/>
      <c r="G47" s="351"/>
      <c r="H47" s="351"/>
      <c r="I47" s="351"/>
      <c r="J47" s="351"/>
      <c r="K47" s="351"/>
      <c r="L47" s="351"/>
      <c r="M47" s="351"/>
      <c r="N47" s="351"/>
      <c r="O47" s="351"/>
      <c r="P47" s="351"/>
      <c r="Q47" s="351"/>
      <c r="R47" s="351"/>
      <c r="S47" s="351"/>
      <c r="T47" s="351"/>
      <c r="U47" s="351"/>
      <c r="V47" s="351"/>
      <c r="W47" s="351"/>
      <c r="X47" s="351"/>
      <c r="Y47" s="351"/>
      <c r="Z47" s="351"/>
      <c r="AA47" s="351"/>
      <c r="AB47" s="351"/>
    </row>
    <row r="48" spans="8:8" ht="15.75" customHeight="1">
      <c r="A48" s="351"/>
      <c r="B48" s="352"/>
      <c r="C48" s="353"/>
      <c r="D48" s="352"/>
      <c r="E48" s="351"/>
      <c r="F48" s="351"/>
      <c r="G48" s="351"/>
      <c r="H48" s="351"/>
      <c r="I48" s="351"/>
      <c r="J48" s="351"/>
      <c r="K48" s="351"/>
      <c r="L48" s="351"/>
      <c r="M48" s="351"/>
      <c r="N48" s="351"/>
      <c r="O48" s="351"/>
      <c r="P48" s="351"/>
      <c r="Q48" s="351"/>
      <c r="R48" s="351"/>
      <c r="S48" s="351"/>
      <c r="T48" s="351"/>
      <c r="U48" s="351"/>
      <c r="V48" s="351"/>
      <c r="W48" s="351"/>
      <c r="X48" s="351"/>
      <c r="Y48" s="351"/>
      <c r="Z48" s="351"/>
      <c r="AA48" s="351"/>
      <c r="AB48" s="351"/>
    </row>
    <row r="49" spans="8:8" ht="15.75" customHeight="1">
      <c r="A49" s="351"/>
      <c r="B49" s="352"/>
      <c r="C49" s="353"/>
      <c r="D49" s="352"/>
      <c r="E49" s="351"/>
      <c r="F49" s="351"/>
      <c r="G49" s="351"/>
      <c r="H49" s="351"/>
      <c r="I49" s="351"/>
      <c r="J49" s="351"/>
      <c r="K49" s="351"/>
      <c r="L49" s="351"/>
      <c r="M49" s="351"/>
      <c r="N49" s="351"/>
      <c r="O49" s="351"/>
      <c r="P49" s="351"/>
      <c r="Q49" s="351"/>
      <c r="R49" s="351"/>
      <c r="S49" s="351"/>
      <c r="T49" s="351"/>
      <c r="U49" s="351"/>
      <c r="V49" s="351"/>
      <c r="W49" s="351"/>
      <c r="X49" s="351"/>
      <c r="Y49" s="351"/>
      <c r="Z49" s="351"/>
      <c r="AA49" s="351"/>
      <c r="AB49" s="351"/>
    </row>
    <row r="50" spans="8:8" ht="15.75" customHeight="1">
      <c r="A50" s="351"/>
      <c r="B50" s="352"/>
      <c r="C50" s="353"/>
      <c r="D50" s="352"/>
      <c r="E50" s="351"/>
      <c r="F50" s="351"/>
      <c r="G50" s="351"/>
      <c r="H50" s="351"/>
      <c r="I50" s="351"/>
      <c r="J50" s="351"/>
      <c r="K50" s="351"/>
      <c r="L50" s="351"/>
      <c r="M50" s="351"/>
      <c r="N50" s="351"/>
      <c r="O50" s="351"/>
      <c r="P50" s="351"/>
      <c r="Q50" s="351"/>
      <c r="R50" s="351"/>
      <c r="S50" s="351"/>
      <c r="T50" s="351"/>
      <c r="U50" s="351"/>
      <c r="V50" s="351"/>
      <c r="W50" s="351"/>
      <c r="X50" s="351"/>
      <c r="Y50" s="351"/>
      <c r="Z50" s="351"/>
      <c r="AA50" s="351"/>
      <c r="AB50" s="351"/>
    </row>
    <row r="51" spans="8:8" ht="15.75" customHeight="1">
      <c r="A51" s="351"/>
      <c r="B51" s="352"/>
      <c r="C51" s="353"/>
      <c r="D51" s="352"/>
      <c r="E51" s="351"/>
      <c r="F51" s="351"/>
      <c r="G51" s="351"/>
      <c r="H51" s="351"/>
      <c r="I51" s="351"/>
      <c r="J51" s="351"/>
      <c r="K51" s="351"/>
      <c r="L51" s="351"/>
      <c r="M51" s="351"/>
      <c r="N51" s="351"/>
      <c r="O51" s="351"/>
      <c r="P51" s="351"/>
      <c r="Q51" s="351"/>
      <c r="R51" s="351"/>
      <c r="S51" s="351"/>
      <c r="T51" s="351"/>
      <c r="U51" s="351"/>
      <c r="V51" s="351"/>
      <c r="W51" s="351"/>
      <c r="X51" s="351"/>
      <c r="Y51" s="351"/>
      <c r="Z51" s="351"/>
      <c r="AA51" s="351"/>
      <c r="AB51" s="351"/>
    </row>
    <row r="52" spans="8:8" ht="15.75" customHeight="1">
      <c r="A52" s="351"/>
      <c r="B52" s="352"/>
      <c r="C52" s="353"/>
      <c r="D52" s="352"/>
      <c r="E52" s="351"/>
      <c r="F52" s="351"/>
      <c r="G52" s="351"/>
      <c r="H52" s="351"/>
      <c r="I52" s="351"/>
      <c r="J52" s="351"/>
      <c r="K52" s="351"/>
      <c r="L52" s="351"/>
      <c r="M52" s="351"/>
      <c r="N52" s="351"/>
      <c r="O52" s="351"/>
      <c r="P52" s="351"/>
      <c r="Q52" s="351"/>
      <c r="R52" s="351"/>
      <c r="S52" s="351"/>
      <c r="T52" s="351"/>
      <c r="U52" s="351"/>
      <c r="V52" s="351"/>
      <c r="W52" s="351"/>
      <c r="X52" s="351"/>
      <c r="Y52" s="351"/>
      <c r="Z52" s="351"/>
      <c r="AA52" s="351"/>
      <c r="AB52" s="351"/>
    </row>
    <row r="53" spans="8:8" ht="15.75" customHeight="1">
      <c r="A53" s="351"/>
      <c r="B53" s="352"/>
      <c r="C53" s="353"/>
      <c r="D53" s="352"/>
      <c r="E53" s="351"/>
      <c r="F53" s="351"/>
      <c r="G53" s="351"/>
      <c r="H53" s="351"/>
      <c r="I53" s="351"/>
      <c r="J53" s="351"/>
      <c r="K53" s="351"/>
      <c r="L53" s="351"/>
      <c r="M53" s="351"/>
      <c r="N53" s="351"/>
      <c r="O53" s="351"/>
      <c r="P53" s="351"/>
      <c r="Q53" s="351"/>
      <c r="R53" s="351"/>
      <c r="S53" s="351"/>
      <c r="T53" s="351"/>
      <c r="U53" s="351"/>
      <c r="V53" s="351"/>
      <c r="W53" s="351"/>
      <c r="X53" s="351"/>
      <c r="Y53" s="351"/>
      <c r="Z53" s="351"/>
      <c r="AA53" s="351"/>
      <c r="AB53" s="351"/>
    </row>
    <row r="54" spans="8:8" ht="15.75" customHeight="1">
      <c r="A54" s="351"/>
      <c r="B54" s="352"/>
      <c r="C54" s="353"/>
      <c r="D54" s="352"/>
      <c r="E54" s="351"/>
      <c r="F54" s="351"/>
      <c r="G54" s="351"/>
      <c r="H54" s="351"/>
      <c r="I54" s="351"/>
      <c r="J54" s="351"/>
      <c r="K54" s="351"/>
      <c r="L54" s="351"/>
      <c r="M54" s="351"/>
      <c r="N54" s="351"/>
      <c r="O54" s="351"/>
      <c r="P54" s="351"/>
      <c r="Q54" s="351"/>
      <c r="R54" s="351"/>
      <c r="S54" s="351"/>
      <c r="T54" s="351"/>
      <c r="U54" s="351"/>
      <c r="V54" s="351"/>
      <c r="W54" s="351"/>
      <c r="X54" s="351"/>
      <c r="Y54" s="351"/>
      <c r="Z54" s="351"/>
      <c r="AA54" s="351"/>
      <c r="AB54" s="351"/>
    </row>
    <row r="55" spans="8:8" ht="15.75" customHeight="1">
      <c r="A55" s="351"/>
      <c r="B55" s="352"/>
      <c r="C55" s="353"/>
      <c r="D55" s="352"/>
      <c r="E55" s="351"/>
      <c r="F55" s="351"/>
      <c r="G55" s="351"/>
      <c r="H55" s="351"/>
      <c r="I55" s="351"/>
      <c r="J55" s="351"/>
      <c r="K55" s="351"/>
      <c r="L55" s="351"/>
      <c r="M55" s="351"/>
      <c r="N55" s="351"/>
      <c r="O55" s="351"/>
      <c r="P55" s="351"/>
      <c r="Q55" s="351"/>
      <c r="R55" s="351"/>
      <c r="S55" s="351"/>
      <c r="T55" s="351"/>
      <c r="U55" s="351"/>
      <c r="V55" s="351"/>
      <c r="W55" s="351"/>
      <c r="X55" s="351"/>
      <c r="Y55" s="351"/>
      <c r="Z55" s="351"/>
      <c r="AA55" s="351"/>
      <c r="AB55" s="351"/>
    </row>
    <row r="56" spans="8:8" ht="15.75" customHeight="1">
      <c r="A56" s="351"/>
      <c r="B56" s="352"/>
      <c r="C56" s="353"/>
      <c r="D56" s="352"/>
      <c r="E56" s="351"/>
      <c r="F56" s="351"/>
      <c r="G56" s="351"/>
      <c r="H56" s="351"/>
      <c r="I56" s="351"/>
      <c r="J56" s="351"/>
      <c r="K56" s="351"/>
      <c r="L56" s="351"/>
      <c r="M56" s="351"/>
      <c r="N56" s="351"/>
      <c r="O56" s="351"/>
      <c r="P56" s="351"/>
      <c r="Q56" s="351"/>
      <c r="R56" s="351"/>
      <c r="S56" s="351"/>
      <c r="T56" s="351"/>
      <c r="U56" s="351"/>
      <c r="V56" s="351"/>
      <c r="W56" s="351"/>
      <c r="X56" s="351"/>
      <c r="Y56" s="351"/>
      <c r="Z56" s="351"/>
      <c r="AA56" s="351"/>
      <c r="AB56" s="351"/>
    </row>
    <row r="57" spans="8:8" ht="15.75" customHeight="1">
      <c r="A57" s="351"/>
      <c r="B57" s="352"/>
      <c r="C57" s="353"/>
      <c r="D57" s="352"/>
      <c r="E57" s="351"/>
      <c r="F57" s="351"/>
      <c r="G57" s="351"/>
      <c r="H57" s="351"/>
      <c r="I57" s="351"/>
      <c r="J57" s="351"/>
      <c r="K57" s="351"/>
      <c r="L57" s="351"/>
      <c r="M57" s="351"/>
      <c r="N57" s="351"/>
      <c r="O57" s="351"/>
      <c r="P57" s="351"/>
      <c r="Q57" s="351"/>
      <c r="R57" s="351"/>
      <c r="S57" s="351"/>
      <c r="T57" s="351"/>
      <c r="U57" s="351"/>
      <c r="V57" s="351"/>
      <c r="W57" s="351"/>
      <c r="X57" s="351"/>
      <c r="Y57" s="351"/>
      <c r="Z57" s="351"/>
      <c r="AA57" s="351"/>
      <c r="AB57" s="351"/>
    </row>
    <row r="58" spans="8:8" ht="15.75" customHeight="1">
      <c r="A58" s="351"/>
      <c r="B58" s="352"/>
      <c r="C58" s="353"/>
      <c r="D58" s="352"/>
      <c r="E58" s="351"/>
      <c r="F58" s="351"/>
      <c r="G58" s="351"/>
      <c r="H58" s="351"/>
      <c r="I58" s="351"/>
      <c r="J58" s="351"/>
      <c r="K58" s="351"/>
      <c r="L58" s="351"/>
      <c r="M58" s="351"/>
      <c r="N58" s="351"/>
      <c r="O58" s="351"/>
      <c r="P58" s="351"/>
      <c r="Q58" s="351"/>
      <c r="R58" s="351"/>
      <c r="S58" s="351"/>
      <c r="T58" s="351"/>
      <c r="U58" s="351"/>
      <c r="V58" s="351"/>
      <c r="W58" s="351"/>
      <c r="X58" s="351"/>
      <c r="Y58" s="351"/>
      <c r="Z58" s="351"/>
      <c r="AA58" s="351"/>
      <c r="AB58" s="351"/>
    </row>
    <row r="59" spans="8:8" ht="15.75" customHeight="1">
      <c r="A59" s="351"/>
      <c r="B59" s="352"/>
      <c r="C59" s="353"/>
      <c r="D59" s="352"/>
      <c r="E59" s="351"/>
      <c r="F59" s="351"/>
      <c r="G59" s="351"/>
      <c r="H59" s="351"/>
      <c r="I59" s="351"/>
      <c r="J59" s="351"/>
      <c r="K59" s="351"/>
      <c r="L59" s="351"/>
      <c r="M59" s="351"/>
      <c r="N59" s="351"/>
      <c r="O59" s="351"/>
      <c r="P59" s="351"/>
      <c r="Q59" s="351"/>
      <c r="R59" s="351"/>
      <c r="S59" s="351"/>
      <c r="T59" s="351"/>
      <c r="U59" s="351"/>
      <c r="V59" s="351"/>
      <c r="W59" s="351"/>
      <c r="X59" s="351"/>
      <c r="Y59" s="351"/>
      <c r="Z59" s="351"/>
      <c r="AA59" s="351"/>
      <c r="AB59" s="351"/>
    </row>
    <row r="60" spans="8:8" ht="15.75" customHeight="1">
      <c r="A60" s="351"/>
      <c r="B60" s="352"/>
      <c r="C60" s="353"/>
      <c r="D60" s="352"/>
      <c r="E60" s="351"/>
      <c r="F60" s="351"/>
      <c r="G60" s="351"/>
      <c r="H60" s="351"/>
      <c r="I60" s="351"/>
      <c r="J60" s="351"/>
      <c r="K60" s="351"/>
      <c r="L60" s="351"/>
      <c r="M60" s="351"/>
      <c r="N60" s="351"/>
      <c r="O60" s="351"/>
      <c r="P60" s="351"/>
      <c r="Q60" s="351"/>
      <c r="R60" s="351"/>
      <c r="S60" s="351"/>
      <c r="T60" s="351"/>
      <c r="U60" s="351"/>
      <c r="V60" s="351"/>
      <c r="W60" s="351"/>
      <c r="X60" s="351"/>
      <c r="Y60" s="351"/>
      <c r="Z60" s="351"/>
      <c r="AA60" s="351"/>
      <c r="AB60" s="351"/>
    </row>
    <row r="61" spans="8:8" ht="15.75" customHeight="1">
      <c r="A61" s="351"/>
      <c r="B61" s="352"/>
      <c r="C61" s="353"/>
      <c r="D61" s="352"/>
      <c r="E61" s="351"/>
      <c r="F61" s="351"/>
      <c r="G61" s="351"/>
      <c r="H61" s="351"/>
      <c r="I61" s="351"/>
      <c r="J61" s="351"/>
      <c r="K61" s="351"/>
      <c r="L61" s="351"/>
      <c r="M61" s="351"/>
      <c r="N61" s="351"/>
      <c r="O61" s="351"/>
      <c r="P61" s="351"/>
      <c r="Q61" s="351"/>
      <c r="R61" s="351"/>
      <c r="S61" s="351"/>
      <c r="T61" s="351"/>
      <c r="U61" s="351"/>
      <c r="V61" s="351"/>
      <c r="W61" s="351"/>
      <c r="X61" s="351"/>
      <c r="Y61" s="351"/>
      <c r="Z61" s="351"/>
      <c r="AA61" s="351"/>
      <c r="AB61" s="351"/>
    </row>
    <row r="62" spans="8:8" ht="15.75" customHeight="1">
      <c r="A62" s="351"/>
      <c r="B62" s="352"/>
      <c r="C62" s="353"/>
      <c r="D62" s="352"/>
      <c r="E62" s="351"/>
      <c r="F62" s="351"/>
      <c r="G62" s="351"/>
      <c r="H62" s="351"/>
      <c r="I62" s="351"/>
      <c r="J62" s="351"/>
      <c r="K62" s="351"/>
      <c r="L62" s="351"/>
      <c r="M62" s="351"/>
      <c r="N62" s="351"/>
      <c r="O62" s="351"/>
      <c r="P62" s="351"/>
      <c r="Q62" s="351"/>
      <c r="R62" s="351"/>
      <c r="S62" s="351"/>
      <c r="T62" s="351"/>
      <c r="U62" s="351"/>
      <c r="V62" s="351"/>
      <c r="W62" s="351"/>
      <c r="X62" s="351"/>
      <c r="Y62" s="351"/>
      <c r="Z62" s="351"/>
      <c r="AA62" s="351"/>
      <c r="AB62" s="351"/>
    </row>
    <row r="63" spans="8:8" ht="15.75" customHeight="1">
      <c r="A63" s="351"/>
      <c r="B63" s="352"/>
      <c r="C63" s="353"/>
      <c r="D63" s="352"/>
      <c r="E63" s="351"/>
      <c r="F63" s="351"/>
      <c r="G63" s="351"/>
      <c r="H63" s="351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</row>
    <row r="64" spans="8:8" ht="15.75" customHeight="1">
      <c r="A64" s="351"/>
      <c r="B64" s="352"/>
      <c r="C64" s="353"/>
      <c r="D64" s="352"/>
      <c r="E64" s="351"/>
      <c r="F64" s="351"/>
      <c r="G64" s="351"/>
      <c r="H64" s="351"/>
      <c r="I64" s="351"/>
      <c r="J64" s="351"/>
      <c r="K64" s="351"/>
      <c r="L64" s="351"/>
      <c r="M64" s="351"/>
      <c r="N64" s="351"/>
      <c r="O64" s="351"/>
      <c r="P64" s="351"/>
      <c r="Q64" s="351"/>
      <c r="R64" s="351"/>
      <c r="S64" s="351"/>
      <c r="T64" s="351"/>
      <c r="U64" s="351"/>
      <c r="V64" s="351"/>
      <c r="W64" s="351"/>
      <c r="X64" s="351"/>
      <c r="Y64" s="351"/>
      <c r="Z64" s="351"/>
      <c r="AA64" s="351"/>
      <c r="AB64" s="351"/>
    </row>
    <row r="65" spans="8:8" ht="15.75" customHeight="1">
      <c r="A65" s="351"/>
      <c r="B65" s="352"/>
      <c r="C65" s="353"/>
      <c r="D65" s="352"/>
      <c r="E65" s="351"/>
      <c r="F65" s="351"/>
      <c r="G65" s="351"/>
      <c r="H65" s="351"/>
      <c r="I65" s="351"/>
      <c r="J65" s="351"/>
      <c r="K65" s="351"/>
      <c r="L65" s="351"/>
      <c r="M65" s="351"/>
      <c r="N65" s="351"/>
      <c r="O65" s="351"/>
      <c r="P65" s="351"/>
      <c r="Q65" s="351"/>
      <c r="R65" s="351"/>
      <c r="S65" s="351"/>
      <c r="T65" s="351"/>
      <c r="U65" s="351"/>
      <c r="V65" s="351"/>
      <c r="W65" s="351"/>
      <c r="X65" s="351"/>
      <c r="Y65" s="351"/>
      <c r="Z65" s="351"/>
      <c r="AA65" s="351"/>
      <c r="AB65" s="351"/>
    </row>
    <row r="66" spans="8:8" ht="15.75" customHeight="1">
      <c r="A66" s="351"/>
      <c r="B66" s="352"/>
      <c r="C66" s="353"/>
      <c r="D66" s="352"/>
      <c r="E66" s="351"/>
      <c r="F66" s="351"/>
      <c r="G66" s="351"/>
      <c r="H66" s="351"/>
      <c r="I66" s="351"/>
      <c r="J66" s="351"/>
      <c r="K66" s="351"/>
      <c r="L66" s="351"/>
      <c r="M66" s="351"/>
      <c r="N66" s="351"/>
      <c r="O66" s="351"/>
      <c r="P66" s="351"/>
      <c r="Q66" s="351"/>
      <c r="R66" s="351"/>
      <c r="S66" s="351"/>
      <c r="T66" s="351"/>
      <c r="U66" s="351"/>
      <c r="V66" s="351"/>
      <c r="W66" s="351"/>
      <c r="X66" s="351"/>
      <c r="Y66" s="351"/>
      <c r="Z66" s="351"/>
      <c r="AA66" s="351"/>
      <c r="AB66" s="351"/>
    </row>
    <row r="67" spans="8:8" ht="15.75" customHeight="1">
      <c r="A67" s="351"/>
      <c r="B67" s="352"/>
      <c r="C67" s="353"/>
      <c r="D67" s="352"/>
      <c r="E67" s="351"/>
      <c r="F67" s="351"/>
      <c r="G67" s="351"/>
      <c r="H67" s="351"/>
      <c r="I67" s="351"/>
      <c r="J67" s="351"/>
      <c r="K67" s="351"/>
      <c r="L67" s="351"/>
      <c r="M67" s="351"/>
      <c r="N67" s="351"/>
      <c r="O67" s="351"/>
      <c r="P67" s="351"/>
      <c r="Q67" s="351"/>
      <c r="R67" s="351"/>
      <c r="S67" s="351"/>
      <c r="T67" s="351"/>
      <c r="U67" s="351"/>
      <c r="V67" s="351"/>
      <c r="W67" s="351"/>
      <c r="X67" s="351"/>
      <c r="Y67" s="351"/>
      <c r="Z67" s="351"/>
      <c r="AA67" s="351"/>
      <c r="AB67" s="351"/>
    </row>
    <row r="68" spans="8:8" ht="15.75" customHeight="1">
      <c r="A68" s="351"/>
      <c r="B68" s="352"/>
      <c r="C68" s="353"/>
      <c r="D68" s="352"/>
      <c r="E68" s="351"/>
      <c r="F68" s="351"/>
      <c r="G68" s="351"/>
      <c r="H68" s="351"/>
      <c r="I68" s="351"/>
      <c r="J68" s="351"/>
      <c r="K68" s="351"/>
      <c r="L68" s="351"/>
      <c r="M68" s="351"/>
      <c r="N68" s="351"/>
      <c r="O68" s="351"/>
      <c r="P68" s="351"/>
      <c r="Q68" s="351"/>
      <c r="R68" s="351"/>
      <c r="S68" s="351"/>
      <c r="T68" s="351"/>
      <c r="U68" s="351"/>
      <c r="V68" s="351"/>
      <c r="W68" s="351"/>
      <c r="X68" s="351"/>
      <c r="Y68" s="351"/>
      <c r="Z68" s="351"/>
      <c r="AA68" s="351"/>
      <c r="AB68" s="351"/>
    </row>
    <row r="69" spans="8:8" ht="15.75" customHeight="1">
      <c r="A69" s="351"/>
      <c r="B69" s="352"/>
      <c r="C69" s="353"/>
      <c r="D69" s="352"/>
      <c r="E69" s="351"/>
      <c r="F69" s="351"/>
      <c r="G69" s="351"/>
      <c r="H69" s="351"/>
      <c r="I69" s="351"/>
      <c r="J69" s="351"/>
      <c r="K69" s="351"/>
      <c r="L69" s="351"/>
      <c r="M69" s="351"/>
      <c r="N69" s="351"/>
      <c r="O69" s="351"/>
      <c r="P69" s="351"/>
      <c r="Q69" s="351"/>
      <c r="R69" s="351"/>
      <c r="S69" s="351"/>
      <c r="T69" s="351"/>
      <c r="U69" s="351"/>
      <c r="V69" s="351"/>
      <c r="W69" s="351"/>
      <c r="X69" s="351"/>
      <c r="Y69" s="351"/>
      <c r="Z69" s="351"/>
      <c r="AA69" s="351"/>
      <c r="AB69" s="351"/>
    </row>
    <row r="70" spans="8:8" ht="15.75" customHeight="1">
      <c r="A70" s="351"/>
      <c r="B70" s="352"/>
      <c r="C70" s="353"/>
      <c r="D70" s="352"/>
      <c r="E70" s="351"/>
      <c r="F70" s="351"/>
      <c r="G70" s="351"/>
      <c r="H70" s="351"/>
      <c r="I70" s="351"/>
      <c r="J70" s="351"/>
      <c r="K70" s="351"/>
      <c r="L70" s="351"/>
      <c r="M70" s="351"/>
      <c r="N70" s="351"/>
      <c r="O70" s="351"/>
      <c r="P70" s="351"/>
      <c r="Q70" s="351"/>
      <c r="R70" s="351"/>
      <c r="S70" s="351"/>
      <c r="T70" s="351"/>
      <c r="U70" s="351"/>
      <c r="V70" s="351"/>
      <c r="W70" s="351"/>
      <c r="X70" s="351"/>
      <c r="Y70" s="351"/>
      <c r="Z70" s="351"/>
      <c r="AA70" s="351"/>
      <c r="AB70" s="351"/>
    </row>
    <row r="71" spans="8:8" ht="15.75" customHeight="1">
      <c r="A71" s="351"/>
      <c r="B71" s="352"/>
      <c r="C71" s="353"/>
      <c r="D71" s="352"/>
      <c r="E71" s="351"/>
      <c r="F71" s="351"/>
      <c r="G71" s="351"/>
      <c r="H71" s="351"/>
      <c r="I71" s="351"/>
      <c r="J71" s="351"/>
      <c r="K71" s="351"/>
      <c r="L71" s="351"/>
      <c r="M71" s="351"/>
      <c r="N71" s="351"/>
      <c r="O71" s="351"/>
      <c r="P71" s="351"/>
      <c r="Q71" s="351"/>
      <c r="R71" s="351"/>
      <c r="S71" s="351"/>
      <c r="T71" s="351"/>
      <c r="U71" s="351"/>
      <c r="V71" s="351"/>
      <c r="W71" s="351"/>
      <c r="X71" s="351"/>
      <c r="Y71" s="351"/>
      <c r="Z71" s="351"/>
      <c r="AA71" s="351"/>
      <c r="AB71" s="351"/>
    </row>
    <row r="72" spans="8:8" ht="15.75" customHeight="1">
      <c r="A72" s="351"/>
      <c r="B72" s="352"/>
      <c r="C72" s="353"/>
      <c r="D72" s="352"/>
      <c r="E72" s="351"/>
      <c r="F72" s="351"/>
      <c r="G72" s="351"/>
      <c r="H72" s="351"/>
      <c r="I72" s="351"/>
      <c r="J72" s="351"/>
      <c r="K72" s="351"/>
      <c r="L72" s="351"/>
      <c r="M72" s="351"/>
      <c r="N72" s="351"/>
      <c r="O72" s="351"/>
      <c r="P72" s="351"/>
      <c r="Q72" s="351"/>
      <c r="R72" s="351"/>
      <c r="S72" s="351"/>
      <c r="T72" s="351"/>
      <c r="U72" s="351"/>
      <c r="V72" s="351"/>
      <c r="W72" s="351"/>
      <c r="X72" s="351"/>
      <c r="Y72" s="351"/>
      <c r="Z72" s="351"/>
      <c r="AA72" s="351"/>
      <c r="AB72" s="351"/>
    </row>
    <row r="73" spans="8:8" ht="15.75" customHeight="1">
      <c r="A73" s="351"/>
      <c r="B73" s="352"/>
      <c r="C73" s="353"/>
      <c r="D73" s="352"/>
      <c r="E73" s="351"/>
      <c r="F73" s="351"/>
      <c r="G73" s="351"/>
      <c r="H73" s="351"/>
      <c r="I73" s="351"/>
      <c r="J73" s="351"/>
      <c r="K73" s="351"/>
      <c r="L73" s="351"/>
      <c r="M73" s="351"/>
      <c r="N73" s="351"/>
      <c r="O73" s="351"/>
      <c r="P73" s="351"/>
      <c r="Q73" s="351"/>
      <c r="R73" s="351"/>
      <c r="S73" s="351"/>
      <c r="T73" s="351"/>
      <c r="U73" s="351"/>
      <c r="V73" s="351"/>
      <c r="W73" s="351"/>
      <c r="X73" s="351"/>
      <c r="Y73" s="351"/>
      <c r="Z73" s="351"/>
      <c r="AA73" s="351"/>
      <c r="AB73" s="351"/>
    </row>
    <row r="74" spans="8:8" ht="15.75" customHeight="1">
      <c r="A74" s="351"/>
      <c r="B74" s="352"/>
      <c r="C74" s="353"/>
      <c r="D74" s="352"/>
      <c r="E74" s="351"/>
      <c r="F74" s="351"/>
      <c r="G74" s="351"/>
      <c r="H74" s="351"/>
      <c r="I74" s="351"/>
      <c r="J74" s="351"/>
      <c r="K74" s="351"/>
      <c r="L74" s="351"/>
      <c r="M74" s="351"/>
      <c r="N74" s="351"/>
      <c r="O74" s="351"/>
      <c r="P74" s="351"/>
      <c r="Q74" s="351"/>
      <c r="R74" s="351"/>
      <c r="S74" s="351"/>
      <c r="T74" s="351"/>
      <c r="U74" s="351"/>
      <c r="V74" s="351"/>
      <c r="W74" s="351"/>
      <c r="X74" s="351"/>
      <c r="Y74" s="351"/>
      <c r="Z74" s="351"/>
      <c r="AA74" s="351"/>
      <c r="AB74" s="351"/>
    </row>
    <row r="75" spans="8:8" ht="15.75" customHeight="1">
      <c r="A75" s="351"/>
      <c r="B75" s="352"/>
      <c r="C75" s="353"/>
      <c r="D75" s="352"/>
      <c r="E75" s="351"/>
      <c r="F75" s="351"/>
      <c r="G75" s="351"/>
      <c r="H75" s="351"/>
      <c r="I75" s="351"/>
      <c r="J75" s="351"/>
      <c r="K75" s="351"/>
      <c r="L75" s="351"/>
      <c r="M75" s="351"/>
      <c r="N75" s="351"/>
      <c r="O75" s="351"/>
      <c r="P75" s="351"/>
      <c r="Q75" s="351"/>
      <c r="R75" s="351"/>
      <c r="S75" s="351"/>
      <c r="T75" s="351"/>
      <c r="U75" s="351"/>
      <c r="V75" s="351"/>
      <c r="W75" s="351"/>
      <c r="X75" s="351"/>
      <c r="Y75" s="351"/>
      <c r="Z75" s="351"/>
      <c r="AA75" s="351"/>
      <c r="AB75" s="351"/>
    </row>
    <row r="76" spans="8:8" ht="15.75" customHeight="1">
      <c r="A76" s="351"/>
      <c r="B76" s="352"/>
      <c r="C76" s="353"/>
      <c r="D76" s="352"/>
      <c r="E76" s="351"/>
      <c r="F76" s="351"/>
      <c r="G76" s="351"/>
      <c r="H76" s="351"/>
      <c r="I76" s="351"/>
      <c r="J76" s="351"/>
      <c r="K76" s="351"/>
      <c r="L76" s="351"/>
      <c r="M76" s="351"/>
      <c r="N76" s="351"/>
      <c r="O76" s="351"/>
      <c r="P76" s="351"/>
      <c r="Q76" s="351"/>
      <c r="R76" s="351"/>
      <c r="S76" s="351"/>
      <c r="T76" s="351"/>
      <c r="U76" s="351"/>
      <c r="V76" s="351"/>
      <c r="W76" s="351"/>
      <c r="X76" s="351"/>
      <c r="Y76" s="351"/>
      <c r="Z76" s="351"/>
      <c r="AA76" s="351"/>
      <c r="AB76" s="351"/>
    </row>
    <row r="77" spans="8:8" ht="15.75" customHeight="1">
      <c r="A77" s="351"/>
      <c r="B77" s="352"/>
      <c r="C77" s="353"/>
      <c r="D77" s="352"/>
      <c r="E77" s="351"/>
      <c r="F77" s="351"/>
      <c r="G77" s="351"/>
      <c r="H77" s="351"/>
      <c r="I77" s="351"/>
      <c r="J77" s="351"/>
      <c r="K77" s="351"/>
      <c r="L77" s="351"/>
      <c r="M77" s="351"/>
      <c r="N77" s="351"/>
      <c r="O77" s="351"/>
      <c r="P77" s="351"/>
      <c r="Q77" s="351"/>
      <c r="R77" s="351"/>
      <c r="S77" s="351"/>
      <c r="T77" s="351"/>
      <c r="U77" s="351"/>
      <c r="V77" s="351"/>
      <c r="W77" s="351"/>
      <c r="X77" s="351"/>
      <c r="Y77" s="351"/>
      <c r="Z77" s="351"/>
      <c r="AA77" s="351"/>
      <c r="AB77" s="351"/>
    </row>
    <row r="78" spans="8:8" ht="15.75" customHeight="1">
      <c r="A78" s="351"/>
      <c r="B78" s="352"/>
      <c r="C78" s="353"/>
      <c r="D78" s="352"/>
      <c r="E78" s="351"/>
      <c r="F78" s="351"/>
      <c r="G78" s="351"/>
      <c r="H78" s="351"/>
      <c r="I78" s="351"/>
      <c r="J78" s="351"/>
      <c r="K78" s="351"/>
      <c r="L78" s="351"/>
      <c r="M78" s="351"/>
      <c r="N78" s="351"/>
      <c r="O78" s="351"/>
      <c r="P78" s="351"/>
      <c r="Q78" s="351"/>
      <c r="R78" s="351"/>
      <c r="S78" s="351"/>
      <c r="T78" s="351"/>
      <c r="U78" s="351"/>
      <c r="V78" s="351"/>
      <c r="W78" s="351"/>
      <c r="X78" s="351"/>
      <c r="Y78" s="351"/>
      <c r="Z78" s="351"/>
      <c r="AA78" s="351"/>
      <c r="AB78" s="351"/>
    </row>
    <row r="79" spans="8:8" ht="15.75" customHeight="1">
      <c r="A79" s="351"/>
      <c r="B79" s="352"/>
      <c r="C79" s="353"/>
      <c r="D79" s="352"/>
      <c r="E79" s="351"/>
      <c r="F79" s="351"/>
      <c r="G79" s="351"/>
      <c r="H79" s="351"/>
      <c r="I79" s="351"/>
      <c r="J79" s="351"/>
      <c r="K79" s="351"/>
      <c r="L79" s="351"/>
      <c r="M79" s="351"/>
      <c r="N79" s="351"/>
      <c r="O79" s="351"/>
      <c r="P79" s="351"/>
      <c r="Q79" s="351"/>
      <c r="R79" s="351"/>
      <c r="S79" s="351"/>
      <c r="T79" s="351"/>
      <c r="U79" s="351"/>
      <c r="V79" s="351"/>
      <c r="W79" s="351"/>
      <c r="X79" s="351"/>
      <c r="Y79" s="351"/>
      <c r="Z79" s="351"/>
      <c r="AA79" s="351"/>
      <c r="AB79" s="351"/>
    </row>
    <row r="80" spans="8:8" ht="15.75" customHeight="1">
      <c r="A80" s="351"/>
      <c r="B80" s="352"/>
      <c r="C80" s="353"/>
      <c r="D80" s="352"/>
      <c r="E80" s="351"/>
      <c r="F80" s="351"/>
      <c r="G80" s="351"/>
      <c r="H80" s="351"/>
      <c r="I80" s="351"/>
      <c r="J80" s="351"/>
      <c r="K80" s="351"/>
      <c r="L80" s="351"/>
      <c r="M80" s="351"/>
      <c r="N80" s="351"/>
      <c r="O80" s="351"/>
      <c r="P80" s="351"/>
      <c r="Q80" s="351"/>
      <c r="R80" s="351"/>
      <c r="S80" s="351"/>
      <c r="T80" s="351"/>
      <c r="U80" s="351"/>
      <c r="V80" s="351"/>
      <c r="W80" s="351"/>
      <c r="X80" s="351"/>
      <c r="Y80" s="351"/>
      <c r="Z80" s="351"/>
      <c r="AA80" s="351"/>
      <c r="AB80" s="351"/>
    </row>
    <row r="81" spans="8:8" ht="15.75" customHeight="1">
      <c r="A81" s="351"/>
      <c r="B81" s="352"/>
      <c r="C81" s="353"/>
      <c r="D81" s="352"/>
      <c r="E81" s="351"/>
      <c r="F81" s="351"/>
      <c r="G81" s="351"/>
      <c r="H81" s="351"/>
      <c r="I81" s="351"/>
      <c r="J81" s="351"/>
      <c r="K81" s="351"/>
      <c r="L81" s="351"/>
      <c r="M81" s="351"/>
      <c r="N81" s="351"/>
      <c r="O81" s="351"/>
      <c r="P81" s="351"/>
      <c r="Q81" s="351"/>
      <c r="R81" s="351"/>
      <c r="S81" s="351"/>
      <c r="T81" s="351"/>
      <c r="U81" s="351"/>
      <c r="V81" s="351"/>
      <c r="W81" s="351"/>
      <c r="X81" s="351"/>
      <c r="Y81" s="351"/>
      <c r="Z81" s="351"/>
      <c r="AA81" s="351"/>
      <c r="AB81" s="351"/>
    </row>
    <row r="82" spans="8:8" ht="15.75" customHeight="1">
      <c r="A82" s="351"/>
      <c r="B82" s="352"/>
      <c r="C82" s="353"/>
      <c r="D82" s="352"/>
      <c r="E82" s="351"/>
      <c r="F82" s="351"/>
      <c r="G82" s="351"/>
      <c r="H82" s="351"/>
      <c r="I82" s="351"/>
      <c r="J82" s="351"/>
      <c r="K82" s="35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</row>
    <row r="83" spans="8:8" ht="15.75" customHeight="1">
      <c r="A83" s="351"/>
      <c r="B83" s="352"/>
      <c r="C83" s="353"/>
      <c r="D83" s="352"/>
      <c r="E83" s="351"/>
      <c r="F83" s="351"/>
      <c r="G83" s="351"/>
      <c r="H83" s="351"/>
      <c r="I83" s="351"/>
      <c r="J83" s="351"/>
      <c r="K83" s="351"/>
      <c r="L83" s="351"/>
      <c r="M83" s="351"/>
      <c r="N83" s="351"/>
      <c r="O83" s="351"/>
      <c r="P83" s="351"/>
      <c r="Q83" s="351"/>
      <c r="R83" s="351"/>
      <c r="S83" s="351"/>
      <c r="T83" s="351"/>
      <c r="U83" s="351"/>
      <c r="V83" s="351"/>
      <c r="W83" s="351"/>
      <c r="X83" s="351"/>
      <c r="Y83" s="351"/>
      <c r="Z83" s="351"/>
      <c r="AA83" s="351"/>
      <c r="AB83" s="351"/>
    </row>
    <row r="84" spans="8:8" ht="15.75" customHeight="1">
      <c r="A84" s="351"/>
      <c r="B84" s="352"/>
      <c r="C84" s="353"/>
      <c r="D84" s="352"/>
      <c r="E84" s="351"/>
      <c r="F84" s="351"/>
      <c r="G84" s="351"/>
      <c r="H84" s="351"/>
      <c r="I84" s="351"/>
      <c r="J84" s="351"/>
      <c r="K84" s="351"/>
      <c r="L84" s="351"/>
      <c r="M84" s="351"/>
      <c r="N84" s="351"/>
      <c r="O84" s="351"/>
      <c r="P84" s="351"/>
      <c r="Q84" s="351"/>
      <c r="R84" s="351"/>
      <c r="S84" s="351"/>
      <c r="T84" s="351"/>
      <c r="U84" s="351"/>
      <c r="V84" s="351"/>
      <c r="W84" s="351"/>
      <c r="X84" s="351"/>
      <c r="Y84" s="351"/>
      <c r="Z84" s="351"/>
      <c r="AA84" s="351"/>
      <c r="AB84" s="351"/>
    </row>
    <row r="85" spans="8:8" ht="15.75" customHeight="1">
      <c r="A85" s="351"/>
      <c r="B85" s="352"/>
      <c r="C85" s="353"/>
      <c r="D85" s="352"/>
      <c r="E85" s="351"/>
      <c r="F85" s="351"/>
      <c r="G85" s="351"/>
      <c r="H85" s="351"/>
      <c r="I85" s="351"/>
      <c r="J85" s="351"/>
      <c r="K85" s="351"/>
      <c r="L85" s="351"/>
      <c r="M85" s="351"/>
      <c r="N85" s="351"/>
      <c r="O85" s="351"/>
      <c r="P85" s="351"/>
      <c r="Q85" s="351"/>
      <c r="R85" s="351"/>
      <c r="S85" s="351"/>
      <c r="T85" s="351"/>
      <c r="U85" s="351"/>
      <c r="V85" s="351"/>
      <c r="W85" s="351"/>
      <c r="X85" s="351"/>
      <c r="Y85" s="351"/>
      <c r="Z85" s="351"/>
      <c r="AA85" s="351"/>
      <c r="AB85" s="351"/>
    </row>
    <row r="86" spans="8:8" ht="15.75" customHeight="1">
      <c r="A86" s="351"/>
      <c r="B86" s="352"/>
      <c r="C86" s="353"/>
      <c r="D86" s="352"/>
      <c r="E86" s="351"/>
      <c r="F86" s="351"/>
      <c r="G86" s="351"/>
      <c r="H86" s="351"/>
      <c r="I86" s="351"/>
      <c r="J86" s="351"/>
      <c r="K86" s="351"/>
      <c r="L86" s="351"/>
      <c r="M86" s="351"/>
      <c r="N86" s="351"/>
      <c r="O86" s="351"/>
      <c r="P86" s="351"/>
      <c r="Q86" s="351"/>
      <c r="R86" s="351"/>
      <c r="S86" s="351"/>
      <c r="T86" s="351"/>
      <c r="U86" s="351"/>
      <c r="V86" s="351"/>
      <c r="W86" s="351"/>
      <c r="X86" s="351"/>
      <c r="Y86" s="351"/>
      <c r="Z86" s="351"/>
      <c r="AA86" s="351"/>
      <c r="AB86" s="351"/>
    </row>
    <row r="87" spans="8:8" ht="15.75" customHeight="1">
      <c r="A87" s="351"/>
      <c r="B87" s="352"/>
      <c r="C87" s="353"/>
      <c r="D87" s="352"/>
      <c r="E87" s="351"/>
      <c r="F87" s="351"/>
      <c r="G87" s="351"/>
      <c r="H87" s="351"/>
      <c r="I87" s="351"/>
      <c r="J87" s="351"/>
      <c r="K87" s="351"/>
      <c r="L87" s="351"/>
      <c r="M87" s="351"/>
      <c r="N87" s="351"/>
      <c r="O87" s="351"/>
      <c r="P87" s="351"/>
      <c r="Q87" s="351"/>
      <c r="R87" s="351"/>
      <c r="S87" s="351"/>
      <c r="T87" s="351"/>
      <c r="U87" s="351"/>
      <c r="V87" s="351"/>
      <c r="W87" s="351"/>
      <c r="X87" s="351"/>
      <c r="Y87" s="351"/>
      <c r="Z87" s="351"/>
      <c r="AA87" s="351"/>
      <c r="AB87" s="351"/>
    </row>
    <row r="88" spans="8:8" ht="15.75" customHeight="1">
      <c r="A88" s="351"/>
      <c r="B88" s="352"/>
      <c r="C88" s="353"/>
      <c r="D88" s="352"/>
      <c r="E88" s="351"/>
      <c r="F88" s="351"/>
      <c r="G88" s="351"/>
      <c r="H88" s="351"/>
      <c r="I88" s="351"/>
      <c r="J88" s="351"/>
      <c r="K88" s="351"/>
      <c r="L88" s="351"/>
      <c r="M88" s="351"/>
      <c r="N88" s="351"/>
      <c r="O88" s="351"/>
      <c r="P88" s="351"/>
      <c r="Q88" s="351"/>
      <c r="R88" s="351"/>
      <c r="S88" s="351"/>
      <c r="T88" s="351"/>
      <c r="U88" s="351"/>
      <c r="V88" s="351"/>
      <c r="W88" s="351"/>
      <c r="X88" s="351"/>
      <c r="Y88" s="351"/>
      <c r="Z88" s="351"/>
      <c r="AA88" s="351"/>
      <c r="AB88" s="351"/>
    </row>
    <row r="89" spans="8:8" ht="15.75" customHeight="1">
      <c r="A89" s="351"/>
      <c r="B89" s="352"/>
      <c r="C89" s="353"/>
      <c r="D89" s="352"/>
      <c r="E89" s="351"/>
      <c r="F89" s="351"/>
      <c r="G89" s="351"/>
      <c r="H89" s="351"/>
      <c r="I89" s="351"/>
      <c r="J89" s="351"/>
      <c r="K89" s="351"/>
      <c r="L89" s="351"/>
      <c r="M89" s="351"/>
      <c r="N89" s="351"/>
      <c r="O89" s="351"/>
      <c r="P89" s="351"/>
      <c r="Q89" s="351"/>
      <c r="R89" s="351"/>
      <c r="S89" s="351"/>
      <c r="T89" s="351"/>
      <c r="U89" s="351"/>
      <c r="V89" s="351"/>
      <c r="W89" s="351"/>
      <c r="X89" s="351"/>
      <c r="Y89" s="351"/>
      <c r="Z89" s="351"/>
      <c r="AA89" s="351"/>
      <c r="AB89" s="351"/>
    </row>
    <row r="90" spans="8:8" ht="15.75" customHeight="1">
      <c r="A90" s="351"/>
      <c r="B90" s="352"/>
      <c r="C90" s="353"/>
      <c r="D90" s="352"/>
      <c r="E90" s="351"/>
      <c r="F90" s="351"/>
      <c r="G90" s="351"/>
      <c r="H90" s="351"/>
      <c r="I90" s="351"/>
      <c r="J90" s="351"/>
      <c r="K90" s="351"/>
      <c r="L90" s="351"/>
      <c r="M90" s="351"/>
      <c r="N90" s="351"/>
      <c r="O90" s="351"/>
      <c r="P90" s="351"/>
      <c r="Q90" s="351"/>
      <c r="R90" s="351"/>
      <c r="S90" s="351"/>
      <c r="T90" s="351"/>
      <c r="U90" s="351"/>
      <c r="V90" s="351"/>
      <c r="W90" s="351"/>
      <c r="X90" s="351"/>
      <c r="Y90" s="351"/>
      <c r="Z90" s="351"/>
      <c r="AA90" s="351"/>
      <c r="AB90" s="351"/>
    </row>
    <row r="91" spans="8:8" ht="15.75" customHeight="1">
      <c r="A91" s="351"/>
      <c r="B91" s="352"/>
      <c r="C91" s="353"/>
      <c r="D91" s="352"/>
      <c r="E91" s="351"/>
      <c r="F91" s="351"/>
      <c r="G91" s="351"/>
      <c r="H91" s="351"/>
      <c r="I91" s="351"/>
      <c r="J91" s="351"/>
      <c r="K91" s="351"/>
      <c r="L91" s="351"/>
      <c r="M91" s="351"/>
      <c r="N91" s="351"/>
      <c r="O91" s="351"/>
      <c r="P91" s="351"/>
      <c r="Q91" s="351"/>
      <c r="R91" s="351"/>
      <c r="S91" s="351"/>
      <c r="T91" s="351"/>
      <c r="U91" s="351"/>
      <c r="V91" s="351"/>
      <c r="W91" s="351"/>
      <c r="X91" s="351"/>
      <c r="Y91" s="351"/>
      <c r="Z91" s="351"/>
      <c r="AA91" s="351"/>
      <c r="AB91" s="351"/>
    </row>
    <row r="92" spans="8:8" ht="15.75" customHeight="1">
      <c r="A92" s="351"/>
      <c r="B92" s="352"/>
      <c r="C92" s="353"/>
      <c r="D92" s="352"/>
      <c r="E92" s="351"/>
      <c r="F92" s="351"/>
      <c r="G92" s="351"/>
      <c r="H92" s="351"/>
      <c r="I92" s="351"/>
      <c r="J92" s="351"/>
      <c r="K92" s="351"/>
      <c r="L92" s="351"/>
      <c r="M92" s="351"/>
      <c r="N92" s="351"/>
      <c r="O92" s="351"/>
      <c r="P92" s="351"/>
      <c r="Q92" s="351"/>
      <c r="R92" s="351"/>
      <c r="S92" s="351"/>
      <c r="T92" s="351"/>
      <c r="U92" s="351"/>
      <c r="V92" s="351"/>
      <c r="W92" s="351"/>
      <c r="X92" s="351"/>
      <c r="Y92" s="351"/>
      <c r="Z92" s="351"/>
      <c r="AA92" s="351"/>
      <c r="AB92" s="351"/>
    </row>
    <row r="93" spans="8:8" ht="15.75" customHeight="1">
      <c r="A93" s="351"/>
      <c r="B93" s="352"/>
      <c r="C93" s="353"/>
      <c r="D93" s="352"/>
      <c r="E93" s="351"/>
      <c r="F93" s="351"/>
      <c r="G93" s="351"/>
      <c r="H93" s="351"/>
      <c r="I93" s="351"/>
      <c r="J93" s="351"/>
      <c r="K93" s="351"/>
      <c r="L93" s="351"/>
      <c r="M93" s="351"/>
      <c r="N93" s="351"/>
      <c r="O93" s="351"/>
      <c r="P93" s="351"/>
      <c r="Q93" s="351"/>
      <c r="R93" s="351"/>
      <c r="S93" s="351"/>
      <c r="T93" s="351"/>
      <c r="U93" s="351"/>
      <c r="V93" s="351"/>
      <c r="W93" s="351"/>
      <c r="X93" s="351"/>
      <c r="Y93" s="351"/>
      <c r="Z93" s="351"/>
      <c r="AA93" s="351"/>
      <c r="AB93" s="351"/>
    </row>
    <row r="94" spans="8:8" ht="15.75" customHeight="1">
      <c r="A94" s="351"/>
      <c r="B94" s="352"/>
      <c r="C94" s="353"/>
      <c r="D94" s="352"/>
      <c r="E94" s="351"/>
      <c r="F94" s="351"/>
      <c r="G94" s="351"/>
      <c r="H94" s="351"/>
      <c r="I94" s="351"/>
      <c r="J94" s="351"/>
      <c r="K94" s="351"/>
      <c r="L94" s="351"/>
      <c r="M94" s="351"/>
      <c r="N94" s="351"/>
      <c r="O94" s="351"/>
      <c r="P94" s="351"/>
      <c r="Q94" s="351"/>
      <c r="R94" s="351"/>
      <c r="S94" s="351"/>
      <c r="T94" s="351"/>
      <c r="U94" s="351"/>
      <c r="V94" s="351"/>
      <c r="W94" s="351"/>
      <c r="X94" s="351"/>
      <c r="Y94" s="351"/>
      <c r="Z94" s="351"/>
      <c r="AA94" s="351"/>
      <c r="AB94" s="351"/>
    </row>
    <row r="95" spans="8:8" ht="15.75" customHeight="1">
      <c r="A95" s="351"/>
      <c r="B95" s="352"/>
      <c r="C95" s="353"/>
      <c r="D95" s="352"/>
      <c r="E95" s="351"/>
      <c r="F95" s="351"/>
      <c r="G95" s="351"/>
      <c r="H95" s="351"/>
      <c r="I95" s="351"/>
      <c r="J95" s="351"/>
      <c r="K95" s="351"/>
      <c r="L95" s="351"/>
      <c r="M95" s="351"/>
      <c r="N95" s="351"/>
      <c r="O95" s="351"/>
      <c r="P95" s="351"/>
      <c r="Q95" s="351"/>
      <c r="R95" s="351"/>
      <c r="S95" s="351"/>
      <c r="T95" s="351"/>
      <c r="U95" s="351"/>
      <c r="V95" s="351"/>
      <c r="W95" s="351"/>
      <c r="X95" s="351"/>
      <c r="Y95" s="351"/>
      <c r="Z95" s="351"/>
      <c r="AA95" s="351"/>
      <c r="AB95" s="351"/>
    </row>
    <row r="96" spans="8:8" ht="15.75" customHeight="1">
      <c r="A96" s="351"/>
      <c r="B96" s="352"/>
      <c r="C96" s="353"/>
      <c r="D96" s="352"/>
      <c r="E96" s="351"/>
      <c r="F96" s="351"/>
      <c r="G96" s="351"/>
      <c r="H96" s="351"/>
      <c r="I96" s="351"/>
      <c r="J96" s="351"/>
      <c r="K96" s="351"/>
      <c r="L96" s="351"/>
      <c r="M96" s="351"/>
      <c r="N96" s="351"/>
      <c r="O96" s="351"/>
      <c r="P96" s="351"/>
      <c r="Q96" s="351"/>
      <c r="R96" s="351"/>
      <c r="S96" s="351"/>
      <c r="T96" s="351"/>
      <c r="U96" s="351"/>
      <c r="V96" s="351"/>
      <c r="W96" s="351"/>
      <c r="X96" s="351"/>
      <c r="Y96" s="351"/>
      <c r="Z96" s="351"/>
      <c r="AA96" s="351"/>
      <c r="AB96" s="351"/>
    </row>
    <row r="97" spans="8:8" ht="15.75" customHeight="1">
      <c r="A97" s="351"/>
      <c r="B97" s="352"/>
      <c r="C97" s="353"/>
      <c r="D97" s="352"/>
      <c r="E97" s="351"/>
      <c r="F97" s="351"/>
      <c r="G97" s="351"/>
      <c r="H97" s="351"/>
      <c r="I97" s="351"/>
      <c r="J97" s="351"/>
      <c r="K97" s="351"/>
      <c r="L97" s="351"/>
      <c r="M97" s="351"/>
      <c r="N97" s="351"/>
      <c r="O97" s="351"/>
      <c r="P97" s="351"/>
      <c r="Q97" s="351"/>
      <c r="R97" s="351"/>
      <c r="S97" s="351"/>
      <c r="T97" s="351"/>
      <c r="U97" s="351"/>
      <c r="V97" s="351"/>
      <c r="W97" s="351"/>
      <c r="X97" s="351"/>
      <c r="Y97" s="351"/>
      <c r="Z97" s="351"/>
      <c r="AA97" s="351"/>
      <c r="AB97" s="351"/>
    </row>
    <row r="98" spans="8:8" ht="15.75" customHeight="1">
      <c r="A98" s="351"/>
      <c r="B98" s="352"/>
      <c r="C98" s="353"/>
      <c r="D98" s="352"/>
      <c r="E98" s="351"/>
      <c r="F98" s="351"/>
      <c r="G98" s="351"/>
      <c r="H98" s="351"/>
      <c r="I98" s="351"/>
      <c r="J98" s="351"/>
      <c r="K98" s="351"/>
      <c r="L98" s="351"/>
      <c r="M98" s="351"/>
      <c r="N98" s="351"/>
      <c r="O98" s="351"/>
      <c r="P98" s="351"/>
      <c r="Q98" s="351"/>
      <c r="R98" s="351"/>
      <c r="S98" s="351"/>
      <c r="T98" s="351"/>
      <c r="U98" s="351"/>
      <c r="V98" s="351"/>
      <c r="W98" s="351"/>
      <c r="X98" s="351"/>
      <c r="Y98" s="351"/>
      <c r="Z98" s="351"/>
      <c r="AA98" s="351"/>
      <c r="AB98" s="351"/>
    </row>
    <row r="99" spans="8:8" ht="15.75" customHeight="1">
      <c r="A99" s="351"/>
      <c r="B99" s="352"/>
      <c r="C99" s="353"/>
      <c r="D99" s="352"/>
      <c r="E99" s="351"/>
      <c r="F99" s="351"/>
      <c r="G99" s="351"/>
      <c r="H99" s="351"/>
      <c r="I99" s="351"/>
      <c r="J99" s="351"/>
      <c r="K99" s="351"/>
      <c r="L99" s="351"/>
      <c r="M99" s="351"/>
      <c r="N99" s="351"/>
      <c r="O99" s="351"/>
      <c r="P99" s="351"/>
      <c r="Q99" s="351"/>
      <c r="R99" s="351"/>
      <c r="S99" s="351"/>
      <c r="T99" s="351"/>
      <c r="U99" s="351"/>
      <c r="V99" s="351"/>
      <c r="W99" s="351"/>
      <c r="X99" s="351"/>
      <c r="Y99" s="351"/>
      <c r="Z99" s="351"/>
      <c r="AA99" s="351"/>
      <c r="AB99" s="351"/>
    </row>
    <row r="100" spans="8:8" ht="15.75" customHeight="1">
      <c r="A100" s="351"/>
      <c r="B100" s="352"/>
      <c r="C100" s="353"/>
      <c r="D100" s="352"/>
      <c r="E100" s="351"/>
      <c r="F100" s="351"/>
      <c r="G100" s="351"/>
      <c r="H100" s="351"/>
      <c r="I100" s="351"/>
      <c r="J100" s="351"/>
      <c r="K100" s="351"/>
      <c r="L100" s="351"/>
      <c r="M100" s="351"/>
      <c r="N100" s="351"/>
      <c r="O100" s="351"/>
      <c r="P100" s="351"/>
      <c r="Q100" s="351"/>
      <c r="R100" s="351"/>
      <c r="S100" s="351"/>
      <c r="T100" s="351"/>
      <c r="U100" s="351"/>
      <c r="V100" s="351"/>
      <c r="W100" s="351"/>
      <c r="X100" s="351"/>
      <c r="Y100" s="351"/>
      <c r="Z100" s="351"/>
      <c r="AA100" s="351"/>
      <c r="AB100" s="351"/>
    </row>
    <row r="101" spans="8:8" ht="15.75" customHeight="1">
      <c r="A101" s="351"/>
      <c r="B101" s="352"/>
      <c r="C101" s="353"/>
      <c r="D101" s="352"/>
      <c r="E101" s="351"/>
      <c r="F101" s="351"/>
      <c r="G101" s="351"/>
      <c r="H101" s="351"/>
      <c r="I101" s="351"/>
      <c r="J101" s="351"/>
      <c r="K101" s="351"/>
      <c r="L101" s="351"/>
      <c r="M101" s="351"/>
      <c r="N101" s="351"/>
      <c r="O101" s="351"/>
      <c r="P101" s="351"/>
      <c r="Q101" s="351"/>
      <c r="R101" s="351"/>
      <c r="S101" s="351"/>
      <c r="T101" s="351"/>
      <c r="U101" s="351"/>
      <c r="V101" s="351"/>
      <c r="W101" s="351"/>
      <c r="X101" s="351"/>
      <c r="Y101" s="351"/>
      <c r="Z101" s="351"/>
      <c r="AA101" s="351"/>
      <c r="AB101" s="351"/>
    </row>
    <row r="102" spans="8:8" ht="15.75" customHeight="1">
      <c r="A102" s="351"/>
      <c r="B102" s="352"/>
      <c r="C102" s="353"/>
      <c r="D102" s="352"/>
      <c r="E102" s="351"/>
      <c r="F102" s="351"/>
      <c r="G102" s="351"/>
      <c r="H102" s="351"/>
      <c r="I102" s="351"/>
      <c r="J102" s="351"/>
      <c r="K102" s="351"/>
      <c r="L102" s="351"/>
      <c r="M102" s="351"/>
      <c r="N102" s="351"/>
      <c r="O102" s="351"/>
      <c r="P102" s="351"/>
      <c r="Q102" s="351"/>
      <c r="R102" s="351"/>
      <c r="S102" s="351"/>
      <c r="T102" s="351"/>
      <c r="U102" s="351"/>
      <c r="V102" s="351"/>
      <c r="W102" s="351"/>
      <c r="X102" s="351"/>
      <c r="Y102" s="351"/>
      <c r="Z102" s="351"/>
      <c r="AA102" s="351"/>
      <c r="AB102" s="351"/>
    </row>
    <row r="103" spans="8:8" ht="15.75" customHeight="1">
      <c r="A103" s="351"/>
      <c r="B103" s="352"/>
      <c r="C103" s="353"/>
      <c r="D103" s="352"/>
      <c r="E103" s="351"/>
      <c r="F103" s="351"/>
      <c r="G103" s="351"/>
      <c r="H103" s="351"/>
      <c r="I103" s="351"/>
      <c r="J103" s="351"/>
      <c r="K103" s="351"/>
      <c r="L103" s="351"/>
      <c r="M103" s="351"/>
      <c r="N103" s="351"/>
      <c r="O103" s="351"/>
      <c r="P103" s="351"/>
      <c r="Q103" s="351"/>
      <c r="R103" s="351"/>
      <c r="S103" s="351"/>
      <c r="T103" s="351"/>
      <c r="U103" s="351"/>
      <c r="V103" s="351"/>
      <c r="W103" s="351"/>
      <c r="X103" s="351"/>
      <c r="Y103" s="351"/>
      <c r="Z103" s="351"/>
      <c r="AA103" s="351"/>
      <c r="AB103" s="351"/>
    </row>
    <row r="104" spans="8:8" ht="15.75" customHeight="1">
      <c r="A104" s="351"/>
      <c r="B104" s="352"/>
      <c r="C104" s="353"/>
      <c r="D104" s="352"/>
      <c r="E104" s="351"/>
      <c r="F104" s="351"/>
      <c r="G104" s="351"/>
      <c r="H104" s="351"/>
      <c r="I104" s="351"/>
      <c r="J104" s="351"/>
      <c r="K104" s="351"/>
      <c r="L104" s="351"/>
      <c r="M104" s="351"/>
      <c r="N104" s="351"/>
      <c r="O104" s="351"/>
      <c r="P104" s="351"/>
      <c r="Q104" s="351"/>
      <c r="R104" s="351"/>
      <c r="S104" s="351"/>
      <c r="T104" s="351"/>
      <c r="U104" s="351"/>
      <c r="V104" s="351"/>
      <c r="W104" s="351"/>
      <c r="X104" s="351"/>
      <c r="Y104" s="351"/>
      <c r="Z104" s="351"/>
      <c r="AA104" s="351"/>
      <c r="AB104" s="351"/>
    </row>
    <row r="105" spans="8:8" ht="15.75" customHeight="1">
      <c r="A105" s="351"/>
      <c r="B105" s="352"/>
      <c r="C105" s="353"/>
      <c r="D105" s="352"/>
      <c r="E105" s="351"/>
      <c r="F105" s="351"/>
      <c r="G105" s="351"/>
      <c r="H105" s="351"/>
      <c r="I105" s="351"/>
      <c r="J105" s="351"/>
      <c r="K105" s="351"/>
      <c r="L105" s="351"/>
      <c r="M105" s="351"/>
      <c r="N105" s="351"/>
      <c r="O105" s="351"/>
      <c r="P105" s="351"/>
      <c r="Q105" s="351"/>
      <c r="R105" s="351"/>
      <c r="S105" s="351"/>
      <c r="T105" s="351"/>
      <c r="U105" s="351"/>
      <c r="V105" s="351"/>
      <c r="W105" s="351"/>
      <c r="X105" s="351"/>
      <c r="Y105" s="351"/>
      <c r="Z105" s="351"/>
      <c r="AA105" s="351"/>
      <c r="AB105" s="351"/>
    </row>
    <row r="106" spans="8:8" ht="15.75" customHeight="1">
      <c r="A106" s="351"/>
      <c r="B106" s="352"/>
      <c r="C106" s="353"/>
      <c r="D106" s="352"/>
      <c r="E106" s="351"/>
      <c r="F106" s="351"/>
      <c r="G106" s="351"/>
      <c r="H106" s="351"/>
      <c r="I106" s="351"/>
      <c r="J106" s="351"/>
      <c r="K106" s="351"/>
      <c r="L106" s="351"/>
      <c r="M106" s="351"/>
      <c r="N106" s="351"/>
      <c r="O106" s="351"/>
      <c r="P106" s="351"/>
      <c r="Q106" s="351"/>
      <c r="R106" s="351"/>
      <c r="S106" s="351"/>
      <c r="T106" s="351"/>
      <c r="U106" s="351"/>
      <c r="V106" s="351"/>
      <c r="W106" s="351"/>
      <c r="X106" s="351"/>
      <c r="Y106" s="351"/>
      <c r="Z106" s="351"/>
      <c r="AA106" s="351"/>
      <c r="AB106" s="351"/>
    </row>
    <row r="107" spans="8:8" ht="15.75" customHeight="1">
      <c r="A107" s="351"/>
      <c r="B107" s="352"/>
      <c r="C107" s="353"/>
      <c r="D107" s="352"/>
      <c r="E107" s="351"/>
      <c r="F107" s="351"/>
      <c r="G107" s="351"/>
      <c r="H107" s="351"/>
      <c r="I107" s="351"/>
      <c r="J107" s="351"/>
      <c r="K107" s="351"/>
      <c r="L107" s="351"/>
      <c r="M107" s="351"/>
      <c r="N107" s="351"/>
      <c r="O107" s="351"/>
      <c r="P107" s="351"/>
      <c r="Q107" s="351"/>
      <c r="R107" s="351"/>
      <c r="S107" s="351"/>
      <c r="T107" s="351"/>
      <c r="U107" s="351"/>
      <c r="V107" s="351"/>
      <c r="W107" s="351"/>
      <c r="X107" s="351"/>
      <c r="Y107" s="351"/>
      <c r="Z107" s="351"/>
      <c r="AA107" s="351"/>
      <c r="AB107" s="351"/>
    </row>
    <row r="108" spans="8:8" ht="15.75" customHeight="1">
      <c r="A108" s="351"/>
      <c r="B108" s="352"/>
      <c r="C108" s="353"/>
      <c r="D108" s="352"/>
      <c r="E108" s="351"/>
      <c r="F108" s="351"/>
      <c r="G108" s="351"/>
      <c r="H108" s="351"/>
      <c r="I108" s="351"/>
      <c r="J108" s="351"/>
      <c r="K108" s="351"/>
      <c r="L108" s="351"/>
      <c r="M108" s="351"/>
      <c r="N108" s="351"/>
      <c r="O108" s="351"/>
      <c r="P108" s="351"/>
      <c r="Q108" s="351"/>
      <c r="R108" s="351"/>
      <c r="S108" s="351"/>
      <c r="T108" s="351"/>
      <c r="U108" s="351"/>
      <c r="V108" s="351"/>
      <c r="W108" s="351"/>
      <c r="X108" s="351"/>
      <c r="Y108" s="351"/>
      <c r="Z108" s="351"/>
      <c r="AA108" s="351"/>
      <c r="AB108" s="351"/>
    </row>
    <row r="109" spans="8:8" ht="15.75" customHeight="1">
      <c r="A109" s="351"/>
      <c r="B109" s="352"/>
      <c r="C109" s="353"/>
      <c r="D109" s="352"/>
      <c r="E109" s="351"/>
      <c r="F109" s="351"/>
      <c r="G109" s="351"/>
      <c r="H109" s="351"/>
      <c r="I109" s="351"/>
      <c r="J109" s="351"/>
      <c r="K109" s="351"/>
      <c r="L109" s="351"/>
      <c r="M109" s="351"/>
      <c r="N109" s="351"/>
      <c r="O109" s="351"/>
      <c r="P109" s="351"/>
      <c r="Q109" s="351"/>
      <c r="R109" s="351"/>
      <c r="S109" s="351"/>
      <c r="T109" s="351"/>
      <c r="U109" s="351"/>
      <c r="V109" s="351"/>
      <c r="W109" s="351"/>
      <c r="X109" s="351"/>
      <c r="Y109" s="351"/>
      <c r="Z109" s="351"/>
      <c r="AA109" s="351"/>
      <c r="AB109" s="351"/>
    </row>
    <row r="110" spans="8:8" ht="15.75" customHeight="1">
      <c r="A110" s="351"/>
      <c r="B110" s="352"/>
      <c r="C110" s="353"/>
      <c r="D110" s="352"/>
      <c r="E110" s="351"/>
      <c r="F110" s="351"/>
      <c r="G110" s="351"/>
      <c r="H110" s="351"/>
      <c r="I110" s="351"/>
      <c r="J110" s="351"/>
      <c r="K110" s="351"/>
      <c r="L110" s="351"/>
      <c r="M110" s="351"/>
      <c r="N110" s="351"/>
      <c r="O110" s="351"/>
      <c r="P110" s="351"/>
      <c r="Q110" s="351"/>
      <c r="R110" s="351"/>
      <c r="S110" s="351"/>
      <c r="T110" s="351"/>
      <c r="U110" s="351"/>
      <c r="V110" s="351"/>
      <c r="W110" s="351"/>
      <c r="X110" s="351"/>
      <c r="Y110" s="351"/>
      <c r="Z110" s="351"/>
      <c r="AA110" s="351"/>
      <c r="AB110" s="351"/>
    </row>
    <row r="111" spans="8:8" ht="15.75" customHeight="1">
      <c r="A111" s="351"/>
      <c r="B111" s="352"/>
      <c r="C111" s="353"/>
      <c r="D111" s="352"/>
      <c r="E111" s="351"/>
      <c r="F111" s="351"/>
      <c r="G111" s="351"/>
      <c r="H111" s="351"/>
      <c r="I111" s="351"/>
      <c r="J111" s="351"/>
      <c r="K111" s="351"/>
      <c r="L111" s="351"/>
      <c r="M111" s="351"/>
      <c r="N111" s="351"/>
      <c r="O111" s="351"/>
      <c r="P111" s="351"/>
      <c r="Q111" s="351"/>
      <c r="R111" s="351"/>
      <c r="S111" s="351"/>
      <c r="T111" s="351"/>
      <c r="U111" s="351"/>
      <c r="V111" s="351"/>
      <c r="W111" s="351"/>
      <c r="X111" s="351"/>
      <c r="Y111" s="351"/>
      <c r="Z111" s="351"/>
      <c r="AA111" s="351"/>
      <c r="AB111" s="351"/>
    </row>
    <row r="112" spans="8:8" ht="15.75" customHeight="1">
      <c r="A112" s="351"/>
      <c r="B112" s="352"/>
      <c r="C112" s="353"/>
      <c r="D112" s="352"/>
      <c r="E112" s="351"/>
      <c r="F112" s="351"/>
      <c r="G112" s="351"/>
      <c r="H112" s="351"/>
      <c r="I112" s="351"/>
      <c r="J112" s="351"/>
      <c r="K112" s="351"/>
      <c r="L112" s="351"/>
      <c r="M112" s="351"/>
      <c r="N112" s="351"/>
      <c r="O112" s="351"/>
      <c r="P112" s="351"/>
      <c r="Q112" s="351"/>
      <c r="R112" s="351"/>
      <c r="S112" s="351"/>
      <c r="T112" s="351"/>
      <c r="U112" s="351"/>
      <c r="V112" s="351"/>
      <c r="W112" s="351"/>
      <c r="X112" s="351"/>
      <c r="Y112" s="351"/>
      <c r="Z112" s="351"/>
      <c r="AA112" s="351"/>
      <c r="AB112" s="351"/>
    </row>
    <row r="113" spans="8:8" ht="15.75" customHeight="1">
      <c r="A113" s="351"/>
      <c r="B113" s="352"/>
      <c r="C113" s="353"/>
      <c r="D113" s="352"/>
      <c r="E113" s="351"/>
      <c r="F113" s="351"/>
      <c r="G113" s="351"/>
      <c r="H113" s="351"/>
      <c r="I113" s="351"/>
      <c r="J113" s="351"/>
      <c r="K113" s="351"/>
      <c r="L113" s="351"/>
      <c r="M113" s="351"/>
      <c r="N113" s="351"/>
      <c r="O113" s="351"/>
      <c r="P113" s="351"/>
      <c r="Q113" s="351"/>
      <c r="R113" s="351"/>
      <c r="S113" s="351"/>
      <c r="T113" s="351"/>
      <c r="U113" s="351"/>
      <c r="V113" s="351"/>
      <c r="W113" s="351"/>
      <c r="X113" s="351"/>
      <c r="Y113" s="351"/>
      <c r="Z113" s="351"/>
      <c r="AA113" s="351"/>
      <c r="AB113" s="351"/>
    </row>
    <row r="114" spans="8:8" ht="15.75" customHeight="1">
      <c r="A114" s="351"/>
      <c r="B114" s="352"/>
      <c r="C114" s="353"/>
      <c r="D114" s="352"/>
      <c r="E114" s="351"/>
      <c r="F114" s="351"/>
      <c r="G114" s="351"/>
      <c r="H114" s="351"/>
      <c r="I114" s="351"/>
      <c r="J114" s="351"/>
      <c r="K114" s="351"/>
      <c r="L114" s="351"/>
      <c r="M114" s="351"/>
      <c r="N114" s="351"/>
      <c r="O114" s="351"/>
      <c r="P114" s="351"/>
      <c r="Q114" s="351"/>
      <c r="R114" s="351"/>
      <c r="S114" s="351"/>
      <c r="T114" s="351"/>
      <c r="U114" s="351"/>
      <c r="V114" s="351"/>
      <c r="W114" s="351"/>
      <c r="X114" s="351"/>
      <c r="Y114" s="351"/>
      <c r="Z114" s="351"/>
      <c r="AA114" s="351"/>
      <c r="AB114" s="351"/>
    </row>
    <row r="115" spans="8:8" ht="15.75" customHeight="1">
      <c r="A115" s="351"/>
      <c r="B115" s="352"/>
      <c r="C115" s="353"/>
      <c r="D115" s="352"/>
      <c r="E115" s="351"/>
      <c r="F115" s="351"/>
      <c r="G115" s="351"/>
      <c r="H115" s="351"/>
      <c r="I115" s="351"/>
      <c r="J115" s="351"/>
      <c r="K115" s="351"/>
      <c r="L115" s="351"/>
      <c r="M115" s="351"/>
      <c r="N115" s="351"/>
      <c r="O115" s="351"/>
      <c r="P115" s="351"/>
      <c r="Q115" s="351"/>
      <c r="R115" s="351"/>
      <c r="S115" s="351"/>
      <c r="T115" s="351"/>
      <c r="U115" s="351"/>
      <c r="V115" s="351"/>
      <c r="W115" s="351"/>
      <c r="X115" s="351"/>
      <c r="Y115" s="351"/>
      <c r="Z115" s="351"/>
      <c r="AA115" s="351"/>
      <c r="AB115" s="351"/>
    </row>
    <row r="116" spans="8:8" ht="15.75" customHeight="1">
      <c r="A116" s="351"/>
      <c r="B116" s="352"/>
      <c r="C116" s="353"/>
      <c r="D116" s="352"/>
      <c r="E116" s="351"/>
      <c r="F116" s="351"/>
      <c r="G116" s="351"/>
      <c r="H116" s="351"/>
      <c r="I116" s="351"/>
      <c r="J116" s="351"/>
      <c r="K116" s="351"/>
      <c r="L116" s="351"/>
      <c r="M116" s="351"/>
      <c r="N116" s="351"/>
      <c r="O116" s="351"/>
      <c r="P116" s="351"/>
      <c r="Q116" s="351"/>
      <c r="R116" s="351"/>
      <c r="S116" s="351"/>
      <c r="T116" s="351"/>
      <c r="U116" s="351"/>
      <c r="V116" s="351"/>
      <c r="W116" s="351"/>
      <c r="X116" s="351"/>
      <c r="Y116" s="351"/>
      <c r="Z116" s="351"/>
      <c r="AA116" s="351"/>
      <c r="AB116" s="351"/>
    </row>
    <row r="117" spans="8:8" ht="15.75" customHeight="1">
      <c r="A117" s="351"/>
      <c r="B117" s="352"/>
      <c r="C117" s="353"/>
      <c r="D117" s="352"/>
      <c r="E117" s="351"/>
      <c r="F117" s="351"/>
      <c r="G117" s="351"/>
      <c r="H117" s="351"/>
      <c r="I117" s="351"/>
      <c r="J117" s="351"/>
      <c r="K117" s="351"/>
      <c r="L117" s="351"/>
      <c r="M117" s="351"/>
      <c r="N117" s="351"/>
      <c r="O117" s="351"/>
      <c r="P117" s="351"/>
      <c r="Q117" s="351"/>
      <c r="R117" s="351"/>
      <c r="S117" s="351"/>
      <c r="T117" s="351"/>
      <c r="U117" s="351"/>
      <c r="V117" s="351"/>
      <c r="W117" s="351"/>
      <c r="X117" s="351"/>
      <c r="Y117" s="351"/>
      <c r="Z117" s="351"/>
      <c r="AA117" s="351"/>
      <c r="AB117" s="351"/>
    </row>
    <row r="118" spans="8:8" ht="15.75" customHeight="1">
      <c r="A118" s="351"/>
      <c r="B118" s="352"/>
      <c r="C118" s="353"/>
      <c r="D118" s="352"/>
      <c r="E118" s="351"/>
      <c r="F118" s="351"/>
      <c r="G118" s="351"/>
      <c r="H118" s="351"/>
      <c r="I118" s="351"/>
      <c r="J118" s="351"/>
      <c r="K118" s="351"/>
      <c r="L118" s="351"/>
      <c r="M118" s="351"/>
      <c r="N118" s="351"/>
      <c r="O118" s="351"/>
      <c r="P118" s="351"/>
      <c r="Q118" s="351"/>
      <c r="R118" s="351"/>
      <c r="S118" s="351"/>
      <c r="T118" s="351"/>
      <c r="U118" s="351"/>
      <c r="V118" s="351"/>
      <c r="W118" s="351"/>
      <c r="X118" s="351"/>
      <c r="Y118" s="351"/>
      <c r="Z118" s="351"/>
      <c r="AA118" s="351"/>
      <c r="AB118" s="351"/>
    </row>
    <row r="119" spans="8:8" ht="15.75" customHeight="1">
      <c r="A119" s="351"/>
      <c r="B119" s="352"/>
      <c r="C119" s="353"/>
      <c r="D119" s="352"/>
      <c r="E119" s="351"/>
      <c r="F119" s="351"/>
      <c r="G119" s="351"/>
      <c r="H119" s="351"/>
      <c r="I119" s="351"/>
      <c r="J119" s="351"/>
      <c r="K119" s="351"/>
      <c r="L119" s="351"/>
      <c r="M119" s="351"/>
      <c r="N119" s="351"/>
      <c r="O119" s="351"/>
      <c r="P119" s="351"/>
      <c r="Q119" s="351"/>
      <c r="R119" s="351"/>
      <c r="S119" s="351"/>
      <c r="T119" s="351"/>
      <c r="U119" s="351"/>
      <c r="V119" s="351"/>
      <c r="W119" s="351"/>
      <c r="X119" s="351"/>
      <c r="Y119" s="351"/>
      <c r="Z119" s="351"/>
      <c r="AA119" s="351"/>
      <c r="AB119" s="351"/>
    </row>
    <row r="120" spans="8:8" ht="15.75" customHeight="1">
      <c r="A120" s="351"/>
      <c r="B120" s="352"/>
      <c r="C120" s="353"/>
      <c r="D120" s="352"/>
      <c r="E120" s="351"/>
      <c r="F120" s="351"/>
      <c r="G120" s="351"/>
      <c r="H120" s="351"/>
      <c r="I120" s="351"/>
      <c r="J120" s="351"/>
      <c r="K120" s="351"/>
      <c r="L120" s="351"/>
      <c r="M120" s="351"/>
      <c r="N120" s="351"/>
      <c r="O120" s="351"/>
      <c r="P120" s="351"/>
      <c r="Q120" s="351"/>
      <c r="R120" s="351"/>
      <c r="S120" s="351"/>
      <c r="T120" s="351"/>
      <c r="U120" s="351"/>
      <c r="V120" s="351"/>
      <c r="W120" s="351"/>
      <c r="X120" s="351"/>
      <c r="Y120" s="351"/>
      <c r="Z120" s="351"/>
      <c r="AA120" s="351"/>
      <c r="AB120" s="351"/>
    </row>
    <row r="121" spans="8:8" ht="15.75" customHeight="1">
      <c r="A121" s="351"/>
      <c r="B121" s="352"/>
      <c r="C121" s="353"/>
      <c r="D121" s="352"/>
      <c r="E121" s="351"/>
      <c r="F121" s="351"/>
      <c r="G121" s="351"/>
      <c r="H121" s="351"/>
      <c r="I121" s="351"/>
      <c r="J121" s="351"/>
      <c r="K121" s="351"/>
      <c r="L121" s="351"/>
      <c r="M121" s="351"/>
      <c r="N121" s="351"/>
      <c r="O121" s="351"/>
      <c r="P121" s="351"/>
      <c r="Q121" s="351"/>
      <c r="R121" s="351"/>
      <c r="S121" s="351"/>
      <c r="T121" s="351"/>
      <c r="U121" s="351"/>
      <c r="V121" s="351"/>
      <c r="W121" s="351"/>
      <c r="X121" s="351"/>
      <c r="Y121" s="351"/>
      <c r="Z121" s="351"/>
      <c r="AA121" s="351"/>
      <c r="AB121" s="351"/>
    </row>
    <row r="122" spans="8:8" ht="15.75" customHeight="1">
      <c r="A122" s="351"/>
      <c r="B122" s="352"/>
      <c r="C122" s="353"/>
      <c r="D122" s="352"/>
      <c r="E122" s="351"/>
      <c r="F122" s="351"/>
      <c r="G122" s="351"/>
      <c r="H122" s="351"/>
      <c r="I122" s="351"/>
      <c r="J122" s="351"/>
      <c r="K122" s="351"/>
      <c r="L122" s="351"/>
      <c r="M122" s="351"/>
      <c r="N122" s="351"/>
      <c r="O122" s="351"/>
      <c r="P122" s="351"/>
      <c r="Q122" s="351"/>
      <c r="R122" s="351"/>
      <c r="S122" s="351"/>
      <c r="T122" s="351"/>
      <c r="U122" s="351"/>
      <c r="V122" s="351"/>
      <c r="W122" s="351"/>
      <c r="X122" s="351"/>
      <c r="Y122" s="351"/>
      <c r="Z122" s="351"/>
      <c r="AA122" s="351"/>
      <c r="AB122" s="351"/>
    </row>
    <row r="123" spans="8:8" ht="15.75" customHeight="1">
      <c r="A123" s="351"/>
      <c r="B123" s="352"/>
      <c r="C123" s="353"/>
      <c r="D123" s="352"/>
      <c r="E123" s="351"/>
      <c r="F123" s="351"/>
      <c r="G123" s="351"/>
      <c r="H123" s="351"/>
      <c r="I123" s="351"/>
      <c r="J123" s="351"/>
      <c r="K123" s="351"/>
      <c r="L123" s="351"/>
      <c r="M123" s="351"/>
      <c r="N123" s="351"/>
      <c r="O123" s="351"/>
      <c r="P123" s="351"/>
      <c r="Q123" s="351"/>
      <c r="R123" s="351"/>
      <c r="S123" s="351"/>
      <c r="T123" s="351"/>
      <c r="U123" s="351"/>
      <c r="V123" s="351"/>
      <c r="W123" s="351"/>
      <c r="X123" s="351"/>
      <c r="Y123" s="351"/>
      <c r="Z123" s="351"/>
      <c r="AA123" s="351"/>
      <c r="AB123" s="351"/>
    </row>
    <row r="124" spans="8:8" ht="15.75" customHeight="1">
      <c r="A124" s="351"/>
      <c r="B124" s="352"/>
      <c r="C124" s="353"/>
      <c r="D124" s="352"/>
      <c r="E124" s="351"/>
      <c r="F124" s="351"/>
      <c r="G124" s="351"/>
      <c r="H124" s="351"/>
      <c r="I124" s="351"/>
      <c r="J124" s="351"/>
      <c r="K124" s="351"/>
      <c r="L124" s="351"/>
      <c r="M124" s="351"/>
      <c r="N124" s="351"/>
      <c r="O124" s="351"/>
      <c r="P124" s="351"/>
      <c r="Q124" s="351"/>
      <c r="R124" s="351"/>
      <c r="S124" s="351"/>
      <c r="T124" s="351"/>
      <c r="U124" s="351"/>
      <c r="V124" s="351"/>
      <c r="W124" s="351"/>
      <c r="X124" s="351"/>
      <c r="Y124" s="351"/>
      <c r="Z124" s="351"/>
      <c r="AA124" s="351"/>
      <c r="AB124" s="351"/>
    </row>
    <row r="125" spans="8:8" ht="15.75" customHeight="1">
      <c r="A125" s="351"/>
      <c r="B125" s="352"/>
      <c r="C125" s="353"/>
      <c r="D125" s="352"/>
      <c r="E125" s="351"/>
      <c r="F125" s="351"/>
      <c r="G125" s="351"/>
      <c r="H125" s="351"/>
      <c r="I125" s="351"/>
      <c r="J125" s="351"/>
      <c r="K125" s="351"/>
      <c r="L125" s="351"/>
      <c r="M125" s="351"/>
      <c r="N125" s="351"/>
      <c r="O125" s="351"/>
      <c r="P125" s="351"/>
      <c r="Q125" s="351"/>
      <c r="R125" s="351"/>
      <c r="S125" s="351"/>
      <c r="T125" s="351"/>
      <c r="U125" s="351"/>
      <c r="V125" s="351"/>
      <c r="W125" s="351"/>
      <c r="X125" s="351"/>
      <c r="Y125" s="351"/>
      <c r="Z125" s="351"/>
      <c r="AA125" s="351"/>
      <c r="AB125" s="351"/>
    </row>
    <row r="126" spans="8:8" ht="15.75" customHeight="1">
      <c r="A126" s="351"/>
      <c r="B126" s="352"/>
      <c r="C126" s="353"/>
      <c r="D126" s="352"/>
      <c r="E126" s="351"/>
      <c r="F126" s="351"/>
      <c r="G126" s="351"/>
      <c r="H126" s="351"/>
      <c r="I126" s="351"/>
      <c r="J126" s="351"/>
      <c r="K126" s="351"/>
      <c r="L126" s="351"/>
      <c r="M126" s="351"/>
      <c r="N126" s="351"/>
      <c r="O126" s="351"/>
      <c r="P126" s="351"/>
      <c r="Q126" s="351"/>
      <c r="R126" s="351"/>
      <c r="S126" s="351"/>
      <c r="T126" s="351"/>
      <c r="U126" s="351"/>
      <c r="V126" s="351"/>
      <c r="W126" s="351"/>
      <c r="X126" s="351"/>
      <c r="Y126" s="351"/>
      <c r="Z126" s="351"/>
      <c r="AA126" s="351"/>
      <c r="AB126" s="351"/>
    </row>
    <row r="127" spans="8:8" ht="15.75" customHeight="1">
      <c r="A127" s="351"/>
      <c r="B127" s="352"/>
      <c r="C127" s="353"/>
      <c r="D127" s="352"/>
      <c r="E127" s="351"/>
      <c r="F127" s="351"/>
      <c r="G127" s="351"/>
      <c r="H127" s="351"/>
      <c r="I127" s="351"/>
      <c r="J127" s="351"/>
      <c r="K127" s="351"/>
      <c r="L127" s="351"/>
      <c r="M127" s="351"/>
      <c r="N127" s="351"/>
      <c r="O127" s="351"/>
      <c r="P127" s="351"/>
      <c r="Q127" s="351"/>
      <c r="R127" s="351"/>
      <c r="S127" s="351"/>
      <c r="T127" s="351"/>
      <c r="U127" s="351"/>
      <c r="V127" s="351"/>
      <c r="W127" s="351"/>
      <c r="X127" s="351"/>
      <c r="Y127" s="351"/>
      <c r="Z127" s="351"/>
      <c r="AA127" s="351"/>
      <c r="AB127" s="351"/>
    </row>
    <row r="128" spans="8:8" ht="15.75" customHeight="1">
      <c r="A128" s="351"/>
      <c r="B128" s="352"/>
      <c r="C128" s="353"/>
      <c r="D128" s="352"/>
      <c r="E128" s="351"/>
      <c r="F128" s="351"/>
      <c r="G128" s="351"/>
      <c r="H128" s="351"/>
      <c r="I128" s="351"/>
      <c r="J128" s="351"/>
      <c r="K128" s="351"/>
      <c r="L128" s="351"/>
      <c r="M128" s="351"/>
      <c r="N128" s="351"/>
      <c r="O128" s="351"/>
      <c r="P128" s="351"/>
      <c r="Q128" s="351"/>
      <c r="R128" s="351"/>
      <c r="S128" s="351"/>
      <c r="T128" s="351"/>
      <c r="U128" s="351"/>
      <c r="V128" s="351"/>
      <c r="W128" s="351"/>
      <c r="X128" s="351"/>
      <c r="Y128" s="351"/>
      <c r="Z128" s="351"/>
      <c r="AA128" s="351"/>
      <c r="AB128" s="351"/>
    </row>
    <row r="129" spans="8:8" ht="15.75" customHeight="1">
      <c r="A129" s="351"/>
      <c r="B129" s="352"/>
      <c r="C129" s="353"/>
      <c r="D129" s="352"/>
      <c r="E129" s="351"/>
      <c r="F129" s="351"/>
      <c r="G129" s="351"/>
      <c r="H129" s="351"/>
      <c r="I129" s="351"/>
      <c r="J129" s="351"/>
      <c r="K129" s="351"/>
      <c r="L129" s="351"/>
      <c r="M129" s="351"/>
      <c r="N129" s="351"/>
      <c r="O129" s="351"/>
      <c r="P129" s="351"/>
      <c r="Q129" s="351"/>
      <c r="R129" s="351"/>
      <c r="S129" s="351"/>
      <c r="T129" s="351"/>
      <c r="U129" s="351"/>
      <c r="V129" s="351"/>
      <c r="W129" s="351"/>
      <c r="X129" s="351"/>
      <c r="Y129" s="351"/>
      <c r="Z129" s="351"/>
      <c r="AA129" s="351"/>
      <c r="AB129" s="351"/>
    </row>
    <row r="130" spans="8:8" ht="15.75" customHeight="1">
      <c r="A130" s="351"/>
      <c r="B130" s="352"/>
      <c r="C130" s="353"/>
      <c r="D130" s="352"/>
      <c r="E130" s="351"/>
      <c r="F130" s="351"/>
      <c r="G130" s="351"/>
      <c r="H130" s="351"/>
      <c r="I130" s="351"/>
      <c r="J130" s="351"/>
      <c r="K130" s="351"/>
      <c r="L130" s="351"/>
      <c r="M130" s="351"/>
      <c r="N130" s="351"/>
      <c r="O130" s="351"/>
      <c r="P130" s="351"/>
      <c r="Q130" s="351"/>
      <c r="R130" s="351"/>
      <c r="S130" s="351"/>
      <c r="T130" s="351"/>
      <c r="U130" s="351"/>
      <c r="V130" s="351"/>
      <c r="W130" s="351"/>
      <c r="X130" s="351"/>
      <c r="Y130" s="351"/>
      <c r="Z130" s="351"/>
      <c r="AA130" s="351"/>
      <c r="AB130" s="351"/>
    </row>
    <row r="131" spans="8:8" ht="15.75" customHeight="1">
      <c r="A131" s="351"/>
      <c r="B131" s="352"/>
      <c r="C131" s="353"/>
      <c r="D131" s="352"/>
      <c r="E131" s="351"/>
      <c r="F131" s="351"/>
      <c r="G131" s="351"/>
      <c r="H131" s="351"/>
      <c r="I131" s="351"/>
      <c r="J131" s="351"/>
      <c r="K131" s="351"/>
      <c r="L131" s="351"/>
      <c r="M131" s="351"/>
      <c r="N131" s="351"/>
      <c r="O131" s="351"/>
      <c r="P131" s="351"/>
      <c r="Q131" s="351"/>
      <c r="R131" s="351"/>
      <c r="S131" s="351"/>
      <c r="T131" s="351"/>
      <c r="U131" s="351"/>
      <c r="V131" s="351"/>
      <c r="W131" s="351"/>
      <c r="X131" s="351"/>
      <c r="Y131" s="351"/>
      <c r="Z131" s="351"/>
      <c r="AA131" s="351"/>
      <c r="AB131" s="351"/>
    </row>
    <row r="132" spans="8:8" ht="15.75" customHeight="1">
      <c r="A132" s="351"/>
      <c r="B132" s="352"/>
      <c r="C132" s="353"/>
      <c r="D132" s="352"/>
      <c r="E132" s="351"/>
      <c r="F132" s="351"/>
      <c r="G132" s="351"/>
      <c r="H132" s="351"/>
      <c r="I132" s="351"/>
      <c r="J132" s="351"/>
      <c r="K132" s="351"/>
      <c r="L132" s="351"/>
      <c r="M132" s="351"/>
      <c r="N132" s="351"/>
      <c r="O132" s="351"/>
      <c r="P132" s="351"/>
      <c r="Q132" s="351"/>
      <c r="R132" s="351"/>
      <c r="S132" s="351"/>
      <c r="T132" s="351"/>
      <c r="U132" s="351"/>
      <c r="V132" s="351"/>
      <c r="W132" s="351"/>
      <c r="X132" s="351"/>
      <c r="Y132" s="351"/>
      <c r="Z132" s="351"/>
      <c r="AA132" s="351"/>
      <c r="AB132" s="351"/>
    </row>
    <row r="133" spans="8:8" ht="15.75" customHeight="1">
      <c r="A133" s="351"/>
      <c r="B133" s="352"/>
      <c r="C133" s="353"/>
      <c r="D133" s="352"/>
      <c r="E133" s="351"/>
      <c r="F133" s="351"/>
      <c r="G133" s="351"/>
      <c r="H133" s="351"/>
      <c r="I133" s="351"/>
      <c r="J133" s="351"/>
      <c r="K133" s="351"/>
      <c r="L133" s="351"/>
      <c r="M133" s="351"/>
      <c r="N133" s="351"/>
      <c r="O133" s="351"/>
      <c r="P133" s="351"/>
      <c r="Q133" s="351"/>
      <c r="R133" s="351"/>
      <c r="S133" s="351"/>
      <c r="T133" s="351"/>
      <c r="U133" s="351"/>
      <c r="V133" s="351"/>
      <c r="W133" s="351"/>
      <c r="X133" s="351"/>
      <c r="Y133" s="351"/>
      <c r="Z133" s="351"/>
      <c r="AA133" s="351"/>
      <c r="AB133" s="351"/>
    </row>
    <row r="134" spans="8:8" ht="15.75" customHeight="1">
      <c r="A134" s="351"/>
      <c r="B134" s="352"/>
      <c r="C134" s="353"/>
      <c r="D134" s="352"/>
      <c r="E134" s="351"/>
      <c r="F134" s="351"/>
      <c r="G134" s="351"/>
      <c r="H134" s="351"/>
      <c r="I134" s="351"/>
      <c r="J134" s="351"/>
      <c r="K134" s="351"/>
      <c r="L134" s="351"/>
      <c r="M134" s="351"/>
      <c r="N134" s="351"/>
      <c r="O134" s="351"/>
      <c r="P134" s="351"/>
      <c r="Q134" s="351"/>
      <c r="R134" s="351"/>
      <c r="S134" s="351"/>
      <c r="T134" s="351"/>
      <c r="U134" s="351"/>
      <c r="V134" s="351"/>
      <c r="W134" s="351"/>
      <c r="X134" s="351"/>
      <c r="Y134" s="351"/>
      <c r="Z134" s="351"/>
      <c r="AA134" s="351"/>
      <c r="AB134" s="351"/>
    </row>
    <row r="135" spans="8:8" ht="15.75" customHeight="1">
      <c r="A135" s="351"/>
      <c r="B135" s="352"/>
      <c r="C135" s="353"/>
      <c r="D135" s="352"/>
      <c r="E135" s="351"/>
      <c r="F135" s="351"/>
      <c r="G135" s="351"/>
      <c r="H135" s="351"/>
      <c r="I135" s="351"/>
      <c r="J135" s="351"/>
      <c r="K135" s="351"/>
      <c r="L135" s="351"/>
      <c r="M135" s="351"/>
      <c r="N135" s="351"/>
      <c r="O135" s="351"/>
      <c r="P135" s="351"/>
      <c r="Q135" s="351"/>
      <c r="R135" s="351"/>
      <c r="S135" s="351"/>
      <c r="T135" s="351"/>
      <c r="U135" s="351"/>
      <c r="V135" s="351"/>
      <c r="W135" s="351"/>
      <c r="X135" s="351"/>
      <c r="Y135" s="351"/>
      <c r="Z135" s="351"/>
      <c r="AA135" s="351"/>
      <c r="AB135" s="351"/>
    </row>
    <row r="136" spans="8:8" ht="15.75" customHeight="1">
      <c r="A136" s="351"/>
      <c r="B136" s="352"/>
      <c r="C136" s="353"/>
      <c r="D136" s="352"/>
      <c r="E136" s="351"/>
      <c r="F136" s="351"/>
      <c r="G136" s="351"/>
      <c r="H136" s="351"/>
      <c r="I136" s="351"/>
      <c r="J136" s="351"/>
      <c r="K136" s="351"/>
      <c r="L136" s="351"/>
      <c r="M136" s="351"/>
      <c r="N136" s="351"/>
      <c r="O136" s="351"/>
      <c r="P136" s="351"/>
      <c r="Q136" s="351"/>
      <c r="R136" s="351"/>
      <c r="S136" s="351"/>
      <c r="T136" s="351"/>
      <c r="U136" s="351"/>
      <c r="V136" s="351"/>
      <c r="W136" s="351"/>
      <c r="X136" s="351"/>
      <c r="Y136" s="351"/>
      <c r="Z136" s="351"/>
      <c r="AA136" s="351"/>
      <c r="AB136" s="351"/>
    </row>
    <row r="137" spans="8:8" ht="15.75" customHeight="1">
      <c r="A137" s="351"/>
      <c r="B137" s="352"/>
      <c r="C137" s="353"/>
      <c r="D137" s="352"/>
      <c r="E137" s="351"/>
      <c r="F137" s="351"/>
      <c r="G137" s="351"/>
      <c r="H137" s="351"/>
      <c r="I137" s="351"/>
      <c r="J137" s="351"/>
      <c r="K137" s="351"/>
      <c r="L137" s="351"/>
      <c r="M137" s="351"/>
      <c r="N137" s="351"/>
      <c r="O137" s="351"/>
      <c r="P137" s="351"/>
      <c r="Q137" s="351"/>
      <c r="R137" s="351"/>
      <c r="S137" s="351"/>
      <c r="T137" s="351"/>
      <c r="U137" s="351"/>
      <c r="V137" s="351"/>
      <c r="W137" s="351"/>
      <c r="X137" s="351"/>
      <c r="Y137" s="351"/>
      <c r="Z137" s="351"/>
      <c r="AA137" s="351"/>
      <c r="AB137" s="351"/>
    </row>
    <row r="138" spans="8:8" ht="15.75" customHeight="1">
      <c r="A138" s="351"/>
      <c r="B138" s="352"/>
      <c r="C138" s="353"/>
      <c r="D138" s="352"/>
      <c r="E138" s="351"/>
      <c r="F138" s="351"/>
      <c r="G138" s="351"/>
      <c r="H138" s="351"/>
      <c r="I138" s="351"/>
      <c r="J138" s="351"/>
      <c r="K138" s="351"/>
      <c r="L138" s="351"/>
      <c r="M138" s="351"/>
      <c r="N138" s="351"/>
      <c r="O138" s="351"/>
      <c r="P138" s="351"/>
      <c r="Q138" s="351"/>
      <c r="R138" s="351"/>
      <c r="S138" s="351"/>
      <c r="T138" s="351"/>
      <c r="U138" s="351"/>
      <c r="V138" s="351"/>
      <c r="W138" s="351"/>
      <c r="X138" s="351"/>
      <c r="Y138" s="351"/>
      <c r="Z138" s="351"/>
      <c r="AA138" s="351"/>
      <c r="AB138" s="351"/>
    </row>
    <row r="139" spans="8:8" ht="15.75" customHeight="1">
      <c r="A139" s="351"/>
      <c r="B139" s="352"/>
      <c r="C139" s="353"/>
      <c r="D139" s="352"/>
      <c r="E139" s="351"/>
      <c r="F139" s="351"/>
      <c r="G139" s="351"/>
      <c r="H139" s="351"/>
      <c r="I139" s="351"/>
      <c r="J139" s="351"/>
      <c r="K139" s="351"/>
      <c r="L139" s="351"/>
      <c r="M139" s="351"/>
      <c r="N139" s="351"/>
      <c r="O139" s="351"/>
      <c r="P139" s="351"/>
      <c r="Q139" s="351"/>
      <c r="R139" s="351"/>
      <c r="S139" s="351"/>
      <c r="T139" s="351"/>
      <c r="U139" s="351"/>
      <c r="V139" s="351"/>
      <c r="W139" s="351"/>
      <c r="X139" s="351"/>
      <c r="Y139" s="351"/>
      <c r="Z139" s="351"/>
      <c r="AA139" s="351"/>
      <c r="AB139" s="351"/>
    </row>
    <row r="140" spans="8:8" ht="15.75" customHeight="1">
      <c r="A140" s="351"/>
      <c r="B140" s="352"/>
      <c r="C140" s="353"/>
      <c r="D140" s="352"/>
      <c r="E140" s="351"/>
      <c r="F140" s="351"/>
      <c r="G140" s="351"/>
      <c r="H140" s="351"/>
      <c r="I140" s="351"/>
      <c r="J140" s="351"/>
      <c r="K140" s="351"/>
      <c r="L140" s="351"/>
      <c r="M140" s="351"/>
      <c r="N140" s="351"/>
      <c r="O140" s="351"/>
      <c r="P140" s="351"/>
      <c r="Q140" s="351"/>
      <c r="R140" s="351"/>
      <c r="S140" s="351"/>
      <c r="T140" s="351"/>
      <c r="U140" s="351"/>
      <c r="V140" s="351"/>
      <c r="W140" s="351"/>
      <c r="X140" s="351"/>
      <c r="Y140" s="351"/>
      <c r="Z140" s="351"/>
      <c r="AA140" s="351"/>
      <c r="AB140" s="351"/>
    </row>
    <row r="141" spans="8:8" ht="15.75" customHeight="1">
      <c r="A141" s="351"/>
      <c r="B141" s="352"/>
      <c r="C141" s="353"/>
      <c r="D141" s="352"/>
      <c r="E141" s="351"/>
      <c r="F141" s="351"/>
      <c r="G141" s="351"/>
      <c r="H141" s="351"/>
      <c r="I141" s="351"/>
      <c r="J141" s="351"/>
      <c r="K141" s="351"/>
      <c r="L141" s="351"/>
      <c r="M141" s="351"/>
      <c r="N141" s="351"/>
      <c r="O141" s="351"/>
      <c r="P141" s="351"/>
      <c r="Q141" s="351"/>
      <c r="R141" s="351"/>
      <c r="S141" s="351"/>
      <c r="T141" s="351"/>
      <c r="U141" s="351"/>
      <c r="V141" s="351"/>
      <c r="W141" s="351"/>
      <c r="X141" s="351"/>
      <c r="Y141" s="351"/>
      <c r="Z141" s="351"/>
      <c r="AA141" s="351"/>
      <c r="AB141" s="351"/>
    </row>
    <row r="142" spans="8:8" ht="15.75" customHeight="1">
      <c r="A142" s="351"/>
      <c r="B142" s="352"/>
      <c r="C142" s="353"/>
      <c r="D142" s="352"/>
      <c r="E142" s="351"/>
      <c r="F142" s="351"/>
      <c r="G142" s="351"/>
      <c r="H142" s="351"/>
      <c r="I142" s="351"/>
      <c r="J142" s="351"/>
      <c r="K142" s="351"/>
      <c r="L142" s="351"/>
      <c r="M142" s="351"/>
      <c r="N142" s="351"/>
      <c r="O142" s="351"/>
      <c r="P142" s="351"/>
      <c r="Q142" s="351"/>
      <c r="R142" s="351"/>
      <c r="S142" s="351"/>
      <c r="T142" s="351"/>
      <c r="U142" s="351"/>
      <c r="V142" s="351"/>
      <c r="W142" s="351"/>
      <c r="X142" s="351"/>
      <c r="Y142" s="351"/>
      <c r="Z142" s="351"/>
      <c r="AA142" s="351"/>
      <c r="AB142" s="351"/>
    </row>
    <row r="143" spans="8:8" ht="15.75" customHeight="1">
      <c r="A143" s="351"/>
      <c r="B143" s="352"/>
      <c r="C143" s="353"/>
      <c r="D143" s="352"/>
      <c r="E143" s="351"/>
      <c r="F143" s="351"/>
      <c r="G143" s="351"/>
      <c r="H143" s="351"/>
      <c r="I143" s="351"/>
      <c r="J143" s="351"/>
      <c r="K143" s="351"/>
      <c r="L143" s="351"/>
      <c r="M143" s="351"/>
      <c r="N143" s="351"/>
      <c r="O143" s="351"/>
      <c r="P143" s="351"/>
      <c r="Q143" s="351"/>
      <c r="R143" s="351"/>
      <c r="S143" s="351"/>
      <c r="T143" s="351"/>
      <c r="U143" s="351"/>
      <c r="V143" s="351"/>
      <c r="W143" s="351"/>
      <c r="X143" s="351"/>
      <c r="Y143" s="351"/>
      <c r="Z143" s="351"/>
      <c r="AA143" s="351"/>
      <c r="AB143" s="351"/>
    </row>
    <row r="144" spans="8:8" ht="15.75" customHeight="1">
      <c r="A144" s="351"/>
      <c r="B144" s="352"/>
      <c r="C144" s="353"/>
      <c r="D144" s="352"/>
      <c r="E144" s="351"/>
      <c r="F144" s="351"/>
      <c r="G144" s="351"/>
      <c r="H144" s="351"/>
      <c r="I144" s="351"/>
      <c r="J144" s="351"/>
      <c r="K144" s="351"/>
      <c r="L144" s="351"/>
      <c r="M144" s="351"/>
      <c r="N144" s="351"/>
      <c r="O144" s="351"/>
      <c r="P144" s="351"/>
      <c r="Q144" s="351"/>
      <c r="R144" s="351"/>
      <c r="S144" s="351"/>
      <c r="T144" s="351"/>
      <c r="U144" s="351"/>
      <c r="V144" s="351"/>
      <c r="W144" s="351"/>
      <c r="X144" s="351"/>
      <c r="Y144" s="351"/>
      <c r="Z144" s="351"/>
      <c r="AA144" s="351"/>
      <c r="AB144" s="351"/>
    </row>
    <row r="145" spans="8:8" ht="15.75" customHeight="1">
      <c r="A145" s="351"/>
      <c r="B145" s="352"/>
      <c r="C145" s="353"/>
      <c r="D145" s="352"/>
      <c r="E145" s="351"/>
      <c r="F145" s="351"/>
      <c r="G145" s="351"/>
      <c r="H145" s="351"/>
      <c r="I145" s="351"/>
      <c r="J145" s="351"/>
      <c r="K145" s="351"/>
      <c r="L145" s="351"/>
      <c r="M145" s="351"/>
      <c r="N145" s="351"/>
      <c r="O145" s="351"/>
      <c r="P145" s="351"/>
      <c r="Q145" s="351"/>
      <c r="R145" s="351"/>
      <c r="S145" s="351"/>
      <c r="T145" s="351"/>
      <c r="U145" s="351"/>
      <c r="V145" s="351"/>
      <c r="W145" s="351"/>
      <c r="X145" s="351"/>
      <c r="Y145" s="351"/>
      <c r="Z145" s="351"/>
      <c r="AA145" s="351"/>
      <c r="AB145" s="351"/>
    </row>
    <row r="146" spans="8:8" ht="15.75" customHeight="1">
      <c r="A146" s="351"/>
      <c r="B146" s="352"/>
      <c r="C146" s="353"/>
      <c r="D146" s="352"/>
      <c r="E146" s="351"/>
      <c r="F146" s="351"/>
      <c r="G146" s="351"/>
      <c r="H146" s="351"/>
      <c r="I146" s="351"/>
      <c r="J146" s="351"/>
      <c r="K146" s="351"/>
      <c r="L146" s="351"/>
      <c r="M146" s="351"/>
      <c r="N146" s="351"/>
      <c r="O146" s="351"/>
      <c r="P146" s="351"/>
      <c r="Q146" s="351"/>
      <c r="R146" s="351"/>
      <c r="S146" s="351"/>
      <c r="T146" s="351"/>
      <c r="U146" s="351"/>
      <c r="V146" s="351"/>
      <c r="W146" s="351"/>
      <c r="X146" s="351"/>
      <c r="Y146" s="351"/>
      <c r="Z146" s="351"/>
      <c r="AA146" s="351"/>
      <c r="AB146" s="351"/>
    </row>
    <row r="147" spans="8:8" ht="15.75" customHeight="1">
      <c r="A147" s="351"/>
      <c r="B147" s="352"/>
      <c r="C147" s="353"/>
      <c r="D147" s="352"/>
      <c r="E147" s="351"/>
      <c r="F147" s="351"/>
      <c r="G147" s="351"/>
      <c r="H147" s="351"/>
      <c r="I147" s="351"/>
      <c r="J147" s="351"/>
      <c r="K147" s="351"/>
      <c r="L147" s="351"/>
      <c r="M147" s="351"/>
      <c r="N147" s="351"/>
      <c r="O147" s="351"/>
      <c r="P147" s="351"/>
      <c r="Q147" s="351"/>
      <c r="R147" s="351"/>
      <c r="S147" s="351"/>
      <c r="T147" s="351"/>
      <c r="U147" s="351"/>
      <c r="V147" s="351"/>
      <c r="W147" s="351"/>
      <c r="X147" s="351"/>
      <c r="Y147" s="351"/>
      <c r="Z147" s="351"/>
      <c r="AA147" s="351"/>
      <c r="AB147" s="351"/>
    </row>
    <row r="148" spans="8:8" ht="15.75" customHeight="1">
      <c r="A148" s="351"/>
      <c r="B148" s="352"/>
      <c r="C148" s="353"/>
      <c r="D148" s="352"/>
      <c r="E148" s="351"/>
      <c r="F148" s="351"/>
      <c r="G148" s="351"/>
      <c r="H148" s="351"/>
      <c r="I148" s="351"/>
      <c r="J148" s="351"/>
      <c r="K148" s="351"/>
      <c r="L148" s="351"/>
      <c r="M148" s="351"/>
      <c r="N148" s="351"/>
      <c r="O148" s="351"/>
      <c r="P148" s="351"/>
      <c r="Q148" s="351"/>
      <c r="R148" s="351"/>
      <c r="S148" s="351"/>
      <c r="T148" s="351"/>
      <c r="U148" s="351"/>
      <c r="V148" s="351"/>
      <c r="W148" s="351"/>
      <c r="X148" s="351"/>
      <c r="Y148" s="351"/>
      <c r="Z148" s="351"/>
      <c r="AA148" s="351"/>
      <c r="AB148" s="351"/>
    </row>
    <row r="149" spans="8:8" ht="15.75" customHeight="1">
      <c r="A149" s="351"/>
      <c r="B149" s="352"/>
      <c r="C149" s="353"/>
      <c r="D149" s="352"/>
      <c r="E149" s="351"/>
      <c r="F149" s="351"/>
      <c r="G149" s="351"/>
      <c r="H149" s="351"/>
      <c r="I149" s="351"/>
      <c r="J149" s="351"/>
      <c r="K149" s="351"/>
      <c r="L149" s="351"/>
      <c r="M149" s="351"/>
      <c r="N149" s="351"/>
      <c r="O149" s="351"/>
      <c r="P149" s="351"/>
      <c r="Q149" s="351"/>
      <c r="R149" s="351"/>
      <c r="S149" s="351"/>
      <c r="T149" s="351"/>
      <c r="U149" s="351"/>
      <c r="V149" s="351"/>
      <c r="W149" s="351"/>
      <c r="X149" s="351"/>
      <c r="Y149" s="351"/>
      <c r="Z149" s="351"/>
      <c r="AA149" s="351"/>
      <c r="AB149" s="351"/>
    </row>
    <row r="150" spans="8:8" ht="15.75" customHeight="1">
      <c r="A150" s="351"/>
      <c r="B150" s="352"/>
      <c r="C150" s="353"/>
      <c r="D150" s="352"/>
      <c r="E150" s="351"/>
      <c r="F150" s="351"/>
      <c r="G150" s="351"/>
      <c r="H150" s="351"/>
      <c r="I150" s="351"/>
      <c r="J150" s="351"/>
      <c r="K150" s="351"/>
      <c r="L150" s="351"/>
      <c r="M150" s="351"/>
      <c r="N150" s="351"/>
      <c r="O150" s="351"/>
      <c r="P150" s="351"/>
      <c r="Q150" s="351"/>
      <c r="R150" s="351"/>
      <c r="S150" s="351"/>
      <c r="T150" s="351"/>
      <c r="U150" s="351"/>
      <c r="V150" s="351"/>
      <c r="W150" s="351"/>
      <c r="X150" s="351"/>
      <c r="Y150" s="351"/>
      <c r="Z150" s="351"/>
      <c r="AA150" s="351"/>
      <c r="AB150" s="351"/>
    </row>
    <row r="151" spans="8:8" ht="15.75" customHeight="1">
      <c r="A151" s="351"/>
      <c r="B151" s="352"/>
      <c r="C151" s="353"/>
      <c r="D151" s="352"/>
      <c r="E151" s="351"/>
      <c r="F151" s="351"/>
      <c r="G151" s="351"/>
      <c r="H151" s="351"/>
      <c r="I151" s="351"/>
      <c r="J151" s="351"/>
      <c r="K151" s="351"/>
      <c r="L151" s="351"/>
      <c r="M151" s="351"/>
      <c r="N151" s="351"/>
      <c r="O151" s="351"/>
      <c r="P151" s="351"/>
      <c r="Q151" s="351"/>
      <c r="R151" s="351"/>
      <c r="S151" s="351"/>
      <c r="T151" s="351"/>
      <c r="U151" s="351"/>
      <c r="V151" s="351"/>
      <c r="W151" s="351"/>
      <c r="X151" s="351"/>
      <c r="Y151" s="351"/>
      <c r="Z151" s="351"/>
      <c r="AA151" s="351"/>
      <c r="AB151" s="351"/>
    </row>
    <row r="152" spans="8:8" ht="15.75" customHeight="1">
      <c r="A152" s="351"/>
      <c r="B152" s="352"/>
      <c r="C152" s="353"/>
      <c r="D152" s="352"/>
      <c r="E152" s="351"/>
      <c r="F152" s="351"/>
      <c r="G152" s="351"/>
      <c r="H152" s="351"/>
      <c r="I152" s="351"/>
      <c r="J152" s="351"/>
      <c r="K152" s="351"/>
      <c r="L152" s="351"/>
      <c r="M152" s="351"/>
      <c r="N152" s="351"/>
      <c r="O152" s="351"/>
      <c r="P152" s="351"/>
      <c r="Q152" s="351"/>
      <c r="R152" s="351"/>
      <c r="S152" s="351"/>
      <c r="T152" s="351"/>
      <c r="U152" s="351"/>
      <c r="V152" s="351"/>
      <c r="W152" s="351"/>
      <c r="X152" s="351"/>
      <c r="Y152" s="351"/>
      <c r="Z152" s="351"/>
      <c r="AA152" s="351"/>
      <c r="AB152" s="351"/>
    </row>
    <row r="153" spans="8:8" ht="15.75" customHeight="1">
      <c r="A153" s="351"/>
      <c r="B153" s="352"/>
      <c r="C153" s="353"/>
      <c r="D153" s="352"/>
      <c r="E153" s="351"/>
      <c r="F153" s="351"/>
      <c r="G153" s="351"/>
      <c r="H153" s="351"/>
      <c r="I153" s="351"/>
      <c r="J153" s="351"/>
      <c r="K153" s="351"/>
      <c r="L153" s="351"/>
      <c r="M153" s="351"/>
      <c r="N153" s="351"/>
      <c r="O153" s="351"/>
      <c r="P153" s="351"/>
      <c r="Q153" s="351"/>
      <c r="R153" s="351"/>
      <c r="S153" s="351"/>
      <c r="T153" s="351"/>
      <c r="U153" s="351"/>
      <c r="V153" s="351"/>
      <c r="W153" s="351"/>
      <c r="X153" s="351"/>
      <c r="Y153" s="351"/>
      <c r="Z153" s="351"/>
      <c r="AA153" s="351"/>
      <c r="AB153" s="351"/>
    </row>
    <row r="154" spans="8:8" ht="15.75" customHeight="1">
      <c r="A154" s="351"/>
      <c r="B154" s="352"/>
      <c r="C154" s="353"/>
      <c r="D154" s="352"/>
      <c r="E154" s="351"/>
      <c r="F154" s="351"/>
      <c r="G154" s="351"/>
      <c r="H154" s="351"/>
      <c r="I154" s="351"/>
      <c r="J154" s="351"/>
      <c r="K154" s="351"/>
      <c r="L154" s="351"/>
      <c r="M154" s="351"/>
      <c r="N154" s="351"/>
      <c r="O154" s="351"/>
      <c r="P154" s="351"/>
      <c r="Q154" s="351"/>
      <c r="R154" s="351"/>
      <c r="S154" s="351"/>
      <c r="T154" s="351"/>
      <c r="U154" s="351"/>
      <c r="V154" s="351"/>
      <c r="W154" s="351"/>
      <c r="X154" s="351"/>
      <c r="Y154" s="351"/>
      <c r="Z154" s="351"/>
      <c r="AA154" s="351"/>
      <c r="AB154" s="351"/>
    </row>
    <row r="155" spans="8:8" ht="15.75" customHeight="1">
      <c r="A155" s="351"/>
      <c r="B155" s="352"/>
      <c r="C155" s="353"/>
      <c r="D155" s="352"/>
      <c r="E155" s="351"/>
      <c r="F155" s="351"/>
      <c r="G155" s="351"/>
      <c r="H155" s="351"/>
      <c r="I155" s="351"/>
      <c r="J155" s="351"/>
      <c r="K155" s="351"/>
      <c r="L155" s="351"/>
      <c r="M155" s="351"/>
      <c r="N155" s="351"/>
      <c r="O155" s="351"/>
      <c r="P155" s="351"/>
      <c r="Q155" s="351"/>
      <c r="R155" s="351"/>
      <c r="S155" s="351"/>
      <c r="T155" s="351"/>
      <c r="U155" s="351"/>
      <c r="V155" s="351"/>
      <c r="W155" s="351"/>
      <c r="X155" s="351"/>
      <c r="Y155" s="351"/>
      <c r="Z155" s="351"/>
      <c r="AA155" s="351"/>
      <c r="AB155" s="351"/>
    </row>
    <row r="156" spans="8:8" ht="15.75" customHeight="1">
      <c r="A156" s="351"/>
      <c r="B156" s="352"/>
      <c r="C156" s="353"/>
      <c r="D156" s="352"/>
      <c r="E156" s="351"/>
      <c r="F156" s="351"/>
      <c r="G156" s="351"/>
      <c r="H156" s="351"/>
      <c r="I156" s="351"/>
      <c r="J156" s="351"/>
      <c r="K156" s="351"/>
      <c r="L156" s="351"/>
      <c r="M156" s="351"/>
      <c r="N156" s="351"/>
      <c r="O156" s="351"/>
      <c r="P156" s="351"/>
      <c r="Q156" s="351"/>
      <c r="R156" s="351"/>
      <c r="S156" s="351"/>
      <c r="T156" s="351"/>
      <c r="U156" s="351"/>
      <c r="V156" s="351"/>
      <c r="W156" s="351"/>
      <c r="X156" s="351"/>
      <c r="Y156" s="351"/>
      <c r="Z156" s="351"/>
      <c r="AA156" s="351"/>
      <c r="AB156" s="351"/>
    </row>
    <row r="157" spans="8:8" ht="15.75" customHeight="1">
      <c r="A157" s="351"/>
      <c r="B157" s="352"/>
      <c r="C157" s="353"/>
      <c r="D157" s="352"/>
      <c r="E157" s="351"/>
      <c r="F157" s="351"/>
      <c r="G157" s="351"/>
      <c r="H157" s="351"/>
      <c r="I157" s="351"/>
      <c r="J157" s="351"/>
      <c r="K157" s="351"/>
      <c r="L157" s="351"/>
      <c r="M157" s="351"/>
      <c r="N157" s="351"/>
      <c r="O157" s="351"/>
      <c r="P157" s="351"/>
      <c r="Q157" s="351"/>
      <c r="R157" s="351"/>
      <c r="S157" s="351"/>
      <c r="T157" s="351"/>
      <c r="U157" s="351"/>
      <c r="V157" s="351"/>
      <c r="W157" s="351"/>
      <c r="X157" s="351"/>
      <c r="Y157" s="351"/>
      <c r="Z157" s="351"/>
      <c r="AA157" s="351"/>
      <c r="AB157" s="351"/>
    </row>
    <row r="158" spans="8:8" ht="15.75" customHeight="1">
      <c r="A158" s="351"/>
      <c r="B158" s="352"/>
      <c r="C158" s="353"/>
      <c r="D158" s="352"/>
      <c r="E158" s="351"/>
      <c r="F158" s="351"/>
      <c r="G158" s="351"/>
      <c r="H158" s="351"/>
      <c r="I158" s="351"/>
      <c r="J158" s="351"/>
      <c r="K158" s="351"/>
      <c r="L158" s="351"/>
      <c r="M158" s="351"/>
      <c r="N158" s="351"/>
      <c r="O158" s="351"/>
      <c r="P158" s="351"/>
      <c r="Q158" s="351"/>
      <c r="R158" s="351"/>
      <c r="S158" s="351"/>
      <c r="T158" s="351"/>
      <c r="U158" s="351"/>
      <c r="V158" s="351"/>
      <c r="W158" s="351"/>
      <c r="X158" s="351"/>
      <c r="Y158" s="351"/>
      <c r="Z158" s="351"/>
      <c r="AA158" s="351"/>
      <c r="AB158" s="351"/>
    </row>
    <row r="159" spans="8:8" ht="15.75" customHeight="1">
      <c r="A159" s="351"/>
      <c r="B159" s="352"/>
      <c r="C159" s="353"/>
      <c r="D159" s="352"/>
      <c r="E159" s="351"/>
      <c r="F159" s="351"/>
      <c r="G159" s="351"/>
      <c r="H159" s="351"/>
      <c r="I159" s="351"/>
      <c r="J159" s="351"/>
      <c r="K159" s="351"/>
      <c r="L159" s="351"/>
      <c r="M159" s="351"/>
      <c r="N159" s="351"/>
      <c r="O159" s="351"/>
      <c r="P159" s="351"/>
      <c r="Q159" s="351"/>
      <c r="R159" s="351"/>
      <c r="S159" s="351"/>
      <c r="T159" s="351"/>
      <c r="U159" s="351"/>
      <c r="V159" s="351"/>
      <c r="W159" s="351"/>
      <c r="X159" s="351"/>
      <c r="Y159" s="351"/>
      <c r="Z159" s="351"/>
      <c r="AA159" s="351"/>
      <c r="AB159" s="351"/>
    </row>
    <row r="160" spans="8:8" ht="15.75" customHeight="1">
      <c r="A160" s="351"/>
      <c r="B160" s="352"/>
      <c r="C160" s="353"/>
      <c r="D160" s="352"/>
      <c r="E160" s="351"/>
      <c r="F160" s="351"/>
      <c r="G160" s="351"/>
      <c r="H160" s="351"/>
      <c r="I160" s="351"/>
      <c r="J160" s="351"/>
      <c r="K160" s="351"/>
      <c r="L160" s="351"/>
      <c r="M160" s="351"/>
      <c r="N160" s="351"/>
      <c r="O160" s="351"/>
      <c r="P160" s="351"/>
      <c r="Q160" s="351"/>
      <c r="R160" s="351"/>
      <c r="S160" s="351"/>
      <c r="T160" s="351"/>
      <c r="U160" s="351"/>
      <c r="V160" s="351"/>
      <c r="W160" s="351"/>
      <c r="X160" s="351"/>
      <c r="Y160" s="351"/>
      <c r="Z160" s="351"/>
      <c r="AA160" s="351"/>
      <c r="AB160" s="351"/>
    </row>
    <row r="161" spans="8:8" ht="15.75" customHeight="1">
      <c r="A161" s="351"/>
      <c r="B161" s="352"/>
      <c r="C161" s="353"/>
      <c r="D161" s="352"/>
      <c r="E161" s="351"/>
      <c r="F161" s="351"/>
      <c r="G161" s="351"/>
      <c r="H161" s="351"/>
      <c r="I161" s="351"/>
      <c r="J161" s="351"/>
      <c r="K161" s="351"/>
      <c r="L161" s="351"/>
      <c r="M161" s="351"/>
      <c r="N161" s="351"/>
      <c r="O161" s="351"/>
      <c r="P161" s="351"/>
      <c r="Q161" s="351"/>
      <c r="R161" s="351"/>
      <c r="S161" s="351"/>
      <c r="T161" s="351"/>
      <c r="U161" s="351"/>
      <c r="V161" s="351"/>
      <c r="W161" s="351"/>
      <c r="X161" s="351"/>
      <c r="Y161" s="351"/>
      <c r="Z161" s="351"/>
      <c r="AA161" s="351"/>
      <c r="AB161" s="351"/>
    </row>
    <row r="162" spans="8:8" ht="15.75" customHeight="1">
      <c r="A162" s="351"/>
      <c r="B162" s="352"/>
      <c r="C162" s="353"/>
      <c r="D162" s="352"/>
      <c r="E162" s="351"/>
      <c r="F162" s="351"/>
      <c r="G162" s="351"/>
      <c r="H162" s="351"/>
      <c r="I162" s="351"/>
      <c r="J162" s="351"/>
      <c r="K162" s="351"/>
      <c r="L162" s="351"/>
      <c r="M162" s="351"/>
      <c r="N162" s="351"/>
      <c r="O162" s="351"/>
      <c r="P162" s="351"/>
      <c r="Q162" s="351"/>
      <c r="R162" s="351"/>
      <c r="S162" s="351"/>
      <c r="T162" s="351"/>
      <c r="U162" s="351"/>
      <c r="V162" s="351"/>
      <c r="W162" s="351"/>
      <c r="X162" s="351"/>
      <c r="Y162" s="351"/>
      <c r="Z162" s="351"/>
      <c r="AA162" s="351"/>
      <c r="AB162" s="351"/>
    </row>
    <row r="163" spans="8:8" ht="15.75" customHeight="1">
      <c r="A163" s="351"/>
      <c r="B163" s="352"/>
      <c r="C163" s="353"/>
      <c r="D163" s="352"/>
      <c r="E163" s="351"/>
      <c r="F163" s="351"/>
      <c r="G163" s="351"/>
      <c r="H163" s="351"/>
      <c r="I163" s="351"/>
      <c r="J163" s="351"/>
      <c r="K163" s="351"/>
      <c r="L163" s="351"/>
      <c r="M163" s="351"/>
      <c r="N163" s="351"/>
      <c r="O163" s="351"/>
      <c r="P163" s="351"/>
      <c r="Q163" s="351"/>
      <c r="R163" s="351"/>
      <c r="S163" s="351"/>
      <c r="T163" s="351"/>
      <c r="U163" s="351"/>
      <c r="V163" s="351"/>
      <c r="W163" s="351"/>
      <c r="X163" s="351"/>
      <c r="Y163" s="351"/>
      <c r="Z163" s="351"/>
      <c r="AA163" s="351"/>
      <c r="AB163" s="351"/>
    </row>
    <row r="164" spans="8:8" ht="15.75" customHeight="1">
      <c r="A164" s="351"/>
      <c r="B164" s="352"/>
      <c r="C164" s="353"/>
      <c r="D164" s="352"/>
      <c r="E164" s="351"/>
      <c r="F164" s="351"/>
      <c r="G164" s="351"/>
      <c r="H164" s="351"/>
      <c r="I164" s="351"/>
      <c r="J164" s="351"/>
      <c r="K164" s="351"/>
      <c r="L164" s="351"/>
      <c r="M164" s="351"/>
      <c r="N164" s="351"/>
      <c r="O164" s="351"/>
      <c r="P164" s="351"/>
      <c r="Q164" s="351"/>
      <c r="R164" s="351"/>
      <c r="S164" s="351"/>
      <c r="T164" s="351"/>
      <c r="U164" s="351"/>
      <c r="V164" s="351"/>
      <c r="W164" s="351"/>
      <c r="X164" s="351"/>
      <c r="Y164" s="351"/>
      <c r="Z164" s="351"/>
      <c r="AA164" s="351"/>
      <c r="AB164" s="351"/>
    </row>
    <row r="165" spans="8:8" ht="15.75" customHeight="1">
      <c r="A165" s="351"/>
      <c r="B165" s="352"/>
      <c r="C165" s="353"/>
      <c r="D165" s="352"/>
      <c r="E165" s="351"/>
      <c r="F165" s="351"/>
      <c r="G165" s="351"/>
      <c r="H165" s="351"/>
      <c r="I165" s="351"/>
      <c r="J165" s="351"/>
      <c r="K165" s="351"/>
      <c r="L165" s="351"/>
      <c r="M165" s="351"/>
      <c r="N165" s="351"/>
      <c r="O165" s="351"/>
      <c r="P165" s="351"/>
      <c r="Q165" s="351"/>
      <c r="R165" s="351"/>
      <c r="S165" s="351"/>
      <c r="T165" s="351"/>
      <c r="U165" s="351"/>
      <c r="V165" s="351"/>
      <c r="W165" s="351"/>
      <c r="X165" s="351"/>
      <c r="Y165" s="351"/>
      <c r="Z165" s="351"/>
      <c r="AA165" s="351"/>
      <c r="AB165" s="351"/>
    </row>
    <row r="166" spans="8:8" ht="15.75" customHeight="1">
      <c r="A166" s="351"/>
      <c r="B166" s="352"/>
      <c r="C166" s="353"/>
      <c r="D166" s="352"/>
      <c r="E166" s="351"/>
      <c r="F166" s="351"/>
      <c r="G166" s="351"/>
      <c r="H166" s="351"/>
      <c r="I166" s="351"/>
      <c r="J166" s="351"/>
      <c r="K166" s="351"/>
      <c r="L166" s="351"/>
      <c r="M166" s="351"/>
      <c r="N166" s="351"/>
      <c r="O166" s="351"/>
      <c r="P166" s="351"/>
      <c r="Q166" s="351"/>
      <c r="R166" s="351"/>
      <c r="S166" s="351"/>
      <c r="T166" s="351"/>
      <c r="U166" s="351"/>
      <c r="V166" s="351"/>
      <c r="W166" s="351"/>
      <c r="X166" s="351"/>
      <c r="Y166" s="351"/>
      <c r="Z166" s="351"/>
      <c r="AA166" s="351"/>
      <c r="AB166" s="351"/>
    </row>
    <row r="167" spans="8:8" ht="15.75" customHeight="1">
      <c r="A167" s="351"/>
      <c r="B167" s="352"/>
      <c r="C167" s="353"/>
      <c r="D167" s="352"/>
      <c r="E167" s="351"/>
      <c r="F167" s="351"/>
      <c r="G167" s="351"/>
      <c r="H167" s="351"/>
      <c r="I167" s="351"/>
      <c r="J167" s="351"/>
      <c r="K167" s="351"/>
      <c r="L167" s="351"/>
      <c r="M167" s="351"/>
      <c r="N167" s="351"/>
      <c r="O167" s="351"/>
      <c r="P167" s="351"/>
      <c r="Q167" s="351"/>
      <c r="R167" s="351"/>
      <c r="S167" s="351"/>
      <c r="T167" s="351"/>
      <c r="U167" s="351"/>
      <c r="V167" s="351"/>
      <c r="W167" s="351"/>
      <c r="X167" s="351"/>
      <c r="Y167" s="351"/>
      <c r="Z167" s="351"/>
      <c r="AA167" s="351"/>
      <c r="AB167" s="351"/>
    </row>
    <row r="168" spans="8:8" ht="15.75" customHeight="1">
      <c r="A168" s="351"/>
      <c r="B168" s="352"/>
      <c r="C168" s="353"/>
      <c r="D168" s="352"/>
      <c r="E168" s="351"/>
      <c r="F168" s="351"/>
      <c r="G168" s="351"/>
      <c r="H168" s="351"/>
      <c r="I168" s="351"/>
      <c r="J168" s="351"/>
      <c r="K168" s="351"/>
      <c r="L168" s="351"/>
      <c r="M168" s="351"/>
      <c r="N168" s="351"/>
      <c r="O168" s="351"/>
      <c r="P168" s="351"/>
      <c r="Q168" s="351"/>
      <c r="R168" s="351"/>
      <c r="S168" s="351"/>
      <c r="T168" s="351"/>
      <c r="U168" s="351"/>
      <c r="V168" s="351"/>
      <c r="W168" s="351"/>
      <c r="X168" s="351"/>
      <c r="Y168" s="351"/>
      <c r="Z168" s="351"/>
      <c r="AA168" s="351"/>
      <c r="AB168" s="351"/>
    </row>
    <row r="169" spans="8:8" ht="15.75" customHeight="1">
      <c r="A169" s="351"/>
      <c r="B169" s="352"/>
      <c r="C169" s="353"/>
      <c r="D169" s="352"/>
      <c r="E169" s="351"/>
      <c r="F169" s="351"/>
      <c r="G169" s="351"/>
      <c r="H169" s="351"/>
      <c r="I169" s="351"/>
      <c r="J169" s="351"/>
      <c r="K169" s="351"/>
      <c r="L169" s="351"/>
      <c r="M169" s="351"/>
      <c r="N169" s="351"/>
      <c r="O169" s="351"/>
      <c r="P169" s="351"/>
      <c r="Q169" s="351"/>
      <c r="R169" s="351"/>
      <c r="S169" s="351"/>
      <c r="T169" s="351"/>
      <c r="U169" s="351"/>
      <c r="V169" s="351"/>
      <c r="W169" s="351"/>
      <c r="X169" s="351"/>
      <c r="Y169" s="351"/>
      <c r="Z169" s="351"/>
      <c r="AA169" s="351"/>
      <c r="AB169" s="351"/>
    </row>
    <row r="170" spans="8:8" ht="15.75" customHeight="1">
      <c r="A170" s="351"/>
      <c r="B170" s="352"/>
      <c r="C170" s="353"/>
      <c r="D170" s="352"/>
      <c r="E170" s="351"/>
      <c r="F170" s="351"/>
      <c r="G170" s="351"/>
      <c r="H170" s="351"/>
      <c r="I170" s="351"/>
      <c r="J170" s="351"/>
      <c r="K170" s="351"/>
      <c r="L170" s="351"/>
      <c r="M170" s="351"/>
      <c r="N170" s="351"/>
      <c r="O170" s="351"/>
      <c r="P170" s="351"/>
      <c r="Q170" s="351"/>
      <c r="R170" s="351"/>
      <c r="S170" s="351"/>
      <c r="T170" s="351"/>
      <c r="U170" s="351"/>
      <c r="V170" s="351"/>
      <c r="W170" s="351"/>
      <c r="X170" s="351"/>
      <c r="Y170" s="351"/>
      <c r="Z170" s="351"/>
      <c r="AA170" s="351"/>
      <c r="AB170" s="351"/>
    </row>
    <row r="171" spans="8:8" ht="15.75" customHeight="1">
      <c r="A171" s="351"/>
      <c r="B171" s="352"/>
      <c r="C171" s="353"/>
      <c r="D171" s="352"/>
      <c r="E171" s="351"/>
      <c r="F171" s="351"/>
      <c r="G171" s="351"/>
      <c r="H171" s="351"/>
      <c r="I171" s="351"/>
      <c r="J171" s="351"/>
      <c r="K171" s="351"/>
      <c r="L171" s="351"/>
      <c r="M171" s="351"/>
      <c r="N171" s="351"/>
      <c r="O171" s="351"/>
      <c r="P171" s="351"/>
      <c r="Q171" s="351"/>
      <c r="R171" s="351"/>
      <c r="S171" s="351"/>
      <c r="T171" s="351"/>
      <c r="U171" s="351"/>
      <c r="V171" s="351"/>
      <c r="W171" s="351"/>
      <c r="X171" s="351"/>
      <c r="Y171" s="351"/>
      <c r="Z171" s="351"/>
      <c r="AA171" s="351"/>
      <c r="AB171" s="351"/>
    </row>
    <row r="172" spans="8:8" ht="15.75" customHeight="1">
      <c r="A172" s="351"/>
      <c r="B172" s="352"/>
      <c r="C172" s="353"/>
      <c r="D172" s="352"/>
      <c r="E172" s="351"/>
      <c r="F172" s="351"/>
      <c r="G172" s="351"/>
      <c r="H172" s="351"/>
      <c r="I172" s="351"/>
      <c r="J172" s="351"/>
      <c r="K172" s="351"/>
      <c r="L172" s="351"/>
      <c r="M172" s="351"/>
      <c r="N172" s="351"/>
      <c r="O172" s="351"/>
      <c r="P172" s="351"/>
      <c r="Q172" s="351"/>
      <c r="R172" s="351"/>
      <c r="S172" s="351"/>
      <c r="T172" s="351"/>
      <c r="U172" s="351"/>
      <c r="V172" s="351"/>
      <c r="W172" s="351"/>
      <c r="X172" s="351"/>
      <c r="Y172" s="351"/>
      <c r="Z172" s="351"/>
      <c r="AA172" s="351"/>
      <c r="AB172" s="351"/>
    </row>
    <row r="173" spans="8:8" ht="15.75" customHeight="1">
      <c r="A173" s="351"/>
      <c r="B173" s="352"/>
      <c r="C173" s="353"/>
      <c r="D173" s="352"/>
      <c r="E173" s="351"/>
      <c r="F173" s="351"/>
      <c r="G173" s="351"/>
      <c r="H173" s="351"/>
      <c r="I173" s="351"/>
      <c r="J173" s="351"/>
      <c r="K173" s="351"/>
      <c r="L173" s="351"/>
      <c r="M173" s="351"/>
      <c r="N173" s="351"/>
      <c r="O173" s="351"/>
      <c r="P173" s="351"/>
      <c r="Q173" s="351"/>
      <c r="R173" s="351"/>
      <c r="S173" s="351"/>
      <c r="T173" s="351"/>
      <c r="U173" s="351"/>
      <c r="V173" s="351"/>
      <c r="W173" s="351"/>
      <c r="X173" s="351"/>
      <c r="Y173" s="351"/>
      <c r="Z173" s="351"/>
      <c r="AA173" s="351"/>
      <c r="AB173" s="351"/>
    </row>
    <row r="174" spans="8:8" ht="15.75" customHeight="1">
      <c r="A174" s="351"/>
      <c r="B174" s="352"/>
      <c r="C174" s="353"/>
      <c r="D174" s="352"/>
      <c r="E174" s="351"/>
      <c r="F174" s="351"/>
      <c r="G174" s="351"/>
      <c r="H174" s="351"/>
      <c r="I174" s="351"/>
      <c r="J174" s="351"/>
      <c r="K174" s="351"/>
      <c r="L174" s="351"/>
      <c r="M174" s="351"/>
      <c r="N174" s="351"/>
      <c r="O174" s="351"/>
      <c r="P174" s="351"/>
      <c r="Q174" s="351"/>
      <c r="R174" s="351"/>
      <c r="S174" s="351"/>
      <c r="T174" s="351"/>
      <c r="U174" s="351"/>
      <c r="V174" s="351"/>
      <c r="W174" s="351"/>
      <c r="X174" s="351"/>
      <c r="Y174" s="351"/>
      <c r="Z174" s="351"/>
      <c r="AA174" s="351"/>
      <c r="AB174" s="351"/>
    </row>
    <row r="175" spans="8:8" ht="15.75" customHeight="1">
      <c r="A175" s="351"/>
      <c r="B175" s="352"/>
      <c r="C175" s="353"/>
      <c r="D175" s="352"/>
      <c r="E175" s="351"/>
      <c r="F175" s="351"/>
      <c r="G175" s="351"/>
      <c r="H175" s="351"/>
      <c r="I175" s="351"/>
      <c r="J175" s="351"/>
      <c r="K175" s="351"/>
      <c r="L175" s="351"/>
      <c r="M175" s="351"/>
      <c r="N175" s="351"/>
      <c r="O175" s="351"/>
      <c r="P175" s="351"/>
      <c r="Q175" s="351"/>
      <c r="R175" s="351"/>
      <c r="S175" s="351"/>
      <c r="T175" s="351"/>
      <c r="U175" s="351"/>
      <c r="V175" s="351"/>
      <c r="W175" s="351"/>
      <c r="X175" s="351"/>
      <c r="Y175" s="351"/>
      <c r="Z175" s="351"/>
      <c r="AA175" s="351"/>
      <c r="AB175" s="351"/>
    </row>
    <row r="176" spans="8:8" ht="15.75" customHeight="1">
      <c r="A176" s="351"/>
      <c r="B176" s="352"/>
      <c r="C176" s="353"/>
      <c r="D176" s="352"/>
      <c r="E176" s="351"/>
      <c r="F176" s="351"/>
      <c r="G176" s="351"/>
      <c r="H176" s="351"/>
      <c r="I176" s="351"/>
      <c r="J176" s="351"/>
      <c r="K176" s="351"/>
      <c r="L176" s="351"/>
      <c r="M176" s="351"/>
      <c r="N176" s="351"/>
      <c r="O176" s="351"/>
      <c r="P176" s="351"/>
      <c r="Q176" s="351"/>
      <c r="R176" s="351"/>
      <c r="S176" s="351"/>
      <c r="T176" s="351"/>
      <c r="U176" s="351"/>
      <c r="V176" s="351"/>
      <c r="W176" s="351"/>
      <c r="X176" s="351"/>
      <c r="Y176" s="351"/>
      <c r="Z176" s="351"/>
      <c r="AA176" s="351"/>
      <c r="AB176" s="351"/>
    </row>
    <row r="177" spans="8:8" ht="15.75" customHeight="1">
      <c r="A177" s="351"/>
      <c r="B177" s="352"/>
      <c r="C177" s="353"/>
      <c r="D177" s="352"/>
      <c r="E177" s="351"/>
      <c r="F177" s="351"/>
      <c r="G177" s="351"/>
      <c r="H177" s="351"/>
      <c r="I177" s="351"/>
      <c r="J177" s="351"/>
      <c r="K177" s="351"/>
      <c r="L177" s="351"/>
      <c r="M177" s="351"/>
      <c r="N177" s="351"/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  <c r="Y177" s="351"/>
      <c r="Z177" s="351"/>
      <c r="AA177" s="351"/>
      <c r="AB177" s="351"/>
    </row>
    <row r="178" spans="8:8" ht="15.75" customHeight="1">
      <c r="A178" s="351"/>
      <c r="B178" s="352"/>
      <c r="C178" s="353"/>
      <c r="D178" s="352"/>
      <c r="E178" s="351"/>
      <c r="F178" s="351"/>
      <c r="G178" s="351"/>
      <c r="H178" s="351"/>
      <c r="I178" s="351"/>
      <c r="J178" s="351"/>
      <c r="K178" s="351"/>
      <c r="L178" s="351"/>
      <c r="M178" s="351"/>
      <c r="N178" s="351"/>
      <c r="O178" s="351"/>
      <c r="P178" s="351"/>
      <c r="Q178" s="351"/>
      <c r="R178" s="351"/>
      <c r="S178" s="351"/>
      <c r="T178" s="351"/>
      <c r="U178" s="351"/>
      <c r="V178" s="351"/>
      <c r="W178" s="351"/>
      <c r="X178" s="351"/>
      <c r="Y178" s="351"/>
      <c r="Z178" s="351"/>
      <c r="AA178" s="351"/>
      <c r="AB178" s="351"/>
    </row>
    <row r="179" spans="8:8" ht="15.75" customHeight="1">
      <c r="A179" s="351"/>
      <c r="B179" s="352"/>
      <c r="C179" s="353"/>
      <c r="D179" s="352"/>
      <c r="E179" s="351"/>
      <c r="F179" s="351"/>
      <c r="G179" s="351"/>
      <c r="H179" s="351"/>
      <c r="I179" s="351"/>
      <c r="J179" s="351"/>
      <c r="K179" s="351"/>
      <c r="L179" s="351"/>
      <c r="M179" s="351"/>
      <c r="N179" s="351"/>
      <c r="O179" s="351"/>
      <c r="P179" s="351"/>
      <c r="Q179" s="351"/>
      <c r="R179" s="351"/>
      <c r="S179" s="351"/>
      <c r="T179" s="351"/>
      <c r="U179" s="351"/>
      <c r="V179" s="351"/>
      <c r="W179" s="351"/>
      <c r="X179" s="351"/>
      <c r="Y179" s="351"/>
      <c r="Z179" s="351"/>
      <c r="AA179" s="351"/>
      <c r="AB179" s="351"/>
    </row>
    <row r="180" spans="8:8" ht="15.75" customHeight="1">
      <c r="A180" s="351"/>
      <c r="B180" s="352"/>
      <c r="C180" s="353"/>
      <c r="D180" s="352"/>
      <c r="E180" s="351"/>
      <c r="F180" s="351"/>
      <c r="G180" s="351"/>
      <c r="H180" s="351"/>
      <c r="I180" s="351"/>
      <c r="J180" s="351"/>
      <c r="K180" s="351"/>
      <c r="L180" s="351"/>
      <c r="M180" s="351"/>
      <c r="N180" s="351"/>
      <c r="O180" s="351"/>
      <c r="P180" s="351"/>
      <c r="Q180" s="351"/>
      <c r="R180" s="351"/>
      <c r="S180" s="351"/>
      <c r="T180" s="351"/>
      <c r="U180" s="351"/>
      <c r="V180" s="351"/>
      <c r="W180" s="351"/>
      <c r="X180" s="351"/>
      <c r="Y180" s="351"/>
      <c r="Z180" s="351"/>
      <c r="AA180" s="351"/>
      <c r="AB180" s="351"/>
    </row>
    <row r="181" spans="8:8" ht="15.75" customHeight="1">
      <c r="A181" s="351"/>
      <c r="B181" s="352"/>
      <c r="C181" s="353"/>
      <c r="D181" s="352"/>
      <c r="E181" s="351"/>
      <c r="F181" s="351"/>
      <c r="G181" s="351"/>
      <c r="H181" s="351"/>
      <c r="I181" s="351"/>
      <c r="J181" s="351"/>
      <c r="K181" s="351"/>
      <c r="L181" s="351"/>
      <c r="M181" s="351"/>
      <c r="N181" s="351"/>
      <c r="O181" s="351"/>
      <c r="P181" s="351"/>
      <c r="Q181" s="351"/>
      <c r="R181" s="351"/>
      <c r="S181" s="351"/>
      <c r="T181" s="351"/>
      <c r="U181" s="351"/>
      <c r="V181" s="351"/>
      <c r="W181" s="351"/>
      <c r="X181" s="351"/>
      <c r="Y181" s="351"/>
      <c r="Z181" s="351"/>
      <c r="AA181" s="351"/>
      <c r="AB181" s="351"/>
    </row>
    <row r="182" spans="8:8" ht="15.75" customHeight="1">
      <c r="A182" s="351"/>
      <c r="B182" s="352"/>
      <c r="C182" s="353"/>
      <c r="D182" s="352"/>
      <c r="E182" s="351"/>
      <c r="F182" s="351"/>
      <c r="G182" s="351"/>
      <c r="H182" s="351"/>
      <c r="I182" s="351"/>
      <c r="J182" s="351"/>
      <c r="K182" s="351"/>
      <c r="L182" s="351"/>
      <c r="M182" s="351"/>
      <c r="N182" s="351"/>
      <c r="O182" s="351"/>
      <c r="P182" s="351"/>
      <c r="Q182" s="351"/>
      <c r="R182" s="351"/>
      <c r="S182" s="351"/>
      <c r="T182" s="351"/>
      <c r="U182" s="351"/>
      <c r="V182" s="351"/>
      <c r="W182" s="351"/>
      <c r="X182" s="351"/>
      <c r="Y182" s="351"/>
      <c r="Z182" s="351"/>
      <c r="AA182" s="351"/>
      <c r="AB182" s="351"/>
    </row>
    <row r="183" spans="8:8" ht="15.75" customHeight="1">
      <c r="A183" s="351"/>
      <c r="B183" s="352"/>
      <c r="C183" s="353"/>
      <c r="D183" s="352"/>
      <c r="E183" s="351"/>
      <c r="F183" s="351"/>
      <c r="G183" s="351"/>
      <c r="H183" s="351"/>
      <c r="I183" s="351"/>
      <c r="J183" s="351"/>
      <c r="K183" s="351"/>
      <c r="L183" s="351"/>
      <c r="M183" s="351"/>
      <c r="N183" s="351"/>
      <c r="O183" s="351"/>
      <c r="P183" s="351"/>
      <c r="Q183" s="351"/>
      <c r="R183" s="351"/>
      <c r="S183" s="351"/>
      <c r="T183" s="351"/>
      <c r="U183" s="351"/>
      <c r="V183" s="351"/>
      <c r="W183" s="351"/>
      <c r="X183" s="351"/>
      <c r="Y183" s="351"/>
      <c r="Z183" s="351"/>
      <c r="AA183" s="351"/>
      <c r="AB183" s="351"/>
    </row>
    <row r="184" spans="8:8" ht="15.75" customHeight="1">
      <c r="A184" s="351"/>
      <c r="B184" s="352"/>
      <c r="C184" s="353"/>
      <c r="D184" s="352"/>
      <c r="E184" s="351"/>
      <c r="F184" s="351"/>
      <c r="G184" s="351"/>
      <c r="H184" s="351"/>
      <c r="I184" s="351"/>
      <c r="J184" s="351"/>
      <c r="K184" s="351"/>
      <c r="L184" s="351"/>
      <c r="M184" s="351"/>
      <c r="N184" s="351"/>
      <c r="O184" s="351"/>
      <c r="P184" s="351"/>
      <c r="Q184" s="351"/>
      <c r="R184" s="351"/>
      <c r="S184" s="351"/>
      <c r="T184" s="351"/>
      <c r="U184" s="351"/>
      <c r="V184" s="351"/>
      <c r="W184" s="351"/>
      <c r="X184" s="351"/>
      <c r="Y184" s="351"/>
      <c r="Z184" s="351"/>
      <c r="AA184" s="351"/>
      <c r="AB184" s="351"/>
    </row>
    <row r="185" spans="8:8" ht="15.75" customHeight="1">
      <c r="A185" s="351"/>
      <c r="B185" s="352"/>
      <c r="C185" s="353"/>
      <c r="D185" s="352"/>
      <c r="E185" s="351"/>
      <c r="F185" s="351"/>
      <c r="G185" s="351"/>
      <c r="H185" s="351"/>
      <c r="I185" s="351"/>
      <c r="J185" s="351"/>
      <c r="K185" s="351"/>
      <c r="L185" s="351"/>
      <c r="M185" s="351"/>
      <c r="N185" s="351"/>
      <c r="O185" s="351"/>
      <c r="P185" s="351"/>
      <c r="Q185" s="351"/>
      <c r="R185" s="351"/>
      <c r="S185" s="351"/>
      <c r="T185" s="351"/>
      <c r="U185" s="351"/>
      <c r="V185" s="351"/>
      <c r="W185" s="351"/>
      <c r="X185" s="351"/>
      <c r="Y185" s="351"/>
      <c r="Z185" s="351"/>
      <c r="AA185" s="351"/>
      <c r="AB185" s="351"/>
    </row>
    <row r="186" spans="8:8" ht="15.75" customHeight="1">
      <c r="A186" s="351"/>
      <c r="B186" s="352"/>
      <c r="C186" s="353"/>
      <c r="D186" s="352"/>
      <c r="E186" s="351"/>
      <c r="F186" s="351"/>
      <c r="G186" s="351"/>
      <c r="H186" s="351"/>
      <c r="I186" s="351"/>
      <c r="J186" s="351"/>
      <c r="K186" s="351"/>
      <c r="L186" s="351"/>
      <c r="M186" s="351"/>
      <c r="N186" s="351"/>
      <c r="O186" s="351"/>
      <c r="P186" s="351"/>
      <c r="Q186" s="351"/>
      <c r="R186" s="351"/>
      <c r="S186" s="351"/>
      <c r="T186" s="351"/>
      <c r="U186" s="351"/>
      <c r="V186" s="351"/>
      <c r="W186" s="351"/>
      <c r="X186" s="351"/>
      <c r="Y186" s="351"/>
      <c r="Z186" s="351"/>
      <c r="AA186" s="351"/>
      <c r="AB186" s="351"/>
    </row>
    <row r="187" spans="8:8" ht="15.75" customHeight="1">
      <c r="A187" s="351"/>
      <c r="B187" s="352"/>
      <c r="C187" s="353"/>
      <c r="D187" s="352"/>
      <c r="E187" s="351"/>
      <c r="F187" s="351"/>
      <c r="G187" s="351"/>
      <c r="H187" s="351"/>
      <c r="I187" s="351"/>
      <c r="J187" s="351"/>
      <c r="K187" s="351"/>
      <c r="L187" s="351"/>
      <c r="M187" s="351"/>
      <c r="N187" s="351"/>
      <c r="O187" s="351"/>
      <c r="P187" s="351"/>
      <c r="Q187" s="351"/>
      <c r="R187" s="351"/>
      <c r="S187" s="351"/>
      <c r="T187" s="351"/>
      <c r="U187" s="351"/>
      <c r="V187" s="351"/>
      <c r="W187" s="351"/>
      <c r="X187" s="351"/>
      <c r="Y187" s="351"/>
      <c r="Z187" s="351"/>
      <c r="AA187" s="351"/>
      <c r="AB187" s="351"/>
    </row>
    <row r="188" spans="8:8" ht="15.75" customHeight="1">
      <c r="A188" s="351"/>
      <c r="B188" s="352"/>
      <c r="C188" s="353"/>
      <c r="D188" s="352"/>
      <c r="E188" s="351"/>
      <c r="F188" s="351"/>
      <c r="G188" s="351"/>
      <c r="H188" s="351"/>
      <c r="I188" s="351"/>
      <c r="J188" s="351"/>
      <c r="K188" s="351"/>
      <c r="L188" s="351"/>
      <c r="M188" s="351"/>
      <c r="N188" s="351"/>
      <c r="O188" s="351"/>
      <c r="P188" s="351"/>
      <c r="Q188" s="351"/>
      <c r="R188" s="351"/>
      <c r="S188" s="351"/>
      <c r="T188" s="351"/>
      <c r="U188" s="351"/>
      <c r="V188" s="351"/>
      <c r="W188" s="351"/>
      <c r="X188" s="351"/>
      <c r="Y188" s="351"/>
      <c r="Z188" s="351"/>
      <c r="AA188" s="351"/>
      <c r="AB188" s="351"/>
    </row>
    <row r="189" spans="8:8" ht="15.75" customHeight="1">
      <c r="A189" s="351"/>
      <c r="B189" s="352"/>
      <c r="C189" s="353"/>
      <c r="D189" s="352"/>
      <c r="E189" s="351"/>
      <c r="F189" s="351"/>
      <c r="G189" s="351"/>
      <c r="H189" s="351"/>
      <c r="I189" s="351"/>
      <c r="J189" s="351"/>
      <c r="K189" s="351"/>
      <c r="L189" s="351"/>
      <c r="M189" s="351"/>
      <c r="N189" s="351"/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  <c r="Y189" s="351"/>
      <c r="Z189" s="351"/>
      <c r="AA189" s="351"/>
      <c r="AB189" s="351"/>
    </row>
    <row r="190" spans="8:8" ht="15.75" customHeight="1">
      <c r="A190" s="351"/>
      <c r="B190" s="352"/>
      <c r="C190" s="353"/>
      <c r="D190" s="352"/>
      <c r="E190" s="351"/>
      <c r="F190" s="351"/>
      <c r="G190" s="351"/>
      <c r="H190" s="351"/>
      <c r="I190" s="351"/>
      <c r="J190" s="351"/>
      <c r="K190" s="351"/>
      <c r="L190" s="351"/>
      <c r="M190" s="351"/>
      <c r="N190" s="351"/>
      <c r="O190" s="351"/>
      <c r="P190" s="351"/>
      <c r="Q190" s="351"/>
      <c r="R190" s="351"/>
      <c r="S190" s="351"/>
      <c r="T190" s="351"/>
      <c r="U190" s="351"/>
      <c r="V190" s="351"/>
      <c r="W190" s="351"/>
      <c r="X190" s="351"/>
      <c r="Y190" s="351"/>
      <c r="Z190" s="351"/>
      <c r="AA190" s="351"/>
      <c r="AB190" s="351"/>
    </row>
    <row r="191" spans="8:8" ht="15.75" customHeight="1">
      <c r="A191" s="351"/>
      <c r="B191" s="352"/>
      <c r="C191" s="353"/>
      <c r="D191" s="352"/>
      <c r="E191" s="351"/>
      <c r="F191" s="351"/>
      <c r="G191" s="351"/>
      <c r="H191" s="351"/>
      <c r="I191" s="351"/>
      <c r="J191" s="351"/>
      <c r="K191" s="351"/>
      <c r="L191" s="351"/>
      <c r="M191" s="351"/>
      <c r="N191" s="351"/>
      <c r="O191" s="351"/>
      <c r="P191" s="351"/>
      <c r="Q191" s="351"/>
      <c r="R191" s="351"/>
      <c r="S191" s="351"/>
      <c r="T191" s="351"/>
      <c r="U191" s="351"/>
      <c r="V191" s="351"/>
      <c r="W191" s="351"/>
      <c r="X191" s="351"/>
      <c r="Y191" s="351"/>
      <c r="Z191" s="351"/>
      <c r="AA191" s="351"/>
      <c r="AB191" s="351"/>
    </row>
    <row r="192" spans="8:8" ht="15.75" customHeight="1">
      <c r="A192" s="351"/>
      <c r="B192" s="352"/>
      <c r="C192" s="353"/>
      <c r="D192" s="352"/>
      <c r="E192" s="351"/>
      <c r="F192" s="351"/>
      <c r="G192" s="351"/>
      <c r="H192" s="351"/>
      <c r="I192" s="351"/>
      <c r="J192" s="351"/>
      <c r="K192" s="351"/>
      <c r="L192" s="351"/>
      <c r="M192" s="351"/>
      <c r="N192" s="351"/>
      <c r="O192" s="351"/>
      <c r="P192" s="351"/>
      <c r="Q192" s="351"/>
      <c r="R192" s="351"/>
      <c r="S192" s="351"/>
      <c r="T192" s="351"/>
      <c r="U192" s="351"/>
      <c r="V192" s="351"/>
      <c r="W192" s="351"/>
      <c r="X192" s="351"/>
      <c r="Y192" s="351"/>
      <c r="Z192" s="351"/>
      <c r="AA192" s="351"/>
      <c r="AB192" s="351"/>
    </row>
    <row r="193" spans="8:8" ht="15.75" customHeight="1">
      <c r="A193" s="351"/>
      <c r="B193" s="352"/>
      <c r="C193" s="353"/>
      <c r="D193" s="352"/>
      <c r="E193" s="351"/>
      <c r="F193" s="351"/>
      <c r="G193" s="351"/>
      <c r="H193" s="351"/>
      <c r="I193" s="351"/>
      <c r="J193" s="351"/>
      <c r="K193" s="351"/>
      <c r="L193" s="351"/>
      <c r="M193" s="351"/>
      <c r="N193" s="351"/>
      <c r="O193" s="351"/>
      <c r="P193" s="351"/>
      <c r="Q193" s="351"/>
      <c r="R193" s="351"/>
      <c r="S193" s="351"/>
      <c r="T193" s="351"/>
      <c r="U193" s="351"/>
      <c r="V193" s="351"/>
      <c r="W193" s="351"/>
      <c r="X193" s="351"/>
      <c r="Y193" s="351"/>
      <c r="Z193" s="351"/>
      <c r="AA193" s="351"/>
      <c r="AB193" s="351"/>
    </row>
    <row r="194" spans="8:8" ht="15.75" customHeight="1">
      <c r="A194" s="351"/>
      <c r="B194" s="352"/>
      <c r="C194" s="353"/>
      <c r="D194" s="352"/>
      <c r="E194" s="351"/>
      <c r="F194" s="351"/>
      <c r="G194" s="351"/>
      <c r="H194" s="351"/>
      <c r="I194" s="351"/>
      <c r="J194" s="351"/>
      <c r="K194" s="351"/>
      <c r="L194" s="351"/>
      <c r="M194" s="351"/>
      <c r="N194" s="351"/>
      <c r="O194" s="351"/>
      <c r="P194" s="351"/>
      <c r="Q194" s="351"/>
      <c r="R194" s="351"/>
      <c r="S194" s="351"/>
      <c r="T194" s="351"/>
      <c r="U194" s="351"/>
      <c r="V194" s="351"/>
      <c r="W194" s="351"/>
      <c r="X194" s="351"/>
      <c r="Y194" s="351"/>
      <c r="Z194" s="351"/>
      <c r="AA194" s="351"/>
      <c r="AB194" s="351"/>
    </row>
    <row r="195" spans="8:8" ht="15.75" customHeight="1">
      <c r="A195" s="351"/>
      <c r="B195" s="352"/>
      <c r="C195" s="353"/>
      <c r="D195" s="352"/>
      <c r="E195" s="351"/>
      <c r="F195" s="351"/>
      <c r="G195" s="351"/>
      <c r="H195" s="351"/>
      <c r="I195" s="351"/>
      <c r="J195" s="351"/>
      <c r="K195" s="351"/>
      <c r="L195" s="351"/>
      <c r="M195" s="351"/>
      <c r="N195" s="351"/>
      <c r="O195" s="351"/>
      <c r="P195" s="351"/>
      <c r="Q195" s="351"/>
      <c r="R195" s="351"/>
      <c r="S195" s="351"/>
      <c r="T195" s="351"/>
      <c r="U195" s="351"/>
      <c r="V195" s="351"/>
      <c r="W195" s="351"/>
      <c r="X195" s="351"/>
      <c r="Y195" s="351"/>
      <c r="Z195" s="351"/>
      <c r="AA195" s="351"/>
      <c r="AB195" s="351"/>
    </row>
    <row r="196" spans="8:8" ht="15.75" customHeight="1">
      <c r="A196" s="351"/>
      <c r="B196" s="352"/>
      <c r="C196" s="353"/>
      <c r="D196" s="352"/>
      <c r="E196" s="351"/>
      <c r="F196" s="351"/>
      <c r="G196" s="351"/>
      <c r="H196" s="351"/>
      <c r="I196" s="351"/>
      <c r="J196" s="351"/>
      <c r="K196" s="351"/>
      <c r="L196" s="351"/>
      <c r="M196" s="351"/>
      <c r="N196" s="351"/>
      <c r="O196" s="351"/>
      <c r="P196" s="351"/>
      <c r="Q196" s="351"/>
      <c r="R196" s="351"/>
      <c r="S196" s="351"/>
      <c r="T196" s="351"/>
      <c r="U196" s="351"/>
      <c r="V196" s="351"/>
      <c r="W196" s="351"/>
      <c r="X196" s="351"/>
      <c r="Y196" s="351"/>
      <c r="Z196" s="351"/>
      <c r="AA196" s="351"/>
      <c r="AB196" s="351"/>
    </row>
    <row r="197" spans="8:8" ht="15.75" customHeight="1">
      <c r="A197" s="351"/>
      <c r="B197" s="352"/>
      <c r="C197" s="353"/>
      <c r="D197" s="352"/>
      <c r="E197" s="351"/>
      <c r="F197" s="351"/>
      <c r="G197" s="351"/>
      <c r="H197" s="351"/>
      <c r="I197" s="351"/>
      <c r="J197" s="351"/>
      <c r="K197" s="351"/>
      <c r="L197" s="351"/>
      <c r="M197" s="351"/>
      <c r="N197" s="351"/>
      <c r="O197" s="351"/>
      <c r="P197" s="351"/>
      <c r="Q197" s="351"/>
      <c r="R197" s="351"/>
      <c r="S197" s="351"/>
      <c r="T197" s="351"/>
      <c r="U197" s="351"/>
      <c r="V197" s="351"/>
      <c r="W197" s="351"/>
      <c r="X197" s="351"/>
      <c r="Y197" s="351"/>
      <c r="Z197" s="351"/>
      <c r="AA197" s="351"/>
      <c r="AB197" s="351"/>
    </row>
    <row r="198" spans="8:8" ht="15.75" customHeight="1">
      <c r="A198" s="351"/>
      <c r="B198" s="352"/>
      <c r="C198" s="353"/>
      <c r="D198" s="352"/>
      <c r="E198" s="351"/>
      <c r="F198" s="351"/>
      <c r="G198" s="351"/>
      <c r="H198" s="351"/>
      <c r="I198" s="351"/>
      <c r="J198" s="351"/>
      <c r="K198" s="351"/>
      <c r="L198" s="351"/>
      <c r="M198" s="351"/>
      <c r="N198" s="351"/>
      <c r="O198" s="351"/>
      <c r="P198" s="351"/>
      <c r="Q198" s="351"/>
      <c r="R198" s="351"/>
      <c r="S198" s="351"/>
      <c r="T198" s="351"/>
      <c r="U198" s="351"/>
      <c r="V198" s="351"/>
      <c r="W198" s="351"/>
      <c r="X198" s="351"/>
      <c r="Y198" s="351"/>
      <c r="Z198" s="351"/>
      <c r="AA198" s="351"/>
      <c r="AB198" s="351"/>
    </row>
    <row r="199" spans="8:8" ht="15.75" customHeight="1">
      <c r="A199" s="351"/>
      <c r="B199" s="352"/>
      <c r="C199" s="353"/>
      <c r="D199" s="352"/>
      <c r="E199" s="351"/>
      <c r="F199" s="351"/>
      <c r="G199" s="351"/>
      <c r="H199" s="351"/>
      <c r="I199" s="351"/>
      <c r="J199" s="351"/>
      <c r="K199" s="351"/>
      <c r="L199" s="351"/>
      <c r="M199" s="351"/>
      <c r="N199" s="351"/>
      <c r="O199" s="351"/>
      <c r="P199" s="351"/>
      <c r="Q199" s="351"/>
      <c r="R199" s="351"/>
      <c r="S199" s="351"/>
      <c r="T199" s="351"/>
      <c r="U199" s="351"/>
      <c r="V199" s="351"/>
      <c r="W199" s="351"/>
      <c r="X199" s="351"/>
      <c r="Y199" s="351"/>
      <c r="Z199" s="351"/>
      <c r="AA199" s="351"/>
      <c r="AB199" s="351"/>
    </row>
    <row r="200" spans="8:8" ht="15.75" customHeight="1">
      <c r="A200" s="351"/>
      <c r="B200" s="352"/>
      <c r="C200" s="353"/>
      <c r="D200" s="352"/>
      <c r="E200" s="351"/>
      <c r="F200" s="351"/>
      <c r="G200" s="351"/>
      <c r="H200" s="351"/>
      <c r="I200" s="351"/>
      <c r="J200" s="351"/>
      <c r="K200" s="351"/>
      <c r="L200" s="351"/>
      <c r="M200" s="351"/>
      <c r="N200" s="351"/>
      <c r="O200" s="351"/>
      <c r="P200" s="351"/>
      <c r="Q200" s="351"/>
      <c r="R200" s="351"/>
      <c r="S200" s="351"/>
      <c r="T200" s="351"/>
      <c r="U200" s="351"/>
      <c r="V200" s="351"/>
      <c r="W200" s="351"/>
      <c r="X200" s="351"/>
      <c r="Y200" s="351"/>
      <c r="Z200" s="351"/>
      <c r="AA200" s="351"/>
      <c r="AB200" s="351"/>
    </row>
    <row r="201" spans="8:8" ht="15.75" customHeight="1">
      <c r="A201" s="351"/>
      <c r="B201" s="352"/>
      <c r="C201" s="353"/>
      <c r="D201" s="352"/>
      <c r="E201" s="351"/>
      <c r="F201" s="351"/>
      <c r="G201" s="351"/>
      <c r="H201" s="351"/>
      <c r="I201" s="351"/>
      <c r="J201" s="351"/>
      <c r="K201" s="351"/>
      <c r="L201" s="351"/>
      <c r="M201" s="351"/>
      <c r="N201" s="351"/>
      <c r="O201" s="351"/>
      <c r="P201" s="351"/>
      <c r="Q201" s="351"/>
      <c r="R201" s="351"/>
      <c r="S201" s="351"/>
      <c r="T201" s="351"/>
      <c r="U201" s="351"/>
      <c r="V201" s="351"/>
      <c r="W201" s="351"/>
      <c r="X201" s="351"/>
      <c r="Y201" s="351"/>
      <c r="Z201" s="351"/>
      <c r="AA201" s="351"/>
      <c r="AB201" s="351"/>
    </row>
    <row r="202" spans="8:8" ht="15.75" customHeight="1">
      <c r="A202" s="351"/>
      <c r="B202" s="352"/>
      <c r="C202" s="353"/>
      <c r="D202" s="352"/>
      <c r="E202" s="351"/>
      <c r="F202" s="351"/>
      <c r="G202" s="351"/>
      <c r="H202" s="351"/>
      <c r="I202" s="351"/>
      <c r="J202" s="351"/>
      <c r="K202" s="351"/>
      <c r="L202" s="351"/>
      <c r="M202" s="351"/>
      <c r="N202" s="351"/>
      <c r="O202" s="351"/>
      <c r="P202" s="351"/>
      <c r="Q202" s="351"/>
      <c r="R202" s="351"/>
      <c r="S202" s="351"/>
      <c r="T202" s="351"/>
      <c r="U202" s="351"/>
      <c r="V202" s="351"/>
      <c r="W202" s="351"/>
      <c r="X202" s="351"/>
      <c r="Y202" s="351"/>
      <c r="Z202" s="351"/>
      <c r="AA202" s="351"/>
      <c r="AB202" s="351"/>
    </row>
    <row r="203" spans="8:8" ht="15.75" customHeight="1">
      <c r="A203" s="351"/>
      <c r="B203" s="352"/>
      <c r="C203" s="353"/>
      <c r="D203" s="352"/>
      <c r="E203" s="351"/>
      <c r="F203" s="351"/>
      <c r="G203" s="351"/>
      <c r="H203" s="351"/>
      <c r="I203" s="351"/>
      <c r="J203" s="351"/>
      <c r="K203" s="351"/>
      <c r="L203" s="351"/>
      <c r="M203" s="351"/>
      <c r="N203" s="351"/>
      <c r="O203" s="351"/>
      <c r="P203" s="351"/>
      <c r="Q203" s="351"/>
      <c r="R203" s="351"/>
      <c r="S203" s="351"/>
      <c r="T203" s="351"/>
      <c r="U203" s="351"/>
      <c r="V203" s="351"/>
      <c r="W203" s="351"/>
      <c r="X203" s="351"/>
      <c r="Y203" s="351"/>
      <c r="Z203" s="351"/>
      <c r="AA203" s="351"/>
      <c r="AB203" s="351"/>
    </row>
    <row r="204" spans="8:8" ht="15.75" customHeight="1">
      <c r="A204" s="351"/>
      <c r="B204" s="352"/>
      <c r="C204" s="353"/>
      <c r="D204" s="352"/>
      <c r="E204" s="351"/>
      <c r="F204" s="351"/>
      <c r="G204" s="351"/>
      <c r="H204" s="351"/>
      <c r="I204" s="351"/>
      <c r="J204" s="351"/>
      <c r="K204" s="351"/>
      <c r="L204" s="351"/>
      <c r="M204" s="351"/>
      <c r="N204" s="351"/>
      <c r="O204" s="351"/>
      <c r="P204" s="351"/>
      <c r="Q204" s="351"/>
      <c r="R204" s="351"/>
      <c r="S204" s="351"/>
      <c r="T204" s="351"/>
      <c r="U204" s="351"/>
      <c r="V204" s="351"/>
      <c r="W204" s="351"/>
      <c r="X204" s="351"/>
      <c r="Y204" s="351"/>
      <c r="Z204" s="351"/>
      <c r="AA204" s="351"/>
      <c r="AB204" s="351"/>
    </row>
    <row r="205" spans="8:8" ht="15.75" customHeight="1">
      <c r="A205" s="351"/>
      <c r="B205" s="352"/>
      <c r="C205" s="353"/>
      <c r="D205" s="352"/>
      <c r="E205" s="351"/>
      <c r="F205" s="351"/>
      <c r="G205" s="351"/>
      <c r="H205" s="351"/>
      <c r="I205" s="351"/>
      <c r="J205" s="351"/>
      <c r="K205" s="351"/>
      <c r="L205" s="351"/>
      <c r="M205" s="351"/>
      <c r="N205" s="351"/>
      <c r="O205" s="351"/>
      <c r="P205" s="351"/>
      <c r="Q205" s="351"/>
      <c r="R205" s="351"/>
      <c r="S205" s="351"/>
      <c r="T205" s="351"/>
      <c r="U205" s="351"/>
      <c r="V205" s="351"/>
      <c r="W205" s="351"/>
      <c r="X205" s="351"/>
      <c r="Y205" s="351"/>
      <c r="Z205" s="351"/>
      <c r="AA205" s="351"/>
      <c r="AB205" s="351"/>
    </row>
    <row r="206" spans="8:8" ht="15.75" customHeight="1">
      <c r="A206" s="351"/>
      <c r="B206" s="352"/>
      <c r="C206" s="353"/>
      <c r="D206" s="352"/>
      <c r="E206" s="351"/>
      <c r="F206" s="351"/>
      <c r="G206" s="351"/>
      <c r="H206" s="351"/>
      <c r="I206" s="351"/>
      <c r="J206" s="351"/>
      <c r="K206" s="351"/>
      <c r="L206" s="351"/>
      <c r="M206" s="351"/>
      <c r="N206" s="351"/>
      <c r="O206" s="351"/>
      <c r="P206" s="351"/>
      <c r="Q206" s="351"/>
      <c r="R206" s="351"/>
      <c r="S206" s="351"/>
      <c r="T206" s="351"/>
      <c r="U206" s="351"/>
      <c r="V206" s="351"/>
      <c r="W206" s="351"/>
      <c r="X206" s="351"/>
      <c r="Y206" s="351"/>
      <c r="Z206" s="351"/>
      <c r="AA206" s="351"/>
      <c r="AB206" s="351"/>
    </row>
    <row r="207" spans="8:8" ht="15.75" customHeight="1">
      <c r="A207" s="351"/>
      <c r="B207" s="352"/>
      <c r="C207" s="353"/>
      <c r="D207" s="352"/>
      <c r="E207" s="351"/>
      <c r="F207" s="351"/>
      <c r="G207" s="351"/>
      <c r="H207" s="351"/>
      <c r="I207" s="351"/>
      <c r="J207" s="351"/>
      <c r="K207" s="351"/>
      <c r="L207" s="351"/>
      <c r="M207" s="351"/>
      <c r="N207" s="351"/>
      <c r="O207" s="351"/>
      <c r="P207" s="351"/>
      <c r="Q207" s="351"/>
      <c r="R207" s="351"/>
      <c r="S207" s="351"/>
      <c r="T207" s="351"/>
      <c r="U207" s="351"/>
      <c r="V207" s="351"/>
      <c r="W207" s="351"/>
      <c r="X207" s="351"/>
      <c r="Y207" s="351"/>
      <c r="Z207" s="351"/>
      <c r="AA207" s="351"/>
      <c r="AB207" s="351"/>
    </row>
    <row r="208" spans="8:8" ht="15.75" customHeight="1">
      <c r="A208" s="351"/>
      <c r="B208" s="352"/>
      <c r="C208" s="353"/>
      <c r="D208" s="352"/>
      <c r="E208" s="351"/>
      <c r="F208" s="351"/>
      <c r="G208" s="351"/>
      <c r="H208" s="351"/>
      <c r="I208" s="351"/>
      <c r="J208" s="351"/>
      <c r="K208" s="351"/>
      <c r="L208" s="351"/>
      <c r="M208" s="351"/>
      <c r="N208" s="351"/>
      <c r="O208" s="351"/>
      <c r="P208" s="351"/>
      <c r="Q208" s="351"/>
      <c r="R208" s="351"/>
      <c r="S208" s="351"/>
      <c r="T208" s="351"/>
      <c r="U208" s="351"/>
      <c r="V208" s="351"/>
      <c r="W208" s="351"/>
      <c r="X208" s="351"/>
      <c r="Y208" s="351"/>
      <c r="Z208" s="351"/>
      <c r="AA208" s="351"/>
      <c r="AB208" s="351"/>
    </row>
    <row r="209" spans="8:8" ht="15.75" customHeight="1">
      <c r="A209" s="351"/>
      <c r="B209" s="352"/>
      <c r="C209" s="353"/>
      <c r="D209" s="352"/>
      <c r="E209" s="351"/>
      <c r="F209" s="351"/>
      <c r="G209" s="351"/>
      <c r="H209" s="351"/>
      <c r="I209" s="351"/>
      <c r="J209" s="351"/>
      <c r="K209" s="351"/>
      <c r="L209" s="351"/>
      <c r="M209" s="351"/>
      <c r="N209" s="351"/>
      <c r="O209" s="351"/>
      <c r="P209" s="351"/>
      <c r="Q209" s="351"/>
      <c r="R209" s="351"/>
      <c r="S209" s="351"/>
      <c r="T209" s="351"/>
      <c r="U209" s="351"/>
      <c r="V209" s="351"/>
      <c r="W209" s="351"/>
      <c r="X209" s="351"/>
      <c r="Y209" s="351"/>
      <c r="Z209" s="351"/>
      <c r="AA209" s="351"/>
      <c r="AB209" s="351"/>
    </row>
    <row r="210" spans="8:8" ht="15.75" customHeight="1">
      <c r="A210" s="351"/>
      <c r="B210" s="352"/>
      <c r="C210" s="353"/>
      <c r="D210" s="352"/>
      <c r="E210" s="351"/>
      <c r="F210" s="351"/>
      <c r="G210" s="351"/>
      <c r="H210" s="351"/>
      <c r="I210" s="351"/>
      <c r="J210" s="351"/>
      <c r="K210" s="351"/>
      <c r="L210" s="351"/>
      <c r="M210" s="351"/>
      <c r="N210" s="351"/>
      <c r="O210" s="351"/>
      <c r="P210" s="351"/>
      <c r="Q210" s="351"/>
      <c r="R210" s="351"/>
      <c r="S210" s="351"/>
      <c r="T210" s="351"/>
      <c r="U210" s="351"/>
      <c r="V210" s="351"/>
      <c r="W210" s="351"/>
      <c r="X210" s="351"/>
      <c r="Y210" s="351"/>
      <c r="Z210" s="351"/>
      <c r="AA210" s="351"/>
      <c r="AB210" s="351"/>
    </row>
    <row r="211" spans="8:8" ht="15.75" customHeight="1">
      <c r="A211" s="351"/>
      <c r="B211" s="352"/>
      <c r="C211" s="353"/>
      <c r="D211" s="352"/>
      <c r="E211" s="351"/>
      <c r="F211" s="351"/>
      <c r="G211" s="351"/>
      <c r="H211" s="351"/>
      <c r="I211" s="351"/>
      <c r="J211" s="351"/>
      <c r="K211" s="351"/>
      <c r="L211" s="351"/>
      <c r="M211" s="351"/>
      <c r="N211" s="351"/>
      <c r="O211" s="351"/>
      <c r="P211" s="351"/>
      <c r="Q211" s="351"/>
      <c r="R211" s="351"/>
      <c r="S211" s="351"/>
      <c r="T211" s="351"/>
      <c r="U211" s="351"/>
      <c r="V211" s="351"/>
      <c r="W211" s="351"/>
      <c r="X211" s="351"/>
      <c r="Y211" s="351"/>
      <c r="Z211" s="351"/>
      <c r="AA211" s="351"/>
      <c r="AB211" s="351"/>
    </row>
    <row r="212" spans="8:8" ht="15.75" customHeight="1">
      <c r="A212" s="351"/>
      <c r="B212" s="352"/>
      <c r="C212" s="353"/>
      <c r="D212" s="352"/>
      <c r="E212" s="351"/>
      <c r="F212" s="351"/>
      <c r="G212" s="351"/>
      <c r="H212" s="351"/>
      <c r="I212" s="351"/>
      <c r="J212" s="351"/>
      <c r="K212" s="351"/>
      <c r="L212" s="351"/>
      <c r="M212" s="351"/>
      <c r="N212" s="351"/>
      <c r="O212" s="351"/>
      <c r="P212" s="351"/>
      <c r="Q212" s="351"/>
      <c r="R212" s="351"/>
      <c r="S212" s="351"/>
      <c r="T212" s="351"/>
      <c r="U212" s="351"/>
      <c r="V212" s="351"/>
      <c r="W212" s="351"/>
      <c r="X212" s="351"/>
      <c r="Y212" s="351"/>
      <c r="Z212" s="351"/>
      <c r="AA212" s="351"/>
      <c r="AB212" s="351"/>
    </row>
    <row r="213" spans="8:8" ht="15.75" customHeight="1">
      <c r="A213" s="351"/>
      <c r="B213" s="352"/>
      <c r="C213" s="353"/>
      <c r="D213" s="352"/>
      <c r="E213" s="351"/>
      <c r="F213" s="351"/>
      <c r="G213" s="351"/>
      <c r="H213" s="351"/>
      <c r="I213" s="351"/>
      <c r="J213" s="351"/>
      <c r="K213" s="351"/>
      <c r="L213" s="351"/>
      <c r="M213" s="351"/>
      <c r="N213" s="351"/>
      <c r="O213" s="351"/>
      <c r="P213" s="351"/>
      <c r="Q213" s="351"/>
      <c r="R213" s="351"/>
      <c r="S213" s="351"/>
      <c r="T213" s="351"/>
      <c r="U213" s="351"/>
      <c r="V213" s="351"/>
      <c r="W213" s="351"/>
      <c r="X213" s="351"/>
      <c r="Y213" s="351"/>
      <c r="Z213" s="351"/>
      <c r="AA213" s="351"/>
      <c r="AB213" s="351"/>
    </row>
    <row r="214" spans="8:8" ht="15.75" customHeight="1">
      <c r="A214" s="351"/>
      <c r="B214" s="352"/>
      <c r="C214" s="353"/>
      <c r="D214" s="352"/>
      <c r="E214" s="351"/>
      <c r="F214" s="351"/>
      <c r="G214" s="351"/>
      <c r="H214" s="351"/>
      <c r="I214" s="351"/>
      <c r="J214" s="351"/>
      <c r="K214" s="351"/>
      <c r="L214" s="351"/>
      <c r="M214" s="351"/>
      <c r="N214" s="351"/>
      <c r="O214" s="351"/>
      <c r="P214" s="351"/>
      <c r="Q214" s="351"/>
      <c r="R214" s="351"/>
      <c r="S214" s="351"/>
      <c r="T214" s="351"/>
      <c r="U214" s="351"/>
      <c r="V214" s="351"/>
      <c r="W214" s="351"/>
      <c r="X214" s="351"/>
      <c r="Y214" s="351"/>
      <c r="Z214" s="351"/>
      <c r="AA214" s="351"/>
      <c r="AB214" s="351"/>
    </row>
    <row r="215" spans="8:8" ht="15.75" customHeight="1">
      <c r="A215" s="351"/>
      <c r="B215" s="352"/>
      <c r="C215" s="353"/>
      <c r="D215" s="352"/>
      <c r="E215" s="351"/>
      <c r="F215" s="351"/>
      <c r="G215" s="351"/>
      <c r="H215" s="351"/>
      <c r="I215" s="351"/>
      <c r="J215" s="351"/>
      <c r="K215" s="351"/>
      <c r="L215" s="351"/>
      <c r="M215" s="351"/>
      <c r="N215" s="351"/>
      <c r="O215" s="351"/>
      <c r="P215" s="351"/>
      <c r="Q215" s="351"/>
      <c r="R215" s="351"/>
      <c r="S215" s="351"/>
      <c r="T215" s="351"/>
      <c r="U215" s="351"/>
      <c r="V215" s="351"/>
      <c r="W215" s="351"/>
      <c r="X215" s="351"/>
      <c r="Y215" s="351"/>
      <c r="Z215" s="351"/>
      <c r="AA215" s="351"/>
      <c r="AB215" s="351"/>
    </row>
    <row r="216" spans="8:8" ht="15.75" customHeight="1">
      <c r="A216" s="351"/>
      <c r="B216" s="352"/>
      <c r="C216" s="353"/>
      <c r="D216" s="352"/>
      <c r="E216" s="351"/>
      <c r="F216" s="351"/>
      <c r="G216" s="351"/>
      <c r="H216" s="351"/>
      <c r="I216" s="351"/>
      <c r="J216" s="351"/>
      <c r="K216" s="351"/>
      <c r="L216" s="351"/>
      <c r="M216" s="351"/>
      <c r="N216" s="351"/>
      <c r="O216" s="351"/>
      <c r="P216" s="351"/>
      <c r="Q216" s="351"/>
      <c r="R216" s="351"/>
      <c r="S216" s="351"/>
      <c r="T216" s="351"/>
      <c r="U216" s="351"/>
      <c r="V216" s="351"/>
      <c r="W216" s="351"/>
      <c r="X216" s="351"/>
      <c r="Y216" s="351"/>
      <c r="Z216" s="351"/>
      <c r="AA216" s="351"/>
      <c r="AB216" s="351"/>
    </row>
    <row r="217" spans="8:8" ht="15.75" customHeight="1">
      <c r="A217" s="351"/>
      <c r="B217" s="352"/>
      <c r="C217" s="353"/>
      <c r="D217" s="352"/>
      <c r="E217" s="351"/>
      <c r="F217" s="351"/>
      <c r="G217" s="351"/>
      <c r="H217" s="351"/>
      <c r="I217" s="351"/>
      <c r="J217" s="351"/>
      <c r="K217" s="351"/>
      <c r="L217" s="351"/>
      <c r="M217" s="351"/>
      <c r="N217" s="351"/>
      <c r="O217" s="351"/>
      <c r="P217" s="351"/>
      <c r="Q217" s="351"/>
      <c r="R217" s="351"/>
      <c r="S217" s="351"/>
      <c r="T217" s="351"/>
      <c r="U217" s="351"/>
      <c r="V217" s="351"/>
      <c r="W217" s="351"/>
      <c r="X217" s="351"/>
      <c r="Y217" s="351"/>
      <c r="Z217" s="351"/>
      <c r="AA217" s="351"/>
      <c r="AB217" s="351"/>
    </row>
    <row r="218" spans="8:8" ht="15.75" customHeight="1">
      <c r="A218" s="351"/>
      <c r="B218" s="352"/>
      <c r="C218" s="353"/>
      <c r="D218" s="352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</row>
    <row r="219" spans="8:8" ht="15.75" customHeight="1">
      <c r="A219" s="351"/>
      <c r="B219" s="352"/>
      <c r="C219" s="353"/>
      <c r="D219" s="352"/>
      <c r="E219" s="351"/>
      <c r="F219" s="351"/>
      <c r="G219" s="351"/>
      <c r="H219" s="351"/>
      <c r="I219" s="351"/>
      <c r="J219" s="351"/>
      <c r="K219" s="351"/>
      <c r="L219" s="351"/>
      <c r="M219" s="351"/>
      <c r="N219" s="351"/>
      <c r="O219" s="351"/>
      <c r="P219" s="351"/>
      <c r="Q219" s="351"/>
      <c r="R219" s="351"/>
      <c r="S219" s="351"/>
      <c r="T219" s="351"/>
      <c r="U219" s="351"/>
      <c r="V219" s="351"/>
      <c r="W219" s="351"/>
      <c r="X219" s="351"/>
      <c r="Y219" s="351"/>
      <c r="Z219" s="351"/>
      <c r="AA219" s="351"/>
      <c r="AB219" s="351"/>
    </row>
    <row r="220" spans="8:8" ht="15.75" customHeight="1">
      <c r="A220" s="351"/>
      <c r="B220" s="352"/>
      <c r="C220" s="353"/>
      <c r="D220" s="352"/>
      <c r="E220" s="351"/>
      <c r="F220" s="351"/>
      <c r="G220" s="351"/>
      <c r="H220" s="351"/>
      <c r="I220" s="351"/>
      <c r="J220" s="351"/>
      <c r="K220" s="351"/>
      <c r="L220" s="351"/>
      <c r="M220" s="351"/>
      <c r="N220" s="351"/>
      <c r="O220" s="351"/>
      <c r="P220" s="351"/>
      <c r="Q220" s="351"/>
      <c r="R220" s="351"/>
      <c r="S220" s="351"/>
      <c r="T220" s="351"/>
      <c r="U220" s="351"/>
      <c r="V220" s="351"/>
      <c r="W220" s="351"/>
      <c r="X220" s="351"/>
      <c r="Y220" s="351"/>
      <c r="Z220" s="351"/>
      <c r="AA220" s="351"/>
      <c r="AB220" s="351"/>
    </row>
    <row r="221" spans="8:8" ht="15.75" customHeight="1">
      <c r="A221" s="351"/>
      <c r="B221" s="352"/>
      <c r="C221" s="353"/>
      <c r="D221" s="352"/>
      <c r="E221" s="351"/>
      <c r="F221" s="351"/>
      <c r="G221" s="351"/>
      <c r="H221" s="351"/>
      <c r="I221" s="351"/>
      <c r="J221" s="351"/>
      <c r="K221" s="351"/>
      <c r="L221" s="351"/>
      <c r="M221" s="351"/>
      <c r="N221" s="351"/>
      <c r="O221" s="351"/>
      <c r="P221" s="351"/>
      <c r="Q221" s="351"/>
      <c r="R221" s="351"/>
      <c r="S221" s="351"/>
      <c r="T221" s="351"/>
      <c r="U221" s="351"/>
      <c r="V221" s="351"/>
      <c r="W221" s="351"/>
      <c r="X221" s="351"/>
      <c r="Y221" s="351"/>
      <c r="Z221" s="351"/>
      <c r="AA221" s="351"/>
      <c r="AB221" s="351"/>
    </row>
    <row r="222" spans="8:8" ht="15.75" customHeight="1">
      <c r="A222" s="351"/>
      <c r="B222" s="352"/>
      <c r="C222" s="353"/>
      <c r="D222" s="352"/>
      <c r="E222" s="351"/>
      <c r="F222" s="351"/>
      <c r="G222" s="351"/>
      <c r="H222" s="351"/>
      <c r="I222" s="351"/>
      <c r="J222" s="351"/>
      <c r="K222" s="351"/>
      <c r="L222" s="351"/>
      <c r="M222" s="351"/>
      <c r="N222" s="351"/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  <c r="Z222" s="351"/>
      <c r="AA222" s="351"/>
      <c r="AB222" s="351"/>
    </row>
    <row r="223" spans="8:8" ht="15.75" customHeight="1">
      <c r="A223" s="351"/>
      <c r="B223" s="352"/>
      <c r="C223" s="353"/>
      <c r="D223" s="352"/>
      <c r="E223" s="351"/>
      <c r="F223" s="351"/>
      <c r="G223" s="351"/>
      <c r="H223" s="351"/>
      <c r="I223" s="351"/>
      <c r="J223" s="351"/>
      <c r="K223" s="351"/>
      <c r="L223" s="351"/>
      <c r="M223" s="351"/>
      <c r="N223" s="351"/>
      <c r="O223" s="351"/>
      <c r="P223" s="351"/>
      <c r="Q223" s="351"/>
      <c r="R223" s="351"/>
      <c r="S223" s="351"/>
      <c r="T223" s="351"/>
      <c r="U223" s="351"/>
      <c r="V223" s="351"/>
      <c r="W223" s="351"/>
      <c r="X223" s="351"/>
      <c r="Y223" s="351"/>
      <c r="Z223" s="351"/>
      <c r="AA223" s="351"/>
      <c r="AB223" s="351"/>
    </row>
    <row r="224" spans="8:8" ht="15.75" customHeight="1">
      <c r="A224" s="351"/>
      <c r="B224" s="352"/>
      <c r="C224" s="353"/>
      <c r="D224" s="352"/>
      <c r="E224" s="351"/>
      <c r="F224" s="351"/>
      <c r="G224" s="351"/>
      <c r="H224" s="351"/>
      <c r="I224" s="351"/>
      <c r="J224" s="351"/>
      <c r="K224" s="351"/>
      <c r="L224" s="351"/>
      <c r="M224" s="351"/>
      <c r="N224" s="351"/>
      <c r="O224" s="351"/>
      <c r="P224" s="351"/>
      <c r="Q224" s="351"/>
      <c r="R224" s="351"/>
      <c r="S224" s="351"/>
      <c r="T224" s="351"/>
      <c r="U224" s="351"/>
      <c r="V224" s="351"/>
      <c r="W224" s="351"/>
      <c r="X224" s="351"/>
      <c r="Y224" s="351"/>
      <c r="Z224" s="351"/>
      <c r="AA224" s="351"/>
      <c r="AB224" s="351"/>
    </row>
    <row r="225" spans="8:8" ht="15.75" customHeight="1">
      <c r="A225" s="351"/>
      <c r="B225" s="352"/>
      <c r="C225" s="353"/>
      <c r="D225" s="352"/>
      <c r="E225" s="351"/>
      <c r="F225" s="351"/>
      <c r="G225" s="351"/>
      <c r="H225" s="351"/>
      <c r="I225" s="351"/>
      <c r="J225" s="351"/>
      <c r="K225" s="351"/>
      <c r="L225" s="351"/>
      <c r="M225" s="351"/>
      <c r="N225" s="351"/>
      <c r="O225" s="351"/>
      <c r="P225" s="351"/>
      <c r="Q225" s="351"/>
      <c r="R225" s="351"/>
      <c r="S225" s="351"/>
      <c r="T225" s="351"/>
      <c r="U225" s="351"/>
      <c r="V225" s="351"/>
      <c r="W225" s="351"/>
      <c r="X225" s="351"/>
      <c r="Y225" s="351"/>
      <c r="Z225" s="351"/>
      <c r="AA225" s="351"/>
      <c r="AB225" s="351"/>
    </row>
    <row r="226" spans="8:8" ht="15.75" customHeight="1">
      <c r="A226" s="351"/>
      <c r="B226" s="352"/>
      <c r="C226" s="353"/>
      <c r="D226" s="352"/>
      <c r="E226" s="351"/>
      <c r="F226" s="351"/>
      <c r="G226" s="351"/>
      <c r="H226" s="351"/>
      <c r="I226" s="351"/>
      <c r="J226" s="351"/>
      <c r="K226" s="351"/>
      <c r="L226" s="351"/>
      <c r="M226" s="351"/>
      <c r="N226" s="351"/>
      <c r="O226" s="351"/>
      <c r="P226" s="351"/>
      <c r="Q226" s="351"/>
      <c r="R226" s="351"/>
      <c r="S226" s="351"/>
      <c r="T226" s="351"/>
      <c r="U226" s="351"/>
      <c r="V226" s="351"/>
      <c r="W226" s="351"/>
      <c r="X226" s="351"/>
      <c r="Y226" s="351"/>
      <c r="Z226" s="351"/>
      <c r="AA226" s="351"/>
      <c r="AB226" s="351"/>
    </row>
    <row r="227" spans="8:8" ht="15.75" customHeight="1">
      <c r="A227" s="351"/>
      <c r="B227" s="352"/>
      <c r="C227" s="353"/>
      <c r="D227" s="352"/>
      <c r="E227" s="351"/>
      <c r="F227" s="351"/>
      <c r="G227" s="351"/>
      <c r="H227" s="351"/>
      <c r="I227" s="351"/>
      <c r="J227" s="351"/>
      <c r="K227" s="351"/>
      <c r="L227" s="351"/>
      <c r="M227" s="351"/>
      <c r="N227" s="351"/>
      <c r="O227" s="351"/>
      <c r="P227" s="351"/>
      <c r="Q227" s="351"/>
      <c r="R227" s="351"/>
      <c r="S227" s="351"/>
      <c r="T227" s="351"/>
      <c r="U227" s="351"/>
      <c r="V227" s="351"/>
      <c r="W227" s="351"/>
      <c r="X227" s="351"/>
      <c r="Y227" s="351"/>
      <c r="Z227" s="351"/>
      <c r="AA227" s="351"/>
      <c r="AB227" s="351"/>
    </row>
    <row r="228" spans="8:8" ht="15.75" customHeight="1">
      <c r="A228" s="351"/>
      <c r="B228" s="352"/>
      <c r="C228" s="353"/>
      <c r="D228" s="352"/>
      <c r="E228" s="351"/>
      <c r="F228" s="351"/>
      <c r="G228" s="351"/>
      <c r="H228" s="351"/>
      <c r="I228" s="351"/>
      <c r="J228" s="351"/>
      <c r="K228" s="351"/>
      <c r="L228" s="351"/>
      <c r="M228" s="351"/>
      <c r="N228" s="351"/>
      <c r="O228" s="351"/>
      <c r="P228" s="351"/>
      <c r="Q228" s="351"/>
      <c r="R228" s="351"/>
      <c r="S228" s="351"/>
      <c r="T228" s="351"/>
      <c r="U228" s="351"/>
      <c r="V228" s="351"/>
      <c r="W228" s="351"/>
      <c r="X228" s="351"/>
      <c r="Y228" s="351"/>
      <c r="Z228" s="351"/>
      <c r="AA228" s="351"/>
      <c r="AB228" s="351"/>
    </row>
    <row r="229" spans="8:8" ht="15.75" customHeight="1">
      <c r="A229" s="351"/>
      <c r="B229" s="352"/>
      <c r="C229" s="353"/>
      <c r="D229" s="352"/>
      <c r="E229" s="351"/>
      <c r="F229" s="351"/>
      <c r="G229" s="351"/>
      <c r="H229" s="351"/>
      <c r="I229" s="351"/>
      <c r="J229" s="351"/>
      <c r="K229" s="351"/>
      <c r="L229" s="351"/>
      <c r="M229" s="351"/>
      <c r="N229" s="351"/>
      <c r="O229" s="351"/>
      <c r="P229" s="351"/>
      <c r="Q229" s="351"/>
      <c r="R229" s="351"/>
      <c r="S229" s="351"/>
      <c r="T229" s="351"/>
      <c r="U229" s="351"/>
      <c r="V229" s="351"/>
      <c r="W229" s="351"/>
      <c r="X229" s="351"/>
      <c r="Y229" s="351"/>
      <c r="Z229" s="351"/>
      <c r="AA229" s="351"/>
      <c r="AB229" s="351"/>
    </row>
    <row r="230" spans="8:8" ht="15.75" customHeight="1">
      <c r="A230" s="351"/>
      <c r="B230" s="352"/>
      <c r="C230" s="353"/>
      <c r="D230" s="352"/>
      <c r="E230" s="351"/>
      <c r="F230" s="351"/>
      <c r="G230" s="351"/>
      <c r="H230" s="351"/>
      <c r="I230" s="351"/>
      <c r="J230" s="351"/>
      <c r="K230" s="351"/>
      <c r="L230" s="351"/>
      <c r="M230" s="351"/>
      <c r="N230" s="351"/>
      <c r="O230" s="351"/>
      <c r="P230" s="351"/>
      <c r="Q230" s="351"/>
      <c r="R230" s="351"/>
      <c r="S230" s="351"/>
      <c r="T230" s="351"/>
      <c r="U230" s="351"/>
      <c r="V230" s="351"/>
      <c r="W230" s="351"/>
      <c r="X230" s="351"/>
      <c r="Y230" s="351"/>
      <c r="Z230" s="351"/>
      <c r="AA230" s="351"/>
      <c r="AB230" s="351"/>
    </row>
    <row r="231" spans="8:8" ht="15.75" customHeight="1">
      <c r="A231" s="351"/>
      <c r="B231" s="352"/>
      <c r="C231" s="353"/>
      <c r="D231" s="352"/>
      <c r="E231" s="351"/>
      <c r="F231" s="351"/>
      <c r="G231" s="351"/>
      <c r="H231" s="351"/>
      <c r="I231" s="351"/>
      <c r="J231" s="351"/>
      <c r="K231" s="351"/>
      <c r="L231" s="351"/>
      <c r="M231" s="351"/>
      <c r="N231" s="351"/>
      <c r="O231" s="351"/>
      <c r="P231" s="351"/>
      <c r="Q231" s="351"/>
      <c r="R231" s="351"/>
      <c r="S231" s="351"/>
      <c r="T231" s="351"/>
      <c r="U231" s="351"/>
      <c r="V231" s="351"/>
      <c r="W231" s="351"/>
      <c r="X231" s="351"/>
      <c r="Y231" s="351"/>
      <c r="Z231" s="351"/>
      <c r="AA231" s="351"/>
      <c r="AB231" s="351"/>
    </row>
    <row r="232" spans="8:8" ht="15.75" customHeight="1">
      <c r="A232" s="351"/>
      <c r="B232" s="352"/>
      <c r="C232" s="353"/>
      <c r="D232" s="352"/>
      <c r="E232" s="351"/>
      <c r="F232" s="351"/>
      <c r="G232" s="351"/>
      <c r="H232" s="351"/>
      <c r="I232" s="351"/>
      <c r="J232" s="351"/>
      <c r="K232" s="351"/>
      <c r="L232" s="351"/>
      <c r="M232" s="351"/>
      <c r="N232" s="351"/>
      <c r="O232" s="351"/>
      <c r="P232" s="351"/>
      <c r="Q232" s="351"/>
      <c r="R232" s="351"/>
      <c r="S232" s="351"/>
      <c r="T232" s="351"/>
      <c r="U232" s="351"/>
      <c r="V232" s="351"/>
      <c r="W232" s="351"/>
      <c r="X232" s="351"/>
      <c r="Y232" s="351"/>
      <c r="Z232" s="351"/>
      <c r="AA232" s="351"/>
      <c r="AB232" s="351"/>
    </row>
    <row r="233" spans="8:8" ht="15.75" customHeight="1">
      <c r="A233" s="351"/>
      <c r="B233" s="352"/>
      <c r="C233" s="353"/>
      <c r="D233" s="352"/>
      <c r="E233" s="351"/>
      <c r="F233" s="351"/>
      <c r="G233" s="351"/>
      <c r="H233" s="351"/>
      <c r="I233" s="351"/>
      <c r="J233" s="351"/>
      <c r="K233" s="351"/>
      <c r="L233" s="351"/>
      <c r="M233" s="351"/>
      <c r="N233" s="351"/>
      <c r="O233" s="351"/>
      <c r="P233" s="351"/>
      <c r="Q233" s="351"/>
      <c r="R233" s="351"/>
      <c r="S233" s="351"/>
      <c r="T233" s="351"/>
      <c r="U233" s="351"/>
      <c r="V233" s="351"/>
      <c r="W233" s="351"/>
      <c r="X233" s="351"/>
      <c r="Y233" s="351"/>
      <c r="Z233" s="351"/>
      <c r="AA233" s="351"/>
      <c r="AB233" s="351"/>
    </row>
    <row r="234" spans="8:8" ht="15.75" customHeight="1">
      <c r="A234" s="351"/>
      <c r="B234" s="352"/>
      <c r="C234" s="353"/>
      <c r="D234" s="352"/>
      <c r="E234" s="351"/>
      <c r="F234" s="351"/>
      <c r="G234" s="351"/>
      <c r="H234" s="351"/>
      <c r="I234" s="351"/>
      <c r="J234" s="351"/>
      <c r="K234" s="351"/>
      <c r="L234" s="351"/>
      <c r="M234" s="351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351"/>
      <c r="AA234" s="351"/>
      <c r="AB234" s="351"/>
    </row>
    <row r="235" spans="8:8" ht="15.75" customHeight="1">
      <c r="A235" s="351"/>
      <c r="B235" s="352"/>
      <c r="C235" s="353"/>
      <c r="D235" s="352"/>
      <c r="E235" s="351"/>
      <c r="F235" s="351"/>
      <c r="G235" s="351"/>
      <c r="H235" s="351"/>
      <c r="I235" s="351"/>
      <c r="J235" s="351"/>
      <c r="K235" s="351"/>
      <c r="L235" s="351"/>
      <c r="M235" s="351"/>
      <c r="N235" s="351"/>
      <c r="O235" s="351"/>
      <c r="P235" s="351"/>
      <c r="Q235" s="351"/>
      <c r="R235" s="351"/>
      <c r="S235" s="351"/>
      <c r="T235" s="351"/>
      <c r="U235" s="351"/>
      <c r="V235" s="351"/>
      <c r="W235" s="351"/>
      <c r="X235" s="351"/>
      <c r="Y235" s="351"/>
      <c r="Z235" s="351"/>
      <c r="AA235" s="351"/>
      <c r="AB235" s="351"/>
    </row>
    <row r="236" spans="8:8" ht="15.75" customHeight="1">
      <c r="A236" s="351"/>
      <c r="B236" s="352"/>
      <c r="C236" s="353"/>
      <c r="D236" s="352"/>
      <c r="E236" s="351"/>
      <c r="F236" s="351"/>
      <c r="G236" s="351"/>
      <c r="H236" s="351"/>
      <c r="I236" s="351"/>
      <c r="J236" s="351"/>
      <c r="K236" s="351"/>
      <c r="L236" s="351"/>
      <c r="M236" s="351"/>
      <c r="N236" s="351"/>
      <c r="O236" s="351"/>
      <c r="P236" s="351"/>
      <c r="Q236" s="351"/>
      <c r="R236" s="351"/>
      <c r="S236" s="351"/>
      <c r="T236" s="351"/>
      <c r="U236" s="351"/>
      <c r="V236" s="351"/>
      <c r="W236" s="351"/>
      <c r="X236" s="351"/>
      <c r="Y236" s="351"/>
      <c r="Z236" s="351"/>
      <c r="AA236" s="351"/>
      <c r="AB236" s="351"/>
    </row>
    <row r="237" spans="8:8" ht="15.75" customHeight="1">
      <c r="A237" s="351"/>
      <c r="B237" s="352"/>
      <c r="C237" s="353"/>
      <c r="D237" s="352"/>
      <c r="E237" s="351"/>
      <c r="F237" s="351"/>
      <c r="G237" s="351"/>
      <c r="H237" s="351"/>
      <c r="I237" s="351"/>
      <c r="J237" s="351"/>
      <c r="K237" s="351"/>
      <c r="L237" s="351"/>
      <c r="M237" s="351"/>
      <c r="N237" s="351"/>
      <c r="O237" s="351"/>
      <c r="P237" s="351"/>
      <c r="Q237" s="351"/>
      <c r="R237" s="351"/>
      <c r="S237" s="351"/>
      <c r="T237" s="351"/>
      <c r="U237" s="351"/>
      <c r="V237" s="351"/>
      <c r="W237" s="351"/>
      <c r="X237" s="351"/>
      <c r="Y237" s="351"/>
      <c r="Z237" s="351"/>
      <c r="AA237" s="351"/>
      <c r="AB237" s="351"/>
    </row>
    <row r="238" spans="8:8" ht="15.75" customHeight="1">
      <c r="A238" s="351"/>
      <c r="B238" s="352"/>
      <c r="C238" s="353"/>
      <c r="D238" s="352"/>
      <c r="E238" s="351"/>
      <c r="F238" s="351"/>
      <c r="G238" s="351"/>
      <c r="H238" s="351"/>
      <c r="I238" s="351"/>
      <c r="J238" s="351"/>
      <c r="K238" s="351"/>
      <c r="L238" s="351"/>
      <c r="M238" s="351"/>
      <c r="N238" s="351"/>
      <c r="O238" s="351"/>
      <c r="P238" s="351"/>
      <c r="Q238" s="351"/>
      <c r="R238" s="351"/>
      <c r="S238" s="351"/>
      <c r="T238" s="351"/>
      <c r="U238" s="351"/>
      <c r="V238" s="351"/>
      <c r="W238" s="351"/>
      <c r="X238" s="351"/>
      <c r="Y238" s="351"/>
      <c r="Z238" s="351"/>
      <c r="AA238" s="351"/>
      <c r="AB238" s="351"/>
    </row>
    <row r="239" spans="8:8" ht="15.75" customHeight="1">
      <c r="A239" s="351"/>
      <c r="B239" s="352"/>
      <c r="C239" s="353"/>
      <c r="D239" s="352"/>
      <c r="E239" s="351"/>
      <c r="F239" s="351"/>
      <c r="G239" s="351"/>
      <c r="H239" s="351"/>
      <c r="I239" s="351"/>
      <c r="J239" s="351"/>
      <c r="K239" s="351"/>
      <c r="L239" s="351"/>
      <c r="M239" s="351"/>
      <c r="N239" s="351"/>
      <c r="O239" s="351"/>
      <c r="P239" s="351"/>
      <c r="Q239" s="351"/>
      <c r="R239" s="351"/>
      <c r="S239" s="351"/>
      <c r="T239" s="351"/>
      <c r="U239" s="351"/>
      <c r="V239" s="351"/>
      <c r="W239" s="351"/>
      <c r="X239" s="351"/>
      <c r="Y239" s="351"/>
      <c r="Z239" s="351"/>
      <c r="AA239" s="351"/>
      <c r="AB239" s="351"/>
    </row>
    <row r="240" spans="8:8" ht="15.75" customHeight="1">
      <c r="A240" s="351"/>
      <c r="B240" s="352"/>
      <c r="C240" s="353"/>
      <c r="D240" s="352"/>
      <c r="E240" s="351"/>
      <c r="F240" s="351"/>
      <c r="G240" s="351"/>
      <c r="H240" s="351"/>
      <c r="I240" s="351"/>
      <c r="J240" s="351"/>
      <c r="K240" s="351"/>
      <c r="L240" s="351"/>
      <c r="M240" s="351"/>
      <c r="N240" s="351"/>
      <c r="O240" s="351"/>
      <c r="P240" s="351"/>
      <c r="Q240" s="351"/>
      <c r="R240" s="351"/>
      <c r="S240" s="351"/>
      <c r="T240" s="351"/>
      <c r="U240" s="351"/>
      <c r="V240" s="351"/>
      <c r="W240" s="351"/>
      <c r="X240" s="351"/>
      <c r="Y240" s="351"/>
      <c r="Z240" s="351"/>
      <c r="AA240" s="351"/>
      <c r="AB240" s="351"/>
    </row>
    <row r="241" spans="8:8" ht="15.75" customHeight="1">
      <c r="A241" s="351"/>
      <c r="B241" s="352"/>
      <c r="C241" s="353"/>
      <c r="D241" s="352"/>
      <c r="E241" s="351"/>
      <c r="F241" s="351"/>
      <c r="G241" s="351"/>
      <c r="H241" s="351"/>
      <c r="I241" s="351"/>
      <c r="J241" s="351"/>
      <c r="K241" s="351"/>
      <c r="L241" s="351"/>
      <c r="M241" s="351"/>
      <c r="N241" s="351"/>
      <c r="O241" s="351"/>
      <c r="P241" s="351"/>
      <c r="Q241" s="351"/>
      <c r="R241" s="351"/>
      <c r="S241" s="351"/>
      <c r="T241" s="351"/>
      <c r="U241" s="351"/>
      <c r="V241" s="351"/>
      <c r="W241" s="351"/>
      <c r="X241" s="351"/>
      <c r="Y241" s="351"/>
      <c r="Z241" s="351"/>
      <c r="AA241" s="351"/>
      <c r="AB241" s="351"/>
    </row>
    <row r="242" spans="8:8" ht="15.75" customHeight="1">
      <c r="A242" s="351"/>
      <c r="B242" s="352"/>
      <c r="C242" s="353"/>
      <c r="D242" s="352"/>
      <c r="E242" s="351"/>
      <c r="F242" s="351"/>
      <c r="G242" s="351"/>
      <c r="H242" s="351"/>
      <c r="I242" s="351"/>
      <c r="J242" s="351"/>
      <c r="K242" s="351"/>
      <c r="L242" s="351"/>
      <c r="M242" s="351"/>
      <c r="N242" s="351"/>
      <c r="O242" s="351"/>
      <c r="P242" s="351"/>
      <c r="Q242" s="351"/>
      <c r="R242" s="351"/>
      <c r="S242" s="351"/>
      <c r="T242" s="351"/>
      <c r="U242" s="351"/>
      <c r="V242" s="351"/>
      <c r="W242" s="351"/>
      <c r="X242" s="351"/>
      <c r="Y242" s="351"/>
      <c r="Z242" s="351"/>
      <c r="AA242" s="351"/>
      <c r="AB242" s="351"/>
    </row>
    <row r="243" spans="8:8" ht="15.75" customHeight="1">
      <c r="A243" s="351"/>
      <c r="B243" s="352"/>
      <c r="C243" s="353"/>
      <c r="D243" s="352"/>
      <c r="E243" s="351"/>
      <c r="F243" s="351"/>
      <c r="G243" s="351"/>
      <c r="H243" s="351"/>
      <c r="I243" s="351"/>
      <c r="J243" s="351"/>
      <c r="K243" s="351"/>
      <c r="L243" s="351"/>
      <c r="M243" s="351"/>
      <c r="N243" s="351"/>
      <c r="O243" s="351"/>
      <c r="P243" s="351"/>
      <c r="Q243" s="351"/>
      <c r="R243" s="351"/>
      <c r="S243" s="351"/>
      <c r="T243" s="351"/>
      <c r="U243" s="351"/>
      <c r="V243" s="351"/>
      <c r="W243" s="351"/>
      <c r="X243" s="351"/>
      <c r="Y243" s="351"/>
      <c r="Z243" s="351"/>
      <c r="AA243" s="351"/>
      <c r="AB243" s="351"/>
    </row>
    <row r="244" spans="8:8" ht="15.75" customHeight="1">
      <c r="A244" s="351"/>
      <c r="B244" s="352"/>
      <c r="C244" s="353"/>
      <c r="D244" s="352"/>
      <c r="E244" s="351"/>
      <c r="F244" s="351"/>
      <c r="G244" s="351"/>
      <c r="H244" s="351"/>
      <c r="I244" s="351"/>
      <c r="J244" s="351"/>
      <c r="K244" s="351"/>
      <c r="L244" s="351"/>
      <c r="M244" s="351"/>
      <c r="N244" s="351"/>
      <c r="O244" s="351"/>
      <c r="P244" s="351"/>
      <c r="Q244" s="351"/>
      <c r="R244" s="351"/>
      <c r="S244" s="351"/>
      <c r="T244" s="351"/>
      <c r="U244" s="351"/>
      <c r="V244" s="351"/>
      <c r="W244" s="351"/>
      <c r="X244" s="351"/>
      <c r="Y244" s="351"/>
      <c r="Z244" s="351"/>
      <c r="AA244" s="351"/>
      <c r="AB244" s="351"/>
    </row>
    <row r="245" spans="8:8" ht="15.75" customHeight="1">
      <c r="A245" s="351"/>
      <c r="B245" s="352"/>
      <c r="C245" s="353"/>
      <c r="D245" s="352"/>
      <c r="E245" s="351"/>
      <c r="F245" s="351"/>
      <c r="G245" s="351"/>
      <c r="H245" s="351"/>
      <c r="I245" s="351"/>
      <c r="J245" s="351"/>
      <c r="K245" s="351"/>
      <c r="L245" s="351"/>
      <c r="M245" s="351"/>
      <c r="N245" s="351"/>
      <c r="O245" s="351"/>
      <c r="P245" s="351"/>
      <c r="Q245" s="351"/>
      <c r="R245" s="351"/>
      <c r="S245" s="351"/>
      <c r="T245" s="351"/>
      <c r="U245" s="351"/>
      <c r="V245" s="351"/>
      <c r="W245" s="351"/>
      <c r="X245" s="351"/>
      <c r="Y245" s="351"/>
      <c r="Z245" s="351"/>
      <c r="AA245" s="351"/>
      <c r="AB245" s="351"/>
    </row>
    <row r="246" spans="8:8" ht="15.75" customHeight="1">
      <c r="A246" s="351"/>
      <c r="B246" s="352"/>
      <c r="C246" s="353"/>
      <c r="D246" s="352"/>
      <c r="E246" s="351"/>
      <c r="F246" s="351"/>
      <c r="G246" s="351"/>
      <c r="H246" s="351"/>
      <c r="I246" s="351"/>
      <c r="J246" s="351"/>
      <c r="K246" s="351"/>
      <c r="L246" s="351"/>
      <c r="M246" s="351"/>
      <c r="N246" s="351"/>
      <c r="O246" s="351"/>
      <c r="P246" s="351"/>
      <c r="Q246" s="351"/>
      <c r="R246" s="351"/>
      <c r="S246" s="351"/>
      <c r="T246" s="351"/>
      <c r="U246" s="351"/>
      <c r="V246" s="351"/>
      <c r="W246" s="351"/>
      <c r="X246" s="351"/>
      <c r="Y246" s="351"/>
      <c r="Z246" s="351"/>
      <c r="AA246" s="351"/>
      <c r="AB246" s="351"/>
    </row>
    <row r="247" spans="8:8" ht="15.75" customHeight="1">
      <c r="A247" s="351"/>
      <c r="B247" s="352"/>
      <c r="C247" s="353"/>
      <c r="D247" s="352"/>
      <c r="E247" s="351"/>
      <c r="F247" s="351"/>
      <c r="G247" s="351"/>
      <c r="H247" s="351"/>
      <c r="I247" s="351"/>
      <c r="J247" s="351"/>
      <c r="K247" s="351"/>
      <c r="L247" s="351"/>
      <c r="M247" s="351"/>
      <c r="N247" s="351"/>
      <c r="O247" s="351"/>
      <c r="P247" s="351"/>
      <c r="Q247" s="351"/>
      <c r="R247" s="351"/>
      <c r="S247" s="351"/>
      <c r="T247" s="351"/>
      <c r="U247" s="351"/>
      <c r="V247" s="351"/>
      <c r="W247" s="351"/>
      <c r="X247" s="351"/>
      <c r="Y247" s="351"/>
      <c r="Z247" s="351"/>
      <c r="AA247" s="351"/>
      <c r="AB247" s="351"/>
    </row>
    <row r="248" spans="8:8" ht="15.75" customHeight="1">
      <c r="A248" s="351"/>
      <c r="B248" s="352"/>
      <c r="C248" s="353"/>
      <c r="D248" s="352"/>
      <c r="E248" s="351"/>
      <c r="F248" s="351"/>
      <c r="G248" s="351"/>
      <c r="H248" s="351"/>
      <c r="I248" s="351"/>
      <c r="J248" s="351"/>
      <c r="K248" s="351"/>
      <c r="L248" s="351"/>
      <c r="M248" s="351"/>
      <c r="N248" s="351"/>
      <c r="O248" s="351"/>
      <c r="P248" s="351"/>
      <c r="Q248" s="351"/>
      <c r="R248" s="351"/>
      <c r="S248" s="351"/>
      <c r="T248" s="351"/>
      <c r="U248" s="351"/>
      <c r="V248" s="351"/>
      <c r="W248" s="351"/>
      <c r="X248" s="351"/>
      <c r="Y248" s="351"/>
      <c r="Z248" s="351"/>
      <c r="AA248" s="351"/>
      <c r="AB248" s="351"/>
    </row>
    <row r="249" spans="8:8" ht="15.75" customHeight="1">
      <c r="A249" s="351"/>
      <c r="B249" s="352"/>
      <c r="C249" s="353"/>
      <c r="D249" s="352"/>
      <c r="E249" s="351"/>
      <c r="F249" s="351"/>
      <c r="G249" s="351"/>
      <c r="H249" s="351"/>
      <c r="I249" s="351"/>
      <c r="J249" s="351"/>
      <c r="K249" s="351"/>
      <c r="L249" s="351"/>
      <c r="M249" s="351"/>
      <c r="N249" s="351"/>
      <c r="O249" s="351"/>
      <c r="P249" s="351"/>
      <c r="Q249" s="351"/>
      <c r="R249" s="351"/>
      <c r="S249" s="351"/>
      <c r="T249" s="351"/>
      <c r="U249" s="351"/>
      <c r="V249" s="351"/>
      <c r="W249" s="351"/>
      <c r="X249" s="351"/>
      <c r="Y249" s="351"/>
      <c r="Z249" s="351"/>
      <c r="AA249" s="351"/>
      <c r="AB249" s="351"/>
    </row>
    <row r="250" spans="8:8" ht="15.75" customHeight="1">
      <c r="A250" s="351"/>
      <c r="B250" s="352"/>
      <c r="C250" s="353"/>
      <c r="D250" s="352"/>
      <c r="E250" s="351"/>
      <c r="F250" s="351"/>
      <c r="G250" s="351"/>
      <c r="H250" s="351"/>
      <c r="I250" s="351"/>
      <c r="J250" s="351"/>
      <c r="K250" s="351"/>
      <c r="L250" s="351"/>
      <c r="M250" s="351"/>
      <c r="N250" s="351"/>
      <c r="O250" s="351"/>
      <c r="P250" s="351"/>
      <c r="Q250" s="351"/>
      <c r="R250" s="351"/>
      <c r="S250" s="351"/>
      <c r="T250" s="351"/>
      <c r="U250" s="351"/>
      <c r="V250" s="351"/>
      <c r="W250" s="351"/>
      <c r="X250" s="351"/>
      <c r="Y250" s="351"/>
      <c r="Z250" s="351"/>
      <c r="AA250" s="351"/>
      <c r="AB250" s="351"/>
    </row>
    <row r="251" spans="8:8" ht="15.75" customHeight="1">
      <c r="A251" s="351"/>
      <c r="B251" s="352"/>
      <c r="C251" s="353"/>
      <c r="D251" s="352"/>
      <c r="E251" s="351"/>
      <c r="F251" s="351"/>
      <c r="G251" s="351"/>
      <c r="H251" s="351"/>
      <c r="I251" s="351"/>
      <c r="J251" s="351"/>
      <c r="K251" s="351"/>
      <c r="L251" s="351"/>
      <c r="M251" s="351"/>
      <c r="N251" s="351"/>
      <c r="O251" s="351"/>
      <c r="P251" s="351"/>
      <c r="Q251" s="351"/>
      <c r="R251" s="351"/>
      <c r="S251" s="351"/>
      <c r="T251" s="351"/>
      <c r="U251" s="351"/>
      <c r="V251" s="351"/>
      <c r="W251" s="351"/>
      <c r="X251" s="351"/>
      <c r="Y251" s="351"/>
      <c r="Z251" s="351"/>
      <c r="AA251" s="351"/>
      <c r="AB251" s="351"/>
    </row>
    <row r="252" spans="8:8" ht="15.75" customHeight="1">
      <c r="A252" s="351"/>
      <c r="B252" s="352"/>
      <c r="C252" s="353"/>
      <c r="D252" s="352"/>
      <c r="E252" s="351"/>
      <c r="F252" s="351"/>
      <c r="G252" s="351"/>
      <c r="H252" s="351"/>
      <c r="I252" s="351"/>
      <c r="J252" s="351"/>
      <c r="K252" s="351"/>
      <c r="L252" s="351"/>
      <c r="M252" s="351"/>
      <c r="N252" s="351"/>
      <c r="O252" s="351"/>
      <c r="P252" s="351"/>
      <c r="Q252" s="351"/>
      <c r="R252" s="351"/>
      <c r="S252" s="351"/>
      <c r="T252" s="351"/>
      <c r="U252" s="351"/>
      <c r="V252" s="351"/>
      <c r="W252" s="351"/>
      <c r="X252" s="351"/>
      <c r="Y252" s="351"/>
      <c r="Z252" s="351"/>
      <c r="AA252" s="351"/>
      <c r="AB252" s="351"/>
    </row>
    <row r="253" spans="8:8" ht="15.75" customHeight="1">
      <c r="A253" s="351"/>
      <c r="B253" s="352"/>
      <c r="C253" s="353"/>
      <c r="D253" s="352"/>
      <c r="E253" s="351"/>
      <c r="F253" s="351"/>
      <c r="G253" s="351"/>
      <c r="H253" s="351"/>
      <c r="I253" s="351"/>
      <c r="J253" s="351"/>
      <c r="K253" s="351"/>
      <c r="L253" s="351"/>
      <c r="M253" s="351"/>
      <c r="N253" s="351"/>
      <c r="O253" s="351"/>
      <c r="P253" s="351"/>
      <c r="Q253" s="351"/>
      <c r="R253" s="351"/>
      <c r="S253" s="351"/>
      <c r="T253" s="351"/>
      <c r="U253" s="351"/>
      <c r="V253" s="351"/>
      <c r="W253" s="351"/>
      <c r="X253" s="351"/>
      <c r="Y253" s="351"/>
      <c r="Z253" s="351"/>
      <c r="AA253" s="351"/>
      <c r="AB253" s="351"/>
    </row>
    <row r="254" spans="8:8" ht="15.75" customHeight="1">
      <c r="A254" s="351"/>
      <c r="B254" s="352"/>
      <c r="C254" s="353"/>
      <c r="D254" s="352"/>
      <c r="E254" s="351"/>
      <c r="F254" s="351"/>
      <c r="G254" s="351"/>
      <c r="H254" s="351"/>
      <c r="I254" s="351"/>
      <c r="J254" s="351"/>
      <c r="K254" s="351"/>
      <c r="L254" s="351"/>
      <c r="M254" s="351"/>
      <c r="N254" s="351"/>
      <c r="O254" s="351"/>
      <c r="P254" s="351"/>
      <c r="Q254" s="351"/>
      <c r="R254" s="351"/>
      <c r="S254" s="351"/>
      <c r="T254" s="351"/>
      <c r="U254" s="351"/>
      <c r="V254" s="351"/>
      <c r="W254" s="351"/>
      <c r="X254" s="351"/>
      <c r="Y254" s="351"/>
      <c r="Z254" s="351"/>
      <c r="AA254" s="351"/>
      <c r="AB254" s="351"/>
    </row>
    <row r="255" spans="8:8" ht="15.75" customHeight="1">
      <c r="A255" s="351"/>
      <c r="B255" s="352"/>
      <c r="C255" s="353"/>
      <c r="D255" s="352"/>
      <c r="E255" s="351"/>
      <c r="F255" s="351"/>
      <c r="G255" s="351"/>
      <c r="H255" s="351"/>
      <c r="I255" s="351"/>
      <c r="J255" s="351"/>
      <c r="K255" s="351"/>
      <c r="L255" s="351"/>
      <c r="M255" s="351"/>
      <c r="N255" s="351"/>
      <c r="O255" s="351"/>
      <c r="P255" s="351"/>
      <c r="Q255" s="351"/>
      <c r="R255" s="351"/>
      <c r="S255" s="351"/>
      <c r="T255" s="351"/>
      <c r="U255" s="351"/>
      <c r="V255" s="351"/>
      <c r="W255" s="351"/>
      <c r="X255" s="351"/>
      <c r="Y255" s="351"/>
      <c r="Z255" s="351"/>
      <c r="AA255" s="351"/>
      <c r="AB255" s="351"/>
    </row>
    <row r="256" spans="8:8" ht="15.75" customHeight="1">
      <c r="A256" s="351"/>
      <c r="B256" s="352"/>
      <c r="C256" s="353"/>
      <c r="D256" s="352"/>
      <c r="E256" s="351"/>
      <c r="F256" s="351"/>
      <c r="G256" s="351"/>
      <c r="H256" s="351"/>
      <c r="I256" s="351"/>
      <c r="J256" s="351"/>
      <c r="K256" s="351"/>
      <c r="L256" s="351"/>
      <c r="M256" s="351"/>
      <c r="N256" s="351"/>
      <c r="O256" s="351"/>
      <c r="P256" s="351"/>
      <c r="Q256" s="351"/>
      <c r="R256" s="351"/>
      <c r="S256" s="351"/>
      <c r="T256" s="351"/>
      <c r="U256" s="351"/>
      <c r="V256" s="351"/>
      <c r="W256" s="351"/>
      <c r="X256" s="351"/>
      <c r="Y256" s="351"/>
      <c r="Z256" s="351"/>
      <c r="AA256" s="351"/>
      <c r="AB256" s="351"/>
    </row>
    <row r="257" spans="8:8" ht="15.75" customHeight="1">
      <c r="A257" s="351"/>
      <c r="B257" s="352"/>
      <c r="C257" s="353"/>
      <c r="D257" s="352"/>
      <c r="E257" s="351"/>
      <c r="F257" s="351"/>
      <c r="G257" s="351"/>
      <c r="H257" s="351"/>
      <c r="I257" s="351"/>
      <c r="J257" s="351"/>
      <c r="K257" s="351"/>
      <c r="L257" s="351"/>
      <c r="M257" s="351"/>
      <c r="N257" s="351"/>
      <c r="O257" s="351"/>
      <c r="P257" s="351"/>
      <c r="Q257" s="351"/>
      <c r="R257" s="351"/>
      <c r="S257" s="351"/>
      <c r="T257" s="351"/>
      <c r="U257" s="351"/>
      <c r="V257" s="351"/>
      <c r="W257" s="351"/>
      <c r="X257" s="351"/>
      <c r="Y257" s="351"/>
      <c r="Z257" s="351"/>
      <c r="AA257" s="351"/>
      <c r="AB257" s="351"/>
    </row>
    <row r="258" spans="8:8" ht="15.75" customHeight="1">
      <c r="A258" s="351"/>
      <c r="B258" s="352"/>
      <c r="C258" s="353"/>
      <c r="D258" s="352"/>
      <c r="E258" s="351"/>
      <c r="F258" s="351"/>
      <c r="G258" s="351"/>
      <c r="H258" s="351"/>
      <c r="I258" s="351"/>
      <c r="J258" s="351"/>
      <c r="K258" s="351"/>
      <c r="L258" s="351"/>
      <c r="M258" s="351"/>
      <c r="N258" s="351"/>
      <c r="O258" s="351"/>
      <c r="P258" s="351"/>
      <c r="Q258" s="351"/>
      <c r="R258" s="351"/>
      <c r="S258" s="351"/>
      <c r="T258" s="351"/>
      <c r="U258" s="351"/>
      <c r="V258" s="351"/>
      <c r="W258" s="351"/>
      <c r="X258" s="351"/>
      <c r="Y258" s="351"/>
      <c r="Z258" s="351"/>
      <c r="AA258" s="351"/>
      <c r="AB258" s="351"/>
    </row>
    <row r="259" spans="8:8" ht="15.75" customHeight="1">
      <c r="A259" s="351"/>
      <c r="B259" s="352"/>
      <c r="C259" s="353"/>
      <c r="D259" s="352"/>
      <c r="E259" s="351"/>
      <c r="F259" s="351"/>
      <c r="G259" s="351"/>
      <c r="H259" s="351"/>
      <c r="I259" s="351"/>
      <c r="J259" s="351"/>
      <c r="K259" s="351"/>
      <c r="L259" s="351"/>
      <c r="M259" s="351"/>
      <c r="N259" s="351"/>
      <c r="O259" s="351"/>
      <c r="P259" s="351"/>
      <c r="Q259" s="351"/>
      <c r="R259" s="351"/>
      <c r="S259" s="351"/>
      <c r="T259" s="351"/>
      <c r="U259" s="351"/>
      <c r="V259" s="351"/>
      <c r="W259" s="351"/>
      <c r="X259" s="351"/>
      <c r="Y259" s="351"/>
      <c r="Z259" s="351"/>
      <c r="AA259" s="351"/>
      <c r="AB259" s="351"/>
    </row>
    <row r="260" spans="8:8" ht="15.75" customHeight="1">
      <c r="A260" s="351"/>
      <c r="B260" s="352"/>
      <c r="C260" s="353"/>
      <c r="D260" s="352"/>
      <c r="E260" s="351"/>
      <c r="F260" s="351"/>
      <c r="G260" s="351"/>
      <c r="H260" s="351"/>
      <c r="I260" s="351"/>
      <c r="J260" s="351"/>
      <c r="K260" s="351"/>
      <c r="L260" s="351"/>
      <c r="M260" s="351"/>
      <c r="N260" s="351"/>
      <c r="O260" s="351"/>
      <c r="P260" s="351"/>
      <c r="Q260" s="351"/>
      <c r="R260" s="351"/>
      <c r="S260" s="351"/>
      <c r="T260" s="351"/>
      <c r="U260" s="351"/>
      <c r="V260" s="351"/>
      <c r="W260" s="351"/>
      <c r="X260" s="351"/>
      <c r="Y260" s="351"/>
      <c r="Z260" s="351"/>
      <c r="AA260" s="351"/>
      <c r="AB260" s="351"/>
    </row>
    <row r="261" spans="8:8" ht="15.75" customHeight="1">
      <c r="A261" s="351"/>
      <c r="B261" s="352"/>
      <c r="C261" s="353"/>
      <c r="D261" s="352"/>
      <c r="E261" s="351"/>
      <c r="F261" s="351"/>
      <c r="G261" s="351"/>
      <c r="H261" s="351"/>
      <c r="I261" s="351"/>
      <c r="J261" s="351"/>
      <c r="K261" s="351"/>
      <c r="L261" s="351"/>
      <c r="M261" s="351"/>
      <c r="N261" s="351"/>
      <c r="O261" s="351"/>
      <c r="P261" s="351"/>
      <c r="Q261" s="351"/>
      <c r="R261" s="351"/>
      <c r="S261" s="351"/>
      <c r="T261" s="351"/>
      <c r="U261" s="351"/>
      <c r="V261" s="351"/>
      <c r="W261" s="351"/>
      <c r="X261" s="351"/>
      <c r="Y261" s="351"/>
      <c r="Z261" s="351"/>
      <c r="AA261" s="351"/>
      <c r="AB261" s="351"/>
    </row>
    <row r="262" spans="8:8" ht="15.75" customHeight="1">
      <c r="A262" s="351"/>
      <c r="B262" s="352"/>
      <c r="C262" s="353"/>
      <c r="D262" s="352"/>
      <c r="E262" s="351"/>
      <c r="F262" s="351"/>
      <c r="G262" s="351"/>
      <c r="H262" s="351"/>
      <c r="I262" s="351"/>
      <c r="J262" s="351"/>
      <c r="K262" s="351"/>
      <c r="L262" s="351"/>
      <c r="M262" s="351"/>
      <c r="N262" s="351"/>
      <c r="O262" s="351"/>
      <c r="P262" s="351"/>
      <c r="Q262" s="351"/>
      <c r="R262" s="351"/>
      <c r="S262" s="351"/>
      <c r="T262" s="351"/>
      <c r="U262" s="351"/>
      <c r="V262" s="351"/>
      <c r="W262" s="351"/>
      <c r="X262" s="351"/>
      <c r="Y262" s="351"/>
      <c r="Z262" s="351"/>
      <c r="AA262" s="351"/>
      <c r="AB262" s="351"/>
    </row>
    <row r="263" spans="8:8" ht="15.75" customHeight="1">
      <c r="A263" s="351"/>
      <c r="B263" s="352"/>
      <c r="C263" s="353"/>
      <c r="D263" s="352"/>
      <c r="E263" s="351"/>
      <c r="F263" s="351"/>
      <c r="G263" s="351"/>
      <c r="H263" s="351"/>
      <c r="I263" s="351"/>
      <c r="J263" s="351"/>
      <c r="K263" s="351"/>
      <c r="L263" s="351"/>
      <c r="M263" s="351"/>
      <c r="N263" s="351"/>
      <c r="O263" s="351"/>
      <c r="P263" s="351"/>
      <c r="Q263" s="351"/>
      <c r="R263" s="351"/>
      <c r="S263" s="351"/>
      <c r="T263" s="351"/>
      <c r="U263" s="351"/>
      <c r="V263" s="351"/>
      <c r="W263" s="351"/>
      <c r="X263" s="351"/>
      <c r="Y263" s="351"/>
      <c r="Z263" s="351"/>
      <c r="AA263" s="351"/>
      <c r="AB263" s="351"/>
    </row>
    <row r="264" spans="8:8" ht="15.75" customHeight="1">
      <c r="A264" s="351"/>
      <c r="B264" s="352"/>
      <c r="C264" s="353"/>
      <c r="D264" s="352"/>
      <c r="E264" s="351"/>
      <c r="F264" s="351"/>
      <c r="G264" s="351"/>
      <c r="H264" s="351"/>
      <c r="I264" s="351"/>
      <c r="J264" s="351"/>
      <c r="K264" s="351"/>
      <c r="L264" s="351"/>
      <c r="M264" s="351"/>
      <c r="N264" s="351"/>
      <c r="O264" s="351"/>
      <c r="P264" s="351"/>
      <c r="Q264" s="351"/>
      <c r="R264" s="351"/>
      <c r="S264" s="351"/>
      <c r="T264" s="351"/>
      <c r="U264" s="351"/>
      <c r="V264" s="351"/>
      <c r="W264" s="351"/>
      <c r="X264" s="351"/>
      <c r="Y264" s="351"/>
      <c r="Z264" s="351"/>
      <c r="AA264" s="351"/>
      <c r="AB264" s="351"/>
    </row>
    <row r="265" spans="8:8" ht="15.75" customHeight="1">
      <c r="A265" s="351"/>
      <c r="B265" s="352"/>
      <c r="C265" s="353"/>
      <c r="D265" s="352"/>
      <c r="E265" s="351"/>
      <c r="F265" s="351"/>
      <c r="G265" s="351"/>
      <c r="H265" s="351"/>
      <c r="I265" s="351"/>
      <c r="J265" s="351"/>
      <c r="K265" s="351"/>
      <c r="L265" s="351"/>
      <c r="M265" s="351"/>
      <c r="N265" s="351"/>
      <c r="O265" s="351"/>
      <c r="P265" s="351"/>
      <c r="Q265" s="351"/>
      <c r="R265" s="351"/>
      <c r="S265" s="351"/>
      <c r="T265" s="351"/>
      <c r="U265" s="351"/>
      <c r="V265" s="351"/>
      <c r="W265" s="351"/>
      <c r="X265" s="351"/>
      <c r="Y265" s="351"/>
      <c r="Z265" s="351"/>
      <c r="AA265" s="351"/>
      <c r="AB265" s="351"/>
    </row>
    <row r="266" spans="8:8" ht="15.75" customHeight="1">
      <c r="A266" s="351"/>
      <c r="B266" s="352"/>
      <c r="C266" s="353"/>
      <c r="D266" s="352"/>
      <c r="E266" s="351"/>
      <c r="F266" s="351"/>
      <c r="G266" s="351"/>
      <c r="H266" s="351"/>
      <c r="I266" s="351"/>
      <c r="J266" s="351"/>
      <c r="K266" s="351"/>
      <c r="L266" s="351"/>
      <c r="M266" s="351"/>
      <c r="N266" s="351"/>
      <c r="O266" s="351"/>
      <c r="P266" s="351"/>
      <c r="Q266" s="351"/>
      <c r="R266" s="351"/>
      <c r="S266" s="351"/>
      <c r="T266" s="351"/>
      <c r="U266" s="351"/>
      <c r="V266" s="351"/>
      <c r="W266" s="351"/>
      <c r="X266" s="351"/>
      <c r="Y266" s="351"/>
      <c r="Z266" s="351"/>
      <c r="AA266" s="351"/>
      <c r="AB266" s="351"/>
    </row>
    <row r="267" spans="8:8" ht="15.75" customHeight="1">
      <c r="A267" s="351"/>
      <c r="B267" s="352"/>
      <c r="C267" s="353"/>
      <c r="D267" s="352"/>
      <c r="E267" s="351"/>
      <c r="F267" s="351"/>
      <c r="G267" s="351"/>
      <c r="H267" s="351"/>
      <c r="I267" s="351"/>
      <c r="J267" s="351"/>
      <c r="K267" s="351"/>
      <c r="L267" s="351"/>
      <c r="M267" s="351"/>
      <c r="N267" s="351"/>
      <c r="O267" s="351"/>
      <c r="P267" s="351"/>
      <c r="Q267" s="351"/>
      <c r="R267" s="351"/>
      <c r="S267" s="351"/>
      <c r="T267" s="351"/>
      <c r="U267" s="351"/>
      <c r="V267" s="351"/>
      <c r="W267" s="351"/>
      <c r="X267" s="351"/>
      <c r="Y267" s="351"/>
      <c r="Z267" s="351"/>
      <c r="AA267" s="351"/>
      <c r="AB267" s="351"/>
    </row>
    <row r="268" spans="8:8" ht="15.75" customHeight="1">
      <c r="A268" s="351"/>
      <c r="B268" s="352"/>
      <c r="C268" s="353"/>
      <c r="D268" s="352"/>
      <c r="E268" s="351"/>
      <c r="F268" s="351"/>
      <c r="G268" s="351"/>
      <c r="H268" s="351"/>
      <c r="I268" s="351"/>
      <c r="J268" s="351"/>
      <c r="K268" s="351"/>
      <c r="L268" s="351"/>
      <c r="M268" s="351"/>
      <c r="N268" s="351"/>
      <c r="O268" s="351"/>
      <c r="P268" s="351"/>
      <c r="Q268" s="351"/>
      <c r="R268" s="351"/>
      <c r="S268" s="351"/>
      <c r="T268" s="351"/>
      <c r="U268" s="351"/>
      <c r="V268" s="351"/>
      <c r="W268" s="351"/>
      <c r="X268" s="351"/>
      <c r="Y268" s="351"/>
      <c r="Z268" s="351"/>
      <c r="AA268" s="351"/>
      <c r="AB268" s="351"/>
    </row>
    <row r="269" spans="8:8" ht="15.75" customHeight="1">
      <c r="A269" s="351"/>
      <c r="B269" s="352"/>
      <c r="C269" s="353"/>
      <c r="D269" s="352"/>
      <c r="E269" s="351"/>
      <c r="F269" s="351"/>
      <c r="G269" s="351"/>
      <c r="H269" s="351"/>
      <c r="I269" s="351"/>
      <c r="J269" s="351"/>
      <c r="K269" s="351"/>
      <c r="L269" s="351"/>
      <c r="M269" s="351"/>
      <c r="N269" s="351"/>
      <c r="O269" s="351"/>
      <c r="P269" s="351"/>
      <c r="Q269" s="351"/>
      <c r="R269" s="351"/>
      <c r="S269" s="351"/>
      <c r="T269" s="351"/>
      <c r="U269" s="351"/>
      <c r="V269" s="351"/>
      <c r="W269" s="351"/>
      <c r="X269" s="351"/>
      <c r="Y269" s="351"/>
      <c r="Z269" s="351"/>
      <c r="AA269" s="351"/>
      <c r="AB269" s="351"/>
    </row>
    <row r="270" spans="8:8" ht="15.75" customHeight="1">
      <c r="A270" s="351"/>
      <c r="B270" s="352"/>
      <c r="C270" s="353"/>
      <c r="D270" s="352"/>
      <c r="E270" s="351"/>
      <c r="F270" s="351"/>
      <c r="G270" s="351"/>
      <c r="H270" s="351"/>
      <c r="I270" s="351"/>
      <c r="J270" s="351"/>
      <c r="K270" s="351"/>
      <c r="L270" s="351"/>
      <c r="M270" s="351"/>
      <c r="N270" s="351"/>
      <c r="O270" s="351"/>
      <c r="P270" s="351"/>
      <c r="Q270" s="351"/>
      <c r="R270" s="351"/>
      <c r="S270" s="351"/>
      <c r="T270" s="351"/>
      <c r="U270" s="351"/>
      <c r="V270" s="351"/>
      <c r="W270" s="351"/>
      <c r="X270" s="351"/>
      <c r="Y270" s="351"/>
      <c r="Z270" s="351"/>
      <c r="AA270" s="351"/>
      <c r="AB270" s="351"/>
    </row>
    <row r="271" spans="8:8" ht="15.75" customHeight="1">
      <c r="A271" s="351"/>
      <c r="B271" s="352"/>
      <c r="C271" s="353"/>
      <c r="D271" s="352"/>
      <c r="E271" s="351"/>
      <c r="F271" s="351"/>
      <c r="G271" s="351"/>
      <c r="H271" s="351"/>
      <c r="I271" s="351"/>
      <c r="J271" s="351"/>
      <c r="K271" s="351"/>
      <c r="L271" s="351"/>
      <c r="M271" s="351"/>
      <c r="N271" s="351"/>
      <c r="O271" s="351"/>
      <c r="P271" s="351"/>
      <c r="Q271" s="351"/>
      <c r="R271" s="351"/>
      <c r="S271" s="351"/>
      <c r="T271" s="351"/>
      <c r="U271" s="351"/>
      <c r="V271" s="351"/>
      <c r="W271" s="351"/>
      <c r="X271" s="351"/>
      <c r="Y271" s="351"/>
      <c r="Z271" s="351"/>
      <c r="AA271" s="351"/>
      <c r="AB271" s="351"/>
    </row>
    <row r="272" spans="8:8" ht="15.75" customHeight="1">
      <c r="A272" s="351"/>
      <c r="B272" s="352"/>
      <c r="C272" s="353"/>
      <c r="D272" s="352"/>
      <c r="E272" s="351"/>
      <c r="F272" s="351"/>
      <c r="G272" s="351"/>
      <c r="H272" s="351"/>
      <c r="I272" s="351"/>
      <c r="J272" s="351"/>
      <c r="K272" s="351"/>
      <c r="L272" s="351"/>
      <c r="M272" s="351"/>
      <c r="N272" s="351"/>
      <c r="O272" s="351"/>
      <c r="P272" s="351"/>
      <c r="Q272" s="351"/>
      <c r="R272" s="351"/>
      <c r="S272" s="351"/>
      <c r="T272" s="351"/>
      <c r="U272" s="351"/>
      <c r="V272" s="351"/>
      <c r="W272" s="351"/>
      <c r="X272" s="351"/>
      <c r="Y272" s="351"/>
      <c r="Z272" s="351"/>
      <c r="AA272" s="351"/>
      <c r="AB272" s="351"/>
    </row>
    <row r="273" spans="8:8" ht="15.75" customHeight="1">
      <c r="A273" s="351"/>
      <c r="B273" s="352"/>
      <c r="C273" s="353"/>
      <c r="D273" s="352"/>
      <c r="E273" s="351"/>
      <c r="F273" s="351"/>
      <c r="G273" s="351"/>
      <c r="H273" s="351"/>
      <c r="I273" s="351"/>
      <c r="J273" s="351"/>
      <c r="K273" s="351"/>
      <c r="L273" s="351"/>
      <c r="M273" s="351"/>
      <c r="N273" s="351"/>
      <c r="O273" s="351"/>
      <c r="P273" s="351"/>
      <c r="Q273" s="351"/>
      <c r="R273" s="351"/>
      <c r="S273" s="351"/>
      <c r="T273" s="351"/>
      <c r="U273" s="351"/>
      <c r="V273" s="351"/>
      <c r="W273" s="351"/>
      <c r="X273" s="351"/>
      <c r="Y273" s="351"/>
      <c r="Z273" s="351"/>
      <c r="AA273" s="351"/>
      <c r="AB273" s="351"/>
    </row>
    <row r="274" spans="8:8" ht="15.75" customHeight="1">
      <c r="A274" s="351"/>
      <c r="B274" s="352"/>
      <c r="C274" s="353"/>
      <c r="D274" s="352"/>
      <c r="E274" s="351"/>
      <c r="F274" s="351"/>
      <c r="G274" s="351"/>
      <c r="H274" s="351"/>
      <c r="I274" s="351"/>
      <c r="J274" s="351"/>
      <c r="K274" s="351"/>
      <c r="L274" s="351"/>
      <c r="M274" s="351"/>
      <c r="N274" s="351"/>
      <c r="O274" s="351"/>
      <c r="P274" s="351"/>
      <c r="Q274" s="351"/>
      <c r="R274" s="351"/>
      <c r="S274" s="351"/>
      <c r="T274" s="351"/>
      <c r="U274" s="351"/>
      <c r="V274" s="351"/>
      <c r="W274" s="351"/>
      <c r="X274" s="351"/>
      <c r="Y274" s="351"/>
      <c r="Z274" s="351"/>
      <c r="AA274" s="351"/>
      <c r="AB274" s="351"/>
    </row>
    <row r="275" spans="8:8" ht="15.75" customHeight="1">
      <c r="A275" s="351"/>
      <c r="B275" s="352"/>
      <c r="C275" s="353"/>
      <c r="D275" s="352"/>
      <c r="E275" s="351"/>
      <c r="F275" s="351"/>
      <c r="G275" s="351"/>
      <c r="H275" s="351"/>
      <c r="I275" s="351"/>
      <c r="J275" s="351"/>
      <c r="K275" s="351"/>
      <c r="L275" s="351"/>
      <c r="M275" s="351"/>
      <c r="N275" s="351"/>
      <c r="O275" s="351"/>
      <c r="P275" s="351"/>
      <c r="Q275" s="351"/>
      <c r="R275" s="351"/>
      <c r="S275" s="351"/>
      <c r="T275" s="351"/>
      <c r="U275" s="351"/>
      <c r="V275" s="351"/>
      <c r="W275" s="351"/>
      <c r="X275" s="351"/>
      <c r="Y275" s="351"/>
      <c r="Z275" s="351"/>
      <c r="AA275" s="351"/>
      <c r="AB275" s="351"/>
    </row>
    <row r="276" spans="8:8" ht="15.75" customHeight="1">
      <c r="A276" s="351"/>
      <c r="B276" s="352"/>
      <c r="C276" s="353"/>
      <c r="D276" s="352"/>
      <c r="E276" s="351"/>
      <c r="F276" s="351"/>
      <c r="G276" s="351"/>
      <c r="H276" s="351"/>
      <c r="I276" s="351"/>
      <c r="J276" s="351"/>
      <c r="K276" s="351"/>
      <c r="L276" s="351"/>
      <c r="M276" s="351"/>
      <c r="N276" s="351"/>
      <c r="O276" s="351"/>
      <c r="P276" s="351"/>
      <c r="Q276" s="351"/>
      <c r="R276" s="351"/>
      <c r="S276" s="351"/>
      <c r="T276" s="351"/>
      <c r="U276" s="351"/>
      <c r="V276" s="351"/>
      <c r="W276" s="351"/>
      <c r="X276" s="351"/>
      <c r="Y276" s="351"/>
      <c r="Z276" s="351"/>
      <c r="AA276" s="351"/>
      <c r="AB276" s="351"/>
    </row>
    <row r="277" spans="8:8" ht="15.75" customHeight="1">
      <c r="A277" s="351"/>
      <c r="B277" s="352"/>
      <c r="C277" s="353"/>
      <c r="D277" s="352"/>
      <c r="E277" s="351"/>
      <c r="F277" s="351"/>
      <c r="G277" s="351"/>
      <c r="H277" s="351"/>
      <c r="I277" s="351"/>
      <c r="J277" s="351"/>
      <c r="K277" s="351"/>
      <c r="L277" s="351"/>
      <c r="M277" s="351"/>
      <c r="N277" s="351"/>
      <c r="O277" s="351"/>
      <c r="P277" s="351"/>
      <c r="Q277" s="351"/>
      <c r="R277" s="351"/>
      <c r="S277" s="351"/>
      <c r="T277" s="351"/>
      <c r="U277" s="351"/>
      <c r="V277" s="351"/>
      <c r="W277" s="351"/>
      <c r="X277" s="351"/>
      <c r="Y277" s="351"/>
      <c r="Z277" s="351"/>
      <c r="AA277" s="351"/>
      <c r="AB277" s="351"/>
    </row>
    <row r="278" spans="8:8" ht="15.75" customHeight="1">
      <c r="A278" s="351"/>
      <c r="B278" s="352"/>
      <c r="C278" s="353"/>
      <c r="D278" s="352"/>
      <c r="E278" s="351"/>
      <c r="F278" s="351"/>
      <c r="G278" s="351"/>
      <c r="H278" s="351"/>
      <c r="I278" s="351"/>
      <c r="J278" s="351"/>
      <c r="K278" s="351"/>
      <c r="L278" s="351"/>
      <c r="M278" s="351"/>
      <c r="N278" s="351"/>
      <c r="O278" s="351"/>
      <c r="P278" s="351"/>
      <c r="Q278" s="351"/>
      <c r="R278" s="351"/>
      <c r="S278" s="351"/>
      <c r="T278" s="351"/>
      <c r="U278" s="351"/>
      <c r="V278" s="351"/>
      <c r="W278" s="351"/>
      <c r="X278" s="351"/>
      <c r="Y278" s="351"/>
      <c r="Z278" s="351"/>
      <c r="AA278" s="351"/>
      <c r="AB278" s="351"/>
    </row>
    <row r="279" spans="8:8" ht="15.75" customHeight="1">
      <c r="A279" s="351"/>
      <c r="B279" s="352"/>
      <c r="C279" s="353"/>
      <c r="D279" s="352"/>
      <c r="E279" s="351"/>
      <c r="F279" s="351"/>
      <c r="G279" s="351"/>
      <c r="H279" s="351"/>
      <c r="I279" s="351"/>
      <c r="J279" s="351"/>
      <c r="K279" s="351"/>
      <c r="L279" s="351"/>
      <c r="M279" s="351"/>
      <c r="N279" s="351"/>
      <c r="O279" s="351"/>
      <c r="P279" s="351"/>
      <c r="Q279" s="351"/>
      <c r="R279" s="351"/>
      <c r="S279" s="351"/>
      <c r="T279" s="351"/>
      <c r="U279" s="351"/>
      <c r="V279" s="351"/>
      <c r="W279" s="351"/>
      <c r="X279" s="351"/>
      <c r="Y279" s="351"/>
      <c r="Z279" s="351"/>
      <c r="AA279" s="351"/>
      <c r="AB279" s="351"/>
    </row>
    <row r="280" spans="8:8" ht="15.75" customHeight="1">
      <c r="A280" s="351"/>
      <c r="B280" s="352"/>
      <c r="C280" s="353"/>
      <c r="D280" s="352"/>
      <c r="E280" s="351"/>
      <c r="F280" s="351"/>
      <c r="G280" s="351"/>
      <c r="H280" s="351"/>
      <c r="I280" s="351"/>
      <c r="J280" s="351"/>
      <c r="K280" s="351"/>
      <c r="L280" s="351"/>
      <c r="M280" s="351"/>
      <c r="N280" s="351"/>
      <c r="O280" s="351"/>
      <c r="P280" s="351"/>
      <c r="Q280" s="351"/>
      <c r="R280" s="351"/>
      <c r="S280" s="351"/>
      <c r="T280" s="351"/>
      <c r="U280" s="351"/>
      <c r="V280" s="351"/>
      <c r="W280" s="351"/>
      <c r="X280" s="351"/>
      <c r="Y280" s="351"/>
      <c r="Z280" s="351"/>
      <c r="AA280" s="351"/>
      <c r="AB280" s="351"/>
    </row>
    <row r="281" spans="8:8" ht="15.75" customHeight="1">
      <c r="A281" s="351"/>
      <c r="B281" s="352"/>
      <c r="C281" s="353"/>
      <c r="D281" s="352"/>
      <c r="E281" s="351"/>
      <c r="F281" s="351"/>
      <c r="G281" s="351"/>
      <c r="H281" s="351"/>
      <c r="I281" s="351"/>
      <c r="J281" s="351"/>
      <c r="K281" s="351"/>
      <c r="L281" s="351"/>
      <c r="M281" s="351"/>
      <c r="N281" s="351"/>
      <c r="O281" s="351"/>
      <c r="P281" s="351"/>
      <c r="Q281" s="351"/>
      <c r="R281" s="351"/>
      <c r="S281" s="351"/>
      <c r="T281" s="351"/>
      <c r="U281" s="351"/>
      <c r="V281" s="351"/>
      <c r="W281" s="351"/>
      <c r="X281" s="351"/>
      <c r="Y281" s="351"/>
      <c r="Z281" s="351"/>
      <c r="AA281" s="351"/>
      <c r="AB281" s="351"/>
    </row>
    <row r="282" spans="8:8" ht="15.75" customHeight="1">
      <c r="A282" s="351"/>
      <c r="B282" s="352"/>
      <c r="C282" s="353"/>
      <c r="D282" s="352"/>
      <c r="E282" s="351"/>
      <c r="F282" s="351"/>
      <c r="G282" s="351"/>
      <c r="H282" s="351"/>
      <c r="I282" s="351"/>
      <c r="J282" s="351"/>
      <c r="K282" s="351"/>
      <c r="L282" s="351"/>
      <c r="M282" s="351"/>
      <c r="N282" s="351"/>
      <c r="O282" s="351"/>
      <c r="P282" s="351"/>
      <c r="Q282" s="351"/>
      <c r="R282" s="351"/>
      <c r="S282" s="351"/>
      <c r="T282" s="351"/>
      <c r="U282" s="351"/>
      <c r="V282" s="351"/>
      <c r="W282" s="351"/>
      <c r="X282" s="351"/>
      <c r="Y282" s="351"/>
      <c r="Z282" s="351"/>
      <c r="AA282" s="351"/>
      <c r="AB282" s="351"/>
    </row>
    <row r="283" spans="8:8" ht="15.75" customHeight="1">
      <c r="A283" s="351"/>
      <c r="B283" s="352"/>
      <c r="C283" s="353"/>
      <c r="D283" s="352"/>
      <c r="E283" s="351"/>
      <c r="F283" s="351"/>
      <c r="G283" s="351"/>
      <c r="H283" s="351"/>
      <c r="I283" s="351"/>
      <c r="J283" s="351"/>
      <c r="K283" s="351"/>
      <c r="L283" s="351"/>
      <c r="M283" s="351"/>
      <c r="N283" s="351"/>
      <c r="O283" s="351"/>
      <c r="P283" s="351"/>
      <c r="Q283" s="351"/>
      <c r="R283" s="351"/>
      <c r="S283" s="351"/>
      <c r="T283" s="351"/>
      <c r="U283" s="351"/>
      <c r="V283" s="351"/>
      <c r="W283" s="351"/>
      <c r="X283" s="351"/>
      <c r="Y283" s="351"/>
      <c r="Z283" s="351"/>
      <c r="AA283" s="351"/>
      <c r="AB283" s="351"/>
    </row>
    <row r="284" spans="8:8" ht="15.75" customHeight="1">
      <c r="A284" s="351"/>
      <c r="B284" s="352"/>
      <c r="C284" s="353"/>
      <c r="D284" s="352"/>
      <c r="E284" s="351"/>
      <c r="F284" s="351"/>
      <c r="G284" s="351"/>
      <c r="H284" s="351"/>
      <c r="I284" s="351"/>
      <c r="J284" s="351"/>
      <c r="K284" s="351"/>
      <c r="L284" s="351"/>
      <c r="M284" s="351"/>
      <c r="N284" s="351"/>
      <c r="O284" s="351"/>
      <c r="P284" s="351"/>
      <c r="Q284" s="351"/>
      <c r="R284" s="351"/>
      <c r="S284" s="351"/>
      <c r="T284" s="351"/>
      <c r="U284" s="351"/>
      <c r="V284" s="351"/>
      <c r="W284" s="351"/>
      <c r="X284" s="351"/>
      <c r="Y284" s="351"/>
      <c r="Z284" s="351"/>
      <c r="AA284" s="351"/>
      <c r="AB284" s="351"/>
    </row>
    <row r="285" spans="8:8" ht="15.75" customHeight="1">
      <c r="A285" s="351"/>
      <c r="B285" s="352"/>
      <c r="C285" s="353"/>
      <c r="D285" s="352"/>
      <c r="E285" s="351"/>
      <c r="F285" s="351"/>
      <c r="G285" s="351"/>
      <c r="H285" s="351"/>
      <c r="I285" s="351"/>
      <c r="J285" s="351"/>
      <c r="K285" s="351"/>
      <c r="L285" s="351"/>
      <c r="M285" s="351"/>
      <c r="N285" s="351"/>
      <c r="O285" s="351"/>
      <c r="P285" s="351"/>
      <c r="Q285" s="351"/>
      <c r="R285" s="351"/>
      <c r="S285" s="351"/>
      <c r="T285" s="351"/>
      <c r="U285" s="351"/>
      <c r="V285" s="351"/>
      <c r="W285" s="351"/>
      <c r="X285" s="351"/>
      <c r="Y285" s="351"/>
      <c r="Z285" s="351"/>
      <c r="AA285" s="351"/>
      <c r="AB285" s="351"/>
    </row>
    <row r="286" spans="8:8" ht="15.75" customHeight="1">
      <c r="A286" s="351"/>
      <c r="B286" s="352"/>
      <c r="C286" s="353"/>
      <c r="D286" s="352"/>
      <c r="E286" s="351"/>
      <c r="F286" s="351"/>
      <c r="G286" s="351"/>
      <c r="H286" s="351"/>
      <c r="I286" s="351"/>
      <c r="J286" s="351"/>
      <c r="K286" s="351"/>
      <c r="L286" s="351"/>
      <c r="M286" s="351"/>
      <c r="N286" s="351"/>
      <c r="O286" s="351"/>
      <c r="P286" s="351"/>
      <c r="Q286" s="351"/>
      <c r="R286" s="351"/>
      <c r="S286" s="351"/>
      <c r="T286" s="351"/>
      <c r="U286" s="351"/>
      <c r="V286" s="351"/>
      <c r="W286" s="351"/>
      <c r="X286" s="351"/>
      <c r="Y286" s="351"/>
      <c r="Z286" s="351"/>
      <c r="AA286" s="351"/>
      <c r="AB286" s="351"/>
    </row>
    <row r="287" spans="8:8" ht="15.75" customHeight="1">
      <c r="A287" s="351"/>
      <c r="B287" s="352"/>
      <c r="C287" s="353"/>
      <c r="D287" s="352"/>
      <c r="E287" s="351"/>
      <c r="F287" s="351"/>
      <c r="G287" s="351"/>
      <c r="H287" s="351"/>
      <c r="I287" s="351"/>
      <c r="J287" s="351"/>
      <c r="K287" s="351"/>
      <c r="L287" s="351"/>
      <c r="M287" s="351"/>
      <c r="N287" s="351"/>
      <c r="O287" s="351"/>
      <c r="P287" s="351"/>
      <c r="Q287" s="351"/>
      <c r="R287" s="351"/>
      <c r="S287" s="351"/>
      <c r="T287" s="351"/>
      <c r="U287" s="351"/>
      <c r="V287" s="351"/>
      <c r="W287" s="351"/>
      <c r="X287" s="351"/>
      <c r="Y287" s="351"/>
      <c r="Z287" s="351"/>
      <c r="AA287" s="351"/>
      <c r="AB287" s="351"/>
    </row>
    <row r="288" spans="8:8" ht="15.75" customHeight="1">
      <c r="A288" s="351"/>
      <c r="B288" s="352"/>
      <c r="C288" s="353"/>
      <c r="D288" s="352"/>
      <c r="E288" s="351"/>
      <c r="F288" s="351"/>
      <c r="G288" s="351"/>
      <c r="H288" s="351"/>
      <c r="I288" s="351"/>
      <c r="J288" s="351"/>
      <c r="K288" s="351"/>
      <c r="L288" s="351"/>
      <c r="M288" s="351"/>
      <c r="N288" s="351"/>
      <c r="O288" s="351"/>
      <c r="P288" s="351"/>
      <c r="Q288" s="351"/>
      <c r="R288" s="351"/>
      <c r="S288" s="351"/>
      <c r="T288" s="351"/>
      <c r="U288" s="351"/>
      <c r="V288" s="351"/>
      <c r="W288" s="351"/>
      <c r="X288" s="351"/>
      <c r="Y288" s="351"/>
      <c r="Z288" s="351"/>
      <c r="AA288" s="351"/>
      <c r="AB288" s="351"/>
    </row>
    <row r="289" spans="8:8" ht="15.75" customHeight="1">
      <c r="A289" s="351"/>
      <c r="B289" s="352"/>
      <c r="C289" s="353"/>
      <c r="D289" s="352"/>
      <c r="E289" s="351"/>
      <c r="F289" s="351"/>
      <c r="G289" s="351"/>
      <c r="H289" s="351"/>
      <c r="I289" s="351"/>
      <c r="J289" s="351"/>
      <c r="K289" s="351"/>
      <c r="L289" s="351"/>
      <c r="M289" s="351"/>
      <c r="N289" s="351"/>
      <c r="O289" s="351"/>
      <c r="P289" s="351"/>
      <c r="Q289" s="351"/>
      <c r="R289" s="351"/>
      <c r="S289" s="351"/>
      <c r="T289" s="351"/>
      <c r="U289" s="351"/>
      <c r="V289" s="351"/>
      <c r="W289" s="351"/>
      <c r="X289" s="351"/>
      <c r="Y289" s="351"/>
      <c r="Z289" s="351"/>
      <c r="AA289" s="351"/>
      <c r="AB289" s="351"/>
    </row>
    <row r="290" spans="8:8" ht="15.75" customHeight="1">
      <c r="A290" s="351"/>
      <c r="B290" s="352"/>
      <c r="C290" s="353"/>
      <c r="D290" s="352"/>
      <c r="E290" s="351"/>
      <c r="F290" s="351"/>
      <c r="G290" s="351"/>
      <c r="H290" s="351"/>
      <c r="I290" s="351"/>
      <c r="J290" s="351"/>
      <c r="K290" s="351"/>
      <c r="L290" s="351"/>
      <c r="M290" s="351"/>
      <c r="N290" s="351"/>
      <c r="O290" s="351"/>
      <c r="P290" s="351"/>
      <c r="Q290" s="351"/>
      <c r="R290" s="351"/>
      <c r="S290" s="351"/>
      <c r="T290" s="351"/>
      <c r="U290" s="351"/>
      <c r="V290" s="351"/>
      <c r="W290" s="351"/>
      <c r="X290" s="351"/>
      <c r="Y290" s="351"/>
      <c r="Z290" s="351"/>
      <c r="AA290" s="351"/>
      <c r="AB290" s="351"/>
    </row>
    <row r="291" spans="8:8" ht="15.75" customHeight="1">
      <c r="A291" s="351"/>
      <c r="B291" s="352"/>
      <c r="C291" s="353"/>
      <c r="D291" s="352"/>
      <c r="E291" s="351"/>
      <c r="F291" s="351"/>
      <c r="G291" s="351"/>
      <c r="H291" s="351"/>
      <c r="I291" s="351"/>
      <c r="J291" s="351"/>
      <c r="K291" s="351"/>
      <c r="L291" s="351"/>
      <c r="M291" s="351"/>
      <c r="N291" s="351"/>
      <c r="O291" s="351"/>
      <c r="P291" s="351"/>
      <c r="Q291" s="351"/>
      <c r="R291" s="351"/>
      <c r="S291" s="351"/>
      <c r="T291" s="351"/>
      <c r="U291" s="351"/>
      <c r="V291" s="351"/>
      <c r="W291" s="351"/>
      <c r="X291" s="351"/>
      <c r="Y291" s="351"/>
      <c r="Z291" s="351"/>
      <c r="AA291" s="351"/>
      <c r="AB291" s="351"/>
    </row>
    <row r="292" spans="8:8" ht="15.75" customHeight="1">
      <c r="A292" s="351"/>
      <c r="B292" s="352"/>
      <c r="C292" s="353"/>
      <c r="D292" s="352"/>
      <c r="E292" s="351"/>
      <c r="F292" s="351"/>
      <c r="G292" s="351"/>
      <c r="H292" s="351"/>
      <c r="I292" s="351"/>
      <c r="J292" s="351"/>
      <c r="K292" s="351"/>
      <c r="L292" s="351"/>
      <c r="M292" s="351"/>
      <c r="N292" s="351"/>
      <c r="O292" s="351"/>
      <c r="P292" s="351"/>
      <c r="Q292" s="351"/>
      <c r="R292" s="351"/>
      <c r="S292" s="351"/>
      <c r="T292" s="351"/>
      <c r="U292" s="351"/>
      <c r="V292" s="351"/>
      <c r="W292" s="351"/>
      <c r="X292" s="351"/>
      <c r="Y292" s="351"/>
      <c r="Z292" s="351"/>
      <c r="AA292" s="351"/>
      <c r="AB292" s="351"/>
    </row>
    <row r="293" spans="8:8" ht="15.75" customHeight="1">
      <c r="A293" s="351"/>
      <c r="B293" s="352"/>
      <c r="C293" s="353"/>
      <c r="D293" s="352"/>
      <c r="E293" s="351"/>
      <c r="F293" s="351"/>
      <c r="G293" s="351"/>
      <c r="H293" s="351"/>
      <c r="I293" s="351"/>
      <c r="J293" s="351"/>
      <c r="K293" s="351"/>
      <c r="L293" s="351"/>
      <c r="M293" s="351"/>
      <c r="N293" s="351"/>
      <c r="O293" s="351"/>
      <c r="P293" s="351"/>
      <c r="Q293" s="351"/>
      <c r="R293" s="351"/>
      <c r="S293" s="351"/>
      <c r="T293" s="351"/>
      <c r="U293" s="351"/>
      <c r="V293" s="351"/>
      <c r="W293" s="351"/>
      <c r="X293" s="351"/>
      <c r="Y293" s="351"/>
      <c r="Z293" s="351"/>
      <c r="AA293" s="351"/>
      <c r="AB293" s="351"/>
    </row>
    <row r="294" spans="8:8" ht="15.75" customHeight="1">
      <c r="A294" s="351"/>
      <c r="B294" s="352"/>
      <c r="C294" s="353"/>
      <c r="D294" s="352"/>
      <c r="E294" s="351"/>
      <c r="F294" s="351"/>
      <c r="G294" s="351"/>
      <c r="H294" s="351"/>
      <c r="I294" s="351"/>
      <c r="J294" s="351"/>
      <c r="K294" s="351"/>
      <c r="L294" s="351"/>
      <c r="M294" s="351"/>
      <c r="N294" s="351"/>
      <c r="O294" s="351"/>
      <c r="P294" s="351"/>
      <c r="Q294" s="351"/>
      <c r="R294" s="351"/>
      <c r="S294" s="351"/>
      <c r="T294" s="351"/>
      <c r="U294" s="351"/>
      <c r="V294" s="351"/>
      <c r="W294" s="351"/>
      <c r="X294" s="351"/>
      <c r="Y294" s="351"/>
      <c r="Z294" s="351"/>
      <c r="AA294" s="351"/>
      <c r="AB294" s="351"/>
    </row>
    <row r="295" spans="8:8" ht="15.75" customHeight="1">
      <c r="A295" s="351"/>
      <c r="B295" s="352"/>
      <c r="C295" s="353"/>
      <c r="D295" s="352"/>
      <c r="E295" s="351"/>
      <c r="F295" s="351"/>
      <c r="G295" s="351"/>
      <c r="H295" s="351"/>
      <c r="I295" s="351"/>
      <c r="J295" s="351"/>
      <c r="K295" s="351"/>
      <c r="L295" s="351"/>
      <c r="M295" s="351"/>
      <c r="N295" s="351"/>
      <c r="O295" s="351"/>
      <c r="P295" s="351"/>
      <c r="Q295" s="351"/>
      <c r="R295" s="351"/>
      <c r="S295" s="351"/>
      <c r="T295" s="351"/>
      <c r="U295" s="351"/>
      <c r="V295" s="351"/>
      <c r="W295" s="351"/>
      <c r="X295" s="351"/>
      <c r="Y295" s="351"/>
      <c r="Z295" s="351"/>
      <c r="AA295" s="351"/>
      <c r="AB295" s="351"/>
    </row>
    <row r="296" spans="8:8" ht="15.75" customHeight="1">
      <c r="A296" s="351"/>
      <c r="B296" s="352"/>
      <c r="C296" s="353"/>
      <c r="D296" s="352"/>
      <c r="E296" s="351"/>
      <c r="F296" s="351"/>
      <c r="G296" s="351"/>
      <c r="H296" s="351"/>
      <c r="I296" s="351"/>
      <c r="J296" s="351"/>
      <c r="K296" s="351"/>
      <c r="L296" s="351"/>
      <c r="M296" s="351"/>
      <c r="N296" s="351"/>
      <c r="O296" s="351"/>
      <c r="P296" s="351"/>
      <c r="Q296" s="351"/>
      <c r="R296" s="351"/>
      <c r="S296" s="351"/>
      <c r="T296" s="351"/>
      <c r="U296" s="351"/>
      <c r="V296" s="351"/>
      <c r="W296" s="351"/>
      <c r="X296" s="351"/>
      <c r="Y296" s="351"/>
      <c r="Z296" s="351"/>
      <c r="AA296" s="351"/>
      <c r="AB296" s="351"/>
    </row>
    <row r="297" spans="8:8" ht="15.75" customHeight="1">
      <c r="A297" s="351"/>
      <c r="B297" s="352"/>
      <c r="C297" s="353"/>
      <c r="D297" s="352"/>
      <c r="E297" s="351"/>
      <c r="F297" s="351"/>
      <c r="G297" s="351"/>
      <c r="H297" s="351"/>
      <c r="I297" s="351"/>
      <c r="J297" s="351"/>
      <c r="K297" s="351"/>
      <c r="L297" s="351"/>
      <c r="M297" s="351"/>
      <c r="N297" s="351"/>
      <c r="O297" s="351"/>
      <c r="P297" s="351"/>
      <c r="Q297" s="351"/>
      <c r="R297" s="351"/>
      <c r="S297" s="351"/>
      <c r="T297" s="351"/>
      <c r="U297" s="351"/>
      <c r="V297" s="351"/>
      <c r="W297" s="351"/>
      <c r="X297" s="351"/>
      <c r="Y297" s="351"/>
      <c r="Z297" s="351"/>
      <c r="AA297" s="351"/>
      <c r="AB297" s="351"/>
    </row>
    <row r="298" spans="8:8" ht="15.75" customHeight="1">
      <c r="A298" s="351"/>
      <c r="B298" s="352"/>
      <c r="C298" s="353"/>
      <c r="D298" s="352"/>
      <c r="E298" s="351"/>
      <c r="F298" s="351"/>
      <c r="G298" s="351"/>
      <c r="H298" s="351"/>
      <c r="I298" s="351"/>
      <c r="J298" s="351"/>
      <c r="K298" s="351"/>
      <c r="L298" s="351"/>
      <c r="M298" s="351"/>
      <c r="N298" s="351"/>
      <c r="O298" s="351"/>
      <c r="P298" s="351"/>
      <c r="Q298" s="351"/>
      <c r="R298" s="351"/>
      <c r="S298" s="351"/>
      <c r="T298" s="351"/>
      <c r="U298" s="351"/>
      <c r="V298" s="351"/>
      <c r="W298" s="351"/>
      <c r="X298" s="351"/>
      <c r="Y298" s="351"/>
      <c r="Z298" s="351"/>
      <c r="AA298" s="351"/>
      <c r="AB298" s="351"/>
    </row>
    <row r="299" spans="8:8" ht="15.75" customHeight="1">
      <c r="A299" s="351"/>
      <c r="B299" s="352"/>
      <c r="C299" s="353"/>
      <c r="D299" s="352"/>
      <c r="E299" s="351"/>
      <c r="F299" s="351"/>
      <c r="G299" s="351"/>
      <c r="H299" s="351"/>
      <c r="I299" s="351"/>
      <c r="J299" s="351"/>
      <c r="K299" s="351"/>
      <c r="L299" s="351"/>
      <c r="M299" s="351"/>
      <c r="N299" s="351"/>
      <c r="O299" s="351"/>
      <c r="P299" s="351"/>
      <c r="Q299" s="351"/>
      <c r="R299" s="351"/>
      <c r="S299" s="351"/>
      <c r="T299" s="351"/>
      <c r="U299" s="351"/>
      <c r="V299" s="351"/>
      <c r="W299" s="351"/>
      <c r="X299" s="351"/>
      <c r="Y299" s="351"/>
      <c r="Z299" s="351"/>
      <c r="AA299" s="351"/>
      <c r="AB299" s="351"/>
    </row>
    <row r="300" spans="8:8" ht="15.75" customHeight="1">
      <c r="A300" s="351"/>
      <c r="B300" s="352"/>
      <c r="C300" s="353"/>
      <c r="D300" s="352"/>
      <c r="E300" s="351"/>
      <c r="F300" s="351"/>
      <c r="G300" s="351"/>
      <c r="H300" s="351"/>
      <c r="I300" s="351"/>
      <c r="J300" s="351"/>
      <c r="K300" s="351"/>
      <c r="L300" s="351"/>
      <c r="M300" s="351"/>
      <c r="N300" s="351"/>
      <c r="O300" s="351"/>
      <c r="P300" s="351"/>
      <c r="Q300" s="351"/>
      <c r="R300" s="351"/>
      <c r="S300" s="351"/>
      <c r="T300" s="351"/>
      <c r="U300" s="351"/>
      <c r="V300" s="351"/>
      <c r="W300" s="351"/>
      <c r="X300" s="351"/>
      <c r="Y300" s="351"/>
      <c r="Z300" s="351"/>
      <c r="AA300" s="351"/>
      <c r="AB300" s="351"/>
    </row>
    <row r="301" spans="8:8" ht="15.75" customHeight="1">
      <c r="A301" s="351"/>
      <c r="B301" s="352"/>
      <c r="C301" s="353"/>
      <c r="D301" s="352"/>
      <c r="E301" s="351"/>
      <c r="F301" s="351"/>
      <c r="G301" s="351"/>
      <c r="H301" s="351"/>
      <c r="I301" s="351"/>
      <c r="J301" s="351"/>
      <c r="K301" s="351"/>
      <c r="L301" s="351"/>
      <c r="M301" s="351"/>
      <c r="N301" s="351"/>
      <c r="O301" s="351"/>
      <c r="P301" s="351"/>
      <c r="Q301" s="351"/>
      <c r="R301" s="351"/>
      <c r="S301" s="351"/>
      <c r="T301" s="351"/>
      <c r="U301" s="351"/>
      <c r="V301" s="351"/>
      <c r="W301" s="351"/>
      <c r="X301" s="351"/>
      <c r="Y301" s="351"/>
      <c r="Z301" s="351"/>
      <c r="AA301" s="351"/>
      <c r="AB301" s="351"/>
    </row>
    <row r="302" spans="8:8" ht="15.75" customHeight="1">
      <c r="A302" s="351"/>
      <c r="B302" s="352"/>
      <c r="C302" s="353"/>
      <c r="D302" s="352"/>
      <c r="E302" s="351"/>
      <c r="F302" s="351"/>
      <c r="G302" s="351"/>
      <c r="H302" s="351"/>
      <c r="I302" s="351"/>
      <c r="J302" s="351"/>
      <c r="K302" s="351"/>
      <c r="L302" s="351"/>
      <c r="M302" s="351"/>
      <c r="N302" s="351"/>
      <c r="O302" s="351"/>
      <c r="P302" s="351"/>
      <c r="Q302" s="351"/>
      <c r="R302" s="351"/>
      <c r="S302" s="351"/>
      <c r="T302" s="351"/>
      <c r="U302" s="351"/>
      <c r="V302" s="351"/>
      <c r="W302" s="351"/>
      <c r="X302" s="351"/>
      <c r="Y302" s="351"/>
      <c r="Z302" s="351"/>
      <c r="AA302" s="351"/>
      <c r="AB302" s="351"/>
    </row>
    <row r="303" spans="8:8" ht="15.75" customHeight="1">
      <c r="A303" s="351"/>
      <c r="B303" s="352"/>
      <c r="C303" s="353"/>
      <c r="D303" s="352"/>
      <c r="E303" s="351"/>
      <c r="F303" s="351"/>
      <c r="G303" s="351"/>
      <c r="H303" s="351"/>
      <c r="I303" s="351"/>
      <c r="J303" s="351"/>
      <c r="K303" s="351"/>
      <c r="L303" s="351"/>
      <c r="M303" s="351"/>
      <c r="N303" s="351"/>
      <c r="O303" s="351"/>
      <c r="P303" s="351"/>
      <c r="Q303" s="351"/>
      <c r="R303" s="351"/>
      <c r="S303" s="351"/>
      <c r="T303" s="351"/>
      <c r="U303" s="351"/>
      <c r="V303" s="351"/>
      <c r="W303" s="351"/>
      <c r="X303" s="351"/>
      <c r="Y303" s="351"/>
      <c r="Z303" s="351"/>
      <c r="AA303" s="351"/>
      <c r="AB303" s="351"/>
    </row>
    <row r="304" spans="8:8" ht="15.75" customHeight="1">
      <c r="A304" s="351"/>
      <c r="B304" s="352"/>
      <c r="C304" s="353"/>
      <c r="D304" s="352"/>
      <c r="E304" s="351"/>
      <c r="F304" s="351"/>
      <c r="G304" s="351"/>
      <c r="H304" s="351"/>
      <c r="I304" s="351"/>
      <c r="J304" s="351"/>
      <c r="K304" s="351"/>
      <c r="L304" s="351"/>
      <c r="M304" s="351"/>
      <c r="N304" s="351"/>
      <c r="O304" s="351"/>
      <c r="P304" s="351"/>
      <c r="Q304" s="351"/>
      <c r="R304" s="351"/>
      <c r="S304" s="351"/>
      <c r="T304" s="351"/>
      <c r="U304" s="351"/>
      <c r="V304" s="351"/>
      <c r="W304" s="351"/>
      <c r="X304" s="351"/>
      <c r="Y304" s="351"/>
      <c r="Z304" s="351"/>
      <c r="AA304" s="351"/>
      <c r="AB304" s="351"/>
    </row>
    <row r="305" spans="8:8" ht="15.75" customHeight="1">
      <c r="A305" s="351"/>
      <c r="B305" s="352"/>
      <c r="C305" s="353"/>
      <c r="D305" s="352"/>
      <c r="E305" s="351"/>
      <c r="F305" s="351"/>
      <c r="G305" s="351"/>
      <c r="H305" s="351"/>
      <c r="I305" s="351"/>
      <c r="J305" s="351"/>
      <c r="K305" s="351"/>
      <c r="L305" s="351"/>
      <c r="M305" s="351"/>
      <c r="N305" s="351"/>
      <c r="O305" s="351"/>
      <c r="P305" s="351"/>
      <c r="Q305" s="351"/>
      <c r="R305" s="351"/>
      <c r="S305" s="351"/>
      <c r="T305" s="351"/>
      <c r="U305" s="351"/>
      <c r="V305" s="351"/>
      <c r="W305" s="351"/>
      <c r="X305" s="351"/>
      <c r="Y305" s="351"/>
      <c r="Z305" s="351"/>
      <c r="AA305" s="351"/>
      <c r="AB305" s="351"/>
    </row>
    <row r="306" spans="8:8" ht="15.75" customHeight="1">
      <c r="A306" s="351"/>
      <c r="B306" s="352"/>
      <c r="C306" s="353"/>
      <c r="D306" s="352"/>
      <c r="E306" s="351"/>
      <c r="F306" s="351"/>
      <c r="G306" s="351"/>
      <c r="H306" s="351"/>
      <c r="I306" s="351"/>
      <c r="J306" s="351"/>
      <c r="K306" s="351"/>
      <c r="L306" s="351"/>
      <c r="M306" s="351"/>
      <c r="N306" s="351"/>
      <c r="O306" s="351"/>
      <c r="P306" s="351"/>
      <c r="Q306" s="351"/>
      <c r="R306" s="351"/>
      <c r="S306" s="351"/>
      <c r="T306" s="351"/>
      <c r="U306" s="351"/>
      <c r="V306" s="351"/>
      <c r="W306" s="351"/>
      <c r="X306" s="351"/>
      <c r="Y306" s="351"/>
      <c r="Z306" s="351"/>
      <c r="AA306" s="351"/>
      <c r="AB306" s="351"/>
    </row>
    <row r="307" spans="8:8" ht="15.75" customHeight="1">
      <c r="A307" s="351"/>
      <c r="B307" s="352"/>
      <c r="C307" s="353"/>
      <c r="D307" s="352"/>
      <c r="E307" s="351"/>
      <c r="F307" s="351"/>
      <c r="G307" s="351"/>
      <c r="H307" s="351"/>
      <c r="I307" s="351"/>
      <c r="J307" s="351"/>
      <c r="K307" s="351"/>
      <c r="L307" s="351"/>
      <c r="M307" s="351"/>
      <c r="N307" s="351"/>
      <c r="O307" s="351"/>
      <c r="P307" s="351"/>
      <c r="Q307" s="351"/>
      <c r="R307" s="351"/>
      <c r="S307" s="351"/>
      <c r="T307" s="351"/>
      <c r="U307" s="351"/>
      <c r="V307" s="351"/>
      <c r="W307" s="351"/>
      <c r="X307" s="351"/>
      <c r="Y307" s="351"/>
      <c r="Z307" s="351"/>
      <c r="AA307" s="351"/>
      <c r="AB307" s="351"/>
    </row>
    <row r="308" spans="8:8" ht="15.75" customHeight="1">
      <c r="A308" s="351"/>
      <c r="B308" s="352"/>
      <c r="C308" s="353"/>
      <c r="D308" s="352"/>
      <c r="E308" s="351"/>
      <c r="F308" s="351"/>
      <c r="G308" s="351"/>
      <c r="H308" s="351"/>
      <c r="I308" s="351"/>
      <c r="J308" s="351"/>
      <c r="K308" s="351"/>
      <c r="L308" s="351"/>
      <c r="M308" s="351"/>
      <c r="N308" s="351"/>
      <c r="O308" s="351"/>
      <c r="P308" s="351"/>
      <c r="Q308" s="351"/>
      <c r="R308" s="351"/>
      <c r="S308" s="351"/>
      <c r="T308" s="351"/>
      <c r="U308" s="351"/>
      <c r="V308" s="351"/>
      <c r="W308" s="351"/>
      <c r="X308" s="351"/>
      <c r="Y308" s="351"/>
      <c r="Z308" s="351"/>
      <c r="AA308" s="351"/>
      <c r="AB308" s="351"/>
    </row>
    <row r="309" spans="8:8" ht="15.75" customHeight="1">
      <c r="A309" s="351"/>
      <c r="B309" s="352"/>
      <c r="C309" s="353"/>
      <c r="D309" s="352"/>
      <c r="E309" s="351"/>
      <c r="F309" s="351"/>
      <c r="G309" s="351"/>
      <c r="H309" s="351"/>
      <c r="I309" s="351"/>
      <c r="J309" s="351"/>
      <c r="K309" s="351"/>
      <c r="L309" s="351"/>
      <c r="M309" s="351"/>
      <c r="N309" s="351"/>
      <c r="O309" s="351"/>
      <c r="P309" s="351"/>
      <c r="Q309" s="351"/>
      <c r="R309" s="351"/>
      <c r="S309" s="351"/>
      <c r="T309" s="351"/>
      <c r="U309" s="351"/>
      <c r="V309" s="351"/>
      <c r="W309" s="351"/>
      <c r="X309" s="351"/>
      <c r="Y309" s="351"/>
      <c r="Z309" s="351"/>
      <c r="AA309" s="351"/>
      <c r="AB309" s="351"/>
    </row>
    <row r="310" spans="8:8" ht="15.75" customHeight="1">
      <c r="A310" s="351"/>
      <c r="B310" s="352"/>
      <c r="C310" s="353"/>
      <c r="D310" s="352"/>
      <c r="E310" s="351"/>
      <c r="F310" s="351"/>
      <c r="G310" s="351"/>
      <c r="H310" s="351"/>
      <c r="I310" s="351"/>
      <c r="J310" s="351"/>
      <c r="K310" s="351"/>
      <c r="L310" s="351"/>
      <c r="M310" s="351"/>
      <c r="N310" s="351"/>
      <c r="O310" s="351"/>
      <c r="P310" s="351"/>
      <c r="Q310" s="351"/>
      <c r="R310" s="351"/>
      <c r="S310" s="351"/>
      <c r="T310" s="351"/>
      <c r="U310" s="351"/>
      <c r="V310" s="351"/>
      <c r="W310" s="351"/>
      <c r="X310" s="351"/>
      <c r="Y310" s="351"/>
      <c r="Z310" s="351"/>
      <c r="AA310" s="351"/>
      <c r="AB310" s="351"/>
    </row>
    <row r="311" spans="8:8" ht="15.75" customHeight="1">
      <c r="A311" s="351"/>
      <c r="B311" s="352"/>
      <c r="C311" s="353"/>
      <c r="D311" s="352"/>
      <c r="E311" s="351"/>
      <c r="F311" s="351"/>
      <c r="G311" s="351"/>
      <c r="H311" s="351"/>
      <c r="I311" s="351"/>
      <c r="J311" s="351"/>
      <c r="K311" s="351"/>
      <c r="L311" s="351"/>
      <c r="M311" s="351"/>
      <c r="N311" s="351"/>
      <c r="O311" s="351"/>
      <c r="P311" s="351"/>
      <c r="Q311" s="351"/>
      <c r="R311" s="351"/>
      <c r="S311" s="351"/>
      <c r="T311" s="351"/>
      <c r="U311" s="351"/>
      <c r="V311" s="351"/>
      <c r="W311" s="351"/>
      <c r="X311" s="351"/>
      <c r="Y311" s="351"/>
      <c r="Z311" s="351"/>
      <c r="AA311" s="351"/>
      <c r="AB311" s="351"/>
    </row>
    <row r="312" spans="8:8" ht="15.75" customHeight="1">
      <c r="A312" s="351"/>
      <c r="B312" s="352"/>
      <c r="C312" s="353"/>
      <c r="D312" s="352"/>
      <c r="E312" s="351"/>
      <c r="F312" s="351"/>
      <c r="G312" s="351"/>
      <c r="H312" s="351"/>
      <c r="I312" s="351"/>
      <c r="J312" s="351"/>
      <c r="K312" s="351"/>
      <c r="L312" s="351"/>
      <c r="M312" s="351"/>
      <c r="N312" s="351"/>
      <c r="O312" s="351"/>
      <c r="P312" s="351"/>
      <c r="Q312" s="351"/>
      <c r="R312" s="351"/>
      <c r="S312" s="351"/>
      <c r="T312" s="351"/>
      <c r="U312" s="351"/>
      <c r="V312" s="351"/>
      <c r="W312" s="351"/>
      <c r="X312" s="351"/>
      <c r="Y312" s="351"/>
      <c r="Z312" s="351"/>
      <c r="AA312" s="351"/>
      <c r="AB312" s="351"/>
    </row>
    <row r="313" spans="8:8" ht="15.75" customHeight="1">
      <c r="A313" s="351"/>
      <c r="B313" s="352"/>
      <c r="C313" s="353"/>
      <c r="D313" s="352"/>
      <c r="E313" s="351"/>
      <c r="F313" s="351"/>
      <c r="G313" s="351"/>
      <c r="H313" s="351"/>
      <c r="I313" s="351"/>
      <c r="J313" s="351"/>
      <c r="K313" s="351"/>
      <c r="L313" s="351"/>
      <c r="M313" s="351"/>
      <c r="N313" s="351"/>
      <c r="O313" s="351"/>
      <c r="P313" s="351"/>
      <c r="Q313" s="351"/>
      <c r="R313" s="351"/>
      <c r="S313" s="351"/>
      <c r="T313" s="351"/>
      <c r="U313" s="351"/>
      <c r="V313" s="351"/>
      <c r="W313" s="351"/>
      <c r="X313" s="351"/>
      <c r="Y313" s="351"/>
      <c r="Z313" s="351"/>
      <c r="AA313" s="351"/>
      <c r="AB313" s="351"/>
    </row>
    <row r="314" spans="8:8" ht="15.75" customHeight="1">
      <c r="A314" s="351"/>
      <c r="B314" s="352"/>
      <c r="C314" s="353"/>
      <c r="D314" s="352"/>
      <c r="E314" s="351"/>
      <c r="F314" s="351"/>
      <c r="G314" s="351"/>
      <c r="H314" s="351"/>
      <c r="I314" s="351"/>
      <c r="J314" s="351"/>
      <c r="K314" s="351"/>
      <c r="L314" s="351"/>
      <c r="M314" s="351"/>
      <c r="N314" s="351"/>
      <c r="O314" s="351"/>
      <c r="P314" s="351"/>
      <c r="Q314" s="351"/>
      <c r="R314" s="351"/>
      <c r="S314" s="351"/>
      <c r="T314" s="351"/>
      <c r="U314" s="351"/>
      <c r="V314" s="351"/>
      <c r="W314" s="351"/>
      <c r="X314" s="351"/>
      <c r="Y314" s="351"/>
      <c r="Z314" s="351"/>
      <c r="AA314" s="351"/>
      <c r="AB314" s="351"/>
    </row>
    <row r="315" spans="8:8" ht="15.75" customHeight="1">
      <c r="A315" s="351"/>
      <c r="B315" s="352"/>
      <c r="C315" s="353"/>
      <c r="D315" s="352"/>
      <c r="E315" s="351"/>
      <c r="F315" s="351"/>
      <c r="G315" s="351"/>
      <c r="H315" s="351"/>
      <c r="I315" s="351"/>
      <c r="J315" s="351"/>
      <c r="K315" s="351"/>
      <c r="L315" s="351"/>
      <c r="M315" s="351"/>
      <c r="N315" s="351"/>
      <c r="O315" s="351"/>
      <c r="P315" s="351"/>
      <c r="Q315" s="351"/>
      <c r="R315" s="351"/>
      <c r="S315" s="351"/>
      <c r="T315" s="351"/>
      <c r="U315" s="351"/>
      <c r="V315" s="351"/>
      <c r="W315" s="351"/>
      <c r="X315" s="351"/>
      <c r="Y315" s="351"/>
      <c r="Z315" s="351"/>
      <c r="AA315" s="351"/>
      <c r="AB315" s="351"/>
    </row>
    <row r="316" spans="8:8" ht="15.75" customHeight="1">
      <c r="A316" s="351"/>
      <c r="B316" s="352"/>
      <c r="C316" s="353"/>
      <c r="D316" s="352"/>
      <c r="E316" s="351"/>
      <c r="F316" s="351"/>
      <c r="G316" s="351"/>
      <c r="H316" s="351"/>
      <c r="I316" s="351"/>
      <c r="J316" s="351"/>
      <c r="K316" s="351"/>
      <c r="L316" s="351"/>
      <c r="M316" s="351"/>
      <c r="N316" s="351"/>
      <c r="O316" s="351"/>
      <c r="P316" s="351"/>
      <c r="Q316" s="351"/>
      <c r="R316" s="351"/>
      <c r="S316" s="351"/>
      <c r="T316" s="351"/>
      <c r="U316" s="351"/>
      <c r="V316" s="351"/>
      <c r="W316" s="351"/>
      <c r="X316" s="351"/>
      <c r="Y316" s="351"/>
      <c r="Z316" s="351"/>
      <c r="AA316" s="351"/>
      <c r="AB316" s="351"/>
    </row>
    <row r="317" spans="8:8" ht="15.75" customHeight="1">
      <c r="A317" s="351"/>
      <c r="B317" s="352"/>
      <c r="C317" s="353"/>
      <c r="D317" s="352"/>
      <c r="E317" s="351"/>
      <c r="F317" s="351"/>
      <c r="G317" s="351"/>
      <c r="H317" s="351"/>
      <c r="I317" s="351"/>
      <c r="J317" s="351"/>
      <c r="K317" s="351"/>
      <c r="L317" s="351"/>
      <c r="M317" s="351"/>
      <c r="N317" s="351"/>
      <c r="O317" s="351"/>
      <c r="P317" s="351"/>
      <c r="Q317" s="351"/>
      <c r="R317" s="351"/>
      <c r="S317" s="351"/>
      <c r="T317" s="351"/>
      <c r="U317" s="351"/>
      <c r="V317" s="351"/>
      <c r="W317" s="351"/>
      <c r="X317" s="351"/>
      <c r="Y317" s="351"/>
      <c r="Z317" s="351"/>
      <c r="AA317" s="351"/>
      <c r="AB317" s="351"/>
    </row>
    <row r="318" spans="8:8" ht="15.75" customHeight="1">
      <c r="A318" s="351"/>
      <c r="B318" s="352"/>
      <c r="C318" s="353"/>
      <c r="D318" s="352"/>
      <c r="E318" s="351"/>
      <c r="F318" s="351"/>
      <c r="G318" s="351"/>
      <c r="H318" s="351"/>
      <c r="I318" s="351"/>
      <c r="J318" s="351"/>
      <c r="K318" s="351"/>
      <c r="L318" s="351"/>
      <c r="M318" s="351"/>
      <c r="N318" s="351"/>
      <c r="O318" s="351"/>
      <c r="P318" s="351"/>
      <c r="Q318" s="351"/>
      <c r="R318" s="351"/>
      <c r="S318" s="351"/>
      <c r="T318" s="351"/>
      <c r="U318" s="351"/>
      <c r="V318" s="351"/>
      <c r="W318" s="351"/>
      <c r="X318" s="351"/>
      <c r="Y318" s="351"/>
      <c r="Z318" s="351"/>
      <c r="AA318" s="351"/>
      <c r="AB318" s="351"/>
    </row>
    <row r="319" spans="8:8" ht="15.75" customHeight="1">
      <c r="A319" s="351"/>
      <c r="B319" s="352"/>
      <c r="C319" s="353"/>
      <c r="D319" s="352"/>
      <c r="E319" s="351"/>
      <c r="F319" s="351"/>
      <c r="G319" s="351"/>
      <c r="H319" s="351"/>
      <c r="I319" s="351"/>
      <c r="J319" s="351"/>
      <c r="K319" s="351"/>
      <c r="L319" s="351"/>
      <c r="M319" s="351"/>
      <c r="N319" s="351"/>
      <c r="O319" s="351"/>
      <c r="P319" s="351"/>
      <c r="Q319" s="351"/>
      <c r="R319" s="351"/>
      <c r="S319" s="351"/>
      <c r="T319" s="351"/>
      <c r="U319" s="351"/>
      <c r="V319" s="351"/>
      <c r="W319" s="351"/>
      <c r="X319" s="351"/>
      <c r="Y319" s="351"/>
      <c r="Z319" s="351"/>
      <c r="AA319" s="351"/>
      <c r="AB319" s="351"/>
    </row>
    <row r="320" spans="8:8" ht="15.75" customHeight="1">
      <c r="A320" s="351"/>
      <c r="B320" s="352"/>
      <c r="C320" s="353"/>
      <c r="D320" s="352"/>
      <c r="E320" s="351"/>
      <c r="F320" s="351"/>
      <c r="G320" s="351"/>
      <c r="H320" s="351"/>
      <c r="I320" s="351"/>
      <c r="J320" s="351"/>
      <c r="K320" s="351"/>
      <c r="L320" s="351"/>
      <c r="M320" s="351"/>
      <c r="N320" s="351"/>
      <c r="O320" s="351"/>
      <c r="P320" s="351"/>
      <c r="Q320" s="351"/>
      <c r="R320" s="351"/>
      <c r="S320" s="351"/>
      <c r="T320" s="351"/>
      <c r="U320" s="351"/>
      <c r="V320" s="351"/>
      <c r="W320" s="351"/>
      <c r="X320" s="351"/>
      <c r="Y320" s="351"/>
      <c r="Z320" s="351"/>
      <c r="AA320" s="351"/>
      <c r="AB320" s="351"/>
    </row>
    <row r="321" spans="8:8" ht="15.75" customHeight="1">
      <c r="A321" s="351"/>
      <c r="B321" s="352"/>
      <c r="C321" s="353"/>
      <c r="D321" s="352"/>
      <c r="E321" s="351"/>
      <c r="F321" s="351"/>
      <c r="G321" s="351"/>
      <c r="H321" s="351"/>
      <c r="I321" s="351"/>
      <c r="J321" s="351"/>
      <c r="K321" s="351"/>
      <c r="L321" s="351"/>
      <c r="M321" s="351"/>
      <c r="N321" s="351"/>
      <c r="O321" s="351"/>
      <c r="P321" s="351"/>
      <c r="Q321" s="351"/>
      <c r="R321" s="351"/>
      <c r="S321" s="351"/>
      <c r="T321" s="351"/>
      <c r="U321" s="351"/>
      <c r="V321" s="351"/>
      <c r="W321" s="351"/>
      <c r="X321" s="351"/>
      <c r="Y321" s="351"/>
      <c r="Z321" s="351"/>
      <c r="AA321" s="351"/>
      <c r="AB321" s="351"/>
    </row>
    <row r="322" spans="8:8" ht="15.75" customHeight="1">
      <c r="A322" s="351"/>
      <c r="B322" s="352"/>
      <c r="C322" s="353"/>
      <c r="D322" s="352"/>
      <c r="E322" s="351"/>
      <c r="F322" s="351"/>
      <c r="G322" s="351"/>
      <c r="H322" s="351"/>
      <c r="I322" s="351"/>
      <c r="J322" s="351"/>
      <c r="K322" s="351"/>
      <c r="L322" s="351"/>
      <c r="M322" s="351"/>
      <c r="N322" s="351"/>
      <c r="O322" s="351"/>
      <c r="P322" s="351"/>
      <c r="Q322" s="351"/>
      <c r="R322" s="351"/>
      <c r="S322" s="351"/>
      <c r="T322" s="351"/>
      <c r="U322" s="351"/>
      <c r="V322" s="351"/>
      <c r="W322" s="351"/>
      <c r="X322" s="351"/>
      <c r="Y322" s="351"/>
      <c r="Z322" s="351"/>
      <c r="AA322" s="351"/>
      <c r="AB322" s="351"/>
    </row>
    <row r="323" spans="8:8" ht="15.75" customHeight="1">
      <c r="A323" s="351"/>
      <c r="B323" s="352"/>
      <c r="C323" s="353"/>
      <c r="D323" s="352"/>
      <c r="E323" s="351"/>
      <c r="F323" s="351"/>
      <c r="G323" s="351"/>
      <c r="H323" s="351"/>
      <c r="I323" s="351"/>
      <c r="J323" s="351"/>
      <c r="K323" s="351"/>
      <c r="L323" s="351"/>
      <c r="M323" s="351"/>
      <c r="N323" s="351"/>
      <c r="O323" s="351"/>
      <c r="P323" s="351"/>
      <c r="Q323" s="351"/>
      <c r="R323" s="351"/>
      <c r="S323" s="351"/>
      <c r="T323" s="351"/>
      <c r="U323" s="351"/>
      <c r="V323" s="351"/>
      <c r="W323" s="351"/>
      <c r="X323" s="351"/>
      <c r="Y323" s="351"/>
      <c r="Z323" s="351"/>
      <c r="AA323" s="351"/>
      <c r="AB323" s="351"/>
    </row>
    <row r="324" spans="8:8" ht="15.75" customHeight="1">
      <c r="A324" s="351"/>
      <c r="B324" s="352"/>
      <c r="C324" s="353"/>
      <c r="D324" s="352"/>
      <c r="E324" s="351"/>
      <c r="F324" s="351"/>
      <c r="G324" s="351"/>
      <c r="H324" s="351"/>
      <c r="I324" s="351"/>
      <c r="J324" s="351"/>
      <c r="K324" s="351"/>
      <c r="L324" s="351"/>
      <c r="M324" s="351"/>
      <c r="N324" s="351"/>
      <c r="O324" s="351"/>
      <c r="P324" s="351"/>
      <c r="Q324" s="351"/>
      <c r="R324" s="351"/>
      <c r="S324" s="351"/>
      <c r="T324" s="351"/>
      <c r="U324" s="351"/>
      <c r="V324" s="351"/>
      <c r="W324" s="351"/>
      <c r="X324" s="351"/>
      <c r="Y324" s="351"/>
      <c r="Z324" s="351"/>
      <c r="AA324" s="351"/>
      <c r="AB324" s="351"/>
    </row>
    <row r="325" spans="8:8" ht="15.75" customHeight="1">
      <c r="A325" s="351"/>
      <c r="B325" s="352"/>
      <c r="C325" s="353"/>
      <c r="D325" s="352"/>
      <c r="E325" s="351"/>
      <c r="F325" s="351"/>
      <c r="G325" s="351"/>
      <c r="H325" s="351"/>
      <c r="I325" s="351"/>
      <c r="J325" s="351"/>
      <c r="K325" s="351"/>
      <c r="L325" s="351"/>
      <c r="M325" s="351"/>
      <c r="N325" s="351"/>
      <c r="O325" s="351"/>
      <c r="P325" s="351"/>
      <c r="Q325" s="351"/>
      <c r="R325" s="351"/>
      <c r="S325" s="351"/>
      <c r="T325" s="351"/>
      <c r="U325" s="351"/>
      <c r="V325" s="351"/>
      <c r="W325" s="351"/>
      <c r="X325" s="351"/>
      <c r="Y325" s="351"/>
      <c r="Z325" s="351"/>
      <c r="AA325" s="351"/>
      <c r="AB325" s="351"/>
    </row>
    <row r="326" spans="8:8" ht="15.75" customHeight="1">
      <c r="A326" s="351"/>
      <c r="B326" s="352"/>
      <c r="C326" s="353"/>
      <c r="D326" s="352"/>
      <c r="E326" s="351"/>
      <c r="F326" s="351"/>
      <c r="G326" s="351"/>
      <c r="H326" s="351"/>
      <c r="I326" s="351"/>
      <c r="J326" s="351"/>
      <c r="K326" s="351"/>
      <c r="L326" s="351"/>
      <c r="M326" s="351"/>
      <c r="N326" s="351"/>
      <c r="O326" s="351"/>
      <c r="P326" s="351"/>
      <c r="Q326" s="351"/>
      <c r="R326" s="351"/>
      <c r="S326" s="351"/>
      <c r="T326" s="351"/>
      <c r="U326" s="351"/>
      <c r="V326" s="351"/>
      <c r="W326" s="351"/>
      <c r="X326" s="351"/>
      <c r="Y326" s="351"/>
      <c r="Z326" s="351"/>
      <c r="AA326" s="351"/>
      <c r="AB326" s="351"/>
    </row>
    <row r="327" spans="8:8" ht="15.75" customHeight="1">
      <c r="A327" s="351"/>
      <c r="B327" s="352"/>
      <c r="C327" s="353"/>
      <c r="D327" s="352"/>
      <c r="E327" s="351"/>
      <c r="F327" s="351"/>
      <c r="G327" s="351"/>
      <c r="H327" s="351"/>
      <c r="I327" s="351"/>
      <c r="J327" s="351"/>
      <c r="K327" s="351"/>
      <c r="L327" s="351"/>
      <c r="M327" s="351"/>
      <c r="N327" s="351"/>
      <c r="O327" s="351"/>
      <c r="P327" s="351"/>
      <c r="Q327" s="351"/>
      <c r="R327" s="351"/>
      <c r="S327" s="351"/>
      <c r="T327" s="351"/>
      <c r="U327" s="351"/>
      <c r="V327" s="351"/>
      <c r="W327" s="351"/>
      <c r="X327" s="351"/>
      <c r="Y327" s="351"/>
      <c r="Z327" s="351"/>
      <c r="AA327" s="351"/>
      <c r="AB327" s="351"/>
    </row>
    <row r="328" spans="8:8" ht="15.75" customHeight="1">
      <c r="A328" s="351"/>
      <c r="B328" s="352"/>
      <c r="C328" s="353"/>
      <c r="D328" s="352"/>
      <c r="E328" s="351"/>
      <c r="F328" s="351"/>
      <c r="G328" s="351"/>
      <c r="H328" s="351"/>
      <c r="I328" s="351"/>
      <c r="J328" s="351"/>
      <c r="K328" s="351"/>
      <c r="L328" s="351"/>
      <c r="M328" s="351"/>
      <c r="N328" s="351"/>
      <c r="O328" s="351"/>
      <c r="P328" s="351"/>
      <c r="Q328" s="351"/>
      <c r="R328" s="351"/>
      <c r="S328" s="351"/>
      <c r="T328" s="351"/>
      <c r="U328" s="351"/>
      <c r="V328" s="351"/>
      <c r="W328" s="351"/>
      <c r="X328" s="351"/>
      <c r="Y328" s="351"/>
      <c r="Z328" s="351"/>
      <c r="AA328" s="351"/>
      <c r="AB328" s="351"/>
    </row>
    <row r="329" spans="8:8" ht="15.75" customHeight="1">
      <c r="A329" s="351"/>
      <c r="B329" s="352"/>
      <c r="C329" s="353"/>
      <c r="D329" s="352"/>
      <c r="E329" s="351"/>
      <c r="F329" s="351"/>
      <c r="G329" s="351"/>
      <c r="H329" s="351"/>
      <c r="I329" s="351"/>
      <c r="J329" s="351"/>
      <c r="K329" s="351"/>
      <c r="L329" s="351"/>
      <c r="M329" s="351"/>
      <c r="N329" s="351"/>
      <c r="O329" s="351"/>
      <c r="P329" s="351"/>
      <c r="Q329" s="351"/>
      <c r="R329" s="351"/>
      <c r="S329" s="351"/>
      <c r="T329" s="351"/>
      <c r="U329" s="351"/>
      <c r="V329" s="351"/>
      <c r="W329" s="351"/>
      <c r="X329" s="351"/>
      <c r="Y329" s="351"/>
      <c r="Z329" s="351"/>
      <c r="AA329" s="351"/>
      <c r="AB329" s="351"/>
    </row>
    <row r="330" spans="8:8" ht="15.75" customHeight="1">
      <c r="A330" s="351"/>
      <c r="B330" s="352"/>
      <c r="C330" s="353"/>
      <c r="D330" s="352"/>
      <c r="E330" s="351"/>
      <c r="F330" s="351"/>
      <c r="G330" s="351"/>
      <c r="H330" s="351"/>
      <c r="I330" s="351"/>
      <c r="J330" s="351"/>
      <c r="K330" s="351"/>
      <c r="L330" s="351"/>
      <c r="M330" s="351"/>
      <c r="N330" s="351"/>
      <c r="O330" s="351"/>
      <c r="P330" s="351"/>
      <c r="Q330" s="351"/>
      <c r="R330" s="351"/>
      <c r="S330" s="351"/>
      <c r="T330" s="351"/>
      <c r="U330" s="351"/>
      <c r="V330" s="351"/>
      <c r="W330" s="351"/>
      <c r="X330" s="351"/>
      <c r="Y330" s="351"/>
      <c r="Z330" s="351"/>
      <c r="AA330" s="351"/>
      <c r="AB330" s="351"/>
    </row>
    <row r="331" spans="8:8" ht="15.75" customHeight="1">
      <c r="A331" s="351"/>
      <c r="B331" s="352"/>
      <c r="C331" s="353"/>
      <c r="D331" s="352"/>
      <c r="E331" s="351"/>
      <c r="F331" s="351"/>
      <c r="G331" s="351"/>
      <c r="H331" s="351"/>
      <c r="I331" s="351"/>
      <c r="J331" s="351"/>
      <c r="K331" s="351"/>
      <c r="L331" s="351"/>
      <c r="M331" s="351"/>
      <c r="N331" s="351"/>
      <c r="O331" s="351"/>
      <c r="P331" s="351"/>
      <c r="Q331" s="351"/>
      <c r="R331" s="351"/>
      <c r="S331" s="351"/>
      <c r="T331" s="351"/>
      <c r="U331" s="351"/>
      <c r="V331" s="351"/>
      <c r="W331" s="351"/>
      <c r="X331" s="351"/>
      <c r="Y331" s="351"/>
      <c r="Z331" s="351"/>
      <c r="AA331" s="351"/>
      <c r="AB331" s="351"/>
    </row>
    <row r="332" spans="8:8" ht="15.75" customHeight="1">
      <c r="A332" s="351"/>
      <c r="B332" s="352"/>
      <c r="C332" s="353"/>
      <c r="D332" s="352"/>
      <c r="E332" s="351"/>
      <c r="F332" s="351"/>
      <c r="G332" s="351"/>
      <c r="H332" s="351"/>
      <c r="I332" s="351"/>
      <c r="J332" s="351"/>
      <c r="K332" s="351"/>
      <c r="L332" s="351"/>
      <c r="M332" s="351"/>
      <c r="N332" s="351"/>
      <c r="O332" s="351"/>
      <c r="P332" s="351"/>
      <c r="Q332" s="351"/>
      <c r="R332" s="351"/>
      <c r="S332" s="351"/>
      <c r="T332" s="351"/>
      <c r="U332" s="351"/>
      <c r="V332" s="351"/>
      <c r="W332" s="351"/>
      <c r="X332" s="351"/>
      <c r="Y332" s="351"/>
      <c r="Z332" s="351"/>
      <c r="AA332" s="351"/>
      <c r="AB332" s="351"/>
    </row>
    <row r="333" spans="8:8" ht="15.75" customHeight="1">
      <c r="A333" s="351"/>
      <c r="B333" s="352"/>
      <c r="C333" s="353"/>
      <c r="D333" s="352"/>
      <c r="E333" s="351"/>
      <c r="F333" s="351"/>
      <c r="G333" s="351"/>
      <c r="H333" s="351"/>
      <c r="I333" s="351"/>
      <c r="J333" s="351"/>
      <c r="K333" s="351"/>
      <c r="L333" s="351"/>
      <c r="M333" s="351"/>
      <c r="N333" s="351"/>
      <c r="O333" s="351"/>
      <c r="P333" s="351"/>
      <c r="Q333" s="351"/>
      <c r="R333" s="351"/>
      <c r="S333" s="351"/>
      <c r="T333" s="351"/>
      <c r="U333" s="351"/>
      <c r="V333" s="351"/>
      <c r="W333" s="351"/>
      <c r="X333" s="351"/>
      <c r="Y333" s="351"/>
      <c r="Z333" s="351"/>
      <c r="AA333" s="351"/>
      <c r="AB333" s="351"/>
    </row>
    <row r="334" spans="8:8" ht="15.75" customHeight="1">
      <c r="A334" s="351"/>
      <c r="B334" s="352"/>
      <c r="C334" s="353"/>
      <c r="D334" s="352"/>
      <c r="E334" s="351"/>
      <c r="F334" s="351"/>
      <c r="G334" s="351"/>
      <c r="H334" s="351"/>
      <c r="I334" s="351"/>
      <c r="J334" s="351"/>
      <c r="K334" s="351"/>
      <c r="L334" s="351"/>
      <c r="M334" s="351"/>
      <c r="N334" s="351"/>
      <c r="O334" s="351"/>
      <c r="P334" s="351"/>
      <c r="Q334" s="351"/>
      <c r="R334" s="351"/>
      <c r="S334" s="351"/>
      <c r="T334" s="351"/>
      <c r="U334" s="351"/>
      <c r="V334" s="351"/>
      <c r="W334" s="351"/>
      <c r="X334" s="351"/>
      <c r="Y334" s="351"/>
      <c r="Z334" s="351"/>
      <c r="AA334" s="351"/>
      <c r="AB334" s="351"/>
    </row>
    <row r="335" spans="8:8" ht="15.75" customHeight="1">
      <c r="A335" s="351"/>
      <c r="B335" s="352"/>
      <c r="C335" s="353"/>
      <c r="D335" s="352"/>
      <c r="E335" s="351"/>
      <c r="F335" s="351"/>
      <c r="G335" s="351"/>
      <c r="H335" s="351"/>
      <c r="I335" s="351"/>
      <c r="J335" s="351"/>
      <c r="K335" s="351"/>
      <c r="L335" s="351"/>
      <c r="M335" s="351"/>
      <c r="N335" s="351"/>
      <c r="O335" s="351"/>
      <c r="P335" s="351"/>
      <c r="Q335" s="351"/>
      <c r="R335" s="351"/>
      <c r="S335" s="351"/>
      <c r="T335" s="351"/>
      <c r="U335" s="351"/>
      <c r="V335" s="351"/>
      <c r="W335" s="351"/>
      <c r="X335" s="351"/>
      <c r="Y335" s="351"/>
      <c r="Z335" s="351"/>
      <c r="AA335" s="351"/>
      <c r="AB335" s="351"/>
    </row>
    <row r="336" spans="8:8" ht="15.75" customHeight="1">
      <c r="A336" s="351"/>
      <c r="B336" s="352"/>
      <c r="C336" s="353"/>
      <c r="D336" s="352"/>
      <c r="E336" s="351"/>
      <c r="F336" s="351"/>
      <c r="G336" s="351"/>
      <c r="H336" s="351"/>
      <c r="I336" s="351"/>
      <c r="J336" s="351"/>
      <c r="K336" s="351"/>
      <c r="L336" s="351"/>
      <c r="M336" s="351"/>
      <c r="N336" s="351"/>
      <c r="O336" s="351"/>
      <c r="P336" s="351"/>
      <c r="Q336" s="351"/>
      <c r="R336" s="351"/>
      <c r="S336" s="351"/>
      <c r="T336" s="351"/>
      <c r="U336" s="351"/>
      <c r="V336" s="351"/>
      <c r="W336" s="351"/>
      <c r="X336" s="351"/>
      <c r="Y336" s="351"/>
      <c r="Z336" s="351"/>
      <c r="AA336" s="351"/>
      <c r="AB336" s="351"/>
    </row>
    <row r="337" spans="8:8" ht="15.75" customHeight="1">
      <c r="A337" s="351"/>
      <c r="B337" s="352"/>
      <c r="C337" s="353"/>
      <c r="D337" s="352"/>
      <c r="E337" s="351"/>
      <c r="F337" s="351"/>
      <c r="G337" s="351"/>
      <c r="H337" s="351"/>
      <c r="I337" s="351"/>
      <c r="J337" s="351"/>
      <c r="K337" s="351"/>
      <c r="L337" s="351"/>
      <c r="M337" s="351"/>
      <c r="N337" s="351"/>
      <c r="O337" s="351"/>
      <c r="P337" s="351"/>
      <c r="Q337" s="351"/>
      <c r="R337" s="351"/>
      <c r="S337" s="351"/>
      <c r="T337" s="351"/>
      <c r="U337" s="351"/>
      <c r="V337" s="351"/>
      <c r="W337" s="351"/>
      <c r="X337" s="351"/>
      <c r="Y337" s="351"/>
      <c r="Z337" s="351"/>
      <c r="AA337" s="351"/>
      <c r="AB337" s="351"/>
    </row>
    <row r="338" spans="8:8" ht="15.75" customHeight="1">
      <c r="A338" s="351"/>
      <c r="B338" s="352"/>
      <c r="C338" s="353"/>
      <c r="D338" s="352"/>
      <c r="E338" s="351"/>
      <c r="F338" s="351"/>
      <c r="G338" s="351"/>
      <c r="H338" s="351"/>
      <c r="I338" s="351"/>
      <c r="J338" s="351"/>
      <c r="K338" s="351"/>
      <c r="L338" s="351"/>
      <c r="M338" s="351"/>
      <c r="N338" s="351"/>
      <c r="O338" s="351"/>
      <c r="P338" s="351"/>
      <c r="Q338" s="351"/>
      <c r="R338" s="351"/>
      <c r="S338" s="351"/>
      <c r="T338" s="351"/>
      <c r="U338" s="351"/>
      <c r="V338" s="351"/>
      <c r="W338" s="351"/>
      <c r="X338" s="351"/>
      <c r="Y338" s="351"/>
      <c r="Z338" s="351"/>
      <c r="AA338" s="351"/>
      <c r="AB338" s="351"/>
    </row>
    <row r="339" spans="8:8" ht="15.75" customHeight="1">
      <c r="A339" s="351"/>
      <c r="B339" s="352"/>
      <c r="C339" s="353"/>
      <c r="D339" s="352"/>
      <c r="E339" s="351"/>
      <c r="F339" s="351"/>
      <c r="G339" s="351"/>
      <c r="H339" s="351"/>
      <c r="I339" s="351"/>
      <c r="J339" s="351"/>
      <c r="K339" s="351"/>
      <c r="L339" s="351"/>
      <c r="M339" s="351"/>
      <c r="N339" s="351"/>
      <c r="O339" s="351"/>
      <c r="P339" s="351"/>
      <c r="Q339" s="351"/>
      <c r="R339" s="351"/>
      <c r="S339" s="351"/>
      <c r="T339" s="351"/>
      <c r="U339" s="351"/>
      <c r="V339" s="351"/>
      <c r="W339" s="351"/>
      <c r="X339" s="351"/>
      <c r="Y339" s="351"/>
      <c r="Z339" s="351"/>
      <c r="AA339" s="351"/>
      <c r="AB339" s="351"/>
    </row>
    <row r="340" spans="8:8" ht="15.75" customHeight="1">
      <c r="A340" s="351"/>
      <c r="B340" s="352"/>
      <c r="C340" s="353"/>
      <c r="D340" s="352"/>
      <c r="E340" s="351"/>
      <c r="F340" s="351"/>
      <c r="G340" s="351"/>
      <c r="H340" s="351"/>
      <c r="I340" s="351"/>
      <c r="J340" s="351"/>
      <c r="K340" s="351"/>
      <c r="L340" s="351"/>
      <c r="M340" s="351"/>
      <c r="N340" s="351"/>
      <c r="O340" s="351"/>
      <c r="P340" s="351"/>
      <c r="Q340" s="351"/>
      <c r="R340" s="351"/>
      <c r="S340" s="351"/>
      <c r="T340" s="351"/>
      <c r="U340" s="351"/>
      <c r="V340" s="351"/>
      <c r="W340" s="351"/>
      <c r="X340" s="351"/>
      <c r="Y340" s="351"/>
      <c r="Z340" s="351"/>
      <c r="AA340" s="351"/>
      <c r="AB340" s="351"/>
    </row>
    <row r="341" spans="8:8" ht="15.75" customHeight="1">
      <c r="A341" s="351"/>
      <c r="B341" s="352"/>
      <c r="C341" s="353"/>
      <c r="D341" s="352"/>
      <c r="E341" s="351"/>
      <c r="F341" s="351"/>
      <c r="G341" s="351"/>
      <c r="H341" s="351"/>
      <c r="I341" s="351"/>
      <c r="J341" s="351"/>
      <c r="K341" s="351"/>
      <c r="L341" s="351"/>
      <c r="M341" s="351"/>
      <c r="N341" s="351"/>
      <c r="O341" s="351"/>
      <c r="P341" s="351"/>
      <c r="Q341" s="351"/>
      <c r="R341" s="351"/>
      <c r="S341" s="351"/>
      <c r="T341" s="351"/>
      <c r="U341" s="351"/>
      <c r="V341" s="351"/>
      <c r="W341" s="351"/>
      <c r="X341" s="351"/>
      <c r="Y341" s="351"/>
      <c r="Z341" s="351"/>
      <c r="AA341" s="351"/>
      <c r="AB341" s="351"/>
    </row>
    <row r="342" spans="8:8" ht="15.75" customHeight="1">
      <c r="A342" s="351"/>
      <c r="B342" s="352"/>
      <c r="C342" s="353"/>
      <c r="D342" s="352"/>
      <c r="E342" s="351"/>
      <c r="F342" s="351"/>
      <c r="G342" s="351"/>
      <c r="H342" s="351"/>
      <c r="I342" s="351"/>
      <c r="J342" s="351"/>
      <c r="K342" s="351"/>
      <c r="L342" s="351"/>
      <c r="M342" s="351"/>
      <c r="N342" s="351"/>
      <c r="O342" s="351"/>
      <c r="P342" s="351"/>
      <c r="Q342" s="351"/>
      <c r="R342" s="351"/>
      <c r="S342" s="351"/>
      <c r="T342" s="351"/>
      <c r="U342" s="351"/>
      <c r="V342" s="351"/>
      <c r="W342" s="351"/>
      <c r="X342" s="351"/>
      <c r="Y342" s="351"/>
      <c r="Z342" s="351"/>
      <c r="AA342" s="351"/>
      <c r="AB342" s="351"/>
    </row>
    <row r="343" spans="8:8" ht="15.75" customHeight="1">
      <c r="A343" s="351"/>
      <c r="B343" s="352"/>
      <c r="C343" s="353"/>
      <c r="D343" s="352"/>
      <c r="E343" s="351"/>
      <c r="F343" s="351"/>
      <c r="G343" s="351"/>
      <c r="H343" s="351"/>
      <c r="I343" s="351"/>
      <c r="J343" s="351"/>
      <c r="K343" s="351"/>
      <c r="L343" s="351"/>
      <c r="M343" s="351"/>
      <c r="N343" s="351"/>
      <c r="O343" s="351"/>
      <c r="P343" s="351"/>
      <c r="Q343" s="351"/>
      <c r="R343" s="351"/>
      <c r="S343" s="351"/>
      <c r="T343" s="351"/>
      <c r="U343" s="351"/>
      <c r="V343" s="351"/>
      <c r="W343" s="351"/>
      <c r="X343" s="351"/>
      <c r="Y343" s="351"/>
      <c r="Z343" s="351"/>
      <c r="AA343" s="351"/>
      <c r="AB343" s="351"/>
    </row>
    <row r="344" spans="8:8" ht="15.75" customHeight="1">
      <c r="A344" s="351"/>
      <c r="B344" s="352"/>
      <c r="C344" s="353"/>
      <c r="D344" s="352"/>
      <c r="E344" s="351"/>
      <c r="F344" s="351"/>
      <c r="G344" s="351"/>
      <c r="H344" s="351"/>
      <c r="I344" s="351"/>
      <c r="J344" s="351"/>
      <c r="K344" s="351"/>
      <c r="L344" s="351"/>
      <c r="M344" s="351"/>
      <c r="N344" s="351"/>
      <c r="O344" s="351"/>
      <c r="P344" s="351"/>
      <c r="Q344" s="351"/>
      <c r="R344" s="351"/>
      <c r="S344" s="351"/>
      <c r="T344" s="351"/>
      <c r="U344" s="351"/>
      <c r="V344" s="351"/>
      <c r="W344" s="351"/>
      <c r="X344" s="351"/>
      <c r="Y344" s="351"/>
      <c r="Z344" s="351"/>
      <c r="AA344" s="351"/>
      <c r="AB344" s="351"/>
    </row>
    <row r="345" spans="8:8" ht="15.75" customHeight="1">
      <c r="A345" s="351"/>
      <c r="B345" s="352"/>
      <c r="C345" s="353"/>
      <c r="D345" s="352"/>
      <c r="E345" s="351"/>
      <c r="F345" s="351"/>
      <c r="G345" s="351"/>
      <c r="H345" s="351"/>
      <c r="I345" s="351"/>
      <c r="J345" s="351"/>
      <c r="K345" s="351"/>
      <c r="L345" s="351"/>
      <c r="M345" s="351"/>
      <c r="N345" s="351"/>
      <c r="O345" s="351"/>
      <c r="P345" s="351"/>
      <c r="Q345" s="351"/>
      <c r="R345" s="351"/>
      <c r="S345" s="351"/>
      <c r="T345" s="351"/>
      <c r="U345" s="351"/>
      <c r="V345" s="351"/>
      <c r="W345" s="351"/>
      <c r="X345" s="351"/>
      <c r="Y345" s="351"/>
      <c r="Z345" s="351"/>
      <c r="AA345" s="351"/>
      <c r="AB345" s="351"/>
    </row>
    <row r="346" spans="8:8" ht="15.75" customHeight="1">
      <c r="A346" s="351"/>
      <c r="B346" s="352"/>
      <c r="C346" s="353"/>
      <c r="D346" s="352"/>
      <c r="E346" s="351"/>
      <c r="F346" s="351"/>
      <c r="G346" s="351"/>
      <c r="H346" s="351"/>
      <c r="I346" s="351"/>
      <c r="J346" s="351"/>
      <c r="K346" s="351"/>
      <c r="L346" s="351"/>
      <c r="M346" s="351"/>
      <c r="N346" s="351"/>
      <c r="O346" s="351"/>
      <c r="P346" s="351"/>
      <c r="Q346" s="351"/>
      <c r="R346" s="351"/>
      <c r="S346" s="351"/>
      <c r="T346" s="351"/>
      <c r="U346" s="351"/>
      <c r="V346" s="351"/>
      <c r="W346" s="351"/>
      <c r="X346" s="351"/>
      <c r="Y346" s="351"/>
      <c r="Z346" s="351"/>
      <c r="AA346" s="351"/>
      <c r="AB346" s="351"/>
    </row>
    <row r="347" spans="8:8" ht="15.75" customHeight="1">
      <c r="A347" s="351"/>
      <c r="B347" s="352"/>
      <c r="C347" s="353"/>
      <c r="D347" s="352"/>
      <c r="E347" s="351"/>
      <c r="F347" s="351"/>
      <c r="G347" s="351"/>
      <c r="H347" s="351"/>
      <c r="I347" s="351"/>
      <c r="J347" s="351"/>
      <c r="K347" s="351"/>
      <c r="L347" s="351"/>
      <c r="M347" s="351"/>
      <c r="N347" s="351"/>
      <c r="O347" s="351"/>
      <c r="P347" s="351"/>
      <c r="Q347" s="351"/>
      <c r="R347" s="351"/>
      <c r="S347" s="351"/>
      <c r="T347" s="351"/>
      <c r="U347" s="351"/>
      <c r="V347" s="351"/>
      <c r="W347" s="351"/>
      <c r="X347" s="351"/>
      <c r="Y347" s="351"/>
      <c r="Z347" s="351"/>
      <c r="AA347" s="351"/>
      <c r="AB347" s="351"/>
    </row>
    <row r="348" spans="8:8" ht="15.75" customHeight="1">
      <c r="A348" s="351"/>
      <c r="B348" s="352"/>
      <c r="C348" s="353"/>
      <c r="D348" s="352"/>
      <c r="E348" s="351"/>
      <c r="F348" s="351"/>
      <c r="G348" s="351"/>
      <c r="H348" s="351"/>
      <c r="I348" s="351"/>
      <c r="J348" s="351"/>
      <c r="K348" s="351"/>
      <c r="L348" s="351"/>
      <c r="M348" s="351"/>
      <c r="N348" s="351"/>
      <c r="O348" s="351"/>
      <c r="P348" s="351"/>
      <c r="Q348" s="351"/>
      <c r="R348" s="351"/>
      <c r="S348" s="351"/>
      <c r="T348" s="351"/>
      <c r="U348" s="351"/>
      <c r="V348" s="351"/>
      <c r="W348" s="351"/>
      <c r="X348" s="351"/>
      <c r="Y348" s="351"/>
      <c r="Z348" s="351"/>
      <c r="AA348" s="351"/>
      <c r="AB348" s="351"/>
    </row>
    <row r="349" spans="8:8" ht="15.75" customHeight="1">
      <c r="A349" s="351"/>
      <c r="B349" s="352"/>
      <c r="C349" s="353"/>
      <c r="D349" s="352"/>
      <c r="E349" s="351"/>
      <c r="F349" s="351"/>
      <c r="G349" s="351"/>
      <c r="H349" s="351"/>
      <c r="I349" s="351"/>
      <c r="J349" s="351"/>
      <c r="K349" s="351"/>
      <c r="L349" s="351"/>
      <c r="M349" s="351"/>
      <c r="N349" s="351"/>
      <c r="O349" s="351"/>
      <c r="P349" s="351"/>
      <c r="Q349" s="351"/>
      <c r="R349" s="351"/>
      <c r="S349" s="351"/>
      <c r="T349" s="351"/>
      <c r="U349" s="351"/>
      <c r="V349" s="351"/>
      <c r="W349" s="351"/>
      <c r="X349" s="351"/>
      <c r="Y349" s="351"/>
      <c r="Z349" s="351"/>
      <c r="AA349" s="351"/>
      <c r="AB349" s="351"/>
    </row>
    <row r="350" spans="8:8" ht="15.75" customHeight="1">
      <c r="A350" s="351"/>
      <c r="B350" s="352"/>
      <c r="C350" s="353"/>
      <c r="D350" s="352"/>
      <c r="E350" s="351"/>
      <c r="F350" s="351"/>
      <c r="G350" s="351"/>
      <c r="H350" s="351"/>
      <c r="I350" s="351"/>
      <c r="J350" s="351"/>
      <c r="K350" s="351"/>
      <c r="L350" s="351"/>
      <c r="M350" s="351"/>
      <c r="N350" s="351"/>
      <c r="O350" s="351"/>
      <c r="P350" s="351"/>
      <c r="Q350" s="351"/>
      <c r="R350" s="351"/>
      <c r="S350" s="351"/>
      <c r="T350" s="351"/>
      <c r="U350" s="351"/>
      <c r="V350" s="351"/>
      <c r="W350" s="351"/>
      <c r="X350" s="351"/>
      <c r="Y350" s="351"/>
      <c r="Z350" s="351"/>
      <c r="AA350" s="351"/>
      <c r="AB350" s="351"/>
    </row>
    <row r="351" spans="8:8" ht="15.75" customHeight="1">
      <c r="A351" s="351"/>
      <c r="B351" s="352"/>
      <c r="C351" s="353"/>
      <c r="D351" s="352"/>
      <c r="E351" s="351"/>
      <c r="F351" s="351"/>
      <c r="G351" s="351"/>
      <c r="H351" s="351"/>
      <c r="I351" s="351"/>
      <c r="J351" s="351"/>
      <c r="K351" s="351"/>
      <c r="L351" s="351"/>
      <c r="M351" s="351"/>
      <c r="N351" s="351"/>
      <c r="O351" s="351"/>
      <c r="P351" s="351"/>
      <c r="Q351" s="351"/>
      <c r="R351" s="351"/>
      <c r="S351" s="351"/>
      <c r="T351" s="351"/>
      <c r="U351" s="351"/>
      <c r="V351" s="351"/>
      <c r="W351" s="351"/>
      <c r="X351" s="351"/>
      <c r="Y351" s="351"/>
      <c r="Z351" s="351"/>
      <c r="AA351" s="351"/>
      <c r="AB351" s="351"/>
    </row>
    <row r="352" spans="8:8" ht="15.75" customHeight="1">
      <c r="A352" s="351"/>
      <c r="B352" s="352"/>
      <c r="C352" s="353"/>
      <c r="D352" s="352"/>
      <c r="E352" s="351"/>
      <c r="F352" s="351"/>
      <c r="G352" s="351"/>
      <c r="H352" s="351"/>
      <c r="I352" s="351"/>
      <c r="J352" s="351"/>
      <c r="K352" s="351"/>
      <c r="L352" s="351"/>
      <c r="M352" s="351"/>
      <c r="N352" s="351"/>
      <c r="O352" s="351"/>
      <c r="P352" s="351"/>
      <c r="Q352" s="351"/>
      <c r="R352" s="351"/>
      <c r="S352" s="351"/>
      <c r="T352" s="351"/>
      <c r="U352" s="351"/>
      <c r="V352" s="351"/>
      <c r="W352" s="351"/>
      <c r="X352" s="351"/>
      <c r="Y352" s="351"/>
      <c r="Z352" s="351"/>
      <c r="AA352" s="351"/>
      <c r="AB352" s="351"/>
    </row>
    <row r="353" spans="8:8" ht="15.75" customHeight="1">
      <c r="A353" s="351"/>
      <c r="B353" s="352"/>
      <c r="C353" s="353"/>
      <c r="D353" s="352"/>
      <c r="E353" s="351"/>
      <c r="F353" s="351"/>
      <c r="G353" s="351"/>
      <c r="H353" s="351"/>
      <c r="I353" s="351"/>
      <c r="J353" s="351"/>
      <c r="K353" s="351"/>
      <c r="L353" s="351"/>
      <c r="M353" s="351"/>
      <c r="N353" s="351"/>
      <c r="O353" s="351"/>
      <c r="P353" s="351"/>
      <c r="Q353" s="351"/>
      <c r="R353" s="351"/>
      <c r="S353" s="351"/>
      <c r="T353" s="351"/>
      <c r="U353" s="351"/>
      <c r="V353" s="351"/>
      <c r="W353" s="351"/>
      <c r="X353" s="351"/>
      <c r="Y353" s="351"/>
      <c r="Z353" s="351"/>
      <c r="AA353" s="351"/>
      <c r="AB353" s="351"/>
    </row>
    <row r="354" spans="8:8" ht="15.75" customHeight="1">
      <c r="A354" s="351"/>
      <c r="B354" s="352"/>
      <c r="C354" s="353"/>
      <c r="D354" s="352"/>
      <c r="E354" s="351"/>
      <c r="F354" s="351"/>
      <c r="G354" s="351"/>
      <c r="H354" s="351"/>
      <c r="I354" s="351"/>
      <c r="J354" s="351"/>
      <c r="K354" s="351"/>
      <c r="L354" s="351"/>
      <c r="M354" s="351"/>
      <c r="N354" s="351"/>
      <c r="O354" s="351"/>
      <c r="P354" s="351"/>
      <c r="Q354" s="351"/>
      <c r="R354" s="351"/>
      <c r="S354" s="351"/>
      <c r="T354" s="351"/>
      <c r="U354" s="351"/>
      <c r="V354" s="351"/>
      <c r="W354" s="351"/>
      <c r="X354" s="351"/>
      <c r="Y354" s="351"/>
      <c r="Z354" s="351"/>
      <c r="AA354" s="351"/>
      <c r="AB354" s="351"/>
    </row>
    <row r="355" spans="8:8" ht="15.75" customHeight="1">
      <c r="A355" s="351"/>
      <c r="B355" s="352"/>
      <c r="C355" s="353"/>
      <c r="D355" s="352"/>
      <c r="E355" s="351"/>
      <c r="F355" s="351"/>
      <c r="G355" s="351"/>
      <c r="H355" s="351"/>
      <c r="I355" s="351"/>
      <c r="J355" s="351"/>
      <c r="K355" s="351"/>
      <c r="L355" s="351"/>
      <c r="M355" s="351"/>
      <c r="N355" s="351"/>
      <c r="O355" s="351"/>
      <c r="P355" s="351"/>
      <c r="Q355" s="351"/>
      <c r="R355" s="351"/>
      <c r="S355" s="351"/>
      <c r="T355" s="351"/>
      <c r="U355" s="351"/>
      <c r="V355" s="351"/>
      <c r="W355" s="351"/>
      <c r="X355" s="351"/>
      <c r="Y355" s="351"/>
      <c r="Z355" s="351"/>
      <c r="AA355" s="351"/>
      <c r="AB355" s="351"/>
    </row>
    <row r="356" spans="8:8" ht="15.75" customHeight="1">
      <c r="A356" s="351"/>
      <c r="B356" s="352"/>
      <c r="C356" s="353"/>
      <c r="D356" s="352"/>
      <c r="E356" s="351"/>
      <c r="F356" s="351"/>
      <c r="G356" s="351"/>
      <c r="H356" s="351"/>
      <c r="I356" s="351"/>
      <c r="J356" s="351"/>
      <c r="K356" s="351"/>
      <c r="L356" s="351"/>
      <c r="M356" s="351"/>
      <c r="N356" s="351"/>
      <c r="O356" s="351"/>
      <c r="P356" s="351"/>
      <c r="Q356" s="351"/>
      <c r="R356" s="351"/>
      <c r="S356" s="351"/>
      <c r="T356" s="351"/>
      <c r="U356" s="351"/>
      <c r="V356" s="351"/>
      <c r="W356" s="351"/>
      <c r="X356" s="351"/>
      <c r="Y356" s="351"/>
      <c r="Z356" s="351"/>
      <c r="AA356" s="351"/>
      <c r="AB356" s="351"/>
    </row>
    <row r="357" spans="8:8" ht="15.75" customHeight="1">
      <c r="A357" s="351"/>
      <c r="B357" s="352"/>
      <c r="C357" s="353"/>
      <c r="D357" s="352"/>
      <c r="E357" s="351"/>
      <c r="F357" s="351"/>
      <c r="G357" s="351"/>
      <c r="H357" s="351"/>
      <c r="I357" s="351"/>
      <c r="J357" s="351"/>
      <c r="K357" s="351"/>
      <c r="L357" s="351"/>
      <c r="M357" s="351"/>
      <c r="N357" s="351"/>
      <c r="O357" s="351"/>
      <c r="P357" s="351"/>
      <c r="Q357" s="351"/>
      <c r="R357" s="351"/>
      <c r="S357" s="351"/>
      <c r="T357" s="351"/>
      <c r="U357" s="351"/>
      <c r="V357" s="351"/>
      <c r="W357" s="351"/>
      <c r="X357" s="351"/>
      <c r="Y357" s="351"/>
      <c r="Z357" s="351"/>
      <c r="AA357" s="351"/>
      <c r="AB357" s="351"/>
    </row>
    <row r="358" spans="8:8" ht="15.75" customHeight="1">
      <c r="A358" s="351"/>
      <c r="B358" s="352"/>
      <c r="C358" s="353"/>
      <c r="D358" s="352"/>
      <c r="E358" s="351"/>
      <c r="F358" s="351"/>
      <c r="G358" s="351"/>
      <c r="H358" s="351"/>
      <c r="I358" s="351"/>
      <c r="J358" s="351"/>
      <c r="K358" s="351"/>
      <c r="L358" s="351"/>
      <c r="M358" s="351"/>
      <c r="N358" s="351"/>
      <c r="O358" s="351"/>
      <c r="P358" s="351"/>
      <c r="Q358" s="351"/>
      <c r="R358" s="351"/>
      <c r="S358" s="351"/>
      <c r="T358" s="351"/>
      <c r="U358" s="351"/>
      <c r="V358" s="351"/>
      <c r="W358" s="351"/>
      <c r="X358" s="351"/>
      <c r="Y358" s="351"/>
      <c r="Z358" s="351"/>
      <c r="AA358" s="351"/>
      <c r="AB358" s="351"/>
    </row>
    <row r="359" spans="8:8" ht="15.75" customHeight="1">
      <c r="A359" s="351"/>
      <c r="B359" s="352"/>
      <c r="C359" s="353"/>
      <c r="D359" s="352"/>
      <c r="E359" s="351"/>
      <c r="F359" s="351"/>
      <c r="G359" s="351"/>
      <c r="H359" s="351"/>
      <c r="I359" s="351"/>
      <c r="J359" s="351"/>
      <c r="K359" s="351"/>
      <c r="L359" s="351"/>
      <c r="M359" s="351"/>
      <c r="N359" s="351"/>
      <c r="O359" s="351"/>
      <c r="P359" s="351"/>
      <c r="Q359" s="351"/>
      <c r="R359" s="351"/>
      <c r="S359" s="351"/>
      <c r="T359" s="351"/>
      <c r="U359" s="351"/>
      <c r="V359" s="351"/>
      <c r="W359" s="351"/>
      <c r="X359" s="351"/>
      <c r="Y359" s="351"/>
      <c r="Z359" s="351"/>
      <c r="AA359" s="351"/>
      <c r="AB359" s="351"/>
    </row>
    <row r="360" spans="8:8" ht="15.75" customHeight="1">
      <c r="A360" s="351"/>
      <c r="B360" s="352"/>
      <c r="C360" s="353"/>
      <c r="D360" s="352"/>
      <c r="E360" s="351"/>
      <c r="F360" s="351"/>
      <c r="G360" s="351"/>
      <c r="H360" s="351"/>
      <c r="I360" s="351"/>
      <c r="J360" s="351"/>
      <c r="K360" s="351"/>
      <c r="L360" s="351"/>
      <c r="M360" s="351"/>
      <c r="N360" s="351"/>
      <c r="O360" s="351"/>
      <c r="P360" s="351"/>
      <c r="Q360" s="351"/>
      <c r="R360" s="351"/>
      <c r="S360" s="351"/>
      <c r="T360" s="351"/>
      <c r="U360" s="351"/>
      <c r="V360" s="351"/>
      <c r="W360" s="351"/>
      <c r="X360" s="351"/>
      <c r="Y360" s="351"/>
      <c r="Z360" s="351"/>
      <c r="AA360" s="351"/>
      <c r="AB360" s="351"/>
    </row>
    <row r="361" spans="8:8" ht="15.75" customHeight="1">
      <c r="A361" s="351"/>
      <c r="B361" s="352"/>
      <c r="C361" s="353"/>
      <c r="D361" s="352"/>
      <c r="E361" s="351"/>
      <c r="F361" s="351"/>
      <c r="G361" s="351"/>
      <c r="H361" s="351"/>
      <c r="I361" s="351"/>
      <c r="J361" s="351"/>
      <c r="K361" s="351"/>
      <c r="L361" s="351"/>
      <c r="M361" s="351"/>
      <c r="N361" s="351"/>
      <c r="O361" s="351"/>
      <c r="P361" s="351"/>
      <c r="Q361" s="351"/>
      <c r="R361" s="351"/>
      <c r="S361" s="351"/>
      <c r="T361" s="351"/>
      <c r="U361" s="351"/>
      <c r="V361" s="351"/>
      <c r="W361" s="351"/>
      <c r="X361" s="351"/>
      <c r="Y361" s="351"/>
      <c r="Z361" s="351"/>
      <c r="AA361" s="351"/>
      <c r="AB361" s="351"/>
    </row>
    <row r="362" spans="8:8" ht="15.75" customHeight="1">
      <c r="A362" s="351"/>
      <c r="B362" s="352"/>
      <c r="C362" s="353"/>
      <c r="D362" s="352"/>
      <c r="E362" s="351"/>
      <c r="F362" s="351"/>
      <c r="G362" s="351"/>
      <c r="H362" s="351"/>
      <c r="I362" s="351"/>
      <c r="J362" s="351"/>
      <c r="K362" s="351"/>
      <c r="L362" s="351"/>
      <c r="M362" s="351"/>
      <c r="N362" s="351"/>
      <c r="O362" s="351"/>
      <c r="P362" s="351"/>
      <c r="Q362" s="351"/>
      <c r="R362" s="351"/>
      <c r="S362" s="351"/>
      <c r="T362" s="351"/>
      <c r="U362" s="351"/>
      <c r="V362" s="351"/>
      <c r="W362" s="351"/>
      <c r="X362" s="351"/>
      <c r="Y362" s="351"/>
      <c r="Z362" s="351"/>
      <c r="AA362" s="351"/>
      <c r="AB362" s="351"/>
    </row>
    <row r="363" spans="8:8" ht="15.75" customHeight="1">
      <c r="A363" s="351"/>
      <c r="B363" s="352"/>
      <c r="C363" s="353"/>
      <c r="D363" s="352"/>
      <c r="E363" s="351"/>
      <c r="F363" s="351"/>
      <c r="G363" s="351"/>
      <c r="H363" s="351"/>
      <c r="I363" s="351"/>
      <c r="J363" s="351"/>
      <c r="K363" s="351"/>
      <c r="L363" s="351"/>
      <c r="M363" s="351"/>
      <c r="N363" s="351"/>
      <c r="O363" s="351"/>
      <c r="P363" s="351"/>
      <c r="Q363" s="351"/>
      <c r="R363" s="351"/>
      <c r="S363" s="351"/>
      <c r="T363" s="351"/>
      <c r="U363" s="351"/>
      <c r="V363" s="351"/>
      <c r="W363" s="351"/>
      <c r="X363" s="351"/>
      <c r="Y363" s="351"/>
      <c r="Z363" s="351"/>
      <c r="AA363" s="351"/>
      <c r="AB363" s="351"/>
    </row>
    <row r="364" spans="8:8" ht="15.75" customHeight="1">
      <c r="A364" s="351"/>
      <c r="B364" s="352"/>
      <c r="C364" s="353"/>
      <c r="D364" s="352"/>
      <c r="E364" s="351"/>
      <c r="F364" s="351"/>
      <c r="G364" s="351"/>
      <c r="H364" s="351"/>
      <c r="I364" s="351"/>
      <c r="J364" s="351"/>
      <c r="K364" s="351"/>
      <c r="L364" s="351"/>
      <c r="M364" s="351"/>
      <c r="N364" s="351"/>
      <c r="O364" s="351"/>
      <c r="P364" s="351"/>
      <c r="Q364" s="351"/>
      <c r="R364" s="351"/>
      <c r="S364" s="351"/>
      <c r="T364" s="351"/>
      <c r="U364" s="351"/>
      <c r="V364" s="351"/>
      <c r="W364" s="351"/>
      <c r="X364" s="351"/>
      <c r="Y364" s="351"/>
      <c r="Z364" s="351"/>
      <c r="AA364" s="351"/>
      <c r="AB364" s="351"/>
    </row>
    <row r="365" spans="8:8" ht="15.75" customHeight="1">
      <c r="A365" s="351"/>
      <c r="B365" s="352"/>
      <c r="C365" s="353"/>
      <c r="D365" s="352"/>
      <c r="E365" s="351"/>
      <c r="F365" s="351"/>
      <c r="G365" s="351"/>
      <c r="H365" s="351"/>
      <c r="I365" s="351"/>
      <c r="J365" s="351"/>
      <c r="K365" s="351"/>
      <c r="L365" s="351"/>
      <c r="M365" s="351"/>
      <c r="N365" s="351"/>
      <c r="O365" s="351"/>
      <c r="P365" s="351"/>
      <c r="Q365" s="351"/>
      <c r="R365" s="351"/>
      <c r="S365" s="351"/>
      <c r="T365" s="351"/>
      <c r="U365" s="351"/>
      <c r="V365" s="351"/>
      <c r="W365" s="351"/>
      <c r="X365" s="351"/>
      <c r="Y365" s="351"/>
      <c r="Z365" s="351"/>
      <c r="AA365" s="351"/>
      <c r="AB365" s="351"/>
    </row>
    <row r="366" spans="8:8" ht="15.75" customHeight="1">
      <c r="A366" s="351"/>
      <c r="B366" s="352"/>
      <c r="C366" s="353"/>
      <c r="D366" s="352"/>
      <c r="E366" s="351"/>
      <c r="F366" s="351"/>
      <c r="G366" s="351"/>
      <c r="H366" s="351"/>
      <c r="I366" s="351"/>
      <c r="J366" s="351"/>
      <c r="K366" s="351"/>
      <c r="L366" s="351"/>
      <c r="M366" s="351"/>
      <c r="N366" s="351"/>
      <c r="O366" s="351"/>
      <c r="P366" s="351"/>
      <c r="Q366" s="351"/>
      <c r="R366" s="351"/>
      <c r="S366" s="351"/>
      <c r="T366" s="351"/>
      <c r="U366" s="351"/>
      <c r="V366" s="351"/>
      <c r="W366" s="351"/>
      <c r="X366" s="351"/>
      <c r="Y366" s="351"/>
      <c r="Z366" s="351"/>
      <c r="AA366" s="351"/>
      <c r="AB366" s="351"/>
    </row>
    <row r="367" spans="8:8" ht="15.75" customHeight="1">
      <c r="A367" s="351"/>
      <c r="B367" s="352"/>
      <c r="C367" s="353"/>
      <c r="D367" s="352"/>
      <c r="E367" s="351"/>
      <c r="F367" s="351"/>
      <c r="G367" s="351"/>
      <c r="H367" s="351"/>
      <c r="I367" s="351"/>
      <c r="J367" s="351"/>
      <c r="K367" s="351"/>
      <c r="L367" s="351"/>
      <c r="M367" s="351"/>
      <c r="N367" s="351"/>
      <c r="O367" s="351"/>
      <c r="P367" s="351"/>
      <c r="Q367" s="351"/>
      <c r="R367" s="351"/>
      <c r="S367" s="351"/>
      <c r="T367" s="351"/>
      <c r="U367" s="351"/>
      <c r="V367" s="351"/>
      <c r="W367" s="351"/>
      <c r="X367" s="351"/>
      <c r="Y367" s="351"/>
      <c r="Z367" s="351"/>
      <c r="AA367" s="351"/>
      <c r="AB367" s="351"/>
    </row>
    <row r="368" spans="8:8" ht="15.75" customHeight="1">
      <c r="A368" s="351"/>
      <c r="B368" s="352"/>
      <c r="C368" s="353"/>
      <c r="D368" s="352"/>
      <c r="E368" s="351"/>
      <c r="F368" s="351"/>
      <c r="G368" s="351"/>
      <c r="H368" s="351"/>
      <c r="I368" s="351"/>
      <c r="J368" s="351"/>
      <c r="K368" s="351"/>
      <c r="L368" s="351"/>
      <c r="M368" s="351"/>
      <c r="N368" s="351"/>
      <c r="O368" s="351"/>
      <c r="P368" s="351"/>
      <c r="Q368" s="351"/>
      <c r="R368" s="351"/>
      <c r="S368" s="351"/>
      <c r="T368" s="351"/>
      <c r="U368" s="351"/>
      <c r="V368" s="351"/>
      <c r="W368" s="351"/>
      <c r="X368" s="351"/>
      <c r="Y368" s="351"/>
      <c r="Z368" s="351"/>
      <c r="AA368" s="351"/>
      <c r="AB368" s="351"/>
    </row>
    <row r="369" spans="8:8" ht="15.75" customHeight="1">
      <c r="A369" s="351"/>
      <c r="B369" s="352"/>
      <c r="C369" s="353"/>
      <c r="D369" s="352"/>
      <c r="E369" s="351"/>
      <c r="F369" s="351"/>
      <c r="G369" s="351"/>
      <c r="H369" s="351"/>
      <c r="I369" s="351"/>
      <c r="J369" s="351"/>
      <c r="K369" s="351"/>
      <c r="L369" s="351"/>
      <c r="M369" s="351"/>
      <c r="N369" s="351"/>
      <c r="O369" s="351"/>
      <c r="P369" s="351"/>
      <c r="Q369" s="351"/>
      <c r="R369" s="351"/>
      <c r="S369" s="351"/>
      <c r="T369" s="351"/>
      <c r="U369" s="351"/>
      <c r="V369" s="351"/>
      <c r="W369" s="351"/>
      <c r="X369" s="351"/>
      <c r="Y369" s="351"/>
      <c r="Z369" s="351"/>
      <c r="AA369" s="351"/>
      <c r="AB369" s="351"/>
    </row>
    <row r="370" spans="8:8" ht="15.75" customHeight="1">
      <c r="A370" s="351"/>
      <c r="B370" s="352"/>
      <c r="C370" s="353"/>
      <c r="D370" s="352"/>
      <c r="E370" s="351"/>
      <c r="F370" s="351"/>
      <c r="G370" s="351"/>
      <c r="H370" s="351"/>
      <c r="I370" s="351"/>
      <c r="J370" s="351"/>
      <c r="K370" s="351"/>
      <c r="L370" s="351"/>
      <c r="M370" s="351"/>
      <c r="N370" s="351"/>
      <c r="O370" s="351"/>
      <c r="P370" s="351"/>
      <c r="Q370" s="351"/>
      <c r="R370" s="351"/>
      <c r="S370" s="351"/>
      <c r="T370" s="351"/>
      <c r="U370" s="351"/>
      <c r="V370" s="351"/>
      <c r="W370" s="351"/>
      <c r="X370" s="351"/>
      <c r="Y370" s="351"/>
      <c r="Z370" s="351"/>
      <c r="AA370" s="351"/>
      <c r="AB370" s="351"/>
    </row>
    <row r="371" spans="8:8" ht="15.75" customHeight="1">
      <c r="A371" s="351"/>
      <c r="B371" s="352"/>
      <c r="C371" s="353"/>
      <c r="D371" s="352"/>
      <c r="E371" s="351"/>
      <c r="F371" s="351"/>
      <c r="G371" s="351"/>
      <c r="H371" s="351"/>
      <c r="I371" s="351"/>
      <c r="J371" s="351"/>
      <c r="K371" s="351"/>
      <c r="L371" s="351"/>
      <c r="M371" s="351"/>
      <c r="N371" s="351"/>
      <c r="O371" s="351"/>
      <c r="P371" s="351"/>
      <c r="Q371" s="351"/>
      <c r="R371" s="351"/>
      <c r="S371" s="351"/>
      <c r="T371" s="351"/>
      <c r="U371" s="351"/>
      <c r="V371" s="351"/>
      <c r="W371" s="351"/>
      <c r="X371" s="351"/>
      <c r="Y371" s="351"/>
      <c r="Z371" s="351"/>
      <c r="AA371" s="351"/>
      <c r="AB371" s="351"/>
    </row>
    <row r="372" spans="8:8" ht="15.75" customHeight="1">
      <c r="A372" s="351"/>
      <c r="B372" s="352"/>
      <c r="C372" s="353"/>
      <c r="D372" s="352"/>
      <c r="E372" s="351"/>
      <c r="F372" s="351"/>
      <c r="G372" s="351"/>
      <c r="H372" s="351"/>
      <c r="I372" s="351"/>
      <c r="J372" s="351"/>
      <c r="K372" s="351"/>
      <c r="L372" s="351"/>
      <c r="M372" s="351"/>
      <c r="N372" s="351"/>
      <c r="O372" s="351"/>
      <c r="P372" s="351"/>
      <c r="Q372" s="351"/>
      <c r="R372" s="351"/>
      <c r="S372" s="351"/>
      <c r="T372" s="351"/>
      <c r="U372" s="351"/>
      <c r="V372" s="351"/>
      <c r="W372" s="351"/>
      <c r="X372" s="351"/>
      <c r="Y372" s="351"/>
      <c r="Z372" s="351"/>
      <c r="AA372" s="351"/>
      <c r="AB372" s="351"/>
    </row>
    <row r="373" spans="8:8" ht="15.75" customHeight="1">
      <c r="A373" s="351"/>
      <c r="B373" s="352"/>
      <c r="C373" s="353"/>
      <c r="D373" s="352"/>
      <c r="E373" s="351"/>
      <c r="F373" s="351"/>
      <c r="G373" s="351"/>
      <c r="H373" s="351"/>
      <c r="I373" s="351"/>
      <c r="J373" s="351"/>
      <c r="K373" s="351"/>
      <c r="L373" s="351"/>
      <c r="M373" s="351"/>
      <c r="N373" s="351"/>
      <c r="O373" s="351"/>
      <c r="P373" s="351"/>
      <c r="Q373" s="351"/>
      <c r="R373" s="351"/>
      <c r="S373" s="351"/>
      <c r="T373" s="351"/>
      <c r="U373" s="351"/>
      <c r="V373" s="351"/>
      <c r="W373" s="351"/>
      <c r="X373" s="351"/>
      <c r="Y373" s="351"/>
      <c r="Z373" s="351"/>
      <c r="AA373" s="351"/>
      <c r="AB373" s="351"/>
    </row>
    <row r="374" spans="8:8" ht="15.75" customHeight="1">
      <c r="A374" s="351"/>
      <c r="B374" s="352"/>
      <c r="C374" s="353"/>
      <c r="D374" s="352"/>
      <c r="E374" s="351"/>
      <c r="F374" s="351"/>
      <c r="G374" s="351"/>
      <c r="H374" s="351"/>
      <c r="I374" s="351"/>
      <c r="J374" s="351"/>
      <c r="K374" s="351"/>
      <c r="L374" s="351"/>
      <c r="M374" s="351"/>
      <c r="N374" s="351"/>
      <c r="O374" s="351"/>
      <c r="P374" s="351"/>
      <c r="Q374" s="351"/>
      <c r="R374" s="351"/>
      <c r="S374" s="351"/>
      <c r="T374" s="351"/>
      <c r="U374" s="351"/>
      <c r="V374" s="351"/>
      <c r="W374" s="351"/>
      <c r="X374" s="351"/>
      <c r="Y374" s="351"/>
      <c r="Z374" s="351"/>
      <c r="AA374" s="351"/>
      <c r="AB374" s="351"/>
    </row>
    <row r="375" spans="8:8" ht="15.75" customHeight="1">
      <c r="A375" s="351"/>
      <c r="B375" s="352"/>
      <c r="C375" s="353"/>
      <c r="D375" s="352"/>
      <c r="E375" s="351"/>
      <c r="F375" s="351"/>
      <c r="G375" s="351"/>
      <c r="H375" s="351"/>
      <c r="I375" s="351"/>
      <c r="J375" s="351"/>
      <c r="K375" s="351"/>
      <c r="L375" s="351"/>
      <c r="M375" s="351"/>
      <c r="N375" s="351"/>
      <c r="O375" s="351"/>
      <c r="P375" s="351"/>
      <c r="Q375" s="351"/>
      <c r="R375" s="351"/>
      <c r="S375" s="351"/>
      <c r="T375" s="351"/>
      <c r="U375" s="351"/>
      <c r="V375" s="351"/>
      <c r="W375" s="351"/>
      <c r="X375" s="351"/>
      <c r="Y375" s="351"/>
      <c r="Z375" s="351"/>
      <c r="AA375" s="351"/>
      <c r="AB375" s="351"/>
    </row>
    <row r="376" spans="8:8" ht="15.75" customHeight="1">
      <c r="A376" s="351"/>
      <c r="B376" s="352"/>
      <c r="C376" s="353"/>
      <c r="D376" s="352"/>
      <c r="E376" s="351"/>
      <c r="F376" s="351"/>
      <c r="G376" s="351"/>
      <c r="H376" s="351"/>
      <c r="I376" s="351"/>
      <c r="J376" s="351"/>
      <c r="K376" s="351"/>
      <c r="L376" s="351"/>
      <c r="M376" s="351"/>
      <c r="N376" s="351"/>
      <c r="O376" s="351"/>
      <c r="P376" s="351"/>
      <c r="Q376" s="351"/>
      <c r="R376" s="351"/>
      <c r="S376" s="351"/>
      <c r="T376" s="351"/>
      <c r="U376" s="351"/>
      <c r="V376" s="351"/>
      <c r="W376" s="351"/>
      <c r="X376" s="351"/>
      <c r="Y376" s="351"/>
      <c r="Z376" s="351"/>
      <c r="AA376" s="351"/>
      <c r="AB376" s="351"/>
    </row>
    <row r="377" spans="8:8" ht="15.75" customHeight="1">
      <c r="A377" s="351"/>
      <c r="B377" s="352"/>
      <c r="C377" s="353"/>
      <c r="D377" s="352"/>
      <c r="E377" s="351"/>
      <c r="F377" s="351"/>
      <c r="G377" s="351"/>
      <c r="H377" s="351"/>
      <c r="I377" s="351"/>
      <c r="J377" s="351"/>
      <c r="K377" s="351"/>
      <c r="L377" s="351"/>
      <c r="M377" s="351"/>
      <c r="N377" s="351"/>
      <c r="O377" s="351"/>
      <c r="P377" s="351"/>
      <c r="Q377" s="351"/>
      <c r="R377" s="351"/>
      <c r="S377" s="351"/>
      <c r="T377" s="351"/>
      <c r="U377" s="351"/>
      <c r="V377" s="351"/>
      <c r="W377" s="351"/>
      <c r="X377" s="351"/>
      <c r="Y377" s="351"/>
      <c r="Z377" s="351"/>
      <c r="AA377" s="351"/>
      <c r="AB377" s="351"/>
    </row>
    <row r="378" spans="8:8" ht="15.75" customHeight="1">
      <c r="A378" s="351"/>
      <c r="B378" s="352"/>
      <c r="C378" s="353"/>
      <c r="D378" s="352"/>
      <c r="E378" s="351"/>
      <c r="F378" s="351"/>
      <c r="G378" s="351"/>
      <c r="H378" s="351"/>
      <c r="I378" s="351"/>
      <c r="J378" s="351"/>
      <c r="K378" s="351"/>
      <c r="L378" s="351"/>
      <c r="M378" s="351"/>
      <c r="N378" s="351"/>
      <c r="O378" s="351"/>
      <c r="P378" s="351"/>
      <c r="Q378" s="351"/>
      <c r="R378" s="351"/>
      <c r="S378" s="351"/>
      <c r="T378" s="351"/>
      <c r="U378" s="351"/>
      <c r="V378" s="351"/>
      <c r="W378" s="351"/>
      <c r="X378" s="351"/>
      <c r="Y378" s="351"/>
      <c r="Z378" s="351"/>
      <c r="AA378" s="351"/>
      <c r="AB378" s="351"/>
    </row>
    <row r="379" spans="8:8" ht="15.75" customHeight="1">
      <c r="A379" s="351"/>
      <c r="B379" s="352"/>
      <c r="C379" s="353"/>
      <c r="D379" s="352"/>
      <c r="E379" s="351"/>
      <c r="F379" s="351"/>
      <c r="G379" s="351"/>
      <c r="H379" s="351"/>
      <c r="I379" s="351"/>
      <c r="J379" s="351"/>
      <c r="K379" s="351"/>
      <c r="L379" s="351"/>
      <c r="M379" s="351"/>
      <c r="N379" s="351"/>
      <c r="O379" s="351"/>
      <c r="P379" s="351"/>
      <c r="Q379" s="351"/>
      <c r="R379" s="351"/>
      <c r="S379" s="351"/>
      <c r="T379" s="351"/>
      <c r="U379" s="351"/>
      <c r="V379" s="351"/>
      <c r="W379" s="351"/>
      <c r="X379" s="351"/>
      <c r="Y379" s="351"/>
      <c r="Z379" s="351"/>
      <c r="AA379" s="351"/>
      <c r="AB379" s="351"/>
    </row>
    <row r="380" spans="8:8" ht="15.75" customHeight="1">
      <c r="A380" s="351"/>
      <c r="B380" s="352"/>
      <c r="C380" s="353"/>
      <c r="D380" s="352"/>
      <c r="E380" s="351"/>
      <c r="F380" s="351"/>
      <c r="G380" s="351"/>
      <c r="H380" s="351"/>
      <c r="I380" s="351"/>
      <c r="J380" s="351"/>
      <c r="K380" s="351"/>
      <c r="L380" s="351"/>
      <c r="M380" s="351"/>
      <c r="N380" s="351"/>
      <c r="O380" s="351"/>
      <c r="P380" s="351"/>
      <c r="Q380" s="351"/>
      <c r="R380" s="351"/>
      <c r="S380" s="351"/>
      <c r="T380" s="351"/>
      <c r="U380" s="351"/>
      <c r="V380" s="351"/>
      <c r="W380" s="351"/>
      <c r="X380" s="351"/>
      <c r="Y380" s="351"/>
      <c r="Z380" s="351"/>
      <c r="AA380" s="351"/>
      <c r="AB380" s="351"/>
    </row>
    <row r="381" spans="8:8" ht="15.75" customHeight="1">
      <c r="A381" s="351"/>
      <c r="B381" s="352"/>
      <c r="C381" s="353"/>
      <c r="D381" s="352"/>
      <c r="E381" s="351"/>
      <c r="F381" s="351"/>
      <c r="G381" s="351"/>
      <c r="H381" s="351"/>
      <c r="I381" s="351"/>
      <c r="J381" s="351"/>
      <c r="K381" s="351"/>
      <c r="L381" s="351"/>
      <c r="M381" s="351"/>
      <c r="N381" s="351"/>
      <c r="O381" s="351"/>
      <c r="P381" s="351"/>
      <c r="Q381" s="351"/>
      <c r="R381" s="351"/>
      <c r="S381" s="351"/>
      <c r="T381" s="351"/>
      <c r="U381" s="351"/>
      <c r="V381" s="351"/>
      <c r="W381" s="351"/>
      <c r="X381" s="351"/>
      <c r="Y381" s="351"/>
      <c r="Z381" s="351"/>
      <c r="AA381" s="351"/>
      <c r="AB381" s="351"/>
    </row>
    <row r="382" spans="8:8" ht="15.75" customHeight="1">
      <c r="A382" s="351"/>
      <c r="B382" s="352"/>
      <c r="C382" s="353"/>
      <c r="D382" s="352"/>
      <c r="E382" s="351"/>
      <c r="F382" s="351"/>
      <c r="G382" s="351"/>
      <c r="H382" s="351"/>
      <c r="I382" s="351"/>
      <c r="J382" s="351"/>
      <c r="K382" s="351"/>
      <c r="L382" s="351"/>
      <c r="M382" s="351"/>
      <c r="N382" s="351"/>
      <c r="O382" s="351"/>
      <c r="P382" s="351"/>
      <c r="Q382" s="351"/>
      <c r="R382" s="351"/>
      <c r="S382" s="351"/>
      <c r="T382" s="351"/>
      <c r="U382" s="351"/>
      <c r="V382" s="351"/>
      <c r="W382" s="351"/>
      <c r="X382" s="351"/>
      <c r="Y382" s="351"/>
      <c r="Z382" s="351"/>
      <c r="AA382" s="351"/>
      <c r="AB382" s="351"/>
    </row>
    <row r="383" spans="8:8" ht="15.75" customHeight="1">
      <c r="A383" s="351"/>
      <c r="B383" s="352"/>
      <c r="C383" s="353"/>
      <c r="D383" s="352"/>
      <c r="E383" s="351"/>
      <c r="F383" s="351"/>
      <c r="G383" s="351"/>
      <c r="H383" s="351"/>
      <c r="I383" s="351"/>
      <c r="J383" s="351"/>
      <c r="K383" s="351"/>
      <c r="L383" s="351"/>
      <c r="M383" s="351"/>
      <c r="N383" s="351"/>
      <c r="O383" s="351"/>
      <c r="P383" s="351"/>
      <c r="Q383" s="351"/>
      <c r="R383" s="351"/>
      <c r="S383" s="351"/>
      <c r="T383" s="351"/>
      <c r="U383" s="351"/>
      <c r="V383" s="351"/>
      <c r="W383" s="351"/>
      <c r="X383" s="351"/>
      <c r="Y383" s="351"/>
      <c r="Z383" s="351"/>
      <c r="AA383" s="351"/>
      <c r="AB383" s="351"/>
    </row>
    <row r="384" spans="8:8" ht="15.75" customHeight="1">
      <c r="A384" s="351"/>
      <c r="B384" s="352"/>
      <c r="C384" s="353"/>
      <c r="D384" s="352"/>
      <c r="E384" s="351"/>
      <c r="F384" s="351"/>
      <c r="G384" s="351"/>
      <c r="H384" s="351"/>
      <c r="I384" s="351"/>
      <c r="J384" s="351"/>
      <c r="K384" s="351"/>
      <c r="L384" s="351"/>
      <c r="M384" s="351"/>
      <c r="N384" s="351"/>
      <c r="O384" s="351"/>
      <c r="P384" s="351"/>
      <c r="Q384" s="351"/>
      <c r="R384" s="351"/>
      <c r="S384" s="351"/>
      <c r="T384" s="351"/>
      <c r="U384" s="351"/>
      <c r="V384" s="351"/>
      <c r="W384" s="351"/>
      <c r="X384" s="351"/>
      <c r="Y384" s="351"/>
      <c r="Z384" s="351"/>
      <c r="AA384" s="351"/>
      <c r="AB384" s="351"/>
    </row>
    <row r="385" spans="8:8" ht="15.75" customHeight="1">
      <c r="A385" s="351"/>
      <c r="B385" s="352"/>
      <c r="C385" s="353"/>
      <c r="D385" s="352"/>
      <c r="E385" s="351"/>
      <c r="F385" s="351"/>
      <c r="G385" s="351"/>
      <c r="H385" s="351"/>
      <c r="I385" s="351"/>
      <c r="J385" s="351"/>
      <c r="K385" s="351"/>
      <c r="L385" s="351"/>
      <c r="M385" s="351"/>
      <c r="N385" s="351"/>
      <c r="O385" s="351"/>
      <c r="P385" s="351"/>
      <c r="Q385" s="351"/>
      <c r="R385" s="351"/>
      <c r="S385" s="351"/>
      <c r="T385" s="351"/>
      <c r="U385" s="351"/>
      <c r="V385" s="351"/>
      <c r="W385" s="351"/>
      <c r="X385" s="351"/>
      <c r="Y385" s="351"/>
      <c r="Z385" s="351"/>
      <c r="AA385" s="351"/>
      <c r="AB385" s="351"/>
    </row>
    <row r="386" spans="8:8" ht="15.75" customHeight="1">
      <c r="A386" s="351"/>
      <c r="B386" s="352"/>
      <c r="C386" s="353"/>
      <c r="D386" s="352"/>
      <c r="E386" s="351"/>
      <c r="F386" s="351"/>
      <c r="G386" s="351"/>
      <c r="H386" s="351"/>
      <c r="I386" s="351"/>
      <c r="J386" s="351"/>
      <c r="K386" s="351"/>
      <c r="L386" s="351"/>
      <c r="M386" s="351"/>
      <c r="N386" s="351"/>
      <c r="O386" s="351"/>
      <c r="P386" s="351"/>
      <c r="Q386" s="351"/>
      <c r="R386" s="351"/>
      <c r="S386" s="351"/>
      <c r="T386" s="351"/>
      <c r="U386" s="351"/>
      <c r="V386" s="351"/>
      <c r="W386" s="351"/>
      <c r="X386" s="351"/>
      <c r="Y386" s="351"/>
      <c r="Z386" s="351"/>
      <c r="AA386" s="351"/>
      <c r="AB386" s="351"/>
    </row>
    <row r="387" spans="8:8" ht="15.75" customHeight="1">
      <c r="A387" s="351"/>
      <c r="B387" s="352"/>
      <c r="C387" s="353"/>
      <c r="D387" s="352"/>
      <c r="E387" s="351"/>
      <c r="F387" s="351"/>
      <c r="G387" s="351"/>
      <c r="H387" s="351"/>
      <c r="I387" s="351"/>
      <c r="J387" s="351"/>
      <c r="K387" s="351"/>
      <c r="L387" s="351"/>
      <c r="M387" s="351"/>
      <c r="N387" s="351"/>
      <c r="O387" s="351"/>
      <c r="P387" s="351"/>
      <c r="Q387" s="351"/>
      <c r="R387" s="351"/>
      <c r="S387" s="351"/>
      <c r="T387" s="351"/>
      <c r="U387" s="351"/>
      <c r="V387" s="351"/>
      <c r="W387" s="351"/>
      <c r="X387" s="351"/>
      <c r="Y387" s="351"/>
      <c r="Z387" s="351"/>
      <c r="AA387" s="351"/>
      <c r="AB387" s="351"/>
    </row>
    <row r="388" spans="8:8" ht="15.75" customHeight="1">
      <c r="A388" s="351"/>
      <c r="B388" s="352"/>
      <c r="C388" s="353"/>
      <c r="D388" s="352"/>
      <c r="E388" s="351"/>
      <c r="F388" s="351"/>
      <c r="G388" s="351"/>
      <c r="H388" s="351"/>
      <c r="I388" s="351"/>
      <c r="J388" s="351"/>
      <c r="K388" s="351"/>
      <c r="L388" s="351"/>
      <c r="M388" s="351"/>
      <c r="N388" s="351"/>
      <c r="O388" s="351"/>
      <c r="P388" s="351"/>
      <c r="Q388" s="351"/>
      <c r="R388" s="351"/>
      <c r="S388" s="351"/>
      <c r="T388" s="351"/>
      <c r="U388" s="351"/>
      <c r="V388" s="351"/>
      <c r="W388" s="351"/>
      <c r="X388" s="351"/>
      <c r="Y388" s="351"/>
      <c r="Z388" s="351"/>
      <c r="AA388" s="351"/>
      <c r="AB388" s="351"/>
    </row>
    <row r="389" spans="8:8" ht="15.75" customHeight="1">
      <c r="A389" s="351"/>
      <c r="B389" s="352"/>
      <c r="C389" s="353"/>
      <c r="D389" s="352"/>
      <c r="E389" s="351"/>
      <c r="F389" s="351"/>
      <c r="G389" s="351"/>
      <c r="H389" s="351"/>
      <c r="I389" s="351"/>
      <c r="J389" s="351"/>
      <c r="K389" s="351"/>
      <c r="L389" s="351"/>
      <c r="M389" s="351"/>
      <c r="N389" s="351"/>
      <c r="O389" s="351"/>
      <c r="P389" s="351"/>
      <c r="Q389" s="351"/>
      <c r="R389" s="351"/>
      <c r="S389" s="351"/>
      <c r="T389" s="351"/>
      <c r="U389" s="351"/>
      <c r="V389" s="351"/>
      <c r="W389" s="351"/>
      <c r="X389" s="351"/>
      <c r="Y389" s="351"/>
      <c r="Z389" s="351"/>
      <c r="AA389" s="351"/>
      <c r="AB389" s="351"/>
    </row>
    <row r="390" spans="8:8" ht="15.75" customHeight="1">
      <c r="A390" s="351"/>
      <c r="B390" s="352"/>
      <c r="C390" s="353"/>
      <c r="D390" s="352"/>
      <c r="E390" s="351"/>
      <c r="F390" s="351"/>
      <c r="G390" s="351"/>
      <c r="H390" s="351"/>
      <c r="I390" s="351"/>
      <c r="J390" s="351"/>
      <c r="K390" s="351"/>
      <c r="L390" s="351"/>
      <c r="M390" s="351"/>
      <c r="N390" s="351"/>
      <c r="O390" s="351"/>
      <c r="P390" s="351"/>
      <c r="Q390" s="351"/>
      <c r="R390" s="351"/>
      <c r="S390" s="351"/>
      <c r="T390" s="351"/>
      <c r="U390" s="351"/>
      <c r="V390" s="351"/>
      <c r="W390" s="351"/>
      <c r="X390" s="351"/>
      <c r="Y390" s="351"/>
      <c r="Z390" s="351"/>
      <c r="AA390" s="351"/>
      <c r="AB390" s="351"/>
    </row>
    <row r="391" spans="8:8" ht="15.75" customHeight="1">
      <c r="A391" s="351"/>
      <c r="B391" s="352"/>
      <c r="C391" s="353"/>
      <c r="D391" s="352"/>
      <c r="E391" s="351"/>
      <c r="F391" s="351"/>
      <c r="G391" s="351"/>
      <c r="H391" s="351"/>
      <c r="I391" s="351"/>
      <c r="J391" s="351"/>
      <c r="K391" s="351"/>
      <c r="L391" s="351"/>
      <c r="M391" s="351"/>
      <c r="N391" s="351"/>
      <c r="O391" s="351"/>
      <c r="P391" s="351"/>
      <c r="Q391" s="351"/>
      <c r="R391" s="351"/>
      <c r="S391" s="351"/>
      <c r="T391" s="351"/>
      <c r="U391" s="351"/>
      <c r="V391" s="351"/>
      <c r="W391" s="351"/>
      <c r="X391" s="351"/>
      <c r="Y391" s="351"/>
      <c r="Z391" s="351"/>
      <c r="AA391" s="351"/>
      <c r="AB391" s="351"/>
    </row>
    <row r="392" spans="8:8" ht="15.75" customHeight="1">
      <c r="A392" s="351"/>
      <c r="B392" s="352"/>
      <c r="C392" s="353"/>
      <c r="D392" s="352"/>
      <c r="E392" s="351"/>
      <c r="F392" s="351"/>
      <c r="G392" s="351"/>
      <c r="H392" s="351"/>
      <c r="I392" s="351"/>
      <c r="J392" s="351"/>
      <c r="K392" s="351"/>
      <c r="L392" s="351"/>
      <c r="M392" s="351"/>
      <c r="N392" s="351"/>
      <c r="O392" s="351"/>
      <c r="P392" s="351"/>
      <c r="Q392" s="351"/>
      <c r="R392" s="351"/>
      <c r="S392" s="351"/>
      <c r="T392" s="351"/>
      <c r="U392" s="351"/>
      <c r="V392" s="351"/>
      <c r="W392" s="351"/>
      <c r="X392" s="351"/>
      <c r="Y392" s="351"/>
      <c r="Z392" s="351"/>
      <c r="AA392" s="351"/>
      <c r="AB392" s="351"/>
    </row>
    <row r="393" spans="8:8" ht="15.75" customHeight="1">
      <c r="A393" s="351"/>
      <c r="B393" s="352"/>
      <c r="C393" s="353"/>
      <c r="D393" s="352"/>
      <c r="E393" s="351"/>
      <c r="F393" s="351"/>
      <c r="G393" s="351"/>
      <c r="H393" s="351"/>
      <c r="I393" s="351"/>
      <c r="J393" s="351"/>
      <c r="K393" s="351"/>
      <c r="L393" s="351"/>
      <c r="M393" s="351"/>
      <c r="N393" s="351"/>
      <c r="O393" s="351"/>
      <c r="P393" s="351"/>
      <c r="Q393" s="351"/>
      <c r="R393" s="351"/>
      <c r="S393" s="351"/>
      <c r="T393" s="351"/>
      <c r="U393" s="351"/>
      <c r="V393" s="351"/>
      <c r="W393" s="351"/>
      <c r="X393" s="351"/>
      <c r="Y393" s="351"/>
      <c r="Z393" s="351"/>
      <c r="AA393" s="351"/>
      <c r="AB393" s="351"/>
    </row>
    <row r="394" spans="8:8" ht="15.75" customHeight="1">
      <c r="A394" s="351"/>
      <c r="B394" s="352"/>
      <c r="C394" s="353"/>
      <c r="D394" s="352"/>
      <c r="E394" s="351"/>
      <c r="F394" s="351"/>
      <c r="G394" s="351"/>
      <c r="H394" s="351"/>
      <c r="I394" s="351"/>
      <c r="J394" s="351"/>
      <c r="K394" s="351"/>
      <c r="L394" s="351"/>
      <c r="M394" s="351"/>
      <c r="N394" s="351"/>
      <c r="O394" s="351"/>
      <c r="P394" s="351"/>
      <c r="Q394" s="351"/>
      <c r="R394" s="351"/>
      <c r="S394" s="351"/>
      <c r="T394" s="351"/>
      <c r="U394" s="351"/>
      <c r="V394" s="351"/>
      <c r="W394" s="351"/>
      <c r="X394" s="351"/>
      <c r="Y394" s="351"/>
      <c r="Z394" s="351"/>
      <c r="AA394" s="351"/>
      <c r="AB394" s="351"/>
    </row>
    <row r="395" spans="8:8" ht="15.75" customHeight="1">
      <c r="A395" s="351"/>
      <c r="B395" s="352"/>
      <c r="C395" s="353"/>
      <c r="D395" s="352"/>
      <c r="E395" s="351"/>
      <c r="F395" s="351"/>
      <c r="G395" s="351"/>
      <c r="H395" s="351"/>
      <c r="I395" s="351"/>
      <c r="J395" s="351"/>
      <c r="K395" s="351"/>
      <c r="L395" s="351"/>
      <c r="M395" s="351"/>
      <c r="N395" s="351"/>
      <c r="O395" s="351"/>
      <c r="P395" s="351"/>
      <c r="Q395" s="351"/>
      <c r="R395" s="351"/>
      <c r="S395" s="351"/>
      <c r="T395" s="351"/>
      <c r="U395" s="351"/>
      <c r="V395" s="351"/>
      <c r="W395" s="351"/>
      <c r="X395" s="351"/>
      <c r="Y395" s="351"/>
      <c r="Z395" s="351"/>
      <c r="AA395" s="351"/>
      <c r="AB395" s="351"/>
    </row>
    <row r="396" spans="8:8" ht="15.75" customHeight="1">
      <c r="A396" s="351"/>
      <c r="B396" s="352"/>
      <c r="C396" s="353"/>
      <c r="D396" s="352"/>
      <c r="E396" s="351"/>
      <c r="F396" s="351"/>
      <c r="G396" s="351"/>
      <c r="H396" s="351"/>
      <c r="I396" s="351"/>
      <c r="J396" s="351"/>
      <c r="K396" s="351"/>
      <c r="L396" s="351"/>
      <c r="M396" s="351"/>
      <c r="N396" s="351"/>
      <c r="O396" s="351"/>
      <c r="P396" s="351"/>
      <c r="Q396" s="351"/>
      <c r="R396" s="351"/>
      <c r="S396" s="351"/>
      <c r="T396" s="351"/>
      <c r="U396" s="351"/>
      <c r="V396" s="351"/>
      <c r="W396" s="351"/>
      <c r="X396" s="351"/>
      <c r="Y396" s="351"/>
      <c r="Z396" s="351"/>
      <c r="AA396" s="351"/>
      <c r="AB396" s="351"/>
    </row>
    <row r="397" spans="8:8" ht="15.75" customHeight="1">
      <c r="A397" s="351"/>
      <c r="B397" s="352"/>
      <c r="C397" s="353"/>
      <c r="D397" s="352"/>
      <c r="E397" s="351"/>
      <c r="F397" s="351"/>
      <c r="G397" s="351"/>
      <c r="H397" s="351"/>
      <c r="I397" s="351"/>
      <c r="J397" s="351"/>
      <c r="K397" s="351"/>
      <c r="L397" s="351"/>
      <c r="M397" s="351"/>
      <c r="N397" s="351"/>
      <c r="O397" s="351"/>
      <c r="P397" s="351"/>
      <c r="Q397" s="351"/>
      <c r="R397" s="351"/>
      <c r="S397" s="351"/>
      <c r="T397" s="351"/>
      <c r="U397" s="351"/>
      <c r="V397" s="351"/>
      <c r="W397" s="351"/>
      <c r="X397" s="351"/>
      <c r="Y397" s="351"/>
      <c r="Z397" s="351"/>
      <c r="AA397" s="351"/>
      <c r="AB397" s="351"/>
    </row>
    <row r="398" spans="8:8" ht="15.75" customHeight="1">
      <c r="A398" s="351"/>
      <c r="B398" s="352"/>
      <c r="C398" s="353"/>
      <c r="D398" s="352"/>
      <c r="E398" s="351"/>
      <c r="F398" s="351"/>
      <c r="G398" s="351"/>
      <c r="H398" s="351"/>
      <c r="I398" s="351"/>
      <c r="J398" s="351"/>
      <c r="K398" s="351"/>
      <c r="L398" s="351"/>
      <c r="M398" s="351"/>
      <c r="N398" s="351"/>
      <c r="O398" s="351"/>
      <c r="P398" s="351"/>
      <c r="Q398" s="351"/>
      <c r="R398" s="351"/>
      <c r="S398" s="351"/>
      <c r="T398" s="351"/>
      <c r="U398" s="351"/>
      <c r="V398" s="351"/>
      <c r="W398" s="351"/>
      <c r="X398" s="351"/>
      <c r="Y398" s="351"/>
      <c r="Z398" s="351"/>
      <c r="AA398" s="351"/>
      <c r="AB398" s="351"/>
    </row>
    <row r="399" spans="8:8" ht="15.75" customHeight="1">
      <c r="A399" s="351"/>
      <c r="B399" s="352"/>
      <c r="C399" s="353"/>
      <c r="D399" s="352"/>
      <c r="E399" s="351"/>
      <c r="F399" s="351"/>
      <c r="G399" s="351"/>
      <c r="H399" s="351"/>
      <c r="I399" s="351"/>
      <c r="J399" s="351"/>
      <c r="K399" s="351"/>
      <c r="L399" s="351"/>
      <c r="M399" s="351"/>
      <c r="N399" s="351"/>
      <c r="O399" s="351"/>
      <c r="P399" s="351"/>
      <c r="Q399" s="351"/>
      <c r="R399" s="351"/>
      <c r="S399" s="351"/>
      <c r="T399" s="351"/>
      <c r="U399" s="351"/>
      <c r="V399" s="351"/>
      <c r="W399" s="351"/>
      <c r="X399" s="351"/>
      <c r="Y399" s="351"/>
      <c r="Z399" s="351"/>
      <c r="AA399" s="351"/>
      <c r="AB399" s="351"/>
    </row>
    <row r="400" spans="8:8" ht="15.75" customHeight="1">
      <c r="A400" s="351"/>
      <c r="B400" s="352"/>
      <c r="C400" s="353"/>
      <c r="D400" s="352"/>
      <c r="E400" s="351"/>
      <c r="F400" s="351"/>
      <c r="G400" s="351"/>
      <c r="H400" s="351"/>
      <c r="I400" s="351"/>
      <c r="J400" s="351"/>
      <c r="K400" s="351"/>
      <c r="L400" s="351"/>
      <c r="M400" s="351"/>
      <c r="N400" s="351"/>
      <c r="O400" s="351"/>
      <c r="P400" s="351"/>
      <c r="Q400" s="351"/>
      <c r="R400" s="351"/>
      <c r="S400" s="351"/>
      <c r="T400" s="351"/>
      <c r="U400" s="351"/>
      <c r="V400" s="351"/>
      <c r="W400" s="351"/>
      <c r="X400" s="351"/>
      <c r="Y400" s="351"/>
      <c r="Z400" s="351"/>
      <c r="AA400" s="351"/>
      <c r="AB400" s="351"/>
    </row>
    <row r="401" spans="8:8" ht="15.75" customHeight="1">
      <c r="A401" s="351"/>
      <c r="B401" s="352"/>
      <c r="C401" s="353"/>
      <c r="D401" s="352"/>
      <c r="E401" s="351"/>
      <c r="F401" s="351"/>
      <c r="G401" s="351"/>
      <c r="H401" s="351"/>
      <c r="I401" s="351"/>
      <c r="J401" s="351"/>
      <c r="K401" s="351"/>
      <c r="L401" s="351"/>
      <c r="M401" s="351"/>
      <c r="N401" s="351"/>
      <c r="O401" s="351"/>
      <c r="P401" s="351"/>
      <c r="Q401" s="351"/>
      <c r="R401" s="351"/>
      <c r="S401" s="351"/>
      <c r="T401" s="351"/>
      <c r="U401" s="351"/>
      <c r="V401" s="351"/>
      <c r="W401" s="351"/>
      <c r="X401" s="351"/>
      <c r="Y401" s="351"/>
      <c r="Z401" s="351"/>
      <c r="AA401" s="351"/>
      <c r="AB401" s="351"/>
    </row>
    <row r="402" spans="8:8" ht="15.75" customHeight="1">
      <c r="A402" s="351"/>
      <c r="B402" s="352"/>
      <c r="C402" s="353"/>
      <c r="D402" s="352"/>
      <c r="E402" s="351"/>
      <c r="F402" s="351"/>
      <c r="G402" s="351"/>
      <c r="H402" s="351"/>
      <c r="I402" s="351"/>
      <c r="J402" s="351"/>
      <c r="K402" s="351"/>
      <c r="L402" s="351"/>
      <c r="M402" s="351"/>
      <c r="N402" s="351"/>
      <c r="O402" s="351"/>
      <c r="P402" s="351"/>
      <c r="Q402" s="351"/>
      <c r="R402" s="351"/>
      <c r="S402" s="351"/>
      <c r="T402" s="351"/>
      <c r="U402" s="351"/>
      <c r="V402" s="351"/>
      <c r="W402" s="351"/>
      <c r="X402" s="351"/>
      <c r="Y402" s="351"/>
      <c r="Z402" s="351"/>
      <c r="AA402" s="351"/>
      <c r="AB402" s="351"/>
    </row>
    <row r="403" spans="8:8" ht="15.75" customHeight="1">
      <c r="A403" s="351"/>
      <c r="B403" s="352"/>
      <c r="C403" s="353"/>
      <c r="D403" s="352"/>
      <c r="E403" s="351"/>
      <c r="F403" s="351"/>
      <c r="G403" s="351"/>
      <c r="H403" s="351"/>
      <c r="I403" s="351"/>
      <c r="J403" s="351"/>
      <c r="K403" s="351"/>
      <c r="L403" s="351"/>
      <c r="M403" s="351"/>
      <c r="N403" s="351"/>
      <c r="O403" s="351"/>
      <c r="P403" s="351"/>
      <c r="Q403" s="351"/>
      <c r="R403" s="351"/>
      <c r="S403" s="351"/>
      <c r="T403" s="351"/>
      <c r="U403" s="351"/>
      <c r="V403" s="351"/>
      <c r="W403" s="351"/>
      <c r="X403" s="351"/>
      <c r="Y403" s="351"/>
      <c r="Z403" s="351"/>
      <c r="AA403" s="351"/>
      <c r="AB403" s="351"/>
    </row>
    <row r="404" spans="8:8" ht="15.75" customHeight="1">
      <c r="A404" s="351"/>
      <c r="B404" s="352"/>
      <c r="C404" s="353"/>
      <c r="D404" s="352"/>
      <c r="E404" s="351"/>
      <c r="F404" s="351"/>
      <c r="G404" s="351"/>
      <c r="H404" s="351"/>
      <c r="I404" s="351"/>
      <c r="J404" s="351"/>
      <c r="K404" s="351"/>
      <c r="L404" s="351"/>
      <c r="M404" s="351"/>
      <c r="N404" s="351"/>
      <c r="O404" s="351"/>
      <c r="P404" s="351"/>
      <c r="Q404" s="351"/>
      <c r="R404" s="351"/>
      <c r="S404" s="351"/>
      <c r="T404" s="351"/>
      <c r="U404" s="351"/>
      <c r="V404" s="351"/>
      <c r="W404" s="351"/>
      <c r="X404" s="351"/>
      <c r="Y404" s="351"/>
      <c r="Z404" s="351"/>
      <c r="AA404" s="351"/>
      <c r="AB404" s="351"/>
    </row>
    <row r="405" spans="8:8" ht="15.75" customHeight="1">
      <c r="A405" s="351"/>
      <c r="B405" s="352"/>
      <c r="C405" s="353"/>
      <c r="D405" s="352"/>
      <c r="E405" s="351"/>
      <c r="F405" s="351"/>
      <c r="G405" s="351"/>
      <c r="H405" s="351"/>
      <c r="I405" s="351"/>
      <c r="J405" s="351"/>
      <c r="K405" s="351"/>
      <c r="L405" s="351"/>
      <c r="M405" s="351"/>
      <c r="N405" s="351"/>
      <c r="O405" s="351"/>
      <c r="P405" s="351"/>
      <c r="Q405" s="351"/>
      <c r="R405" s="351"/>
      <c r="S405" s="351"/>
      <c r="T405" s="351"/>
      <c r="U405" s="351"/>
      <c r="V405" s="351"/>
      <c r="W405" s="351"/>
      <c r="X405" s="351"/>
      <c r="Y405" s="351"/>
      <c r="Z405" s="351"/>
      <c r="AA405" s="351"/>
      <c r="AB405" s="351"/>
    </row>
    <row r="406" spans="8:8" ht="15.75" customHeight="1">
      <c r="A406" s="351"/>
      <c r="B406" s="352"/>
      <c r="C406" s="353"/>
      <c r="D406" s="352"/>
      <c r="E406" s="351"/>
      <c r="F406" s="351"/>
      <c r="G406" s="351"/>
      <c r="H406" s="351"/>
      <c r="I406" s="351"/>
      <c r="J406" s="351"/>
      <c r="K406" s="351"/>
      <c r="L406" s="351"/>
      <c r="M406" s="351"/>
      <c r="N406" s="351"/>
      <c r="O406" s="351"/>
      <c r="P406" s="351"/>
      <c r="Q406" s="351"/>
      <c r="R406" s="351"/>
      <c r="S406" s="351"/>
      <c r="T406" s="351"/>
      <c r="U406" s="351"/>
      <c r="V406" s="351"/>
      <c r="W406" s="351"/>
      <c r="X406" s="351"/>
      <c r="Y406" s="351"/>
      <c r="Z406" s="351"/>
      <c r="AA406" s="351"/>
      <c r="AB406" s="351"/>
    </row>
    <row r="407" spans="8:8" ht="15.75" customHeight="1">
      <c r="A407" s="351"/>
      <c r="B407" s="352"/>
      <c r="C407" s="353"/>
      <c r="D407" s="352"/>
      <c r="E407" s="351"/>
      <c r="F407" s="351"/>
      <c r="G407" s="351"/>
      <c r="H407" s="351"/>
      <c r="I407" s="351"/>
      <c r="J407" s="351"/>
      <c r="K407" s="351"/>
      <c r="L407" s="351"/>
      <c r="M407" s="351"/>
      <c r="N407" s="351"/>
      <c r="O407" s="351"/>
      <c r="P407" s="351"/>
      <c r="Q407" s="351"/>
      <c r="R407" s="351"/>
      <c r="S407" s="351"/>
      <c r="T407" s="351"/>
      <c r="U407" s="351"/>
      <c r="V407" s="351"/>
      <c r="W407" s="351"/>
      <c r="X407" s="351"/>
      <c r="Y407" s="351"/>
      <c r="Z407" s="351"/>
      <c r="AA407" s="351"/>
      <c r="AB407" s="351"/>
    </row>
    <row r="408" spans="8:8" ht="15.75" customHeight="1">
      <c r="A408" s="351"/>
      <c r="B408" s="352"/>
      <c r="C408" s="353"/>
      <c r="D408" s="352"/>
      <c r="E408" s="351"/>
      <c r="F408" s="351"/>
      <c r="G408" s="351"/>
      <c r="H408" s="351"/>
      <c r="I408" s="351"/>
      <c r="J408" s="351"/>
      <c r="K408" s="351"/>
      <c r="L408" s="351"/>
      <c r="M408" s="351"/>
      <c r="N408" s="351"/>
      <c r="O408" s="351"/>
      <c r="P408" s="351"/>
      <c r="Q408" s="351"/>
      <c r="R408" s="351"/>
      <c r="S408" s="351"/>
      <c r="T408" s="351"/>
      <c r="U408" s="351"/>
      <c r="V408" s="351"/>
      <c r="W408" s="351"/>
      <c r="X408" s="351"/>
      <c r="Y408" s="351"/>
      <c r="Z408" s="351"/>
      <c r="AA408" s="351"/>
      <c r="AB408" s="351"/>
    </row>
    <row r="409" spans="8:8" ht="15.75" customHeight="1">
      <c r="A409" s="351"/>
      <c r="B409" s="352"/>
      <c r="C409" s="353"/>
      <c r="D409" s="352"/>
      <c r="E409" s="351"/>
      <c r="F409" s="351"/>
      <c r="G409" s="351"/>
      <c r="H409" s="351"/>
      <c r="I409" s="351"/>
      <c r="J409" s="351"/>
      <c r="K409" s="351"/>
      <c r="L409" s="351"/>
      <c r="M409" s="351"/>
      <c r="N409" s="351"/>
      <c r="O409" s="351"/>
      <c r="P409" s="351"/>
      <c r="Q409" s="351"/>
      <c r="R409" s="351"/>
      <c r="S409" s="351"/>
      <c r="T409" s="351"/>
      <c r="U409" s="351"/>
      <c r="V409" s="351"/>
      <c r="W409" s="351"/>
      <c r="X409" s="351"/>
      <c r="Y409" s="351"/>
      <c r="Z409" s="351"/>
      <c r="AA409" s="351"/>
      <c r="AB409" s="351"/>
    </row>
    <row r="410" spans="8:8" ht="15.75" customHeight="1">
      <c r="A410" s="351"/>
      <c r="B410" s="352"/>
      <c r="C410" s="353"/>
      <c r="D410" s="352"/>
      <c r="E410" s="351"/>
      <c r="F410" s="351"/>
      <c r="G410" s="351"/>
      <c r="H410" s="351"/>
      <c r="I410" s="351"/>
      <c r="J410" s="351"/>
      <c r="K410" s="351"/>
      <c r="L410" s="351"/>
      <c r="M410" s="351"/>
      <c r="N410" s="351"/>
      <c r="O410" s="351"/>
      <c r="P410" s="351"/>
      <c r="Q410" s="351"/>
      <c r="R410" s="351"/>
      <c r="S410" s="351"/>
      <c r="T410" s="351"/>
      <c r="U410" s="351"/>
      <c r="V410" s="351"/>
      <c r="W410" s="351"/>
      <c r="X410" s="351"/>
      <c r="Y410" s="351"/>
      <c r="Z410" s="351"/>
      <c r="AA410" s="351"/>
      <c r="AB410" s="351"/>
    </row>
    <row r="411" spans="8:8" ht="15.75" customHeight="1">
      <c r="A411" s="351"/>
      <c r="B411" s="352"/>
      <c r="C411" s="353"/>
      <c r="D411" s="352"/>
      <c r="E411" s="351"/>
      <c r="F411" s="351"/>
      <c r="G411" s="351"/>
      <c r="H411" s="351"/>
      <c r="I411" s="351"/>
      <c r="J411" s="351"/>
      <c r="K411" s="351"/>
      <c r="L411" s="351"/>
      <c r="M411" s="351"/>
      <c r="N411" s="351"/>
      <c r="O411" s="351"/>
      <c r="P411" s="351"/>
      <c r="Q411" s="351"/>
      <c r="R411" s="351"/>
      <c r="S411" s="351"/>
      <c r="T411" s="351"/>
      <c r="U411" s="351"/>
      <c r="V411" s="351"/>
      <c r="W411" s="351"/>
      <c r="X411" s="351"/>
      <c r="Y411" s="351"/>
      <c r="Z411" s="351"/>
      <c r="AA411" s="351"/>
      <c r="AB411" s="351"/>
    </row>
    <row r="412" spans="8:8" ht="15.75" customHeight="1">
      <c r="A412" s="351"/>
      <c r="B412" s="352"/>
      <c r="C412" s="353"/>
      <c r="D412" s="352"/>
      <c r="E412" s="351"/>
      <c r="F412" s="351"/>
      <c r="G412" s="351"/>
      <c r="H412" s="351"/>
      <c r="I412" s="351"/>
      <c r="J412" s="351"/>
      <c r="K412" s="351"/>
      <c r="L412" s="351"/>
      <c r="M412" s="351"/>
      <c r="N412" s="351"/>
      <c r="O412" s="351"/>
      <c r="P412" s="351"/>
      <c r="Q412" s="351"/>
      <c r="R412" s="351"/>
      <c r="S412" s="351"/>
      <c r="T412" s="351"/>
      <c r="U412" s="351"/>
      <c r="V412" s="351"/>
      <c r="W412" s="351"/>
      <c r="X412" s="351"/>
      <c r="Y412" s="351"/>
      <c r="Z412" s="351"/>
      <c r="AA412" s="351"/>
      <c r="AB412" s="351"/>
    </row>
    <row r="413" spans="8:8" ht="15.75" customHeight="1">
      <c r="A413" s="351"/>
      <c r="B413" s="352"/>
      <c r="C413" s="353"/>
      <c r="D413" s="352"/>
      <c r="E413" s="351"/>
      <c r="F413" s="351"/>
      <c r="G413" s="351"/>
      <c r="H413" s="351"/>
      <c r="I413" s="351"/>
      <c r="J413" s="351"/>
      <c r="K413" s="351"/>
      <c r="L413" s="351"/>
      <c r="M413" s="351"/>
      <c r="N413" s="351"/>
      <c r="O413" s="351"/>
      <c r="P413" s="351"/>
      <c r="Q413" s="351"/>
      <c r="R413" s="351"/>
      <c r="S413" s="351"/>
      <c r="T413" s="351"/>
      <c r="U413" s="351"/>
      <c r="V413" s="351"/>
      <c r="W413" s="351"/>
      <c r="X413" s="351"/>
      <c r="Y413" s="351"/>
      <c r="Z413" s="351"/>
      <c r="AA413" s="351"/>
      <c r="AB413" s="351"/>
    </row>
    <row r="414" spans="8:8" ht="15.75" customHeight="1">
      <c r="A414" s="351"/>
      <c r="B414" s="352"/>
      <c r="C414" s="353"/>
      <c r="D414" s="352"/>
      <c r="E414" s="351"/>
      <c r="F414" s="351"/>
      <c r="G414" s="351"/>
      <c r="H414" s="351"/>
      <c r="I414" s="351"/>
      <c r="J414" s="351"/>
      <c r="K414" s="351"/>
      <c r="L414" s="351"/>
      <c r="M414" s="351"/>
      <c r="N414" s="351"/>
      <c r="O414" s="351"/>
      <c r="P414" s="351"/>
      <c r="Q414" s="351"/>
      <c r="R414" s="351"/>
      <c r="S414" s="351"/>
      <c r="T414" s="351"/>
      <c r="U414" s="351"/>
      <c r="V414" s="351"/>
      <c r="W414" s="351"/>
      <c r="X414" s="351"/>
      <c r="Y414" s="351"/>
      <c r="Z414" s="351"/>
      <c r="AA414" s="351"/>
      <c r="AB414" s="351"/>
    </row>
    <row r="415" spans="8:8" ht="15.75" customHeight="1">
      <c r="A415" s="351"/>
      <c r="B415" s="352"/>
      <c r="C415" s="353"/>
      <c r="D415" s="352"/>
      <c r="E415" s="351"/>
      <c r="F415" s="351"/>
      <c r="G415" s="351"/>
      <c r="H415" s="351"/>
      <c r="I415" s="351"/>
      <c r="J415" s="351"/>
      <c r="K415" s="351"/>
      <c r="L415" s="351"/>
      <c r="M415" s="351"/>
      <c r="N415" s="351"/>
      <c r="O415" s="351"/>
      <c r="P415" s="351"/>
      <c r="Q415" s="351"/>
      <c r="R415" s="351"/>
      <c r="S415" s="351"/>
      <c r="T415" s="351"/>
      <c r="U415" s="351"/>
      <c r="V415" s="351"/>
      <c r="W415" s="351"/>
      <c r="X415" s="351"/>
      <c r="Y415" s="351"/>
      <c r="Z415" s="351"/>
      <c r="AA415" s="351"/>
      <c r="AB415" s="351"/>
    </row>
    <row r="416" spans="8:8" ht="15.75" customHeight="1">
      <c r="A416" s="351"/>
      <c r="B416" s="352"/>
      <c r="C416" s="353"/>
      <c r="D416" s="352"/>
      <c r="E416" s="351"/>
      <c r="F416" s="351"/>
      <c r="G416" s="351"/>
      <c r="H416" s="351"/>
      <c r="I416" s="351"/>
      <c r="J416" s="351"/>
      <c r="K416" s="351"/>
      <c r="L416" s="351"/>
      <c r="M416" s="351"/>
      <c r="N416" s="351"/>
      <c r="O416" s="351"/>
      <c r="P416" s="351"/>
      <c r="Q416" s="351"/>
      <c r="R416" s="351"/>
      <c r="S416" s="351"/>
      <c r="T416" s="351"/>
      <c r="U416" s="351"/>
      <c r="V416" s="351"/>
      <c r="W416" s="351"/>
      <c r="X416" s="351"/>
      <c r="Y416" s="351"/>
      <c r="Z416" s="351"/>
      <c r="AA416" s="351"/>
      <c r="AB416" s="351"/>
    </row>
    <row r="417" spans="8:8" ht="15.75" customHeight="1">
      <c r="A417" s="351"/>
      <c r="B417" s="352"/>
      <c r="C417" s="353"/>
      <c r="D417" s="352"/>
      <c r="E417" s="351"/>
      <c r="F417" s="351"/>
      <c r="G417" s="351"/>
      <c r="H417" s="351"/>
      <c r="I417" s="351"/>
      <c r="J417" s="351"/>
      <c r="K417" s="351"/>
      <c r="L417" s="351"/>
      <c r="M417" s="351"/>
      <c r="N417" s="351"/>
      <c r="O417" s="351"/>
      <c r="P417" s="351"/>
      <c r="Q417" s="351"/>
      <c r="R417" s="351"/>
      <c r="S417" s="351"/>
      <c r="T417" s="351"/>
      <c r="U417" s="351"/>
      <c r="V417" s="351"/>
      <c r="W417" s="351"/>
      <c r="X417" s="351"/>
      <c r="Y417" s="351"/>
      <c r="Z417" s="351"/>
      <c r="AA417" s="351"/>
      <c r="AB417" s="351"/>
    </row>
    <row r="418" spans="8:8" ht="15.75" customHeight="1">
      <c r="A418" s="351"/>
      <c r="B418" s="352"/>
      <c r="C418" s="353"/>
      <c r="D418" s="352"/>
      <c r="E418" s="351"/>
      <c r="F418" s="351"/>
      <c r="G418" s="351"/>
      <c r="H418" s="351"/>
      <c r="I418" s="351"/>
      <c r="J418" s="351"/>
      <c r="K418" s="351"/>
      <c r="L418" s="351"/>
      <c r="M418" s="351"/>
      <c r="N418" s="351"/>
      <c r="O418" s="351"/>
      <c r="P418" s="351"/>
      <c r="Q418" s="351"/>
      <c r="R418" s="351"/>
      <c r="S418" s="351"/>
      <c r="T418" s="351"/>
      <c r="U418" s="351"/>
      <c r="V418" s="351"/>
      <c r="W418" s="351"/>
      <c r="X418" s="351"/>
      <c r="Y418" s="351"/>
      <c r="Z418" s="351"/>
      <c r="AA418" s="351"/>
      <c r="AB418" s="351"/>
    </row>
    <row r="419" spans="8:8" ht="15.75" customHeight="1">
      <c r="A419" s="351"/>
      <c r="B419" s="352"/>
      <c r="C419" s="353"/>
      <c r="D419" s="352"/>
      <c r="E419" s="351"/>
      <c r="F419" s="351"/>
      <c r="G419" s="351"/>
      <c r="H419" s="351"/>
      <c r="I419" s="351"/>
      <c r="J419" s="351"/>
      <c r="K419" s="351"/>
      <c r="L419" s="351"/>
      <c r="M419" s="351"/>
      <c r="N419" s="351"/>
      <c r="O419" s="351"/>
      <c r="P419" s="351"/>
      <c r="Q419" s="351"/>
      <c r="R419" s="351"/>
      <c r="S419" s="351"/>
      <c r="T419" s="351"/>
      <c r="U419" s="351"/>
      <c r="V419" s="351"/>
      <c r="W419" s="351"/>
      <c r="X419" s="351"/>
      <c r="Y419" s="351"/>
      <c r="Z419" s="351"/>
      <c r="AA419" s="351"/>
      <c r="AB419" s="351"/>
    </row>
    <row r="420" spans="8:8" ht="15.75" customHeight="1">
      <c r="A420" s="351"/>
      <c r="B420" s="352"/>
      <c r="C420" s="353"/>
      <c r="D420" s="352"/>
      <c r="E420" s="351"/>
      <c r="F420" s="351"/>
      <c r="G420" s="351"/>
      <c r="H420" s="351"/>
      <c r="I420" s="351"/>
      <c r="J420" s="351"/>
      <c r="K420" s="351"/>
      <c r="L420" s="351"/>
      <c r="M420" s="351"/>
      <c r="N420" s="351"/>
      <c r="O420" s="351"/>
      <c r="P420" s="351"/>
      <c r="Q420" s="351"/>
      <c r="R420" s="351"/>
      <c r="S420" s="351"/>
      <c r="T420" s="351"/>
      <c r="U420" s="351"/>
      <c r="V420" s="351"/>
      <c r="W420" s="351"/>
      <c r="X420" s="351"/>
      <c r="Y420" s="351"/>
      <c r="Z420" s="351"/>
      <c r="AA420" s="351"/>
      <c r="AB420" s="351"/>
    </row>
    <row r="421" spans="8:8" ht="15.75" customHeight="1">
      <c r="A421" s="351"/>
      <c r="B421" s="352"/>
      <c r="C421" s="353"/>
      <c r="D421" s="352"/>
      <c r="E421" s="351"/>
      <c r="F421" s="351"/>
      <c r="G421" s="351"/>
      <c r="H421" s="351"/>
      <c r="I421" s="351"/>
      <c r="J421" s="351"/>
      <c r="K421" s="351"/>
      <c r="L421" s="351"/>
      <c r="M421" s="351"/>
      <c r="N421" s="351"/>
      <c r="O421" s="351"/>
      <c r="P421" s="351"/>
      <c r="Q421" s="351"/>
      <c r="R421" s="351"/>
      <c r="S421" s="351"/>
      <c r="T421" s="351"/>
      <c r="U421" s="351"/>
      <c r="V421" s="351"/>
      <c r="W421" s="351"/>
      <c r="X421" s="351"/>
      <c r="Y421" s="351"/>
      <c r="Z421" s="351"/>
      <c r="AA421" s="351"/>
      <c r="AB421" s="351"/>
    </row>
    <row r="422" spans="8:8" ht="15.75" customHeight="1">
      <c r="A422" s="351"/>
      <c r="B422" s="352"/>
      <c r="C422" s="353"/>
      <c r="D422" s="352"/>
      <c r="E422" s="351"/>
      <c r="F422" s="351"/>
      <c r="G422" s="351"/>
      <c r="H422" s="351"/>
      <c r="I422" s="351"/>
      <c r="J422" s="351"/>
      <c r="K422" s="351"/>
      <c r="L422" s="351"/>
      <c r="M422" s="351"/>
      <c r="N422" s="351"/>
      <c r="O422" s="351"/>
      <c r="P422" s="351"/>
      <c r="Q422" s="351"/>
      <c r="R422" s="351"/>
      <c r="S422" s="351"/>
      <c r="T422" s="351"/>
      <c r="U422" s="351"/>
      <c r="V422" s="351"/>
      <c r="W422" s="351"/>
      <c r="X422" s="351"/>
      <c r="Y422" s="351"/>
      <c r="Z422" s="351"/>
      <c r="AA422" s="351"/>
      <c r="AB422" s="351"/>
    </row>
    <row r="423" spans="8:8" ht="15.75" customHeight="1">
      <c r="A423" s="351"/>
      <c r="B423" s="352"/>
      <c r="C423" s="353"/>
      <c r="D423" s="352"/>
      <c r="E423" s="351"/>
      <c r="F423" s="351"/>
      <c r="G423" s="351"/>
      <c r="H423" s="351"/>
      <c r="I423" s="351"/>
      <c r="J423" s="351"/>
      <c r="K423" s="351"/>
      <c r="L423" s="351"/>
      <c r="M423" s="351"/>
      <c r="N423" s="351"/>
      <c r="O423" s="351"/>
      <c r="P423" s="351"/>
      <c r="Q423" s="351"/>
      <c r="R423" s="351"/>
      <c r="S423" s="351"/>
      <c r="T423" s="351"/>
      <c r="U423" s="351"/>
      <c r="V423" s="351"/>
      <c r="W423" s="351"/>
      <c r="X423" s="351"/>
      <c r="Y423" s="351"/>
      <c r="Z423" s="351"/>
      <c r="AA423" s="351"/>
      <c r="AB423" s="351"/>
    </row>
    <row r="424" spans="8:8" ht="15.75" customHeight="1">
      <c r="A424" s="351"/>
      <c r="B424" s="352"/>
      <c r="C424" s="353"/>
      <c r="D424" s="352"/>
      <c r="E424" s="351"/>
      <c r="F424" s="351"/>
      <c r="G424" s="351"/>
      <c r="H424" s="351"/>
      <c r="I424" s="351"/>
      <c r="J424" s="351"/>
      <c r="K424" s="351"/>
      <c r="L424" s="351"/>
      <c r="M424" s="351"/>
      <c r="N424" s="351"/>
      <c r="O424" s="351"/>
      <c r="P424" s="351"/>
      <c r="Q424" s="351"/>
      <c r="R424" s="351"/>
      <c r="S424" s="351"/>
      <c r="T424" s="351"/>
      <c r="U424" s="351"/>
      <c r="V424" s="351"/>
      <c r="W424" s="351"/>
      <c r="X424" s="351"/>
      <c r="Y424" s="351"/>
      <c r="Z424" s="351"/>
      <c r="AA424" s="351"/>
      <c r="AB424" s="351"/>
    </row>
    <row r="425" spans="8:8" ht="15.75" customHeight="1">
      <c r="A425" s="351"/>
      <c r="B425" s="352"/>
      <c r="C425" s="353"/>
      <c r="D425" s="352"/>
      <c r="E425" s="351"/>
      <c r="F425" s="351"/>
      <c r="G425" s="351"/>
      <c r="H425" s="351"/>
      <c r="I425" s="351"/>
      <c r="J425" s="351"/>
      <c r="K425" s="351"/>
      <c r="L425" s="351"/>
      <c r="M425" s="351"/>
      <c r="N425" s="351"/>
      <c r="O425" s="351"/>
      <c r="P425" s="351"/>
      <c r="Q425" s="351"/>
      <c r="R425" s="351"/>
      <c r="S425" s="351"/>
      <c r="T425" s="351"/>
      <c r="U425" s="351"/>
      <c r="V425" s="351"/>
      <c r="W425" s="351"/>
      <c r="X425" s="351"/>
      <c r="Y425" s="351"/>
      <c r="Z425" s="351"/>
      <c r="AA425" s="351"/>
      <c r="AB425" s="351"/>
    </row>
    <row r="426" spans="8:8" ht="15.75" customHeight="1">
      <c r="A426" s="351"/>
      <c r="B426" s="352"/>
      <c r="C426" s="353"/>
      <c r="D426" s="352"/>
      <c r="E426" s="351"/>
      <c r="F426" s="351"/>
      <c r="G426" s="351"/>
      <c r="H426" s="351"/>
      <c r="I426" s="351"/>
      <c r="J426" s="351"/>
      <c r="K426" s="351"/>
      <c r="L426" s="351"/>
      <c r="M426" s="351"/>
      <c r="N426" s="351"/>
      <c r="O426" s="351"/>
      <c r="P426" s="351"/>
      <c r="Q426" s="351"/>
      <c r="R426" s="351"/>
      <c r="S426" s="351"/>
      <c r="T426" s="351"/>
      <c r="U426" s="351"/>
      <c r="V426" s="351"/>
      <c r="W426" s="351"/>
      <c r="X426" s="351"/>
      <c r="Y426" s="351"/>
      <c r="Z426" s="351"/>
      <c r="AA426" s="351"/>
      <c r="AB426" s="351"/>
    </row>
    <row r="427" spans="8:8" ht="15.75" customHeight="1">
      <c r="A427" s="351"/>
      <c r="B427" s="352"/>
      <c r="C427" s="353"/>
      <c r="D427" s="352"/>
      <c r="E427" s="351"/>
      <c r="F427" s="351"/>
      <c r="G427" s="351"/>
      <c r="H427" s="351"/>
      <c r="I427" s="351"/>
      <c r="J427" s="351"/>
      <c r="K427" s="351"/>
      <c r="L427" s="351"/>
      <c r="M427" s="351"/>
      <c r="N427" s="351"/>
      <c r="O427" s="351"/>
      <c r="P427" s="351"/>
      <c r="Q427" s="351"/>
      <c r="R427" s="351"/>
      <c r="S427" s="351"/>
      <c r="T427" s="351"/>
      <c r="U427" s="351"/>
      <c r="V427" s="351"/>
      <c r="W427" s="351"/>
      <c r="X427" s="351"/>
      <c r="Y427" s="351"/>
      <c r="Z427" s="351"/>
      <c r="AA427" s="351"/>
      <c r="AB427" s="351"/>
    </row>
    <row r="428" spans="8:8" ht="15.75" customHeight="1">
      <c r="A428" s="351"/>
      <c r="B428" s="352"/>
      <c r="C428" s="353"/>
      <c r="D428" s="352"/>
      <c r="E428" s="351"/>
      <c r="F428" s="351"/>
      <c r="G428" s="351"/>
      <c r="H428" s="351"/>
      <c r="I428" s="351"/>
      <c r="J428" s="351"/>
      <c r="K428" s="351"/>
      <c r="L428" s="351"/>
      <c r="M428" s="351"/>
      <c r="N428" s="351"/>
      <c r="O428" s="351"/>
      <c r="P428" s="351"/>
      <c r="Q428" s="351"/>
      <c r="R428" s="351"/>
      <c r="S428" s="351"/>
      <c r="T428" s="351"/>
      <c r="U428" s="351"/>
      <c r="V428" s="351"/>
      <c r="W428" s="351"/>
      <c r="X428" s="351"/>
      <c r="Y428" s="351"/>
      <c r="Z428" s="351"/>
      <c r="AA428" s="351"/>
      <c r="AB428" s="351"/>
    </row>
    <row r="429" spans="8:8" ht="15.75" customHeight="1">
      <c r="A429" s="351"/>
      <c r="B429" s="352"/>
      <c r="C429" s="353"/>
      <c r="D429" s="352"/>
      <c r="E429" s="351"/>
      <c r="F429" s="351"/>
      <c r="G429" s="351"/>
      <c r="H429" s="351"/>
      <c r="I429" s="351"/>
      <c r="J429" s="351"/>
      <c r="K429" s="351"/>
      <c r="L429" s="351"/>
      <c r="M429" s="351"/>
      <c r="N429" s="351"/>
      <c r="O429" s="351"/>
      <c r="P429" s="351"/>
      <c r="Q429" s="351"/>
      <c r="R429" s="351"/>
      <c r="S429" s="351"/>
      <c r="T429" s="351"/>
      <c r="U429" s="351"/>
      <c r="V429" s="351"/>
      <c r="W429" s="351"/>
      <c r="X429" s="351"/>
      <c r="Y429" s="351"/>
      <c r="Z429" s="351"/>
      <c r="AA429" s="351"/>
      <c r="AB429" s="351"/>
    </row>
    <row r="430" spans="8:8" ht="15.75" customHeight="1">
      <c r="A430" s="351"/>
      <c r="B430" s="352"/>
      <c r="C430" s="353"/>
      <c r="D430" s="352"/>
      <c r="E430" s="351"/>
      <c r="F430" s="351"/>
      <c r="G430" s="351"/>
      <c r="H430" s="351"/>
      <c r="I430" s="351"/>
      <c r="J430" s="351"/>
      <c r="K430" s="351"/>
      <c r="L430" s="351"/>
      <c r="M430" s="351"/>
      <c r="N430" s="351"/>
      <c r="O430" s="351"/>
      <c r="P430" s="351"/>
      <c r="Q430" s="351"/>
      <c r="R430" s="351"/>
      <c r="S430" s="351"/>
      <c r="T430" s="351"/>
      <c r="U430" s="351"/>
      <c r="V430" s="351"/>
      <c r="W430" s="351"/>
      <c r="X430" s="351"/>
      <c r="Y430" s="351"/>
      <c r="Z430" s="351"/>
      <c r="AA430" s="351"/>
      <c r="AB430" s="351"/>
    </row>
    <row r="431" spans="8:8" ht="15.75" customHeight="1">
      <c r="A431" s="351"/>
      <c r="B431" s="352"/>
      <c r="C431" s="353"/>
      <c r="D431" s="352"/>
      <c r="E431" s="351"/>
      <c r="F431" s="351"/>
      <c r="G431" s="351"/>
      <c r="H431" s="351"/>
      <c r="I431" s="351"/>
      <c r="J431" s="351"/>
      <c r="K431" s="351"/>
      <c r="L431" s="351"/>
      <c r="M431" s="351"/>
      <c r="N431" s="351"/>
      <c r="O431" s="351"/>
      <c r="P431" s="351"/>
      <c r="Q431" s="351"/>
      <c r="R431" s="351"/>
      <c r="S431" s="351"/>
      <c r="T431" s="351"/>
      <c r="U431" s="351"/>
      <c r="V431" s="351"/>
      <c r="W431" s="351"/>
      <c r="X431" s="351"/>
      <c r="Y431" s="351"/>
      <c r="Z431" s="351"/>
      <c r="AA431" s="351"/>
      <c r="AB431" s="351"/>
    </row>
    <row r="432" spans="8:8" ht="15.75" customHeight="1">
      <c r="A432" s="351"/>
      <c r="B432" s="352"/>
      <c r="C432" s="353"/>
      <c r="D432" s="352"/>
      <c r="E432" s="351"/>
      <c r="F432" s="351"/>
      <c r="G432" s="351"/>
      <c r="H432" s="351"/>
      <c r="I432" s="351"/>
      <c r="J432" s="351"/>
      <c r="K432" s="351"/>
      <c r="L432" s="351"/>
      <c r="M432" s="351"/>
      <c r="N432" s="351"/>
      <c r="O432" s="351"/>
      <c r="P432" s="351"/>
      <c r="Q432" s="351"/>
      <c r="R432" s="351"/>
      <c r="S432" s="351"/>
      <c r="T432" s="351"/>
      <c r="U432" s="351"/>
      <c r="V432" s="351"/>
      <c r="W432" s="351"/>
      <c r="X432" s="351"/>
      <c r="Y432" s="351"/>
      <c r="Z432" s="351"/>
      <c r="AA432" s="351"/>
      <c r="AB432" s="351"/>
    </row>
    <row r="433" spans="8:8" ht="15.75" customHeight="1">
      <c r="A433" s="351"/>
      <c r="B433" s="352"/>
      <c r="C433" s="353"/>
      <c r="D433" s="352"/>
      <c r="E433" s="351"/>
      <c r="F433" s="351"/>
      <c r="G433" s="351"/>
      <c r="H433" s="351"/>
      <c r="I433" s="351"/>
      <c r="J433" s="351"/>
      <c r="K433" s="351"/>
      <c r="L433" s="351"/>
      <c r="M433" s="351"/>
      <c r="N433" s="351"/>
      <c r="O433" s="351"/>
      <c r="P433" s="351"/>
      <c r="Q433" s="351"/>
      <c r="R433" s="351"/>
      <c r="S433" s="351"/>
      <c r="T433" s="351"/>
      <c r="U433" s="351"/>
      <c r="V433" s="351"/>
      <c r="W433" s="351"/>
      <c r="X433" s="351"/>
      <c r="Y433" s="351"/>
      <c r="Z433" s="351"/>
      <c r="AA433" s="351"/>
      <c r="AB433" s="351"/>
    </row>
    <row r="434" spans="8:8" ht="15.75" customHeight="1">
      <c r="A434" s="351"/>
      <c r="B434" s="352"/>
      <c r="C434" s="353"/>
      <c r="D434" s="352"/>
      <c r="E434" s="351"/>
      <c r="F434" s="351"/>
      <c r="G434" s="351"/>
      <c r="H434" s="351"/>
      <c r="I434" s="351"/>
      <c r="J434" s="351"/>
      <c r="K434" s="351"/>
      <c r="L434" s="351"/>
      <c r="M434" s="351"/>
      <c r="N434" s="351"/>
      <c r="O434" s="351"/>
      <c r="P434" s="351"/>
      <c r="Q434" s="351"/>
      <c r="R434" s="351"/>
      <c r="S434" s="351"/>
      <c r="T434" s="351"/>
      <c r="U434" s="351"/>
      <c r="V434" s="351"/>
      <c r="W434" s="351"/>
      <c r="X434" s="351"/>
      <c r="Y434" s="351"/>
      <c r="Z434" s="351"/>
      <c r="AA434" s="351"/>
      <c r="AB434" s="351"/>
    </row>
    <row r="435" spans="8:8" ht="15.75" customHeight="1">
      <c r="A435" s="351"/>
      <c r="B435" s="352"/>
      <c r="C435" s="353"/>
      <c r="D435" s="352"/>
      <c r="E435" s="351"/>
      <c r="F435" s="351"/>
      <c r="G435" s="351"/>
      <c r="H435" s="351"/>
      <c r="I435" s="351"/>
      <c r="J435" s="351"/>
      <c r="K435" s="351"/>
      <c r="L435" s="351"/>
      <c r="M435" s="351"/>
      <c r="N435" s="351"/>
      <c r="O435" s="351"/>
      <c r="P435" s="351"/>
      <c r="Q435" s="351"/>
      <c r="R435" s="351"/>
      <c r="S435" s="351"/>
      <c r="T435" s="351"/>
      <c r="U435" s="351"/>
      <c r="V435" s="351"/>
      <c r="W435" s="351"/>
      <c r="X435" s="351"/>
      <c r="Y435" s="351"/>
      <c r="Z435" s="351"/>
      <c r="AA435" s="351"/>
      <c r="AB435" s="351"/>
    </row>
    <row r="436" spans="8:8" ht="15.75" customHeight="1">
      <c r="A436" s="351"/>
      <c r="B436" s="352"/>
      <c r="C436" s="353"/>
      <c r="D436" s="352"/>
      <c r="E436" s="351"/>
      <c r="F436" s="351"/>
      <c r="G436" s="351"/>
      <c r="H436" s="351"/>
      <c r="I436" s="351"/>
      <c r="J436" s="351"/>
      <c r="K436" s="351"/>
      <c r="L436" s="351"/>
      <c r="M436" s="351"/>
      <c r="N436" s="351"/>
      <c r="O436" s="351"/>
      <c r="P436" s="351"/>
      <c r="Q436" s="351"/>
      <c r="R436" s="351"/>
      <c r="S436" s="351"/>
      <c r="T436" s="351"/>
      <c r="U436" s="351"/>
      <c r="V436" s="351"/>
      <c r="W436" s="351"/>
      <c r="X436" s="351"/>
      <c r="Y436" s="351"/>
      <c r="Z436" s="351"/>
      <c r="AA436" s="351"/>
      <c r="AB436" s="351"/>
    </row>
    <row r="437" spans="8:8" ht="15.75" customHeight="1">
      <c r="A437" s="351"/>
      <c r="B437" s="352"/>
      <c r="C437" s="353"/>
      <c r="D437" s="352"/>
      <c r="E437" s="351"/>
      <c r="F437" s="351"/>
      <c r="G437" s="351"/>
      <c r="H437" s="351"/>
      <c r="I437" s="351"/>
      <c r="J437" s="351"/>
      <c r="K437" s="351"/>
      <c r="L437" s="351"/>
      <c r="M437" s="351"/>
      <c r="N437" s="351"/>
      <c r="O437" s="351"/>
      <c r="P437" s="351"/>
      <c r="Q437" s="351"/>
      <c r="R437" s="351"/>
      <c r="S437" s="351"/>
      <c r="T437" s="351"/>
      <c r="U437" s="351"/>
      <c r="V437" s="351"/>
      <c r="W437" s="351"/>
      <c r="X437" s="351"/>
      <c r="Y437" s="351"/>
      <c r="Z437" s="351"/>
      <c r="AA437" s="351"/>
      <c r="AB437" s="351"/>
    </row>
    <row r="438" spans="8:8" ht="15.75" customHeight="1">
      <c r="A438" s="351"/>
      <c r="B438" s="352"/>
      <c r="C438" s="353"/>
      <c r="D438" s="352"/>
      <c r="E438" s="351"/>
      <c r="F438" s="351"/>
      <c r="G438" s="351"/>
      <c r="H438" s="351"/>
      <c r="I438" s="351"/>
      <c r="J438" s="351"/>
      <c r="K438" s="351"/>
      <c r="L438" s="351"/>
      <c r="M438" s="351"/>
      <c r="N438" s="351"/>
      <c r="O438" s="351"/>
      <c r="P438" s="351"/>
      <c r="Q438" s="351"/>
      <c r="R438" s="351"/>
      <c r="S438" s="351"/>
      <c r="T438" s="351"/>
      <c r="U438" s="351"/>
      <c r="V438" s="351"/>
      <c r="W438" s="351"/>
      <c r="X438" s="351"/>
      <c r="Y438" s="351"/>
      <c r="Z438" s="351"/>
      <c r="AA438" s="351"/>
      <c r="AB438" s="351"/>
    </row>
    <row r="439" spans="8:8" ht="15.75" customHeight="1">
      <c r="A439" s="351"/>
      <c r="B439" s="352"/>
      <c r="C439" s="353"/>
      <c r="D439" s="352"/>
      <c r="E439" s="351"/>
      <c r="F439" s="351"/>
      <c r="G439" s="351"/>
      <c r="H439" s="351"/>
      <c r="I439" s="351"/>
      <c r="J439" s="351"/>
      <c r="K439" s="351"/>
      <c r="L439" s="351"/>
      <c r="M439" s="351"/>
      <c r="N439" s="351"/>
      <c r="O439" s="351"/>
      <c r="P439" s="351"/>
      <c r="Q439" s="351"/>
      <c r="R439" s="351"/>
      <c r="S439" s="351"/>
      <c r="T439" s="351"/>
      <c r="U439" s="351"/>
      <c r="V439" s="351"/>
      <c r="W439" s="351"/>
      <c r="X439" s="351"/>
      <c r="Y439" s="351"/>
      <c r="Z439" s="351"/>
      <c r="AA439" s="351"/>
      <c r="AB439" s="351"/>
    </row>
    <row r="440" spans="8:8" ht="15.75" customHeight="1">
      <c r="A440" s="351"/>
      <c r="B440" s="352"/>
      <c r="C440" s="353"/>
      <c r="D440" s="352"/>
      <c r="E440" s="351"/>
      <c r="F440" s="351"/>
      <c r="G440" s="351"/>
      <c r="H440" s="351"/>
      <c r="I440" s="351"/>
      <c r="J440" s="351"/>
      <c r="K440" s="351"/>
      <c r="L440" s="351"/>
      <c r="M440" s="351"/>
      <c r="N440" s="351"/>
      <c r="O440" s="351"/>
      <c r="P440" s="351"/>
      <c r="Q440" s="351"/>
      <c r="R440" s="351"/>
      <c r="S440" s="351"/>
      <c r="T440" s="351"/>
      <c r="U440" s="351"/>
      <c r="V440" s="351"/>
      <c r="W440" s="351"/>
      <c r="X440" s="351"/>
      <c r="Y440" s="351"/>
      <c r="Z440" s="351"/>
      <c r="AA440" s="351"/>
      <c r="AB440" s="351"/>
    </row>
    <row r="441" spans="8:8" ht="15.75" customHeight="1">
      <c r="A441" s="351"/>
      <c r="B441" s="352"/>
      <c r="C441" s="353"/>
      <c r="D441" s="352"/>
      <c r="E441" s="351"/>
      <c r="F441" s="351"/>
      <c r="G441" s="351"/>
      <c r="H441" s="351"/>
      <c r="I441" s="351"/>
      <c r="J441" s="351"/>
      <c r="K441" s="351"/>
      <c r="L441" s="351"/>
      <c r="M441" s="351"/>
      <c r="N441" s="351"/>
      <c r="O441" s="351"/>
      <c r="P441" s="351"/>
      <c r="Q441" s="351"/>
      <c r="R441" s="351"/>
      <c r="S441" s="351"/>
      <c r="T441" s="351"/>
      <c r="U441" s="351"/>
      <c r="V441" s="351"/>
      <c r="W441" s="351"/>
      <c r="X441" s="351"/>
      <c r="Y441" s="351"/>
      <c r="Z441" s="351"/>
      <c r="AA441" s="351"/>
      <c r="AB441" s="351"/>
    </row>
    <row r="442" spans="8:8" ht="15.75" customHeight="1">
      <c r="A442" s="351"/>
      <c r="B442" s="352"/>
      <c r="C442" s="353"/>
      <c r="D442" s="352"/>
      <c r="E442" s="351"/>
      <c r="F442" s="351"/>
      <c r="G442" s="351"/>
      <c r="H442" s="351"/>
      <c r="I442" s="351"/>
      <c r="J442" s="351"/>
      <c r="K442" s="351"/>
      <c r="L442" s="351"/>
      <c r="M442" s="351"/>
      <c r="N442" s="351"/>
      <c r="O442" s="351"/>
      <c r="P442" s="351"/>
      <c r="Q442" s="351"/>
      <c r="R442" s="351"/>
      <c r="S442" s="351"/>
      <c r="T442" s="351"/>
      <c r="U442" s="351"/>
      <c r="V442" s="351"/>
      <c r="W442" s="351"/>
      <c r="X442" s="351"/>
      <c r="Y442" s="351"/>
      <c r="Z442" s="351"/>
      <c r="AA442" s="351"/>
      <c r="AB442" s="351"/>
    </row>
    <row r="443" spans="8:8" ht="15.75" customHeight="1">
      <c r="A443" s="351"/>
      <c r="B443" s="352"/>
      <c r="C443" s="353"/>
      <c r="D443" s="352"/>
      <c r="E443" s="351"/>
      <c r="F443" s="351"/>
      <c r="G443" s="351"/>
      <c r="H443" s="351"/>
      <c r="I443" s="351"/>
      <c r="J443" s="351"/>
      <c r="K443" s="351"/>
      <c r="L443" s="351"/>
      <c r="M443" s="351"/>
      <c r="N443" s="351"/>
      <c r="O443" s="351"/>
      <c r="P443" s="351"/>
      <c r="Q443" s="351"/>
      <c r="R443" s="351"/>
      <c r="S443" s="351"/>
      <c r="T443" s="351"/>
      <c r="U443" s="351"/>
      <c r="V443" s="351"/>
      <c r="W443" s="351"/>
      <c r="X443" s="351"/>
      <c r="Y443" s="351"/>
      <c r="Z443" s="351"/>
      <c r="AA443" s="351"/>
      <c r="AB443" s="351"/>
    </row>
    <row r="444" spans="8:8" ht="15.75" customHeight="1">
      <c r="A444" s="351"/>
      <c r="B444" s="352"/>
      <c r="C444" s="353"/>
      <c r="D444" s="352"/>
      <c r="E444" s="351"/>
      <c r="F444" s="351"/>
      <c r="G444" s="351"/>
      <c r="H444" s="351"/>
      <c r="I444" s="351"/>
      <c r="J444" s="351"/>
      <c r="K444" s="351"/>
      <c r="L444" s="351"/>
      <c r="M444" s="351"/>
      <c r="N444" s="351"/>
      <c r="O444" s="351"/>
      <c r="P444" s="351"/>
      <c r="Q444" s="351"/>
      <c r="R444" s="351"/>
      <c r="S444" s="351"/>
      <c r="T444" s="351"/>
      <c r="U444" s="351"/>
      <c r="V444" s="351"/>
      <c r="W444" s="351"/>
      <c r="X444" s="351"/>
      <c r="Y444" s="351"/>
      <c r="Z444" s="351"/>
      <c r="AA444" s="351"/>
      <c r="AB444" s="351"/>
    </row>
    <row r="445" spans="8:8" ht="15.75" customHeight="1">
      <c r="A445" s="351"/>
      <c r="B445" s="352"/>
      <c r="C445" s="353"/>
      <c r="D445" s="352"/>
      <c r="E445" s="351"/>
      <c r="F445" s="351"/>
      <c r="G445" s="351"/>
      <c r="H445" s="351"/>
      <c r="I445" s="351"/>
      <c r="J445" s="351"/>
      <c r="K445" s="351"/>
      <c r="L445" s="351"/>
      <c r="M445" s="351"/>
      <c r="N445" s="351"/>
      <c r="O445" s="351"/>
      <c r="P445" s="351"/>
      <c r="Q445" s="351"/>
      <c r="R445" s="351"/>
      <c r="S445" s="351"/>
      <c r="T445" s="351"/>
      <c r="U445" s="351"/>
      <c r="V445" s="351"/>
      <c r="W445" s="351"/>
      <c r="X445" s="351"/>
      <c r="Y445" s="351"/>
      <c r="Z445" s="351"/>
      <c r="AA445" s="351"/>
      <c r="AB445" s="351"/>
    </row>
    <row r="446" spans="8:8" ht="15.75" customHeight="1">
      <c r="A446" s="351"/>
      <c r="B446" s="352"/>
      <c r="C446" s="353"/>
      <c r="D446" s="352"/>
      <c r="E446" s="351"/>
      <c r="F446" s="351"/>
      <c r="G446" s="351"/>
      <c r="H446" s="351"/>
      <c r="I446" s="351"/>
      <c r="J446" s="351"/>
      <c r="K446" s="351"/>
      <c r="L446" s="351"/>
      <c r="M446" s="351"/>
      <c r="N446" s="351"/>
      <c r="O446" s="351"/>
      <c r="P446" s="351"/>
      <c r="Q446" s="351"/>
      <c r="R446" s="351"/>
      <c r="S446" s="351"/>
      <c r="T446" s="351"/>
      <c r="U446" s="351"/>
      <c r="V446" s="351"/>
      <c r="W446" s="351"/>
      <c r="X446" s="351"/>
      <c r="Y446" s="351"/>
      <c r="Z446" s="351"/>
      <c r="AA446" s="351"/>
      <c r="AB446" s="351"/>
    </row>
    <row r="447" spans="8:8" ht="15.75" customHeight="1">
      <c r="A447" s="351"/>
      <c r="B447" s="352"/>
      <c r="C447" s="353"/>
      <c r="D447" s="352"/>
      <c r="E447" s="351"/>
      <c r="F447" s="351"/>
      <c r="G447" s="351"/>
      <c r="H447" s="351"/>
      <c r="I447" s="351"/>
      <c r="J447" s="351"/>
      <c r="K447" s="351"/>
      <c r="L447" s="351"/>
      <c r="M447" s="351"/>
      <c r="N447" s="351"/>
      <c r="O447" s="351"/>
      <c r="P447" s="351"/>
      <c r="Q447" s="351"/>
      <c r="R447" s="351"/>
      <c r="S447" s="351"/>
      <c r="T447" s="351"/>
      <c r="U447" s="351"/>
      <c r="V447" s="351"/>
      <c r="W447" s="351"/>
      <c r="X447" s="351"/>
      <c r="Y447" s="351"/>
      <c r="Z447" s="351"/>
      <c r="AA447" s="351"/>
      <c r="AB447" s="351"/>
    </row>
    <row r="448" spans="8:8" ht="15.75" customHeight="1">
      <c r="A448" s="351"/>
      <c r="B448" s="352"/>
      <c r="C448" s="353"/>
      <c r="D448" s="352"/>
      <c r="E448" s="351"/>
      <c r="F448" s="351"/>
      <c r="G448" s="351"/>
      <c r="H448" s="351"/>
      <c r="I448" s="351"/>
      <c r="J448" s="351"/>
      <c r="K448" s="351"/>
      <c r="L448" s="351"/>
      <c r="M448" s="351"/>
      <c r="N448" s="351"/>
      <c r="O448" s="351"/>
      <c r="P448" s="351"/>
      <c r="Q448" s="351"/>
      <c r="R448" s="351"/>
      <c r="S448" s="351"/>
      <c r="T448" s="351"/>
      <c r="U448" s="351"/>
      <c r="V448" s="351"/>
      <c r="W448" s="351"/>
      <c r="X448" s="351"/>
      <c r="Y448" s="351"/>
      <c r="Z448" s="351"/>
      <c r="AA448" s="351"/>
      <c r="AB448" s="351"/>
    </row>
    <row r="449" spans="8:8" ht="15.75" customHeight="1">
      <c r="A449" s="351"/>
      <c r="B449" s="352"/>
      <c r="C449" s="353"/>
      <c r="D449" s="352"/>
      <c r="E449" s="351"/>
      <c r="F449" s="351"/>
      <c r="G449" s="351"/>
      <c r="H449" s="351"/>
      <c r="I449" s="351"/>
      <c r="J449" s="351"/>
      <c r="K449" s="351"/>
      <c r="L449" s="351"/>
      <c r="M449" s="351"/>
      <c r="N449" s="351"/>
      <c r="O449" s="351"/>
      <c r="P449" s="351"/>
      <c r="Q449" s="351"/>
      <c r="R449" s="351"/>
      <c r="S449" s="351"/>
      <c r="T449" s="351"/>
      <c r="U449" s="351"/>
      <c r="V449" s="351"/>
      <c r="W449" s="351"/>
      <c r="X449" s="351"/>
      <c r="Y449" s="351"/>
      <c r="Z449" s="351"/>
      <c r="AA449" s="351"/>
      <c r="AB449" s="351"/>
    </row>
    <row r="450" spans="8:8" ht="15.75" customHeight="1">
      <c r="A450" s="351"/>
      <c r="B450" s="352"/>
      <c r="C450" s="353"/>
      <c r="D450" s="352"/>
      <c r="E450" s="351"/>
      <c r="F450" s="351"/>
      <c r="G450" s="351"/>
      <c r="H450" s="351"/>
      <c r="I450" s="351"/>
      <c r="J450" s="351"/>
      <c r="K450" s="351"/>
      <c r="L450" s="351"/>
      <c r="M450" s="351"/>
      <c r="N450" s="351"/>
      <c r="O450" s="351"/>
      <c r="P450" s="351"/>
      <c r="Q450" s="351"/>
      <c r="R450" s="351"/>
      <c r="S450" s="351"/>
      <c r="T450" s="351"/>
      <c r="U450" s="351"/>
      <c r="V450" s="351"/>
      <c r="W450" s="351"/>
      <c r="X450" s="351"/>
      <c r="Y450" s="351"/>
      <c r="Z450" s="351"/>
      <c r="AA450" s="351"/>
      <c r="AB450" s="351"/>
    </row>
    <row r="451" spans="8:8" ht="15.75" customHeight="1">
      <c r="A451" s="351"/>
      <c r="B451" s="352"/>
      <c r="C451" s="353"/>
      <c r="D451" s="352"/>
      <c r="E451" s="351"/>
      <c r="F451" s="351"/>
      <c r="G451" s="351"/>
      <c r="H451" s="351"/>
      <c r="I451" s="351"/>
      <c r="J451" s="351"/>
      <c r="K451" s="351"/>
      <c r="L451" s="351"/>
      <c r="M451" s="351"/>
      <c r="N451" s="351"/>
      <c r="O451" s="351"/>
      <c r="P451" s="351"/>
      <c r="Q451" s="351"/>
      <c r="R451" s="351"/>
      <c r="S451" s="351"/>
      <c r="T451" s="351"/>
      <c r="U451" s="351"/>
      <c r="V451" s="351"/>
      <c r="W451" s="351"/>
      <c r="X451" s="351"/>
      <c r="Y451" s="351"/>
      <c r="Z451" s="351"/>
      <c r="AA451" s="351"/>
      <c r="AB451" s="351"/>
    </row>
    <row r="452" spans="8:8" ht="15.75" customHeight="1">
      <c r="A452" s="351"/>
      <c r="B452" s="352"/>
      <c r="C452" s="353"/>
      <c r="D452" s="352"/>
      <c r="E452" s="351"/>
      <c r="F452" s="351"/>
      <c r="G452" s="351"/>
      <c r="H452" s="351"/>
      <c r="I452" s="351"/>
      <c r="J452" s="351"/>
      <c r="K452" s="351"/>
      <c r="L452" s="351"/>
      <c r="M452" s="351"/>
      <c r="N452" s="351"/>
      <c r="O452" s="351"/>
      <c r="P452" s="351"/>
      <c r="Q452" s="351"/>
      <c r="R452" s="351"/>
      <c r="S452" s="351"/>
      <c r="T452" s="351"/>
      <c r="U452" s="351"/>
      <c r="V452" s="351"/>
      <c r="W452" s="351"/>
      <c r="X452" s="351"/>
      <c r="Y452" s="351"/>
      <c r="Z452" s="351"/>
      <c r="AA452" s="351"/>
      <c r="AB452" s="351"/>
    </row>
    <row r="453" spans="8:8" ht="15.75" customHeight="1">
      <c r="A453" s="351"/>
      <c r="B453" s="352"/>
      <c r="C453" s="353"/>
      <c r="D453" s="352"/>
      <c r="E453" s="351"/>
      <c r="F453" s="351"/>
      <c r="G453" s="351"/>
      <c r="H453" s="351"/>
      <c r="I453" s="351"/>
      <c r="J453" s="351"/>
      <c r="K453" s="351"/>
      <c r="L453" s="351"/>
      <c r="M453" s="351"/>
      <c r="N453" s="351"/>
      <c r="O453" s="351"/>
      <c r="P453" s="351"/>
      <c r="Q453" s="351"/>
      <c r="R453" s="351"/>
      <c r="S453" s="351"/>
      <c r="T453" s="351"/>
      <c r="U453" s="351"/>
      <c r="V453" s="351"/>
      <c r="W453" s="351"/>
      <c r="X453" s="351"/>
      <c r="Y453" s="351"/>
      <c r="Z453" s="351"/>
      <c r="AA453" s="351"/>
      <c r="AB453" s="351"/>
    </row>
    <row r="454" spans="8:8" ht="15.75" customHeight="1">
      <c r="A454" s="351"/>
      <c r="B454" s="352"/>
      <c r="C454" s="353"/>
      <c r="D454" s="352"/>
      <c r="E454" s="351"/>
      <c r="F454" s="351"/>
      <c r="G454" s="351"/>
      <c r="H454" s="351"/>
      <c r="I454" s="351"/>
      <c r="J454" s="351"/>
      <c r="K454" s="351"/>
      <c r="L454" s="351"/>
      <c r="M454" s="351"/>
      <c r="N454" s="351"/>
      <c r="O454" s="351"/>
      <c r="P454" s="351"/>
      <c r="Q454" s="351"/>
      <c r="R454" s="351"/>
      <c r="S454" s="351"/>
      <c r="T454" s="351"/>
      <c r="U454" s="351"/>
      <c r="V454" s="351"/>
      <c r="W454" s="351"/>
      <c r="X454" s="351"/>
      <c r="Y454" s="351"/>
      <c r="Z454" s="351"/>
      <c r="AA454" s="351"/>
      <c r="AB454" s="351"/>
    </row>
    <row r="455" spans="8:8" ht="15.75" customHeight="1">
      <c r="A455" s="351"/>
      <c r="B455" s="352"/>
      <c r="C455" s="353"/>
      <c r="D455" s="352"/>
      <c r="E455" s="351"/>
      <c r="F455" s="351"/>
      <c r="G455" s="351"/>
      <c r="H455" s="351"/>
      <c r="I455" s="351"/>
      <c r="J455" s="351"/>
      <c r="K455" s="351"/>
      <c r="L455" s="351"/>
      <c r="M455" s="351"/>
      <c r="N455" s="351"/>
      <c r="O455" s="351"/>
      <c r="P455" s="351"/>
      <c r="Q455" s="351"/>
      <c r="R455" s="351"/>
      <c r="S455" s="351"/>
      <c r="T455" s="351"/>
      <c r="U455" s="351"/>
      <c r="V455" s="351"/>
      <c r="W455" s="351"/>
      <c r="X455" s="351"/>
      <c r="Y455" s="351"/>
      <c r="Z455" s="351"/>
      <c r="AA455" s="351"/>
      <c r="AB455" s="351"/>
    </row>
    <row r="456" spans="8:8" ht="15.75" customHeight="1">
      <c r="A456" s="351"/>
      <c r="B456" s="352"/>
      <c r="C456" s="353"/>
      <c r="D456" s="352"/>
      <c r="E456" s="351"/>
      <c r="F456" s="351"/>
      <c r="G456" s="351"/>
      <c r="H456" s="351"/>
      <c r="I456" s="351"/>
      <c r="J456" s="351"/>
      <c r="K456" s="351"/>
      <c r="L456" s="351"/>
      <c r="M456" s="351"/>
      <c r="N456" s="351"/>
      <c r="O456" s="351"/>
      <c r="P456" s="351"/>
      <c r="Q456" s="351"/>
      <c r="R456" s="351"/>
      <c r="S456" s="351"/>
      <c r="T456" s="351"/>
      <c r="U456" s="351"/>
      <c r="V456" s="351"/>
      <c r="W456" s="351"/>
      <c r="X456" s="351"/>
      <c r="Y456" s="351"/>
      <c r="Z456" s="351"/>
      <c r="AA456" s="351"/>
      <c r="AB456" s="351"/>
    </row>
    <row r="457" spans="8:8" ht="15.75" customHeight="1">
      <c r="A457" s="351"/>
      <c r="B457" s="352"/>
      <c r="C457" s="353"/>
      <c r="D457" s="352"/>
      <c r="E457" s="351"/>
      <c r="F457" s="351"/>
      <c r="G457" s="351"/>
      <c r="H457" s="351"/>
      <c r="I457" s="351"/>
      <c r="J457" s="351"/>
      <c r="K457" s="351"/>
      <c r="L457" s="351"/>
      <c r="M457" s="351"/>
      <c r="N457" s="351"/>
      <c r="O457" s="351"/>
      <c r="P457" s="351"/>
      <c r="Q457" s="351"/>
      <c r="R457" s="351"/>
      <c r="S457" s="351"/>
      <c r="T457" s="351"/>
      <c r="U457" s="351"/>
      <c r="V457" s="351"/>
      <c r="W457" s="351"/>
      <c r="X457" s="351"/>
      <c r="Y457" s="351"/>
      <c r="Z457" s="351"/>
      <c r="AA457" s="351"/>
      <c r="AB457" s="351"/>
    </row>
    <row r="458" spans="8:8" ht="15.75" customHeight="1">
      <c r="A458" s="351"/>
      <c r="B458" s="352"/>
      <c r="C458" s="353"/>
      <c r="D458" s="352"/>
      <c r="E458" s="351"/>
      <c r="F458" s="351"/>
      <c r="G458" s="351"/>
      <c r="H458" s="351"/>
      <c r="I458" s="351"/>
      <c r="J458" s="351"/>
      <c r="K458" s="351"/>
      <c r="L458" s="351"/>
      <c r="M458" s="351"/>
      <c r="N458" s="351"/>
      <c r="O458" s="351"/>
      <c r="P458" s="351"/>
      <c r="Q458" s="351"/>
      <c r="R458" s="351"/>
      <c r="S458" s="351"/>
      <c r="T458" s="351"/>
      <c r="U458" s="351"/>
      <c r="V458" s="351"/>
      <c r="W458" s="351"/>
      <c r="X458" s="351"/>
      <c r="Y458" s="351"/>
      <c r="Z458" s="351"/>
      <c r="AA458" s="351"/>
      <c r="AB458" s="351"/>
    </row>
    <row r="459" spans="8:8" ht="15.75" customHeight="1">
      <c r="A459" s="351"/>
      <c r="B459" s="352"/>
      <c r="C459" s="353"/>
      <c r="D459" s="352"/>
      <c r="E459" s="351"/>
      <c r="F459" s="351"/>
      <c r="G459" s="351"/>
      <c r="H459" s="351"/>
      <c r="I459" s="351"/>
      <c r="J459" s="351"/>
      <c r="K459" s="351"/>
      <c r="L459" s="351"/>
      <c r="M459" s="351"/>
      <c r="N459" s="351"/>
      <c r="O459" s="351"/>
      <c r="P459" s="351"/>
      <c r="Q459" s="351"/>
      <c r="R459" s="351"/>
      <c r="S459" s="351"/>
      <c r="T459" s="351"/>
      <c r="U459" s="351"/>
      <c r="V459" s="351"/>
      <c r="W459" s="351"/>
      <c r="X459" s="351"/>
      <c r="Y459" s="351"/>
      <c r="Z459" s="351"/>
      <c r="AA459" s="351"/>
      <c r="AB459" s="351"/>
    </row>
    <row r="460" spans="8:8" ht="15.75" customHeight="1">
      <c r="A460" s="351"/>
      <c r="B460" s="352"/>
      <c r="C460" s="353"/>
      <c r="D460" s="352"/>
      <c r="E460" s="351"/>
      <c r="F460" s="351"/>
      <c r="G460" s="351"/>
      <c r="H460" s="351"/>
      <c r="I460" s="351"/>
      <c r="J460" s="351"/>
      <c r="K460" s="351"/>
      <c r="L460" s="351"/>
      <c r="M460" s="351"/>
      <c r="N460" s="351"/>
      <c r="O460" s="351"/>
      <c r="P460" s="351"/>
      <c r="Q460" s="351"/>
      <c r="R460" s="351"/>
      <c r="S460" s="351"/>
      <c r="T460" s="351"/>
      <c r="U460" s="351"/>
      <c r="V460" s="351"/>
      <c r="W460" s="351"/>
      <c r="X460" s="351"/>
      <c r="Y460" s="351"/>
      <c r="Z460" s="351"/>
      <c r="AA460" s="351"/>
      <c r="AB460" s="351"/>
    </row>
    <row r="461" spans="8:8" ht="15.75" customHeight="1">
      <c r="A461" s="351"/>
      <c r="B461" s="352"/>
      <c r="C461" s="353"/>
      <c r="D461" s="352"/>
      <c r="E461" s="351"/>
      <c r="F461" s="351"/>
      <c r="G461" s="351"/>
      <c r="H461" s="351"/>
      <c r="I461" s="351"/>
      <c r="J461" s="351"/>
      <c r="K461" s="351"/>
      <c r="L461" s="351"/>
      <c r="M461" s="351"/>
      <c r="N461" s="351"/>
      <c r="O461" s="351"/>
      <c r="P461" s="351"/>
      <c r="Q461" s="351"/>
      <c r="R461" s="351"/>
      <c r="S461" s="351"/>
      <c r="T461" s="351"/>
      <c r="U461" s="351"/>
      <c r="V461" s="351"/>
      <c r="W461" s="351"/>
      <c r="X461" s="351"/>
      <c r="Y461" s="351"/>
      <c r="Z461" s="351"/>
      <c r="AA461" s="351"/>
      <c r="AB461" s="351"/>
    </row>
    <row r="462" spans="8:8" ht="15.75" customHeight="1">
      <c r="A462" s="351"/>
      <c r="B462" s="352"/>
      <c r="C462" s="353"/>
      <c r="D462" s="352"/>
      <c r="E462" s="351"/>
      <c r="F462" s="351"/>
      <c r="G462" s="351"/>
      <c r="H462" s="351"/>
      <c r="I462" s="351"/>
      <c r="J462" s="351"/>
      <c r="K462" s="351"/>
      <c r="L462" s="351"/>
      <c r="M462" s="351"/>
      <c r="N462" s="351"/>
      <c r="O462" s="351"/>
      <c r="P462" s="351"/>
      <c r="Q462" s="351"/>
      <c r="R462" s="351"/>
      <c r="S462" s="351"/>
      <c r="T462" s="351"/>
      <c r="U462" s="351"/>
      <c r="V462" s="351"/>
      <c r="W462" s="351"/>
      <c r="X462" s="351"/>
      <c r="Y462" s="351"/>
      <c r="Z462" s="351"/>
      <c r="AA462" s="351"/>
      <c r="AB462" s="351"/>
    </row>
    <row r="463" spans="8:8" ht="15.75" customHeight="1">
      <c r="A463" s="351"/>
      <c r="B463" s="352"/>
      <c r="C463" s="353"/>
      <c r="D463" s="352"/>
      <c r="E463" s="351"/>
      <c r="F463" s="351"/>
      <c r="G463" s="351"/>
      <c r="H463" s="351"/>
      <c r="I463" s="351"/>
      <c r="J463" s="351"/>
      <c r="K463" s="351"/>
      <c r="L463" s="351"/>
      <c r="M463" s="351"/>
      <c r="N463" s="351"/>
      <c r="O463" s="351"/>
      <c r="P463" s="351"/>
      <c r="Q463" s="351"/>
      <c r="R463" s="351"/>
      <c r="S463" s="351"/>
      <c r="T463" s="351"/>
      <c r="U463" s="351"/>
      <c r="V463" s="351"/>
      <c r="W463" s="351"/>
      <c r="X463" s="351"/>
      <c r="Y463" s="351"/>
      <c r="Z463" s="351"/>
      <c r="AA463" s="351"/>
      <c r="AB463" s="351"/>
    </row>
    <row r="464" spans="8:8" ht="15.75" customHeight="1">
      <c r="A464" s="351"/>
      <c r="B464" s="352"/>
      <c r="C464" s="353"/>
      <c r="D464" s="352"/>
      <c r="E464" s="351"/>
      <c r="F464" s="351"/>
      <c r="G464" s="351"/>
      <c r="H464" s="351"/>
      <c r="I464" s="351"/>
      <c r="J464" s="351"/>
      <c r="K464" s="351"/>
      <c r="L464" s="351"/>
      <c r="M464" s="351"/>
      <c r="N464" s="351"/>
      <c r="O464" s="351"/>
      <c r="P464" s="351"/>
      <c r="Q464" s="351"/>
      <c r="R464" s="351"/>
      <c r="S464" s="351"/>
      <c r="T464" s="351"/>
      <c r="U464" s="351"/>
      <c r="V464" s="351"/>
      <c r="W464" s="351"/>
      <c r="X464" s="351"/>
      <c r="Y464" s="351"/>
      <c r="Z464" s="351"/>
      <c r="AA464" s="351"/>
      <c r="AB464" s="351"/>
    </row>
    <row r="465" spans="8:8" ht="15.75" customHeight="1">
      <c r="A465" s="351"/>
      <c r="B465" s="352"/>
      <c r="C465" s="353"/>
      <c r="D465" s="352"/>
      <c r="E465" s="351"/>
      <c r="F465" s="351"/>
      <c r="G465" s="351"/>
      <c r="H465" s="351"/>
      <c r="I465" s="351"/>
      <c r="J465" s="351"/>
      <c r="K465" s="351"/>
      <c r="L465" s="351"/>
      <c r="M465" s="351"/>
      <c r="N465" s="351"/>
      <c r="O465" s="351"/>
      <c r="P465" s="351"/>
      <c r="Q465" s="351"/>
      <c r="R465" s="351"/>
      <c r="S465" s="351"/>
      <c r="T465" s="351"/>
      <c r="U465" s="351"/>
      <c r="V465" s="351"/>
      <c r="W465" s="351"/>
      <c r="X465" s="351"/>
      <c r="Y465" s="351"/>
      <c r="Z465" s="351"/>
      <c r="AA465" s="351"/>
      <c r="AB465" s="351"/>
    </row>
    <row r="466" spans="8:8" ht="15.75" customHeight="1">
      <c r="A466" s="351"/>
      <c r="B466" s="352"/>
      <c r="C466" s="353"/>
      <c r="D466" s="352"/>
      <c r="E466" s="351"/>
      <c r="F466" s="351"/>
      <c r="G466" s="351"/>
      <c r="H466" s="351"/>
      <c r="I466" s="351"/>
      <c r="J466" s="351"/>
      <c r="K466" s="351"/>
      <c r="L466" s="351"/>
      <c r="M466" s="351"/>
      <c r="N466" s="351"/>
      <c r="O466" s="351"/>
      <c r="P466" s="351"/>
      <c r="Q466" s="351"/>
      <c r="R466" s="351"/>
      <c r="S466" s="351"/>
      <c r="T466" s="351"/>
      <c r="U466" s="351"/>
      <c r="V466" s="351"/>
      <c r="W466" s="351"/>
      <c r="X466" s="351"/>
      <c r="Y466" s="351"/>
      <c r="Z466" s="351"/>
      <c r="AA466" s="351"/>
      <c r="AB466" s="351"/>
    </row>
    <row r="467" spans="8:8" ht="15.75" customHeight="1">
      <c r="A467" s="351"/>
      <c r="B467" s="352"/>
      <c r="C467" s="353"/>
      <c r="D467" s="352"/>
      <c r="E467" s="351"/>
      <c r="F467" s="351"/>
      <c r="G467" s="351"/>
      <c r="H467" s="351"/>
      <c r="I467" s="351"/>
      <c r="J467" s="351"/>
      <c r="K467" s="351"/>
      <c r="L467" s="351"/>
      <c r="M467" s="351"/>
      <c r="N467" s="351"/>
      <c r="O467" s="351"/>
      <c r="P467" s="351"/>
      <c r="Q467" s="351"/>
      <c r="R467" s="351"/>
      <c r="S467" s="351"/>
      <c r="T467" s="351"/>
      <c r="U467" s="351"/>
      <c r="V467" s="351"/>
      <c r="W467" s="351"/>
      <c r="X467" s="351"/>
      <c r="Y467" s="351"/>
      <c r="Z467" s="351"/>
      <c r="AA467" s="351"/>
      <c r="AB467" s="351"/>
    </row>
    <row r="468" spans="8:8" ht="15.75" customHeight="1">
      <c r="A468" s="351"/>
      <c r="B468" s="352"/>
      <c r="C468" s="353"/>
      <c r="D468" s="352"/>
      <c r="E468" s="351"/>
      <c r="F468" s="351"/>
      <c r="G468" s="351"/>
      <c r="H468" s="351"/>
      <c r="I468" s="351"/>
      <c r="J468" s="351"/>
      <c r="K468" s="351"/>
      <c r="L468" s="351"/>
      <c r="M468" s="351"/>
      <c r="N468" s="351"/>
      <c r="O468" s="351"/>
      <c r="P468" s="351"/>
      <c r="Q468" s="351"/>
      <c r="R468" s="351"/>
      <c r="S468" s="351"/>
      <c r="T468" s="351"/>
      <c r="U468" s="351"/>
      <c r="V468" s="351"/>
      <c r="W468" s="351"/>
      <c r="X468" s="351"/>
      <c r="Y468" s="351"/>
      <c r="Z468" s="351"/>
      <c r="AA468" s="351"/>
      <c r="AB468" s="351"/>
    </row>
    <row r="469" spans="8:8" ht="15.75" customHeight="1">
      <c r="A469" s="351"/>
      <c r="B469" s="352"/>
      <c r="C469" s="353"/>
      <c r="D469" s="352"/>
      <c r="E469" s="351"/>
      <c r="F469" s="351"/>
      <c r="G469" s="351"/>
      <c r="H469" s="351"/>
      <c r="I469" s="351"/>
      <c r="J469" s="351"/>
      <c r="K469" s="351"/>
      <c r="L469" s="351"/>
      <c r="M469" s="351"/>
      <c r="N469" s="351"/>
      <c r="O469" s="351"/>
      <c r="P469" s="351"/>
      <c r="Q469" s="351"/>
      <c r="R469" s="351"/>
      <c r="S469" s="351"/>
      <c r="T469" s="351"/>
      <c r="U469" s="351"/>
      <c r="V469" s="351"/>
      <c r="W469" s="351"/>
      <c r="X469" s="351"/>
      <c r="Y469" s="351"/>
      <c r="Z469" s="351"/>
      <c r="AA469" s="351"/>
      <c r="AB469" s="351"/>
    </row>
    <row r="470" spans="8:8" ht="15.75" customHeight="1">
      <c r="A470" s="351"/>
      <c r="B470" s="352"/>
      <c r="C470" s="353"/>
      <c r="D470" s="352"/>
      <c r="E470" s="351"/>
      <c r="F470" s="351"/>
      <c r="G470" s="351"/>
      <c r="H470" s="351"/>
      <c r="I470" s="351"/>
      <c r="J470" s="351"/>
      <c r="K470" s="351"/>
      <c r="L470" s="351"/>
      <c r="M470" s="351"/>
      <c r="N470" s="351"/>
      <c r="O470" s="351"/>
      <c r="P470" s="351"/>
      <c r="Q470" s="351"/>
      <c r="R470" s="351"/>
      <c r="S470" s="351"/>
      <c r="T470" s="351"/>
      <c r="U470" s="351"/>
      <c r="V470" s="351"/>
      <c r="W470" s="351"/>
      <c r="X470" s="351"/>
      <c r="Y470" s="351"/>
      <c r="Z470" s="351"/>
      <c r="AA470" s="351"/>
      <c r="AB470" s="351"/>
    </row>
    <row r="471" spans="8:8" ht="15.75" customHeight="1">
      <c r="A471" s="351"/>
      <c r="B471" s="352"/>
      <c r="C471" s="353"/>
      <c r="D471" s="352"/>
      <c r="E471" s="351"/>
      <c r="F471" s="351"/>
      <c r="G471" s="351"/>
      <c r="H471" s="351"/>
      <c r="I471" s="351"/>
      <c r="J471" s="351"/>
      <c r="K471" s="351"/>
      <c r="L471" s="351"/>
      <c r="M471" s="351"/>
      <c r="N471" s="351"/>
      <c r="O471" s="351"/>
      <c r="P471" s="351"/>
      <c r="Q471" s="351"/>
      <c r="R471" s="351"/>
      <c r="S471" s="351"/>
      <c r="T471" s="351"/>
      <c r="U471" s="351"/>
      <c r="V471" s="351"/>
      <c r="W471" s="351"/>
      <c r="X471" s="351"/>
      <c r="Y471" s="351"/>
      <c r="Z471" s="351"/>
      <c r="AA471" s="351"/>
      <c r="AB471" s="351"/>
    </row>
    <row r="472" spans="8:8" ht="15.75" customHeight="1">
      <c r="A472" s="351"/>
      <c r="B472" s="352"/>
      <c r="C472" s="353"/>
      <c r="D472" s="352"/>
      <c r="E472" s="351"/>
      <c r="F472" s="351"/>
      <c r="G472" s="351"/>
      <c r="H472" s="351"/>
      <c r="I472" s="351"/>
      <c r="J472" s="351"/>
      <c r="K472" s="351"/>
      <c r="L472" s="351"/>
      <c r="M472" s="351"/>
      <c r="N472" s="351"/>
      <c r="O472" s="351"/>
      <c r="P472" s="351"/>
      <c r="Q472" s="351"/>
      <c r="R472" s="351"/>
      <c r="S472" s="351"/>
      <c r="T472" s="351"/>
      <c r="U472" s="351"/>
      <c r="V472" s="351"/>
      <c r="W472" s="351"/>
      <c r="X472" s="351"/>
      <c r="Y472" s="351"/>
      <c r="Z472" s="351"/>
      <c r="AA472" s="351"/>
      <c r="AB472" s="351"/>
    </row>
    <row r="473" spans="8:8" ht="15.75" customHeight="1">
      <c r="A473" s="351"/>
      <c r="B473" s="352"/>
      <c r="C473" s="353"/>
      <c r="D473" s="352"/>
      <c r="E473" s="351"/>
      <c r="F473" s="351"/>
      <c r="G473" s="351"/>
      <c r="H473" s="351"/>
      <c r="I473" s="351"/>
      <c r="J473" s="351"/>
      <c r="K473" s="351"/>
      <c r="L473" s="351"/>
      <c r="M473" s="351"/>
      <c r="N473" s="351"/>
      <c r="O473" s="351"/>
      <c r="P473" s="351"/>
      <c r="Q473" s="351"/>
      <c r="R473" s="351"/>
      <c r="S473" s="351"/>
      <c r="T473" s="351"/>
      <c r="U473" s="351"/>
      <c r="V473" s="351"/>
      <c r="W473" s="351"/>
      <c r="X473" s="351"/>
      <c r="Y473" s="351"/>
      <c r="Z473" s="351"/>
      <c r="AA473" s="351"/>
      <c r="AB473" s="351"/>
    </row>
    <row r="474" spans="8:8" ht="15.75" customHeight="1">
      <c r="A474" s="351"/>
      <c r="B474" s="352"/>
      <c r="C474" s="353"/>
      <c r="D474" s="352"/>
      <c r="E474" s="351"/>
      <c r="F474" s="351"/>
      <c r="G474" s="351"/>
      <c r="H474" s="351"/>
      <c r="I474" s="351"/>
      <c r="J474" s="351"/>
      <c r="K474" s="351"/>
      <c r="L474" s="351"/>
      <c r="M474" s="351"/>
      <c r="N474" s="351"/>
      <c r="O474" s="351"/>
      <c r="P474" s="351"/>
      <c r="Q474" s="351"/>
      <c r="R474" s="351"/>
      <c r="S474" s="351"/>
      <c r="T474" s="351"/>
      <c r="U474" s="351"/>
      <c r="V474" s="351"/>
      <c r="W474" s="351"/>
      <c r="X474" s="351"/>
      <c r="Y474" s="351"/>
      <c r="Z474" s="351"/>
      <c r="AA474" s="351"/>
      <c r="AB474" s="351"/>
    </row>
    <row r="475" spans="8:8" ht="15.75" customHeight="1">
      <c r="A475" s="351"/>
      <c r="B475" s="352"/>
      <c r="C475" s="353"/>
      <c r="D475" s="352"/>
      <c r="E475" s="351"/>
      <c r="F475" s="351"/>
      <c r="G475" s="351"/>
      <c r="H475" s="351"/>
      <c r="I475" s="351"/>
      <c r="J475" s="351"/>
      <c r="K475" s="351"/>
      <c r="L475" s="351"/>
      <c r="M475" s="351"/>
      <c r="N475" s="351"/>
      <c r="O475" s="351"/>
      <c r="P475" s="351"/>
      <c r="Q475" s="351"/>
      <c r="R475" s="351"/>
      <c r="S475" s="351"/>
      <c r="T475" s="351"/>
      <c r="U475" s="351"/>
      <c r="V475" s="351"/>
      <c r="W475" s="351"/>
      <c r="X475" s="351"/>
      <c r="Y475" s="351"/>
      <c r="Z475" s="351"/>
      <c r="AA475" s="351"/>
      <c r="AB475" s="351"/>
    </row>
    <row r="476" spans="8:8" ht="15.75" customHeight="1">
      <c r="A476" s="351"/>
      <c r="B476" s="352"/>
      <c r="C476" s="353"/>
      <c r="D476" s="352"/>
      <c r="E476" s="351"/>
      <c r="F476" s="351"/>
      <c r="G476" s="351"/>
      <c r="H476" s="351"/>
      <c r="I476" s="351"/>
      <c r="J476" s="351"/>
      <c r="K476" s="351"/>
      <c r="L476" s="351"/>
      <c r="M476" s="351"/>
      <c r="N476" s="351"/>
      <c r="O476" s="351"/>
      <c r="P476" s="351"/>
      <c r="Q476" s="351"/>
      <c r="R476" s="351"/>
      <c r="S476" s="351"/>
      <c r="T476" s="351"/>
      <c r="U476" s="351"/>
      <c r="V476" s="351"/>
      <c r="W476" s="351"/>
      <c r="X476" s="351"/>
      <c r="Y476" s="351"/>
      <c r="Z476" s="351"/>
      <c r="AA476" s="351"/>
      <c r="AB476" s="351"/>
    </row>
    <row r="477" spans="8:8" ht="15.75" customHeight="1">
      <c r="A477" s="351"/>
      <c r="B477" s="352"/>
      <c r="C477" s="353"/>
      <c r="D477" s="352"/>
      <c r="E477" s="351"/>
      <c r="F477" s="351"/>
      <c r="G477" s="351"/>
      <c r="H477" s="351"/>
      <c r="I477" s="351"/>
      <c r="J477" s="351"/>
      <c r="K477" s="351"/>
      <c r="L477" s="351"/>
      <c r="M477" s="351"/>
      <c r="N477" s="351"/>
      <c r="O477" s="351"/>
      <c r="P477" s="351"/>
      <c r="Q477" s="351"/>
      <c r="R477" s="351"/>
      <c r="S477" s="351"/>
      <c r="T477" s="351"/>
      <c r="U477" s="351"/>
      <c r="V477" s="351"/>
      <c r="W477" s="351"/>
      <c r="X477" s="351"/>
      <c r="Y477" s="351"/>
      <c r="Z477" s="351"/>
      <c r="AA477" s="351"/>
      <c r="AB477" s="351"/>
    </row>
    <row r="478" spans="8:8" ht="15.75" customHeight="1">
      <c r="A478" s="351"/>
      <c r="B478" s="352"/>
      <c r="C478" s="353"/>
      <c r="D478" s="352"/>
      <c r="E478" s="351"/>
      <c r="F478" s="351"/>
      <c r="G478" s="351"/>
      <c r="H478" s="351"/>
      <c r="I478" s="351"/>
      <c r="J478" s="351"/>
      <c r="K478" s="351"/>
      <c r="L478" s="351"/>
      <c r="M478" s="351"/>
      <c r="N478" s="351"/>
      <c r="O478" s="351"/>
      <c r="P478" s="351"/>
      <c r="Q478" s="351"/>
      <c r="R478" s="351"/>
      <c r="S478" s="351"/>
      <c r="T478" s="351"/>
      <c r="U478" s="351"/>
      <c r="V478" s="351"/>
      <c r="W478" s="351"/>
      <c r="X478" s="351"/>
      <c r="Y478" s="351"/>
      <c r="Z478" s="351"/>
      <c r="AA478" s="351"/>
      <c r="AB478" s="351"/>
    </row>
    <row r="479" spans="8:8" ht="15.75" customHeight="1">
      <c r="A479" s="351"/>
      <c r="B479" s="352"/>
      <c r="C479" s="353"/>
      <c r="D479" s="352"/>
      <c r="E479" s="351"/>
      <c r="F479" s="351"/>
      <c r="G479" s="351"/>
      <c r="H479" s="351"/>
      <c r="I479" s="351"/>
      <c r="J479" s="351"/>
      <c r="K479" s="351"/>
      <c r="L479" s="351"/>
      <c r="M479" s="351"/>
      <c r="N479" s="351"/>
      <c r="O479" s="351"/>
      <c r="P479" s="351"/>
      <c r="Q479" s="351"/>
      <c r="R479" s="351"/>
      <c r="S479" s="351"/>
      <c r="T479" s="351"/>
      <c r="U479" s="351"/>
      <c r="V479" s="351"/>
      <c r="W479" s="351"/>
      <c r="X479" s="351"/>
      <c r="Y479" s="351"/>
      <c r="Z479" s="351"/>
      <c r="AA479" s="351"/>
      <c r="AB479" s="351"/>
    </row>
    <row r="480" spans="8:8" ht="15.75" customHeight="1">
      <c r="A480" s="351"/>
      <c r="B480" s="352"/>
      <c r="C480" s="353"/>
      <c r="D480" s="352"/>
      <c r="E480" s="351"/>
      <c r="F480" s="351"/>
      <c r="G480" s="351"/>
      <c r="H480" s="351"/>
      <c r="I480" s="351"/>
      <c r="J480" s="351"/>
      <c r="K480" s="351"/>
      <c r="L480" s="351"/>
      <c r="M480" s="351"/>
      <c r="N480" s="351"/>
      <c r="O480" s="351"/>
      <c r="P480" s="351"/>
      <c r="Q480" s="351"/>
      <c r="R480" s="351"/>
      <c r="S480" s="351"/>
      <c r="T480" s="351"/>
      <c r="U480" s="351"/>
      <c r="V480" s="351"/>
      <c r="W480" s="351"/>
      <c r="X480" s="351"/>
      <c r="Y480" s="351"/>
      <c r="Z480" s="351"/>
      <c r="AA480" s="351"/>
      <c r="AB480" s="351"/>
    </row>
    <row r="481" spans="8:8" ht="15.75" customHeight="1">
      <c r="A481" s="351"/>
      <c r="B481" s="352"/>
      <c r="C481" s="353"/>
      <c r="D481" s="352"/>
      <c r="E481" s="351"/>
      <c r="F481" s="351"/>
      <c r="G481" s="351"/>
      <c r="H481" s="351"/>
      <c r="I481" s="351"/>
      <c r="J481" s="351"/>
      <c r="K481" s="351"/>
      <c r="L481" s="351"/>
      <c r="M481" s="351"/>
      <c r="N481" s="351"/>
      <c r="O481" s="351"/>
      <c r="P481" s="351"/>
      <c r="Q481" s="351"/>
      <c r="R481" s="351"/>
      <c r="S481" s="351"/>
      <c r="T481" s="351"/>
      <c r="U481" s="351"/>
      <c r="V481" s="351"/>
      <c r="W481" s="351"/>
      <c r="X481" s="351"/>
      <c r="Y481" s="351"/>
      <c r="Z481" s="351"/>
      <c r="AA481" s="351"/>
      <c r="AB481" s="351"/>
    </row>
    <row r="482" spans="8:8" ht="15.75" customHeight="1">
      <c r="A482" s="351"/>
      <c r="B482" s="352"/>
      <c r="C482" s="353"/>
      <c r="D482" s="352"/>
      <c r="E482" s="351"/>
      <c r="F482" s="351"/>
      <c r="G482" s="351"/>
      <c r="H482" s="351"/>
      <c r="I482" s="351"/>
      <c r="J482" s="351"/>
      <c r="K482" s="351"/>
      <c r="L482" s="351"/>
      <c r="M482" s="351"/>
      <c r="N482" s="351"/>
      <c r="O482" s="351"/>
      <c r="P482" s="351"/>
      <c r="Q482" s="351"/>
      <c r="R482" s="351"/>
      <c r="S482" s="351"/>
      <c r="T482" s="351"/>
      <c r="U482" s="351"/>
      <c r="V482" s="351"/>
      <c r="W482" s="351"/>
      <c r="X482" s="351"/>
      <c r="Y482" s="351"/>
      <c r="Z482" s="351"/>
      <c r="AA482" s="351"/>
      <c r="AB482" s="351"/>
    </row>
    <row r="483" spans="8:8" ht="15.75" customHeight="1">
      <c r="A483" s="351"/>
      <c r="B483" s="352"/>
      <c r="C483" s="353"/>
      <c r="D483" s="352"/>
      <c r="E483" s="351"/>
      <c r="F483" s="351"/>
      <c r="G483" s="351"/>
      <c r="H483" s="351"/>
      <c r="I483" s="351"/>
      <c r="J483" s="351"/>
      <c r="K483" s="351"/>
      <c r="L483" s="351"/>
      <c r="M483" s="351"/>
      <c r="N483" s="351"/>
      <c r="O483" s="351"/>
      <c r="P483" s="351"/>
      <c r="Q483" s="351"/>
      <c r="R483" s="351"/>
      <c r="S483" s="351"/>
      <c r="T483" s="351"/>
      <c r="U483" s="351"/>
      <c r="V483" s="351"/>
      <c r="W483" s="351"/>
      <c r="X483" s="351"/>
      <c r="Y483" s="351"/>
      <c r="Z483" s="351"/>
      <c r="AA483" s="351"/>
      <c r="AB483" s="351"/>
    </row>
    <row r="484" spans="8:8" ht="15.75" customHeight="1">
      <c r="A484" s="351"/>
      <c r="B484" s="352"/>
      <c r="C484" s="353"/>
      <c r="D484" s="352"/>
      <c r="E484" s="351"/>
      <c r="F484" s="351"/>
      <c r="G484" s="351"/>
      <c r="H484" s="351"/>
      <c r="I484" s="351"/>
      <c r="J484" s="351"/>
      <c r="K484" s="351"/>
      <c r="L484" s="351"/>
      <c r="M484" s="351"/>
      <c r="N484" s="351"/>
      <c r="O484" s="351"/>
      <c r="P484" s="351"/>
      <c r="Q484" s="351"/>
      <c r="R484" s="351"/>
      <c r="S484" s="351"/>
      <c r="T484" s="351"/>
      <c r="U484" s="351"/>
      <c r="V484" s="351"/>
      <c r="W484" s="351"/>
      <c r="X484" s="351"/>
      <c r="Y484" s="351"/>
      <c r="Z484" s="351"/>
      <c r="AA484" s="351"/>
      <c r="AB484" s="351"/>
    </row>
    <row r="485" spans="8:8" ht="15.75" customHeight="1">
      <c r="A485" s="351"/>
      <c r="B485" s="352"/>
      <c r="C485" s="353"/>
      <c r="D485" s="352"/>
      <c r="E485" s="351"/>
      <c r="F485" s="351"/>
      <c r="G485" s="351"/>
      <c r="H485" s="351"/>
      <c r="I485" s="351"/>
      <c r="J485" s="351"/>
      <c r="K485" s="351"/>
      <c r="L485" s="351"/>
      <c r="M485" s="351"/>
      <c r="N485" s="351"/>
      <c r="O485" s="351"/>
      <c r="P485" s="351"/>
      <c r="Q485" s="351"/>
      <c r="R485" s="351"/>
      <c r="S485" s="351"/>
      <c r="T485" s="351"/>
      <c r="U485" s="351"/>
      <c r="V485" s="351"/>
      <c r="W485" s="351"/>
      <c r="X485" s="351"/>
      <c r="Y485" s="351"/>
      <c r="Z485" s="351"/>
      <c r="AA485" s="351"/>
      <c r="AB485" s="351"/>
    </row>
    <row r="486" spans="8:8" ht="15.75" customHeight="1">
      <c r="A486" s="351"/>
      <c r="B486" s="352"/>
      <c r="C486" s="353"/>
      <c r="D486" s="352"/>
      <c r="E486" s="351"/>
      <c r="F486" s="351"/>
      <c r="G486" s="351"/>
      <c r="H486" s="351"/>
      <c r="I486" s="351"/>
      <c r="J486" s="351"/>
      <c r="K486" s="351"/>
      <c r="L486" s="351"/>
      <c r="M486" s="351"/>
      <c r="N486" s="351"/>
      <c r="O486" s="351"/>
      <c r="P486" s="351"/>
      <c r="Q486" s="351"/>
      <c r="R486" s="351"/>
      <c r="S486" s="351"/>
      <c r="T486" s="351"/>
      <c r="U486" s="351"/>
      <c r="V486" s="351"/>
      <c r="W486" s="351"/>
      <c r="X486" s="351"/>
      <c r="Y486" s="351"/>
      <c r="Z486" s="351"/>
      <c r="AA486" s="351"/>
      <c r="AB486" s="351"/>
    </row>
    <row r="487" spans="8:8" ht="15.75" customHeight="1">
      <c r="A487" s="351"/>
      <c r="B487" s="352"/>
      <c r="C487" s="353"/>
      <c r="D487" s="352"/>
      <c r="E487" s="351"/>
      <c r="F487" s="351"/>
      <c r="G487" s="351"/>
      <c r="H487" s="351"/>
      <c r="I487" s="351"/>
      <c r="J487" s="351"/>
      <c r="K487" s="351"/>
      <c r="L487" s="351"/>
      <c r="M487" s="351"/>
      <c r="N487" s="351"/>
      <c r="O487" s="351"/>
      <c r="P487" s="351"/>
      <c r="Q487" s="351"/>
      <c r="R487" s="351"/>
      <c r="S487" s="351"/>
      <c r="T487" s="351"/>
      <c r="U487" s="351"/>
      <c r="V487" s="351"/>
      <c r="W487" s="351"/>
      <c r="X487" s="351"/>
      <c r="Y487" s="351"/>
      <c r="Z487" s="351"/>
      <c r="AA487" s="351"/>
      <c r="AB487" s="351"/>
    </row>
    <row r="488" spans="8:8" ht="15.75" customHeight="1">
      <c r="A488" s="351"/>
      <c r="B488" s="352"/>
      <c r="C488" s="353"/>
      <c r="D488" s="352"/>
      <c r="E488" s="351"/>
      <c r="F488" s="351"/>
      <c r="G488" s="351"/>
      <c r="H488" s="351"/>
      <c r="I488" s="351"/>
      <c r="J488" s="351"/>
      <c r="K488" s="351"/>
      <c r="L488" s="351"/>
      <c r="M488" s="351"/>
      <c r="N488" s="351"/>
      <c r="O488" s="351"/>
      <c r="P488" s="351"/>
      <c r="Q488" s="351"/>
      <c r="R488" s="351"/>
      <c r="S488" s="351"/>
      <c r="T488" s="351"/>
      <c r="U488" s="351"/>
      <c r="V488" s="351"/>
      <c r="W488" s="351"/>
      <c r="X488" s="351"/>
      <c r="Y488" s="351"/>
      <c r="Z488" s="351"/>
      <c r="AA488" s="351"/>
      <c r="AB488" s="351"/>
    </row>
    <row r="489" spans="8:8" ht="15.75" customHeight="1">
      <c r="A489" s="351"/>
      <c r="B489" s="352"/>
      <c r="C489" s="353"/>
      <c r="D489" s="352"/>
      <c r="E489" s="351"/>
      <c r="F489" s="351"/>
      <c r="G489" s="351"/>
      <c r="H489" s="351"/>
      <c r="I489" s="351"/>
      <c r="J489" s="351"/>
      <c r="K489" s="351"/>
      <c r="L489" s="351"/>
      <c r="M489" s="351"/>
      <c r="N489" s="351"/>
      <c r="O489" s="351"/>
      <c r="P489" s="351"/>
      <c r="Q489" s="351"/>
      <c r="R489" s="351"/>
      <c r="S489" s="351"/>
      <c r="T489" s="351"/>
      <c r="U489" s="351"/>
      <c r="V489" s="351"/>
      <c r="W489" s="351"/>
      <c r="X489" s="351"/>
      <c r="Y489" s="351"/>
      <c r="Z489" s="351"/>
      <c r="AA489" s="351"/>
      <c r="AB489" s="351"/>
    </row>
    <row r="490" spans="8:8" ht="15.75" customHeight="1">
      <c r="A490" s="351"/>
      <c r="B490" s="352"/>
      <c r="C490" s="353"/>
      <c r="D490" s="352"/>
      <c r="E490" s="351"/>
      <c r="F490" s="351"/>
      <c r="G490" s="351"/>
      <c r="H490" s="351"/>
      <c r="I490" s="351"/>
      <c r="J490" s="351"/>
      <c r="K490" s="351"/>
      <c r="L490" s="351"/>
      <c r="M490" s="351"/>
      <c r="N490" s="351"/>
      <c r="O490" s="351"/>
      <c r="P490" s="351"/>
      <c r="Q490" s="351"/>
      <c r="R490" s="351"/>
      <c r="S490" s="351"/>
      <c r="T490" s="351"/>
      <c r="U490" s="351"/>
      <c r="V490" s="351"/>
      <c r="W490" s="351"/>
      <c r="X490" s="351"/>
      <c r="Y490" s="351"/>
      <c r="Z490" s="351"/>
      <c r="AA490" s="351"/>
      <c r="AB490" s="351"/>
    </row>
    <row r="491" spans="8:8" ht="15.75" customHeight="1">
      <c r="A491" s="351"/>
      <c r="B491" s="352"/>
      <c r="C491" s="353"/>
      <c r="D491" s="352"/>
      <c r="E491" s="351"/>
      <c r="F491" s="351"/>
      <c r="G491" s="351"/>
      <c r="H491" s="351"/>
      <c r="I491" s="351"/>
      <c r="J491" s="351"/>
      <c r="K491" s="351"/>
      <c r="L491" s="351"/>
      <c r="M491" s="351"/>
      <c r="N491" s="351"/>
      <c r="O491" s="351"/>
      <c r="P491" s="351"/>
      <c r="Q491" s="351"/>
      <c r="R491" s="351"/>
      <c r="S491" s="351"/>
      <c r="T491" s="351"/>
      <c r="U491" s="351"/>
      <c r="V491" s="351"/>
      <c r="W491" s="351"/>
      <c r="X491" s="351"/>
      <c r="Y491" s="351"/>
      <c r="Z491" s="351"/>
      <c r="AA491" s="351"/>
      <c r="AB491" s="351"/>
    </row>
    <row r="492" spans="8:8" ht="15.75" customHeight="1">
      <c r="A492" s="351"/>
      <c r="B492" s="352"/>
      <c r="C492" s="353"/>
      <c r="D492" s="352"/>
      <c r="E492" s="351"/>
      <c r="F492" s="351"/>
      <c r="G492" s="351"/>
      <c r="H492" s="351"/>
      <c r="I492" s="351"/>
      <c r="J492" s="351"/>
      <c r="K492" s="351"/>
      <c r="L492" s="351"/>
      <c r="M492" s="351"/>
      <c r="N492" s="351"/>
      <c r="O492" s="351"/>
      <c r="P492" s="351"/>
      <c r="Q492" s="351"/>
      <c r="R492" s="351"/>
      <c r="S492" s="351"/>
      <c r="T492" s="351"/>
      <c r="U492" s="351"/>
      <c r="V492" s="351"/>
      <c r="W492" s="351"/>
      <c r="X492" s="351"/>
      <c r="Y492" s="351"/>
      <c r="Z492" s="351"/>
      <c r="AA492" s="351"/>
      <c r="AB492" s="351"/>
    </row>
    <row r="493" spans="8:8" ht="15.75" customHeight="1">
      <c r="A493" s="351"/>
      <c r="B493" s="352"/>
      <c r="C493" s="353"/>
      <c r="D493" s="352"/>
      <c r="E493" s="351"/>
      <c r="F493" s="351"/>
      <c r="G493" s="351"/>
      <c r="H493" s="351"/>
      <c r="I493" s="351"/>
      <c r="J493" s="351"/>
      <c r="K493" s="351"/>
      <c r="L493" s="351"/>
      <c r="M493" s="351"/>
      <c r="N493" s="351"/>
      <c r="O493" s="351"/>
      <c r="P493" s="351"/>
      <c r="Q493" s="351"/>
      <c r="R493" s="351"/>
      <c r="S493" s="351"/>
      <c r="T493" s="351"/>
      <c r="U493" s="351"/>
      <c r="V493" s="351"/>
      <c r="W493" s="351"/>
      <c r="X493" s="351"/>
      <c r="Y493" s="351"/>
      <c r="Z493" s="351"/>
      <c r="AA493" s="351"/>
      <c r="AB493" s="351"/>
    </row>
    <row r="494" spans="8:8" ht="15.75" customHeight="1">
      <c r="A494" s="351"/>
      <c r="B494" s="352"/>
      <c r="C494" s="353"/>
      <c r="D494" s="352"/>
      <c r="E494" s="351"/>
      <c r="F494" s="351"/>
      <c r="G494" s="351"/>
      <c r="H494" s="351"/>
      <c r="I494" s="351"/>
      <c r="J494" s="351"/>
      <c r="K494" s="351"/>
      <c r="L494" s="351"/>
      <c r="M494" s="351"/>
      <c r="N494" s="351"/>
      <c r="O494" s="351"/>
      <c r="P494" s="351"/>
      <c r="Q494" s="351"/>
      <c r="R494" s="351"/>
      <c r="S494" s="351"/>
      <c r="T494" s="351"/>
      <c r="U494" s="351"/>
      <c r="V494" s="351"/>
      <c r="W494" s="351"/>
      <c r="X494" s="351"/>
      <c r="Y494" s="351"/>
      <c r="Z494" s="351"/>
      <c r="AA494" s="351"/>
      <c r="AB494" s="351"/>
    </row>
    <row r="495" spans="8:8" ht="15.75" customHeight="1">
      <c r="A495" s="351"/>
      <c r="B495" s="352"/>
      <c r="C495" s="353"/>
      <c r="D495" s="352"/>
      <c r="E495" s="351"/>
      <c r="F495" s="351"/>
      <c r="G495" s="351"/>
      <c r="H495" s="351"/>
      <c r="I495" s="351"/>
      <c r="J495" s="351"/>
      <c r="K495" s="351"/>
      <c r="L495" s="351"/>
      <c r="M495" s="351"/>
      <c r="N495" s="351"/>
      <c r="O495" s="351"/>
      <c r="P495" s="351"/>
      <c r="Q495" s="351"/>
      <c r="R495" s="351"/>
      <c r="S495" s="351"/>
      <c r="T495" s="351"/>
      <c r="U495" s="351"/>
      <c r="V495" s="351"/>
      <c r="W495" s="351"/>
      <c r="X495" s="351"/>
      <c r="Y495" s="351"/>
      <c r="Z495" s="351"/>
      <c r="AA495" s="351"/>
      <c r="AB495" s="351"/>
    </row>
    <row r="496" spans="8:8" ht="15.75" customHeight="1">
      <c r="A496" s="351"/>
      <c r="B496" s="352"/>
      <c r="C496" s="353"/>
      <c r="D496" s="352"/>
      <c r="E496" s="351"/>
      <c r="F496" s="351"/>
      <c r="G496" s="351"/>
      <c r="H496" s="351"/>
      <c r="I496" s="351"/>
      <c r="J496" s="351"/>
      <c r="K496" s="351"/>
      <c r="L496" s="351"/>
      <c r="M496" s="351"/>
      <c r="N496" s="351"/>
      <c r="O496" s="351"/>
      <c r="P496" s="351"/>
      <c r="Q496" s="351"/>
      <c r="R496" s="351"/>
      <c r="S496" s="351"/>
      <c r="T496" s="351"/>
      <c r="U496" s="351"/>
      <c r="V496" s="351"/>
      <c r="W496" s="351"/>
      <c r="X496" s="351"/>
      <c r="Y496" s="351"/>
      <c r="Z496" s="351"/>
      <c r="AA496" s="351"/>
      <c r="AB496" s="351"/>
    </row>
    <row r="497" spans="8:8" ht="15.75" customHeight="1">
      <c r="A497" s="351"/>
      <c r="B497" s="352"/>
      <c r="C497" s="353"/>
      <c r="D497" s="352"/>
      <c r="E497" s="351"/>
      <c r="F497" s="351"/>
      <c r="G497" s="351"/>
      <c r="H497" s="351"/>
      <c r="I497" s="351"/>
      <c r="J497" s="351"/>
      <c r="K497" s="351"/>
      <c r="L497" s="351"/>
      <c r="M497" s="351"/>
      <c r="N497" s="351"/>
      <c r="O497" s="351"/>
      <c r="P497" s="351"/>
      <c r="Q497" s="351"/>
      <c r="R497" s="351"/>
      <c r="S497" s="351"/>
      <c r="T497" s="351"/>
      <c r="U497" s="351"/>
      <c r="V497" s="351"/>
      <c r="W497" s="351"/>
      <c r="X497" s="351"/>
      <c r="Y497" s="351"/>
      <c r="Z497" s="351"/>
      <c r="AA497" s="351"/>
      <c r="AB497" s="351"/>
    </row>
    <row r="498" spans="8:8" ht="15.75" customHeight="1">
      <c r="A498" s="351"/>
      <c r="B498" s="352"/>
      <c r="C498" s="353"/>
      <c r="D498" s="352"/>
      <c r="E498" s="351"/>
      <c r="F498" s="351"/>
      <c r="G498" s="351"/>
      <c r="H498" s="351"/>
      <c r="I498" s="351"/>
      <c r="J498" s="351"/>
      <c r="K498" s="351"/>
      <c r="L498" s="351"/>
      <c r="M498" s="351"/>
      <c r="N498" s="351"/>
      <c r="O498" s="351"/>
      <c r="P498" s="351"/>
      <c r="Q498" s="351"/>
      <c r="R498" s="351"/>
      <c r="S498" s="351"/>
      <c r="T498" s="351"/>
      <c r="U498" s="351"/>
      <c r="V498" s="351"/>
      <c r="W498" s="351"/>
      <c r="X498" s="351"/>
      <c r="Y498" s="351"/>
      <c r="Z498" s="351"/>
      <c r="AA498" s="351"/>
      <c r="AB498" s="351"/>
    </row>
    <row r="499" spans="8:8" ht="15.75" customHeight="1">
      <c r="A499" s="351"/>
      <c r="B499" s="352"/>
      <c r="C499" s="353"/>
      <c r="D499" s="352"/>
      <c r="E499" s="351"/>
      <c r="F499" s="351"/>
      <c r="G499" s="351"/>
      <c r="H499" s="351"/>
      <c r="I499" s="351"/>
      <c r="J499" s="351"/>
      <c r="K499" s="351"/>
      <c r="L499" s="351"/>
      <c r="M499" s="351"/>
      <c r="N499" s="351"/>
      <c r="O499" s="351"/>
      <c r="P499" s="351"/>
      <c r="Q499" s="351"/>
      <c r="R499" s="351"/>
      <c r="S499" s="351"/>
      <c r="T499" s="351"/>
      <c r="U499" s="351"/>
      <c r="V499" s="351"/>
      <c r="W499" s="351"/>
      <c r="X499" s="351"/>
      <c r="Y499" s="351"/>
      <c r="Z499" s="351"/>
      <c r="AA499" s="351"/>
      <c r="AB499" s="351"/>
    </row>
    <row r="500" spans="8:8" ht="15.75" customHeight="1">
      <c r="A500" s="351"/>
      <c r="B500" s="352"/>
      <c r="C500" s="353"/>
      <c r="D500" s="352"/>
      <c r="E500" s="351"/>
      <c r="F500" s="351"/>
      <c r="G500" s="351"/>
      <c r="H500" s="351"/>
      <c r="I500" s="351"/>
      <c r="J500" s="351"/>
      <c r="K500" s="351"/>
      <c r="L500" s="351"/>
      <c r="M500" s="351"/>
      <c r="N500" s="351"/>
      <c r="O500" s="351"/>
      <c r="P500" s="351"/>
      <c r="Q500" s="351"/>
      <c r="R500" s="351"/>
      <c r="S500" s="351"/>
      <c r="T500" s="351"/>
      <c r="U500" s="351"/>
      <c r="V500" s="351"/>
      <c r="W500" s="351"/>
      <c r="X500" s="351"/>
      <c r="Y500" s="351"/>
      <c r="Z500" s="351"/>
      <c r="AA500" s="351"/>
      <c r="AB500" s="351"/>
    </row>
    <row r="501" spans="8:8" ht="15.75" customHeight="1">
      <c r="A501" s="351"/>
      <c r="B501" s="352"/>
      <c r="C501" s="353"/>
      <c r="D501" s="352"/>
      <c r="E501" s="351"/>
      <c r="F501" s="351"/>
      <c r="G501" s="351"/>
      <c r="H501" s="351"/>
      <c r="I501" s="351"/>
      <c r="J501" s="351"/>
      <c r="K501" s="351"/>
      <c r="L501" s="351"/>
      <c r="M501" s="351"/>
      <c r="N501" s="351"/>
      <c r="O501" s="351"/>
      <c r="P501" s="351"/>
      <c r="Q501" s="351"/>
      <c r="R501" s="351"/>
      <c r="S501" s="351"/>
      <c r="T501" s="351"/>
      <c r="U501" s="351"/>
      <c r="V501" s="351"/>
      <c r="W501" s="351"/>
      <c r="X501" s="351"/>
      <c r="Y501" s="351"/>
      <c r="Z501" s="351"/>
      <c r="AA501" s="351"/>
      <c r="AB501" s="351"/>
    </row>
    <row r="502" spans="8:8" ht="15.75" customHeight="1">
      <c r="A502" s="351"/>
      <c r="B502" s="352"/>
      <c r="C502" s="353"/>
      <c r="D502" s="352"/>
      <c r="E502" s="351"/>
      <c r="F502" s="351"/>
      <c r="G502" s="351"/>
      <c r="H502" s="351"/>
      <c r="I502" s="351"/>
      <c r="J502" s="351"/>
      <c r="K502" s="351"/>
      <c r="L502" s="351"/>
      <c r="M502" s="351"/>
      <c r="N502" s="351"/>
      <c r="O502" s="351"/>
      <c r="P502" s="351"/>
      <c r="Q502" s="351"/>
      <c r="R502" s="351"/>
      <c r="S502" s="351"/>
      <c r="T502" s="351"/>
      <c r="U502" s="351"/>
      <c r="V502" s="351"/>
      <c r="W502" s="351"/>
      <c r="X502" s="351"/>
      <c r="Y502" s="351"/>
      <c r="Z502" s="351"/>
      <c r="AA502" s="351"/>
      <c r="AB502" s="351"/>
    </row>
    <row r="503" spans="8:8" ht="15.75" customHeight="1">
      <c r="A503" s="351"/>
      <c r="B503" s="352"/>
      <c r="C503" s="353"/>
      <c r="D503" s="352"/>
      <c r="E503" s="351"/>
      <c r="F503" s="351"/>
      <c r="G503" s="351"/>
      <c r="H503" s="351"/>
      <c r="I503" s="351"/>
      <c r="J503" s="351"/>
      <c r="K503" s="351"/>
      <c r="L503" s="351"/>
      <c r="M503" s="351"/>
      <c r="N503" s="351"/>
      <c r="O503" s="351"/>
      <c r="P503" s="351"/>
      <c r="Q503" s="351"/>
      <c r="R503" s="351"/>
      <c r="S503" s="351"/>
      <c r="T503" s="351"/>
      <c r="U503" s="351"/>
      <c r="V503" s="351"/>
      <c r="W503" s="351"/>
      <c r="X503" s="351"/>
      <c r="Y503" s="351"/>
      <c r="Z503" s="351"/>
      <c r="AA503" s="351"/>
      <c r="AB503" s="351"/>
    </row>
    <row r="504" spans="8:8" ht="15.75" customHeight="1">
      <c r="A504" s="351"/>
      <c r="B504" s="352"/>
      <c r="C504" s="353"/>
      <c r="D504" s="352"/>
      <c r="E504" s="351"/>
      <c r="F504" s="351"/>
      <c r="G504" s="351"/>
      <c r="H504" s="351"/>
      <c r="I504" s="351"/>
      <c r="J504" s="351"/>
      <c r="K504" s="351"/>
      <c r="L504" s="351"/>
      <c r="M504" s="351"/>
      <c r="N504" s="351"/>
      <c r="O504" s="351"/>
      <c r="P504" s="351"/>
      <c r="Q504" s="351"/>
      <c r="R504" s="351"/>
      <c r="S504" s="351"/>
      <c r="T504" s="351"/>
      <c r="U504" s="351"/>
      <c r="V504" s="351"/>
      <c r="W504" s="351"/>
      <c r="X504" s="351"/>
      <c r="Y504" s="351"/>
      <c r="Z504" s="351"/>
      <c r="AA504" s="351"/>
      <c r="AB504" s="351"/>
    </row>
    <row r="505" spans="8:8" ht="15.75" customHeight="1">
      <c r="A505" s="351"/>
      <c r="B505" s="352"/>
      <c r="C505" s="353"/>
      <c r="D505" s="352"/>
      <c r="E505" s="351"/>
      <c r="F505" s="351"/>
      <c r="G505" s="351"/>
      <c r="H505" s="351"/>
      <c r="I505" s="351"/>
      <c r="J505" s="351"/>
      <c r="K505" s="351"/>
      <c r="L505" s="351"/>
      <c r="M505" s="351"/>
      <c r="N505" s="351"/>
      <c r="O505" s="351"/>
      <c r="P505" s="351"/>
      <c r="Q505" s="351"/>
      <c r="R505" s="351"/>
      <c r="S505" s="351"/>
      <c r="T505" s="351"/>
      <c r="U505" s="351"/>
      <c r="V505" s="351"/>
      <c r="W505" s="351"/>
      <c r="X505" s="351"/>
      <c r="Y505" s="351"/>
      <c r="Z505" s="351"/>
      <c r="AA505" s="351"/>
      <c r="AB505" s="351"/>
    </row>
    <row r="506" spans="8:8" ht="15.75" customHeight="1">
      <c r="A506" s="351"/>
      <c r="B506" s="352"/>
      <c r="C506" s="353"/>
      <c r="D506" s="352"/>
      <c r="E506" s="351"/>
      <c r="F506" s="351"/>
      <c r="G506" s="351"/>
      <c r="H506" s="351"/>
      <c r="I506" s="351"/>
      <c r="J506" s="351"/>
      <c r="K506" s="351"/>
      <c r="L506" s="351"/>
      <c r="M506" s="351"/>
      <c r="N506" s="351"/>
      <c r="O506" s="351"/>
      <c r="P506" s="351"/>
      <c r="Q506" s="351"/>
      <c r="R506" s="351"/>
      <c r="S506" s="351"/>
      <c r="T506" s="351"/>
      <c r="U506" s="351"/>
      <c r="V506" s="351"/>
      <c r="W506" s="351"/>
      <c r="X506" s="351"/>
      <c r="Y506" s="351"/>
      <c r="Z506" s="351"/>
      <c r="AA506" s="351"/>
      <c r="AB506" s="351"/>
    </row>
    <row r="507" spans="8:8" ht="15.75" customHeight="1">
      <c r="A507" s="351"/>
      <c r="B507" s="352"/>
      <c r="C507" s="353"/>
      <c r="D507" s="352"/>
      <c r="E507" s="351"/>
      <c r="F507" s="351"/>
      <c r="G507" s="351"/>
      <c r="H507" s="351"/>
      <c r="I507" s="351"/>
      <c r="J507" s="351"/>
      <c r="K507" s="351"/>
      <c r="L507" s="351"/>
      <c r="M507" s="351"/>
      <c r="N507" s="351"/>
      <c r="O507" s="351"/>
      <c r="P507" s="351"/>
      <c r="Q507" s="351"/>
      <c r="R507" s="351"/>
      <c r="S507" s="351"/>
      <c r="T507" s="351"/>
      <c r="U507" s="351"/>
      <c r="V507" s="351"/>
      <c r="W507" s="351"/>
      <c r="X507" s="351"/>
      <c r="Y507" s="351"/>
      <c r="Z507" s="351"/>
      <c r="AA507" s="351"/>
      <c r="AB507" s="351"/>
    </row>
    <row r="508" spans="8:8" ht="15.75" customHeight="1">
      <c r="A508" s="351"/>
      <c r="B508" s="352"/>
      <c r="C508" s="353"/>
      <c r="D508" s="352"/>
      <c r="E508" s="351"/>
      <c r="F508" s="351"/>
      <c r="G508" s="351"/>
      <c r="H508" s="351"/>
      <c r="I508" s="351"/>
      <c r="J508" s="351"/>
      <c r="K508" s="351"/>
      <c r="L508" s="351"/>
      <c r="M508" s="351"/>
      <c r="N508" s="351"/>
      <c r="O508" s="351"/>
      <c r="P508" s="351"/>
      <c r="Q508" s="351"/>
      <c r="R508" s="351"/>
      <c r="S508" s="351"/>
      <c r="T508" s="351"/>
      <c r="U508" s="351"/>
      <c r="V508" s="351"/>
      <c r="W508" s="351"/>
      <c r="X508" s="351"/>
      <c r="Y508" s="351"/>
      <c r="Z508" s="351"/>
      <c r="AA508" s="351"/>
      <c r="AB508" s="351"/>
    </row>
    <row r="509" spans="8:8" ht="15.75" customHeight="1">
      <c r="A509" s="351"/>
      <c r="B509" s="352"/>
      <c r="C509" s="353"/>
      <c r="D509" s="352"/>
      <c r="E509" s="351"/>
      <c r="F509" s="351"/>
      <c r="G509" s="351"/>
      <c r="H509" s="351"/>
      <c r="I509" s="351"/>
      <c r="J509" s="351"/>
      <c r="K509" s="351"/>
      <c r="L509" s="351"/>
      <c r="M509" s="351"/>
      <c r="N509" s="351"/>
      <c r="O509" s="351"/>
      <c r="P509" s="351"/>
      <c r="Q509" s="351"/>
      <c r="R509" s="351"/>
      <c r="S509" s="351"/>
      <c r="T509" s="351"/>
      <c r="U509" s="351"/>
      <c r="V509" s="351"/>
      <c r="W509" s="351"/>
      <c r="X509" s="351"/>
      <c r="Y509" s="351"/>
      <c r="Z509" s="351"/>
      <c r="AA509" s="351"/>
      <c r="AB509" s="351"/>
    </row>
    <row r="510" spans="8:8" ht="15.75" customHeight="1">
      <c r="A510" s="351"/>
      <c r="B510" s="352"/>
      <c r="C510" s="353"/>
      <c r="D510" s="352"/>
      <c r="E510" s="351"/>
      <c r="F510" s="351"/>
      <c r="G510" s="351"/>
      <c r="H510" s="351"/>
      <c r="I510" s="351"/>
      <c r="J510" s="351"/>
      <c r="K510" s="351"/>
      <c r="L510" s="351"/>
      <c r="M510" s="351"/>
      <c r="N510" s="351"/>
      <c r="O510" s="351"/>
      <c r="P510" s="351"/>
      <c r="Q510" s="351"/>
      <c r="R510" s="351"/>
      <c r="S510" s="351"/>
      <c r="T510" s="351"/>
      <c r="U510" s="351"/>
      <c r="V510" s="351"/>
      <c r="W510" s="351"/>
      <c r="X510" s="351"/>
      <c r="Y510" s="351"/>
      <c r="Z510" s="351"/>
      <c r="AA510" s="351"/>
      <c r="AB510" s="351"/>
    </row>
    <row r="511" spans="8:8" ht="15.75" customHeight="1">
      <c r="A511" s="351"/>
      <c r="B511" s="352"/>
      <c r="C511" s="353"/>
      <c r="D511" s="352"/>
      <c r="E511" s="351"/>
      <c r="F511" s="351"/>
      <c r="G511" s="351"/>
      <c r="H511" s="351"/>
      <c r="I511" s="351"/>
      <c r="J511" s="351"/>
      <c r="K511" s="351"/>
      <c r="L511" s="351"/>
      <c r="M511" s="351"/>
      <c r="N511" s="351"/>
      <c r="O511" s="351"/>
      <c r="P511" s="351"/>
      <c r="Q511" s="351"/>
      <c r="R511" s="351"/>
      <c r="S511" s="351"/>
      <c r="T511" s="351"/>
      <c r="U511" s="351"/>
      <c r="V511" s="351"/>
      <c r="W511" s="351"/>
      <c r="X511" s="351"/>
      <c r="Y511" s="351"/>
      <c r="Z511" s="351"/>
      <c r="AA511" s="351"/>
      <c r="AB511" s="351"/>
    </row>
    <row r="512" spans="8:8" ht="15.75" customHeight="1">
      <c r="A512" s="351"/>
      <c r="B512" s="352"/>
      <c r="C512" s="353"/>
      <c r="D512" s="352"/>
      <c r="E512" s="351"/>
      <c r="F512" s="351"/>
      <c r="G512" s="351"/>
      <c r="H512" s="351"/>
      <c r="I512" s="351"/>
      <c r="J512" s="351"/>
      <c r="K512" s="351"/>
      <c r="L512" s="351"/>
      <c r="M512" s="351"/>
      <c r="N512" s="351"/>
      <c r="O512" s="351"/>
      <c r="P512" s="351"/>
      <c r="Q512" s="351"/>
      <c r="R512" s="351"/>
      <c r="S512" s="351"/>
      <c r="T512" s="351"/>
      <c r="U512" s="351"/>
      <c r="V512" s="351"/>
      <c r="W512" s="351"/>
      <c r="X512" s="351"/>
      <c r="Y512" s="351"/>
      <c r="Z512" s="351"/>
      <c r="AA512" s="351"/>
      <c r="AB512" s="351"/>
    </row>
    <row r="513" spans="8:8" ht="15.75" customHeight="1">
      <c r="A513" s="351"/>
      <c r="B513" s="352"/>
      <c r="C513" s="353"/>
      <c r="D513" s="352"/>
      <c r="E513" s="351"/>
      <c r="F513" s="351"/>
      <c r="G513" s="351"/>
      <c r="H513" s="351"/>
      <c r="I513" s="351"/>
      <c r="J513" s="351"/>
      <c r="K513" s="351"/>
      <c r="L513" s="351"/>
      <c r="M513" s="351"/>
      <c r="N513" s="351"/>
      <c r="O513" s="351"/>
      <c r="P513" s="351"/>
      <c r="Q513" s="351"/>
      <c r="R513" s="351"/>
      <c r="S513" s="351"/>
      <c r="T513" s="351"/>
      <c r="U513" s="351"/>
      <c r="V513" s="351"/>
      <c r="W513" s="351"/>
      <c r="X513" s="351"/>
      <c r="Y513" s="351"/>
      <c r="Z513" s="351"/>
      <c r="AA513" s="351"/>
      <c r="AB513" s="351"/>
    </row>
    <row r="514" spans="8:8" ht="15.75" customHeight="1">
      <c r="A514" s="351"/>
      <c r="B514" s="352"/>
      <c r="C514" s="353"/>
      <c r="D514" s="352"/>
      <c r="E514" s="351"/>
      <c r="F514" s="351"/>
      <c r="G514" s="351"/>
      <c r="H514" s="351"/>
      <c r="I514" s="351"/>
      <c r="J514" s="351"/>
      <c r="K514" s="351"/>
      <c r="L514" s="351"/>
      <c r="M514" s="351"/>
      <c r="N514" s="351"/>
      <c r="O514" s="351"/>
      <c r="P514" s="351"/>
      <c r="Q514" s="351"/>
      <c r="R514" s="351"/>
      <c r="S514" s="351"/>
      <c r="T514" s="351"/>
      <c r="U514" s="351"/>
      <c r="V514" s="351"/>
      <c r="W514" s="351"/>
      <c r="X514" s="351"/>
      <c r="Y514" s="351"/>
      <c r="Z514" s="351"/>
      <c r="AA514" s="351"/>
      <c r="AB514" s="351"/>
    </row>
    <row r="515" spans="8:8" ht="15.75" customHeight="1">
      <c r="A515" s="351"/>
      <c r="B515" s="352"/>
      <c r="C515" s="353"/>
      <c r="D515" s="352"/>
      <c r="E515" s="351"/>
      <c r="F515" s="351"/>
      <c r="G515" s="351"/>
      <c r="H515" s="351"/>
      <c r="I515" s="351"/>
      <c r="J515" s="351"/>
      <c r="K515" s="351"/>
      <c r="L515" s="351"/>
      <c r="M515" s="351"/>
      <c r="N515" s="351"/>
      <c r="O515" s="351"/>
      <c r="P515" s="351"/>
      <c r="Q515" s="351"/>
      <c r="R515" s="351"/>
      <c r="S515" s="351"/>
      <c r="T515" s="351"/>
      <c r="U515" s="351"/>
      <c r="V515" s="351"/>
      <c r="W515" s="351"/>
      <c r="X515" s="351"/>
      <c r="Y515" s="351"/>
      <c r="Z515" s="351"/>
      <c r="AA515" s="351"/>
      <c r="AB515" s="351"/>
    </row>
    <row r="516" spans="8:8" ht="15.75" customHeight="1">
      <c r="A516" s="351"/>
      <c r="B516" s="352"/>
      <c r="C516" s="353"/>
      <c r="D516" s="352"/>
      <c r="E516" s="351"/>
      <c r="F516" s="351"/>
      <c r="G516" s="351"/>
      <c r="H516" s="351"/>
      <c r="I516" s="351"/>
      <c r="J516" s="351"/>
      <c r="K516" s="351"/>
      <c r="L516" s="351"/>
      <c r="M516" s="351"/>
      <c r="N516" s="351"/>
      <c r="O516" s="351"/>
      <c r="P516" s="351"/>
      <c r="Q516" s="351"/>
      <c r="R516" s="351"/>
      <c r="S516" s="351"/>
      <c r="T516" s="351"/>
      <c r="U516" s="351"/>
      <c r="V516" s="351"/>
      <c r="W516" s="351"/>
      <c r="X516" s="351"/>
      <c r="Y516" s="351"/>
      <c r="Z516" s="351"/>
      <c r="AA516" s="351"/>
      <c r="AB516" s="351"/>
    </row>
    <row r="517" spans="8:8" ht="15.75" customHeight="1">
      <c r="A517" s="351"/>
      <c r="B517" s="352"/>
      <c r="C517" s="353"/>
      <c r="D517" s="352"/>
      <c r="E517" s="351"/>
      <c r="F517" s="351"/>
      <c r="G517" s="351"/>
      <c r="H517" s="351"/>
      <c r="I517" s="351"/>
      <c r="J517" s="351"/>
      <c r="K517" s="351"/>
      <c r="L517" s="351"/>
      <c r="M517" s="351"/>
      <c r="N517" s="351"/>
      <c r="O517" s="351"/>
      <c r="P517" s="351"/>
      <c r="Q517" s="351"/>
      <c r="R517" s="351"/>
      <c r="S517" s="351"/>
      <c r="T517" s="351"/>
      <c r="U517" s="351"/>
      <c r="V517" s="351"/>
      <c r="W517" s="351"/>
      <c r="X517" s="351"/>
      <c r="Y517" s="351"/>
      <c r="Z517" s="351"/>
      <c r="AA517" s="351"/>
      <c r="AB517" s="351"/>
    </row>
    <row r="518" spans="8:8" ht="15.75" customHeight="1">
      <c r="A518" s="351"/>
      <c r="B518" s="352"/>
      <c r="C518" s="353"/>
      <c r="D518" s="352"/>
      <c r="E518" s="351"/>
      <c r="F518" s="351"/>
      <c r="G518" s="351"/>
      <c r="H518" s="351"/>
      <c r="I518" s="351"/>
      <c r="J518" s="351"/>
      <c r="K518" s="351"/>
      <c r="L518" s="351"/>
      <c r="M518" s="351"/>
      <c r="N518" s="351"/>
      <c r="O518" s="351"/>
      <c r="P518" s="351"/>
      <c r="Q518" s="351"/>
      <c r="R518" s="351"/>
      <c r="S518" s="351"/>
      <c r="T518" s="351"/>
      <c r="U518" s="351"/>
      <c r="V518" s="351"/>
      <c r="W518" s="351"/>
      <c r="X518" s="351"/>
      <c r="Y518" s="351"/>
      <c r="Z518" s="351"/>
      <c r="AA518" s="351"/>
      <c r="AB518" s="351"/>
    </row>
    <row r="519" spans="8:8" ht="15.75" customHeight="1">
      <c r="A519" s="351"/>
      <c r="B519" s="352"/>
      <c r="C519" s="353"/>
      <c r="D519" s="352"/>
      <c r="E519" s="351"/>
      <c r="F519" s="351"/>
      <c r="G519" s="351"/>
      <c r="H519" s="351"/>
      <c r="I519" s="351"/>
      <c r="J519" s="351"/>
      <c r="K519" s="351"/>
      <c r="L519" s="351"/>
      <c r="M519" s="351"/>
      <c r="N519" s="351"/>
      <c r="O519" s="351"/>
      <c r="P519" s="351"/>
      <c r="Q519" s="351"/>
      <c r="R519" s="351"/>
      <c r="S519" s="351"/>
      <c r="T519" s="351"/>
      <c r="U519" s="351"/>
      <c r="V519" s="351"/>
      <c r="W519" s="351"/>
      <c r="X519" s="351"/>
      <c r="Y519" s="351"/>
      <c r="Z519" s="351"/>
      <c r="AA519" s="351"/>
      <c r="AB519" s="351"/>
    </row>
    <row r="520" spans="8:8" ht="15.75" customHeight="1">
      <c r="A520" s="351"/>
      <c r="B520" s="352"/>
      <c r="C520" s="353"/>
      <c r="D520" s="352"/>
      <c r="E520" s="351"/>
      <c r="F520" s="351"/>
      <c r="G520" s="351"/>
      <c r="H520" s="351"/>
      <c r="I520" s="351"/>
      <c r="J520" s="351"/>
      <c r="K520" s="351"/>
      <c r="L520" s="351"/>
      <c r="M520" s="351"/>
      <c r="N520" s="351"/>
      <c r="O520" s="351"/>
      <c r="P520" s="351"/>
      <c r="Q520" s="351"/>
      <c r="R520" s="351"/>
      <c r="S520" s="351"/>
      <c r="T520" s="351"/>
      <c r="U520" s="351"/>
      <c r="V520" s="351"/>
      <c r="W520" s="351"/>
      <c r="X520" s="351"/>
      <c r="Y520" s="351"/>
      <c r="Z520" s="351"/>
      <c r="AA520" s="351"/>
      <c r="AB520" s="351"/>
    </row>
    <row r="521" spans="8:8" ht="15.75" customHeight="1">
      <c r="A521" s="351"/>
      <c r="B521" s="352"/>
      <c r="C521" s="353"/>
      <c r="D521" s="352"/>
      <c r="E521" s="351"/>
      <c r="F521" s="351"/>
      <c r="G521" s="351"/>
      <c r="H521" s="351"/>
      <c r="I521" s="351"/>
      <c r="J521" s="351"/>
      <c r="K521" s="351"/>
      <c r="L521" s="351"/>
      <c r="M521" s="351"/>
      <c r="N521" s="351"/>
      <c r="O521" s="351"/>
      <c r="P521" s="351"/>
      <c r="Q521" s="351"/>
      <c r="R521" s="351"/>
      <c r="S521" s="351"/>
      <c r="T521" s="351"/>
      <c r="U521" s="351"/>
      <c r="V521" s="351"/>
      <c r="W521" s="351"/>
      <c r="X521" s="351"/>
      <c r="Y521" s="351"/>
      <c r="Z521" s="351"/>
      <c r="AA521" s="351"/>
      <c r="AB521" s="351"/>
    </row>
    <row r="522" spans="8:8" ht="15.75" customHeight="1">
      <c r="A522" s="351"/>
      <c r="B522" s="352"/>
      <c r="C522" s="353"/>
      <c r="D522" s="352"/>
      <c r="E522" s="351"/>
      <c r="F522" s="351"/>
      <c r="G522" s="351"/>
      <c r="H522" s="351"/>
      <c r="I522" s="351"/>
      <c r="J522" s="351"/>
      <c r="K522" s="351"/>
      <c r="L522" s="351"/>
      <c r="M522" s="351"/>
      <c r="N522" s="351"/>
      <c r="O522" s="351"/>
      <c r="P522" s="351"/>
      <c r="Q522" s="351"/>
      <c r="R522" s="351"/>
      <c r="S522" s="351"/>
      <c r="T522" s="351"/>
      <c r="U522" s="351"/>
      <c r="V522" s="351"/>
      <c r="W522" s="351"/>
      <c r="X522" s="351"/>
      <c r="Y522" s="351"/>
      <c r="Z522" s="351"/>
      <c r="AA522" s="351"/>
      <c r="AB522" s="351"/>
    </row>
    <row r="523" spans="8:8" ht="15.75" customHeight="1">
      <c r="A523" s="351"/>
      <c r="B523" s="352"/>
      <c r="C523" s="353"/>
      <c r="D523" s="352"/>
      <c r="E523" s="351"/>
      <c r="F523" s="351"/>
      <c r="G523" s="351"/>
      <c r="H523" s="351"/>
      <c r="I523" s="351"/>
      <c r="J523" s="351"/>
      <c r="K523" s="351"/>
      <c r="L523" s="351"/>
      <c r="M523" s="351"/>
      <c r="N523" s="351"/>
      <c r="O523" s="351"/>
      <c r="P523" s="351"/>
      <c r="Q523" s="351"/>
      <c r="R523" s="351"/>
      <c r="S523" s="351"/>
      <c r="T523" s="351"/>
      <c r="U523" s="351"/>
      <c r="V523" s="351"/>
      <c r="W523" s="351"/>
      <c r="X523" s="351"/>
      <c r="Y523" s="351"/>
      <c r="Z523" s="351"/>
      <c r="AA523" s="351"/>
      <c r="AB523" s="351"/>
    </row>
    <row r="524" spans="8:8" ht="15.75" customHeight="1">
      <c r="A524" s="351"/>
      <c r="B524" s="352"/>
      <c r="C524" s="353"/>
      <c r="D524" s="352"/>
      <c r="E524" s="351"/>
      <c r="F524" s="351"/>
      <c r="G524" s="351"/>
      <c r="H524" s="351"/>
      <c r="I524" s="351"/>
      <c r="J524" s="351"/>
      <c r="K524" s="351"/>
      <c r="L524" s="351"/>
      <c r="M524" s="351"/>
      <c r="N524" s="351"/>
      <c r="O524" s="351"/>
      <c r="P524" s="351"/>
      <c r="Q524" s="351"/>
      <c r="R524" s="351"/>
      <c r="S524" s="351"/>
      <c r="T524" s="351"/>
      <c r="U524" s="351"/>
      <c r="V524" s="351"/>
      <c r="W524" s="351"/>
      <c r="X524" s="351"/>
      <c r="Y524" s="351"/>
      <c r="Z524" s="351"/>
      <c r="AA524" s="351"/>
      <c r="AB524" s="351"/>
    </row>
    <row r="525" spans="8:8" ht="15.75" customHeight="1">
      <c r="A525" s="351"/>
      <c r="B525" s="352"/>
      <c r="C525" s="353"/>
      <c r="D525" s="352"/>
      <c r="E525" s="351"/>
      <c r="F525" s="351"/>
      <c r="G525" s="351"/>
      <c r="H525" s="351"/>
      <c r="I525" s="351"/>
      <c r="J525" s="351"/>
      <c r="K525" s="351"/>
      <c r="L525" s="351"/>
      <c r="M525" s="351"/>
      <c r="N525" s="351"/>
      <c r="O525" s="351"/>
      <c r="P525" s="351"/>
      <c r="Q525" s="351"/>
      <c r="R525" s="351"/>
      <c r="S525" s="351"/>
      <c r="T525" s="351"/>
      <c r="U525" s="351"/>
      <c r="V525" s="351"/>
      <c r="W525" s="351"/>
      <c r="X525" s="351"/>
      <c r="Y525" s="351"/>
      <c r="Z525" s="351"/>
      <c r="AA525" s="351"/>
      <c r="AB525" s="351"/>
    </row>
    <row r="526" spans="8:8" ht="15.75" customHeight="1">
      <c r="A526" s="351"/>
      <c r="B526" s="352"/>
      <c r="C526" s="353"/>
      <c r="D526" s="352"/>
      <c r="E526" s="351"/>
      <c r="F526" s="351"/>
      <c r="G526" s="351"/>
      <c r="H526" s="351"/>
      <c r="I526" s="351"/>
      <c r="J526" s="351"/>
      <c r="K526" s="351"/>
      <c r="L526" s="351"/>
      <c r="M526" s="351"/>
      <c r="N526" s="351"/>
      <c r="O526" s="351"/>
      <c r="P526" s="351"/>
      <c r="Q526" s="351"/>
      <c r="R526" s="351"/>
      <c r="S526" s="351"/>
      <c r="T526" s="351"/>
      <c r="U526" s="351"/>
      <c r="V526" s="351"/>
      <c r="W526" s="351"/>
      <c r="X526" s="351"/>
      <c r="Y526" s="351"/>
      <c r="Z526" s="351"/>
      <c r="AA526" s="351"/>
      <c r="AB526" s="351"/>
    </row>
    <row r="527" spans="8:8" ht="15.75" customHeight="1">
      <c r="A527" s="351"/>
      <c r="B527" s="352"/>
      <c r="C527" s="353"/>
      <c r="D527" s="352"/>
      <c r="E527" s="351"/>
      <c r="F527" s="351"/>
      <c r="G527" s="351"/>
      <c r="H527" s="351"/>
      <c r="I527" s="351"/>
      <c r="J527" s="351"/>
      <c r="K527" s="351"/>
      <c r="L527" s="351"/>
      <c r="M527" s="351"/>
      <c r="N527" s="351"/>
      <c r="O527" s="351"/>
      <c r="P527" s="351"/>
      <c r="Q527" s="351"/>
      <c r="R527" s="351"/>
      <c r="S527" s="351"/>
      <c r="T527" s="351"/>
      <c r="U527" s="351"/>
      <c r="V527" s="351"/>
      <c r="W527" s="351"/>
      <c r="X527" s="351"/>
      <c r="Y527" s="351"/>
      <c r="Z527" s="351"/>
      <c r="AA527" s="351"/>
      <c r="AB527" s="351"/>
    </row>
    <row r="528" spans="8:8" ht="15.75" customHeight="1">
      <c r="A528" s="351"/>
      <c r="B528" s="352"/>
      <c r="C528" s="353"/>
      <c r="D528" s="352"/>
      <c r="E528" s="351"/>
      <c r="F528" s="351"/>
      <c r="G528" s="351"/>
      <c r="H528" s="351"/>
      <c r="I528" s="351"/>
      <c r="J528" s="351"/>
      <c r="K528" s="351"/>
      <c r="L528" s="351"/>
      <c r="M528" s="351"/>
      <c r="N528" s="351"/>
      <c r="O528" s="351"/>
      <c r="P528" s="351"/>
      <c r="Q528" s="351"/>
      <c r="R528" s="351"/>
      <c r="S528" s="351"/>
      <c r="T528" s="351"/>
      <c r="U528" s="351"/>
      <c r="V528" s="351"/>
      <c r="W528" s="351"/>
      <c r="X528" s="351"/>
      <c r="Y528" s="351"/>
      <c r="Z528" s="351"/>
      <c r="AA528" s="351"/>
      <c r="AB528" s="351"/>
    </row>
    <row r="529" spans="8:8" ht="15.75" customHeight="1">
      <c r="A529" s="351"/>
      <c r="B529" s="352"/>
      <c r="C529" s="353"/>
      <c r="D529" s="352"/>
      <c r="E529" s="351"/>
      <c r="F529" s="351"/>
      <c r="G529" s="351"/>
      <c r="H529" s="351"/>
      <c r="I529" s="351"/>
      <c r="J529" s="351"/>
      <c r="K529" s="351"/>
      <c r="L529" s="351"/>
      <c r="M529" s="351"/>
      <c r="N529" s="351"/>
      <c r="O529" s="351"/>
      <c r="P529" s="351"/>
      <c r="Q529" s="351"/>
      <c r="R529" s="351"/>
      <c r="S529" s="351"/>
      <c r="T529" s="351"/>
      <c r="U529" s="351"/>
      <c r="V529" s="351"/>
      <c r="W529" s="351"/>
      <c r="X529" s="351"/>
      <c r="Y529" s="351"/>
      <c r="Z529" s="351"/>
      <c r="AA529" s="351"/>
      <c r="AB529" s="351"/>
    </row>
    <row r="530" spans="8:8" ht="15.75" customHeight="1">
      <c r="A530" s="351"/>
      <c r="B530" s="352"/>
      <c r="C530" s="353"/>
      <c r="D530" s="352"/>
      <c r="E530" s="351"/>
      <c r="F530" s="351"/>
      <c r="G530" s="351"/>
      <c r="H530" s="351"/>
      <c r="I530" s="351"/>
      <c r="J530" s="351"/>
      <c r="K530" s="351"/>
      <c r="L530" s="351"/>
      <c r="M530" s="351"/>
      <c r="N530" s="351"/>
      <c r="O530" s="351"/>
      <c r="P530" s="351"/>
      <c r="Q530" s="351"/>
      <c r="R530" s="351"/>
      <c r="S530" s="351"/>
      <c r="T530" s="351"/>
      <c r="U530" s="351"/>
      <c r="V530" s="351"/>
      <c r="W530" s="351"/>
      <c r="X530" s="351"/>
      <c r="Y530" s="351"/>
      <c r="Z530" s="351"/>
      <c r="AA530" s="351"/>
      <c r="AB530" s="351"/>
    </row>
    <row r="531" spans="8:8" ht="15.75" customHeight="1">
      <c r="A531" s="351"/>
      <c r="B531" s="352"/>
      <c r="C531" s="353"/>
      <c r="D531" s="352"/>
      <c r="E531" s="351"/>
      <c r="F531" s="351"/>
      <c r="G531" s="351"/>
      <c r="H531" s="351"/>
      <c r="I531" s="351"/>
      <c r="J531" s="351"/>
      <c r="K531" s="351"/>
      <c r="L531" s="351"/>
      <c r="M531" s="351"/>
      <c r="N531" s="351"/>
      <c r="O531" s="351"/>
      <c r="P531" s="351"/>
      <c r="Q531" s="351"/>
      <c r="R531" s="351"/>
      <c r="S531" s="351"/>
      <c r="T531" s="351"/>
      <c r="U531" s="351"/>
      <c r="V531" s="351"/>
      <c r="W531" s="351"/>
      <c r="X531" s="351"/>
      <c r="Y531" s="351"/>
      <c r="Z531" s="351"/>
      <c r="AA531" s="351"/>
      <c r="AB531" s="351"/>
    </row>
    <row r="532" spans="8:8" ht="15.75" customHeight="1">
      <c r="A532" s="351"/>
      <c r="B532" s="352"/>
      <c r="C532" s="353"/>
      <c r="D532" s="352"/>
      <c r="E532" s="351"/>
      <c r="F532" s="351"/>
      <c r="G532" s="351"/>
      <c r="H532" s="351"/>
      <c r="I532" s="351"/>
      <c r="J532" s="351"/>
      <c r="K532" s="351"/>
      <c r="L532" s="351"/>
      <c r="M532" s="351"/>
      <c r="N532" s="351"/>
      <c r="O532" s="351"/>
      <c r="P532" s="351"/>
      <c r="Q532" s="351"/>
      <c r="R532" s="351"/>
      <c r="S532" s="351"/>
      <c r="T532" s="351"/>
      <c r="U532" s="351"/>
      <c r="V532" s="351"/>
      <c r="W532" s="351"/>
      <c r="X532" s="351"/>
      <c r="Y532" s="351"/>
      <c r="Z532" s="351"/>
      <c r="AA532" s="351"/>
      <c r="AB532" s="351"/>
    </row>
    <row r="533" spans="8:8" ht="15.75" customHeight="1">
      <c r="A533" s="351"/>
      <c r="B533" s="352"/>
      <c r="C533" s="353"/>
      <c r="D533" s="352"/>
      <c r="E533" s="351"/>
      <c r="F533" s="351"/>
      <c r="G533" s="351"/>
      <c r="H533" s="351"/>
      <c r="I533" s="351"/>
      <c r="J533" s="351"/>
      <c r="K533" s="351"/>
      <c r="L533" s="351"/>
      <c r="M533" s="351"/>
      <c r="N533" s="351"/>
      <c r="O533" s="351"/>
      <c r="P533" s="351"/>
      <c r="Q533" s="351"/>
      <c r="R533" s="351"/>
      <c r="S533" s="351"/>
      <c r="T533" s="351"/>
      <c r="U533" s="351"/>
      <c r="V533" s="351"/>
      <c r="W533" s="351"/>
      <c r="X533" s="351"/>
      <c r="Y533" s="351"/>
      <c r="Z533" s="351"/>
      <c r="AA533" s="351"/>
      <c r="AB533" s="351"/>
    </row>
    <row r="534" spans="8:8" ht="15.75" customHeight="1">
      <c r="A534" s="351"/>
      <c r="B534" s="352"/>
      <c r="C534" s="353"/>
      <c r="D534" s="352"/>
      <c r="E534" s="351"/>
      <c r="F534" s="351"/>
      <c r="G534" s="351"/>
      <c r="H534" s="351"/>
      <c r="I534" s="351"/>
      <c r="J534" s="351"/>
      <c r="K534" s="351"/>
      <c r="L534" s="351"/>
      <c r="M534" s="351"/>
      <c r="N534" s="351"/>
      <c r="O534" s="351"/>
      <c r="P534" s="351"/>
      <c r="Q534" s="351"/>
      <c r="R534" s="351"/>
      <c r="S534" s="351"/>
      <c r="T534" s="351"/>
      <c r="U534" s="351"/>
      <c r="V534" s="351"/>
      <c r="W534" s="351"/>
      <c r="X534" s="351"/>
      <c r="Y534" s="351"/>
      <c r="Z534" s="351"/>
      <c r="AA534" s="351"/>
      <c r="AB534" s="351"/>
    </row>
    <row r="535" spans="8:8" ht="15.75" customHeight="1">
      <c r="A535" s="351"/>
      <c r="B535" s="352"/>
      <c r="C535" s="353"/>
      <c r="D535" s="352"/>
      <c r="E535" s="351"/>
      <c r="F535" s="351"/>
      <c r="G535" s="351"/>
      <c r="H535" s="351"/>
      <c r="I535" s="351"/>
      <c r="J535" s="351"/>
      <c r="K535" s="351"/>
      <c r="L535" s="351"/>
      <c r="M535" s="351"/>
      <c r="N535" s="351"/>
      <c r="O535" s="351"/>
      <c r="P535" s="351"/>
      <c r="Q535" s="351"/>
      <c r="R535" s="351"/>
      <c r="S535" s="351"/>
      <c r="T535" s="351"/>
      <c r="U535" s="351"/>
      <c r="V535" s="351"/>
      <c r="W535" s="351"/>
      <c r="X535" s="351"/>
      <c r="Y535" s="351"/>
      <c r="Z535" s="351"/>
      <c r="AA535" s="351"/>
      <c r="AB535" s="351"/>
    </row>
    <row r="536" spans="8:8" ht="15.75" customHeight="1">
      <c r="A536" s="351"/>
      <c r="B536" s="352"/>
      <c r="C536" s="353"/>
      <c r="D536" s="352"/>
      <c r="E536" s="351"/>
      <c r="F536" s="351"/>
      <c r="G536" s="351"/>
      <c r="H536" s="351"/>
      <c r="I536" s="351"/>
      <c r="J536" s="351"/>
      <c r="K536" s="351"/>
      <c r="L536" s="351"/>
      <c r="M536" s="351"/>
      <c r="N536" s="351"/>
      <c r="O536" s="351"/>
      <c r="P536" s="351"/>
      <c r="Q536" s="351"/>
      <c r="R536" s="351"/>
      <c r="S536" s="351"/>
      <c r="T536" s="351"/>
      <c r="U536" s="351"/>
      <c r="V536" s="351"/>
      <c r="W536" s="351"/>
      <c r="X536" s="351"/>
      <c r="Y536" s="351"/>
      <c r="Z536" s="351"/>
      <c r="AA536" s="351"/>
      <c r="AB536" s="351"/>
    </row>
    <row r="537" spans="8:8" ht="15.75" customHeight="1">
      <c r="A537" s="351"/>
      <c r="B537" s="352"/>
      <c r="C537" s="353"/>
      <c r="D537" s="352"/>
      <c r="E537" s="351"/>
      <c r="F537" s="351"/>
      <c r="G537" s="351"/>
      <c r="H537" s="351"/>
      <c r="I537" s="351"/>
      <c r="J537" s="351"/>
      <c r="K537" s="351"/>
      <c r="L537" s="351"/>
      <c r="M537" s="351"/>
      <c r="N537" s="351"/>
      <c r="O537" s="351"/>
      <c r="P537" s="351"/>
      <c r="Q537" s="351"/>
      <c r="R537" s="351"/>
      <c r="S537" s="351"/>
      <c r="T537" s="351"/>
      <c r="U537" s="351"/>
      <c r="V537" s="351"/>
      <c r="W537" s="351"/>
      <c r="X537" s="351"/>
      <c r="Y537" s="351"/>
      <c r="Z537" s="351"/>
      <c r="AA537" s="351"/>
      <c r="AB537" s="351"/>
    </row>
    <row r="538" spans="8:8" ht="15.75" customHeight="1">
      <c r="A538" s="351"/>
      <c r="B538" s="352"/>
      <c r="C538" s="353"/>
      <c r="D538" s="352"/>
      <c r="E538" s="351"/>
      <c r="F538" s="351"/>
      <c r="G538" s="351"/>
      <c r="H538" s="351"/>
      <c r="I538" s="351"/>
      <c r="J538" s="351"/>
      <c r="K538" s="351"/>
      <c r="L538" s="351"/>
      <c r="M538" s="351"/>
      <c r="N538" s="351"/>
      <c r="O538" s="351"/>
      <c r="P538" s="351"/>
      <c r="Q538" s="351"/>
      <c r="R538" s="351"/>
      <c r="S538" s="351"/>
      <c r="T538" s="351"/>
      <c r="U538" s="351"/>
      <c r="V538" s="351"/>
      <c r="W538" s="351"/>
      <c r="X538" s="351"/>
      <c r="Y538" s="351"/>
      <c r="Z538" s="351"/>
      <c r="AA538" s="351"/>
      <c r="AB538" s="351"/>
    </row>
    <row r="539" spans="8:8" ht="15.75" customHeight="1">
      <c r="A539" s="351"/>
      <c r="B539" s="352"/>
      <c r="C539" s="353"/>
      <c r="D539" s="352"/>
      <c r="E539" s="351"/>
      <c r="F539" s="351"/>
      <c r="G539" s="351"/>
      <c r="H539" s="351"/>
      <c r="I539" s="351"/>
      <c r="J539" s="351"/>
      <c r="K539" s="351"/>
      <c r="L539" s="351"/>
      <c r="M539" s="351"/>
      <c r="N539" s="351"/>
      <c r="O539" s="351"/>
      <c r="P539" s="351"/>
      <c r="Q539" s="351"/>
      <c r="R539" s="351"/>
      <c r="S539" s="351"/>
      <c r="T539" s="351"/>
      <c r="U539" s="351"/>
      <c r="V539" s="351"/>
      <c r="W539" s="351"/>
      <c r="X539" s="351"/>
      <c r="Y539" s="351"/>
      <c r="Z539" s="351"/>
      <c r="AA539" s="351"/>
      <c r="AB539" s="351"/>
    </row>
    <row r="540" spans="8:8" ht="15.75" customHeight="1">
      <c r="A540" s="351"/>
      <c r="B540" s="352"/>
      <c r="C540" s="353"/>
      <c r="D540" s="352"/>
      <c r="E540" s="351"/>
      <c r="F540" s="351"/>
      <c r="G540" s="351"/>
      <c r="H540" s="351"/>
      <c r="I540" s="351"/>
      <c r="J540" s="351"/>
      <c r="K540" s="351"/>
      <c r="L540" s="351"/>
      <c r="M540" s="351"/>
      <c r="N540" s="351"/>
      <c r="O540" s="351"/>
      <c r="P540" s="351"/>
      <c r="Q540" s="351"/>
      <c r="R540" s="351"/>
      <c r="S540" s="351"/>
      <c r="T540" s="351"/>
      <c r="U540" s="351"/>
      <c r="V540" s="351"/>
      <c r="W540" s="351"/>
      <c r="X540" s="351"/>
      <c r="Y540" s="351"/>
      <c r="Z540" s="351"/>
      <c r="AA540" s="351"/>
      <c r="AB540" s="351"/>
    </row>
    <row r="541" spans="8:8" ht="15.75" customHeight="1">
      <c r="A541" s="351"/>
      <c r="B541" s="352"/>
      <c r="C541" s="353"/>
      <c r="D541" s="352"/>
      <c r="E541" s="351"/>
      <c r="F541" s="351"/>
      <c r="G541" s="351"/>
      <c r="H541" s="351"/>
      <c r="I541" s="351"/>
      <c r="J541" s="351"/>
      <c r="K541" s="351"/>
      <c r="L541" s="351"/>
      <c r="M541" s="351"/>
      <c r="N541" s="351"/>
      <c r="O541" s="351"/>
      <c r="P541" s="351"/>
      <c r="Q541" s="351"/>
      <c r="R541" s="351"/>
      <c r="S541" s="351"/>
      <c r="T541" s="351"/>
      <c r="U541" s="351"/>
      <c r="V541" s="351"/>
      <c r="W541" s="351"/>
      <c r="X541" s="351"/>
      <c r="Y541" s="351"/>
      <c r="Z541" s="351"/>
      <c r="AA541" s="351"/>
      <c r="AB541" s="351"/>
    </row>
    <row r="542" spans="8:8" ht="15.75" customHeight="1">
      <c r="A542" s="351"/>
      <c r="B542" s="352"/>
      <c r="C542" s="353"/>
      <c r="D542" s="352"/>
      <c r="E542" s="351"/>
      <c r="F542" s="351"/>
      <c r="G542" s="351"/>
      <c r="H542" s="351"/>
      <c r="I542" s="351"/>
      <c r="J542" s="351"/>
      <c r="K542" s="351"/>
      <c r="L542" s="351"/>
      <c r="M542" s="351"/>
      <c r="N542" s="351"/>
      <c r="O542" s="351"/>
      <c r="P542" s="351"/>
      <c r="Q542" s="351"/>
      <c r="R542" s="351"/>
      <c r="S542" s="351"/>
      <c r="T542" s="351"/>
      <c r="U542" s="351"/>
      <c r="V542" s="351"/>
      <c r="W542" s="351"/>
      <c r="X542" s="351"/>
      <c r="Y542" s="351"/>
      <c r="Z542" s="351"/>
      <c r="AA542" s="351"/>
      <c r="AB542" s="351"/>
    </row>
    <row r="543" spans="8:8" ht="15.75" customHeight="1">
      <c r="A543" s="351"/>
      <c r="B543" s="352"/>
      <c r="C543" s="353"/>
      <c r="D543" s="352"/>
      <c r="E543" s="351"/>
      <c r="F543" s="351"/>
      <c r="G543" s="351"/>
      <c r="H543" s="351"/>
      <c r="I543" s="351"/>
      <c r="J543" s="351"/>
      <c r="K543" s="351"/>
      <c r="L543" s="351"/>
      <c r="M543" s="351"/>
      <c r="N543" s="351"/>
      <c r="O543" s="351"/>
      <c r="P543" s="351"/>
      <c r="Q543" s="351"/>
      <c r="R543" s="351"/>
      <c r="S543" s="351"/>
      <c r="T543" s="351"/>
      <c r="U543" s="351"/>
      <c r="V543" s="351"/>
      <c r="W543" s="351"/>
      <c r="X543" s="351"/>
      <c r="Y543" s="351"/>
      <c r="Z543" s="351"/>
      <c r="AA543" s="351"/>
      <c r="AB543" s="351"/>
    </row>
    <row r="544" spans="8:8" ht="15.75" customHeight="1">
      <c r="A544" s="351"/>
      <c r="B544" s="352"/>
      <c r="C544" s="353"/>
      <c r="D544" s="352"/>
      <c r="E544" s="351"/>
      <c r="F544" s="351"/>
      <c r="G544" s="351"/>
      <c r="H544" s="351"/>
      <c r="I544" s="351"/>
      <c r="J544" s="351"/>
      <c r="K544" s="351"/>
      <c r="L544" s="351"/>
      <c r="M544" s="351"/>
      <c r="N544" s="351"/>
      <c r="O544" s="351"/>
      <c r="P544" s="351"/>
      <c r="Q544" s="351"/>
      <c r="R544" s="351"/>
      <c r="S544" s="351"/>
      <c r="T544" s="351"/>
      <c r="U544" s="351"/>
      <c r="V544" s="351"/>
      <c r="W544" s="351"/>
      <c r="X544" s="351"/>
      <c r="Y544" s="351"/>
      <c r="Z544" s="351"/>
      <c r="AA544" s="351"/>
      <c r="AB544" s="351"/>
    </row>
    <row r="545" spans="8:8" ht="15.75" customHeight="1">
      <c r="A545" s="351"/>
      <c r="B545" s="352"/>
      <c r="C545" s="353"/>
      <c r="D545" s="352"/>
      <c r="E545" s="351"/>
      <c r="F545" s="351"/>
      <c r="G545" s="351"/>
      <c r="H545" s="351"/>
      <c r="I545" s="351"/>
      <c r="J545" s="351"/>
      <c r="K545" s="351"/>
      <c r="L545" s="351"/>
      <c r="M545" s="351"/>
      <c r="N545" s="351"/>
      <c r="O545" s="351"/>
      <c r="P545" s="351"/>
      <c r="Q545" s="351"/>
      <c r="R545" s="351"/>
      <c r="S545" s="351"/>
      <c r="T545" s="351"/>
      <c r="U545" s="351"/>
      <c r="V545" s="351"/>
      <c r="W545" s="351"/>
      <c r="X545" s="351"/>
      <c r="Y545" s="351"/>
      <c r="Z545" s="351"/>
      <c r="AA545" s="351"/>
      <c r="AB545" s="351"/>
    </row>
    <row r="546" spans="8:8" ht="15.75" customHeight="1">
      <c r="A546" s="351"/>
      <c r="B546" s="352"/>
      <c r="C546" s="353"/>
      <c r="D546" s="352"/>
      <c r="E546" s="351"/>
      <c r="F546" s="351"/>
      <c r="G546" s="351"/>
      <c r="H546" s="351"/>
      <c r="I546" s="351"/>
      <c r="J546" s="351"/>
      <c r="K546" s="351"/>
      <c r="L546" s="351"/>
      <c r="M546" s="351"/>
      <c r="N546" s="351"/>
      <c r="O546" s="351"/>
      <c r="P546" s="351"/>
      <c r="Q546" s="351"/>
      <c r="R546" s="351"/>
      <c r="S546" s="351"/>
      <c r="T546" s="351"/>
      <c r="U546" s="351"/>
      <c r="V546" s="351"/>
      <c r="W546" s="351"/>
      <c r="X546" s="351"/>
      <c r="Y546" s="351"/>
      <c r="Z546" s="351"/>
      <c r="AA546" s="351"/>
      <c r="AB546" s="351"/>
    </row>
    <row r="547" spans="8:8" ht="15.75" customHeight="1">
      <c r="A547" s="351"/>
      <c r="B547" s="352"/>
      <c r="C547" s="353"/>
      <c r="D547" s="352"/>
      <c r="E547" s="351"/>
      <c r="F547" s="351"/>
      <c r="G547" s="351"/>
      <c r="H547" s="351"/>
      <c r="I547" s="351"/>
      <c r="J547" s="351"/>
      <c r="K547" s="351"/>
      <c r="L547" s="351"/>
      <c r="M547" s="351"/>
      <c r="N547" s="351"/>
      <c r="O547" s="351"/>
      <c r="P547" s="351"/>
      <c r="Q547" s="351"/>
      <c r="R547" s="351"/>
      <c r="S547" s="351"/>
      <c r="T547" s="351"/>
      <c r="U547" s="351"/>
      <c r="V547" s="351"/>
      <c r="W547" s="351"/>
      <c r="X547" s="351"/>
      <c r="Y547" s="351"/>
      <c r="Z547" s="351"/>
      <c r="AA547" s="351"/>
      <c r="AB547" s="351"/>
    </row>
    <row r="548" spans="8:8" ht="15.75" customHeight="1">
      <c r="A548" s="351"/>
      <c r="B548" s="352"/>
      <c r="C548" s="353"/>
      <c r="D548" s="352"/>
      <c r="E548" s="351"/>
      <c r="F548" s="351"/>
      <c r="G548" s="351"/>
      <c r="H548" s="351"/>
      <c r="I548" s="351"/>
      <c r="J548" s="351"/>
      <c r="K548" s="351"/>
      <c r="L548" s="351"/>
      <c r="M548" s="351"/>
      <c r="N548" s="351"/>
      <c r="O548" s="351"/>
      <c r="P548" s="351"/>
      <c r="Q548" s="351"/>
      <c r="R548" s="351"/>
      <c r="S548" s="351"/>
      <c r="T548" s="351"/>
      <c r="U548" s="351"/>
      <c r="V548" s="351"/>
      <c r="W548" s="351"/>
      <c r="X548" s="351"/>
      <c r="Y548" s="351"/>
      <c r="Z548" s="351"/>
      <c r="AA548" s="351"/>
      <c r="AB548" s="351"/>
    </row>
    <row r="549" spans="8:8" ht="15.75" customHeight="1">
      <c r="A549" s="351"/>
      <c r="B549" s="352"/>
      <c r="C549" s="353"/>
      <c r="D549" s="352"/>
      <c r="E549" s="351"/>
      <c r="F549" s="351"/>
      <c r="G549" s="351"/>
      <c r="H549" s="351"/>
      <c r="I549" s="351"/>
      <c r="J549" s="351"/>
      <c r="K549" s="351"/>
      <c r="L549" s="351"/>
      <c r="M549" s="351"/>
      <c r="N549" s="351"/>
      <c r="O549" s="351"/>
      <c r="P549" s="351"/>
      <c r="Q549" s="351"/>
      <c r="R549" s="351"/>
      <c r="S549" s="351"/>
      <c r="T549" s="351"/>
      <c r="U549" s="351"/>
      <c r="V549" s="351"/>
      <c r="W549" s="351"/>
      <c r="X549" s="351"/>
      <c r="Y549" s="351"/>
      <c r="Z549" s="351"/>
      <c r="AA549" s="351"/>
      <c r="AB549" s="351"/>
    </row>
    <row r="550" spans="8:8" ht="15.75" customHeight="1">
      <c r="A550" s="351"/>
      <c r="B550" s="352"/>
      <c r="C550" s="353"/>
      <c r="D550" s="352"/>
      <c r="E550" s="351"/>
      <c r="F550" s="351"/>
      <c r="G550" s="351"/>
      <c r="H550" s="351"/>
      <c r="I550" s="351"/>
      <c r="J550" s="351"/>
      <c r="K550" s="351"/>
      <c r="L550" s="351"/>
      <c r="M550" s="351"/>
      <c r="N550" s="351"/>
      <c r="O550" s="351"/>
      <c r="P550" s="351"/>
      <c r="Q550" s="351"/>
      <c r="R550" s="351"/>
      <c r="S550" s="351"/>
      <c r="T550" s="351"/>
      <c r="U550" s="351"/>
      <c r="V550" s="351"/>
      <c r="W550" s="351"/>
      <c r="X550" s="351"/>
      <c r="Y550" s="351"/>
      <c r="Z550" s="351"/>
      <c r="AA550" s="351"/>
      <c r="AB550" s="351"/>
    </row>
    <row r="551" spans="8:8" ht="15.75" customHeight="1">
      <c r="A551" s="351"/>
      <c r="B551" s="352"/>
      <c r="C551" s="353"/>
      <c r="D551" s="352"/>
      <c r="E551" s="351"/>
      <c r="F551" s="351"/>
      <c r="G551" s="351"/>
      <c r="H551" s="351"/>
      <c r="I551" s="351"/>
      <c r="J551" s="351"/>
      <c r="K551" s="351"/>
      <c r="L551" s="351"/>
      <c r="M551" s="351"/>
      <c r="N551" s="351"/>
      <c r="O551" s="351"/>
      <c r="P551" s="351"/>
      <c r="Q551" s="351"/>
      <c r="R551" s="351"/>
      <c r="S551" s="351"/>
      <c r="T551" s="351"/>
      <c r="U551" s="351"/>
      <c r="V551" s="351"/>
      <c r="W551" s="351"/>
      <c r="X551" s="351"/>
      <c r="Y551" s="351"/>
      <c r="Z551" s="351"/>
      <c r="AA551" s="351"/>
      <c r="AB551" s="351"/>
    </row>
    <row r="552" spans="8:8" ht="15.75" customHeight="1">
      <c r="A552" s="351"/>
      <c r="B552" s="352"/>
      <c r="C552" s="353"/>
      <c r="D552" s="352"/>
      <c r="E552" s="351"/>
      <c r="F552" s="351"/>
      <c r="G552" s="351"/>
      <c r="H552" s="351"/>
      <c r="I552" s="351"/>
      <c r="J552" s="351"/>
      <c r="K552" s="351"/>
      <c r="L552" s="351"/>
      <c r="M552" s="351"/>
      <c r="N552" s="351"/>
      <c r="O552" s="351"/>
      <c r="P552" s="351"/>
      <c r="Q552" s="351"/>
      <c r="R552" s="351"/>
      <c r="S552" s="351"/>
      <c r="T552" s="351"/>
      <c r="U552" s="351"/>
      <c r="V552" s="351"/>
      <c r="W552" s="351"/>
      <c r="X552" s="351"/>
      <c r="Y552" s="351"/>
      <c r="Z552" s="351"/>
      <c r="AA552" s="351"/>
      <c r="AB552" s="351"/>
    </row>
    <row r="553" spans="8:8" ht="15.75" customHeight="1">
      <c r="A553" s="351"/>
      <c r="B553" s="352"/>
      <c r="C553" s="353"/>
      <c r="D553" s="352"/>
      <c r="E553" s="351"/>
      <c r="F553" s="351"/>
      <c r="G553" s="351"/>
      <c r="H553" s="351"/>
      <c r="I553" s="351"/>
      <c r="J553" s="351"/>
      <c r="K553" s="351"/>
      <c r="L553" s="351"/>
      <c r="M553" s="351"/>
      <c r="N553" s="351"/>
      <c r="O553" s="351"/>
      <c r="P553" s="351"/>
      <c r="Q553" s="351"/>
      <c r="R553" s="351"/>
      <c r="S553" s="351"/>
      <c r="T553" s="351"/>
      <c r="U553" s="351"/>
      <c r="V553" s="351"/>
      <c r="W553" s="351"/>
      <c r="X553" s="351"/>
      <c r="Y553" s="351"/>
      <c r="Z553" s="351"/>
      <c r="AA553" s="351"/>
      <c r="AB553" s="351"/>
    </row>
    <row r="554" spans="8:8" ht="15.75" customHeight="1">
      <c r="A554" s="351"/>
      <c r="B554" s="352"/>
      <c r="C554" s="353"/>
      <c r="D554" s="352"/>
      <c r="E554" s="351"/>
      <c r="F554" s="351"/>
      <c r="G554" s="351"/>
      <c r="H554" s="351"/>
      <c r="I554" s="351"/>
      <c r="J554" s="351"/>
      <c r="K554" s="351"/>
      <c r="L554" s="351"/>
      <c r="M554" s="351"/>
      <c r="N554" s="351"/>
      <c r="O554" s="351"/>
      <c r="P554" s="351"/>
      <c r="Q554" s="351"/>
      <c r="R554" s="351"/>
      <c r="S554" s="351"/>
      <c r="T554" s="351"/>
      <c r="U554" s="351"/>
      <c r="V554" s="351"/>
      <c r="W554" s="351"/>
      <c r="X554" s="351"/>
      <c r="Y554" s="351"/>
      <c r="Z554" s="351"/>
      <c r="AA554" s="351"/>
      <c r="AB554" s="351"/>
    </row>
    <row r="555" spans="8:8" ht="15.75" customHeight="1">
      <c r="A555" s="351"/>
      <c r="B555" s="352"/>
      <c r="C555" s="353"/>
      <c r="D555" s="352"/>
      <c r="E555" s="351"/>
      <c r="F555" s="351"/>
      <c r="G555" s="351"/>
      <c r="H555" s="351"/>
      <c r="I555" s="351"/>
      <c r="J555" s="351"/>
      <c r="K555" s="351"/>
      <c r="L555" s="351"/>
      <c r="M555" s="351"/>
      <c r="N555" s="351"/>
      <c r="O555" s="351"/>
      <c r="P555" s="351"/>
      <c r="Q555" s="351"/>
      <c r="R555" s="351"/>
      <c r="S555" s="351"/>
      <c r="T555" s="351"/>
      <c r="U555" s="351"/>
      <c r="V555" s="351"/>
      <c r="W555" s="351"/>
      <c r="X555" s="351"/>
      <c r="Y555" s="351"/>
      <c r="Z555" s="351"/>
      <c r="AA555" s="351"/>
      <c r="AB555" s="351"/>
    </row>
    <row r="556" spans="8:8" ht="15.75" customHeight="1">
      <c r="A556" s="351"/>
      <c r="B556" s="352"/>
      <c r="C556" s="353"/>
      <c r="D556" s="352"/>
      <c r="E556" s="351"/>
      <c r="F556" s="351"/>
      <c r="G556" s="351"/>
      <c r="H556" s="351"/>
      <c r="I556" s="351"/>
      <c r="J556" s="351"/>
      <c r="K556" s="351"/>
      <c r="L556" s="351"/>
      <c r="M556" s="351"/>
      <c r="N556" s="351"/>
      <c r="O556" s="351"/>
      <c r="P556" s="351"/>
      <c r="Q556" s="351"/>
      <c r="R556" s="351"/>
      <c r="S556" s="351"/>
      <c r="T556" s="351"/>
      <c r="U556" s="351"/>
      <c r="V556" s="351"/>
      <c r="W556" s="351"/>
      <c r="X556" s="351"/>
      <c r="Y556" s="351"/>
      <c r="Z556" s="351"/>
      <c r="AA556" s="351"/>
      <c r="AB556" s="351"/>
    </row>
    <row r="557" spans="8:8" ht="15.75" customHeight="1">
      <c r="A557" s="351"/>
      <c r="B557" s="352"/>
      <c r="C557" s="353"/>
      <c r="D557" s="352"/>
      <c r="E557" s="351"/>
      <c r="F557" s="351"/>
      <c r="G557" s="351"/>
      <c r="H557" s="351"/>
      <c r="I557" s="351"/>
      <c r="J557" s="351"/>
      <c r="K557" s="351"/>
      <c r="L557" s="351"/>
      <c r="M557" s="351"/>
      <c r="N557" s="351"/>
      <c r="O557" s="351"/>
      <c r="P557" s="351"/>
      <c r="Q557" s="351"/>
      <c r="R557" s="351"/>
      <c r="S557" s="351"/>
      <c r="T557" s="351"/>
      <c r="U557" s="351"/>
      <c r="V557" s="351"/>
      <c r="W557" s="351"/>
      <c r="X557" s="351"/>
      <c r="Y557" s="351"/>
      <c r="Z557" s="351"/>
      <c r="AA557" s="351"/>
      <c r="AB557" s="351"/>
    </row>
    <row r="558" spans="8:8" ht="15.75" customHeight="1">
      <c r="A558" s="351"/>
      <c r="B558" s="352"/>
      <c r="C558" s="353"/>
      <c r="D558" s="352"/>
      <c r="E558" s="351"/>
      <c r="F558" s="351"/>
      <c r="G558" s="351"/>
      <c r="H558" s="351"/>
      <c r="I558" s="351"/>
      <c r="J558" s="351"/>
      <c r="K558" s="351"/>
      <c r="L558" s="351"/>
      <c r="M558" s="351"/>
      <c r="N558" s="351"/>
      <c r="O558" s="351"/>
      <c r="P558" s="351"/>
      <c r="Q558" s="351"/>
      <c r="R558" s="351"/>
      <c r="S558" s="351"/>
      <c r="T558" s="351"/>
      <c r="U558" s="351"/>
      <c r="V558" s="351"/>
      <c r="W558" s="351"/>
      <c r="X558" s="351"/>
      <c r="Y558" s="351"/>
      <c r="Z558" s="351"/>
      <c r="AA558" s="351"/>
      <c r="AB558" s="351"/>
    </row>
    <row r="559" spans="8:8" ht="15.75" customHeight="1">
      <c r="A559" s="351"/>
      <c r="B559" s="352"/>
      <c r="C559" s="353"/>
      <c r="D559" s="352"/>
      <c r="E559" s="351"/>
      <c r="F559" s="351"/>
      <c r="G559" s="351"/>
      <c r="H559" s="351"/>
      <c r="I559" s="351"/>
      <c r="J559" s="351"/>
      <c r="K559" s="351"/>
      <c r="L559" s="351"/>
      <c r="M559" s="351"/>
      <c r="N559" s="351"/>
      <c r="O559" s="351"/>
      <c r="P559" s="351"/>
      <c r="Q559" s="351"/>
      <c r="R559" s="351"/>
      <c r="S559" s="351"/>
      <c r="T559" s="351"/>
      <c r="U559" s="351"/>
      <c r="V559" s="351"/>
      <c r="W559" s="351"/>
      <c r="X559" s="351"/>
      <c r="Y559" s="351"/>
      <c r="Z559" s="351"/>
      <c r="AA559" s="351"/>
      <c r="AB559" s="351"/>
    </row>
    <row r="560" spans="8:8" ht="15.75" customHeight="1">
      <c r="A560" s="351"/>
      <c r="B560" s="352"/>
      <c r="C560" s="353"/>
      <c r="D560" s="352"/>
      <c r="E560" s="351"/>
      <c r="F560" s="351"/>
      <c r="G560" s="351"/>
      <c r="H560" s="351"/>
      <c r="I560" s="351"/>
      <c r="J560" s="351"/>
      <c r="K560" s="351"/>
      <c r="L560" s="351"/>
      <c r="M560" s="351"/>
      <c r="N560" s="351"/>
      <c r="O560" s="351"/>
      <c r="P560" s="351"/>
      <c r="Q560" s="351"/>
      <c r="R560" s="351"/>
      <c r="S560" s="351"/>
      <c r="T560" s="351"/>
      <c r="U560" s="351"/>
      <c r="V560" s="351"/>
      <c r="W560" s="351"/>
      <c r="X560" s="351"/>
      <c r="Y560" s="351"/>
      <c r="Z560" s="351"/>
      <c r="AA560" s="351"/>
      <c r="AB560" s="351"/>
    </row>
    <row r="561" spans="8:8" ht="15.75" customHeight="1">
      <c r="A561" s="351"/>
      <c r="B561" s="352"/>
      <c r="C561" s="353"/>
      <c r="D561" s="352"/>
      <c r="E561" s="351"/>
      <c r="F561" s="351"/>
      <c r="G561" s="351"/>
      <c r="H561" s="351"/>
      <c r="I561" s="351"/>
      <c r="J561" s="351"/>
      <c r="K561" s="351"/>
      <c r="L561" s="351"/>
      <c r="M561" s="351"/>
      <c r="N561" s="351"/>
      <c r="O561" s="351"/>
      <c r="P561" s="351"/>
      <c r="Q561" s="351"/>
      <c r="R561" s="351"/>
      <c r="S561" s="351"/>
      <c r="T561" s="351"/>
      <c r="U561" s="351"/>
      <c r="V561" s="351"/>
      <c r="W561" s="351"/>
      <c r="X561" s="351"/>
      <c r="Y561" s="351"/>
      <c r="Z561" s="351"/>
      <c r="AA561" s="351"/>
      <c r="AB561" s="351"/>
    </row>
    <row r="562" spans="8:8" ht="15.75" customHeight="1">
      <c r="A562" s="351"/>
      <c r="B562" s="352"/>
      <c r="C562" s="353"/>
      <c r="D562" s="352"/>
      <c r="E562" s="351"/>
      <c r="F562" s="351"/>
      <c r="G562" s="351"/>
      <c r="H562" s="351"/>
      <c r="I562" s="351"/>
      <c r="J562" s="351"/>
      <c r="K562" s="351"/>
      <c r="L562" s="351"/>
      <c r="M562" s="351"/>
      <c r="N562" s="351"/>
      <c r="O562" s="351"/>
      <c r="P562" s="351"/>
      <c r="Q562" s="351"/>
      <c r="R562" s="351"/>
      <c r="S562" s="351"/>
      <c r="T562" s="351"/>
      <c r="U562" s="351"/>
      <c r="V562" s="351"/>
      <c r="W562" s="351"/>
      <c r="X562" s="351"/>
      <c r="Y562" s="351"/>
      <c r="Z562" s="351"/>
      <c r="AA562" s="351"/>
      <c r="AB562" s="351"/>
    </row>
    <row r="563" spans="8:8" ht="15.75" customHeight="1">
      <c r="A563" s="351"/>
      <c r="B563" s="352"/>
      <c r="C563" s="353"/>
      <c r="D563" s="352"/>
      <c r="E563" s="351"/>
      <c r="F563" s="351"/>
      <c r="G563" s="351"/>
      <c r="H563" s="351"/>
      <c r="I563" s="351"/>
      <c r="J563" s="351"/>
      <c r="K563" s="351"/>
      <c r="L563" s="351"/>
      <c r="M563" s="351"/>
      <c r="N563" s="351"/>
      <c r="O563" s="351"/>
      <c r="P563" s="351"/>
      <c r="Q563" s="351"/>
      <c r="R563" s="351"/>
      <c r="S563" s="351"/>
      <c r="T563" s="351"/>
      <c r="U563" s="351"/>
      <c r="V563" s="351"/>
      <c r="W563" s="351"/>
      <c r="X563" s="351"/>
      <c r="Y563" s="351"/>
      <c r="Z563" s="351"/>
      <c r="AA563" s="351"/>
      <c r="AB563" s="351"/>
    </row>
    <row r="564" spans="8:8" ht="15.75" customHeight="1">
      <c r="A564" s="351"/>
      <c r="B564" s="352"/>
      <c r="C564" s="353"/>
      <c r="D564" s="352"/>
      <c r="E564" s="351"/>
      <c r="F564" s="351"/>
      <c r="G564" s="351"/>
      <c r="H564" s="351"/>
      <c r="I564" s="351"/>
      <c r="J564" s="351"/>
      <c r="K564" s="351"/>
      <c r="L564" s="351"/>
      <c r="M564" s="351"/>
      <c r="N564" s="351"/>
      <c r="O564" s="351"/>
      <c r="P564" s="351"/>
      <c r="Q564" s="351"/>
      <c r="R564" s="351"/>
      <c r="S564" s="351"/>
      <c r="T564" s="351"/>
      <c r="U564" s="351"/>
      <c r="V564" s="351"/>
      <c r="W564" s="351"/>
      <c r="X564" s="351"/>
      <c r="Y564" s="351"/>
      <c r="Z564" s="351"/>
      <c r="AA564" s="351"/>
      <c r="AB564" s="351"/>
    </row>
    <row r="565" spans="8:8" ht="15.75" customHeight="1">
      <c r="A565" s="351"/>
      <c r="B565" s="352"/>
      <c r="C565" s="353"/>
      <c r="D565" s="352"/>
      <c r="E565" s="351"/>
      <c r="F565" s="351"/>
      <c r="G565" s="351"/>
      <c r="H565" s="351"/>
      <c r="I565" s="351"/>
      <c r="J565" s="351"/>
      <c r="K565" s="351"/>
      <c r="L565" s="351"/>
      <c r="M565" s="351"/>
      <c r="N565" s="351"/>
      <c r="O565" s="351"/>
      <c r="P565" s="351"/>
      <c r="Q565" s="351"/>
      <c r="R565" s="351"/>
      <c r="S565" s="351"/>
      <c r="T565" s="351"/>
      <c r="U565" s="351"/>
      <c r="V565" s="351"/>
      <c r="W565" s="351"/>
      <c r="X565" s="351"/>
      <c r="Y565" s="351"/>
      <c r="Z565" s="351"/>
      <c r="AA565" s="351"/>
      <c r="AB565" s="351"/>
    </row>
    <row r="566" spans="8:8" ht="15.75" customHeight="1">
      <c r="A566" s="351"/>
      <c r="B566" s="352"/>
      <c r="C566" s="353"/>
      <c r="D566" s="352"/>
      <c r="E566" s="351"/>
      <c r="F566" s="351"/>
      <c r="G566" s="351"/>
      <c r="H566" s="351"/>
      <c r="I566" s="351"/>
      <c r="J566" s="351"/>
      <c r="K566" s="351"/>
      <c r="L566" s="351"/>
      <c r="M566" s="351"/>
      <c r="N566" s="351"/>
      <c r="O566" s="351"/>
      <c r="P566" s="351"/>
      <c r="Q566" s="351"/>
      <c r="R566" s="351"/>
      <c r="S566" s="351"/>
      <c r="T566" s="351"/>
      <c r="U566" s="351"/>
      <c r="V566" s="351"/>
      <c r="W566" s="351"/>
      <c r="X566" s="351"/>
      <c r="Y566" s="351"/>
      <c r="Z566" s="351"/>
      <c r="AA566" s="351"/>
      <c r="AB566" s="351"/>
    </row>
    <row r="567" spans="8:8" ht="15.75" customHeight="1">
      <c r="A567" s="351"/>
      <c r="B567" s="352"/>
      <c r="C567" s="353"/>
      <c r="D567" s="352"/>
      <c r="E567" s="351"/>
      <c r="F567" s="351"/>
      <c r="G567" s="351"/>
      <c r="H567" s="351"/>
      <c r="I567" s="351"/>
      <c r="J567" s="351"/>
      <c r="K567" s="351"/>
      <c r="L567" s="351"/>
      <c r="M567" s="351"/>
      <c r="N567" s="351"/>
      <c r="O567" s="351"/>
      <c r="P567" s="351"/>
      <c r="Q567" s="351"/>
      <c r="R567" s="351"/>
      <c r="S567" s="351"/>
      <c r="T567" s="351"/>
      <c r="U567" s="351"/>
      <c r="V567" s="351"/>
      <c r="W567" s="351"/>
      <c r="X567" s="351"/>
      <c r="Y567" s="351"/>
      <c r="Z567" s="351"/>
      <c r="AA567" s="351"/>
      <c r="AB567" s="351"/>
    </row>
    <row r="568" spans="8:8" ht="15.75" customHeight="1">
      <c r="A568" s="351"/>
      <c r="B568" s="352"/>
      <c r="C568" s="353"/>
      <c r="D568" s="352"/>
      <c r="E568" s="351"/>
      <c r="F568" s="351"/>
      <c r="G568" s="351"/>
      <c r="H568" s="351"/>
      <c r="I568" s="351"/>
      <c r="J568" s="351"/>
      <c r="K568" s="351"/>
      <c r="L568" s="351"/>
      <c r="M568" s="351"/>
      <c r="N568" s="351"/>
      <c r="O568" s="351"/>
      <c r="P568" s="351"/>
      <c r="Q568" s="351"/>
      <c r="R568" s="351"/>
      <c r="S568" s="351"/>
      <c r="T568" s="351"/>
      <c r="U568" s="351"/>
      <c r="V568" s="351"/>
      <c r="W568" s="351"/>
      <c r="X568" s="351"/>
      <c r="Y568" s="351"/>
      <c r="Z568" s="351"/>
      <c r="AA568" s="351"/>
      <c r="AB568" s="351"/>
    </row>
    <row r="569" spans="8:8" ht="15.75" customHeight="1">
      <c r="A569" s="351"/>
      <c r="B569" s="352"/>
      <c r="C569" s="353"/>
      <c r="D569" s="352"/>
      <c r="E569" s="351"/>
      <c r="F569" s="351"/>
      <c r="G569" s="351"/>
      <c r="H569" s="351"/>
      <c r="I569" s="351"/>
      <c r="J569" s="351"/>
      <c r="K569" s="351"/>
      <c r="L569" s="351"/>
      <c r="M569" s="351"/>
      <c r="N569" s="351"/>
      <c r="O569" s="351"/>
      <c r="P569" s="351"/>
      <c r="Q569" s="351"/>
      <c r="R569" s="351"/>
      <c r="S569" s="351"/>
      <c r="T569" s="351"/>
      <c r="U569" s="351"/>
      <c r="V569" s="351"/>
      <c r="W569" s="351"/>
      <c r="X569" s="351"/>
      <c r="Y569" s="351"/>
      <c r="Z569" s="351"/>
      <c r="AA569" s="351"/>
      <c r="AB569" s="351"/>
    </row>
    <row r="570" spans="8:8" ht="15.75" customHeight="1">
      <c r="A570" s="351"/>
      <c r="B570" s="352"/>
      <c r="C570" s="353"/>
      <c r="D570" s="352"/>
      <c r="E570" s="351"/>
      <c r="F570" s="351"/>
      <c r="G570" s="351"/>
      <c r="H570" s="351"/>
      <c r="I570" s="351"/>
      <c r="J570" s="351"/>
      <c r="K570" s="351"/>
      <c r="L570" s="351"/>
      <c r="M570" s="351"/>
      <c r="N570" s="351"/>
      <c r="O570" s="351"/>
      <c r="P570" s="351"/>
      <c r="Q570" s="351"/>
      <c r="R570" s="351"/>
      <c r="S570" s="351"/>
      <c r="T570" s="351"/>
      <c r="U570" s="351"/>
      <c r="V570" s="351"/>
      <c r="W570" s="351"/>
      <c r="X570" s="351"/>
      <c r="Y570" s="351"/>
      <c r="Z570" s="351"/>
      <c r="AA570" s="351"/>
      <c r="AB570" s="351"/>
    </row>
    <row r="571" spans="8:8" ht="15.75" customHeight="1">
      <c r="A571" s="351"/>
      <c r="B571" s="352"/>
      <c r="C571" s="353"/>
      <c r="D571" s="352"/>
      <c r="E571" s="351"/>
      <c r="F571" s="351"/>
      <c r="G571" s="351"/>
      <c r="H571" s="351"/>
      <c r="I571" s="351"/>
      <c r="J571" s="351"/>
      <c r="K571" s="351"/>
      <c r="L571" s="351"/>
      <c r="M571" s="351"/>
      <c r="N571" s="351"/>
      <c r="O571" s="351"/>
      <c r="P571" s="351"/>
      <c r="Q571" s="351"/>
      <c r="R571" s="351"/>
      <c r="S571" s="351"/>
      <c r="T571" s="351"/>
      <c r="U571" s="351"/>
      <c r="V571" s="351"/>
      <c r="W571" s="351"/>
      <c r="X571" s="351"/>
      <c r="Y571" s="351"/>
      <c r="Z571" s="351"/>
      <c r="AA571" s="351"/>
      <c r="AB571" s="351"/>
    </row>
    <row r="572" spans="8:8" ht="15.75" customHeight="1">
      <c r="A572" s="351"/>
      <c r="B572" s="352"/>
      <c r="C572" s="353"/>
      <c r="D572" s="352"/>
      <c r="E572" s="351"/>
      <c r="F572" s="351"/>
      <c r="G572" s="351"/>
      <c r="H572" s="351"/>
      <c r="I572" s="351"/>
      <c r="J572" s="351"/>
      <c r="K572" s="351"/>
      <c r="L572" s="351"/>
      <c r="M572" s="351"/>
      <c r="N572" s="351"/>
      <c r="O572" s="351"/>
      <c r="P572" s="351"/>
      <c r="Q572" s="351"/>
      <c r="R572" s="351"/>
      <c r="S572" s="351"/>
      <c r="T572" s="351"/>
      <c r="U572" s="351"/>
      <c r="V572" s="351"/>
      <c r="W572" s="351"/>
      <c r="X572" s="351"/>
      <c r="Y572" s="351"/>
      <c r="Z572" s="351"/>
      <c r="AA572" s="351"/>
      <c r="AB572" s="351"/>
    </row>
    <row r="573" spans="8:8" ht="15.75" customHeight="1">
      <c r="A573" s="351"/>
      <c r="B573" s="352"/>
      <c r="C573" s="353"/>
      <c r="D573" s="352"/>
      <c r="E573" s="351"/>
      <c r="F573" s="351"/>
      <c r="G573" s="351"/>
      <c r="H573" s="351"/>
      <c r="I573" s="351"/>
      <c r="J573" s="351"/>
      <c r="K573" s="351"/>
      <c r="L573" s="351"/>
      <c r="M573" s="351"/>
      <c r="N573" s="351"/>
      <c r="O573" s="351"/>
      <c r="P573" s="351"/>
      <c r="Q573" s="351"/>
      <c r="R573" s="351"/>
      <c r="S573" s="351"/>
      <c r="T573" s="351"/>
      <c r="U573" s="351"/>
      <c r="V573" s="351"/>
      <c r="W573" s="351"/>
      <c r="X573" s="351"/>
      <c r="Y573" s="351"/>
      <c r="Z573" s="351"/>
      <c r="AA573" s="351"/>
      <c r="AB573" s="351"/>
    </row>
    <row r="574" spans="8:8" ht="15.75" customHeight="1">
      <c r="A574" s="351"/>
      <c r="B574" s="352"/>
      <c r="C574" s="353"/>
      <c r="D574" s="352"/>
      <c r="E574" s="351"/>
      <c r="F574" s="351"/>
      <c r="G574" s="351"/>
      <c r="H574" s="351"/>
      <c r="I574" s="351"/>
      <c r="J574" s="351"/>
      <c r="K574" s="351"/>
      <c r="L574" s="351"/>
      <c r="M574" s="351"/>
      <c r="N574" s="351"/>
      <c r="O574" s="351"/>
      <c r="P574" s="351"/>
      <c r="Q574" s="351"/>
      <c r="R574" s="351"/>
      <c r="S574" s="351"/>
      <c r="T574" s="351"/>
      <c r="U574" s="351"/>
      <c r="V574" s="351"/>
      <c r="W574" s="351"/>
      <c r="X574" s="351"/>
      <c r="Y574" s="351"/>
      <c r="Z574" s="351"/>
      <c r="AA574" s="351"/>
      <c r="AB574" s="351"/>
    </row>
    <row r="575" spans="8:8" ht="15.75" customHeight="1">
      <c r="A575" s="351"/>
      <c r="B575" s="352"/>
      <c r="C575" s="353"/>
      <c r="D575" s="352"/>
      <c r="E575" s="351"/>
      <c r="F575" s="351"/>
      <c r="G575" s="351"/>
      <c r="H575" s="351"/>
      <c r="I575" s="351"/>
      <c r="J575" s="351"/>
      <c r="K575" s="351"/>
      <c r="L575" s="351"/>
      <c r="M575" s="351"/>
      <c r="N575" s="351"/>
      <c r="O575" s="351"/>
      <c r="P575" s="351"/>
      <c r="Q575" s="351"/>
      <c r="R575" s="351"/>
      <c r="S575" s="351"/>
      <c r="T575" s="351"/>
      <c r="U575" s="351"/>
      <c r="V575" s="351"/>
      <c r="W575" s="351"/>
      <c r="X575" s="351"/>
      <c r="Y575" s="351"/>
      <c r="Z575" s="351"/>
      <c r="AA575" s="351"/>
      <c r="AB575" s="351"/>
    </row>
    <row r="576" spans="8:8" ht="15.75" customHeight="1">
      <c r="A576" s="351"/>
      <c r="B576" s="352"/>
      <c r="C576" s="353"/>
      <c r="D576" s="352"/>
      <c r="E576" s="351"/>
      <c r="F576" s="351"/>
      <c r="G576" s="351"/>
      <c r="H576" s="351"/>
      <c r="I576" s="351"/>
      <c r="J576" s="351"/>
      <c r="K576" s="351"/>
      <c r="L576" s="351"/>
      <c r="M576" s="351"/>
      <c r="N576" s="351"/>
      <c r="O576" s="351"/>
      <c r="P576" s="351"/>
      <c r="Q576" s="351"/>
      <c r="R576" s="351"/>
      <c r="S576" s="351"/>
      <c r="T576" s="351"/>
      <c r="U576" s="351"/>
      <c r="V576" s="351"/>
      <c r="W576" s="351"/>
      <c r="X576" s="351"/>
      <c r="Y576" s="351"/>
      <c r="Z576" s="351"/>
      <c r="AA576" s="351"/>
      <c r="AB576" s="351"/>
    </row>
    <row r="577" spans="8:8" ht="15.75" customHeight="1">
      <c r="A577" s="351"/>
      <c r="B577" s="352"/>
      <c r="C577" s="353"/>
      <c r="D577" s="352"/>
      <c r="E577" s="351"/>
      <c r="F577" s="351"/>
      <c r="G577" s="351"/>
      <c r="H577" s="351"/>
      <c r="I577" s="351"/>
      <c r="J577" s="351"/>
      <c r="K577" s="351"/>
      <c r="L577" s="351"/>
      <c r="M577" s="351"/>
      <c r="N577" s="351"/>
      <c r="O577" s="351"/>
      <c r="P577" s="351"/>
      <c r="Q577" s="351"/>
      <c r="R577" s="351"/>
      <c r="S577" s="351"/>
      <c r="T577" s="351"/>
      <c r="U577" s="351"/>
      <c r="V577" s="351"/>
      <c r="W577" s="351"/>
      <c r="X577" s="351"/>
      <c r="Y577" s="351"/>
      <c r="Z577" s="351"/>
      <c r="AA577" s="351"/>
      <c r="AB577" s="351"/>
    </row>
    <row r="578" spans="8:8" ht="15.75" customHeight="1">
      <c r="A578" s="351"/>
      <c r="B578" s="352"/>
      <c r="C578" s="353"/>
      <c r="D578" s="352"/>
      <c r="E578" s="351"/>
      <c r="F578" s="351"/>
      <c r="G578" s="351"/>
      <c r="H578" s="351"/>
      <c r="I578" s="351"/>
      <c r="J578" s="351"/>
      <c r="K578" s="351"/>
      <c r="L578" s="351"/>
      <c r="M578" s="351"/>
      <c r="N578" s="351"/>
      <c r="O578" s="351"/>
      <c r="P578" s="351"/>
      <c r="Q578" s="351"/>
      <c r="R578" s="351"/>
      <c r="S578" s="351"/>
      <c r="T578" s="351"/>
      <c r="U578" s="351"/>
      <c r="V578" s="351"/>
      <c r="W578" s="351"/>
      <c r="X578" s="351"/>
      <c r="Y578" s="351"/>
      <c r="Z578" s="351"/>
      <c r="AA578" s="351"/>
      <c r="AB578" s="351"/>
    </row>
    <row r="579" spans="8:8" ht="15.75" customHeight="1">
      <c r="A579" s="351"/>
      <c r="B579" s="352"/>
      <c r="C579" s="353"/>
      <c r="D579" s="352"/>
      <c r="E579" s="351"/>
      <c r="F579" s="351"/>
      <c r="G579" s="351"/>
      <c r="H579" s="351"/>
      <c r="I579" s="351"/>
      <c r="J579" s="351"/>
      <c r="K579" s="351"/>
      <c r="L579" s="351"/>
      <c r="M579" s="351"/>
      <c r="N579" s="351"/>
      <c r="O579" s="351"/>
      <c r="P579" s="351"/>
      <c r="Q579" s="351"/>
      <c r="R579" s="351"/>
      <c r="S579" s="351"/>
      <c r="T579" s="351"/>
      <c r="U579" s="351"/>
      <c r="V579" s="351"/>
      <c r="W579" s="351"/>
      <c r="X579" s="351"/>
      <c r="Y579" s="351"/>
      <c r="Z579" s="351"/>
      <c r="AA579" s="351"/>
      <c r="AB579" s="351"/>
    </row>
    <row r="580" spans="8:8" ht="15.75" customHeight="1">
      <c r="A580" s="351"/>
      <c r="B580" s="352"/>
      <c r="C580" s="353"/>
      <c r="D580" s="352"/>
      <c r="E580" s="351"/>
      <c r="F580" s="351"/>
      <c r="G580" s="351"/>
      <c r="H580" s="351"/>
      <c r="I580" s="351"/>
      <c r="J580" s="351"/>
      <c r="K580" s="351"/>
      <c r="L580" s="351"/>
      <c r="M580" s="351"/>
      <c r="N580" s="351"/>
      <c r="O580" s="351"/>
      <c r="P580" s="351"/>
      <c r="Q580" s="351"/>
      <c r="R580" s="351"/>
      <c r="S580" s="351"/>
      <c r="T580" s="351"/>
      <c r="U580" s="351"/>
      <c r="V580" s="351"/>
      <c r="W580" s="351"/>
      <c r="X580" s="351"/>
      <c r="Y580" s="351"/>
      <c r="Z580" s="351"/>
      <c r="AA580" s="351"/>
      <c r="AB580" s="351"/>
    </row>
    <row r="581" spans="8:8" ht="15.75" customHeight="1">
      <c r="A581" s="351"/>
      <c r="B581" s="352"/>
      <c r="C581" s="353"/>
      <c r="D581" s="352"/>
      <c r="E581" s="351"/>
      <c r="F581" s="351"/>
      <c r="G581" s="351"/>
      <c r="H581" s="351"/>
      <c r="I581" s="351"/>
      <c r="J581" s="351"/>
      <c r="K581" s="351"/>
      <c r="L581" s="351"/>
      <c r="M581" s="351"/>
      <c r="N581" s="351"/>
      <c r="O581" s="351"/>
      <c r="P581" s="351"/>
      <c r="Q581" s="351"/>
      <c r="R581" s="351"/>
      <c r="S581" s="351"/>
      <c r="T581" s="351"/>
      <c r="U581" s="351"/>
      <c r="V581" s="351"/>
      <c r="W581" s="351"/>
      <c r="X581" s="351"/>
      <c r="Y581" s="351"/>
      <c r="Z581" s="351"/>
      <c r="AA581" s="351"/>
      <c r="AB581" s="351"/>
    </row>
    <row r="582" spans="8:8" ht="15.75" customHeight="1">
      <c r="A582" s="351"/>
      <c r="B582" s="352"/>
      <c r="C582" s="353"/>
      <c r="D582" s="352"/>
      <c r="E582" s="351"/>
      <c r="F582" s="351"/>
      <c r="G582" s="351"/>
      <c r="H582" s="351"/>
      <c r="I582" s="351"/>
      <c r="J582" s="351"/>
      <c r="K582" s="351"/>
      <c r="L582" s="351"/>
      <c r="M582" s="351"/>
      <c r="N582" s="351"/>
      <c r="O582" s="351"/>
      <c r="P582" s="351"/>
      <c r="Q582" s="351"/>
      <c r="R582" s="351"/>
      <c r="S582" s="351"/>
      <c r="T582" s="351"/>
      <c r="U582" s="351"/>
      <c r="V582" s="351"/>
      <c r="W582" s="351"/>
      <c r="X582" s="351"/>
      <c r="Y582" s="351"/>
      <c r="Z582" s="351"/>
      <c r="AA582" s="351"/>
      <c r="AB582" s="351"/>
    </row>
    <row r="583" spans="8:8" ht="15.75" customHeight="1">
      <c r="A583" s="351"/>
      <c r="B583" s="352"/>
      <c r="C583" s="353"/>
      <c r="D583" s="352"/>
      <c r="E583" s="351"/>
      <c r="F583" s="351"/>
      <c r="G583" s="351"/>
      <c r="H583" s="351"/>
      <c r="I583" s="351"/>
      <c r="J583" s="351"/>
      <c r="K583" s="351"/>
      <c r="L583" s="351"/>
      <c r="M583" s="351"/>
      <c r="N583" s="351"/>
      <c r="O583" s="351"/>
      <c r="P583" s="351"/>
      <c r="Q583" s="351"/>
      <c r="R583" s="351"/>
      <c r="S583" s="351"/>
      <c r="T583" s="351"/>
      <c r="U583" s="351"/>
      <c r="V583" s="351"/>
      <c r="W583" s="351"/>
      <c r="X583" s="351"/>
      <c r="Y583" s="351"/>
      <c r="Z583" s="351"/>
      <c r="AA583" s="351"/>
      <c r="AB583" s="351"/>
    </row>
    <row r="584" spans="8:8" ht="15.75" customHeight="1">
      <c r="A584" s="351"/>
      <c r="B584" s="352"/>
      <c r="C584" s="353"/>
      <c r="D584" s="352"/>
      <c r="E584" s="351"/>
      <c r="F584" s="351"/>
      <c r="G584" s="351"/>
      <c r="H584" s="351"/>
      <c r="I584" s="351"/>
      <c r="J584" s="351"/>
      <c r="K584" s="351"/>
      <c r="L584" s="351"/>
      <c r="M584" s="351"/>
      <c r="N584" s="351"/>
      <c r="O584" s="351"/>
      <c r="P584" s="351"/>
      <c r="Q584" s="351"/>
      <c r="R584" s="351"/>
      <c r="S584" s="351"/>
      <c r="T584" s="351"/>
      <c r="U584" s="351"/>
      <c r="V584" s="351"/>
      <c r="W584" s="351"/>
      <c r="X584" s="351"/>
      <c r="Y584" s="351"/>
      <c r="Z584" s="351"/>
      <c r="AA584" s="351"/>
      <c r="AB584" s="351"/>
    </row>
    <row r="585" spans="8:8" ht="15.75" customHeight="1">
      <c r="A585" s="351"/>
      <c r="B585" s="352"/>
      <c r="C585" s="353"/>
      <c r="D585" s="352"/>
      <c r="E585" s="351"/>
      <c r="F585" s="351"/>
      <c r="G585" s="351"/>
      <c r="H585" s="351"/>
      <c r="I585" s="351"/>
      <c r="J585" s="351"/>
      <c r="K585" s="351"/>
      <c r="L585" s="351"/>
      <c r="M585" s="351"/>
      <c r="N585" s="351"/>
      <c r="O585" s="351"/>
      <c r="P585" s="351"/>
      <c r="Q585" s="351"/>
      <c r="R585" s="351"/>
      <c r="S585" s="351"/>
      <c r="T585" s="351"/>
      <c r="U585" s="351"/>
      <c r="V585" s="351"/>
      <c r="W585" s="351"/>
      <c r="X585" s="351"/>
      <c r="Y585" s="351"/>
      <c r="Z585" s="351"/>
      <c r="AA585" s="351"/>
      <c r="AB585" s="351"/>
    </row>
    <row r="586" spans="8:8" ht="15.75" customHeight="1">
      <c r="A586" s="351"/>
      <c r="B586" s="352"/>
      <c r="C586" s="353"/>
      <c r="D586" s="352"/>
      <c r="E586" s="351"/>
      <c r="F586" s="351"/>
      <c r="G586" s="351"/>
      <c r="H586" s="351"/>
      <c r="I586" s="351"/>
      <c r="J586" s="351"/>
      <c r="K586" s="351"/>
      <c r="L586" s="351"/>
      <c r="M586" s="351"/>
      <c r="N586" s="351"/>
      <c r="O586" s="351"/>
      <c r="P586" s="351"/>
      <c r="Q586" s="351"/>
      <c r="R586" s="351"/>
      <c r="S586" s="351"/>
      <c r="T586" s="351"/>
      <c r="U586" s="351"/>
      <c r="V586" s="351"/>
      <c r="W586" s="351"/>
      <c r="X586" s="351"/>
      <c r="Y586" s="351"/>
      <c r="Z586" s="351"/>
      <c r="AA586" s="351"/>
      <c r="AB586" s="351"/>
    </row>
    <row r="587" spans="8:8" ht="15.75" customHeight="1">
      <c r="A587" s="351"/>
      <c r="B587" s="352"/>
      <c r="C587" s="353"/>
      <c r="D587" s="352"/>
      <c r="E587" s="351"/>
      <c r="F587" s="351"/>
      <c r="G587" s="351"/>
      <c r="H587" s="351"/>
      <c r="I587" s="351"/>
      <c r="J587" s="351"/>
      <c r="K587" s="351"/>
      <c r="L587" s="351"/>
      <c r="M587" s="351"/>
      <c r="N587" s="351"/>
      <c r="O587" s="351"/>
      <c r="P587" s="351"/>
      <c r="Q587" s="351"/>
      <c r="R587" s="351"/>
      <c r="S587" s="351"/>
      <c r="T587" s="351"/>
      <c r="U587" s="351"/>
      <c r="V587" s="351"/>
      <c r="W587" s="351"/>
      <c r="X587" s="351"/>
      <c r="Y587" s="351"/>
      <c r="Z587" s="351"/>
      <c r="AA587" s="351"/>
      <c r="AB587" s="351"/>
    </row>
    <row r="588" spans="8:8" ht="15.75" customHeight="1">
      <c r="A588" s="351"/>
      <c r="B588" s="352"/>
      <c r="C588" s="353"/>
      <c r="D588" s="352"/>
      <c r="E588" s="351"/>
      <c r="F588" s="351"/>
      <c r="G588" s="351"/>
      <c r="H588" s="351"/>
      <c r="I588" s="351"/>
      <c r="J588" s="351"/>
      <c r="K588" s="351"/>
      <c r="L588" s="351"/>
      <c r="M588" s="351"/>
      <c r="N588" s="351"/>
      <c r="O588" s="351"/>
      <c r="P588" s="351"/>
      <c r="Q588" s="351"/>
      <c r="R588" s="351"/>
      <c r="S588" s="351"/>
      <c r="T588" s="351"/>
      <c r="U588" s="351"/>
      <c r="V588" s="351"/>
      <c r="W588" s="351"/>
      <c r="X588" s="351"/>
      <c r="Y588" s="351"/>
      <c r="Z588" s="351"/>
      <c r="AA588" s="351"/>
      <c r="AB588" s="351"/>
    </row>
    <row r="589" spans="8:8" ht="15.75" customHeight="1">
      <c r="A589" s="351"/>
      <c r="B589" s="352"/>
      <c r="C589" s="353"/>
      <c r="D589" s="352"/>
      <c r="E589" s="351"/>
      <c r="F589" s="351"/>
      <c r="G589" s="351"/>
      <c r="H589" s="351"/>
      <c r="I589" s="351"/>
      <c r="J589" s="351"/>
      <c r="K589" s="351"/>
      <c r="L589" s="351"/>
      <c r="M589" s="351"/>
      <c r="N589" s="351"/>
      <c r="O589" s="351"/>
      <c r="P589" s="351"/>
      <c r="Q589" s="351"/>
      <c r="R589" s="351"/>
      <c r="S589" s="351"/>
      <c r="T589" s="351"/>
      <c r="U589" s="351"/>
      <c r="V589" s="351"/>
      <c r="W589" s="351"/>
      <c r="X589" s="351"/>
      <c r="Y589" s="351"/>
      <c r="Z589" s="351"/>
      <c r="AA589" s="351"/>
      <c r="AB589" s="351"/>
    </row>
    <row r="590" spans="8:8" ht="15.75" customHeight="1">
      <c r="A590" s="351"/>
      <c r="B590" s="352"/>
      <c r="C590" s="353"/>
      <c r="D590" s="352"/>
      <c r="E590" s="351"/>
      <c r="F590" s="351"/>
      <c r="G590" s="351"/>
      <c r="H590" s="351"/>
      <c r="I590" s="351"/>
      <c r="J590" s="351"/>
      <c r="K590" s="351"/>
      <c r="L590" s="351"/>
      <c r="M590" s="351"/>
      <c r="N590" s="351"/>
      <c r="O590" s="351"/>
      <c r="P590" s="351"/>
      <c r="Q590" s="351"/>
      <c r="R590" s="351"/>
      <c r="S590" s="351"/>
      <c r="T590" s="351"/>
      <c r="U590" s="351"/>
      <c r="V590" s="351"/>
      <c r="W590" s="351"/>
      <c r="X590" s="351"/>
      <c r="Y590" s="351"/>
      <c r="Z590" s="351"/>
      <c r="AA590" s="351"/>
      <c r="AB590" s="351"/>
    </row>
    <row r="591" spans="8:8" ht="15.75" customHeight="1">
      <c r="A591" s="351"/>
      <c r="B591" s="352"/>
      <c r="C591" s="353"/>
      <c r="D591" s="352"/>
      <c r="E591" s="351"/>
      <c r="F591" s="351"/>
      <c r="G591" s="351"/>
      <c r="H591" s="351"/>
      <c r="I591" s="351"/>
      <c r="J591" s="351"/>
      <c r="K591" s="351"/>
      <c r="L591" s="351"/>
      <c r="M591" s="351"/>
      <c r="N591" s="351"/>
      <c r="O591" s="351"/>
      <c r="P591" s="351"/>
      <c r="Q591" s="351"/>
      <c r="R591" s="351"/>
      <c r="S591" s="351"/>
      <c r="T591" s="351"/>
      <c r="U591" s="351"/>
      <c r="V591" s="351"/>
      <c r="W591" s="351"/>
      <c r="X591" s="351"/>
      <c r="Y591" s="351"/>
      <c r="Z591" s="351"/>
      <c r="AA591" s="351"/>
      <c r="AB591" s="351"/>
    </row>
    <row r="592" spans="8:8" ht="15.75" customHeight="1">
      <c r="A592" s="351"/>
      <c r="B592" s="352"/>
      <c r="C592" s="353"/>
      <c r="D592" s="352"/>
      <c r="E592" s="351"/>
      <c r="F592" s="351"/>
      <c r="G592" s="351"/>
      <c r="H592" s="351"/>
      <c r="I592" s="351"/>
      <c r="J592" s="351"/>
      <c r="K592" s="351"/>
      <c r="L592" s="351"/>
      <c r="M592" s="351"/>
      <c r="N592" s="351"/>
      <c r="O592" s="351"/>
      <c r="P592" s="351"/>
      <c r="Q592" s="351"/>
      <c r="R592" s="351"/>
      <c r="S592" s="351"/>
      <c r="T592" s="351"/>
      <c r="U592" s="351"/>
      <c r="V592" s="351"/>
      <c r="W592" s="351"/>
      <c r="X592" s="351"/>
      <c r="Y592" s="351"/>
      <c r="Z592" s="351"/>
      <c r="AA592" s="351"/>
      <c r="AB592" s="351"/>
    </row>
    <row r="593" spans="8:8" ht="15.75" customHeight="1">
      <c r="A593" s="351"/>
      <c r="B593" s="352"/>
      <c r="C593" s="353"/>
      <c r="D593" s="352"/>
      <c r="E593" s="351"/>
      <c r="F593" s="351"/>
      <c r="G593" s="351"/>
      <c r="H593" s="351"/>
      <c r="I593" s="351"/>
      <c r="J593" s="351"/>
      <c r="K593" s="351"/>
      <c r="L593" s="351"/>
      <c r="M593" s="351"/>
      <c r="N593" s="351"/>
      <c r="O593" s="351"/>
      <c r="P593" s="351"/>
      <c r="Q593" s="351"/>
      <c r="R593" s="351"/>
      <c r="S593" s="351"/>
      <c r="T593" s="351"/>
      <c r="U593" s="351"/>
      <c r="V593" s="351"/>
      <c r="W593" s="351"/>
      <c r="X593" s="351"/>
      <c r="Y593" s="351"/>
      <c r="Z593" s="351"/>
      <c r="AA593" s="351"/>
      <c r="AB593" s="351"/>
    </row>
    <row r="594" spans="8:8" ht="15.75" customHeight="1">
      <c r="A594" s="351"/>
      <c r="B594" s="352"/>
      <c r="C594" s="353"/>
      <c r="D594" s="352"/>
      <c r="E594" s="351"/>
      <c r="F594" s="351"/>
      <c r="G594" s="351"/>
      <c r="H594" s="351"/>
      <c r="I594" s="351"/>
      <c r="J594" s="351"/>
      <c r="K594" s="351"/>
      <c r="L594" s="351"/>
      <c r="M594" s="351"/>
      <c r="N594" s="351"/>
      <c r="O594" s="351"/>
      <c r="P594" s="351"/>
      <c r="Q594" s="351"/>
      <c r="R594" s="351"/>
      <c r="S594" s="351"/>
      <c r="T594" s="351"/>
      <c r="U594" s="351"/>
      <c r="V594" s="351"/>
      <c r="W594" s="351"/>
      <c r="X594" s="351"/>
      <c r="Y594" s="351"/>
      <c r="Z594" s="351"/>
      <c r="AA594" s="351"/>
      <c r="AB594" s="351"/>
    </row>
    <row r="595" spans="8:8" ht="15.75" customHeight="1">
      <c r="A595" s="351"/>
      <c r="B595" s="352"/>
      <c r="C595" s="353"/>
      <c r="D595" s="352"/>
      <c r="E595" s="351"/>
      <c r="F595" s="351"/>
      <c r="G595" s="351"/>
      <c r="H595" s="351"/>
      <c r="I595" s="351"/>
      <c r="J595" s="351"/>
      <c r="K595" s="351"/>
      <c r="L595" s="351"/>
      <c r="M595" s="351"/>
      <c r="N595" s="351"/>
      <c r="O595" s="351"/>
      <c r="P595" s="351"/>
      <c r="Q595" s="351"/>
      <c r="R595" s="351"/>
      <c r="S595" s="351"/>
      <c r="T595" s="351"/>
      <c r="U595" s="351"/>
      <c r="V595" s="351"/>
      <c r="W595" s="351"/>
      <c r="X595" s="351"/>
      <c r="Y595" s="351"/>
      <c r="Z595" s="351"/>
      <c r="AA595" s="351"/>
      <c r="AB595" s="351"/>
    </row>
    <row r="596" spans="8:8" ht="15.75" customHeight="1">
      <c r="A596" s="351"/>
      <c r="B596" s="352"/>
      <c r="C596" s="353"/>
      <c r="D596" s="352"/>
      <c r="E596" s="351"/>
      <c r="F596" s="351"/>
      <c r="G596" s="351"/>
      <c r="H596" s="351"/>
      <c r="I596" s="351"/>
      <c r="J596" s="351"/>
      <c r="K596" s="351"/>
      <c r="L596" s="351"/>
      <c r="M596" s="351"/>
      <c r="N596" s="351"/>
      <c r="O596" s="351"/>
      <c r="P596" s="351"/>
      <c r="Q596" s="351"/>
      <c r="R596" s="351"/>
      <c r="S596" s="351"/>
      <c r="T596" s="351"/>
      <c r="U596" s="351"/>
      <c r="V596" s="351"/>
      <c r="W596" s="351"/>
      <c r="X596" s="351"/>
      <c r="Y596" s="351"/>
      <c r="Z596" s="351"/>
      <c r="AA596" s="351"/>
      <c r="AB596" s="351"/>
    </row>
    <row r="597" spans="8:8" ht="15.75" customHeight="1">
      <c r="A597" s="351"/>
      <c r="B597" s="352"/>
      <c r="C597" s="353"/>
      <c r="D597" s="352"/>
      <c r="E597" s="351"/>
      <c r="F597" s="351"/>
      <c r="G597" s="351"/>
      <c r="H597" s="351"/>
      <c r="I597" s="351"/>
      <c r="J597" s="351"/>
      <c r="K597" s="351"/>
      <c r="L597" s="351"/>
      <c r="M597" s="351"/>
      <c r="N597" s="351"/>
      <c r="O597" s="351"/>
      <c r="P597" s="351"/>
      <c r="Q597" s="351"/>
      <c r="R597" s="351"/>
      <c r="S597" s="351"/>
      <c r="T597" s="351"/>
      <c r="U597" s="351"/>
      <c r="V597" s="351"/>
      <c r="W597" s="351"/>
      <c r="X597" s="351"/>
      <c r="Y597" s="351"/>
      <c r="Z597" s="351"/>
      <c r="AA597" s="351"/>
      <c r="AB597" s="351"/>
    </row>
    <row r="598" spans="8:8" ht="15.75" customHeight="1">
      <c r="A598" s="351"/>
      <c r="B598" s="352"/>
      <c r="C598" s="353"/>
      <c r="D598" s="352"/>
      <c r="E598" s="351"/>
      <c r="F598" s="351"/>
      <c r="G598" s="351"/>
      <c r="H598" s="351"/>
      <c r="I598" s="351"/>
      <c r="J598" s="351"/>
      <c r="K598" s="351"/>
      <c r="L598" s="351"/>
      <c r="M598" s="351"/>
      <c r="N598" s="351"/>
      <c r="O598" s="351"/>
      <c r="P598" s="351"/>
      <c r="Q598" s="351"/>
      <c r="R598" s="351"/>
      <c r="S598" s="351"/>
      <c r="T598" s="351"/>
      <c r="U598" s="351"/>
      <c r="V598" s="351"/>
      <c r="W598" s="351"/>
      <c r="X598" s="351"/>
      <c r="Y598" s="351"/>
      <c r="Z598" s="351"/>
      <c r="AA598" s="351"/>
      <c r="AB598" s="351"/>
    </row>
    <row r="599" spans="8:8" ht="15.75" customHeight="1">
      <c r="A599" s="351"/>
      <c r="B599" s="352"/>
      <c r="C599" s="353"/>
      <c r="D599" s="352"/>
      <c r="E599" s="351"/>
      <c r="F599" s="351"/>
      <c r="G599" s="351"/>
      <c r="H599" s="351"/>
      <c r="I599" s="351"/>
      <c r="J599" s="351"/>
      <c r="K599" s="351"/>
      <c r="L599" s="351"/>
      <c r="M599" s="351"/>
      <c r="N599" s="351"/>
      <c r="O599" s="351"/>
      <c r="P599" s="351"/>
      <c r="Q599" s="351"/>
      <c r="R599" s="351"/>
      <c r="S599" s="351"/>
      <c r="T599" s="351"/>
      <c r="U599" s="351"/>
      <c r="V599" s="351"/>
      <c r="W599" s="351"/>
      <c r="X599" s="351"/>
      <c r="Y599" s="351"/>
      <c r="Z599" s="351"/>
      <c r="AA599" s="351"/>
      <c r="AB599" s="351"/>
    </row>
    <row r="600" spans="8:8" ht="15.75" customHeight="1">
      <c r="A600" s="351"/>
      <c r="B600" s="352"/>
      <c r="C600" s="353"/>
      <c r="D600" s="352"/>
      <c r="E600" s="351"/>
      <c r="F600" s="351"/>
      <c r="G600" s="351"/>
      <c r="H600" s="351"/>
      <c r="I600" s="351"/>
      <c r="J600" s="351"/>
      <c r="K600" s="351"/>
      <c r="L600" s="351"/>
      <c r="M600" s="351"/>
      <c r="N600" s="351"/>
      <c r="O600" s="351"/>
      <c r="P600" s="351"/>
      <c r="Q600" s="351"/>
      <c r="R600" s="351"/>
      <c r="S600" s="351"/>
      <c r="T600" s="351"/>
      <c r="U600" s="351"/>
      <c r="V600" s="351"/>
      <c r="W600" s="351"/>
      <c r="X600" s="351"/>
      <c r="Y600" s="351"/>
      <c r="Z600" s="351"/>
      <c r="AA600" s="351"/>
      <c r="AB600" s="351"/>
    </row>
    <row r="601" spans="8:8" ht="15.75" customHeight="1">
      <c r="A601" s="351"/>
      <c r="B601" s="352"/>
      <c r="C601" s="353"/>
      <c r="D601" s="352"/>
      <c r="E601" s="351"/>
      <c r="F601" s="351"/>
      <c r="G601" s="351"/>
      <c r="H601" s="351"/>
      <c r="I601" s="351"/>
      <c r="J601" s="351"/>
      <c r="K601" s="351"/>
      <c r="L601" s="351"/>
      <c r="M601" s="351"/>
      <c r="N601" s="351"/>
      <c r="O601" s="351"/>
      <c r="P601" s="351"/>
      <c r="Q601" s="351"/>
      <c r="R601" s="351"/>
      <c r="S601" s="351"/>
      <c r="T601" s="351"/>
      <c r="U601" s="351"/>
      <c r="V601" s="351"/>
      <c r="W601" s="351"/>
      <c r="X601" s="351"/>
      <c r="Y601" s="351"/>
      <c r="Z601" s="351"/>
      <c r="AA601" s="351"/>
      <c r="AB601" s="351"/>
    </row>
    <row r="602" spans="8:8" ht="15.75" customHeight="1">
      <c r="A602" s="351"/>
      <c r="B602" s="352"/>
      <c r="C602" s="353"/>
      <c r="D602" s="352"/>
      <c r="E602" s="351"/>
      <c r="F602" s="351"/>
      <c r="G602" s="351"/>
      <c r="H602" s="351"/>
      <c r="I602" s="351"/>
      <c r="J602" s="351"/>
      <c r="K602" s="351"/>
      <c r="L602" s="351"/>
      <c r="M602" s="351"/>
      <c r="N602" s="351"/>
      <c r="O602" s="351"/>
      <c r="P602" s="351"/>
      <c r="Q602" s="351"/>
      <c r="R602" s="351"/>
      <c r="S602" s="351"/>
      <c r="T602" s="351"/>
      <c r="U602" s="351"/>
      <c r="V602" s="351"/>
      <c r="W602" s="351"/>
      <c r="X602" s="351"/>
      <c r="Y602" s="351"/>
      <c r="Z602" s="351"/>
      <c r="AA602" s="351"/>
      <c r="AB602" s="351"/>
    </row>
    <row r="603" spans="8:8" ht="15.75" customHeight="1">
      <c r="A603" s="351"/>
      <c r="B603" s="352"/>
      <c r="C603" s="353"/>
      <c r="D603" s="352"/>
      <c r="E603" s="351"/>
      <c r="F603" s="351"/>
      <c r="G603" s="351"/>
      <c r="H603" s="351"/>
      <c r="I603" s="351"/>
      <c r="J603" s="351"/>
      <c r="K603" s="351"/>
      <c r="L603" s="351"/>
      <c r="M603" s="351"/>
      <c r="N603" s="351"/>
      <c r="O603" s="351"/>
      <c r="P603" s="351"/>
      <c r="Q603" s="351"/>
      <c r="R603" s="351"/>
      <c r="S603" s="351"/>
      <c r="T603" s="351"/>
      <c r="U603" s="351"/>
      <c r="V603" s="351"/>
      <c r="W603" s="351"/>
      <c r="X603" s="351"/>
      <c r="Y603" s="351"/>
      <c r="Z603" s="351"/>
      <c r="AA603" s="351"/>
      <c r="AB603" s="351"/>
    </row>
    <row r="604" spans="8:8" ht="15.75" customHeight="1">
      <c r="A604" s="351"/>
      <c r="B604" s="352"/>
      <c r="C604" s="353"/>
      <c r="D604" s="352"/>
      <c r="E604" s="351"/>
      <c r="F604" s="351"/>
      <c r="G604" s="351"/>
      <c r="H604" s="351"/>
      <c r="I604" s="351"/>
      <c r="J604" s="351"/>
      <c r="K604" s="351"/>
      <c r="L604" s="351"/>
      <c r="M604" s="351"/>
      <c r="N604" s="351"/>
      <c r="O604" s="351"/>
      <c r="P604" s="351"/>
      <c r="Q604" s="351"/>
      <c r="R604" s="351"/>
      <c r="S604" s="351"/>
      <c r="T604" s="351"/>
      <c r="U604" s="351"/>
      <c r="V604" s="351"/>
      <c r="W604" s="351"/>
      <c r="X604" s="351"/>
      <c r="Y604" s="351"/>
      <c r="Z604" s="351"/>
      <c r="AA604" s="351"/>
      <c r="AB604" s="351"/>
    </row>
    <row r="605" spans="8:8" ht="15.75" customHeight="1">
      <c r="A605" s="351"/>
      <c r="B605" s="352"/>
      <c r="C605" s="353"/>
      <c r="D605" s="352"/>
      <c r="E605" s="351"/>
      <c r="F605" s="351"/>
      <c r="G605" s="351"/>
      <c r="H605" s="351"/>
      <c r="I605" s="351"/>
      <c r="J605" s="351"/>
      <c r="K605" s="351"/>
      <c r="L605" s="351"/>
      <c r="M605" s="351"/>
      <c r="N605" s="351"/>
      <c r="O605" s="351"/>
      <c r="P605" s="351"/>
      <c r="Q605" s="351"/>
      <c r="R605" s="351"/>
      <c r="S605" s="351"/>
      <c r="T605" s="351"/>
      <c r="U605" s="351"/>
      <c r="V605" s="351"/>
      <c r="W605" s="351"/>
      <c r="X605" s="351"/>
      <c r="Y605" s="351"/>
      <c r="Z605" s="351"/>
      <c r="AA605" s="351"/>
      <c r="AB605" s="351"/>
    </row>
    <row r="606" spans="8:8" ht="15.75" customHeight="1">
      <c r="A606" s="351"/>
      <c r="B606" s="352"/>
      <c r="C606" s="353"/>
      <c r="D606" s="352"/>
      <c r="E606" s="351"/>
      <c r="F606" s="351"/>
      <c r="G606" s="351"/>
      <c r="H606" s="351"/>
      <c r="I606" s="351"/>
      <c r="J606" s="351"/>
      <c r="K606" s="351"/>
      <c r="L606" s="351"/>
      <c r="M606" s="351"/>
      <c r="N606" s="351"/>
      <c r="O606" s="351"/>
      <c r="P606" s="351"/>
      <c r="Q606" s="351"/>
      <c r="R606" s="351"/>
      <c r="S606" s="351"/>
      <c r="T606" s="351"/>
      <c r="U606" s="351"/>
      <c r="V606" s="351"/>
      <c r="W606" s="351"/>
      <c r="X606" s="351"/>
      <c r="Y606" s="351"/>
      <c r="Z606" s="351"/>
      <c r="AA606" s="351"/>
      <c r="AB606" s="351"/>
    </row>
    <row r="607" spans="8:8" ht="15.75" customHeight="1">
      <c r="A607" s="351"/>
      <c r="B607" s="352"/>
      <c r="C607" s="353"/>
      <c r="D607" s="352"/>
      <c r="E607" s="351"/>
      <c r="F607" s="351"/>
      <c r="G607" s="351"/>
      <c r="H607" s="351"/>
      <c r="I607" s="351"/>
      <c r="J607" s="351"/>
      <c r="K607" s="351"/>
      <c r="L607" s="351"/>
      <c r="M607" s="351"/>
      <c r="N607" s="351"/>
      <c r="O607" s="351"/>
      <c r="P607" s="351"/>
      <c r="Q607" s="351"/>
      <c r="R607" s="351"/>
      <c r="S607" s="351"/>
      <c r="T607" s="351"/>
      <c r="U607" s="351"/>
      <c r="V607" s="351"/>
      <c r="W607" s="351"/>
      <c r="X607" s="351"/>
      <c r="Y607" s="351"/>
      <c r="Z607" s="351"/>
      <c r="AA607" s="351"/>
      <c r="AB607" s="351"/>
    </row>
    <row r="608" spans="8:8" ht="15.75" customHeight="1">
      <c r="A608" s="351"/>
      <c r="B608" s="352"/>
      <c r="C608" s="353"/>
      <c r="D608" s="352"/>
      <c r="E608" s="351"/>
      <c r="F608" s="351"/>
      <c r="G608" s="351"/>
      <c r="H608" s="351"/>
      <c r="I608" s="351"/>
      <c r="J608" s="351"/>
      <c r="K608" s="351"/>
      <c r="L608" s="351"/>
      <c r="M608" s="351"/>
      <c r="N608" s="351"/>
      <c r="O608" s="351"/>
      <c r="P608" s="351"/>
      <c r="Q608" s="351"/>
      <c r="R608" s="351"/>
      <c r="S608" s="351"/>
      <c r="T608" s="351"/>
      <c r="U608" s="351"/>
      <c r="V608" s="351"/>
      <c r="W608" s="351"/>
      <c r="X608" s="351"/>
      <c r="Y608" s="351"/>
      <c r="Z608" s="351"/>
      <c r="AA608" s="351"/>
      <c r="AB608" s="351"/>
    </row>
    <row r="609" spans="8:8" ht="15.75" customHeight="1">
      <c r="A609" s="351"/>
      <c r="B609" s="352"/>
      <c r="C609" s="353"/>
      <c r="D609" s="352"/>
      <c r="E609" s="351"/>
      <c r="F609" s="351"/>
      <c r="G609" s="351"/>
      <c r="H609" s="351"/>
      <c r="I609" s="351"/>
      <c r="J609" s="351"/>
      <c r="K609" s="351"/>
      <c r="L609" s="351"/>
      <c r="M609" s="351"/>
      <c r="N609" s="351"/>
      <c r="O609" s="351"/>
      <c r="P609" s="351"/>
      <c r="Q609" s="351"/>
      <c r="R609" s="351"/>
      <c r="S609" s="351"/>
      <c r="T609" s="351"/>
      <c r="U609" s="351"/>
      <c r="V609" s="351"/>
      <c r="W609" s="351"/>
      <c r="X609" s="351"/>
      <c r="Y609" s="351"/>
      <c r="Z609" s="351"/>
      <c r="AA609" s="351"/>
      <c r="AB609" s="351"/>
    </row>
    <row r="610" spans="8:8" ht="15.75" customHeight="1">
      <c r="A610" s="351"/>
      <c r="B610" s="352"/>
      <c r="C610" s="353"/>
      <c r="D610" s="352"/>
      <c r="E610" s="351"/>
      <c r="F610" s="351"/>
      <c r="G610" s="351"/>
      <c r="H610" s="351"/>
      <c r="I610" s="351"/>
      <c r="J610" s="351"/>
      <c r="K610" s="351"/>
      <c r="L610" s="351"/>
      <c r="M610" s="351"/>
      <c r="N610" s="351"/>
      <c r="O610" s="351"/>
      <c r="P610" s="351"/>
      <c r="Q610" s="351"/>
      <c r="R610" s="351"/>
      <c r="S610" s="351"/>
      <c r="T610" s="351"/>
      <c r="U610" s="351"/>
      <c r="V610" s="351"/>
      <c r="W610" s="351"/>
      <c r="X610" s="351"/>
      <c r="Y610" s="351"/>
      <c r="Z610" s="351"/>
      <c r="AA610" s="351"/>
      <c r="AB610" s="351"/>
    </row>
    <row r="611" spans="8:8" ht="15.75" customHeight="1">
      <c r="A611" s="351"/>
      <c r="B611" s="352"/>
      <c r="C611" s="353"/>
      <c r="D611" s="352"/>
      <c r="E611" s="351"/>
      <c r="F611" s="351"/>
      <c r="G611" s="351"/>
      <c r="H611" s="351"/>
      <c r="I611" s="351"/>
      <c r="J611" s="351"/>
      <c r="K611" s="351"/>
      <c r="L611" s="351"/>
      <c r="M611" s="351"/>
      <c r="N611" s="351"/>
      <c r="O611" s="351"/>
      <c r="P611" s="351"/>
      <c r="Q611" s="351"/>
      <c r="R611" s="351"/>
      <c r="S611" s="351"/>
      <c r="T611" s="351"/>
      <c r="U611" s="351"/>
      <c r="V611" s="351"/>
      <c r="W611" s="351"/>
      <c r="X611" s="351"/>
      <c r="Y611" s="351"/>
      <c r="Z611" s="351"/>
      <c r="AA611" s="351"/>
      <c r="AB611" s="351"/>
    </row>
    <row r="612" spans="8:8" ht="15.75" customHeight="1">
      <c r="A612" s="351"/>
      <c r="B612" s="352"/>
      <c r="C612" s="353"/>
      <c r="D612" s="352"/>
      <c r="E612" s="351"/>
      <c r="F612" s="351"/>
      <c r="G612" s="351"/>
      <c r="H612" s="351"/>
      <c r="I612" s="351"/>
      <c r="J612" s="351"/>
      <c r="K612" s="351"/>
      <c r="L612" s="351"/>
      <c r="M612" s="351"/>
      <c r="N612" s="351"/>
      <c r="O612" s="351"/>
      <c r="P612" s="351"/>
      <c r="Q612" s="351"/>
      <c r="R612" s="351"/>
      <c r="S612" s="351"/>
      <c r="T612" s="351"/>
      <c r="U612" s="351"/>
      <c r="V612" s="351"/>
      <c r="W612" s="351"/>
      <c r="X612" s="351"/>
      <c r="Y612" s="351"/>
      <c r="Z612" s="351"/>
      <c r="AA612" s="351"/>
      <c r="AB612" s="351"/>
    </row>
    <row r="613" spans="8:8" ht="15.75" customHeight="1">
      <c r="A613" s="351"/>
      <c r="B613" s="352"/>
      <c r="C613" s="353"/>
      <c r="D613" s="352"/>
      <c r="E613" s="351"/>
      <c r="F613" s="351"/>
      <c r="G613" s="351"/>
      <c r="H613" s="351"/>
      <c r="I613" s="351"/>
      <c r="J613" s="351"/>
      <c r="K613" s="351"/>
      <c r="L613" s="351"/>
      <c r="M613" s="351"/>
      <c r="N613" s="351"/>
      <c r="O613" s="351"/>
      <c r="P613" s="351"/>
      <c r="Q613" s="351"/>
      <c r="R613" s="351"/>
      <c r="S613" s="351"/>
      <c r="T613" s="351"/>
      <c r="U613" s="351"/>
      <c r="V613" s="351"/>
      <c r="W613" s="351"/>
      <c r="X613" s="351"/>
      <c r="Y613" s="351"/>
      <c r="Z613" s="351"/>
      <c r="AA613" s="351"/>
      <c r="AB613" s="351"/>
    </row>
    <row r="614" spans="8:8" ht="15.75" customHeight="1">
      <c r="A614" s="351"/>
      <c r="B614" s="352"/>
      <c r="C614" s="353"/>
      <c r="D614" s="352"/>
      <c r="E614" s="351"/>
      <c r="F614" s="351"/>
      <c r="G614" s="351"/>
      <c r="H614" s="351"/>
      <c r="I614" s="351"/>
      <c r="J614" s="351"/>
      <c r="K614" s="351"/>
      <c r="L614" s="351"/>
      <c r="M614" s="351"/>
      <c r="N614" s="351"/>
      <c r="O614" s="351"/>
      <c r="P614" s="351"/>
      <c r="Q614" s="351"/>
      <c r="R614" s="351"/>
      <c r="S614" s="351"/>
      <c r="T614" s="351"/>
      <c r="U614" s="351"/>
      <c r="V614" s="351"/>
      <c r="W614" s="351"/>
      <c r="X614" s="351"/>
      <c r="Y614" s="351"/>
      <c r="Z614" s="351"/>
      <c r="AA614" s="351"/>
      <c r="AB614" s="351"/>
    </row>
    <row r="615" spans="8:8" ht="15.75" customHeight="1">
      <c r="A615" s="351"/>
      <c r="B615" s="352"/>
      <c r="C615" s="353"/>
      <c r="D615" s="352"/>
      <c r="E615" s="351"/>
      <c r="F615" s="351"/>
      <c r="G615" s="351"/>
      <c r="H615" s="351"/>
      <c r="I615" s="351"/>
      <c r="J615" s="351"/>
      <c r="K615" s="351"/>
      <c r="L615" s="351"/>
      <c r="M615" s="351"/>
      <c r="N615" s="351"/>
      <c r="O615" s="351"/>
      <c r="P615" s="351"/>
      <c r="Q615" s="351"/>
      <c r="R615" s="351"/>
      <c r="S615" s="351"/>
      <c r="T615" s="351"/>
      <c r="U615" s="351"/>
      <c r="V615" s="351"/>
      <c r="W615" s="351"/>
      <c r="X615" s="351"/>
      <c r="Y615" s="351"/>
      <c r="Z615" s="351"/>
      <c r="AA615" s="351"/>
      <c r="AB615" s="351"/>
    </row>
    <row r="616" spans="8:8" ht="15.75" customHeight="1">
      <c r="A616" s="351"/>
      <c r="B616" s="352"/>
      <c r="C616" s="353"/>
      <c r="D616" s="352"/>
      <c r="E616" s="351"/>
      <c r="F616" s="351"/>
      <c r="G616" s="351"/>
      <c r="H616" s="351"/>
      <c r="I616" s="351"/>
      <c r="J616" s="351"/>
      <c r="K616" s="351"/>
      <c r="L616" s="351"/>
      <c r="M616" s="351"/>
      <c r="N616" s="351"/>
      <c r="O616" s="351"/>
      <c r="P616" s="351"/>
      <c r="Q616" s="351"/>
      <c r="R616" s="351"/>
      <c r="S616" s="351"/>
      <c r="T616" s="351"/>
      <c r="U616" s="351"/>
      <c r="V616" s="351"/>
      <c r="W616" s="351"/>
      <c r="X616" s="351"/>
      <c r="Y616" s="351"/>
      <c r="Z616" s="351"/>
      <c r="AA616" s="351"/>
      <c r="AB616" s="351"/>
    </row>
    <row r="617" spans="8:8" ht="15.75" customHeight="1">
      <c r="A617" s="351"/>
      <c r="B617" s="352"/>
      <c r="C617" s="353"/>
      <c r="D617" s="352"/>
      <c r="E617" s="351"/>
      <c r="F617" s="351"/>
      <c r="G617" s="351"/>
      <c r="H617" s="351"/>
      <c r="I617" s="351"/>
      <c r="J617" s="351"/>
      <c r="K617" s="351"/>
      <c r="L617" s="351"/>
      <c r="M617" s="351"/>
      <c r="N617" s="351"/>
      <c r="O617" s="351"/>
      <c r="P617" s="351"/>
      <c r="Q617" s="351"/>
      <c r="R617" s="351"/>
      <c r="S617" s="351"/>
      <c r="T617" s="351"/>
      <c r="U617" s="351"/>
      <c r="V617" s="351"/>
      <c r="W617" s="351"/>
      <c r="X617" s="351"/>
      <c r="Y617" s="351"/>
      <c r="Z617" s="351"/>
      <c r="AA617" s="351"/>
      <c r="AB617" s="351"/>
    </row>
    <row r="618" spans="8:8" ht="15.75" customHeight="1">
      <c r="A618" s="351"/>
      <c r="B618" s="352"/>
      <c r="C618" s="353"/>
      <c r="D618" s="352"/>
      <c r="E618" s="351"/>
      <c r="F618" s="351"/>
      <c r="G618" s="351"/>
      <c r="H618" s="351"/>
      <c r="I618" s="351"/>
      <c r="J618" s="351"/>
      <c r="K618" s="351"/>
      <c r="L618" s="351"/>
      <c r="M618" s="351"/>
      <c r="N618" s="351"/>
      <c r="O618" s="351"/>
      <c r="P618" s="351"/>
      <c r="Q618" s="351"/>
      <c r="R618" s="351"/>
      <c r="S618" s="351"/>
      <c r="T618" s="351"/>
      <c r="U618" s="351"/>
      <c r="V618" s="351"/>
      <c r="W618" s="351"/>
      <c r="X618" s="351"/>
      <c r="Y618" s="351"/>
      <c r="Z618" s="351"/>
      <c r="AA618" s="351"/>
      <c r="AB618" s="351"/>
    </row>
    <row r="619" spans="8:8" ht="15.75" customHeight="1">
      <c r="A619" s="351"/>
      <c r="B619" s="352"/>
      <c r="C619" s="353"/>
      <c r="D619" s="352"/>
      <c r="E619" s="351"/>
      <c r="F619" s="351"/>
      <c r="G619" s="351"/>
      <c r="H619" s="351"/>
      <c r="I619" s="351"/>
      <c r="J619" s="351"/>
      <c r="K619" s="351"/>
      <c r="L619" s="351"/>
      <c r="M619" s="351"/>
      <c r="N619" s="351"/>
      <c r="O619" s="351"/>
      <c r="P619" s="351"/>
      <c r="Q619" s="351"/>
      <c r="R619" s="351"/>
      <c r="S619" s="351"/>
      <c r="T619" s="351"/>
      <c r="U619" s="351"/>
      <c r="V619" s="351"/>
      <c r="W619" s="351"/>
      <c r="X619" s="351"/>
      <c r="Y619" s="351"/>
      <c r="Z619" s="351"/>
      <c r="AA619" s="351"/>
      <c r="AB619" s="351"/>
    </row>
    <row r="620" spans="8:8" ht="15.75" customHeight="1">
      <c r="A620" s="351"/>
      <c r="B620" s="352"/>
      <c r="C620" s="353"/>
      <c r="D620" s="352"/>
      <c r="E620" s="351"/>
      <c r="F620" s="351"/>
      <c r="G620" s="351"/>
      <c r="H620" s="351"/>
      <c r="I620" s="351"/>
      <c r="J620" s="351"/>
      <c r="K620" s="351"/>
      <c r="L620" s="351"/>
      <c r="M620" s="351"/>
      <c r="N620" s="351"/>
      <c r="O620" s="351"/>
      <c r="P620" s="351"/>
      <c r="Q620" s="351"/>
      <c r="R620" s="351"/>
      <c r="S620" s="351"/>
      <c r="T620" s="351"/>
      <c r="U620" s="351"/>
      <c r="V620" s="351"/>
      <c r="W620" s="351"/>
      <c r="X620" s="351"/>
      <c r="Y620" s="351"/>
      <c r="Z620" s="351"/>
      <c r="AA620" s="351"/>
      <c r="AB620" s="351"/>
    </row>
    <row r="621" spans="8:8" ht="15.75" customHeight="1">
      <c r="A621" s="351"/>
      <c r="B621" s="352"/>
      <c r="C621" s="353"/>
      <c r="D621" s="352"/>
      <c r="E621" s="351"/>
      <c r="F621" s="351"/>
      <c r="G621" s="351"/>
      <c r="H621" s="351"/>
      <c r="I621" s="351"/>
      <c r="J621" s="351"/>
      <c r="K621" s="351"/>
      <c r="L621" s="351"/>
      <c r="M621" s="351"/>
      <c r="N621" s="351"/>
      <c r="O621" s="351"/>
      <c r="P621" s="351"/>
      <c r="Q621" s="351"/>
      <c r="R621" s="351"/>
      <c r="S621" s="351"/>
      <c r="T621" s="351"/>
      <c r="U621" s="351"/>
      <c r="V621" s="351"/>
      <c r="W621" s="351"/>
      <c r="X621" s="351"/>
      <c r="Y621" s="351"/>
      <c r="Z621" s="351"/>
      <c r="AA621" s="351"/>
      <c r="AB621" s="351"/>
    </row>
    <row r="622" spans="8:8" ht="15.75" customHeight="1">
      <c r="A622" s="351"/>
      <c r="B622" s="352"/>
      <c r="C622" s="353"/>
      <c r="D622" s="352"/>
      <c r="E622" s="351"/>
      <c r="F622" s="351"/>
      <c r="G622" s="351"/>
      <c r="H622" s="351"/>
      <c r="I622" s="351"/>
      <c r="J622" s="351"/>
      <c r="K622" s="351"/>
      <c r="L622" s="351"/>
      <c r="M622" s="351"/>
      <c r="N622" s="351"/>
      <c r="O622" s="351"/>
      <c r="P622" s="351"/>
      <c r="Q622" s="351"/>
      <c r="R622" s="351"/>
      <c r="S622" s="351"/>
      <c r="T622" s="351"/>
      <c r="U622" s="351"/>
      <c r="V622" s="351"/>
      <c r="W622" s="351"/>
      <c r="X622" s="351"/>
      <c r="Y622" s="351"/>
      <c r="Z622" s="351"/>
      <c r="AA622" s="351"/>
      <c r="AB622" s="351"/>
    </row>
    <row r="623" spans="8:8" ht="15.75" customHeight="1">
      <c r="A623" s="351"/>
      <c r="B623" s="352"/>
      <c r="C623" s="353"/>
      <c r="D623" s="352"/>
      <c r="E623" s="351"/>
      <c r="F623" s="351"/>
      <c r="G623" s="351"/>
      <c r="H623" s="351"/>
      <c r="I623" s="351"/>
      <c r="J623" s="351"/>
      <c r="K623" s="351"/>
      <c r="L623" s="351"/>
      <c r="M623" s="351"/>
      <c r="N623" s="351"/>
      <c r="O623" s="351"/>
      <c r="P623" s="351"/>
      <c r="Q623" s="351"/>
      <c r="R623" s="351"/>
      <c r="S623" s="351"/>
      <c r="T623" s="351"/>
      <c r="U623" s="351"/>
      <c r="V623" s="351"/>
      <c r="W623" s="351"/>
      <c r="X623" s="351"/>
      <c r="Y623" s="351"/>
      <c r="Z623" s="351"/>
      <c r="AA623" s="351"/>
      <c r="AB623" s="351"/>
    </row>
    <row r="624" spans="8:8" ht="15.75" customHeight="1">
      <c r="A624" s="351"/>
      <c r="B624" s="352"/>
      <c r="C624" s="353"/>
      <c r="D624" s="352"/>
      <c r="E624" s="351"/>
      <c r="F624" s="351"/>
      <c r="G624" s="351"/>
      <c r="H624" s="351"/>
      <c r="I624" s="351"/>
      <c r="J624" s="351"/>
      <c r="K624" s="351"/>
      <c r="L624" s="351"/>
      <c r="M624" s="351"/>
      <c r="N624" s="351"/>
      <c r="O624" s="351"/>
      <c r="P624" s="351"/>
      <c r="Q624" s="351"/>
      <c r="R624" s="351"/>
      <c r="S624" s="351"/>
      <c r="T624" s="351"/>
      <c r="U624" s="351"/>
      <c r="V624" s="351"/>
      <c r="W624" s="351"/>
      <c r="X624" s="351"/>
      <c r="Y624" s="351"/>
      <c r="Z624" s="351"/>
      <c r="AA624" s="351"/>
      <c r="AB624" s="351"/>
    </row>
    <row r="625" spans="8:8" ht="15.75" customHeight="1">
      <c r="A625" s="351"/>
      <c r="B625" s="352"/>
      <c r="C625" s="353"/>
      <c r="D625" s="352"/>
      <c r="E625" s="351"/>
      <c r="F625" s="351"/>
      <c r="G625" s="351"/>
      <c r="H625" s="351"/>
      <c r="I625" s="351"/>
      <c r="J625" s="351"/>
      <c r="K625" s="351"/>
      <c r="L625" s="351"/>
      <c r="M625" s="351"/>
      <c r="N625" s="351"/>
      <c r="O625" s="351"/>
      <c r="P625" s="351"/>
      <c r="Q625" s="351"/>
      <c r="R625" s="351"/>
      <c r="S625" s="351"/>
      <c r="T625" s="351"/>
      <c r="U625" s="351"/>
      <c r="V625" s="351"/>
      <c r="W625" s="351"/>
      <c r="X625" s="351"/>
      <c r="Y625" s="351"/>
      <c r="Z625" s="351"/>
      <c r="AA625" s="351"/>
      <c r="AB625" s="351"/>
    </row>
    <row r="626" spans="8:8" ht="15.75" customHeight="1">
      <c r="A626" s="351"/>
      <c r="B626" s="352"/>
      <c r="C626" s="353"/>
      <c r="D626" s="352"/>
      <c r="E626" s="351"/>
      <c r="F626" s="351"/>
      <c r="G626" s="351"/>
      <c r="H626" s="351"/>
      <c r="I626" s="351"/>
      <c r="J626" s="351"/>
      <c r="K626" s="351"/>
      <c r="L626" s="351"/>
      <c r="M626" s="351"/>
      <c r="N626" s="351"/>
      <c r="O626" s="351"/>
      <c r="P626" s="351"/>
      <c r="Q626" s="351"/>
      <c r="R626" s="351"/>
      <c r="S626" s="351"/>
      <c r="T626" s="351"/>
      <c r="U626" s="351"/>
      <c r="V626" s="351"/>
      <c r="W626" s="351"/>
      <c r="X626" s="351"/>
      <c r="Y626" s="351"/>
      <c r="Z626" s="351"/>
      <c r="AA626" s="351"/>
      <c r="AB626" s="351"/>
    </row>
    <row r="627" spans="8:8" ht="15.75" customHeight="1">
      <c r="A627" s="351"/>
      <c r="B627" s="352"/>
      <c r="C627" s="353"/>
      <c r="D627" s="352"/>
      <c r="E627" s="351"/>
      <c r="F627" s="351"/>
      <c r="G627" s="351"/>
      <c r="H627" s="351"/>
      <c r="I627" s="351"/>
      <c r="J627" s="351"/>
      <c r="K627" s="351"/>
      <c r="L627" s="351"/>
      <c r="M627" s="351"/>
      <c r="N627" s="351"/>
      <c r="O627" s="351"/>
      <c r="P627" s="351"/>
      <c r="Q627" s="351"/>
      <c r="R627" s="351"/>
      <c r="S627" s="351"/>
      <c r="T627" s="351"/>
      <c r="U627" s="351"/>
      <c r="V627" s="351"/>
      <c r="W627" s="351"/>
      <c r="X627" s="351"/>
      <c r="Y627" s="351"/>
      <c r="Z627" s="351"/>
      <c r="AA627" s="351"/>
      <c r="AB627" s="351"/>
    </row>
    <row r="628" spans="8:8" ht="15.75" customHeight="1">
      <c r="A628" s="351"/>
      <c r="B628" s="352"/>
      <c r="C628" s="353"/>
      <c r="D628" s="352"/>
      <c r="E628" s="351"/>
      <c r="F628" s="351"/>
      <c r="G628" s="351"/>
      <c r="H628" s="351"/>
      <c r="I628" s="351"/>
      <c r="J628" s="351"/>
      <c r="K628" s="351"/>
      <c r="L628" s="351"/>
      <c r="M628" s="351"/>
      <c r="N628" s="351"/>
      <c r="O628" s="351"/>
      <c r="P628" s="351"/>
      <c r="Q628" s="351"/>
      <c r="R628" s="351"/>
      <c r="S628" s="351"/>
      <c r="T628" s="351"/>
      <c r="U628" s="351"/>
      <c r="V628" s="351"/>
      <c r="W628" s="351"/>
      <c r="X628" s="351"/>
      <c r="Y628" s="351"/>
      <c r="Z628" s="351"/>
      <c r="AA628" s="351"/>
      <c r="AB628" s="351"/>
    </row>
    <row r="629" spans="8:8" ht="15.75" customHeight="1">
      <c r="A629" s="351"/>
      <c r="B629" s="352"/>
      <c r="C629" s="353"/>
      <c r="D629" s="352"/>
      <c r="E629" s="351"/>
      <c r="F629" s="351"/>
      <c r="G629" s="351"/>
      <c r="H629" s="351"/>
      <c r="I629" s="351"/>
      <c r="J629" s="351"/>
      <c r="K629" s="351"/>
      <c r="L629" s="351"/>
      <c r="M629" s="351"/>
      <c r="N629" s="351"/>
      <c r="O629" s="351"/>
      <c r="P629" s="351"/>
      <c r="Q629" s="351"/>
      <c r="R629" s="351"/>
      <c r="S629" s="351"/>
      <c r="T629" s="351"/>
      <c r="U629" s="351"/>
      <c r="V629" s="351"/>
      <c r="W629" s="351"/>
      <c r="X629" s="351"/>
      <c r="Y629" s="351"/>
      <c r="Z629" s="351"/>
      <c r="AA629" s="351"/>
      <c r="AB629" s="351"/>
    </row>
    <row r="630" spans="8:8" ht="15.75" customHeight="1">
      <c r="A630" s="351"/>
      <c r="B630" s="352"/>
      <c r="C630" s="353"/>
      <c r="D630" s="352"/>
      <c r="E630" s="351"/>
      <c r="F630" s="351"/>
      <c r="G630" s="351"/>
      <c r="H630" s="351"/>
      <c r="I630" s="351"/>
      <c r="J630" s="351"/>
      <c r="K630" s="351"/>
      <c r="L630" s="351"/>
      <c r="M630" s="351"/>
      <c r="N630" s="351"/>
      <c r="O630" s="351"/>
      <c r="P630" s="351"/>
      <c r="Q630" s="351"/>
      <c r="R630" s="351"/>
      <c r="S630" s="351"/>
      <c r="T630" s="351"/>
      <c r="U630" s="351"/>
      <c r="V630" s="351"/>
      <c r="W630" s="351"/>
      <c r="X630" s="351"/>
      <c r="Y630" s="351"/>
      <c r="Z630" s="351"/>
      <c r="AA630" s="351"/>
      <c r="AB630" s="351"/>
    </row>
    <row r="631" spans="8:8" ht="15.75" customHeight="1">
      <c r="A631" s="351"/>
      <c r="B631" s="352"/>
      <c r="C631" s="353"/>
      <c r="D631" s="352"/>
      <c r="E631" s="351"/>
      <c r="F631" s="351"/>
      <c r="G631" s="351"/>
      <c r="H631" s="351"/>
      <c r="I631" s="351"/>
      <c r="J631" s="351"/>
      <c r="K631" s="351"/>
      <c r="L631" s="351"/>
      <c r="M631" s="351"/>
      <c r="N631" s="351"/>
      <c r="O631" s="351"/>
      <c r="P631" s="351"/>
      <c r="Q631" s="351"/>
      <c r="R631" s="351"/>
      <c r="S631" s="351"/>
      <c r="T631" s="351"/>
      <c r="U631" s="351"/>
      <c r="V631" s="351"/>
      <c r="W631" s="351"/>
      <c r="X631" s="351"/>
      <c r="Y631" s="351"/>
      <c r="Z631" s="351"/>
      <c r="AA631" s="351"/>
      <c r="AB631" s="351"/>
    </row>
    <row r="632" spans="8:8" ht="15.75" customHeight="1">
      <c r="A632" s="351"/>
      <c r="B632" s="352"/>
      <c r="C632" s="353"/>
      <c r="D632" s="352"/>
      <c r="E632" s="351"/>
      <c r="F632" s="351"/>
      <c r="G632" s="351"/>
      <c r="H632" s="351"/>
      <c r="I632" s="351"/>
      <c r="J632" s="351"/>
      <c r="K632" s="351"/>
      <c r="L632" s="351"/>
      <c r="M632" s="351"/>
      <c r="N632" s="351"/>
      <c r="O632" s="351"/>
      <c r="P632" s="351"/>
      <c r="Q632" s="351"/>
      <c r="R632" s="351"/>
      <c r="S632" s="351"/>
      <c r="T632" s="351"/>
      <c r="U632" s="351"/>
      <c r="V632" s="351"/>
      <c r="W632" s="351"/>
      <c r="X632" s="351"/>
      <c r="Y632" s="351"/>
      <c r="Z632" s="351"/>
      <c r="AA632" s="351"/>
      <c r="AB632" s="351"/>
    </row>
    <row r="633" spans="8:8" ht="15.75" customHeight="1">
      <c r="A633" s="351"/>
      <c r="B633" s="352"/>
      <c r="C633" s="353"/>
      <c r="D633" s="352"/>
      <c r="E633" s="351"/>
      <c r="F633" s="351"/>
      <c r="G633" s="351"/>
      <c r="H633" s="351"/>
      <c r="I633" s="351"/>
      <c r="J633" s="351"/>
      <c r="K633" s="351"/>
      <c r="L633" s="351"/>
      <c r="M633" s="351"/>
      <c r="N633" s="351"/>
      <c r="O633" s="351"/>
      <c r="P633" s="351"/>
      <c r="Q633" s="351"/>
      <c r="R633" s="351"/>
      <c r="S633" s="351"/>
      <c r="T633" s="351"/>
      <c r="U633" s="351"/>
      <c r="V633" s="351"/>
      <c r="W633" s="351"/>
      <c r="X633" s="351"/>
      <c r="Y633" s="351"/>
      <c r="Z633" s="351"/>
      <c r="AA633" s="351"/>
      <c r="AB633" s="351"/>
    </row>
    <row r="634" spans="8:8" ht="15.75" customHeight="1">
      <c r="A634" s="351"/>
      <c r="B634" s="352"/>
      <c r="C634" s="353"/>
      <c r="D634" s="352"/>
      <c r="E634" s="351"/>
      <c r="F634" s="351"/>
      <c r="G634" s="351"/>
      <c r="H634" s="351"/>
      <c r="I634" s="351"/>
      <c r="J634" s="351"/>
      <c r="K634" s="351"/>
      <c r="L634" s="351"/>
      <c r="M634" s="351"/>
      <c r="N634" s="351"/>
      <c r="O634" s="351"/>
      <c r="P634" s="351"/>
      <c r="Q634" s="351"/>
      <c r="R634" s="351"/>
      <c r="S634" s="351"/>
      <c r="T634" s="351"/>
      <c r="U634" s="351"/>
      <c r="V634" s="351"/>
      <c r="W634" s="351"/>
      <c r="X634" s="351"/>
      <c r="Y634" s="351"/>
      <c r="Z634" s="351"/>
      <c r="AA634" s="351"/>
      <c r="AB634" s="351"/>
    </row>
    <row r="635" spans="8:8" ht="15.75" customHeight="1">
      <c r="A635" s="351"/>
      <c r="B635" s="352"/>
      <c r="C635" s="353"/>
      <c r="D635" s="352"/>
      <c r="E635" s="351"/>
      <c r="F635" s="351"/>
      <c r="G635" s="351"/>
      <c r="H635" s="351"/>
      <c r="I635" s="351"/>
      <c r="J635" s="351"/>
      <c r="K635" s="351"/>
      <c r="L635" s="351"/>
      <c r="M635" s="351"/>
      <c r="N635" s="351"/>
      <c r="O635" s="351"/>
      <c r="P635" s="351"/>
      <c r="Q635" s="351"/>
      <c r="R635" s="351"/>
      <c r="S635" s="351"/>
      <c r="T635" s="351"/>
      <c r="U635" s="351"/>
      <c r="V635" s="351"/>
      <c r="W635" s="351"/>
      <c r="X635" s="351"/>
      <c r="Y635" s="351"/>
      <c r="Z635" s="351"/>
      <c r="AA635" s="351"/>
      <c r="AB635" s="351"/>
    </row>
    <row r="636" spans="8:8" ht="15.75" customHeight="1">
      <c r="A636" s="351"/>
      <c r="B636" s="352"/>
      <c r="C636" s="353"/>
      <c r="D636" s="352"/>
      <c r="E636" s="351"/>
      <c r="F636" s="351"/>
      <c r="G636" s="351"/>
      <c r="H636" s="351"/>
      <c r="I636" s="351"/>
      <c r="J636" s="351"/>
      <c r="K636" s="351"/>
      <c r="L636" s="351"/>
      <c r="M636" s="351"/>
      <c r="N636" s="351"/>
      <c r="O636" s="351"/>
      <c r="P636" s="351"/>
      <c r="Q636" s="351"/>
      <c r="R636" s="351"/>
      <c r="S636" s="351"/>
      <c r="T636" s="351"/>
      <c r="U636" s="351"/>
      <c r="V636" s="351"/>
      <c r="W636" s="351"/>
      <c r="X636" s="351"/>
      <c r="Y636" s="351"/>
      <c r="Z636" s="351"/>
      <c r="AA636" s="351"/>
      <c r="AB636" s="351"/>
    </row>
    <row r="637" spans="8:8" ht="15.75" customHeight="1">
      <c r="A637" s="351"/>
      <c r="B637" s="352"/>
      <c r="C637" s="353"/>
      <c r="D637" s="352"/>
      <c r="E637" s="351"/>
      <c r="F637" s="351"/>
      <c r="G637" s="351"/>
      <c r="H637" s="351"/>
      <c r="I637" s="351"/>
      <c r="J637" s="351"/>
      <c r="K637" s="351"/>
      <c r="L637" s="351"/>
      <c r="M637" s="351"/>
      <c r="N637" s="351"/>
      <c r="O637" s="351"/>
      <c r="P637" s="351"/>
      <c r="Q637" s="351"/>
      <c r="R637" s="351"/>
      <c r="S637" s="351"/>
      <c r="T637" s="351"/>
      <c r="U637" s="351"/>
      <c r="V637" s="351"/>
      <c r="W637" s="351"/>
      <c r="X637" s="351"/>
      <c r="Y637" s="351"/>
      <c r="Z637" s="351"/>
      <c r="AA637" s="351"/>
      <c r="AB637" s="351"/>
    </row>
    <row r="638" spans="8:8" ht="15.75" customHeight="1">
      <c r="A638" s="351"/>
      <c r="B638" s="352"/>
      <c r="C638" s="353"/>
      <c r="D638" s="352"/>
      <c r="E638" s="351"/>
      <c r="F638" s="351"/>
      <c r="G638" s="351"/>
      <c r="H638" s="351"/>
      <c r="I638" s="351"/>
      <c r="J638" s="351"/>
      <c r="K638" s="351"/>
      <c r="L638" s="351"/>
      <c r="M638" s="351"/>
      <c r="N638" s="351"/>
      <c r="O638" s="351"/>
      <c r="P638" s="351"/>
      <c r="Q638" s="351"/>
      <c r="R638" s="351"/>
      <c r="S638" s="351"/>
      <c r="T638" s="351"/>
      <c r="U638" s="351"/>
      <c r="V638" s="351"/>
      <c r="W638" s="351"/>
      <c r="X638" s="351"/>
      <c r="Y638" s="351"/>
      <c r="Z638" s="351"/>
      <c r="AA638" s="351"/>
      <c r="AB638" s="351"/>
    </row>
    <row r="639" spans="8:8" ht="15.75" customHeight="1">
      <c r="A639" s="351"/>
      <c r="B639" s="352"/>
      <c r="C639" s="353"/>
      <c r="D639" s="352"/>
      <c r="E639" s="351"/>
      <c r="F639" s="351"/>
      <c r="G639" s="351"/>
      <c r="H639" s="351"/>
      <c r="I639" s="351"/>
      <c r="J639" s="351"/>
      <c r="K639" s="351"/>
      <c r="L639" s="351"/>
      <c r="M639" s="351"/>
      <c r="N639" s="351"/>
      <c r="O639" s="351"/>
      <c r="P639" s="351"/>
      <c r="Q639" s="351"/>
      <c r="R639" s="351"/>
      <c r="S639" s="351"/>
      <c r="T639" s="351"/>
      <c r="U639" s="351"/>
      <c r="V639" s="351"/>
      <c r="W639" s="351"/>
      <c r="X639" s="351"/>
      <c r="Y639" s="351"/>
      <c r="Z639" s="351"/>
      <c r="AA639" s="351"/>
      <c r="AB639" s="351"/>
    </row>
    <row r="640" spans="8:8" ht="15.75" customHeight="1">
      <c r="A640" s="351"/>
      <c r="B640" s="352"/>
      <c r="C640" s="353"/>
      <c r="D640" s="352"/>
      <c r="E640" s="351"/>
      <c r="F640" s="351"/>
      <c r="G640" s="351"/>
      <c r="H640" s="351"/>
      <c r="I640" s="351"/>
      <c r="J640" s="351"/>
      <c r="K640" s="351"/>
      <c r="L640" s="351"/>
      <c r="M640" s="351"/>
      <c r="N640" s="351"/>
      <c r="O640" s="351"/>
      <c r="P640" s="351"/>
      <c r="Q640" s="351"/>
      <c r="R640" s="351"/>
      <c r="S640" s="351"/>
      <c r="T640" s="351"/>
      <c r="U640" s="351"/>
      <c r="V640" s="351"/>
      <c r="W640" s="351"/>
      <c r="X640" s="351"/>
      <c r="Y640" s="351"/>
      <c r="Z640" s="351"/>
      <c r="AA640" s="351"/>
      <c r="AB640" s="351"/>
    </row>
    <row r="641" spans="8:8" ht="15.75" customHeight="1">
      <c r="A641" s="351"/>
      <c r="B641" s="352"/>
      <c r="C641" s="353"/>
      <c r="D641" s="352"/>
      <c r="E641" s="351"/>
      <c r="F641" s="351"/>
      <c r="G641" s="351"/>
      <c r="H641" s="351"/>
      <c r="I641" s="351"/>
      <c r="J641" s="351"/>
      <c r="K641" s="351"/>
      <c r="L641" s="351"/>
      <c r="M641" s="351"/>
      <c r="N641" s="351"/>
      <c r="O641" s="351"/>
      <c r="P641" s="351"/>
      <c r="Q641" s="351"/>
      <c r="R641" s="351"/>
      <c r="S641" s="351"/>
      <c r="T641" s="351"/>
      <c r="U641" s="351"/>
      <c r="V641" s="351"/>
      <c r="W641" s="351"/>
      <c r="X641" s="351"/>
      <c r="Y641" s="351"/>
      <c r="Z641" s="351"/>
      <c r="AA641" s="351"/>
      <c r="AB641" s="351"/>
    </row>
    <row r="642" spans="8:8" ht="15.75" customHeight="1">
      <c r="A642" s="351"/>
      <c r="B642" s="352"/>
      <c r="C642" s="353"/>
      <c r="D642" s="352"/>
      <c r="E642" s="351"/>
      <c r="F642" s="351"/>
      <c r="G642" s="351"/>
      <c r="H642" s="351"/>
      <c r="I642" s="351"/>
      <c r="J642" s="351"/>
      <c r="K642" s="351"/>
      <c r="L642" s="351"/>
      <c r="M642" s="351"/>
      <c r="N642" s="351"/>
      <c r="O642" s="351"/>
      <c r="P642" s="351"/>
      <c r="Q642" s="351"/>
      <c r="R642" s="351"/>
      <c r="S642" s="351"/>
      <c r="T642" s="351"/>
      <c r="U642" s="351"/>
      <c r="V642" s="351"/>
      <c r="W642" s="351"/>
      <c r="X642" s="351"/>
      <c r="Y642" s="351"/>
      <c r="Z642" s="351"/>
      <c r="AA642" s="351"/>
      <c r="AB642" s="351"/>
    </row>
    <row r="643" spans="8:8" ht="15.75" customHeight="1">
      <c r="A643" s="351"/>
      <c r="B643" s="352"/>
      <c r="C643" s="353"/>
      <c r="D643" s="352"/>
      <c r="E643" s="351"/>
      <c r="F643" s="351"/>
      <c r="G643" s="351"/>
      <c r="H643" s="351"/>
      <c r="I643" s="351"/>
      <c r="J643" s="351"/>
      <c r="K643" s="351"/>
      <c r="L643" s="351"/>
      <c r="M643" s="351"/>
      <c r="N643" s="351"/>
      <c r="O643" s="351"/>
      <c r="P643" s="351"/>
      <c r="Q643" s="351"/>
      <c r="R643" s="351"/>
      <c r="S643" s="351"/>
      <c r="T643" s="351"/>
      <c r="U643" s="351"/>
      <c r="V643" s="351"/>
      <c r="W643" s="351"/>
      <c r="X643" s="351"/>
      <c r="Y643" s="351"/>
      <c r="Z643" s="351"/>
      <c r="AA643" s="351"/>
      <c r="AB643" s="351"/>
    </row>
    <row r="644" spans="8:8" ht="15.75" customHeight="1">
      <c r="A644" s="351"/>
      <c r="B644" s="352"/>
      <c r="C644" s="353"/>
      <c r="D644" s="352"/>
      <c r="E644" s="351"/>
      <c r="F644" s="351"/>
      <c r="G644" s="351"/>
      <c r="H644" s="351"/>
      <c r="I644" s="351"/>
      <c r="J644" s="351"/>
      <c r="K644" s="351"/>
      <c r="L644" s="351"/>
      <c r="M644" s="351"/>
      <c r="N644" s="351"/>
      <c r="O644" s="351"/>
      <c r="P644" s="351"/>
      <c r="Q644" s="351"/>
      <c r="R644" s="351"/>
      <c r="S644" s="351"/>
      <c r="T644" s="351"/>
      <c r="U644" s="351"/>
      <c r="V644" s="351"/>
      <c r="W644" s="351"/>
      <c r="X644" s="351"/>
      <c r="Y644" s="351"/>
      <c r="Z644" s="351"/>
      <c r="AA644" s="351"/>
      <c r="AB644" s="351"/>
    </row>
    <row r="645" spans="8:8" ht="15.75" customHeight="1">
      <c r="A645" s="351"/>
      <c r="B645" s="352"/>
      <c r="C645" s="353"/>
      <c r="D645" s="352"/>
      <c r="E645" s="351"/>
      <c r="F645" s="351"/>
      <c r="G645" s="351"/>
      <c r="H645" s="351"/>
      <c r="I645" s="351"/>
      <c r="J645" s="351"/>
      <c r="K645" s="351"/>
      <c r="L645" s="351"/>
      <c r="M645" s="351"/>
      <c r="N645" s="351"/>
      <c r="O645" s="351"/>
      <c r="P645" s="351"/>
      <c r="Q645" s="351"/>
      <c r="R645" s="351"/>
      <c r="S645" s="351"/>
      <c r="T645" s="351"/>
      <c r="U645" s="351"/>
      <c r="V645" s="351"/>
      <c r="W645" s="351"/>
      <c r="X645" s="351"/>
      <c r="Y645" s="351"/>
      <c r="Z645" s="351"/>
      <c r="AA645" s="351"/>
      <c r="AB645" s="351"/>
    </row>
    <row r="646" spans="8:8" ht="15.75" customHeight="1">
      <c r="A646" s="351"/>
      <c r="B646" s="352"/>
      <c r="C646" s="353"/>
      <c r="D646" s="352"/>
      <c r="E646" s="351"/>
      <c r="F646" s="351"/>
      <c r="G646" s="351"/>
      <c r="H646" s="351"/>
      <c r="I646" s="351"/>
      <c r="J646" s="351"/>
      <c r="K646" s="351"/>
      <c r="L646" s="351"/>
      <c r="M646" s="351"/>
      <c r="N646" s="351"/>
      <c r="O646" s="351"/>
      <c r="P646" s="351"/>
      <c r="Q646" s="351"/>
      <c r="R646" s="351"/>
      <c r="S646" s="351"/>
      <c r="T646" s="351"/>
      <c r="U646" s="351"/>
      <c r="V646" s="351"/>
      <c r="W646" s="351"/>
      <c r="X646" s="351"/>
      <c r="Y646" s="351"/>
      <c r="Z646" s="351"/>
      <c r="AA646" s="351"/>
      <c r="AB646" s="351"/>
    </row>
    <row r="647" spans="8:8" ht="15.75" customHeight="1">
      <c r="A647" s="351"/>
      <c r="B647" s="352"/>
      <c r="C647" s="353"/>
      <c r="D647" s="352"/>
      <c r="E647" s="351"/>
      <c r="F647" s="351"/>
      <c r="G647" s="351"/>
      <c r="H647" s="351"/>
      <c r="I647" s="351"/>
      <c r="J647" s="351"/>
      <c r="K647" s="351"/>
      <c r="L647" s="351"/>
      <c r="M647" s="351"/>
      <c r="N647" s="351"/>
      <c r="O647" s="351"/>
      <c r="P647" s="351"/>
      <c r="Q647" s="351"/>
      <c r="R647" s="351"/>
      <c r="S647" s="351"/>
      <c r="T647" s="351"/>
      <c r="U647" s="351"/>
      <c r="V647" s="351"/>
      <c r="W647" s="351"/>
      <c r="X647" s="351"/>
      <c r="Y647" s="351"/>
      <c r="Z647" s="351"/>
      <c r="AA647" s="351"/>
      <c r="AB647" s="351"/>
    </row>
    <row r="648" spans="8:8" ht="15.75" customHeight="1">
      <c r="A648" s="351"/>
      <c r="B648" s="352"/>
      <c r="C648" s="353"/>
      <c r="D648" s="352"/>
      <c r="E648" s="351"/>
      <c r="F648" s="351"/>
      <c r="G648" s="351"/>
      <c r="H648" s="351"/>
      <c r="I648" s="351"/>
      <c r="J648" s="351"/>
      <c r="K648" s="351"/>
      <c r="L648" s="351"/>
      <c r="M648" s="351"/>
      <c r="N648" s="351"/>
      <c r="O648" s="351"/>
      <c r="P648" s="351"/>
      <c r="Q648" s="351"/>
      <c r="R648" s="351"/>
      <c r="S648" s="351"/>
      <c r="T648" s="351"/>
      <c r="U648" s="351"/>
      <c r="V648" s="351"/>
      <c r="W648" s="351"/>
      <c r="X648" s="351"/>
      <c r="Y648" s="351"/>
      <c r="Z648" s="351"/>
      <c r="AA648" s="351"/>
      <c r="AB648" s="351"/>
    </row>
    <row r="649" spans="8:8" ht="15.75" customHeight="1">
      <c r="A649" s="351"/>
      <c r="B649" s="352"/>
      <c r="C649" s="353"/>
      <c r="D649" s="352"/>
      <c r="E649" s="351"/>
      <c r="F649" s="351"/>
      <c r="G649" s="351"/>
      <c r="H649" s="351"/>
      <c r="I649" s="351"/>
      <c r="J649" s="351"/>
      <c r="K649" s="351"/>
      <c r="L649" s="351"/>
      <c r="M649" s="351"/>
      <c r="N649" s="351"/>
      <c r="O649" s="351"/>
      <c r="P649" s="351"/>
      <c r="Q649" s="351"/>
      <c r="R649" s="351"/>
      <c r="S649" s="351"/>
      <c r="T649" s="351"/>
      <c r="U649" s="351"/>
      <c r="V649" s="351"/>
      <c r="W649" s="351"/>
      <c r="X649" s="351"/>
      <c r="Y649" s="351"/>
      <c r="Z649" s="351"/>
      <c r="AA649" s="351"/>
      <c r="AB649" s="351"/>
    </row>
    <row r="650" spans="8:8" ht="15.75" customHeight="1">
      <c r="A650" s="351"/>
      <c r="B650" s="352"/>
      <c r="C650" s="353"/>
      <c r="D650" s="352"/>
      <c r="E650" s="351"/>
      <c r="F650" s="351"/>
      <c r="G650" s="351"/>
      <c r="H650" s="351"/>
      <c r="I650" s="351"/>
      <c r="J650" s="351"/>
      <c r="K650" s="351"/>
      <c r="L650" s="351"/>
      <c r="M650" s="351"/>
      <c r="N650" s="351"/>
      <c r="O650" s="351"/>
      <c r="P650" s="351"/>
      <c r="Q650" s="351"/>
      <c r="R650" s="351"/>
      <c r="S650" s="351"/>
      <c r="T650" s="351"/>
      <c r="U650" s="351"/>
      <c r="V650" s="351"/>
      <c r="W650" s="351"/>
      <c r="X650" s="351"/>
      <c r="Y650" s="351"/>
      <c r="Z650" s="351"/>
      <c r="AA650" s="351"/>
      <c r="AB650" s="351"/>
    </row>
    <row r="651" spans="8:8" ht="15.75" customHeight="1">
      <c r="A651" s="351"/>
      <c r="B651" s="352"/>
      <c r="C651" s="353"/>
      <c r="D651" s="352"/>
      <c r="E651" s="351"/>
      <c r="F651" s="351"/>
      <c r="G651" s="351"/>
      <c r="H651" s="351"/>
      <c r="I651" s="351"/>
      <c r="J651" s="351"/>
      <c r="K651" s="351"/>
      <c r="L651" s="351"/>
      <c r="M651" s="351"/>
      <c r="N651" s="351"/>
      <c r="O651" s="351"/>
      <c r="P651" s="351"/>
      <c r="Q651" s="351"/>
      <c r="R651" s="351"/>
      <c r="S651" s="351"/>
      <c r="T651" s="351"/>
      <c r="U651" s="351"/>
      <c r="V651" s="351"/>
      <c r="W651" s="351"/>
      <c r="X651" s="351"/>
      <c r="Y651" s="351"/>
      <c r="Z651" s="351"/>
      <c r="AA651" s="351"/>
      <c r="AB651" s="351"/>
    </row>
    <row r="652" spans="8:8" ht="15.75" customHeight="1">
      <c r="A652" s="351"/>
      <c r="B652" s="352"/>
      <c r="C652" s="353"/>
      <c r="D652" s="352"/>
      <c r="E652" s="351"/>
      <c r="F652" s="351"/>
      <c r="G652" s="351"/>
      <c r="H652" s="351"/>
      <c r="I652" s="351"/>
      <c r="J652" s="351"/>
      <c r="K652" s="351"/>
      <c r="L652" s="351"/>
      <c r="M652" s="351"/>
      <c r="N652" s="351"/>
      <c r="O652" s="351"/>
      <c r="P652" s="351"/>
      <c r="Q652" s="351"/>
      <c r="R652" s="351"/>
      <c r="S652" s="351"/>
      <c r="T652" s="351"/>
      <c r="U652" s="351"/>
      <c r="V652" s="351"/>
      <c r="W652" s="351"/>
      <c r="X652" s="351"/>
      <c r="Y652" s="351"/>
      <c r="Z652" s="351"/>
      <c r="AA652" s="351"/>
      <c r="AB652" s="351"/>
    </row>
    <row r="653" spans="8:8" ht="15.75" customHeight="1">
      <c r="A653" s="351"/>
      <c r="B653" s="352"/>
      <c r="C653" s="353"/>
      <c r="D653" s="352"/>
      <c r="E653" s="351"/>
      <c r="F653" s="351"/>
      <c r="G653" s="351"/>
      <c r="H653" s="351"/>
      <c r="I653" s="351"/>
      <c r="J653" s="351"/>
      <c r="K653" s="351"/>
      <c r="L653" s="351"/>
      <c r="M653" s="351"/>
      <c r="N653" s="351"/>
      <c r="O653" s="351"/>
      <c r="P653" s="351"/>
      <c r="Q653" s="351"/>
      <c r="R653" s="351"/>
      <c r="S653" s="351"/>
      <c r="T653" s="351"/>
      <c r="U653" s="351"/>
      <c r="V653" s="351"/>
      <c r="W653" s="351"/>
      <c r="X653" s="351"/>
      <c r="Y653" s="351"/>
      <c r="Z653" s="351"/>
      <c r="AA653" s="351"/>
      <c r="AB653" s="351"/>
    </row>
    <row r="654" spans="8:8" ht="15.75" customHeight="1">
      <c r="A654" s="351"/>
      <c r="B654" s="352"/>
      <c r="C654" s="353"/>
      <c r="D654" s="352"/>
      <c r="E654" s="351"/>
      <c r="F654" s="351"/>
      <c r="G654" s="351"/>
      <c r="H654" s="351"/>
      <c r="I654" s="351"/>
      <c r="J654" s="351"/>
      <c r="K654" s="351"/>
      <c r="L654" s="351"/>
      <c r="M654" s="351"/>
      <c r="N654" s="351"/>
      <c r="O654" s="351"/>
      <c r="P654" s="351"/>
      <c r="Q654" s="351"/>
      <c r="R654" s="351"/>
      <c r="S654" s="351"/>
      <c r="T654" s="351"/>
      <c r="U654" s="351"/>
      <c r="V654" s="351"/>
      <c r="W654" s="351"/>
      <c r="X654" s="351"/>
      <c r="Y654" s="351"/>
      <c r="Z654" s="351"/>
      <c r="AA654" s="351"/>
      <c r="AB654" s="351"/>
    </row>
    <row r="655" spans="8:8" ht="15.75" customHeight="1">
      <c r="A655" s="351"/>
      <c r="B655" s="352"/>
      <c r="C655" s="353"/>
      <c r="D655" s="352"/>
      <c r="E655" s="351"/>
      <c r="F655" s="351"/>
      <c r="G655" s="351"/>
      <c r="H655" s="351"/>
      <c r="I655" s="351"/>
      <c r="J655" s="351"/>
      <c r="K655" s="351"/>
      <c r="L655" s="351"/>
      <c r="M655" s="351"/>
      <c r="N655" s="351"/>
      <c r="O655" s="351"/>
      <c r="P655" s="351"/>
      <c r="Q655" s="351"/>
      <c r="R655" s="351"/>
      <c r="S655" s="351"/>
      <c r="T655" s="351"/>
      <c r="U655" s="351"/>
      <c r="V655" s="351"/>
      <c r="W655" s="351"/>
      <c r="X655" s="351"/>
      <c r="Y655" s="351"/>
      <c r="Z655" s="351"/>
      <c r="AA655" s="351"/>
      <c r="AB655" s="351"/>
    </row>
    <row r="656" spans="8:8" ht="15.75" customHeight="1">
      <c r="A656" s="351"/>
      <c r="B656" s="352"/>
      <c r="C656" s="353"/>
      <c r="D656" s="352"/>
      <c r="E656" s="351"/>
      <c r="F656" s="351"/>
      <c r="G656" s="351"/>
      <c r="H656" s="351"/>
      <c r="I656" s="351"/>
      <c r="J656" s="351"/>
      <c r="K656" s="351"/>
      <c r="L656" s="351"/>
      <c r="M656" s="351"/>
      <c r="N656" s="351"/>
      <c r="O656" s="351"/>
      <c r="P656" s="351"/>
      <c r="Q656" s="351"/>
      <c r="R656" s="351"/>
      <c r="S656" s="351"/>
      <c r="T656" s="351"/>
      <c r="U656" s="351"/>
      <c r="V656" s="351"/>
      <c r="W656" s="351"/>
      <c r="X656" s="351"/>
      <c r="Y656" s="351"/>
      <c r="Z656" s="351"/>
      <c r="AA656" s="351"/>
      <c r="AB656" s="351"/>
    </row>
    <row r="657" spans="8:8" ht="15.75" customHeight="1">
      <c r="A657" s="351"/>
      <c r="B657" s="352"/>
      <c r="C657" s="353"/>
      <c r="D657" s="352"/>
      <c r="E657" s="351"/>
      <c r="F657" s="351"/>
      <c r="G657" s="351"/>
      <c r="H657" s="351"/>
      <c r="I657" s="351"/>
      <c r="J657" s="351"/>
      <c r="K657" s="351"/>
      <c r="L657" s="351"/>
      <c r="M657" s="351"/>
      <c r="N657" s="351"/>
      <c r="O657" s="351"/>
      <c r="P657" s="351"/>
      <c r="Q657" s="351"/>
      <c r="R657" s="351"/>
      <c r="S657" s="351"/>
      <c r="T657" s="351"/>
      <c r="U657" s="351"/>
      <c r="V657" s="351"/>
      <c r="W657" s="351"/>
      <c r="X657" s="351"/>
      <c r="Y657" s="351"/>
      <c r="Z657" s="351"/>
      <c r="AA657" s="351"/>
      <c r="AB657" s="351"/>
    </row>
    <row r="658" spans="8:8" ht="15.75" customHeight="1">
      <c r="A658" s="351"/>
      <c r="B658" s="352"/>
      <c r="C658" s="353"/>
      <c r="D658" s="352"/>
      <c r="E658" s="351"/>
      <c r="F658" s="351"/>
      <c r="G658" s="351"/>
      <c r="H658" s="351"/>
      <c r="I658" s="351"/>
      <c r="J658" s="351"/>
      <c r="K658" s="351"/>
      <c r="L658" s="351"/>
      <c r="M658" s="351"/>
      <c r="N658" s="351"/>
      <c r="O658" s="351"/>
      <c r="P658" s="351"/>
      <c r="Q658" s="351"/>
      <c r="R658" s="351"/>
      <c r="S658" s="351"/>
      <c r="T658" s="351"/>
      <c r="U658" s="351"/>
      <c r="V658" s="351"/>
      <c r="W658" s="351"/>
      <c r="X658" s="351"/>
      <c r="Y658" s="351"/>
      <c r="Z658" s="351"/>
      <c r="AA658" s="351"/>
      <c r="AB658" s="351"/>
    </row>
    <row r="659" spans="8:8" ht="15.75" customHeight="1">
      <c r="A659" s="351"/>
      <c r="B659" s="352"/>
      <c r="C659" s="353"/>
      <c r="D659" s="352"/>
      <c r="E659" s="351"/>
      <c r="F659" s="351"/>
      <c r="G659" s="351"/>
      <c r="H659" s="351"/>
      <c r="I659" s="351"/>
      <c r="J659" s="351"/>
      <c r="K659" s="351"/>
      <c r="L659" s="351"/>
      <c r="M659" s="351"/>
      <c r="N659" s="351"/>
      <c r="O659" s="351"/>
      <c r="P659" s="351"/>
      <c r="Q659" s="351"/>
      <c r="R659" s="351"/>
      <c r="S659" s="351"/>
      <c r="T659" s="351"/>
      <c r="U659" s="351"/>
      <c r="V659" s="351"/>
      <c r="W659" s="351"/>
      <c r="X659" s="351"/>
      <c r="Y659" s="351"/>
      <c r="Z659" s="351"/>
      <c r="AA659" s="351"/>
      <c r="AB659" s="351"/>
    </row>
    <row r="660" spans="8:8" ht="15.75" customHeight="1">
      <c r="A660" s="351"/>
      <c r="B660" s="352"/>
      <c r="C660" s="353"/>
      <c r="D660" s="352"/>
      <c r="E660" s="351"/>
      <c r="F660" s="351"/>
      <c r="G660" s="351"/>
      <c r="H660" s="351"/>
      <c r="I660" s="351"/>
      <c r="J660" s="351"/>
      <c r="K660" s="351"/>
      <c r="L660" s="351"/>
      <c r="M660" s="351"/>
      <c r="N660" s="351"/>
      <c r="O660" s="351"/>
      <c r="P660" s="351"/>
      <c r="Q660" s="351"/>
      <c r="R660" s="351"/>
      <c r="S660" s="351"/>
      <c r="T660" s="351"/>
      <c r="U660" s="351"/>
      <c r="V660" s="351"/>
      <c r="W660" s="351"/>
      <c r="X660" s="351"/>
      <c r="Y660" s="351"/>
      <c r="Z660" s="351"/>
      <c r="AA660" s="351"/>
      <c r="AB660" s="351"/>
    </row>
    <row r="661" spans="8:8" ht="15.75" customHeight="1">
      <c r="A661" s="351"/>
      <c r="B661" s="352"/>
      <c r="C661" s="353"/>
      <c r="D661" s="352"/>
      <c r="E661" s="351"/>
      <c r="F661" s="351"/>
      <c r="G661" s="351"/>
      <c r="H661" s="351"/>
      <c r="I661" s="351"/>
      <c r="J661" s="351"/>
      <c r="K661" s="351"/>
      <c r="L661" s="351"/>
      <c r="M661" s="351"/>
      <c r="N661" s="351"/>
      <c r="O661" s="351"/>
      <c r="P661" s="351"/>
      <c r="Q661" s="351"/>
      <c r="R661" s="351"/>
      <c r="S661" s="351"/>
      <c r="T661" s="351"/>
      <c r="U661" s="351"/>
      <c r="V661" s="351"/>
      <c r="W661" s="351"/>
      <c r="X661" s="351"/>
      <c r="Y661" s="351"/>
      <c r="Z661" s="351"/>
      <c r="AA661" s="351"/>
      <c r="AB661" s="351"/>
    </row>
    <row r="662" spans="8:8" ht="15.75" customHeight="1">
      <c r="A662" s="351"/>
      <c r="B662" s="352"/>
      <c r="C662" s="353"/>
      <c r="D662" s="352"/>
      <c r="E662" s="351"/>
      <c r="F662" s="351"/>
      <c r="G662" s="351"/>
      <c r="H662" s="351"/>
      <c r="I662" s="351"/>
      <c r="J662" s="351"/>
      <c r="K662" s="351"/>
      <c r="L662" s="351"/>
      <c r="M662" s="351"/>
      <c r="N662" s="351"/>
      <c r="O662" s="351"/>
      <c r="P662" s="351"/>
      <c r="Q662" s="351"/>
      <c r="R662" s="351"/>
      <c r="S662" s="351"/>
      <c r="T662" s="351"/>
      <c r="U662" s="351"/>
      <c r="V662" s="351"/>
      <c r="W662" s="351"/>
      <c r="X662" s="351"/>
      <c r="Y662" s="351"/>
      <c r="Z662" s="351"/>
      <c r="AA662" s="351"/>
      <c r="AB662" s="351"/>
    </row>
    <row r="663" spans="8:8" ht="15.75" customHeight="1">
      <c r="A663" s="351"/>
      <c r="B663" s="352"/>
      <c r="C663" s="353"/>
      <c r="D663" s="352"/>
      <c r="E663" s="351"/>
      <c r="F663" s="351"/>
      <c r="G663" s="351"/>
      <c r="H663" s="351"/>
      <c r="I663" s="351"/>
      <c r="J663" s="351"/>
      <c r="K663" s="351"/>
      <c r="L663" s="351"/>
      <c r="M663" s="351"/>
      <c r="N663" s="351"/>
      <c r="O663" s="351"/>
      <c r="P663" s="351"/>
      <c r="Q663" s="351"/>
      <c r="R663" s="351"/>
      <c r="S663" s="351"/>
      <c r="T663" s="351"/>
      <c r="U663" s="351"/>
      <c r="V663" s="351"/>
      <c r="W663" s="351"/>
      <c r="X663" s="351"/>
      <c r="Y663" s="351"/>
      <c r="Z663" s="351"/>
      <c r="AA663" s="351"/>
      <c r="AB663" s="351"/>
    </row>
    <row r="664" spans="8:8" ht="15.75" customHeight="1">
      <c r="A664" s="351"/>
      <c r="B664" s="352"/>
      <c r="C664" s="353"/>
      <c r="D664" s="352"/>
      <c r="E664" s="351"/>
      <c r="F664" s="351"/>
      <c r="G664" s="351"/>
      <c r="H664" s="351"/>
      <c r="I664" s="351"/>
      <c r="J664" s="351"/>
      <c r="K664" s="351"/>
      <c r="L664" s="351"/>
      <c r="M664" s="351"/>
      <c r="N664" s="351"/>
      <c r="O664" s="351"/>
      <c r="P664" s="351"/>
      <c r="Q664" s="351"/>
      <c r="R664" s="351"/>
      <c r="S664" s="351"/>
      <c r="T664" s="351"/>
      <c r="U664" s="351"/>
      <c r="V664" s="351"/>
      <c r="W664" s="351"/>
      <c r="X664" s="351"/>
      <c r="Y664" s="351"/>
      <c r="Z664" s="351"/>
      <c r="AA664" s="351"/>
      <c r="AB664" s="351"/>
    </row>
    <row r="665" spans="8:8" ht="15.75" customHeight="1">
      <c r="A665" s="351"/>
      <c r="B665" s="352"/>
      <c r="C665" s="353"/>
      <c r="D665" s="352"/>
      <c r="E665" s="351"/>
      <c r="F665" s="351"/>
      <c r="G665" s="351"/>
      <c r="H665" s="351"/>
      <c r="I665" s="351"/>
      <c r="J665" s="351"/>
      <c r="K665" s="351"/>
      <c r="L665" s="351"/>
      <c r="M665" s="351"/>
      <c r="N665" s="351"/>
      <c r="O665" s="351"/>
      <c r="P665" s="351"/>
      <c r="Q665" s="351"/>
      <c r="R665" s="351"/>
      <c r="S665" s="351"/>
      <c r="T665" s="351"/>
      <c r="U665" s="351"/>
      <c r="V665" s="351"/>
      <c r="W665" s="351"/>
      <c r="X665" s="351"/>
      <c r="Y665" s="351"/>
      <c r="Z665" s="351"/>
      <c r="AA665" s="351"/>
      <c r="AB665" s="351"/>
    </row>
    <row r="666" spans="8:8" ht="15.75" customHeight="1">
      <c r="A666" s="351"/>
      <c r="B666" s="352"/>
      <c r="C666" s="353"/>
      <c r="D666" s="352"/>
      <c r="E666" s="351"/>
      <c r="F666" s="351"/>
      <c r="G666" s="351"/>
      <c r="H666" s="351"/>
      <c r="I666" s="351"/>
      <c r="J666" s="351"/>
      <c r="K666" s="351"/>
      <c r="L666" s="351"/>
      <c r="M666" s="351"/>
      <c r="N666" s="351"/>
      <c r="O666" s="351"/>
      <c r="P666" s="351"/>
      <c r="Q666" s="351"/>
      <c r="R666" s="351"/>
      <c r="S666" s="351"/>
      <c r="T666" s="351"/>
      <c r="U666" s="351"/>
      <c r="V666" s="351"/>
      <c r="W666" s="351"/>
      <c r="X666" s="351"/>
      <c r="Y666" s="351"/>
      <c r="Z666" s="351"/>
      <c r="AA666" s="351"/>
      <c r="AB666" s="351"/>
    </row>
    <row r="667" spans="8:8" ht="15.75" customHeight="1">
      <c r="A667" s="351"/>
      <c r="B667" s="352"/>
      <c r="C667" s="353"/>
      <c r="D667" s="352"/>
      <c r="E667" s="351"/>
      <c r="F667" s="351"/>
      <c r="G667" s="351"/>
      <c r="H667" s="351"/>
      <c r="I667" s="351"/>
      <c r="J667" s="351"/>
      <c r="K667" s="351"/>
      <c r="L667" s="351"/>
      <c r="M667" s="351"/>
      <c r="N667" s="351"/>
      <c r="O667" s="351"/>
      <c r="P667" s="351"/>
      <c r="Q667" s="351"/>
      <c r="R667" s="351"/>
      <c r="S667" s="351"/>
      <c r="T667" s="351"/>
      <c r="U667" s="351"/>
      <c r="V667" s="351"/>
      <c r="W667" s="351"/>
      <c r="X667" s="351"/>
      <c r="Y667" s="351"/>
      <c r="Z667" s="351"/>
      <c r="AA667" s="351"/>
      <c r="AB667" s="351"/>
    </row>
    <row r="668" spans="8:8" ht="15.75" customHeight="1">
      <c r="A668" s="351"/>
      <c r="B668" s="352"/>
      <c r="C668" s="353"/>
      <c r="D668" s="352"/>
      <c r="E668" s="351"/>
      <c r="F668" s="351"/>
      <c r="G668" s="351"/>
      <c r="H668" s="351"/>
      <c r="I668" s="351"/>
      <c r="J668" s="351"/>
      <c r="K668" s="351"/>
      <c r="L668" s="351"/>
      <c r="M668" s="351"/>
      <c r="N668" s="351"/>
      <c r="O668" s="351"/>
      <c r="P668" s="351"/>
      <c r="Q668" s="351"/>
      <c r="R668" s="351"/>
      <c r="S668" s="351"/>
      <c r="T668" s="351"/>
      <c r="U668" s="351"/>
      <c r="V668" s="351"/>
      <c r="W668" s="351"/>
      <c r="X668" s="351"/>
      <c r="Y668" s="351"/>
      <c r="Z668" s="351"/>
      <c r="AA668" s="351"/>
      <c r="AB668" s="351"/>
    </row>
    <row r="669" spans="8:8" ht="15.75" customHeight="1">
      <c r="A669" s="351"/>
      <c r="B669" s="352"/>
      <c r="C669" s="353"/>
      <c r="D669" s="352"/>
      <c r="E669" s="351"/>
      <c r="F669" s="351"/>
      <c r="G669" s="351"/>
      <c r="H669" s="351"/>
      <c r="I669" s="351"/>
      <c r="J669" s="351"/>
      <c r="K669" s="351"/>
      <c r="L669" s="351"/>
      <c r="M669" s="351"/>
      <c r="N669" s="351"/>
      <c r="O669" s="351"/>
      <c r="P669" s="351"/>
      <c r="Q669" s="351"/>
      <c r="R669" s="351"/>
      <c r="S669" s="351"/>
      <c r="T669" s="351"/>
      <c r="U669" s="351"/>
      <c r="V669" s="351"/>
      <c r="W669" s="351"/>
      <c r="X669" s="351"/>
      <c r="Y669" s="351"/>
      <c r="Z669" s="351"/>
      <c r="AA669" s="351"/>
      <c r="AB669" s="351"/>
    </row>
    <row r="670" spans="8:8" ht="15.75" customHeight="1">
      <c r="A670" s="351"/>
      <c r="B670" s="352"/>
      <c r="C670" s="353"/>
      <c r="D670" s="352"/>
      <c r="E670" s="351"/>
      <c r="F670" s="351"/>
      <c r="G670" s="351"/>
      <c r="H670" s="351"/>
      <c r="I670" s="351"/>
      <c r="J670" s="351"/>
      <c r="K670" s="351"/>
      <c r="L670" s="351"/>
      <c r="M670" s="351"/>
      <c r="N670" s="351"/>
      <c r="O670" s="351"/>
      <c r="P670" s="351"/>
      <c r="Q670" s="351"/>
      <c r="R670" s="351"/>
      <c r="S670" s="351"/>
      <c r="T670" s="351"/>
      <c r="U670" s="351"/>
      <c r="V670" s="351"/>
      <c r="W670" s="351"/>
      <c r="X670" s="351"/>
      <c r="Y670" s="351"/>
      <c r="Z670" s="351"/>
      <c r="AA670" s="351"/>
      <c r="AB670" s="351"/>
    </row>
    <row r="671" spans="8:8" ht="15.75" customHeight="1">
      <c r="A671" s="351"/>
      <c r="B671" s="352"/>
      <c r="C671" s="353"/>
      <c r="D671" s="352"/>
      <c r="E671" s="351"/>
      <c r="F671" s="351"/>
      <c r="G671" s="351"/>
      <c r="H671" s="351"/>
      <c r="I671" s="351"/>
      <c r="J671" s="351"/>
      <c r="K671" s="351"/>
      <c r="L671" s="351"/>
      <c r="M671" s="351"/>
      <c r="N671" s="351"/>
      <c r="O671" s="351"/>
      <c r="P671" s="351"/>
      <c r="Q671" s="351"/>
      <c r="R671" s="351"/>
      <c r="S671" s="351"/>
      <c r="T671" s="351"/>
      <c r="U671" s="351"/>
      <c r="V671" s="351"/>
      <c r="W671" s="351"/>
      <c r="X671" s="351"/>
      <c r="Y671" s="351"/>
      <c r="Z671" s="351"/>
      <c r="AA671" s="351"/>
      <c r="AB671" s="351"/>
    </row>
    <row r="672" spans="8:8" ht="15.75" customHeight="1">
      <c r="A672" s="351"/>
      <c r="B672" s="352"/>
      <c r="C672" s="353"/>
      <c r="D672" s="352"/>
      <c r="E672" s="351"/>
      <c r="F672" s="351"/>
      <c r="G672" s="351"/>
      <c r="H672" s="351"/>
      <c r="I672" s="351"/>
      <c r="J672" s="351"/>
      <c r="K672" s="351"/>
      <c r="L672" s="351"/>
      <c r="M672" s="351"/>
      <c r="N672" s="351"/>
      <c r="O672" s="351"/>
      <c r="P672" s="351"/>
      <c r="Q672" s="351"/>
      <c r="R672" s="351"/>
      <c r="S672" s="351"/>
      <c r="T672" s="351"/>
      <c r="U672" s="351"/>
      <c r="V672" s="351"/>
      <c r="W672" s="351"/>
      <c r="X672" s="351"/>
      <c r="Y672" s="351"/>
      <c r="Z672" s="351"/>
      <c r="AA672" s="351"/>
      <c r="AB672" s="351"/>
    </row>
    <row r="673" spans="8:8" ht="15.75" customHeight="1">
      <c r="A673" s="351"/>
      <c r="B673" s="352"/>
      <c r="C673" s="353"/>
      <c r="D673" s="352"/>
      <c r="E673" s="351"/>
      <c r="F673" s="351"/>
      <c r="G673" s="351"/>
      <c r="H673" s="351"/>
      <c r="I673" s="351"/>
      <c r="J673" s="351"/>
      <c r="K673" s="351"/>
      <c r="L673" s="351"/>
      <c r="M673" s="351"/>
      <c r="N673" s="351"/>
      <c r="O673" s="351"/>
      <c r="P673" s="351"/>
      <c r="Q673" s="351"/>
      <c r="R673" s="351"/>
      <c r="S673" s="351"/>
      <c r="T673" s="351"/>
      <c r="U673" s="351"/>
      <c r="V673" s="351"/>
      <c r="W673" s="351"/>
      <c r="X673" s="351"/>
      <c r="Y673" s="351"/>
      <c r="Z673" s="351"/>
      <c r="AA673" s="351"/>
      <c r="AB673" s="351"/>
    </row>
    <row r="674" spans="8:8" ht="15.75" customHeight="1">
      <c r="A674" s="351"/>
      <c r="B674" s="352"/>
      <c r="C674" s="353"/>
      <c r="D674" s="352"/>
      <c r="E674" s="351"/>
      <c r="F674" s="351"/>
      <c r="G674" s="351"/>
      <c r="H674" s="351"/>
      <c r="I674" s="351"/>
      <c r="J674" s="351"/>
      <c r="K674" s="351"/>
      <c r="L674" s="351"/>
      <c r="M674" s="351"/>
      <c r="N674" s="351"/>
      <c r="O674" s="351"/>
      <c r="P674" s="351"/>
      <c r="Q674" s="351"/>
      <c r="R674" s="351"/>
      <c r="S674" s="351"/>
      <c r="T674" s="351"/>
      <c r="U674" s="351"/>
      <c r="V674" s="351"/>
      <c r="W674" s="351"/>
      <c r="X674" s="351"/>
      <c r="Y674" s="351"/>
      <c r="Z674" s="351"/>
      <c r="AA674" s="351"/>
      <c r="AB674" s="351"/>
    </row>
    <row r="675" spans="8:8" ht="15.75" customHeight="1">
      <c r="A675" s="351"/>
      <c r="B675" s="352"/>
      <c r="C675" s="353"/>
      <c r="D675" s="352"/>
      <c r="E675" s="351"/>
      <c r="F675" s="351"/>
      <c r="G675" s="351"/>
      <c r="H675" s="351"/>
      <c r="I675" s="351"/>
      <c r="J675" s="351"/>
      <c r="K675" s="351"/>
      <c r="L675" s="351"/>
      <c r="M675" s="351"/>
      <c r="N675" s="351"/>
      <c r="O675" s="351"/>
      <c r="P675" s="351"/>
      <c r="Q675" s="351"/>
      <c r="R675" s="351"/>
      <c r="S675" s="351"/>
      <c r="T675" s="351"/>
      <c r="U675" s="351"/>
      <c r="V675" s="351"/>
      <c r="W675" s="351"/>
      <c r="X675" s="351"/>
      <c r="Y675" s="351"/>
      <c r="Z675" s="351"/>
      <c r="AA675" s="351"/>
      <c r="AB675" s="351"/>
    </row>
    <row r="676" spans="8:8" ht="15.75" customHeight="1">
      <c r="A676" s="351"/>
      <c r="B676" s="352"/>
      <c r="C676" s="353"/>
      <c r="D676" s="352"/>
      <c r="E676" s="351"/>
      <c r="F676" s="351"/>
      <c r="G676" s="351"/>
      <c r="H676" s="351"/>
      <c r="I676" s="351"/>
      <c r="J676" s="351"/>
      <c r="K676" s="351"/>
      <c r="L676" s="351"/>
      <c r="M676" s="351"/>
      <c r="N676" s="351"/>
      <c r="O676" s="351"/>
      <c r="P676" s="351"/>
      <c r="Q676" s="351"/>
      <c r="R676" s="351"/>
      <c r="S676" s="351"/>
      <c r="T676" s="351"/>
      <c r="U676" s="351"/>
      <c r="V676" s="351"/>
      <c r="W676" s="351"/>
      <c r="X676" s="351"/>
      <c r="Y676" s="351"/>
      <c r="Z676" s="351"/>
      <c r="AA676" s="351"/>
      <c r="AB676" s="351"/>
    </row>
    <row r="677" spans="8:8" ht="15.75" customHeight="1">
      <c r="A677" s="351"/>
      <c r="B677" s="352"/>
      <c r="C677" s="353"/>
      <c r="D677" s="352"/>
      <c r="E677" s="351"/>
      <c r="F677" s="351"/>
      <c r="G677" s="351"/>
      <c r="H677" s="351"/>
      <c r="I677" s="351"/>
      <c r="J677" s="351"/>
      <c r="K677" s="351"/>
      <c r="L677" s="351"/>
      <c r="M677" s="351"/>
      <c r="N677" s="351"/>
      <c r="O677" s="351"/>
      <c r="P677" s="351"/>
      <c r="Q677" s="351"/>
      <c r="R677" s="351"/>
      <c r="S677" s="351"/>
      <c r="T677" s="351"/>
      <c r="U677" s="351"/>
      <c r="V677" s="351"/>
      <c r="W677" s="351"/>
      <c r="X677" s="351"/>
      <c r="Y677" s="351"/>
      <c r="Z677" s="351"/>
      <c r="AA677" s="351"/>
      <c r="AB677" s="351"/>
    </row>
    <row r="678" spans="8:8" ht="15.75" customHeight="1">
      <c r="A678" s="351"/>
      <c r="B678" s="352"/>
      <c r="C678" s="353"/>
      <c r="D678" s="352"/>
      <c r="E678" s="351"/>
      <c r="F678" s="351"/>
      <c r="G678" s="351"/>
      <c r="H678" s="351"/>
      <c r="I678" s="351"/>
      <c r="J678" s="351"/>
      <c r="K678" s="351"/>
      <c r="L678" s="351"/>
      <c r="M678" s="351"/>
      <c r="N678" s="351"/>
      <c r="O678" s="351"/>
      <c r="P678" s="351"/>
      <c r="Q678" s="351"/>
      <c r="R678" s="351"/>
      <c r="S678" s="351"/>
      <c r="T678" s="351"/>
      <c r="U678" s="351"/>
      <c r="V678" s="351"/>
      <c r="W678" s="351"/>
      <c r="X678" s="351"/>
      <c r="Y678" s="351"/>
      <c r="Z678" s="351"/>
      <c r="AA678" s="351"/>
      <c r="AB678" s="351"/>
    </row>
    <row r="679" spans="8:8" ht="15.75" customHeight="1">
      <c r="A679" s="351"/>
      <c r="B679" s="352"/>
      <c r="C679" s="353"/>
      <c r="D679" s="352"/>
      <c r="E679" s="351"/>
      <c r="F679" s="351"/>
      <c r="G679" s="351"/>
      <c r="H679" s="351"/>
      <c r="I679" s="351"/>
      <c r="J679" s="351"/>
      <c r="K679" s="351"/>
      <c r="L679" s="351"/>
      <c r="M679" s="351"/>
      <c r="N679" s="351"/>
      <c r="O679" s="351"/>
      <c r="P679" s="351"/>
      <c r="Q679" s="351"/>
      <c r="R679" s="351"/>
      <c r="S679" s="351"/>
      <c r="T679" s="351"/>
      <c r="U679" s="351"/>
      <c r="V679" s="351"/>
      <c r="W679" s="351"/>
      <c r="X679" s="351"/>
      <c r="Y679" s="351"/>
      <c r="Z679" s="351"/>
      <c r="AA679" s="351"/>
      <c r="AB679" s="351"/>
    </row>
    <row r="680" spans="8:8" ht="15.75" customHeight="1">
      <c r="A680" s="351"/>
      <c r="B680" s="352"/>
      <c r="C680" s="353"/>
      <c r="D680" s="352"/>
      <c r="E680" s="351"/>
      <c r="F680" s="351"/>
      <c r="G680" s="351"/>
      <c r="H680" s="351"/>
      <c r="I680" s="351"/>
      <c r="J680" s="351"/>
      <c r="K680" s="351"/>
      <c r="L680" s="351"/>
      <c r="M680" s="351"/>
      <c r="N680" s="351"/>
      <c r="O680" s="351"/>
      <c r="P680" s="351"/>
      <c r="Q680" s="351"/>
      <c r="R680" s="351"/>
      <c r="S680" s="351"/>
      <c r="T680" s="351"/>
      <c r="U680" s="351"/>
      <c r="V680" s="351"/>
      <c r="W680" s="351"/>
      <c r="X680" s="351"/>
      <c r="Y680" s="351"/>
      <c r="Z680" s="351"/>
      <c r="AA680" s="351"/>
      <c r="AB680" s="351"/>
    </row>
    <row r="681" spans="8:8" ht="15.75" customHeight="1">
      <c r="A681" s="351"/>
      <c r="B681" s="352"/>
      <c r="C681" s="353"/>
      <c r="D681" s="352"/>
      <c r="E681" s="351"/>
      <c r="F681" s="351"/>
      <c r="G681" s="351"/>
      <c r="H681" s="351"/>
      <c r="I681" s="351"/>
      <c r="J681" s="351"/>
      <c r="K681" s="351"/>
      <c r="L681" s="351"/>
      <c r="M681" s="351"/>
      <c r="N681" s="351"/>
      <c r="O681" s="351"/>
      <c r="P681" s="351"/>
      <c r="Q681" s="351"/>
      <c r="R681" s="351"/>
      <c r="S681" s="351"/>
      <c r="T681" s="351"/>
      <c r="U681" s="351"/>
      <c r="V681" s="351"/>
      <c r="W681" s="351"/>
      <c r="X681" s="351"/>
      <c r="Y681" s="351"/>
      <c r="Z681" s="351"/>
      <c r="AA681" s="351"/>
      <c r="AB681" s="351"/>
    </row>
    <row r="682" spans="8:8" ht="15.75" customHeight="1">
      <c r="A682" s="351"/>
      <c r="B682" s="352"/>
      <c r="C682" s="353"/>
      <c r="D682" s="352"/>
      <c r="E682" s="351"/>
      <c r="F682" s="351"/>
      <c r="G682" s="351"/>
      <c r="H682" s="351"/>
      <c r="I682" s="351"/>
      <c r="J682" s="351"/>
      <c r="K682" s="351"/>
      <c r="L682" s="351"/>
      <c r="M682" s="351"/>
      <c r="N682" s="351"/>
      <c r="O682" s="351"/>
      <c r="P682" s="351"/>
      <c r="Q682" s="351"/>
      <c r="R682" s="351"/>
      <c r="S682" s="351"/>
      <c r="T682" s="351"/>
      <c r="U682" s="351"/>
      <c r="V682" s="351"/>
      <c r="W682" s="351"/>
      <c r="X682" s="351"/>
      <c r="Y682" s="351"/>
      <c r="Z682" s="351"/>
      <c r="AA682" s="351"/>
      <c r="AB682" s="351"/>
    </row>
    <row r="683" spans="8:8" ht="15.75" customHeight="1">
      <c r="A683" s="351"/>
      <c r="B683" s="352"/>
      <c r="C683" s="353"/>
      <c r="D683" s="352"/>
      <c r="E683" s="351"/>
      <c r="F683" s="351"/>
      <c r="G683" s="351"/>
      <c r="H683" s="351"/>
      <c r="I683" s="351"/>
      <c r="J683" s="351"/>
      <c r="K683" s="351"/>
      <c r="L683" s="351"/>
      <c r="M683" s="351"/>
      <c r="N683" s="351"/>
      <c r="O683" s="351"/>
      <c r="P683" s="351"/>
      <c r="Q683" s="351"/>
      <c r="R683" s="351"/>
      <c r="S683" s="351"/>
      <c r="T683" s="351"/>
      <c r="U683" s="351"/>
      <c r="V683" s="351"/>
      <c r="W683" s="351"/>
      <c r="X683" s="351"/>
      <c r="Y683" s="351"/>
      <c r="Z683" s="351"/>
      <c r="AA683" s="351"/>
      <c r="AB683" s="351"/>
    </row>
    <row r="684" spans="8:8" ht="15.75" customHeight="1">
      <c r="A684" s="351"/>
      <c r="B684" s="352"/>
      <c r="C684" s="353"/>
      <c r="D684" s="352"/>
      <c r="E684" s="351"/>
      <c r="F684" s="351"/>
      <c r="G684" s="351"/>
      <c r="H684" s="351"/>
      <c r="I684" s="351"/>
      <c r="J684" s="351"/>
      <c r="K684" s="351"/>
      <c r="L684" s="351"/>
      <c r="M684" s="351"/>
      <c r="N684" s="351"/>
      <c r="O684" s="351"/>
      <c r="P684" s="351"/>
      <c r="Q684" s="351"/>
      <c r="R684" s="351"/>
      <c r="S684" s="351"/>
      <c r="T684" s="351"/>
      <c r="U684" s="351"/>
      <c r="V684" s="351"/>
      <c r="W684" s="351"/>
      <c r="X684" s="351"/>
      <c r="Y684" s="351"/>
      <c r="Z684" s="351"/>
      <c r="AA684" s="351"/>
      <c r="AB684" s="351"/>
    </row>
    <row r="685" spans="8:8" ht="15.75" customHeight="1">
      <c r="A685" s="351"/>
      <c r="B685" s="352"/>
      <c r="C685" s="353"/>
      <c r="D685" s="352"/>
      <c r="E685" s="351"/>
      <c r="F685" s="351"/>
      <c r="G685" s="351"/>
      <c r="H685" s="351"/>
      <c r="I685" s="351"/>
      <c r="J685" s="351"/>
      <c r="K685" s="351"/>
      <c r="L685" s="351"/>
      <c r="M685" s="351"/>
      <c r="N685" s="351"/>
      <c r="O685" s="351"/>
      <c r="P685" s="351"/>
      <c r="Q685" s="351"/>
      <c r="R685" s="351"/>
      <c r="S685" s="351"/>
      <c r="T685" s="351"/>
      <c r="U685" s="351"/>
      <c r="V685" s="351"/>
      <c r="W685" s="351"/>
      <c r="X685" s="351"/>
      <c r="Y685" s="351"/>
      <c r="Z685" s="351"/>
      <c r="AA685" s="351"/>
      <c r="AB685" s="351"/>
    </row>
    <row r="686" spans="8:8" ht="15.75" customHeight="1">
      <c r="A686" s="351"/>
      <c r="B686" s="352"/>
      <c r="C686" s="353"/>
      <c r="D686" s="352"/>
      <c r="E686" s="351"/>
      <c r="F686" s="351"/>
      <c r="G686" s="351"/>
      <c r="H686" s="351"/>
      <c r="I686" s="351"/>
      <c r="J686" s="351"/>
      <c r="K686" s="351"/>
      <c r="L686" s="351"/>
      <c r="M686" s="351"/>
      <c r="N686" s="351"/>
      <c r="O686" s="351"/>
      <c r="P686" s="351"/>
      <c r="Q686" s="351"/>
      <c r="R686" s="351"/>
      <c r="S686" s="351"/>
      <c r="T686" s="351"/>
      <c r="U686" s="351"/>
      <c r="V686" s="351"/>
      <c r="W686" s="351"/>
      <c r="X686" s="351"/>
      <c r="Y686" s="351"/>
      <c r="Z686" s="351"/>
      <c r="AA686" s="351"/>
      <c r="AB686" s="351"/>
    </row>
    <row r="687" spans="8:8" ht="15.75" customHeight="1">
      <c r="A687" s="351"/>
      <c r="B687" s="352"/>
      <c r="C687" s="353"/>
      <c r="D687" s="352"/>
      <c r="E687" s="351"/>
      <c r="F687" s="351"/>
      <c r="G687" s="351"/>
      <c r="H687" s="351"/>
      <c r="I687" s="351"/>
      <c r="J687" s="351"/>
      <c r="K687" s="351"/>
      <c r="L687" s="351"/>
      <c r="M687" s="351"/>
      <c r="N687" s="351"/>
      <c r="O687" s="351"/>
      <c r="P687" s="351"/>
      <c r="Q687" s="351"/>
      <c r="R687" s="351"/>
      <c r="S687" s="351"/>
      <c r="T687" s="351"/>
      <c r="U687" s="351"/>
      <c r="V687" s="351"/>
      <c r="W687" s="351"/>
      <c r="X687" s="351"/>
      <c r="Y687" s="351"/>
      <c r="Z687" s="351"/>
      <c r="AA687" s="351"/>
      <c r="AB687" s="351"/>
    </row>
    <row r="688" spans="8:8" ht="15.75" customHeight="1">
      <c r="A688" s="351"/>
      <c r="B688" s="352"/>
      <c r="C688" s="353"/>
      <c r="D688" s="352"/>
      <c r="E688" s="351"/>
      <c r="F688" s="351"/>
      <c r="G688" s="351"/>
      <c r="H688" s="351"/>
      <c r="I688" s="351"/>
      <c r="J688" s="351"/>
      <c r="K688" s="351"/>
      <c r="L688" s="351"/>
      <c r="M688" s="351"/>
      <c r="N688" s="351"/>
      <c r="O688" s="351"/>
      <c r="P688" s="351"/>
      <c r="Q688" s="351"/>
      <c r="R688" s="351"/>
      <c r="S688" s="351"/>
      <c r="T688" s="351"/>
      <c r="U688" s="351"/>
      <c r="V688" s="351"/>
      <c r="W688" s="351"/>
      <c r="X688" s="351"/>
      <c r="Y688" s="351"/>
      <c r="Z688" s="351"/>
      <c r="AA688" s="351"/>
      <c r="AB688" s="351"/>
    </row>
    <row r="689" spans="8:8" ht="15.75" customHeight="1">
      <c r="A689" s="351"/>
      <c r="B689" s="352"/>
      <c r="C689" s="353"/>
      <c r="D689" s="352"/>
      <c r="E689" s="351"/>
      <c r="F689" s="351"/>
      <c r="G689" s="351"/>
      <c r="H689" s="351"/>
      <c r="I689" s="351"/>
      <c r="J689" s="351"/>
      <c r="K689" s="351"/>
      <c r="L689" s="351"/>
      <c r="M689" s="351"/>
      <c r="N689" s="351"/>
      <c r="O689" s="351"/>
      <c r="P689" s="351"/>
      <c r="Q689" s="351"/>
      <c r="R689" s="351"/>
      <c r="S689" s="351"/>
      <c r="T689" s="351"/>
      <c r="U689" s="351"/>
      <c r="V689" s="351"/>
      <c r="W689" s="351"/>
      <c r="X689" s="351"/>
      <c r="Y689" s="351"/>
      <c r="Z689" s="351"/>
      <c r="AA689" s="351"/>
      <c r="AB689" s="351"/>
    </row>
    <row r="690" spans="8:8" ht="15.75" customHeight="1">
      <c r="A690" s="351"/>
      <c r="B690" s="352"/>
      <c r="C690" s="353"/>
      <c r="D690" s="352"/>
      <c r="E690" s="351"/>
      <c r="F690" s="351"/>
      <c r="G690" s="351"/>
      <c r="H690" s="351"/>
      <c r="I690" s="351"/>
      <c r="J690" s="351"/>
      <c r="K690" s="351"/>
      <c r="L690" s="351"/>
      <c r="M690" s="351"/>
      <c r="N690" s="351"/>
      <c r="O690" s="351"/>
      <c r="P690" s="351"/>
      <c r="Q690" s="351"/>
      <c r="R690" s="351"/>
      <c r="S690" s="351"/>
      <c r="T690" s="351"/>
      <c r="U690" s="351"/>
      <c r="V690" s="351"/>
      <c r="W690" s="351"/>
      <c r="X690" s="351"/>
      <c r="Y690" s="351"/>
      <c r="Z690" s="351"/>
      <c r="AA690" s="351"/>
      <c r="AB690" s="351"/>
    </row>
    <row r="691" spans="8:8" ht="15.75" customHeight="1">
      <c r="A691" s="351"/>
      <c r="B691" s="352"/>
      <c r="C691" s="353"/>
      <c r="D691" s="352"/>
      <c r="E691" s="351"/>
      <c r="F691" s="351"/>
      <c r="G691" s="351"/>
      <c r="H691" s="351"/>
      <c r="I691" s="351"/>
      <c r="J691" s="351"/>
      <c r="K691" s="351"/>
      <c r="L691" s="351"/>
      <c r="M691" s="351"/>
      <c r="N691" s="351"/>
      <c r="O691" s="351"/>
      <c r="P691" s="351"/>
      <c r="Q691" s="351"/>
      <c r="R691" s="351"/>
      <c r="S691" s="351"/>
      <c r="T691" s="351"/>
      <c r="U691" s="351"/>
      <c r="V691" s="351"/>
      <c r="W691" s="351"/>
      <c r="X691" s="351"/>
      <c r="Y691" s="351"/>
      <c r="Z691" s="351"/>
      <c r="AA691" s="351"/>
      <c r="AB691" s="351"/>
    </row>
    <row r="692" spans="8:8" ht="15.75" customHeight="1">
      <c r="A692" s="351"/>
      <c r="B692" s="352"/>
      <c r="C692" s="353"/>
      <c r="D692" s="352"/>
      <c r="E692" s="351"/>
      <c r="F692" s="351"/>
      <c r="G692" s="351"/>
      <c r="H692" s="351"/>
      <c r="I692" s="351"/>
      <c r="J692" s="351"/>
      <c r="K692" s="351"/>
      <c r="L692" s="351"/>
      <c r="M692" s="351"/>
      <c r="N692" s="351"/>
      <c r="O692" s="351"/>
      <c r="P692" s="351"/>
      <c r="Q692" s="351"/>
      <c r="R692" s="351"/>
      <c r="S692" s="351"/>
      <c r="T692" s="351"/>
      <c r="U692" s="351"/>
      <c r="V692" s="351"/>
      <c r="W692" s="351"/>
      <c r="X692" s="351"/>
      <c r="Y692" s="351"/>
      <c r="Z692" s="351"/>
      <c r="AA692" s="351"/>
      <c r="AB692" s="351"/>
    </row>
    <row r="693" spans="8:8" ht="15.75" customHeight="1">
      <c r="A693" s="351"/>
      <c r="B693" s="352"/>
      <c r="C693" s="353"/>
      <c r="D693" s="352"/>
      <c r="E693" s="351"/>
      <c r="F693" s="351"/>
      <c r="G693" s="351"/>
      <c r="H693" s="351"/>
      <c r="I693" s="351"/>
      <c r="J693" s="351"/>
      <c r="K693" s="351"/>
      <c r="L693" s="351"/>
      <c r="M693" s="351"/>
      <c r="N693" s="351"/>
      <c r="O693" s="351"/>
      <c r="P693" s="351"/>
      <c r="Q693" s="351"/>
      <c r="R693" s="351"/>
      <c r="S693" s="351"/>
      <c r="T693" s="351"/>
      <c r="U693" s="351"/>
      <c r="V693" s="351"/>
      <c r="W693" s="351"/>
      <c r="X693" s="351"/>
      <c r="Y693" s="351"/>
      <c r="Z693" s="351"/>
      <c r="AA693" s="351"/>
      <c r="AB693" s="351"/>
    </row>
    <row r="694" spans="8:8" ht="15.75" customHeight="1">
      <c r="A694" s="351"/>
      <c r="B694" s="352"/>
      <c r="C694" s="353"/>
      <c r="D694" s="352"/>
      <c r="E694" s="351"/>
      <c r="F694" s="351"/>
      <c r="G694" s="351"/>
      <c r="H694" s="351"/>
      <c r="I694" s="351"/>
      <c r="J694" s="351"/>
      <c r="K694" s="351"/>
      <c r="L694" s="351"/>
      <c r="M694" s="351"/>
      <c r="N694" s="351"/>
      <c r="O694" s="351"/>
      <c r="P694" s="351"/>
      <c r="Q694" s="351"/>
      <c r="R694" s="351"/>
      <c r="S694" s="351"/>
      <c r="T694" s="351"/>
      <c r="U694" s="351"/>
      <c r="V694" s="351"/>
      <c r="W694" s="351"/>
      <c r="X694" s="351"/>
      <c r="Y694" s="351"/>
      <c r="Z694" s="351"/>
      <c r="AA694" s="351"/>
      <c r="AB694" s="351"/>
    </row>
    <row r="695" spans="8:8" ht="15.75" customHeight="1">
      <c r="A695" s="351"/>
      <c r="B695" s="352"/>
      <c r="C695" s="353"/>
      <c r="D695" s="352"/>
      <c r="E695" s="351"/>
      <c r="F695" s="351"/>
      <c r="G695" s="351"/>
      <c r="H695" s="351"/>
      <c r="I695" s="351"/>
      <c r="J695" s="351"/>
      <c r="K695" s="351"/>
      <c r="L695" s="351"/>
      <c r="M695" s="351"/>
      <c r="N695" s="351"/>
      <c r="O695" s="351"/>
      <c r="P695" s="351"/>
      <c r="Q695" s="351"/>
      <c r="R695" s="351"/>
      <c r="S695" s="351"/>
      <c r="T695" s="351"/>
      <c r="U695" s="351"/>
      <c r="V695" s="351"/>
      <c r="W695" s="351"/>
      <c r="X695" s="351"/>
      <c r="Y695" s="351"/>
      <c r="Z695" s="351"/>
      <c r="AA695" s="351"/>
      <c r="AB695" s="351"/>
    </row>
    <row r="696" spans="8:8" ht="15.75" customHeight="1">
      <c r="A696" s="351"/>
      <c r="B696" s="352"/>
      <c r="C696" s="353"/>
      <c r="D696" s="352"/>
      <c r="E696" s="351"/>
      <c r="F696" s="351"/>
      <c r="G696" s="351"/>
      <c r="H696" s="351"/>
      <c r="I696" s="351"/>
      <c r="J696" s="351"/>
      <c r="K696" s="351"/>
      <c r="L696" s="351"/>
      <c r="M696" s="351"/>
      <c r="N696" s="351"/>
      <c r="O696" s="351"/>
      <c r="P696" s="351"/>
      <c r="Q696" s="351"/>
      <c r="R696" s="351"/>
      <c r="S696" s="351"/>
      <c r="T696" s="351"/>
      <c r="U696" s="351"/>
      <c r="V696" s="351"/>
      <c r="W696" s="351"/>
      <c r="X696" s="351"/>
      <c r="Y696" s="351"/>
      <c r="Z696" s="351"/>
      <c r="AA696" s="351"/>
      <c r="AB696" s="351"/>
    </row>
    <row r="697" spans="8:8" ht="15.75" customHeight="1">
      <c r="A697" s="351"/>
      <c r="B697" s="352"/>
      <c r="C697" s="353"/>
      <c r="D697" s="352"/>
      <c r="E697" s="351"/>
      <c r="F697" s="351"/>
      <c r="G697" s="351"/>
      <c r="H697" s="351"/>
      <c r="I697" s="351"/>
      <c r="J697" s="351"/>
      <c r="K697" s="351"/>
      <c r="L697" s="351"/>
      <c r="M697" s="351"/>
      <c r="N697" s="351"/>
      <c r="O697" s="351"/>
      <c r="P697" s="351"/>
      <c r="Q697" s="351"/>
      <c r="R697" s="351"/>
      <c r="S697" s="351"/>
      <c r="T697" s="351"/>
      <c r="U697" s="351"/>
      <c r="V697" s="351"/>
      <c r="W697" s="351"/>
      <c r="X697" s="351"/>
      <c r="Y697" s="351"/>
      <c r="Z697" s="351"/>
      <c r="AA697" s="351"/>
      <c r="AB697" s="351"/>
    </row>
    <row r="698" spans="8:8" ht="15.75" customHeight="1">
      <c r="A698" s="351"/>
      <c r="B698" s="352"/>
      <c r="C698" s="353"/>
      <c r="D698" s="352"/>
      <c r="E698" s="351"/>
      <c r="F698" s="351"/>
      <c r="G698" s="351"/>
      <c r="H698" s="351"/>
      <c r="I698" s="351"/>
      <c r="J698" s="351"/>
      <c r="K698" s="351"/>
      <c r="L698" s="351"/>
      <c r="M698" s="351"/>
      <c r="N698" s="351"/>
      <c r="O698" s="351"/>
      <c r="P698" s="351"/>
      <c r="Q698" s="351"/>
      <c r="R698" s="351"/>
      <c r="S698" s="351"/>
      <c r="T698" s="351"/>
      <c r="U698" s="351"/>
      <c r="V698" s="351"/>
      <c r="W698" s="351"/>
      <c r="X698" s="351"/>
      <c r="Y698" s="351"/>
      <c r="Z698" s="351"/>
      <c r="AA698" s="351"/>
      <c r="AB698" s="351"/>
    </row>
    <row r="699" spans="8:8" ht="15.75" customHeight="1">
      <c r="A699" s="351"/>
      <c r="B699" s="352"/>
      <c r="C699" s="353"/>
      <c r="D699" s="352"/>
      <c r="E699" s="351"/>
      <c r="F699" s="351"/>
      <c r="G699" s="351"/>
      <c r="H699" s="351"/>
      <c r="I699" s="351"/>
      <c r="J699" s="351"/>
      <c r="K699" s="351"/>
      <c r="L699" s="351"/>
      <c r="M699" s="351"/>
      <c r="N699" s="351"/>
      <c r="O699" s="351"/>
      <c r="P699" s="351"/>
      <c r="Q699" s="351"/>
      <c r="R699" s="351"/>
      <c r="S699" s="351"/>
      <c r="T699" s="351"/>
      <c r="U699" s="351"/>
      <c r="V699" s="351"/>
      <c r="W699" s="351"/>
      <c r="X699" s="351"/>
      <c r="Y699" s="351"/>
      <c r="Z699" s="351"/>
      <c r="AA699" s="351"/>
      <c r="AB699" s="351"/>
    </row>
    <row r="700" spans="8:8" ht="15.75" customHeight="1">
      <c r="A700" s="351"/>
      <c r="B700" s="352"/>
      <c r="C700" s="353"/>
      <c r="D700" s="352"/>
      <c r="E700" s="351"/>
      <c r="F700" s="351"/>
      <c r="G700" s="351"/>
      <c r="H700" s="351"/>
      <c r="I700" s="351"/>
      <c r="J700" s="351"/>
      <c r="K700" s="351"/>
      <c r="L700" s="351"/>
      <c r="M700" s="351"/>
      <c r="N700" s="351"/>
      <c r="O700" s="351"/>
      <c r="P700" s="351"/>
      <c r="Q700" s="351"/>
      <c r="R700" s="351"/>
      <c r="S700" s="351"/>
      <c r="T700" s="351"/>
      <c r="U700" s="351"/>
      <c r="V700" s="351"/>
      <c r="W700" s="351"/>
      <c r="X700" s="351"/>
      <c r="Y700" s="351"/>
      <c r="Z700" s="351"/>
      <c r="AA700" s="351"/>
      <c r="AB700" s="351"/>
    </row>
    <row r="701" spans="8:8" ht="15.75" customHeight="1">
      <c r="A701" s="351"/>
      <c r="B701" s="352"/>
      <c r="C701" s="353"/>
      <c r="D701" s="352"/>
      <c r="E701" s="351"/>
      <c r="F701" s="351"/>
      <c r="G701" s="351"/>
      <c r="H701" s="351"/>
      <c r="I701" s="351"/>
      <c r="J701" s="351"/>
      <c r="K701" s="351"/>
      <c r="L701" s="351"/>
      <c r="M701" s="351"/>
      <c r="N701" s="351"/>
      <c r="O701" s="351"/>
      <c r="P701" s="351"/>
      <c r="Q701" s="351"/>
      <c r="R701" s="351"/>
      <c r="S701" s="351"/>
      <c r="T701" s="351"/>
      <c r="U701" s="351"/>
      <c r="V701" s="351"/>
      <c r="W701" s="351"/>
      <c r="X701" s="351"/>
      <c r="Y701" s="351"/>
      <c r="Z701" s="351"/>
      <c r="AA701" s="351"/>
      <c r="AB701" s="351"/>
    </row>
    <row r="702" spans="8:8" ht="15.75" customHeight="1">
      <c r="A702" s="351"/>
      <c r="B702" s="352"/>
      <c r="C702" s="353"/>
      <c r="D702" s="352"/>
      <c r="E702" s="351"/>
      <c r="F702" s="351"/>
      <c r="G702" s="351"/>
      <c r="H702" s="351"/>
      <c r="I702" s="351"/>
      <c r="J702" s="351"/>
      <c r="K702" s="351"/>
      <c r="L702" s="351"/>
      <c r="M702" s="351"/>
      <c r="N702" s="351"/>
      <c r="O702" s="351"/>
      <c r="P702" s="351"/>
      <c r="Q702" s="351"/>
      <c r="R702" s="351"/>
      <c r="S702" s="351"/>
      <c r="T702" s="351"/>
      <c r="U702" s="351"/>
      <c r="V702" s="351"/>
      <c r="W702" s="351"/>
      <c r="X702" s="351"/>
      <c r="Y702" s="351"/>
      <c r="Z702" s="351"/>
      <c r="AA702" s="351"/>
      <c r="AB702" s="351"/>
    </row>
    <row r="703" spans="8:8" ht="15.75" customHeight="1">
      <c r="A703" s="351"/>
      <c r="B703" s="352"/>
      <c r="C703" s="353"/>
      <c r="D703" s="352"/>
      <c r="E703" s="351"/>
      <c r="F703" s="351"/>
      <c r="G703" s="351"/>
      <c r="H703" s="351"/>
      <c r="I703" s="351"/>
      <c r="J703" s="351"/>
      <c r="K703" s="351"/>
      <c r="L703" s="351"/>
      <c r="M703" s="351"/>
      <c r="N703" s="351"/>
      <c r="O703" s="351"/>
      <c r="P703" s="351"/>
      <c r="Q703" s="351"/>
      <c r="R703" s="351"/>
      <c r="S703" s="351"/>
      <c r="T703" s="351"/>
      <c r="U703" s="351"/>
      <c r="V703" s="351"/>
      <c r="W703" s="351"/>
      <c r="X703" s="351"/>
      <c r="Y703" s="351"/>
      <c r="Z703" s="351"/>
      <c r="AA703" s="351"/>
      <c r="AB703" s="351"/>
    </row>
    <row r="704" spans="8:8" ht="15.75" customHeight="1">
      <c r="A704" s="351"/>
      <c r="B704" s="352"/>
      <c r="C704" s="353"/>
      <c r="D704" s="352"/>
      <c r="E704" s="351"/>
      <c r="F704" s="351"/>
      <c r="G704" s="351"/>
      <c r="H704" s="351"/>
      <c r="I704" s="351"/>
      <c r="J704" s="351"/>
      <c r="K704" s="351"/>
      <c r="L704" s="351"/>
      <c r="M704" s="351"/>
      <c r="N704" s="351"/>
      <c r="O704" s="351"/>
      <c r="P704" s="351"/>
      <c r="Q704" s="351"/>
      <c r="R704" s="351"/>
      <c r="S704" s="351"/>
      <c r="T704" s="351"/>
      <c r="U704" s="351"/>
      <c r="V704" s="351"/>
      <c r="W704" s="351"/>
      <c r="X704" s="351"/>
      <c r="Y704" s="351"/>
      <c r="Z704" s="351"/>
      <c r="AA704" s="351"/>
      <c r="AB704" s="351"/>
    </row>
    <row r="705" spans="8:8" ht="15.75" customHeight="1">
      <c r="A705" s="351"/>
      <c r="B705" s="352"/>
      <c r="C705" s="353"/>
      <c r="D705" s="352"/>
      <c r="E705" s="351"/>
      <c r="F705" s="351"/>
      <c r="G705" s="351"/>
      <c r="H705" s="351"/>
      <c r="I705" s="351"/>
      <c r="J705" s="351"/>
      <c r="K705" s="351"/>
      <c r="L705" s="351"/>
      <c r="M705" s="351"/>
      <c r="N705" s="351"/>
      <c r="O705" s="351"/>
      <c r="P705" s="351"/>
      <c r="Q705" s="351"/>
      <c r="R705" s="351"/>
      <c r="S705" s="351"/>
      <c r="T705" s="351"/>
      <c r="U705" s="351"/>
      <c r="V705" s="351"/>
      <c r="W705" s="351"/>
      <c r="X705" s="351"/>
      <c r="Y705" s="351"/>
      <c r="Z705" s="351"/>
      <c r="AA705" s="351"/>
      <c r="AB705" s="351"/>
    </row>
    <row r="706" spans="8:8" ht="15.75" customHeight="1">
      <c r="A706" s="351"/>
      <c r="B706" s="352"/>
      <c r="C706" s="353"/>
      <c r="D706" s="352"/>
      <c r="E706" s="351"/>
      <c r="F706" s="351"/>
      <c r="G706" s="351"/>
      <c r="H706" s="351"/>
      <c r="I706" s="351"/>
      <c r="J706" s="351"/>
      <c r="K706" s="351"/>
      <c r="L706" s="351"/>
      <c r="M706" s="351"/>
      <c r="N706" s="351"/>
      <c r="O706" s="351"/>
      <c r="P706" s="351"/>
      <c r="Q706" s="351"/>
      <c r="R706" s="351"/>
      <c r="S706" s="351"/>
      <c r="T706" s="351"/>
      <c r="U706" s="351"/>
      <c r="V706" s="351"/>
      <c r="W706" s="351"/>
      <c r="X706" s="351"/>
      <c r="Y706" s="351"/>
      <c r="Z706" s="351"/>
      <c r="AA706" s="351"/>
      <c r="AB706" s="351"/>
    </row>
    <row r="707" spans="8:8" ht="15.75" customHeight="1">
      <c r="A707" s="351"/>
      <c r="B707" s="352"/>
      <c r="C707" s="353"/>
      <c r="D707" s="352"/>
      <c r="E707" s="351"/>
      <c r="F707" s="351"/>
      <c r="G707" s="351"/>
      <c r="H707" s="351"/>
      <c r="I707" s="351"/>
      <c r="J707" s="351"/>
      <c r="K707" s="351"/>
      <c r="L707" s="351"/>
      <c r="M707" s="351"/>
      <c r="N707" s="351"/>
      <c r="O707" s="351"/>
      <c r="P707" s="351"/>
      <c r="Q707" s="351"/>
      <c r="R707" s="351"/>
      <c r="S707" s="351"/>
      <c r="T707" s="351"/>
      <c r="U707" s="351"/>
      <c r="V707" s="351"/>
      <c r="W707" s="351"/>
      <c r="X707" s="351"/>
      <c r="Y707" s="351"/>
      <c r="Z707" s="351"/>
      <c r="AA707" s="351"/>
      <c r="AB707" s="351"/>
    </row>
    <row r="708" spans="8:8" ht="15.75" customHeight="1">
      <c r="A708" s="351"/>
      <c r="B708" s="352"/>
      <c r="C708" s="353"/>
      <c r="D708" s="352"/>
      <c r="E708" s="351"/>
      <c r="F708" s="351"/>
      <c r="G708" s="351"/>
      <c r="H708" s="351"/>
      <c r="I708" s="351"/>
      <c r="J708" s="351"/>
      <c r="K708" s="351"/>
      <c r="L708" s="351"/>
      <c r="M708" s="351"/>
      <c r="N708" s="351"/>
      <c r="O708" s="351"/>
      <c r="P708" s="351"/>
      <c r="Q708" s="351"/>
      <c r="R708" s="351"/>
      <c r="S708" s="351"/>
      <c r="T708" s="351"/>
      <c r="U708" s="351"/>
      <c r="V708" s="351"/>
      <c r="W708" s="351"/>
      <c r="X708" s="351"/>
      <c r="Y708" s="351"/>
      <c r="Z708" s="351"/>
      <c r="AA708" s="351"/>
      <c r="AB708" s="351"/>
    </row>
    <row r="709" spans="8:8" ht="15.75" customHeight="1">
      <c r="A709" s="351"/>
      <c r="B709" s="352"/>
      <c r="C709" s="353"/>
      <c r="D709" s="352"/>
      <c r="E709" s="351"/>
      <c r="F709" s="351"/>
      <c r="G709" s="351"/>
      <c r="H709" s="351"/>
      <c r="I709" s="351"/>
      <c r="J709" s="351"/>
      <c r="K709" s="351"/>
      <c r="L709" s="351"/>
      <c r="M709" s="351"/>
      <c r="N709" s="351"/>
      <c r="O709" s="351"/>
      <c r="P709" s="351"/>
      <c r="Q709" s="351"/>
      <c r="R709" s="351"/>
      <c r="S709" s="351"/>
      <c r="T709" s="351"/>
      <c r="U709" s="351"/>
      <c r="V709" s="351"/>
      <c r="W709" s="351"/>
      <c r="X709" s="351"/>
      <c r="Y709" s="351"/>
      <c r="Z709" s="351"/>
      <c r="AA709" s="351"/>
      <c r="AB709" s="351"/>
    </row>
    <row r="710" spans="8:8" ht="15.75" customHeight="1">
      <c r="A710" s="351"/>
      <c r="B710" s="352"/>
      <c r="C710" s="353"/>
      <c r="D710" s="352"/>
      <c r="E710" s="351"/>
      <c r="F710" s="351"/>
      <c r="G710" s="351"/>
      <c r="H710" s="351"/>
      <c r="I710" s="351"/>
      <c r="J710" s="351"/>
      <c r="K710" s="351"/>
      <c r="L710" s="351"/>
      <c r="M710" s="351"/>
      <c r="N710" s="351"/>
      <c r="O710" s="351"/>
      <c r="P710" s="351"/>
      <c r="Q710" s="351"/>
      <c r="R710" s="351"/>
      <c r="S710" s="351"/>
      <c r="T710" s="351"/>
      <c r="U710" s="351"/>
      <c r="V710" s="351"/>
      <c r="W710" s="351"/>
      <c r="X710" s="351"/>
      <c r="Y710" s="351"/>
      <c r="Z710" s="351"/>
      <c r="AA710" s="351"/>
      <c r="AB710" s="351"/>
    </row>
    <row r="711" spans="8:8" ht="15.75" customHeight="1">
      <c r="A711" s="351"/>
      <c r="B711" s="352"/>
      <c r="C711" s="353"/>
      <c r="D711" s="352"/>
      <c r="E711" s="351"/>
      <c r="F711" s="351"/>
      <c r="G711" s="351"/>
      <c r="H711" s="351"/>
      <c r="I711" s="351"/>
      <c r="J711" s="351"/>
      <c r="K711" s="351"/>
      <c r="L711" s="351"/>
      <c r="M711" s="351"/>
      <c r="N711" s="351"/>
      <c r="O711" s="351"/>
      <c r="P711" s="351"/>
      <c r="Q711" s="351"/>
      <c r="R711" s="351"/>
      <c r="S711" s="351"/>
      <c r="T711" s="351"/>
      <c r="U711" s="351"/>
      <c r="V711" s="351"/>
      <c r="W711" s="351"/>
      <c r="X711" s="351"/>
      <c r="Y711" s="351"/>
      <c r="Z711" s="351"/>
      <c r="AA711" s="351"/>
      <c r="AB711" s="351"/>
    </row>
    <row r="712" spans="8:8" ht="15.75" customHeight="1">
      <c r="A712" s="351"/>
      <c r="B712" s="352"/>
      <c r="C712" s="353"/>
      <c r="D712" s="352"/>
      <c r="E712" s="351"/>
      <c r="F712" s="351"/>
      <c r="G712" s="351"/>
      <c r="H712" s="351"/>
      <c r="I712" s="351"/>
      <c r="J712" s="351"/>
      <c r="K712" s="351"/>
      <c r="L712" s="351"/>
      <c r="M712" s="351"/>
      <c r="N712" s="351"/>
      <c r="O712" s="351"/>
      <c r="P712" s="351"/>
      <c r="Q712" s="351"/>
      <c r="R712" s="351"/>
      <c r="S712" s="351"/>
      <c r="T712" s="351"/>
      <c r="U712" s="351"/>
      <c r="V712" s="351"/>
      <c r="W712" s="351"/>
      <c r="X712" s="351"/>
      <c r="Y712" s="351"/>
      <c r="Z712" s="351"/>
      <c r="AA712" s="351"/>
      <c r="AB712" s="351"/>
    </row>
    <row r="713" spans="8:8" ht="15.75" customHeight="1">
      <c r="A713" s="351"/>
      <c r="B713" s="352"/>
      <c r="C713" s="353"/>
      <c r="D713" s="352"/>
      <c r="E713" s="351"/>
      <c r="F713" s="351"/>
      <c r="G713" s="351"/>
      <c r="H713" s="351"/>
      <c r="I713" s="351"/>
      <c r="J713" s="351"/>
      <c r="K713" s="351"/>
      <c r="L713" s="351"/>
      <c r="M713" s="351"/>
      <c r="N713" s="351"/>
      <c r="O713" s="351"/>
      <c r="P713" s="351"/>
      <c r="Q713" s="351"/>
      <c r="R713" s="351"/>
      <c r="S713" s="351"/>
      <c r="T713" s="351"/>
      <c r="U713" s="351"/>
      <c r="V713" s="351"/>
      <c r="W713" s="351"/>
      <c r="X713" s="351"/>
      <c r="Y713" s="351"/>
      <c r="Z713" s="351"/>
      <c r="AA713" s="351"/>
      <c r="AB713" s="351"/>
    </row>
    <row r="714" spans="8:8" ht="15.75" customHeight="1">
      <c r="A714" s="351"/>
      <c r="B714" s="352"/>
      <c r="C714" s="353"/>
      <c r="D714" s="352"/>
      <c r="E714" s="351"/>
      <c r="F714" s="351"/>
      <c r="G714" s="351"/>
      <c r="H714" s="351"/>
      <c r="I714" s="351"/>
      <c r="J714" s="351"/>
      <c r="K714" s="351"/>
      <c r="L714" s="351"/>
      <c r="M714" s="351"/>
      <c r="N714" s="351"/>
      <c r="O714" s="351"/>
      <c r="P714" s="351"/>
      <c r="Q714" s="351"/>
      <c r="R714" s="351"/>
      <c r="S714" s="351"/>
      <c r="T714" s="351"/>
      <c r="U714" s="351"/>
      <c r="V714" s="351"/>
      <c r="W714" s="351"/>
      <c r="X714" s="351"/>
      <c r="Y714" s="351"/>
      <c r="Z714" s="351"/>
      <c r="AA714" s="351"/>
      <c r="AB714" s="351"/>
    </row>
    <row r="715" spans="8:8" ht="15.75" customHeight="1">
      <c r="A715" s="351"/>
      <c r="B715" s="352"/>
      <c r="C715" s="353"/>
      <c r="D715" s="352"/>
      <c r="E715" s="351"/>
      <c r="F715" s="351"/>
      <c r="G715" s="351"/>
      <c r="H715" s="351"/>
      <c r="I715" s="351"/>
      <c r="J715" s="351"/>
      <c r="K715" s="351"/>
      <c r="L715" s="351"/>
      <c r="M715" s="351"/>
      <c r="N715" s="351"/>
      <c r="O715" s="351"/>
      <c r="P715" s="351"/>
      <c r="Q715" s="351"/>
      <c r="R715" s="351"/>
      <c r="S715" s="351"/>
      <c r="T715" s="351"/>
      <c r="U715" s="351"/>
      <c r="V715" s="351"/>
      <c r="W715" s="351"/>
      <c r="X715" s="351"/>
      <c r="Y715" s="351"/>
      <c r="Z715" s="351"/>
      <c r="AA715" s="351"/>
      <c r="AB715" s="351"/>
    </row>
    <row r="716" spans="8:8" ht="15.75" customHeight="1">
      <c r="A716" s="351"/>
      <c r="B716" s="352"/>
      <c r="C716" s="353"/>
      <c r="D716" s="352"/>
      <c r="E716" s="351"/>
      <c r="F716" s="351"/>
      <c r="G716" s="351"/>
      <c r="H716" s="351"/>
      <c r="I716" s="351"/>
      <c r="J716" s="351"/>
      <c r="K716" s="351"/>
      <c r="L716" s="351"/>
      <c r="M716" s="351"/>
      <c r="N716" s="351"/>
      <c r="O716" s="351"/>
      <c r="P716" s="351"/>
      <c r="Q716" s="351"/>
      <c r="R716" s="351"/>
      <c r="S716" s="351"/>
      <c r="T716" s="351"/>
      <c r="U716" s="351"/>
      <c r="V716" s="351"/>
      <c r="W716" s="351"/>
      <c r="X716" s="351"/>
      <c r="Y716" s="351"/>
      <c r="Z716" s="351"/>
      <c r="AA716" s="351"/>
      <c r="AB716" s="351"/>
    </row>
    <row r="717" spans="8:8" ht="15.75" customHeight="1">
      <c r="A717" s="351"/>
      <c r="B717" s="352"/>
      <c r="C717" s="353"/>
      <c r="D717" s="352"/>
      <c r="E717" s="351"/>
      <c r="F717" s="351"/>
      <c r="G717" s="351"/>
      <c r="H717" s="351"/>
      <c r="I717" s="351"/>
      <c r="J717" s="351"/>
      <c r="K717" s="351"/>
      <c r="L717" s="351"/>
      <c r="M717" s="351"/>
      <c r="N717" s="351"/>
      <c r="O717" s="351"/>
      <c r="P717" s="351"/>
      <c r="Q717" s="351"/>
      <c r="R717" s="351"/>
      <c r="S717" s="351"/>
      <c r="T717" s="351"/>
      <c r="U717" s="351"/>
      <c r="V717" s="351"/>
      <c r="W717" s="351"/>
      <c r="X717" s="351"/>
      <c r="Y717" s="351"/>
      <c r="Z717" s="351"/>
      <c r="AA717" s="351"/>
      <c r="AB717" s="351"/>
    </row>
    <row r="718" spans="8:8" ht="15.75" customHeight="1">
      <c r="A718" s="351"/>
      <c r="B718" s="352"/>
      <c r="C718" s="353"/>
      <c r="D718" s="352"/>
      <c r="E718" s="351"/>
      <c r="F718" s="351"/>
      <c r="G718" s="351"/>
      <c r="H718" s="351"/>
      <c r="I718" s="351"/>
      <c r="J718" s="351"/>
      <c r="K718" s="351"/>
      <c r="L718" s="351"/>
      <c r="M718" s="351"/>
      <c r="N718" s="351"/>
      <c r="O718" s="351"/>
      <c r="P718" s="351"/>
      <c r="Q718" s="351"/>
      <c r="R718" s="351"/>
      <c r="S718" s="351"/>
      <c r="T718" s="351"/>
      <c r="U718" s="351"/>
      <c r="V718" s="351"/>
      <c r="W718" s="351"/>
      <c r="X718" s="351"/>
      <c r="Y718" s="351"/>
      <c r="Z718" s="351"/>
      <c r="AA718" s="351"/>
      <c r="AB718" s="351"/>
    </row>
    <row r="719" spans="8:8" ht="15.75" customHeight="1">
      <c r="A719" s="351"/>
      <c r="B719" s="352"/>
      <c r="C719" s="353"/>
      <c r="D719" s="352"/>
      <c r="E719" s="351"/>
      <c r="F719" s="351"/>
      <c r="G719" s="351"/>
      <c r="H719" s="351"/>
      <c r="I719" s="351"/>
      <c r="J719" s="351"/>
      <c r="K719" s="351"/>
      <c r="L719" s="351"/>
      <c r="M719" s="351"/>
      <c r="N719" s="351"/>
      <c r="O719" s="351"/>
      <c r="P719" s="351"/>
      <c r="Q719" s="351"/>
      <c r="R719" s="351"/>
      <c r="S719" s="351"/>
      <c r="T719" s="351"/>
      <c r="U719" s="351"/>
      <c r="V719" s="351"/>
      <c r="W719" s="351"/>
      <c r="X719" s="351"/>
      <c r="Y719" s="351"/>
      <c r="Z719" s="351"/>
      <c r="AA719" s="351"/>
      <c r="AB719" s="351"/>
    </row>
    <row r="720" spans="8:8" ht="15.75" customHeight="1">
      <c r="A720" s="351"/>
      <c r="B720" s="352"/>
      <c r="C720" s="353"/>
      <c r="D720" s="352"/>
      <c r="E720" s="351"/>
      <c r="F720" s="351"/>
      <c r="G720" s="351"/>
      <c r="H720" s="351"/>
      <c r="I720" s="351"/>
      <c r="J720" s="351"/>
      <c r="K720" s="351"/>
      <c r="L720" s="351"/>
      <c r="M720" s="351"/>
      <c r="N720" s="351"/>
      <c r="O720" s="351"/>
      <c r="P720" s="351"/>
      <c r="Q720" s="351"/>
      <c r="R720" s="351"/>
      <c r="S720" s="351"/>
      <c r="T720" s="351"/>
      <c r="U720" s="351"/>
      <c r="V720" s="351"/>
      <c r="W720" s="351"/>
      <c r="X720" s="351"/>
      <c r="Y720" s="351"/>
      <c r="Z720" s="351"/>
      <c r="AA720" s="351"/>
      <c r="AB720" s="351"/>
    </row>
    <row r="721" spans="8:8" ht="15.75" customHeight="1">
      <c r="A721" s="351"/>
      <c r="B721" s="352"/>
      <c r="C721" s="353"/>
      <c r="D721" s="352"/>
      <c r="E721" s="351"/>
      <c r="F721" s="351"/>
      <c r="G721" s="351"/>
      <c r="H721" s="351"/>
      <c r="I721" s="351"/>
      <c r="J721" s="351"/>
      <c r="K721" s="351"/>
      <c r="L721" s="351"/>
      <c r="M721" s="351"/>
      <c r="N721" s="351"/>
      <c r="O721" s="351"/>
      <c r="P721" s="351"/>
      <c r="Q721" s="351"/>
      <c r="R721" s="351"/>
      <c r="S721" s="351"/>
      <c r="T721" s="351"/>
      <c r="U721" s="351"/>
      <c r="V721" s="351"/>
      <c r="W721" s="351"/>
      <c r="X721" s="351"/>
      <c r="Y721" s="351"/>
      <c r="Z721" s="351"/>
      <c r="AA721" s="351"/>
      <c r="AB721" s="351"/>
    </row>
    <row r="722" spans="8:8" ht="15.75" customHeight="1">
      <c r="A722" s="351"/>
      <c r="B722" s="352"/>
      <c r="C722" s="353"/>
      <c r="D722" s="352"/>
      <c r="E722" s="351"/>
      <c r="F722" s="351"/>
      <c r="G722" s="351"/>
      <c r="H722" s="351"/>
      <c r="I722" s="351"/>
      <c r="J722" s="351"/>
      <c r="K722" s="351"/>
      <c r="L722" s="351"/>
      <c r="M722" s="351"/>
      <c r="N722" s="351"/>
      <c r="O722" s="351"/>
      <c r="P722" s="351"/>
      <c r="Q722" s="351"/>
      <c r="R722" s="351"/>
      <c r="S722" s="351"/>
      <c r="T722" s="351"/>
      <c r="U722" s="351"/>
      <c r="V722" s="351"/>
      <c r="W722" s="351"/>
      <c r="X722" s="351"/>
      <c r="Y722" s="351"/>
      <c r="Z722" s="351"/>
      <c r="AA722" s="351"/>
      <c r="AB722" s="351"/>
    </row>
    <row r="723" spans="8:8" ht="15.75" customHeight="1">
      <c r="A723" s="351"/>
      <c r="B723" s="352"/>
      <c r="C723" s="353"/>
      <c r="D723" s="352"/>
      <c r="E723" s="351"/>
      <c r="F723" s="351"/>
      <c r="G723" s="351"/>
      <c r="H723" s="351"/>
      <c r="I723" s="351"/>
      <c r="J723" s="351"/>
      <c r="K723" s="351"/>
      <c r="L723" s="351"/>
      <c r="M723" s="351"/>
      <c r="N723" s="351"/>
      <c r="O723" s="351"/>
      <c r="P723" s="351"/>
      <c r="Q723" s="351"/>
      <c r="R723" s="351"/>
      <c r="S723" s="351"/>
      <c r="T723" s="351"/>
      <c r="U723" s="351"/>
      <c r="V723" s="351"/>
      <c r="W723" s="351"/>
      <c r="X723" s="351"/>
      <c r="Y723" s="351"/>
      <c r="Z723" s="351"/>
      <c r="AA723" s="351"/>
      <c r="AB723" s="351"/>
    </row>
    <row r="724" spans="8:8" ht="15.75" customHeight="1">
      <c r="A724" s="351"/>
      <c r="B724" s="352"/>
      <c r="C724" s="353"/>
      <c r="D724" s="352"/>
      <c r="E724" s="351"/>
      <c r="F724" s="351"/>
      <c r="G724" s="351"/>
      <c r="H724" s="351"/>
      <c r="I724" s="351"/>
      <c r="J724" s="351"/>
      <c r="K724" s="351"/>
      <c r="L724" s="351"/>
      <c r="M724" s="351"/>
      <c r="N724" s="351"/>
      <c r="O724" s="351"/>
      <c r="P724" s="351"/>
      <c r="Q724" s="351"/>
      <c r="R724" s="351"/>
      <c r="S724" s="351"/>
      <c r="T724" s="351"/>
      <c r="U724" s="351"/>
      <c r="V724" s="351"/>
      <c r="W724" s="351"/>
      <c r="X724" s="351"/>
      <c r="Y724" s="351"/>
      <c r="Z724" s="351"/>
      <c r="AA724" s="351"/>
      <c r="AB724" s="351"/>
    </row>
    <row r="725" spans="8:8" ht="15.75" customHeight="1">
      <c r="A725" s="351"/>
      <c r="B725" s="352"/>
      <c r="C725" s="353"/>
      <c r="D725" s="352"/>
      <c r="E725" s="351"/>
      <c r="F725" s="351"/>
      <c r="G725" s="351"/>
      <c r="H725" s="351"/>
      <c r="I725" s="351"/>
      <c r="J725" s="351"/>
      <c r="K725" s="351"/>
      <c r="L725" s="351"/>
      <c r="M725" s="351"/>
      <c r="N725" s="351"/>
      <c r="O725" s="351"/>
      <c r="P725" s="351"/>
      <c r="Q725" s="351"/>
      <c r="R725" s="351"/>
      <c r="S725" s="351"/>
      <c r="T725" s="351"/>
      <c r="U725" s="351"/>
      <c r="V725" s="351"/>
      <c r="W725" s="351"/>
      <c r="X725" s="351"/>
      <c r="Y725" s="351"/>
      <c r="Z725" s="351"/>
      <c r="AA725" s="351"/>
      <c r="AB725" s="351"/>
    </row>
    <row r="726" spans="8:8" ht="15.75" customHeight="1">
      <c r="A726" s="351"/>
      <c r="B726" s="352"/>
      <c r="C726" s="353"/>
      <c r="D726" s="352"/>
      <c r="E726" s="351"/>
      <c r="F726" s="351"/>
      <c r="G726" s="351"/>
      <c r="H726" s="351"/>
      <c r="I726" s="351"/>
      <c r="J726" s="351"/>
      <c r="K726" s="351"/>
      <c r="L726" s="351"/>
      <c r="M726" s="351"/>
      <c r="N726" s="351"/>
      <c r="O726" s="351"/>
      <c r="P726" s="351"/>
      <c r="Q726" s="351"/>
      <c r="R726" s="351"/>
      <c r="S726" s="351"/>
      <c r="T726" s="351"/>
      <c r="U726" s="351"/>
      <c r="V726" s="351"/>
      <c r="W726" s="351"/>
      <c r="X726" s="351"/>
      <c r="Y726" s="351"/>
      <c r="Z726" s="351"/>
      <c r="AA726" s="351"/>
      <c r="AB726" s="351"/>
    </row>
    <row r="727" spans="8:8" ht="15.75" customHeight="1">
      <c r="A727" s="351"/>
      <c r="B727" s="352"/>
      <c r="C727" s="353"/>
      <c r="D727" s="352"/>
      <c r="E727" s="351"/>
      <c r="F727" s="351"/>
      <c r="G727" s="351"/>
      <c r="H727" s="351"/>
      <c r="I727" s="351"/>
      <c r="J727" s="351"/>
      <c r="K727" s="351"/>
      <c r="L727" s="351"/>
      <c r="M727" s="351"/>
      <c r="N727" s="351"/>
      <c r="O727" s="351"/>
      <c r="P727" s="351"/>
      <c r="Q727" s="351"/>
      <c r="R727" s="351"/>
      <c r="S727" s="351"/>
      <c r="T727" s="351"/>
      <c r="U727" s="351"/>
      <c r="V727" s="351"/>
      <c r="W727" s="351"/>
      <c r="X727" s="351"/>
      <c r="Y727" s="351"/>
      <c r="Z727" s="351"/>
      <c r="AA727" s="351"/>
      <c r="AB727" s="351"/>
    </row>
    <row r="728" spans="8:8" ht="15.75" customHeight="1">
      <c r="A728" s="351"/>
      <c r="B728" s="352"/>
      <c r="C728" s="353"/>
      <c r="D728" s="352"/>
      <c r="E728" s="351"/>
      <c r="F728" s="351"/>
      <c r="G728" s="351"/>
      <c r="H728" s="351"/>
      <c r="I728" s="351"/>
      <c r="J728" s="351"/>
      <c r="K728" s="351"/>
      <c r="L728" s="351"/>
      <c r="M728" s="351"/>
      <c r="N728" s="351"/>
      <c r="O728" s="351"/>
      <c r="P728" s="351"/>
      <c r="Q728" s="351"/>
      <c r="R728" s="351"/>
      <c r="S728" s="351"/>
      <c r="T728" s="351"/>
      <c r="U728" s="351"/>
      <c r="V728" s="351"/>
      <c r="W728" s="351"/>
      <c r="X728" s="351"/>
      <c r="Y728" s="351"/>
      <c r="Z728" s="351"/>
      <c r="AA728" s="351"/>
      <c r="AB728" s="351"/>
    </row>
    <row r="729" spans="8:8" ht="15.75" customHeight="1">
      <c r="A729" s="351"/>
      <c r="B729" s="352"/>
      <c r="C729" s="353"/>
      <c r="D729" s="352"/>
      <c r="E729" s="351"/>
      <c r="F729" s="351"/>
      <c r="G729" s="351"/>
      <c r="H729" s="351"/>
      <c r="I729" s="351"/>
      <c r="J729" s="351"/>
      <c r="K729" s="351"/>
      <c r="L729" s="351"/>
      <c r="M729" s="351"/>
      <c r="N729" s="351"/>
      <c r="O729" s="351"/>
      <c r="P729" s="351"/>
      <c r="Q729" s="351"/>
      <c r="R729" s="351"/>
      <c r="S729" s="351"/>
      <c r="T729" s="351"/>
      <c r="U729" s="351"/>
      <c r="V729" s="351"/>
      <c r="W729" s="351"/>
      <c r="X729" s="351"/>
      <c r="Y729" s="351"/>
      <c r="Z729" s="351"/>
      <c r="AA729" s="351"/>
      <c r="AB729" s="351"/>
    </row>
    <row r="730" spans="8:8" ht="15.75" customHeight="1">
      <c r="A730" s="351"/>
      <c r="B730" s="352"/>
      <c r="C730" s="353"/>
      <c r="D730" s="352"/>
      <c r="E730" s="351"/>
      <c r="F730" s="351"/>
      <c r="G730" s="351"/>
      <c r="H730" s="351"/>
      <c r="I730" s="351"/>
      <c r="J730" s="351"/>
      <c r="K730" s="351"/>
      <c r="L730" s="351"/>
      <c r="M730" s="351"/>
      <c r="N730" s="351"/>
      <c r="O730" s="351"/>
      <c r="P730" s="351"/>
      <c r="Q730" s="351"/>
      <c r="R730" s="351"/>
      <c r="S730" s="351"/>
      <c r="T730" s="351"/>
      <c r="U730" s="351"/>
      <c r="V730" s="351"/>
      <c r="W730" s="351"/>
      <c r="X730" s="351"/>
      <c r="Y730" s="351"/>
      <c r="Z730" s="351"/>
      <c r="AA730" s="351"/>
      <c r="AB730" s="351"/>
    </row>
    <row r="731" spans="8:8" ht="15.75" customHeight="1">
      <c r="A731" s="351"/>
      <c r="B731" s="352"/>
      <c r="C731" s="353"/>
      <c r="D731" s="352"/>
      <c r="E731" s="351"/>
      <c r="F731" s="351"/>
      <c r="G731" s="351"/>
      <c r="H731" s="351"/>
      <c r="I731" s="351"/>
      <c r="J731" s="351"/>
      <c r="K731" s="351"/>
      <c r="L731" s="351"/>
      <c r="M731" s="351"/>
      <c r="N731" s="351"/>
      <c r="O731" s="351"/>
      <c r="P731" s="351"/>
      <c r="Q731" s="351"/>
      <c r="R731" s="351"/>
      <c r="S731" s="351"/>
      <c r="T731" s="351"/>
      <c r="U731" s="351"/>
      <c r="V731" s="351"/>
      <c r="W731" s="351"/>
      <c r="X731" s="351"/>
      <c r="Y731" s="351"/>
      <c r="Z731" s="351"/>
      <c r="AA731" s="351"/>
      <c r="AB731" s="351"/>
    </row>
    <row r="732" spans="8:8" ht="15.75" customHeight="1">
      <c r="A732" s="351"/>
      <c r="B732" s="352"/>
      <c r="C732" s="353"/>
      <c r="D732" s="352"/>
      <c r="E732" s="351"/>
      <c r="F732" s="351"/>
      <c r="G732" s="351"/>
      <c r="H732" s="351"/>
      <c r="I732" s="351"/>
      <c r="J732" s="351"/>
      <c r="K732" s="351"/>
      <c r="L732" s="351"/>
      <c r="M732" s="351"/>
      <c r="N732" s="351"/>
      <c r="O732" s="351"/>
      <c r="P732" s="351"/>
      <c r="Q732" s="351"/>
      <c r="R732" s="351"/>
      <c r="S732" s="351"/>
      <c r="T732" s="351"/>
      <c r="U732" s="351"/>
      <c r="V732" s="351"/>
      <c r="W732" s="351"/>
      <c r="X732" s="351"/>
      <c r="Y732" s="351"/>
      <c r="Z732" s="351"/>
      <c r="AA732" s="351"/>
      <c r="AB732" s="351"/>
    </row>
    <row r="733" spans="8:8" ht="15.75" customHeight="1">
      <c r="A733" s="351"/>
      <c r="B733" s="352"/>
      <c r="C733" s="353"/>
      <c r="D733" s="352"/>
      <c r="E733" s="351"/>
      <c r="F733" s="351"/>
      <c r="G733" s="351"/>
      <c r="H733" s="351"/>
      <c r="I733" s="351"/>
      <c r="J733" s="351"/>
      <c r="K733" s="351"/>
      <c r="L733" s="351"/>
      <c r="M733" s="351"/>
      <c r="N733" s="351"/>
      <c r="O733" s="351"/>
      <c r="P733" s="351"/>
      <c r="Q733" s="351"/>
      <c r="R733" s="351"/>
      <c r="S733" s="351"/>
      <c r="T733" s="351"/>
      <c r="U733" s="351"/>
      <c r="V733" s="351"/>
      <c r="W733" s="351"/>
      <c r="X733" s="351"/>
      <c r="Y733" s="351"/>
      <c r="Z733" s="351"/>
      <c r="AA733" s="351"/>
      <c r="AB733" s="351"/>
    </row>
    <row r="734" spans="8:8" ht="15.75" customHeight="1">
      <c r="A734" s="351"/>
      <c r="B734" s="352"/>
      <c r="C734" s="353"/>
      <c r="D734" s="352"/>
      <c r="E734" s="351"/>
      <c r="F734" s="351"/>
      <c r="G734" s="351"/>
      <c r="H734" s="351"/>
      <c r="I734" s="351"/>
      <c r="J734" s="351"/>
      <c r="K734" s="351"/>
      <c r="L734" s="351"/>
      <c r="M734" s="351"/>
      <c r="N734" s="351"/>
      <c r="O734" s="351"/>
      <c r="P734" s="351"/>
      <c r="Q734" s="351"/>
      <c r="R734" s="351"/>
      <c r="S734" s="351"/>
      <c r="T734" s="351"/>
      <c r="U734" s="351"/>
      <c r="V734" s="351"/>
      <c r="W734" s="351"/>
      <c r="X734" s="351"/>
      <c r="Y734" s="351"/>
      <c r="Z734" s="351"/>
      <c r="AA734" s="351"/>
      <c r="AB734" s="351"/>
    </row>
    <row r="735" spans="8:8" ht="15.75" customHeight="1">
      <c r="A735" s="351"/>
      <c r="B735" s="352"/>
      <c r="C735" s="353"/>
      <c r="D735" s="352"/>
      <c r="E735" s="351"/>
      <c r="F735" s="351"/>
      <c r="G735" s="351"/>
      <c r="H735" s="351"/>
      <c r="I735" s="351"/>
      <c r="J735" s="351"/>
      <c r="K735" s="351"/>
      <c r="L735" s="351"/>
      <c r="M735" s="351"/>
      <c r="N735" s="351"/>
      <c r="O735" s="351"/>
      <c r="P735" s="351"/>
      <c r="Q735" s="351"/>
      <c r="R735" s="351"/>
      <c r="S735" s="351"/>
      <c r="T735" s="351"/>
      <c r="U735" s="351"/>
      <c r="V735" s="351"/>
      <c r="W735" s="351"/>
      <c r="X735" s="351"/>
      <c r="Y735" s="351"/>
      <c r="Z735" s="351"/>
      <c r="AA735" s="351"/>
      <c r="AB735" s="351"/>
    </row>
    <row r="736" spans="8:8" ht="15.75" customHeight="1">
      <c r="A736" s="351"/>
      <c r="B736" s="352"/>
      <c r="C736" s="353"/>
      <c r="D736" s="352"/>
      <c r="E736" s="351"/>
      <c r="F736" s="351"/>
      <c r="G736" s="351"/>
      <c r="H736" s="351"/>
      <c r="I736" s="351"/>
      <c r="J736" s="351"/>
      <c r="K736" s="351"/>
      <c r="L736" s="351"/>
      <c r="M736" s="351"/>
      <c r="N736" s="351"/>
      <c r="O736" s="351"/>
      <c r="P736" s="351"/>
      <c r="Q736" s="351"/>
      <c r="R736" s="351"/>
      <c r="S736" s="351"/>
      <c r="T736" s="351"/>
      <c r="U736" s="351"/>
      <c r="V736" s="351"/>
      <c r="W736" s="351"/>
      <c r="X736" s="351"/>
      <c r="Y736" s="351"/>
      <c r="Z736" s="351"/>
      <c r="AA736" s="351"/>
      <c r="AB736" s="351"/>
    </row>
    <row r="737" spans="8:8" ht="15.75" customHeight="1">
      <c r="A737" s="351"/>
      <c r="B737" s="352"/>
      <c r="C737" s="353"/>
      <c r="D737" s="352"/>
      <c r="E737" s="351"/>
      <c r="F737" s="351"/>
      <c r="G737" s="351"/>
      <c r="H737" s="351"/>
      <c r="I737" s="351"/>
      <c r="J737" s="351"/>
      <c r="K737" s="351"/>
      <c r="L737" s="351"/>
      <c r="M737" s="351"/>
      <c r="N737" s="351"/>
      <c r="O737" s="351"/>
      <c r="P737" s="351"/>
      <c r="Q737" s="351"/>
      <c r="R737" s="351"/>
      <c r="S737" s="351"/>
      <c r="T737" s="351"/>
      <c r="U737" s="351"/>
      <c r="V737" s="351"/>
      <c r="W737" s="351"/>
      <c r="X737" s="351"/>
      <c r="Y737" s="351"/>
      <c r="Z737" s="351"/>
      <c r="AA737" s="351"/>
      <c r="AB737" s="351"/>
    </row>
    <row r="738" spans="8:8" ht="15.75" customHeight="1">
      <c r="A738" s="351"/>
      <c r="B738" s="352"/>
      <c r="C738" s="353"/>
      <c r="D738" s="352"/>
      <c r="E738" s="351"/>
      <c r="F738" s="351"/>
      <c r="G738" s="351"/>
      <c r="H738" s="351"/>
      <c r="I738" s="351"/>
      <c r="J738" s="351"/>
      <c r="K738" s="351"/>
      <c r="L738" s="351"/>
      <c r="M738" s="351"/>
      <c r="N738" s="351"/>
      <c r="O738" s="351"/>
      <c r="P738" s="351"/>
      <c r="Q738" s="351"/>
      <c r="R738" s="351"/>
      <c r="S738" s="351"/>
      <c r="T738" s="351"/>
      <c r="U738" s="351"/>
      <c r="V738" s="351"/>
      <c r="W738" s="351"/>
      <c r="X738" s="351"/>
      <c r="Y738" s="351"/>
      <c r="Z738" s="351"/>
      <c r="AA738" s="351"/>
      <c r="AB738" s="351"/>
    </row>
    <row r="739" spans="8:8" ht="15.75" customHeight="1">
      <c r="A739" s="351"/>
      <c r="B739" s="352"/>
      <c r="C739" s="353"/>
      <c r="D739" s="352"/>
      <c r="E739" s="351"/>
      <c r="F739" s="351"/>
      <c r="G739" s="351"/>
      <c r="H739" s="351"/>
      <c r="I739" s="351"/>
      <c r="J739" s="351"/>
      <c r="K739" s="351"/>
      <c r="L739" s="351"/>
      <c r="M739" s="351"/>
      <c r="N739" s="351"/>
      <c r="O739" s="351"/>
      <c r="P739" s="351"/>
      <c r="Q739" s="351"/>
      <c r="R739" s="351"/>
      <c r="S739" s="351"/>
      <c r="T739" s="351"/>
      <c r="U739" s="351"/>
      <c r="V739" s="351"/>
      <c r="W739" s="351"/>
      <c r="X739" s="351"/>
      <c r="Y739" s="351"/>
      <c r="Z739" s="351"/>
      <c r="AA739" s="351"/>
      <c r="AB739" s="351"/>
    </row>
    <row r="740" spans="8:8" ht="15.75" customHeight="1">
      <c r="A740" s="351"/>
      <c r="B740" s="352"/>
      <c r="C740" s="353"/>
      <c r="D740" s="352"/>
      <c r="E740" s="351"/>
      <c r="F740" s="351"/>
      <c r="G740" s="351"/>
      <c r="H740" s="351"/>
      <c r="I740" s="351"/>
      <c r="J740" s="351"/>
      <c r="K740" s="351"/>
      <c r="L740" s="351"/>
      <c r="M740" s="351"/>
      <c r="N740" s="351"/>
      <c r="O740" s="351"/>
      <c r="P740" s="351"/>
      <c r="Q740" s="351"/>
      <c r="R740" s="351"/>
      <c r="S740" s="351"/>
      <c r="T740" s="351"/>
      <c r="U740" s="351"/>
      <c r="V740" s="351"/>
      <c r="W740" s="351"/>
      <c r="X740" s="351"/>
      <c r="Y740" s="351"/>
      <c r="Z740" s="351"/>
      <c r="AA740" s="351"/>
      <c r="AB740" s="351"/>
    </row>
    <row r="741" spans="8:8" ht="15.75" customHeight="1">
      <c r="A741" s="351"/>
      <c r="B741" s="352"/>
      <c r="C741" s="353"/>
      <c r="D741" s="352"/>
      <c r="E741" s="351"/>
      <c r="F741" s="351"/>
      <c r="G741" s="351"/>
      <c r="H741" s="351"/>
      <c r="I741" s="351"/>
      <c r="J741" s="351"/>
      <c r="K741" s="351"/>
      <c r="L741" s="351"/>
      <c r="M741" s="351"/>
      <c r="N741" s="351"/>
      <c r="O741" s="351"/>
      <c r="P741" s="351"/>
      <c r="Q741" s="351"/>
      <c r="R741" s="351"/>
      <c r="S741" s="351"/>
      <c r="T741" s="351"/>
      <c r="U741" s="351"/>
      <c r="V741" s="351"/>
      <c r="W741" s="351"/>
      <c r="X741" s="351"/>
      <c r="Y741" s="351"/>
      <c r="Z741" s="351"/>
      <c r="AA741" s="351"/>
      <c r="AB741" s="351"/>
    </row>
    <row r="742" spans="8:8" ht="15.75" customHeight="1">
      <c r="A742" s="351"/>
      <c r="B742" s="352"/>
      <c r="C742" s="353"/>
      <c r="D742" s="352"/>
      <c r="E742" s="351"/>
      <c r="F742" s="351"/>
      <c r="G742" s="351"/>
      <c r="H742" s="351"/>
      <c r="I742" s="351"/>
      <c r="J742" s="351"/>
      <c r="K742" s="351"/>
      <c r="L742" s="351"/>
      <c r="M742" s="351"/>
      <c r="N742" s="351"/>
      <c r="O742" s="351"/>
      <c r="P742" s="351"/>
      <c r="Q742" s="351"/>
      <c r="R742" s="351"/>
      <c r="S742" s="351"/>
      <c r="T742" s="351"/>
      <c r="U742" s="351"/>
      <c r="V742" s="351"/>
      <c r="W742" s="351"/>
      <c r="X742" s="351"/>
      <c r="Y742" s="351"/>
      <c r="Z742" s="351"/>
      <c r="AA742" s="351"/>
      <c r="AB742" s="351"/>
    </row>
    <row r="743" spans="8:8" ht="15.75" customHeight="1">
      <c r="A743" s="351"/>
      <c r="B743" s="352"/>
      <c r="C743" s="353"/>
      <c r="D743" s="352"/>
      <c r="E743" s="351"/>
      <c r="F743" s="351"/>
      <c r="G743" s="351"/>
      <c r="H743" s="351"/>
      <c r="I743" s="351"/>
      <c r="J743" s="351"/>
      <c r="K743" s="351"/>
      <c r="L743" s="351"/>
      <c r="M743" s="351"/>
      <c r="N743" s="351"/>
      <c r="O743" s="351"/>
      <c r="P743" s="351"/>
      <c r="Q743" s="351"/>
      <c r="R743" s="351"/>
      <c r="S743" s="351"/>
      <c r="T743" s="351"/>
      <c r="U743" s="351"/>
      <c r="V743" s="351"/>
      <c r="W743" s="351"/>
      <c r="X743" s="351"/>
      <c r="Y743" s="351"/>
      <c r="Z743" s="351"/>
      <c r="AA743" s="351"/>
      <c r="AB743" s="351"/>
    </row>
    <row r="744" spans="8:8" ht="15.75" customHeight="1">
      <c r="A744" s="351"/>
      <c r="B744" s="352"/>
      <c r="C744" s="353"/>
      <c r="D744" s="352"/>
      <c r="E744" s="351"/>
      <c r="F744" s="351"/>
      <c r="G744" s="351"/>
      <c r="H744" s="351"/>
      <c r="I744" s="351"/>
      <c r="J744" s="351"/>
      <c r="K744" s="351"/>
      <c r="L744" s="351"/>
      <c r="M744" s="351"/>
      <c r="N744" s="351"/>
      <c r="O744" s="351"/>
      <c r="P744" s="351"/>
      <c r="Q744" s="351"/>
      <c r="R744" s="351"/>
      <c r="S744" s="351"/>
      <c r="T744" s="351"/>
      <c r="U744" s="351"/>
      <c r="V744" s="351"/>
      <c r="W744" s="351"/>
      <c r="X744" s="351"/>
      <c r="Y744" s="351"/>
      <c r="Z744" s="351"/>
      <c r="AA744" s="351"/>
      <c r="AB744" s="351"/>
    </row>
    <row r="745" spans="8:8" ht="15.75" customHeight="1">
      <c r="A745" s="351"/>
      <c r="B745" s="352"/>
      <c r="C745" s="353"/>
      <c r="D745" s="352"/>
      <c r="E745" s="351"/>
      <c r="F745" s="351"/>
      <c r="G745" s="351"/>
      <c r="H745" s="351"/>
      <c r="I745" s="351"/>
      <c r="J745" s="351"/>
      <c r="K745" s="351"/>
      <c r="L745" s="351"/>
      <c r="M745" s="351"/>
      <c r="N745" s="351"/>
      <c r="O745" s="351"/>
      <c r="P745" s="351"/>
      <c r="Q745" s="351"/>
      <c r="R745" s="351"/>
      <c r="S745" s="351"/>
      <c r="T745" s="351"/>
      <c r="U745" s="351"/>
      <c r="V745" s="351"/>
      <c r="W745" s="351"/>
      <c r="X745" s="351"/>
      <c r="Y745" s="351"/>
      <c r="Z745" s="351"/>
      <c r="AA745" s="351"/>
      <c r="AB745" s="351"/>
    </row>
    <row r="746" spans="8:8" ht="15.75" customHeight="1">
      <c r="A746" s="351"/>
      <c r="B746" s="352"/>
      <c r="C746" s="353"/>
      <c r="D746" s="352"/>
      <c r="E746" s="351"/>
      <c r="F746" s="351"/>
      <c r="G746" s="351"/>
      <c r="H746" s="351"/>
      <c r="I746" s="351"/>
      <c r="J746" s="351"/>
      <c r="K746" s="351"/>
      <c r="L746" s="351"/>
      <c r="M746" s="351"/>
      <c r="N746" s="351"/>
      <c r="O746" s="351"/>
      <c r="P746" s="351"/>
      <c r="Q746" s="351"/>
      <c r="R746" s="351"/>
      <c r="S746" s="351"/>
      <c r="T746" s="351"/>
      <c r="U746" s="351"/>
      <c r="V746" s="351"/>
      <c r="W746" s="351"/>
      <c r="X746" s="351"/>
      <c r="Y746" s="351"/>
      <c r="Z746" s="351"/>
      <c r="AA746" s="351"/>
      <c r="AB746" s="351"/>
    </row>
    <row r="747" spans="8:8" ht="15.75" customHeight="1">
      <c r="A747" s="351"/>
      <c r="B747" s="352"/>
      <c r="C747" s="353"/>
      <c r="D747" s="352"/>
      <c r="E747" s="351"/>
      <c r="F747" s="351"/>
      <c r="G747" s="351"/>
      <c r="H747" s="351"/>
      <c r="I747" s="351"/>
      <c r="J747" s="351"/>
      <c r="K747" s="351"/>
      <c r="L747" s="351"/>
      <c r="M747" s="351"/>
      <c r="N747" s="351"/>
      <c r="O747" s="351"/>
      <c r="P747" s="351"/>
      <c r="Q747" s="351"/>
      <c r="R747" s="351"/>
      <c r="S747" s="351"/>
      <c r="T747" s="351"/>
      <c r="U747" s="351"/>
      <c r="V747" s="351"/>
      <c r="W747" s="351"/>
      <c r="X747" s="351"/>
      <c r="Y747" s="351"/>
      <c r="Z747" s="351"/>
      <c r="AA747" s="351"/>
      <c r="AB747" s="351"/>
    </row>
    <row r="748" spans="8:8" ht="15.75" customHeight="1">
      <c r="A748" s="351"/>
      <c r="B748" s="352"/>
      <c r="C748" s="353"/>
      <c r="D748" s="352"/>
      <c r="E748" s="351"/>
      <c r="F748" s="351"/>
      <c r="G748" s="351"/>
      <c r="H748" s="351"/>
      <c r="I748" s="351"/>
      <c r="J748" s="351"/>
      <c r="K748" s="351"/>
      <c r="L748" s="351"/>
      <c r="M748" s="351"/>
      <c r="N748" s="351"/>
      <c r="O748" s="351"/>
      <c r="P748" s="351"/>
      <c r="Q748" s="351"/>
      <c r="R748" s="351"/>
      <c r="S748" s="351"/>
      <c r="T748" s="351"/>
      <c r="U748" s="351"/>
      <c r="V748" s="351"/>
      <c r="W748" s="351"/>
      <c r="X748" s="351"/>
      <c r="Y748" s="351"/>
      <c r="Z748" s="351"/>
      <c r="AA748" s="351"/>
      <c r="AB748" s="351"/>
    </row>
    <row r="749" spans="8:8" ht="15.75" customHeight="1">
      <c r="A749" s="351"/>
      <c r="B749" s="352"/>
      <c r="C749" s="353"/>
      <c r="D749" s="352"/>
      <c r="E749" s="351"/>
      <c r="F749" s="351"/>
      <c r="G749" s="351"/>
      <c r="H749" s="351"/>
      <c r="I749" s="351"/>
      <c r="J749" s="351"/>
      <c r="K749" s="351"/>
      <c r="L749" s="351"/>
      <c r="M749" s="351"/>
      <c r="N749" s="351"/>
      <c r="O749" s="351"/>
      <c r="P749" s="351"/>
      <c r="Q749" s="351"/>
      <c r="R749" s="351"/>
      <c r="S749" s="351"/>
      <c r="T749" s="351"/>
      <c r="U749" s="351"/>
      <c r="V749" s="351"/>
      <c r="W749" s="351"/>
      <c r="X749" s="351"/>
      <c r="Y749" s="351"/>
      <c r="Z749" s="351"/>
      <c r="AA749" s="351"/>
      <c r="AB749" s="351"/>
    </row>
    <row r="750" spans="8:8" ht="15.75" customHeight="1">
      <c r="A750" s="351"/>
      <c r="B750" s="352"/>
      <c r="C750" s="353"/>
      <c r="D750" s="352"/>
      <c r="E750" s="351"/>
      <c r="F750" s="351"/>
      <c r="G750" s="351"/>
      <c r="H750" s="351"/>
      <c r="I750" s="351"/>
      <c r="J750" s="351"/>
      <c r="K750" s="351"/>
      <c r="L750" s="351"/>
      <c r="M750" s="351"/>
      <c r="N750" s="351"/>
      <c r="O750" s="351"/>
      <c r="P750" s="351"/>
      <c r="Q750" s="351"/>
      <c r="R750" s="351"/>
      <c r="S750" s="351"/>
      <c r="T750" s="351"/>
      <c r="U750" s="351"/>
      <c r="V750" s="351"/>
      <c r="W750" s="351"/>
      <c r="X750" s="351"/>
      <c r="Y750" s="351"/>
      <c r="Z750" s="351"/>
      <c r="AA750" s="351"/>
      <c r="AB750" s="351"/>
    </row>
    <row r="751" spans="8:8" ht="15.75" customHeight="1">
      <c r="A751" s="351"/>
      <c r="B751" s="352"/>
      <c r="C751" s="353"/>
      <c r="D751" s="352"/>
      <c r="E751" s="351"/>
      <c r="F751" s="351"/>
      <c r="G751" s="351"/>
      <c r="H751" s="351"/>
      <c r="I751" s="351"/>
      <c r="J751" s="351"/>
      <c r="K751" s="351"/>
      <c r="L751" s="351"/>
      <c r="M751" s="351"/>
      <c r="N751" s="351"/>
      <c r="O751" s="351"/>
      <c r="P751" s="351"/>
      <c r="Q751" s="351"/>
      <c r="R751" s="351"/>
      <c r="S751" s="351"/>
      <c r="T751" s="351"/>
      <c r="U751" s="351"/>
      <c r="V751" s="351"/>
      <c r="W751" s="351"/>
      <c r="X751" s="351"/>
      <c r="Y751" s="351"/>
      <c r="Z751" s="351"/>
      <c r="AA751" s="351"/>
      <c r="AB751" s="351"/>
    </row>
    <row r="752" spans="8:8" ht="15.75" customHeight="1">
      <c r="A752" s="351"/>
      <c r="B752" s="352"/>
      <c r="C752" s="353"/>
      <c r="D752" s="352"/>
      <c r="E752" s="351"/>
      <c r="F752" s="351"/>
      <c r="G752" s="351"/>
      <c r="H752" s="351"/>
      <c r="I752" s="351"/>
      <c r="J752" s="351"/>
      <c r="K752" s="351"/>
      <c r="L752" s="351"/>
      <c r="M752" s="351"/>
      <c r="N752" s="351"/>
      <c r="O752" s="351"/>
      <c r="P752" s="351"/>
      <c r="Q752" s="351"/>
      <c r="R752" s="351"/>
      <c r="S752" s="351"/>
      <c r="T752" s="351"/>
      <c r="U752" s="351"/>
      <c r="V752" s="351"/>
      <c r="W752" s="351"/>
      <c r="X752" s="351"/>
      <c r="Y752" s="351"/>
      <c r="Z752" s="351"/>
      <c r="AA752" s="351"/>
      <c r="AB752" s="351"/>
    </row>
    <row r="753" spans="8:8" ht="15.75" customHeight="1">
      <c r="A753" s="351"/>
      <c r="B753" s="352"/>
      <c r="C753" s="353"/>
      <c r="D753" s="352"/>
      <c r="E753" s="351"/>
      <c r="F753" s="351"/>
      <c r="G753" s="351"/>
      <c r="H753" s="351"/>
      <c r="I753" s="351"/>
      <c r="J753" s="351"/>
      <c r="K753" s="351"/>
      <c r="L753" s="351"/>
      <c r="M753" s="351"/>
      <c r="N753" s="351"/>
      <c r="O753" s="351"/>
      <c r="P753" s="351"/>
      <c r="Q753" s="351"/>
      <c r="R753" s="351"/>
      <c r="S753" s="351"/>
      <c r="T753" s="351"/>
      <c r="U753" s="351"/>
      <c r="V753" s="351"/>
      <c r="W753" s="351"/>
      <c r="X753" s="351"/>
      <c r="Y753" s="351"/>
      <c r="Z753" s="351"/>
      <c r="AA753" s="351"/>
      <c r="AB753" s="351"/>
    </row>
    <row r="754" spans="8:8" ht="15.75" customHeight="1">
      <c r="A754" s="351"/>
      <c r="B754" s="352"/>
      <c r="C754" s="353"/>
      <c r="D754" s="352"/>
      <c r="E754" s="351"/>
      <c r="F754" s="351"/>
      <c r="G754" s="351"/>
      <c r="H754" s="351"/>
      <c r="I754" s="351"/>
      <c r="J754" s="351"/>
      <c r="K754" s="351"/>
      <c r="L754" s="351"/>
      <c r="M754" s="351"/>
      <c r="N754" s="351"/>
      <c r="O754" s="351"/>
      <c r="P754" s="351"/>
      <c r="Q754" s="351"/>
      <c r="R754" s="351"/>
      <c r="S754" s="351"/>
      <c r="T754" s="351"/>
      <c r="U754" s="351"/>
      <c r="V754" s="351"/>
      <c r="W754" s="351"/>
      <c r="X754" s="351"/>
      <c r="Y754" s="351"/>
      <c r="Z754" s="351"/>
      <c r="AA754" s="351"/>
      <c r="AB754" s="351"/>
    </row>
    <row r="755" spans="8:8" ht="15.75" customHeight="1">
      <c r="A755" s="351"/>
      <c r="B755" s="352"/>
      <c r="C755" s="353"/>
      <c r="D755" s="352"/>
      <c r="E755" s="351"/>
      <c r="F755" s="351"/>
      <c r="G755" s="351"/>
      <c r="H755" s="351"/>
      <c r="I755" s="351"/>
      <c r="J755" s="351"/>
      <c r="K755" s="351"/>
      <c r="L755" s="351"/>
      <c r="M755" s="351"/>
      <c r="N755" s="351"/>
      <c r="O755" s="351"/>
      <c r="P755" s="351"/>
      <c r="Q755" s="351"/>
      <c r="R755" s="351"/>
      <c r="S755" s="351"/>
      <c r="T755" s="351"/>
      <c r="U755" s="351"/>
      <c r="V755" s="351"/>
      <c r="W755" s="351"/>
      <c r="X755" s="351"/>
      <c r="Y755" s="351"/>
      <c r="Z755" s="351"/>
      <c r="AA755" s="351"/>
      <c r="AB755" s="351"/>
    </row>
    <row r="756" spans="8:8" ht="15.75" customHeight="1">
      <c r="A756" s="351"/>
      <c r="B756" s="352"/>
      <c r="C756" s="353"/>
      <c r="D756" s="352"/>
      <c r="E756" s="351"/>
      <c r="F756" s="351"/>
      <c r="G756" s="351"/>
      <c r="H756" s="351"/>
      <c r="I756" s="351"/>
      <c r="J756" s="351"/>
      <c r="K756" s="351"/>
      <c r="L756" s="351"/>
      <c r="M756" s="351"/>
      <c r="N756" s="351"/>
      <c r="O756" s="351"/>
      <c r="P756" s="351"/>
      <c r="Q756" s="351"/>
      <c r="R756" s="351"/>
      <c r="S756" s="351"/>
      <c r="T756" s="351"/>
      <c r="U756" s="351"/>
      <c r="V756" s="351"/>
      <c r="W756" s="351"/>
      <c r="X756" s="351"/>
      <c r="Y756" s="351"/>
      <c r="Z756" s="351"/>
      <c r="AA756" s="351"/>
      <c r="AB756" s="351"/>
    </row>
    <row r="757" spans="8:8" ht="15.75" customHeight="1">
      <c r="A757" s="351"/>
      <c r="B757" s="352"/>
      <c r="C757" s="353"/>
      <c r="D757" s="352"/>
      <c r="E757" s="351"/>
      <c r="F757" s="351"/>
      <c r="G757" s="351"/>
      <c r="H757" s="351"/>
      <c r="I757" s="351"/>
      <c r="J757" s="351"/>
      <c r="K757" s="351"/>
      <c r="L757" s="351"/>
      <c r="M757" s="351"/>
      <c r="N757" s="351"/>
      <c r="O757" s="351"/>
      <c r="P757" s="351"/>
      <c r="Q757" s="351"/>
      <c r="R757" s="351"/>
      <c r="S757" s="351"/>
      <c r="T757" s="351"/>
      <c r="U757" s="351"/>
      <c r="V757" s="351"/>
      <c r="W757" s="351"/>
      <c r="X757" s="351"/>
      <c r="Y757" s="351"/>
      <c r="Z757" s="351"/>
      <c r="AA757" s="351"/>
      <c r="AB757" s="351"/>
    </row>
    <row r="758" spans="8:8" ht="15.75" customHeight="1">
      <c r="A758" s="351"/>
      <c r="B758" s="352"/>
      <c r="C758" s="353"/>
      <c r="D758" s="352"/>
      <c r="E758" s="351"/>
      <c r="F758" s="351"/>
      <c r="G758" s="351"/>
      <c r="H758" s="351"/>
      <c r="I758" s="351"/>
      <c r="J758" s="351"/>
      <c r="K758" s="351"/>
      <c r="L758" s="351"/>
      <c r="M758" s="351"/>
      <c r="N758" s="351"/>
      <c r="O758" s="351"/>
      <c r="P758" s="351"/>
      <c r="Q758" s="351"/>
      <c r="R758" s="351"/>
      <c r="S758" s="351"/>
      <c r="T758" s="351"/>
      <c r="U758" s="351"/>
      <c r="V758" s="351"/>
      <c r="W758" s="351"/>
      <c r="X758" s="351"/>
      <c r="Y758" s="351"/>
      <c r="Z758" s="351"/>
      <c r="AA758" s="351"/>
      <c r="AB758" s="351"/>
    </row>
    <row r="759" spans="8:8" ht="15.75" customHeight="1">
      <c r="A759" s="351"/>
      <c r="B759" s="352"/>
      <c r="C759" s="353"/>
      <c r="D759" s="352"/>
      <c r="E759" s="351"/>
      <c r="F759" s="351"/>
      <c r="G759" s="351"/>
      <c r="H759" s="351"/>
      <c r="I759" s="351"/>
      <c r="J759" s="351"/>
      <c r="K759" s="351"/>
      <c r="L759" s="351"/>
      <c r="M759" s="351"/>
      <c r="N759" s="351"/>
      <c r="O759" s="351"/>
      <c r="P759" s="351"/>
      <c r="Q759" s="351"/>
      <c r="R759" s="351"/>
      <c r="S759" s="351"/>
      <c r="T759" s="351"/>
      <c r="U759" s="351"/>
      <c r="V759" s="351"/>
      <c r="W759" s="351"/>
      <c r="X759" s="351"/>
      <c r="Y759" s="351"/>
      <c r="Z759" s="351"/>
      <c r="AA759" s="351"/>
      <c r="AB759" s="351"/>
    </row>
    <row r="760" spans="8:8" ht="15.75" customHeight="1">
      <c r="A760" s="351"/>
      <c r="B760" s="352"/>
      <c r="C760" s="353"/>
      <c r="D760" s="352"/>
      <c r="E760" s="351"/>
      <c r="F760" s="351"/>
      <c r="G760" s="351"/>
      <c r="H760" s="351"/>
      <c r="I760" s="351"/>
      <c r="J760" s="351"/>
      <c r="K760" s="351"/>
      <c r="L760" s="351"/>
      <c r="M760" s="351"/>
      <c r="N760" s="351"/>
      <c r="O760" s="351"/>
      <c r="P760" s="351"/>
      <c r="Q760" s="351"/>
      <c r="R760" s="351"/>
      <c r="S760" s="351"/>
      <c r="T760" s="351"/>
      <c r="U760" s="351"/>
      <c r="V760" s="351"/>
      <c r="W760" s="351"/>
      <c r="X760" s="351"/>
      <c r="Y760" s="351"/>
      <c r="Z760" s="351"/>
      <c r="AA760" s="351"/>
      <c r="AB760" s="351"/>
    </row>
    <row r="761" spans="8:8" ht="15.75" customHeight="1">
      <c r="A761" s="351"/>
      <c r="B761" s="352"/>
      <c r="C761" s="353"/>
      <c r="D761" s="352"/>
      <c r="E761" s="351"/>
      <c r="F761" s="351"/>
      <c r="G761" s="351"/>
      <c r="H761" s="351"/>
      <c r="I761" s="351"/>
      <c r="J761" s="351"/>
      <c r="K761" s="351"/>
      <c r="L761" s="351"/>
      <c r="M761" s="351"/>
      <c r="N761" s="351"/>
      <c r="O761" s="351"/>
      <c r="P761" s="351"/>
      <c r="Q761" s="351"/>
      <c r="R761" s="351"/>
      <c r="S761" s="351"/>
      <c r="T761" s="351"/>
      <c r="U761" s="351"/>
      <c r="V761" s="351"/>
      <c r="W761" s="351"/>
      <c r="X761" s="351"/>
      <c r="Y761" s="351"/>
      <c r="Z761" s="351"/>
      <c r="AA761" s="351"/>
      <c r="AB761" s="351"/>
    </row>
    <row r="762" spans="8:8" ht="15.75" customHeight="1">
      <c r="A762" s="351"/>
      <c r="B762" s="352"/>
      <c r="C762" s="353"/>
      <c r="D762" s="352"/>
      <c r="E762" s="351"/>
      <c r="F762" s="351"/>
      <c r="G762" s="351"/>
      <c r="H762" s="351"/>
      <c r="I762" s="351"/>
      <c r="J762" s="351"/>
      <c r="K762" s="351"/>
      <c r="L762" s="351"/>
      <c r="M762" s="351"/>
      <c r="N762" s="351"/>
      <c r="O762" s="351"/>
      <c r="P762" s="351"/>
      <c r="Q762" s="351"/>
      <c r="R762" s="351"/>
      <c r="S762" s="351"/>
      <c r="T762" s="351"/>
      <c r="U762" s="351"/>
      <c r="V762" s="351"/>
      <c r="W762" s="351"/>
      <c r="X762" s="351"/>
      <c r="Y762" s="351"/>
      <c r="Z762" s="351"/>
      <c r="AA762" s="351"/>
      <c r="AB762" s="351"/>
    </row>
    <row r="763" spans="8:8" ht="15.75" customHeight="1">
      <c r="A763" s="351"/>
      <c r="B763" s="352"/>
      <c r="C763" s="353"/>
      <c r="D763" s="352"/>
      <c r="E763" s="351"/>
      <c r="F763" s="351"/>
      <c r="G763" s="351"/>
      <c r="H763" s="351"/>
      <c r="I763" s="351"/>
      <c r="J763" s="351"/>
      <c r="K763" s="351"/>
      <c r="L763" s="351"/>
      <c r="M763" s="351"/>
      <c r="N763" s="351"/>
      <c r="O763" s="351"/>
      <c r="P763" s="351"/>
      <c r="Q763" s="351"/>
      <c r="R763" s="351"/>
      <c r="S763" s="351"/>
      <c r="T763" s="351"/>
      <c r="U763" s="351"/>
      <c r="V763" s="351"/>
      <c r="W763" s="351"/>
      <c r="X763" s="351"/>
      <c r="Y763" s="351"/>
      <c r="Z763" s="351"/>
      <c r="AA763" s="351"/>
      <c r="AB763" s="351"/>
    </row>
    <row r="764" spans="8:8" ht="15.75" customHeight="1">
      <c r="A764" s="351"/>
      <c r="B764" s="352"/>
      <c r="C764" s="353"/>
      <c r="D764" s="352"/>
      <c r="E764" s="351"/>
      <c r="F764" s="351"/>
      <c r="G764" s="351"/>
      <c r="H764" s="351"/>
      <c r="I764" s="351"/>
      <c r="J764" s="351"/>
      <c r="K764" s="351"/>
      <c r="L764" s="351"/>
      <c r="M764" s="351"/>
      <c r="N764" s="351"/>
      <c r="O764" s="351"/>
      <c r="P764" s="351"/>
      <c r="Q764" s="351"/>
      <c r="R764" s="351"/>
      <c r="S764" s="351"/>
      <c r="T764" s="351"/>
      <c r="U764" s="351"/>
      <c r="V764" s="351"/>
      <c r="W764" s="351"/>
      <c r="X764" s="351"/>
      <c r="Y764" s="351"/>
      <c r="Z764" s="351"/>
      <c r="AA764" s="351"/>
      <c r="AB764" s="351"/>
    </row>
    <row r="765" spans="8:8" ht="15.75" customHeight="1">
      <c r="A765" s="351"/>
      <c r="B765" s="352"/>
      <c r="C765" s="353"/>
      <c r="D765" s="352"/>
      <c r="E765" s="351"/>
      <c r="F765" s="351"/>
      <c r="G765" s="351"/>
      <c r="H765" s="351"/>
      <c r="I765" s="351"/>
      <c r="J765" s="351"/>
      <c r="K765" s="351"/>
      <c r="L765" s="351"/>
      <c r="M765" s="351"/>
      <c r="N765" s="351"/>
      <c r="O765" s="351"/>
      <c r="P765" s="351"/>
      <c r="Q765" s="351"/>
      <c r="R765" s="351"/>
      <c r="S765" s="351"/>
      <c r="T765" s="351"/>
      <c r="U765" s="351"/>
      <c r="V765" s="351"/>
      <c r="W765" s="351"/>
      <c r="X765" s="351"/>
      <c r="Y765" s="351"/>
      <c r="Z765" s="351"/>
      <c r="AA765" s="351"/>
      <c r="AB765" s="351"/>
    </row>
    <row r="766" spans="8:8" ht="15.75" customHeight="1">
      <c r="A766" s="351"/>
      <c r="B766" s="352"/>
      <c r="C766" s="353"/>
      <c r="D766" s="352"/>
      <c r="E766" s="351"/>
      <c r="F766" s="351"/>
      <c r="G766" s="351"/>
      <c r="H766" s="351"/>
      <c r="I766" s="351"/>
      <c r="J766" s="351"/>
      <c r="K766" s="351"/>
      <c r="L766" s="351"/>
      <c r="M766" s="351"/>
      <c r="N766" s="351"/>
      <c r="O766" s="351"/>
      <c r="P766" s="351"/>
      <c r="Q766" s="351"/>
      <c r="R766" s="351"/>
      <c r="S766" s="351"/>
      <c r="T766" s="351"/>
      <c r="U766" s="351"/>
      <c r="V766" s="351"/>
      <c r="W766" s="351"/>
      <c r="X766" s="351"/>
      <c r="Y766" s="351"/>
      <c r="Z766" s="351"/>
      <c r="AA766" s="351"/>
      <c r="AB766" s="351"/>
    </row>
    <row r="767" spans="8:8" ht="15.75" customHeight="1">
      <c r="A767" s="351"/>
      <c r="B767" s="352"/>
      <c r="C767" s="353"/>
      <c r="D767" s="352"/>
      <c r="E767" s="351"/>
      <c r="F767" s="351"/>
      <c r="G767" s="351"/>
      <c r="H767" s="351"/>
      <c r="I767" s="351"/>
      <c r="J767" s="351"/>
      <c r="K767" s="351"/>
      <c r="L767" s="351"/>
      <c r="M767" s="351"/>
      <c r="N767" s="351"/>
      <c r="O767" s="351"/>
      <c r="P767" s="351"/>
      <c r="Q767" s="351"/>
      <c r="R767" s="351"/>
      <c r="S767" s="351"/>
      <c r="T767" s="351"/>
      <c r="U767" s="351"/>
      <c r="V767" s="351"/>
      <c r="W767" s="351"/>
      <c r="X767" s="351"/>
      <c r="Y767" s="351"/>
      <c r="Z767" s="351"/>
      <c r="AA767" s="351"/>
      <c r="AB767" s="351"/>
    </row>
    <row r="768" spans="8:8" ht="15.75" customHeight="1">
      <c r="A768" s="351"/>
      <c r="B768" s="352"/>
      <c r="C768" s="353"/>
      <c r="D768" s="352"/>
      <c r="E768" s="351"/>
      <c r="F768" s="351"/>
      <c r="G768" s="351"/>
      <c r="H768" s="351"/>
      <c r="I768" s="351"/>
      <c r="J768" s="351"/>
      <c r="K768" s="351"/>
      <c r="L768" s="351"/>
      <c r="M768" s="351"/>
      <c r="N768" s="351"/>
      <c r="O768" s="351"/>
      <c r="P768" s="351"/>
      <c r="Q768" s="351"/>
      <c r="R768" s="351"/>
      <c r="S768" s="351"/>
      <c r="T768" s="351"/>
      <c r="U768" s="351"/>
      <c r="V768" s="351"/>
      <c r="W768" s="351"/>
      <c r="X768" s="351"/>
      <c r="Y768" s="351"/>
      <c r="Z768" s="351"/>
      <c r="AA768" s="351"/>
      <c r="AB768" s="351"/>
    </row>
    <row r="769" spans="8:8" ht="15.75" customHeight="1">
      <c r="A769" s="351"/>
      <c r="B769" s="352"/>
      <c r="C769" s="353"/>
      <c r="D769" s="352"/>
      <c r="E769" s="351"/>
      <c r="F769" s="351"/>
      <c r="G769" s="351"/>
      <c r="H769" s="351"/>
      <c r="I769" s="351"/>
      <c r="J769" s="351"/>
      <c r="K769" s="351"/>
      <c r="L769" s="351"/>
      <c r="M769" s="351"/>
      <c r="N769" s="351"/>
      <c r="O769" s="351"/>
      <c r="P769" s="351"/>
      <c r="Q769" s="351"/>
      <c r="R769" s="351"/>
      <c r="S769" s="351"/>
      <c r="T769" s="351"/>
      <c r="U769" s="351"/>
      <c r="V769" s="351"/>
      <c r="W769" s="351"/>
      <c r="X769" s="351"/>
      <c r="Y769" s="351"/>
      <c r="Z769" s="351"/>
      <c r="AA769" s="351"/>
      <c r="AB769" s="351"/>
    </row>
    <row r="770" spans="8:8" ht="15.75" customHeight="1">
      <c r="A770" s="351"/>
      <c r="B770" s="352"/>
      <c r="C770" s="353"/>
      <c r="D770" s="352"/>
      <c r="E770" s="351"/>
      <c r="F770" s="351"/>
      <c r="G770" s="351"/>
      <c r="H770" s="351"/>
      <c r="I770" s="351"/>
      <c r="J770" s="351"/>
      <c r="K770" s="351"/>
      <c r="L770" s="351"/>
      <c r="M770" s="351"/>
      <c r="N770" s="351"/>
      <c r="O770" s="351"/>
      <c r="P770" s="351"/>
      <c r="Q770" s="351"/>
      <c r="R770" s="351"/>
      <c r="S770" s="351"/>
      <c r="T770" s="351"/>
      <c r="U770" s="351"/>
      <c r="V770" s="351"/>
      <c r="W770" s="351"/>
      <c r="X770" s="351"/>
      <c r="Y770" s="351"/>
      <c r="Z770" s="351"/>
      <c r="AA770" s="351"/>
      <c r="AB770" s="351"/>
    </row>
    <row r="771" spans="8:8" ht="15.75" customHeight="1">
      <c r="A771" s="351"/>
      <c r="B771" s="352"/>
      <c r="C771" s="353"/>
      <c r="D771" s="352"/>
      <c r="E771" s="351"/>
      <c r="F771" s="351"/>
      <c r="G771" s="351"/>
      <c r="H771" s="351"/>
      <c r="I771" s="351"/>
      <c r="J771" s="351"/>
      <c r="K771" s="351"/>
      <c r="L771" s="351"/>
      <c r="M771" s="351"/>
      <c r="N771" s="351"/>
      <c r="O771" s="351"/>
      <c r="P771" s="351"/>
      <c r="Q771" s="351"/>
      <c r="R771" s="351"/>
      <c r="S771" s="351"/>
      <c r="T771" s="351"/>
      <c r="U771" s="351"/>
      <c r="V771" s="351"/>
      <c r="W771" s="351"/>
      <c r="X771" s="351"/>
      <c r="Y771" s="351"/>
      <c r="Z771" s="351"/>
      <c r="AA771" s="351"/>
      <c r="AB771" s="351"/>
    </row>
    <row r="772" spans="8:8" ht="15.75" customHeight="1">
      <c r="A772" s="351"/>
      <c r="B772" s="352"/>
      <c r="C772" s="353"/>
      <c r="D772" s="352"/>
      <c r="E772" s="351"/>
      <c r="F772" s="351"/>
      <c r="G772" s="351"/>
      <c r="H772" s="351"/>
      <c r="I772" s="351"/>
      <c r="J772" s="351"/>
      <c r="K772" s="351"/>
      <c r="L772" s="351"/>
      <c r="M772" s="351"/>
      <c r="N772" s="351"/>
      <c r="O772" s="351"/>
      <c r="P772" s="351"/>
      <c r="Q772" s="351"/>
      <c r="R772" s="351"/>
      <c r="S772" s="351"/>
      <c r="T772" s="351"/>
      <c r="U772" s="351"/>
      <c r="V772" s="351"/>
      <c r="W772" s="351"/>
      <c r="X772" s="351"/>
      <c r="Y772" s="351"/>
      <c r="Z772" s="351"/>
      <c r="AA772" s="351"/>
      <c r="AB772" s="351"/>
    </row>
    <row r="773" spans="8:8" ht="15.75" customHeight="1">
      <c r="A773" s="351"/>
      <c r="B773" s="352"/>
      <c r="C773" s="353"/>
      <c r="D773" s="352"/>
      <c r="E773" s="351"/>
      <c r="F773" s="351"/>
      <c r="G773" s="351"/>
      <c r="H773" s="351"/>
      <c r="I773" s="351"/>
      <c r="J773" s="351"/>
      <c r="K773" s="351"/>
      <c r="L773" s="351"/>
      <c r="M773" s="351"/>
      <c r="N773" s="351"/>
      <c r="O773" s="351"/>
      <c r="P773" s="351"/>
      <c r="Q773" s="351"/>
      <c r="R773" s="351"/>
      <c r="S773" s="351"/>
      <c r="T773" s="351"/>
      <c r="U773" s="351"/>
      <c r="V773" s="351"/>
      <c r="W773" s="351"/>
      <c r="X773" s="351"/>
      <c r="Y773" s="351"/>
      <c r="Z773" s="351"/>
      <c r="AA773" s="351"/>
      <c r="AB773" s="351"/>
    </row>
    <row r="774" spans="8:8" ht="15.75" customHeight="1">
      <c r="A774" s="351"/>
      <c r="B774" s="352"/>
      <c r="C774" s="353"/>
      <c r="D774" s="352"/>
      <c r="E774" s="351"/>
      <c r="F774" s="351"/>
      <c r="G774" s="351"/>
      <c r="H774" s="351"/>
      <c r="I774" s="351"/>
      <c r="J774" s="351"/>
      <c r="K774" s="351"/>
      <c r="L774" s="351"/>
      <c r="M774" s="351"/>
      <c r="N774" s="351"/>
      <c r="O774" s="351"/>
      <c r="P774" s="351"/>
      <c r="Q774" s="351"/>
      <c r="R774" s="351"/>
      <c r="S774" s="351"/>
      <c r="T774" s="351"/>
      <c r="U774" s="351"/>
      <c r="V774" s="351"/>
      <c r="W774" s="351"/>
      <c r="X774" s="351"/>
      <c r="Y774" s="351"/>
      <c r="Z774" s="351"/>
      <c r="AA774" s="351"/>
      <c r="AB774" s="351"/>
    </row>
    <row r="775" spans="8:8" ht="15.75" customHeight="1">
      <c r="A775" s="351"/>
      <c r="B775" s="352"/>
      <c r="C775" s="353"/>
      <c r="D775" s="352"/>
      <c r="E775" s="351"/>
      <c r="F775" s="351"/>
      <c r="G775" s="351"/>
      <c r="H775" s="351"/>
      <c r="I775" s="351"/>
      <c r="J775" s="351"/>
      <c r="K775" s="351"/>
      <c r="L775" s="351"/>
      <c r="M775" s="351"/>
      <c r="N775" s="351"/>
      <c r="O775" s="351"/>
      <c r="P775" s="351"/>
      <c r="Q775" s="351"/>
      <c r="R775" s="351"/>
      <c r="S775" s="351"/>
      <c r="T775" s="351"/>
      <c r="U775" s="351"/>
      <c r="V775" s="351"/>
      <c r="W775" s="351"/>
      <c r="X775" s="351"/>
      <c r="Y775" s="351"/>
      <c r="Z775" s="351"/>
      <c r="AA775" s="351"/>
      <c r="AB775" s="351"/>
    </row>
    <row r="776" spans="8:8" ht="15.75" customHeight="1">
      <c r="A776" s="351"/>
      <c r="B776" s="352"/>
      <c r="C776" s="353"/>
      <c r="D776" s="352"/>
      <c r="E776" s="351"/>
      <c r="F776" s="351"/>
      <c r="G776" s="351"/>
      <c r="H776" s="351"/>
      <c r="I776" s="351"/>
      <c r="J776" s="351"/>
      <c r="K776" s="351"/>
      <c r="L776" s="351"/>
      <c r="M776" s="351"/>
      <c r="N776" s="351"/>
      <c r="O776" s="351"/>
      <c r="P776" s="351"/>
      <c r="Q776" s="351"/>
      <c r="R776" s="351"/>
      <c r="S776" s="351"/>
      <c r="T776" s="351"/>
      <c r="U776" s="351"/>
      <c r="V776" s="351"/>
      <c r="W776" s="351"/>
      <c r="X776" s="351"/>
      <c r="Y776" s="351"/>
      <c r="Z776" s="351"/>
      <c r="AA776" s="351"/>
      <c r="AB776" s="351"/>
    </row>
    <row r="777" spans="8:8" ht="15.75" customHeight="1">
      <c r="A777" s="351"/>
      <c r="B777" s="352"/>
      <c r="C777" s="353"/>
      <c r="D777" s="352"/>
      <c r="E777" s="351"/>
      <c r="F777" s="351"/>
      <c r="G777" s="351"/>
      <c r="H777" s="351"/>
      <c r="I777" s="351"/>
      <c r="J777" s="351"/>
      <c r="K777" s="351"/>
      <c r="L777" s="351"/>
      <c r="M777" s="351"/>
      <c r="N777" s="351"/>
      <c r="O777" s="351"/>
      <c r="P777" s="351"/>
      <c r="Q777" s="351"/>
      <c r="R777" s="351"/>
      <c r="S777" s="351"/>
      <c r="T777" s="351"/>
      <c r="U777" s="351"/>
      <c r="V777" s="351"/>
      <c r="W777" s="351"/>
      <c r="X777" s="351"/>
      <c r="Y777" s="351"/>
      <c r="Z777" s="351"/>
      <c r="AA777" s="351"/>
      <c r="AB777" s="351"/>
    </row>
    <row r="778" spans="8:8" ht="15.75" customHeight="1">
      <c r="A778" s="351"/>
      <c r="B778" s="352"/>
      <c r="C778" s="353"/>
      <c r="D778" s="352"/>
      <c r="E778" s="351"/>
      <c r="F778" s="351"/>
      <c r="G778" s="351"/>
      <c r="H778" s="351"/>
      <c r="I778" s="351"/>
      <c r="J778" s="351"/>
      <c r="K778" s="351"/>
      <c r="L778" s="351"/>
      <c r="M778" s="351"/>
      <c r="N778" s="351"/>
      <c r="O778" s="351"/>
      <c r="P778" s="351"/>
      <c r="Q778" s="351"/>
      <c r="R778" s="351"/>
      <c r="S778" s="351"/>
      <c r="T778" s="351"/>
      <c r="U778" s="351"/>
      <c r="V778" s="351"/>
      <c r="W778" s="351"/>
      <c r="X778" s="351"/>
      <c r="Y778" s="351"/>
      <c r="Z778" s="351"/>
      <c r="AA778" s="351"/>
      <c r="AB778" s="351"/>
    </row>
    <row r="779" spans="8:8" ht="15.75" customHeight="1">
      <c r="A779" s="351"/>
      <c r="B779" s="352"/>
      <c r="C779" s="353"/>
      <c r="D779" s="352"/>
      <c r="E779" s="351"/>
      <c r="F779" s="351"/>
      <c r="G779" s="351"/>
      <c r="H779" s="351"/>
      <c r="I779" s="351"/>
      <c r="J779" s="351"/>
      <c r="K779" s="351"/>
      <c r="L779" s="351"/>
      <c r="M779" s="351"/>
      <c r="N779" s="351"/>
      <c r="O779" s="351"/>
      <c r="P779" s="351"/>
      <c r="Q779" s="351"/>
      <c r="R779" s="351"/>
      <c r="S779" s="351"/>
      <c r="T779" s="351"/>
      <c r="U779" s="351"/>
      <c r="V779" s="351"/>
      <c r="W779" s="351"/>
      <c r="X779" s="351"/>
      <c r="Y779" s="351"/>
      <c r="Z779" s="351"/>
      <c r="AA779" s="351"/>
      <c r="AB779" s="351"/>
    </row>
    <row r="780" spans="8:8" ht="15.75" customHeight="1">
      <c r="A780" s="351"/>
      <c r="B780" s="352"/>
      <c r="C780" s="353"/>
      <c r="D780" s="352"/>
      <c r="E780" s="351"/>
      <c r="F780" s="351"/>
      <c r="G780" s="351"/>
      <c r="H780" s="351"/>
      <c r="I780" s="351"/>
      <c r="J780" s="351"/>
      <c r="K780" s="351"/>
      <c r="L780" s="351"/>
      <c r="M780" s="351"/>
      <c r="N780" s="351"/>
      <c r="O780" s="351"/>
      <c r="P780" s="351"/>
      <c r="Q780" s="351"/>
      <c r="R780" s="351"/>
      <c r="S780" s="351"/>
      <c r="T780" s="351"/>
      <c r="U780" s="351"/>
      <c r="V780" s="351"/>
      <c r="W780" s="351"/>
      <c r="X780" s="351"/>
      <c r="Y780" s="351"/>
      <c r="Z780" s="351"/>
      <c r="AA780" s="351"/>
      <c r="AB780" s="351"/>
    </row>
    <row r="781" spans="8:8" ht="15.75" customHeight="1">
      <c r="A781" s="351"/>
      <c r="B781" s="352"/>
      <c r="C781" s="353"/>
      <c r="D781" s="352"/>
      <c r="E781" s="351"/>
      <c r="F781" s="351"/>
      <c r="G781" s="351"/>
      <c r="H781" s="351"/>
      <c r="I781" s="351"/>
      <c r="J781" s="351"/>
      <c r="K781" s="351"/>
      <c r="L781" s="351"/>
      <c r="M781" s="351"/>
      <c r="N781" s="351"/>
      <c r="O781" s="351"/>
      <c r="P781" s="351"/>
      <c r="Q781" s="351"/>
      <c r="R781" s="351"/>
      <c r="S781" s="351"/>
      <c r="T781" s="351"/>
      <c r="U781" s="351"/>
      <c r="V781" s="351"/>
      <c r="W781" s="351"/>
      <c r="X781" s="351"/>
      <c r="Y781" s="351"/>
      <c r="Z781" s="351"/>
      <c r="AA781" s="351"/>
      <c r="AB781" s="351"/>
    </row>
    <row r="782" spans="8:8" ht="15.75" customHeight="1">
      <c r="A782" s="351"/>
      <c r="B782" s="352"/>
      <c r="C782" s="353"/>
      <c r="D782" s="352"/>
      <c r="E782" s="351"/>
      <c r="F782" s="351"/>
      <c r="G782" s="351"/>
      <c r="H782" s="351"/>
      <c r="I782" s="351"/>
      <c r="J782" s="351"/>
      <c r="K782" s="351"/>
      <c r="L782" s="351"/>
      <c r="M782" s="351"/>
      <c r="N782" s="351"/>
      <c r="O782" s="351"/>
      <c r="P782" s="351"/>
      <c r="Q782" s="351"/>
      <c r="R782" s="351"/>
      <c r="S782" s="351"/>
      <c r="T782" s="351"/>
      <c r="U782" s="351"/>
      <c r="V782" s="351"/>
      <c r="W782" s="351"/>
      <c r="X782" s="351"/>
      <c r="Y782" s="351"/>
      <c r="Z782" s="351"/>
      <c r="AA782" s="351"/>
      <c r="AB782" s="351"/>
    </row>
    <row r="783" spans="8:8" ht="15.75" customHeight="1">
      <c r="A783" s="351"/>
      <c r="B783" s="352"/>
      <c r="C783" s="353"/>
      <c r="D783" s="352"/>
      <c r="E783" s="351"/>
      <c r="F783" s="351"/>
      <c r="G783" s="351"/>
      <c r="H783" s="351"/>
      <c r="I783" s="351"/>
      <c r="J783" s="351"/>
      <c r="K783" s="351"/>
      <c r="L783" s="351"/>
      <c r="M783" s="351"/>
      <c r="N783" s="351"/>
      <c r="O783" s="351"/>
      <c r="P783" s="351"/>
      <c r="Q783" s="351"/>
      <c r="R783" s="351"/>
      <c r="S783" s="351"/>
      <c r="T783" s="351"/>
      <c r="U783" s="351"/>
      <c r="V783" s="351"/>
      <c r="W783" s="351"/>
      <c r="X783" s="351"/>
      <c r="Y783" s="351"/>
      <c r="Z783" s="351"/>
      <c r="AA783" s="351"/>
      <c r="AB783" s="351"/>
    </row>
    <row r="784" spans="8:8" ht="15.75" customHeight="1">
      <c r="A784" s="351"/>
      <c r="B784" s="352"/>
      <c r="C784" s="353"/>
      <c r="D784" s="352"/>
      <c r="E784" s="351"/>
      <c r="F784" s="351"/>
      <c r="G784" s="351"/>
      <c r="H784" s="351"/>
      <c r="I784" s="351"/>
      <c r="J784" s="351"/>
      <c r="K784" s="351"/>
      <c r="L784" s="351"/>
      <c r="M784" s="351"/>
      <c r="N784" s="351"/>
      <c r="O784" s="351"/>
      <c r="P784" s="351"/>
      <c r="Q784" s="351"/>
      <c r="R784" s="351"/>
      <c r="S784" s="351"/>
      <c r="T784" s="351"/>
      <c r="U784" s="351"/>
      <c r="V784" s="351"/>
      <c r="W784" s="351"/>
      <c r="X784" s="351"/>
      <c r="Y784" s="351"/>
      <c r="Z784" s="351"/>
      <c r="AA784" s="351"/>
      <c r="AB784" s="351"/>
    </row>
    <row r="785" spans="8:8" ht="15.75" customHeight="1">
      <c r="A785" s="351"/>
      <c r="B785" s="352"/>
      <c r="C785" s="353"/>
      <c r="D785" s="352"/>
      <c r="E785" s="351"/>
      <c r="F785" s="351"/>
      <c r="G785" s="351"/>
      <c r="H785" s="351"/>
      <c r="I785" s="351"/>
      <c r="J785" s="351"/>
      <c r="K785" s="351"/>
      <c r="L785" s="351"/>
      <c r="M785" s="351"/>
      <c r="N785" s="351"/>
      <c r="O785" s="351"/>
      <c r="P785" s="351"/>
      <c r="Q785" s="351"/>
      <c r="R785" s="351"/>
      <c r="S785" s="351"/>
      <c r="T785" s="351"/>
      <c r="U785" s="351"/>
      <c r="V785" s="351"/>
      <c r="W785" s="351"/>
      <c r="X785" s="351"/>
      <c r="Y785" s="351"/>
      <c r="Z785" s="351"/>
      <c r="AA785" s="351"/>
      <c r="AB785" s="351"/>
    </row>
    <row r="786" spans="8:8" ht="15.75" customHeight="1">
      <c r="A786" s="351"/>
      <c r="B786" s="352"/>
      <c r="C786" s="353"/>
      <c r="D786" s="352"/>
      <c r="E786" s="351"/>
      <c r="F786" s="351"/>
      <c r="G786" s="351"/>
      <c r="H786" s="351"/>
      <c r="I786" s="351"/>
      <c r="J786" s="351"/>
      <c r="K786" s="351"/>
      <c r="L786" s="351"/>
      <c r="M786" s="351"/>
      <c r="N786" s="351"/>
      <c r="O786" s="351"/>
      <c r="P786" s="351"/>
      <c r="Q786" s="351"/>
      <c r="R786" s="351"/>
      <c r="S786" s="351"/>
      <c r="T786" s="351"/>
      <c r="U786" s="351"/>
      <c r="V786" s="351"/>
      <c r="W786" s="351"/>
      <c r="X786" s="351"/>
      <c r="Y786" s="351"/>
      <c r="Z786" s="351"/>
      <c r="AA786" s="351"/>
      <c r="AB786" s="351"/>
    </row>
    <row r="787" spans="8:8" ht="15.75" customHeight="1">
      <c r="A787" s="351"/>
      <c r="B787" s="352"/>
      <c r="C787" s="353"/>
      <c r="D787" s="352"/>
      <c r="E787" s="351"/>
      <c r="F787" s="351"/>
      <c r="G787" s="351"/>
      <c r="H787" s="351"/>
      <c r="I787" s="351"/>
      <c r="J787" s="351"/>
      <c r="K787" s="351"/>
      <c r="L787" s="351"/>
      <c r="M787" s="351"/>
      <c r="N787" s="351"/>
      <c r="O787" s="351"/>
      <c r="P787" s="351"/>
      <c r="Q787" s="351"/>
      <c r="R787" s="351"/>
      <c r="S787" s="351"/>
      <c r="T787" s="351"/>
      <c r="U787" s="351"/>
      <c r="V787" s="351"/>
      <c r="W787" s="351"/>
      <c r="X787" s="351"/>
      <c r="Y787" s="351"/>
      <c r="Z787" s="351"/>
      <c r="AA787" s="351"/>
      <c r="AB787" s="351"/>
    </row>
    <row r="788" spans="8:8" ht="15.75" customHeight="1">
      <c r="A788" s="351"/>
      <c r="B788" s="352"/>
      <c r="C788" s="353"/>
      <c r="D788" s="352"/>
      <c r="E788" s="351"/>
      <c r="F788" s="351"/>
      <c r="G788" s="351"/>
      <c r="H788" s="351"/>
      <c r="I788" s="351"/>
      <c r="J788" s="351"/>
      <c r="K788" s="351"/>
      <c r="L788" s="351"/>
      <c r="M788" s="351"/>
      <c r="N788" s="351"/>
      <c r="O788" s="351"/>
      <c r="P788" s="351"/>
      <c r="Q788" s="351"/>
      <c r="R788" s="351"/>
      <c r="S788" s="351"/>
      <c r="T788" s="351"/>
      <c r="U788" s="351"/>
      <c r="V788" s="351"/>
      <c r="W788" s="351"/>
      <c r="X788" s="351"/>
      <c r="Y788" s="351"/>
      <c r="Z788" s="351"/>
      <c r="AA788" s="351"/>
      <c r="AB788" s="351"/>
    </row>
    <row r="789" spans="8:8" ht="15.75" customHeight="1">
      <c r="A789" s="351"/>
      <c r="B789" s="352"/>
      <c r="C789" s="353"/>
      <c r="D789" s="352"/>
      <c r="E789" s="351"/>
      <c r="F789" s="351"/>
      <c r="G789" s="351"/>
      <c r="H789" s="351"/>
      <c r="I789" s="351"/>
      <c r="J789" s="351"/>
      <c r="K789" s="351"/>
      <c r="L789" s="351"/>
      <c r="M789" s="351"/>
      <c r="N789" s="351"/>
      <c r="O789" s="351"/>
      <c r="P789" s="351"/>
      <c r="Q789" s="351"/>
      <c r="R789" s="351"/>
      <c r="S789" s="351"/>
      <c r="T789" s="351"/>
      <c r="U789" s="351"/>
      <c r="V789" s="351"/>
      <c r="W789" s="351"/>
      <c r="X789" s="351"/>
      <c r="Y789" s="351"/>
      <c r="Z789" s="351"/>
      <c r="AA789" s="351"/>
      <c r="AB789" s="351"/>
    </row>
    <row r="790" spans="8:8" ht="15.75" customHeight="1">
      <c r="A790" s="351"/>
      <c r="B790" s="352"/>
      <c r="C790" s="353"/>
      <c r="D790" s="352"/>
      <c r="E790" s="351"/>
      <c r="F790" s="351"/>
      <c r="G790" s="351"/>
      <c r="H790" s="351"/>
      <c r="I790" s="351"/>
      <c r="J790" s="351"/>
      <c r="K790" s="351"/>
      <c r="L790" s="351"/>
      <c r="M790" s="351"/>
      <c r="N790" s="351"/>
      <c r="O790" s="351"/>
      <c r="P790" s="351"/>
      <c r="Q790" s="351"/>
      <c r="R790" s="351"/>
      <c r="S790" s="351"/>
      <c r="T790" s="351"/>
      <c r="U790" s="351"/>
      <c r="V790" s="351"/>
      <c r="W790" s="351"/>
      <c r="X790" s="351"/>
      <c r="Y790" s="351"/>
      <c r="Z790" s="351"/>
      <c r="AA790" s="351"/>
      <c r="AB790" s="351"/>
    </row>
    <row r="791" spans="8:8" ht="15.75" customHeight="1">
      <c r="A791" s="351"/>
      <c r="B791" s="352"/>
      <c r="C791" s="353"/>
      <c r="D791" s="352"/>
      <c r="E791" s="351"/>
      <c r="F791" s="351"/>
      <c r="G791" s="351"/>
      <c r="H791" s="351"/>
      <c r="I791" s="351"/>
      <c r="J791" s="351"/>
      <c r="K791" s="351"/>
      <c r="L791" s="351"/>
      <c r="M791" s="351"/>
      <c r="N791" s="351"/>
      <c r="O791" s="351"/>
      <c r="P791" s="351"/>
      <c r="Q791" s="351"/>
      <c r="R791" s="351"/>
      <c r="S791" s="351"/>
      <c r="T791" s="351"/>
      <c r="U791" s="351"/>
      <c r="V791" s="351"/>
      <c r="W791" s="351"/>
      <c r="X791" s="351"/>
      <c r="Y791" s="351"/>
      <c r="Z791" s="351"/>
      <c r="AA791" s="351"/>
      <c r="AB791" s="351"/>
    </row>
    <row r="792" spans="8:8" ht="15.75" customHeight="1">
      <c r="A792" s="351"/>
      <c r="B792" s="352"/>
      <c r="C792" s="353"/>
      <c r="D792" s="352"/>
      <c r="E792" s="351"/>
      <c r="F792" s="351"/>
      <c r="G792" s="351"/>
      <c r="H792" s="351"/>
      <c r="I792" s="351"/>
      <c r="J792" s="351"/>
      <c r="K792" s="351"/>
      <c r="L792" s="351"/>
      <c r="M792" s="351"/>
      <c r="N792" s="351"/>
      <c r="O792" s="351"/>
      <c r="P792" s="351"/>
      <c r="Q792" s="351"/>
      <c r="R792" s="351"/>
      <c r="S792" s="351"/>
      <c r="T792" s="351"/>
      <c r="U792" s="351"/>
      <c r="V792" s="351"/>
      <c r="W792" s="351"/>
      <c r="X792" s="351"/>
      <c r="Y792" s="351"/>
      <c r="Z792" s="351"/>
      <c r="AA792" s="351"/>
      <c r="AB792" s="351"/>
    </row>
    <row r="793" spans="8:8" ht="15.75" customHeight="1">
      <c r="A793" s="351"/>
      <c r="B793" s="352"/>
      <c r="C793" s="353"/>
      <c r="D793" s="352"/>
      <c r="E793" s="351"/>
      <c r="F793" s="351"/>
      <c r="G793" s="351"/>
      <c r="H793" s="351"/>
      <c r="I793" s="351"/>
      <c r="J793" s="351"/>
      <c r="K793" s="351"/>
      <c r="L793" s="351"/>
      <c r="M793" s="351"/>
      <c r="N793" s="351"/>
      <c r="O793" s="351"/>
      <c r="P793" s="351"/>
      <c r="Q793" s="351"/>
      <c r="R793" s="351"/>
      <c r="S793" s="351"/>
      <c r="T793" s="351"/>
      <c r="U793" s="351"/>
      <c r="V793" s="351"/>
      <c r="W793" s="351"/>
      <c r="X793" s="351"/>
      <c r="Y793" s="351"/>
      <c r="Z793" s="351"/>
      <c r="AA793" s="351"/>
      <c r="AB793" s="351"/>
    </row>
    <row r="794" spans="8:8" ht="15.75" customHeight="1">
      <c r="A794" s="351"/>
      <c r="B794" s="352"/>
      <c r="C794" s="353"/>
      <c r="D794" s="352"/>
      <c r="E794" s="351"/>
      <c r="F794" s="351"/>
      <c r="G794" s="351"/>
      <c r="H794" s="351"/>
      <c r="I794" s="351"/>
      <c r="J794" s="351"/>
      <c r="K794" s="351"/>
      <c r="L794" s="351"/>
      <c r="M794" s="351"/>
      <c r="N794" s="351"/>
      <c r="O794" s="351"/>
      <c r="P794" s="351"/>
      <c r="Q794" s="351"/>
      <c r="R794" s="351"/>
      <c r="S794" s="351"/>
      <c r="T794" s="351"/>
      <c r="U794" s="351"/>
      <c r="V794" s="351"/>
      <c r="W794" s="351"/>
      <c r="X794" s="351"/>
      <c r="Y794" s="351"/>
      <c r="Z794" s="351"/>
      <c r="AA794" s="351"/>
      <c r="AB794" s="351"/>
    </row>
    <row r="795" spans="8:8" ht="15.75" customHeight="1">
      <c r="A795" s="351"/>
      <c r="B795" s="352"/>
      <c r="C795" s="353"/>
      <c r="D795" s="352"/>
      <c r="E795" s="351"/>
      <c r="F795" s="351"/>
      <c r="G795" s="351"/>
      <c r="H795" s="351"/>
      <c r="I795" s="351"/>
      <c r="J795" s="351"/>
      <c r="K795" s="351"/>
      <c r="L795" s="351"/>
      <c r="M795" s="351"/>
      <c r="N795" s="351"/>
      <c r="O795" s="351"/>
      <c r="P795" s="351"/>
      <c r="Q795" s="351"/>
      <c r="R795" s="351"/>
      <c r="S795" s="351"/>
      <c r="T795" s="351"/>
      <c r="U795" s="351"/>
      <c r="V795" s="351"/>
      <c r="W795" s="351"/>
      <c r="X795" s="351"/>
      <c r="Y795" s="351"/>
      <c r="Z795" s="351"/>
      <c r="AA795" s="351"/>
      <c r="AB795" s="351"/>
    </row>
    <row r="796" spans="8:8" ht="15.75" customHeight="1">
      <c r="A796" s="351"/>
      <c r="B796" s="352"/>
      <c r="C796" s="353"/>
      <c r="D796" s="352"/>
      <c r="E796" s="351"/>
      <c r="F796" s="351"/>
      <c r="G796" s="351"/>
      <c r="H796" s="351"/>
      <c r="I796" s="351"/>
      <c r="J796" s="351"/>
      <c r="K796" s="351"/>
      <c r="L796" s="351"/>
      <c r="M796" s="351"/>
      <c r="N796" s="351"/>
      <c r="O796" s="351"/>
      <c r="P796" s="351"/>
      <c r="Q796" s="351"/>
      <c r="R796" s="351"/>
      <c r="S796" s="351"/>
      <c r="T796" s="351"/>
      <c r="U796" s="351"/>
      <c r="V796" s="351"/>
      <c r="W796" s="351"/>
      <c r="X796" s="351"/>
      <c r="Y796" s="351"/>
      <c r="Z796" s="351"/>
      <c r="AA796" s="351"/>
      <c r="AB796" s="351"/>
    </row>
    <row r="797" spans="8:8" ht="15.75" customHeight="1">
      <c r="A797" s="351"/>
      <c r="B797" s="352"/>
      <c r="C797" s="353"/>
      <c r="D797" s="352"/>
      <c r="E797" s="351"/>
      <c r="F797" s="351"/>
      <c r="G797" s="351"/>
      <c r="H797" s="351"/>
      <c r="I797" s="351"/>
      <c r="J797" s="351"/>
      <c r="K797" s="351"/>
      <c r="L797" s="351"/>
      <c r="M797" s="351"/>
      <c r="N797" s="351"/>
      <c r="O797" s="351"/>
      <c r="P797" s="351"/>
      <c r="Q797" s="351"/>
      <c r="R797" s="351"/>
      <c r="S797" s="351"/>
      <c r="T797" s="351"/>
      <c r="U797" s="351"/>
      <c r="V797" s="351"/>
      <c r="W797" s="351"/>
      <c r="X797" s="351"/>
      <c r="Y797" s="351"/>
      <c r="Z797" s="351"/>
      <c r="AA797" s="351"/>
      <c r="AB797" s="351"/>
    </row>
    <row r="798" spans="8:8" ht="15.75" customHeight="1">
      <c r="A798" s="351"/>
      <c r="B798" s="352"/>
      <c r="C798" s="353"/>
      <c r="D798" s="352"/>
      <c r="E798" s="351"/>
      <c r="F798" s="351"/>
      <c r="G798" s="351"/>
      <c r="H798" s="351"/>
      <c r="I798" s="351"/>
      <c r="J798" s="351"/>
      <c r="K798" s="351"/>
      <c r="L798" s="351"/>
      <c r="M798" s="351"/>
      <c r="N798" s="351"/>
      <c r="O798" s="351"/>
      <c r="P798" s="351"/>
      <c r="Q798" s="351"/>
      <c r="R798" s="351"/>
      <c r="S798" s="351"/>
      <c r="T798" s="351"/>
      <c r="U798" s="351"/>
      <c r="V798" s="351"/>
      <c r="W798" s="351"/>
      <c r="X798" s="351"/>
      <c r="Y798" s="351"/>
      <c r="Z798" s="351"/>
      <c r="AA798" s="351"/>
      <c r="AB798" s="351"/>
    </row>
    <row r="799" spans="8:8" ht="15.75" customHeight="1">
      <c r="A799" s="351"/>
      <c r="B799" s="352"/>
      <c r="C799" s="353"/>
      <c r="D799" s="352"/>
      <c r="E799" s="351"/>
      <c r="F799" s="351"/>
      <c r="G799" s="351"/>
      <c r="H799" s="351"/>
      <c r="I799" s="351"/>
      <c r="J799" s="351"/>
      <c r="K799" s="351"/>
      <c r="L799" s="351"/>
      <c r="M799" s="351"/>
      <c r="N799" s="351"/>
      <c r="O799" s="351"/>
      <c r="P799" s="351"/>
      <c r="Q799" s="351"/>
      <c r="R799" s="351"/>
      <c r="S799" s="351"/>
      <c r="T799" s="351"/>
      <c r="U799" s="351"/>
      <c r="V799" s="351"/>
      <c r="W799" s="351"/>
      <c r="X799" s="351"/>
      <c r="Y799" s="351"/>
      <c r="Z799" s="351"/>
      <c r="AA799" s="351"/>
      <c r="AB799" s="351"/>
    </row>
    <row r="800" spans="8:8" ht="15.75" customHeight="1">
      <c r="A800" s="351"/>
      <c r="B800" s="352"/>
      <c r="C800" s="353"/>
      <c r="D800" s="352"/>
      <c r="E800" s="351"/>
      <c r="F800" s="351"/>
      <c r="G800" s="351"/>
      <c r="H800" s="351"/>
      <c r="I800" s="351"/>
      <c r="J800" s="351"/>
      <c r="K800" s="351"/>
      <c r="L800" s="351"/>
      <c r="M800" s="351"/>
      <c r="N800" s="351"/>
      <c r="O800" s="351"/>
      <c r="P800" s="351"/>
      <c r="Q800" s="351"/>
      <c r="R800" s="351"/>
      <c r="S800" s="351"/>
      <c r="T800" s="351"/>
      <c r="U800" s="351"/>
      <c r="V800" s="351"/>
      <c r="W800" s="351"/>
      <c r="X800" s="351"/>
      <c r="Y800" s="351"/>
      <c r="Z800" s="351"/>
      <c r="AA800" s="351"/>
      <c r="AB800" s="351"/>
    </row>
    <row r="801" spans="8:8" ht="15.75" customHeight="1">
      <c r="A801" s="351"/>
      <c r="B801" s="352"/>
      <c r="C801" s="353"/>
      <c r="D801" s="352"/>
      <c r="E801" s="351"/>
      <c r="F801" s="351"/>
      <c r="G801" s="351"/>
      <c r="H801" s="351"/>
      <c r="I801" s="351"/>
      <c r="J801" s="351"/>
      <c r="K801" s="351"/>
      <c r="L801" s="351"/>
      <c r="M801" s="351"/>
      <c r="N801" s="351"/>
      <c r="O801" s="351"/>
      <c r="P801" s="351"/>
      <c r="Q801" s="351"/>
      <c r="R801" s="351"/>
      <c r="S801" s="351"/>
      <c r="T801" s="351"/>
      <c r="U801" s="351"/>
      <c r="V801" s="351"/>
      <c r="W801" s="351"/>
      <c r="X801" s="351"/>
      <c r="Y801" s="351"/>
      <c r="Z801" s="351"/>
      <c r="AA801" s="351"/>
      <c r="AB801" s="351"/>
    </row>
    <row r="802" spans="8:8" ht="15.75" customHeight="1">
      <c r="A802" s="351"/>
      <c r="B802" s="352"/>
      <c r="C802" s="353"/>
      <c r="D802" s="352"/>
      <c r="E802" s="351"/>
      <c r="F802" s="351"/>
      <c r="G802" s="351"/>
      <c r="H802" s="351"/>
      <c r="I802" s="351"/>
      <c r="J802" s="351"/>
      <c r="K802" s="351"/>
      <c r="L802" s="351"/>
      <c r="M802" s="351"/>
      <c r="N802" s="351"/>
      <c r="O802" s="351"/>
      <c r="P802" s="351"/>
      <c r="Q802" s="351"/>
      <c r="R802" s="351"/>
      <c r="S802" s="351"/>
      <c r="T802" s="351"/>
      <c r="U802" s="351"/>
      <c r="V802" s="351"/>
      <c r="W802" s="351"/>
      <c r="X802" s="351"/>
      <c r="Y802" s="351"/>
      <c r="Z802" s="351"/>
      <c r="AA802" s="351"/>
      <c r="AB802" s="351"/>
    </row>
    <row r="803" spans="8:8" ht="15.75" customHeight="1">
      <c r="A803" s="351"/>
      <c r="B803" s="352"/>
      <c r="C803" s="353"/>
      <c r="D803" s="352"/>
      <c r="E803" s="351"/>
      <c r="F803" s="351"/>
      <c r="G803" s="351"/>
      <c r="H803" s="351"/>
      <c r="I803" s="351"/>
      <c r="J803" s="351"/>
      <c r="K803" s="351"/>
      <c r="L803" s="351"/>
      <c r="M803" s="351"/>
      <c r="N803" s="351"/>
      <c r="O803" s="351"/>
      <c r="P803" s="351"/>
      <c r="Q803" s="351"/>
      <c r="R803" s="351"/>
      <c r="S803" s="351"/>
      <c r="T803" s="351"/>
      <c r="U803" s="351"/>
      <c r="V803" s="351"/>
      <c r="W803" s="351"/>
      <c r="X803" s="351"/>
      <c r="Y803" s="351"/>
      <c r="Z803" s="351"/>
      <c r="AA803" s="351"/>
      <c r="AB803" s="351"/>
    </row>
    <row r="804" spans="8:8" ht="15.75" customHeight="1">
      <c r="A804" s="351"/>
      <c r="B804" s="352"/>
      <c r="C804" s="353"/>
      <c r="D804" s="352"/>
      <c r="E804" s="351"/>
      <c r="F804" s="351"/>
      <c r="G804" s="351"/>
      <c r="H804" s="351"/>
      <c r="I804" s="351"/>
      <c r="J804" s="351"/>
      <c r="K804" s="351"/>
      <c r="L804" s="351"/>
      <c r="M804" s="351"/>
      <c r="N804" s="351"/>
      <c r="O804" s="351"/>
      <c r="P804" s="351"/>
      <c r="Q804" s="351"/>
      <c r="R804" s="351"/>
      <c r="S804" s="351"/>
      <c r="T804" s="351"/>
      <c r="U804" s="351"/>
      <c r="V804" s="351"/>
      <c r="W804" s="351"/>
      <c r="X804" s="351"/>
      <c r="Y804" s="351"/>
      <c r="Z804" s="351"/>
      <c r="AA804" s="351"/>
      <c r="AB804" s="351"/>
    </row>
    <row r="805" spans="8:8" ht="15.75" customHeight="1">
      <c r="A805" s="351"/>
      <c r="B805" s="352"/>
      <c r="C805" s="353"/>
      <c r="D805" s="352"/>
      <c r="E805" s="351"/>
      <c r="F805" s="351"/>
      <c r="G805" s="351"/>
      <c r="H805" s="351"/>
      <c r="I805" s="351"/>
      <c r="J805" s="351"/>
      <c r="K805" s="351"/>
      <c r="L805" s="351"/>
      <c r="M805" s="351"/>
      <c r="N805" s="351"/>
      <c r="O805" s="351"/>
      <c r="P805" s="351"/>
      <c r="Q805" s="351"/>
      <c r="R805" s="351"/>
      <c r="S805" s="351"/>
      <c r="T805" s="351"/>
      <c r="U805" s="351"/>
      <c r="V805" s="351"/>
      <c r="W805" s="351"/>
      <c r="X805" s="351"/>
      <c r="Y805" s="351"/>
      <c r="Z805" s="351"/>
      <c r="AA805" s="351"/>
      <c r="AB805" s="351"/>
    </row>
    <row r="806" spans="8:8" ht="15.75" customHeight="1">
      <c r="A806" s="351"/>
      <c r="B806" s="352"/>
      <c r="C806" s="353"/>
      <c r="D806" s="352"/>
      <c r="E806" s="351"/>
      <c r="F806" s="351"/>
      <c r="G806" s="351"/>
      <c r="H806" s="351"/>
      <c r="I806" s="351"/>
      <c r="J806" s="351"/>
      <c r="K806" s="351"/>
      <c r="L806" s="351"/>
      <c r="M806" s="351"/>
      <c r="N806" s="351"/>
      <c r="O806" s="351"/>
      <c r="P806" s="351"/>
      <c r="Q806" s="351"/>
      <c r="R806" s="351"/>
      <c r="S806" s="351"/>
      <c r="T806" s="351"/>
      <c r="U806" s="351"/>
      <c r="V806" s="351"/>
      <c r="W806" s="351"/>
      <c r="X806" s="351"/>
      <c r="Y806" s="351"/>
      <c r="Z806" s="351"/>
      <c r="AA806" s="351"/>
      <c r="AB806" s="351"/>
    </row>
    <row r="807" spans="8:8" ht="15.75" customHeight="1">
      <c r="A807" s="351"/>
      <c r="B807" s="352"/>
      <c r="C807" s="353"/>
      <c r="D807" s="352"/>
      <c r="E807" s="351"/>
      <c r="F807" s="351"/>
      <c r="G807" s="351"/>
      <c r="H807" s="351"/>
      <c r="I807" s="351"/>
      <c r="J807" s="351"/>
      <c r="K807" s="351"/>
      <c r="L807" s="351"/>
      <c r="M807" s="351"/>
      <c r="N807" s="351"/>
      <c r="O807" s="351"/>
      <c r="P807" s="351"/>
      <c r="Q807" s="351"/>
      <c r="R807" s="351"/>
      <c r="S807" s="351"/>
      <c r="T807" s="351"/>
      <c r="U807" s="351"/>
      <c r="V807" s="351"/>
      <c r="W807" s="351"/>
      <c r="X807" s="351"/>
      <c r="Y807" s="351"/>
      <c r="Z807" s="351"/>
      <c r="AA807" s="351"/>
      <c r="AB807" s="351"/>
    </row>
    <row r="808" spans="8:8" ht="15.75" customHeight="1">
      <c r="A808" s="351"/>
      <c r="B808" s="352"/>
      <c r="C808" s="353"/>
      <c r="D808" s="352"/>
      <c r="E808" s="351"/>
      <c r="F808" s="351"/>
      <c r="G808" s="351"/>
      <c r="H808" s="351"/>
      <c r="I808" s="351"/>
      <c r="J808" s="351"/>
      <c r="K808" s="351"/>
      <c r="L808" s="351"/>
      <c r="M808" s="351"/>
      <c r="N808" s="351"/>
      <c r="O808" s="351"/>
      <c r="P808" s="351"/>
      <c r="Q808" s="351"/>
      <c r="R808" s="351"/>
      <c r="S808" s="351"/>
      <c r="T808" s="351"/>
      <c r="U808" s="351"/>
      <c r="V808" s="351"/>
      <c r="W808" s="351"/>
      <c r="X808" s="351"/>
      <c r="Y808" s="351"/>
      <c r="Z808" s="351"/>
      <c r="AA808" s="351"/>
      <c r="AB808" s="351"/>
    </row>
    <row r="809" spans="8:8" ht="15.75" customHeight="1">
      <c r="A809" s="351"/>
      <c r="B809" s="352"/>
      <c r="C809" s="353"/>
      <c r="D809" s="352"/>
      <c r="E809" s="351"/>
      <c r="F809" s="351"/>
      <c r="G809" s="351"/>
      <c r="H809" s="351"/>
      <c r="I809" s="351"/>
      <c r="J809" s="351"/>
      <c r="K809" s="351"/>
      <c r="L809" s="351"/>
      <c r="M809" s="351"/>
      <c r="N809" s="351"/>
      <c r="O809" s="351"/>
      <c r="P809" s="351"/>
      <c r="Q809" s="351"/>
      <c r="R809" s="351"/>
      <c r="S809" s="351"/>
      <c r="T809" s="351"/>
      <c r="U809" s="351"/>
      <c r="V809" s="351"/>
      <c r="W809" s="351"/>
      <c r="X809" s="351"/>
      <c r="Y809" s="351"/>
      <c r="Z809" s="351"/>
      <c r="AA809" s="351"/>
      <c r="AB809" s="351"/>
    </row>
    <row r="810" spans="8:8" ht="15.75" customHeight="1">
      <c r="A810" s="351"/>
      <c r="B810" s="352"/>
      <c r="C810" s="353"/>
      <c r="D810" s="352"/>
      <c r="E810" s="351"/>
      <c r="F810" s="351"/>
      <c r="G810" s="351"/>
      <c r="H810" s="351"/>
      <c r="I810" s="351"/>
      <c r="J810" s="351"/>
      <c r="K810" s="351"/>
      <c r="L810" s="351"/>
      <c r="M810" s="351"/>
      <c r="N810" s="351"/>
      <c r="O810" s="351"/>
      <c r="P810" s="351"/>
      <c r="Q810" s="351"/>
      <c r="R810" s="351"/>
      <c r="S810" s="351"/>
      <c r="T810" s="351"/>
      <c r="U810" s="351"/>
      <c r="V810" s="351"/>
      <c r="W810" s="351"/>
      <c r="X810" s="351"/>
      <c r="Y810" s="351"/>
      <c r="Z810" s="351"/>
      <c r="AA810" s="351"/>
      <c r="AB810" s="351"/>
    </row>
    <row r="811" spans="8:8" ht="15.75" customHeight="1">
      <c r="A811" s="351"/>
      <c r="B811" s="352"/>
      <c r="C811" s="353"/>
      <c r="D811" s="352"/>
      <c r="E811" s="351"/>
      <c r="F811" s="351"/>
      <c r="G811" s="351"/>
      <c r="H811" s="351"/>
      <c r="I811" s="351"/>
      <c r="J811" s="351"/>
      <c r="K811" s="351"/>
      <c r="L811" s="351"/>
      <c r="M811" s="351"/>
      <c r="N811" s="351"/>
      <c r="O811" s="351"/>
      <c r="P811" s="351"/>
      <c r="Q811" s="351"/>
      <c r="R811" s="351"/>
      <c r="S811" s="351"/>
      <c r="T811" s="351"/>
      <c r="U811" s="351"/>
      <c r="V811" s="351"/>
      <c r="W811" s="351"/>
      <c r="X811" s="351"/>
      <c r="Y811" s="351"/>
      <c r="Z811" s="351"/>
      <c r="AA811" s="351"/>
      <c r="AB811" s="351"/>
    </row>
    <row r="812" spans="8:8" ht="15.75" customHeight="1">
      <c r="A812" s="351"/>
      <c r="B812" s="352"/>
      <c r="C812" s="353"/>
      <c r="D812" s="352"/>
      <c r="E812" s="351"/>
      <c r="F812" s="351"/>
      <c r="G812" s="351"/>
      <c r="H812" s="351"/>
      <c r="I812" s="351"/>
      <c r="J812" s="351"/>
      <c r="K812" s="351"/>
      <c r="L812" s="351"/>
      <c r="M812" s="351"/>
      <c r="N812" s="351"/>
      <c r="O812" s="351"/>
      <c r="P812" s="351"/>
      <c r="Q812" s="351"/>
      <c r="R812" s="351"/>
      <c r="S812" s="351"/>
      <c r="T812" s="351"/>
      <c r="U812" s="351"/>
      <c r="V812" s="351"/>
      <c r="W812" s="351"/>
      <c r="X812" s="351"/>
      <c r="Y812" s="351"/>
      <c r="Z812" s="351"/>
      <c r="AA812" s="351"/>
      <c r="AB812" s="351"/>
    </row>
    <row r="813" spans="8:8" ht="15.75" customHeight="1">
      <c r="A813" s="351"/>
      <c r="B813" s="352"/>
      <c r="C813" s="353"/>
      <c r="D813" s="352"/>
      <c r="E813" s="351"/>
      <c r="F813" s="351"/>
      <c r="G813" s="351"/>
      <c r="H813" s="351"/>
      <c r="I813" s="351"/>
      <c r="J813" s="351"/>
      <c r="K813" s="351"/>
      <c r="L813" s="351"/>
      <c r="M813" s="351"/>
      <c r="N813" s="351"/>
      <c r="O813" s="351"/>
      <c r="P813" s="351"/>
      <c r="Q813" s="351"/>
      <c r="R813" s="351"/>
      <c r="S813" s="351"/>
      <c r="T813" s="351"/>
      <c r="U813" s="351"/>
      <c r="V813" s="351"/>
      <c r="W813" s="351"/>
      <c r="X813" s="351"/>
      <c r="Y813" s="351"/>
      <c r="Z813" s="351"/>
      <c r="AA813" s="351"/>
      <c r="AB813" s="351"/>
    </row>
    <row r="814" spans="8:8" ht="15.75" customHeight="1">
      <c r="A814" s="351"/>
      <c r="B814" s="352"/>
      <c r="C814" s="353"/>
      <c r="D814" s="352"/>
      <c r="E814" s="351"/>
      <c r="F814" s="351"/>
      <c r="G814" s="351"/>
      <c r="H814" s="351"/>
      <c r="I814" s="351"/>
      <c r="J814" s="351"/>
      <c r="K814" s="351"/>
      <c r="L814" s="351"/>
      <c r="M814" s="351"/>
      <c r="N814" s="351"/>
      <c r="O814" s="351"/>
      <c r="P814" s="351"/>
      <c r="Q814" s="351"/>
      <c r="R814" s="351"/>
      <c r="S814" s="351"/>
      <c r="T814" s="351"/>
      <c r="U814" s="351"/>
      <c r="V814" s="351"/>
      <c r="W814" s="351"/>
      <c r="X814" s="351"/>
      <c r="Y814" s="351"/>
      <c r="Z814" s="351"/>
      <c r="AA814" s="351"/>
      <c r="AB814" s="351"/>
    </row>
    <row r="815" spans="8:8" ht="15.75" customHeight="1">
      <c r="A815" s="351"/>
      <c r="B815" s="352"/>
      <c r="C815" s="353"/>
      <c r="D815" s="352"/>
      <c r="E815" s="351"/>
      <c r="F815" s="351"/>
      <c r="G815" s="351"/>
      <c r="H815" s="351"/>
      <c r="I815" s="351"/>
      <c r="J815" s="351"/>
      <c r="K815" s="351"/>
      <c r="L815" s="351"/>
      <c r="M815" s="351"/>
      <c r="N815" s="351"/>
      <c r="O815" s="351"/>
      <c r="P815" s="351"/>
      <c r="Q815" s="351"/>
      <c r="R815" s="351"/>
      <c r="S815" s="351"/>
      <c r="T815" s="351"/>
      <c r="U815" s="351"/>
      <c r="V815" s="351"/>
      <c r="W815" s="351"/>
      <c r="X815" s="351"/>
      <c r="Y815" s="351"/>
      <c r="Z815" s="351"/>
      <c r="AA815" s="351"/>
      <c r="AB815" s="351"/>
    </row>
    <row r="816" spans="8:8" ht="15.75" customHeight="1">
      <c r="A816" s="351"/>
      <c r="B816" s="352"/>
      <c r="C816" s="353"/>
      <c r="D816" s="352"/>
      <c r="E816" s="351"/>
      <c r="F816" s="351"/>
      <c r="G816" s="351"/>
      <c r="H816" s="351"/>
      <c r="I816" s="351"/>
      <c r="J816" s="351"/>
      <c r="K816" s="351"/>
      <c r="L816" s="351"/>
      <c r="M816" s="351"/>
      <c r="N816" s="351"/>
      <c r="O816" s="351"/>
      <c r="P816" s="351"/>
      <c r="Q816" s="351"/>
      <c r="R816" s="351"/>
      <c r="S816" s="351"/>
      <c r="T816" s="351"/>
      <c r="U816" s="351"/>
      <c r="V816" s="351"/>
      <c r="W816" s="351"/>
      <c r="X816" s="351"/>
      <c r="Y816" s="351"/>
      <c r="Z816" s="351"/>
      <c r="AA816" s="351"/>
      <c r="AB816" s="351"/>
    </row>
    <row r="817" spans="8:8" ht="15.75" customHeight="1">
      <c r="A817" s="351"/>
      <c r="B817" s="352"/>
      <c r="C817" s="353"/>
      <c r="D817" s="352"/>
      <c r="E817" s="351"/>
      <c r="F817" s="351"/>
      <c r="G817" s="351"/>
      <c r="H817" s="351"/>
      <c r="I817" s="351"/>
      <c r="J817" s="351"/>
      <c r="K817" s="351"/>
      <c r="L817" s="351"/>
      <c r="M817" s="351"/>
      <c r="N817" s="351"/>
      <c r="O817" s="351"/>
      <c r="P817" s="351"/>
      <c r="Q817" s="351"/>
      <c r="R817" s="351"/>
      <c r="S817" s="351"/>
      <c r="T817" s="351"/>
      <c r="U817" s="351"/>
      <c r="V817" s="351"/>
      <c r="W817" s="351"/>
      <c r="X817" s="351"/>
      <c r="Y817" s="351"/>
      <c r="Z817" s="351"/>
      <c r="AA817" s="351"/>
      <c r="AB817" s="351"/>
    </row>
    <row r="818" spans="8:8" ht="15.75" customHeight="1">
      <c r="A818" s="351"/>
      <c r="B818" s="352"/>
      <c r="C818" s="353"/>
      <c r="D818" s="352"/>
      <c r="E818" s="351"/>
      <c r="F818" s="351"/>
      <c r="G818" s="351"/>
      <c r="H818" s="351"/>
      <c r="I818" s="351"/>
      <c r="J818" s="351"/>
      <c r="K818" s="351"/>
      <c r="L818" s="351"/>
      <c r="M818" s="351"/>
      <c r="N818" s="351"/>
      <c r="O818" s="351"/>
      <c r="P818" s="351"/>
      <c r="Q818" s="351"/>
      <c r="R818" s="351"/>
      <c r="S818" s="351"/>
      <c r="T818" s="351"/>
      <c r="U818" s="351"/>
      <c r="V818" s="351"/>
      <c r="W818" s="351"/>
      <c r="X818" s="351"/>
      <c r="Y818" s="351"/>
      <c r="Z818" s="351"/>
      <c r="AA818" s="351"/>
      <c r="AB818" s="351"/>
    </row>
    <row r="819" spans="8:8" ht="15.75" customHeight="1">
      <c r="A819" s="351"/>
      <c r="B819" s="352"/>
      <c r="C819" s="353"/>
      <c r="D819" s="352"/>
      <c r="E819" s="351"/>
      <c r="F819" s="351"/>
      <c r="G819" s="351"/>
      <c r="H819" s="351"/>
      <c r="I819" s="351"/>
      <c r="J819" s="351"/>
      <c r="K819" s="351"/>
      <c r="L819" s="351"/>
      <c r="M819" s="351"/>
      <c r="N819" s="351"/>
      <c r="O819" s="351"/>
      <c r="P819" s="351"/>
      <c r="Q819" s="351"/>
      <c r="R819" s="351"/>
      <c r="S819" s="351"/>
      <c r="T819" s="351"/>
      <c r="U819" s="351"/>
      <c r="V819" s="351"/>
      <c r="W819" s="351"/>
      <c r="X819" s="351"/>
      <c r="Y819" s="351"/>
      <c r="Z819" s="351"/>
      <c r="AA819" s="351"/>
      <c r="AB819" s="351"/>
    </row>
    <row r="820" spans="8:8" ht="15.75" customHeight="1">
      <c r="A820" s="351"/>
      <c r="B820" s="352"/>
      <c r="C820" s="353"/>
      <c r="D820" s="352"/>
      <c r="E820" s="351"/>
      <c r="F820" s="351"/>
      <c r="G820" s="351"/>
      <c r="H820" s="351"/>
      <c r="I820" s="351"/>
      <c r="J820" s="351"/>
      <c r="K820" s="351"/>
      <c r="L820" s="351"/>
      <c r="M820" s="351"/>
      <c r="N820" s="351"/>
      <c r="O820" s="351"/>
      <c r="P820" s="351"/>
      <c r="Q820" s="351"/>
      <c r="R820" s="351"/>
      <c r="S820" s="351"/>
      <c r="T820" s="351"/>
      <c r="U820" s="351"/>
      <c r="V820" s="351"/>
      <c r="W820" s="351"/>
      <c r="X820" s="351"/>
      <c r="Y820" s="351"/>
      <c r="Z820" s="351"/>
      <c r="AA820" s="351"/>
      <c r="AB820" s="351"/>
    </row>
    <row r="821" spans="8:8" ht="15.75" customHeight="1">
      <c r="A821" s="351"/>
      <c r="B821" s="352"/>
      <c r="C821" s="353"/>
      <c r="D821" s="352"/>
      <c r="E821" s="351"/>
      <c r="F821" s="351"/>
      <c r="G821" s="351"/>
      <c r="H821" s="351"/>
      <c r="I821" s="351"/>
      <c r="J821" s="351"/>
      <c r="K821" s="351"/>
      <c r="L821" s="351"/>
      <c r="M821" s="351"/>
      <c r="N821" s="351"/>
      <c r="O821" s="351"/>
      <c r="P821" s="351"/>
      <c r="Q821" s="351"/>
      <c r="R821" s="351"/>
      <c r="S821" s="351"/>
      <c r="T821" s="351"/>
      <c r="U821" s="351"/>
      <c r="V821" s="351"/>
      <c r="W821" s="351"/>
      <c r="X821" s="351"/>
      <c r="Y821" s="351"/>
      <c r="Z821" s="351"/>
      <c r="AA821" s="351"/>
      <c r="AB821" s="351"/>
    </row>
    <row r="822" spans="8:8" ht="15.75" customHeight="1">
      <c r="A822" s="351"/>
      <c r="B822" s="352"/>
      <c r="C822" s="353"/>
      <c r="D822" s="352"/>
      <c r="E822" s="351"/>
      <c r="F822" s="351"/>
      <c r="G822" s="351"/>
      <c r="H822" s="351"/>
      <c r="I822" s="351"/>
      <c r="J822" s="351"/>
      <c r="K822" s="351"/>
      <c r="L822" s="351"/>
      <c r="M822" s="351"/>
      <c r="N822" s="351"/>
      <c r="O822" s="351"/>
      <c r="P822" s="351"/>
      <c r="Q822" s="351"/>
      <c r="R822" s="351"/>
      <c r="S822" s="351"/>
      <c r="T822" s="351"/>
      <c r="U822" s="351"/>
      <c r="V822" s="351"/>
      <c r="W822" s="351"/>
      <c r="X822" s="351"/>
      <c r="Y822" s="351"/>
      <c r="Z822" s="351"/>
      <c r="AA822" s="351"/>
      <c r="AB822" s="351"/>
    </row>
    <row r="823" spans="8:8" ht="15.75" customHeight="1">
      <c r="A823" s="351"/>
      <c r="B823" s="352"/>
      <c r="C823" s="353"/>
      <c r="D823" s="352"/>
      <c r="E823" s="351"/>
      <c r="F823" s="351"/>
      <c r="G823" s="351"/>
      <c r="H823" s="351"/>
      <c r="I823" s="351"/>
      <c r="J823" s="351"/>
      <c r="K823" s="351"/>
      <c r="L823" s="351"/>
      <c r="M823" s="351"/>
      <c r="N823" s="351"/>
      <c r="O823" s="351"/>
      <c r="P823" s="351"/>
      <c r="Q823" s="351"/>
      <c r="R823" s="351"/>
      <c r="S823" s="351"/>
      <c r="T823" s="351"/>
      <c r="U823" s="351"/>
      <c r="V823" s="351"/>
      <c r="W823" s="351"/>
      <c r="X823" s="351"/>
      <c r="Y823" s="351"/>
      <c r="Z823" s="351"/>
      <c r="AA823" s="351"/>
      <c r="AB823" s="351"/>
    </row>
    <row r="824" spans="8:8" ht="15.75" customHeight="1">
      <c r="A824" s="351"/>
      <c r="B824" s="352"/>
      <c r="C824" s="353"/>
      <c r="D824" s="352"/>
      <c r="E824" s="351"/>
      <c r="F824" s="351"/>
      <c r="G824" s="351"/>
      <c r="H824" s="351"/>
      <c r="I824" s="351"/>
      <c r="J824" s="351"/>
      <c r="K824" s="351"/>
      <c r="L824" s="351"/>
      <c r="M824" s="351"/>
      <c r="N824" s="351"/>
      <c r="O824" s="351"/>
      <c r="P824" s="351"/>
      <c r="Q824" s="351"/>
      <c r="R824" s="351"/>
      <c r="S824" s="351"/>
      <c r="T824" s="351"/>
      <c r="U824" s="351"/>
      <c r="V824" s="351"/>
      <c r="W824" s="351"/>
      <c r="X824" s="351"/>
      <c r="Y824" s="351"/>
      <c r="Z824" s="351"/>
      <c r="AA824" s="351"/>
      <c r="AB824" s="351"/>
    </row>
    <row r="825" spans="8:8" ht="15.75" customHeight="1">
      <c r="A825" s="351"/>
      <c r="B825" s="352"/>
      <c r="C825" s="353"/>
      <c r="D825" s="352"/>
      <c r="E825" s="351"/>
      <c r="F825" s="351"/>
      <c r="G825" s="351"/>
      <c r="H825" s="351"/>
      <c r="I825" s="351"/>
      <c r="J825" s="351"/>
      <c r="K825" s="351"/>
      <c r="L825" s="351"/>
      <c r="M825" s="351"/>
      <c r="N825" s="351"/>
      <c r="O825" s="351"/>
      <c r="P825" s="351"/>
      <c r="Q825" s="351"/>
      <c r="R825" s="351"/>
      <c r="S825" s="351"/>
      <c r="T825" s="351"/>
      <c r="U825" s="351"/>
      <c r="V825" s="351"/>
      <c r="W825" s="351"/>
      <c r="X825" s="351"/>
      <c r="Y825" s="351"/>
      <c r="Z825" s="351"/>
      <c r="AA825" s="351"/>
      <c r="AB825" s="351"/>
    </row>
    <row r="826" spans="8:8" ht="15.75" customHeight="1">
      <c r="A826" s="351"/>
      <c r="B826" s="352"/>
      <c r="C826" s="353"/>
      <c r="D826" s="352"/>
      <c r="E826" s="351"/>
      <c r="F826" s="351"/>
      <c r="G826" s="351"/>
      <c r="H826" s="351"/>
      <c r="I826" s="351"/>
      <c r="J826" s="351"/>
      <c r="K826" s="351"/>
      <c r="L826" s="351"/>
      <c r="M826" s="351"/>
      <c r="N826" s="351"/>
      <c r="O826" s="351"/>
      <c r="P826" s="351"/>
      <c r="Q826" s="351"/>
      <c r="R826" s="351"/>
      <c r="S826" s="351"/>
      <c r="T826" s="351"/>
      <c r="U826" s="351"/>
      <c r="V826" s="351"/>
      <c r="W826" s="351"/>
      <c r="X826" s="351"/>
      <c r="Y826" s="351"/>
      <c r="Z826" s="351"/>
      <c r="AA826" s="351"/>
      <c r="AB826" s="351"/>
    </row>
    <row r="827" spans="8:8" ht="15.75" customHeight="1">
      <c r="A827" s="351"/>
      <c r="B827" s="352"/>
      <c r="C827" s="353"/>
      <c r="D827" s="352"/>
      <c r="E827" s="351"/>
      <c r="F827" s="351"/>
      <c r="G827" s="351"/>
      <c r="H827" s="351"/>
      <c r="I827" s="351"/>
      <c r="J827" s="351"/>
      <c r="K827" s="351"/>
      <c r="L827" s="351"/>
      <c r="M827" s="351"/>
      <c r="N827" s="351"/>
      <c r="O827" s="351"/>
      <c r="P827" s="351"/>
      <c r="Q827" s="351"/>
      <c r="R827" s="351"/>
      <c r="S827" s="351"/>
      <c r="T827" s="351"/>
      <c r="U827" s="351"/>
      <c r="V827" s="351"/>
      <c r="W827" s="351"/>
      <c r="X827" s="351"/>
      <c r="Y827" s="351"/>
      <c r="Z827" s="351"/>
      <c r="AA827" s="351"/>
      <c r="AB827" s="351"/>
    </row>
    <row r="828" spans="8:8" ht="15.75" customHeight="1">
      <c r="A828" s="351"/>
      <c r="B828" s="352"/>
      <c r="C828" s="353"/>
      <c r="D828" s="352"/>
      <c r="E828" s="351"/>
      <c r="F828" s="351"/>
      <c r="G828" s="351"/>
      <c r="H828" s="351"/>
      <c r="I828" s="351"/>
      <c r="J828" s="351"/>
      <c r="K828" s="351"/>
      <c r="L828" s="351"/>
      <c r="M828" s="351"/>
      <c r="N828" s="351"/>
      <c r="O828" s="351"/>
      <c r="P828" s="351"/>
      <c r="Q828" s="351"/>
      <c r="R828" s="351"/>
      <c r="S828" s="351"/>
      <c r="T828" s="351"/>
      <c r="U828" s="351"/>
      <c r="V828" s="351"/>
      <c r="W828" s="351"/>
      <c r="X828" s="351"/>
      <c r="Y828" s="351"/>
      <c r="Z828" s="351"/>
      <c r="AA828" s="351"/>
      <c r="AB828" s="351"/>
    </row>
    <row r="829" spans="8:8" ht="15.75" customHeight="1">
      <c r="A829" s="351"/>
      <c r="B829" s="352"/>
      <c r="C829" s="353"/>
      <c r="D829" s="352"/>
      <c r="E829" s="351"/>
      <c r="F829" s="351"/>
      <c r="G829" s="351"/>
      <c r="H829" s="351"/>
      <c r="I829" s="351"/>
      <c r="J829" s="351"/>
      <c r="K829" s="351"/>
      <c r="L829" s="351"/>
      <c r="M829" s="351"/>
      <c r="N829" s="351"/>
      <c r="O829" s="351"/>
      <c r="P829" s="351"/>
      <c r="Q829" s="351"/>
      <c r="R829" s="351"/>
      <c r="S829" s="351"/>
      <c r="T829" s="351"/>
      <c r="U829" s="351"/>
      <c r="V829" s="351"/>
      <c r="W829" s="351"/>
      <c r="X829" s="351"/>
      <c r="Y829" s="351"/>
      <c r="Z829" s="351"/>
      <c r="AA829" s="351"/>
      <c r="AB829" s="351"/>
    </row>
    <row r="830" spans="8:8" ht="15.75" customHeight="1">
      <c r="A830" s="351"/>
      <c r="B830" s="352"/>
      <c r="C830" s="353"/>
      <c r="D830" s="352"/>
      <c r="E830" s="351"/>
      <c r="F830" s="351"/>
      <c r="G830" s="351"/>
      <c r="H830" s="351"/>
      <c r="I830" s="351"/>
      <c r="J830" s="351"/>
      <c r="K830" s="351"/>
      <c r="L830" s="351"/>
      <c r="M830" s="351"/>
      <c r="N830" s="351"/>
      <c r="O830" s="351"/>
      <c r="P830" s="351"/>
      <c r="Q830" s="351"/>
      <c r="R830" s="351"/>
      <c r="S830" s="351"/>
      <c r="T830" s="351"/>
      <c r="U830" s="351"/>
      <c r="V830" s="351"/>
      <c r="W830" s="351"/>
      <c r="X830" s="351"/>
      <c r="Y830" s="351"/>
      <c r="Z830" s="351"/>
      <c r="AA830" s="351"/>
      <c r="AB830" s="351"/>
    </row>
    <row r="831" spans="8:8" ht="15.75" customHeight="1">
      <c r="A831" s="351"/>
      <c r="B831" s="352"/>
      <c r="C831" s="353"/>
      <c r="D831" s="352"/>
      <c r="E831" s="351"/>
      <c r="F831" s="351"/>
      <c r="G831" s="351"/>
      <c r="H831" s="351"/>
      <c r="I831" s="351"/>
      <c r="J831" s="351"/>
      <c r="K831" s="351"/>
      <c r="L831" s="351"/>
      <c r="M831" s="351"/>
      <c r="N831" s="351"/>
      <c r="O831" s="351"/>
      <c r="P831" s="351"/>
      <c r="Q831" s="351"/>
      <c r="R831" s="351"/>
      <c r="S831" s="351"/>
      <c r="T831" s="351"/>
      <c r="U831" s="351"/>
      <c r="V831" s="351"/>
      <c r="W831" s="351"/>
      <c r="X831" s="351"/>
      <c r="Y831" s="351"/>
      <c r="Z831" s="351"/>
      <c r="AA831" s="351"/>
      <c r="AB831" s="351"/>
    </row>
    <row r="832" spans="8:8" ht="15.75" customHeight="1">
      <c r="A832" s="351"/>
      <c r="B832" s="352"/>
      <c r="C832" s="353"/>
      <c r="D832" s="352"/>
      <c r="E832" s="351"/>
      <c r="F832" s="351"/>
      <c r="G832" s="351"/>
      <c r="H832" s="351"/>
      <c r="I832" s="351"/>
      <c r="J832" s="351"/>
      <c r="K832" s="351"/>
      <c r="L832" s="351"/>
      <c r="M832" s="351"/>
      <c r="N832" s="351"/>
      <c r="O832" s="351"/>
      <c r="P832" s="351"/>
      <c r="Q832" s="351"/>
      <c r="R832" s="351"/>
      <c r="S832" s="351"/>
      <c r="T832" s="351"/>
      <c r="U832" s="351"/>
      <c r="V832" s="351"/>
      <c r="W832" s="351"/>
      <c r="X832" s="351"/>
      <c r="Y832" s="351"/>
      <c r="Z832" s="351"/>
      <c r="AA832" s="351"/>
      <c r="AB832" s="351"/>
    </row>
    <row r="833" spans="8:8" ht="15.75" customHeight="1">
      <c r="A833" s="351"/>
      <c r="B833" s="352"/>
      <c r="C833" s="353"/>
      <c r="D833" s="352"/>
      <c r="E833" s="351"/>
      <c r="F833" s="351"/>
      <c r="G833" s="351"/>
      <c r="H833" s="351"/>
      <c r="I833" s="351"/>
      <c r="J833" s="351"/>
      <c r="K833" s="351"/>
      <c r="L833" s="351"/>
      <c r="M833" s="351"/>
      <c r="N833" s="351"/>
      <c r="O833" s="351"/>
      <c r="P833" s="351"/>
      <c r="Q833" s="351"/>
      <c r="R833" s="351"/>
      <c r="S833" s="351"/>
      <c r="T833" s="351"/>
      <c r="U833" s="351"/>
      <c r="V833" s="351"/>
      <c r="W833" s="351"/>
      <c r="X833" s="351"/>
      <c r="Y833" s="351"/>
      <c r="Z833" s="351"/>
      <c r="AA833" s="351"/>
      <c r="AB833" s="351"/>
    </row>
    <row r="834" spans="8:8" ht="15.75" customHeight="1">
      <c r="A834" s="351"/>
      <c r="B834" s="352"/>
      <c r="C834" s="353"/>
      <c r="D834" s="352"/>
      <c r="E834" s="351"/>
      <c r="F834" s="351"/>
      <c r="G834" s="351"/>
      <c r="H834" s="351"/>
      <c r="I834" s="351"/>
      <c r="J834" s="351"/>
      <c r="K834" s="351"/>
      <c r="L834" s="351"/>
      <c r="M834" s="351"/>
      <c r="N834" s="351"/>
      <c r="O834" s="351"/>
      <c r="P834" s="351"/>
      <c r="Q834" s="351"/>
      <c r="R834" s="351"/>
      <c r="S834" s="351"/>
      <c r="T834" s="351"/>
      <c r="U834" s="351"/>
      <c r="V834" s="351"/>
      <c r="W834" s="351"/>
      <c r="X834" s="351"/>
      <c r="Y834" s="351"/>
      <c r="Z834" s="351"/>
      <c r="AA834" s="351"/>
      <c r="AB834" s="351"/>
    </row>
    <row r="835" spans="8:8" ht="15.75" customHeight="1">
      <c r="A835" s="351"/>
      <c r="B835" s="352"/>
      <c r="C835" s="353"/>
      <c r="D835" s="352"/>
      <c r="E835" s="351"/>
      <c r="F835" s="351"/>
      <c r="G835" s="351"/>
      <c r="H835" s="351"/>
      <c r="I835" s="351"/>
      <c r="J835" s="351"/>
      <c r="K835" s="351"/>
      <c r="L835" s="351"/>
      <c r="M835" s="351"/>
      <c r="N835" s="351"/>
      <c r="O835" s="351"/>
      <c r="P835" s="351"/>
      <c r="Q835" s="351"/>
      <c r="R835" s="351"/>
      <c r="S835" s="351"/>
      <c r="T835" s="351"/>
      <c r="U835" s="351"/>
      <c r="V835" s="351"/>
      <c r="W835" s="351"/>
      <c r="X835" s="351"/>
      <c r="Y835" s="351"/>
      <c r="Z835" s="351"/>
      <c r="AA835" s="351"/>
      <c r="AB835" s="351"/>
    </row>
    <row r="836" spans="8:8" ht="15.75" customHeight="1">
      <c r="A836" s="351"/>
      <c r="B836" s="352"/>
      <c r="C836" s="353"/>
      <c r="D836" s="352"/>
      <c r="E836" s="351"/>
      <c r="F836" s="351"/>
      <c r="G836" s="351"/>
      <c r="H836" s="351"/>
      <c r="I836" s="351"/>
      <c r="J836" s="351"/>
      <c r="K836" s="351"/>
      <c r="L836" s="351"/>
      <c r="M836" s="351"/>
      <c r="N836" s="351"/>
      <c r="O836" s="351"/>
      <c r="P836" s="351"/>
      <c r="Q836" s="351"/>
      <c r="R836" s="351"/>
      <c r="S836" s="351"/>
      <c r="T836" s="351"/>
      <c r="U836" s="351"/>
      <c r="V836" s="351"/>
      <c r="W836" s="351"/>
      <c r="X836" s="351"/>
      <c r="Y836" s="351"/>
      <c r="Z836" s="351"/>
      <c r="AA836" s="351"/>
      <c r="AB836" s="351"/>
    </row>
    <row r="837" spans="8:8" ht="15.75" customHeight="1">
      <c r="A837" s="351"/>
      <c r="B837" s="352"/>
      <c r="C837" s="353"/>
      <c r="D837" s="352"/>
      <c r="E837" s="351"/>
      <c r="F837" s="351"/>
      <c r="G837" s="351"/>
      <c r="H837" s="351"/>
      <c r="I837" s="351"/>
      <c r="J837" s="351"/>
      <c r="K837" s="351"/>
      <c r="L837" s="351"/>
      <c r="M837" s="351"/>
      <c r="N837" s="351"/>
      <c r="O837" s="351"/>
      <c r="P837" s="351"/>
      <c r="Q837" s="351"/>
      <c r="R837" s="351"/>
      <c r="S837" s="351"/>
      <c r="T837" s="351"/>
      <c r="U837" s="351"/>
      <c r="V837" s="351"/>
      <c r="W837" s="351"/>
      <c r="X837" s="351"/>
      <c r="Y837" s="351"/>
      <c r="Z837" s="351"/>
      <c r="AA837" s="351"/>
      <c r="AB837" s="351"/>
    </row>
    <row r="838" spans="8:8" ht="15.75" customHeight="1">
      <c r="A838" s="351"/>
      <c r="B838" s="352"/>
      <c r="C838" s="353"/>
      <c r="D838" s="352"/>
      <c r="E838" s="351"/>
      <c r="F838" s="351"/>
      <c r="G838" s="351"/>
      <c r="H838" s="351"/>
      <c r="I838" s="351"/>
      <c r="J838" s="351"/>
      <c r="K838" s="351"/>
      <c r="L838" s="351"/>
      <c r="M838" s="351"/>
      <c r="N838" s="351"/>
      <c r="O838" s="351"/>
      <c r="P838" s="351"/>
      <c r="Q838" s="351"/>
      <c r="R838" s="351"/>
      <c r="S838" s="351"/>
      <c r="T838" s="351"/>
      <c r="U838" s="351"/>
      <c r="V838" s="351"/>
      <c r="W838" s="351"/>
      <c r="X838" s="351"/>
      <c r="Y838" s="351"/>
      <c r="Z838" s="351"/>
      <c r="AA838" s="351"/>
      <c r="AB838" s="351"/>
    </row>
    <row r="839" spans="8:8" ht="15.75" customHeight="1">
      <c r="A839" s="351"/>
      <c r="B839" s="352"/>
      <c r="C839" s="353"/>
      <c r="D839" s="352"/>
      <c r="E839" s="351"/>
      <c r="F839" s="351"/>
      <c r="G839" s="351"/>
      <c r="H839" s="351"/>
      <c r="I839" s="351"/>
      <c r="J839" s="351"/>
      <c r="K839" s="351"/>
      <c r="L839" s="351"/>
      <c r="M839" s="351"/>
      <c r="N839" s="351"/>
      <c r="O839" s="351"/>
      <c r="P839" s="351"/>
      <c r="Q839" s="351"/>
      <c r="R839" s="351"/>
      <c r="S839" s="351"/>
      <c r="T839" s="351"/>
      <c r="U839" s="351"/>
      <c r="V839" s="351"/>
      <c r="W839" s="351"/>
      <c r="X839" s="351"/>
      <c r="Y839" s="351"/>
      <c r="Z839" s="351"/>
      <c r="AA839" s="351"/>
      <c r="AB839" s="351"/>
    </row>
    <row r="840" spans="8:8" ht="15.75" customHeight="1">
      <c r="A840" s="351"/>
      <c r="B840" s="352"/>
      <c r="C840" s="353"/>
      <c r="D840" s="352"/>
      <c r="E840" s="351"/>
      <c r="F840" s="351"/>
      <c r="G840" s="351"/>
      <c r="H840" s="351"/>
      <c r="I840" s="351"/>
      <c r="J840" s="351"/>
      <c r="K840" s="351"/>
      <c r="L840" s="351"/>
      <c r="M840" s="351"/>
      <c r="N840" s="351"/>
      <c r="O840" s="351"/>
      <c r="P840" s="351"/>
      <c r="Q840" s="351"/>
      <c r="R840" s="351"/>
      <c r="S840" s="351"/>
      <c r="T840" s="351"/>
      <c r="U840" s="351"/>
      <c r="V840" s="351"/>
      <c r="W840" s="351"/>
      <c r="X840" s="351"/>
      <c r="Y840" s="351"/>
      <c r="Z840" s="351"/>
      <c r="AA840" s="351"/>
      <c r="AB840" s="351"/>
    </row>
    <row r="841" spans="8:8" ht="15.75" customHeight="1">
      <c r="A841" s="351"/>
      <c r="B841" s="352"/>
      <c r="C841" s="353"/>
      <c r="D841" s="352"/>
      <c r="E841" s="351"/>
      <c r="F841" s="351"/>
      <c r="G841" s="351"/>
      <c r="H841" s="351"/>
      <c r="I841" s="351"/>
      <c r="J841" s="351"/>
      <c r="K841" s="351"/>
      <c r="L841" s="351"/>
      <c r="M841" s="351"/>
      <c r="N841" s="351"/>
      <c r="O841" s="351"/>
      <c r="P841" s="351"/>
      <c r="Q841" s="351"/>
      <c r="R841" s="351"/>
      <c r="S841" s="351"/>
      <c r="T841" s="351"/>
      <c r="U841" s="351"/>
      <c r="V841" s="351"/>
      <c r="W841" s="351"/>
      <c r="X841" s="351"/>
      <c r="Y841" s="351"/>
      <c r="Z841" s="351"/>
      <c r="AA841" s="351"/>
      <c r="AB841" s="351"/>
    </row>
    <row r="842" spans="8:8" ht="15.75" customHeight="1">
      <c r="A842" s="351"/>
      <c r="B842" s="352"/>
      <c r="C842" s="353"/>
      <c r="D842" s="352"/>
      <c r="E842" s="351"/>
      <c r="F842" s="351"/>
      <c r="G842" s="351"/>
      <c r="H842" s="351"/>
      <c r="I842" s="351"/>
      <c r="J842" s="351"/>
      <c r="K842" s="351"/>
      <c r="L842" s="351"/>
      <c r="M842" s="351"/>
      <c r="N842" s="351"/>
      <c r="O842" s="351"/>
      <c r="P842" s="351"/>
      <c r="Q842" s="351"/>
      <c r="R842" s="351"/>
      <c r="S842" s="351"/>
      <c r="T842" s="351"/>
      <c r="U842" s="351"/>
      <c r="V842" s="351"/>
      <c r="W842" s="351"/>
      <c r="X842" s="351"/>
      <c r="Y842" s="351"/>
      <c r="Z842" s="351"/>
      <c r="AA842" s="351"/>
      <c r="AB842" s="351"/>
    </row>
    <row r="843" spans="8:8" ht="15.75" customHeight="1">
      <c r="A843" s="351"/>
      <c r="B843" s="352"/>
      <c r="C843" s="353"/>
      <c r="D843" s="352"/>
      <c r="E843" s="351"/>
      <c r="F843" s="351"/>
      <c r="G843" s="351"/>
      <c r="H843" s="351"/>
      <c r="I843" s="351"/>
      <c r="J843" s="351"/>
      <c r="K843" s="351"/>
      <c r="L843" s="351"/>
      <c r="M843" s="351"/>
      <c r="N843" s="351"/>
      <c r="O843" s="351"/>
      <c r="P843" s="351"/>
      <c r="Q843" s="351"/>
      <c r="R843" s="351"/>
      <c r="S843" s="351"/>
      <c r="T843" s="351"/>
      <c r="U843" s="351"/>
      <c r="V843" s="351"/>
      <c r="W843" s="351"/>
      <c r="X843" s="351"/>
      <c r="Y843" s="351"/>
      <c r="Z843" s="351"/>
      <c r="AA843" s="351"/>
      <c r="AB843" s="351"/>
    </row>
    <row r="844" spans="8:8" ht="15.75" customHeight="1">
      <c r="A844" s="351"/>
      <c r="B844" s="352"/>
      <c r="C844" s="353"/>
      <c r="D844" s="352"/>
      <c r="E844" s="351"/>
      <c r="F844" s="351"/>
      <c r="G844" s="351"/>
      <c r="H844" s="351"/>
      <c r="I844" s="351"/>
      <c r="J844" s="351"/>
      <c r="K844" s="351"/>
      <c r="L844" s="351"/>
      <c r="M844" s="351"/>
      <c r="N844" s="351"/>
      <c r="O844" s="351"/>
      <c r="P844" s="351"/>
      <c r="Q844" s="351"/>
      <c r="R844" s="351"/>
      <c r="S844" s="351"/>
      <c r="T844" s="351"/>
      <c r="U844" s="351"/>
      <c r="V844" s="351"/>
      <c r="W844" s="351"/>
      <c r="X844" s="351"/>
      <c r="Y844" s="351"/>
      <c r="Z844" s="351"/>
      <c r="AA844" s="351"/>
      <c r="AB844" s="351"/>
    </row>
    <row r="845" spans="8:8" ht="15.75" customHeight="1">
      <c r="A845" s="351"/>
      <c r="B845" s="352"/>
      <c r="C845" s="353"/>
      <c r="D845" s="352"/>
      <c r="E845" s="351"/>
      <c r="F845" s="351"/>
      <c r="G845" s="351"/>
      <c r="H845" s="351"/>
      <c r="I845" s="351"/>
      <c r="J845" s="351"/>
      <c r="K845" s="351"/>
      <c r="L845" s="351"/>
      <c r="M845" s="351"/>
      <c r="N845" s="351"/>
      <c r="O845" s="351"/>
      <c r="P845" s="351"/>
      <c r="Q845" s="351"/>
      <c r="R845" s="351"/>
      <c r="S845" s="351"/>
      <c r="T845" s="351"/>
      <c r="U845" s="351"/>
      <c r="V845" s="351"/>
      <c r="W845" s="351"/>
      <c r="X845" s="351"/>
      <c r="Y845" s="351"/>
      <c r="Z845" s="351"/>
      <c r="AA845" s="351"/>
      <c r="AB845" s="351"/>
    </row>
    <row r="846" spans="8:8" ht="15.75" customHeight="1">
      <c r="A846" s="351"/>
      <c r="B846" s="352"/>
      <c r="C846" s="353"/>
      <c r="D846" s="352"/>
      <c r="E846" s="351"/>
      <c r="F846" s="351"/>
      <c r="G846" s="351"/>
      <c r="H846" s="351"/>
      <c r="I846" s="351"/>
      <c r="J846" s="351"/>
      <c r="K846" s="351"/>
      <c r="L846" s="351"/>
      <c r="M846" s="351"/>
      <c r="N846" s="351"/>
      <c r="O846" s="351"/>
      <c r="P846" s="351"/>
      <c r="Q846" s="351"/>
      <c r="R846" s="351"/>
      <c r="S846" s="351"/>
      <c r="T846" s="351"/>
      <c r="U846" s="351"/>
      <c r="V846" s="351"/>
      <c r="W846" s="351"/>
      <c r="X846" s="351"/>
      <c r="Y846" s="351"/>
      <c r="Z846" s="351"/>
      <c r="AA846" s="351"/>
      <c r="AB846" s="351"/>
    </row>
    <row r="847" spans="8:8" ht="15.75" customHeight="1">
      <c r="A847" s="351"/>
      <c r="B847" s="352"/>
      <c r="C847" s="353"/>
      <c r="D847" s="352"/>
      <c r="E847" s="351"/>
      <c r="F847" s="351"/>
      <c r="G847" s="351"/>
      <c r="H847" s="351"/>
      <c r="I847" s="351"/>
      <c r="J847" s="351"/>
      <c r="K847" s="351"/>
      <c r="L847" s="351"/>
      <c r="M847" s="351"/>
      <c r="N847" s="351"/>
      <c r="O847" s="351"/>
      <c r="P847" s="351"/>
      <c r="Q847" s="351"/>
      <c r="R847" s="351"/>
      <c r="S847" s="351"/>
      <c r="T847" s="351"/>
      <c r="U847" s="351"/>
      <c r="V847" s="351"/>
      <c r="W847" s="351"/>
      <c r="X847" s="351"/>
      <c r="Y847" s="351"/>
      <c r="Z847" s="351"/>
      <c r="AA847" s="351"/>
      <c r="AB847" s="351"/>
    </row>
    <row r="848" spans="8:8" ht="15.75" customHeight="1">
      <c r="A848" s="351"/>
      <c r="B848" s="352"/>
      <c r="C848" s="353"/>
      <c r="D848" s="352"/>
      <c r="E848" s="351"/>
      <c r="F848" s="351"/>
      <c r="G848" s="351"/>
      <c r="H848" s="351"/>
      <c r="I848" s="351"/>
      <c r="J848" s="351"/>
      <c r="K848" s="351"/>
      <c r="L848" s="351"/>
      <c r="M848" s="351"/>
      <c r="N848" s="351"/>
      <c r="O848" s="351"/>
      <c r="P848" s="351"/>
      <c r="Q848" s="351"/>
      <c r="R848" s="351"/>
      <c r="S848" s="351"/>
      <c r="T848" s="351"/>
      <c r="U848" s="351"/>
      <c r="V848" s="351"/>
      <c r="W848" s="351"/>
      <c r="X848" s="351"/>
      <c r="Y848" s="351"/>
      <c r="Z848" s="351"/>
      <c r="AA848" s="351"/>
      <c r="AB848" s="351"/>
    </row>
    <row r="849" spans="8:8" ht="15.75" customHeight="1">
      <c r="A849" s="351"/>
      <c r="B849" s="352"/>
      <c r="C849" s="353"/>
      <c r="D849" s="352"/>
      <c r="E849" s="351"/>
      <c r="F849" s="351"/>
      <c r="G849" s="351"/>
      <c r="H849" s="351"/>
      <c r="I849" s="351"/>
      <c r="J849" s="351"/>
      <c r="K849" s="351"/>
      <c r="L849" s="351"/>
      <c r="M849" s="351"/>
      <c r="N849" s="351"/>
      <c r="O849" s="351"/>
      <c r="P849" s="351"/>
      <c r="Q849" s="351"/>
      <c r="R849" s="351"/>
      <c r="S849" s="351"/>
      <c r="T849" s="351"/>
      <c r="U849" s="351"/>
      <c r="V849" s="351"/>
      <c r="W849" s="351"/>
      <c r="X849" s="351"/>
      <c r="Y849" s="351"/>
      <c r="Z849" s="351"/>
      <c r="AA849" s="351"/>
      <c r="AB849" s="351"/>
    </row>
    <row r="850" spans="8:8" ht="15.75" customHeight="1">
      <c r="A850" s="351"/>
      <c r="B850" s="352"/>
      <c r="C850" s="353"/>
      <c r="D850" s="352"/>
      <c r="E850" s="351"/>
      <c r="F850" s="351"/>
      <c r="G850" s="351"/>
      <c r="H850" s="351"/>
      <c r="I850" s="351"/>
      <c r="J850" s="351"/>
      <c r="K850" s="351"/>
      <c r="L850" s="351"/>
      <c r="M850" s="351"/>
      <c r="N850" s="351"/>
      <c r="O850" s="351"/>
      <c r="P850" s="351"/>
      <c r="Q850" s="351"/>
      <c r="R850" s="351"/>
      <c r="S850" s="351"/>
      <c r="T850" s="351"/>
      <c r="U850" s="351"/>
      <c r="V850" s="351"/>
      <c r="W850" s="351"/>
      <c r="X850" s="351"/>
      <c r="Y850" s="351"/>
      <c r="Z850" s="351"/>
      <c r="AA850" s="351"/>
      <c r="AB850" s="351"/>
    </row>
    <row r="851" spans="8:8" ht="15.75" customHeight="1">
      <c r="A851" s="351"/>
      <c r="B851" s="352"/>
      <c r="C851" s="353"/>
      <c r="D851" s="352"/>
      <c r="E851" s="351"/>
      <c r="F851" s="351"/>
      <c r="G851" s="351"/>
      <c r="H851" s="351"/>
      <c r="I851" s="351"/>
      <c r="J851" s="351"/>
      <c r="K851" s="351"/>
      <c r="L851" s="351"/>
      <c r="M851" s="351"/>
      <c r="N851" s="351"/>
      <c r="O851" s="351"/>
      <c r="P851" s="351"/>
      <c r="Q851" s="351"/>
      <c r="R851" s="351"/>
      <c r="S851" s="351"/>
      <c r="T851" s="351"/>
      <c r="U851" s="351"/>
      <c r="V851" s="351"/>
      <c r="W851" s="351"/>
      <c r="X851" s="351"/>
      <c r="Y851" s="351"/>
      <c r="Z851" s="351"/>
      <c r="AA851" s="351"/>
      <c r="AB851" s="351"/>
    </row>
    <row r="852" spans="8:8" ht="15.75" customHeight="1">
      <c r="A852" s="351"/>
      <c r="B852" s="352"/>
      <c r="C852" s="353"/>
      <c r="D852" s="352"/>
      <c r="E852" s="351"/>
      <c r="F852" s="351"/>
      <c r="G852" s="351"/>
      <c r="H852" s="351"/>
      <c r="I852" s="351"/>
      <c r="J852" s="351"/>
      <c r="K852" s="351"/>
      <c r="L852" s="351"/>
      <c r="M852" s="351"/>
      <c r="N852" s="351"/>
      <c r="O852" s="351"/>
      <c r="P852" s="351"/>
      <c r="Q852" s="351"/>
      <c r="R852" s="351"/>
      <c r="S852" s="351"/>
      <c r="T852" s="351"/>
      <c r="U852" s="351"/>
      <c r="V852" s="351"/>
      <c r="W852" s="351"/>
      <c r="X852" s="351"/>
      <c r="Y852" s="351"/>
      <c r="Z852" s="351"/>
      <c r="AA852" s="351"/>
      <c r="AB852" s="351"/>
    </row>
    <row r="853" spans="8:8" ht="15.75" customHeight="1">
      <c r="A853" s="351"/>
      <c r="B853" s="352"/>
      <c r="C853" s="353"/>
      <c r="D853" s="352"/>
      <c r="E853" s="351"/>
      <c r="F853" s="351"/>
      <c r="G853" s="351"/>
      <c r="H853" s="351"/>
      <c r="I853" s="351"/>
      <c r="J853" s="351"/>
      <c r="K853" s="351"/>
      <c r="L853" s="351"/>
      <c r="M853" s="351"/>
      <c r="N853" s="351"/>
      <c r="O853" s="351"/>
      <c r="P853" s="351"/>
      <c r="Q853" s="351"/>
      <c r="R853" s="351"/>
      <c r="S853" s="351"/>
      <c r="T853" s="351"/>
      <c r="U853" s="351"/>
      <c r="V853" s="351"/>
      <c r="W853" s="351"/>
      <c r="X853" s="351"/>
      <c r="Y853" s="351"/>
      <c r="Z853" s="351"/>
      <c r="AA853" s="351"/>
      <c r="AB853" s="351"/>
    </row>
    <row r="854" spans="8:8" ht="15.75" customHeight="1">
      <c r="A854" s="351"/>
      <c r="B854" s="352"/>
      <c r="C854" s="353"/>
      <c r="D854" s="352"/>
      <c r="E854" s="351"/>
      <c r="F854" s="351"/>
      <c r="G854" s="351"/>
      <c r="H854" s="351"/>
      <c r="I854" s="351"/>
      <c r="J854" s="351"/>
      <c r="K854" s="351"/>
      <c r="L854" s="351"/>
      <c r="M854" s="351"/>
      <c r="N854" s="351"/>
      <c r="O854" s="351"/>
      <c r="P854" s="351"/>
      <c r="Q854" s="351"/>
      <c r="R854" s="351"/>
      <c r="S854" s="351"/>
      <c r="T854" s="351"/>
      <c r="U854" s="351"/>
      <c r="V854" s="351"/>
      <c r="W854" s="351"/>
      <c r="X854" s="351"/>
      <c r="Y854" s="351"/>
      <c r="Z854" s="351"/>
      <c r="AA854" s="351"/>
      <c r="AB854" s="351"/>
    </row>
    <row r="855" spans="8:8" ht="15.75" customHeight="1">
      <c r="A855" s="351"/>
      <c r="B855" s="352"/>
      <c r="C855" s="353"/>
      <c r="D855" s="352"/>
      <c r="E855" s="351"/>
      <c r="F855" s="351"/>
      <c r="G855" s="351"/>
      <c r="H855" s="351"/>
      <c r="I855" s="351"/>
      <c r="J855" s="351"/>
      <c r="K855" s="351"/>
      <c r="L855" s="351"/>
      <c r="M855" s="351"/>
      <c r="N855" s="351"/>
      <c r="O855" s="351"/>
      <c r="P855" s="351"/>
      <c r="Q855" s="351"/>
      <c r="R855" s="351"/>
      <c r="S855" s="351"/>
      <c r="T855" s="351"/>
      <c r="U855" s="351"/>
      <c r="V855" s="351"/>
      <c r="W855" s="351"/>
      <c r="X855" s="351"/>
      <c r="Y855" s="351"/>
      <c r="Z855" s="351"/>
      <c r="AA855" s="351"/>
      <c r="AB855" s="351"/>
    </row>
    <row r="856" spans="8:8" ht="15.75" customHeight="1">
      <c r="A856" s="351"/>
      <c r="B856" s="352"/>
      <c r="C856" s="353"/>
      <c r="D856" s="352"/>
      <c r="E856" s="351"/>
      <c r="F856" s="351"/>
      <c r="G856" s="351"/>
      <c r="H856" s="351"/>
      <c r="I856" s="351"/>
      <c r="J856" s="351"/>
      <c r="K856" s="351"/>
      <c r="L856" s="351"/>
      <c r="M856" s="351"/>
      <c r="N856" s="351"/>
      <c r="O856" s="351"/>
      <c r="P856" s="351"/>
      <c r="Q856" s="351"/>
      <c r="R856" s="351"/>
      <c r="S856" s="351"/>
      <c r="T856" s="351"/>
      <c r="U856" s="351"/>
      <c r="V856" s="351"/>
      <c r="W856" s="351"/>
      <c r="X856" s="351"/>
      <c r="Y856" s="351"/>
      <c r="Z856" s="351"/>
      <c r="AA856" s="351"/>
      <c r="AB856" s="351"/>
    </row>
    <row r="857" spans="8:8" ht="15.75" customHeight="1">
      <c r="A857" s="351"/>
      <c r="B857" s="352"/>
      <c r="C857" s="353"/>
      <c r="D857" s="352"/>
      <c r="E857" s="351"/>
      <c r="F857" s="351"/>
      <c r="G857" s="351"/>
      <c r="H857" s="351"/>
      <c r="I857" s="351"/>
      <c r="J857" s="351"/>
      <c r="K857" s="351"/>
      <c r="L857" s="351"/>
      <c r="M857" s="351"/>
      <c r="N857" s="351"/>
      <c r="O857" s="351"/>
      <c r="P857" s="351"/>
      <c r="Q857" s="351"/>
      <c r="R857" s="351"/>
      <c r="S857" s="351"/>
      <c r="T857" s="351"/>
      <c r="U857" s="351"/>
      <c r="V857" s="351"/>
      <c r="W857" s="351"/>
      <c r="X857" s="351"/>
      <c r="Y857" s="351"/>
      <c r="Z857" s="351"/>
      <c r="AA857" s="351"/>
      <c r="AB857" s="351"/>
    </row>
    <row r="858" spans="8:8" ht="15.75" customHeight="1">
      <c r="A858" s="351"/>
      <c r="B858" s="352"/>
      <c r="C858" s="353"/>
      <c r="D858" s="352"/>
      <c r="E858" s="351"/>
      <c r="F858" s="351"/>
      <c r="G858" s="351"/>
      <c r="H858" s="351"/>
      <c r="I858" s="351"/>
      <c r="J858" s="351"/>
      <c r="K858" s="351"/>
      <c r="L858" s="351"/>
      <c r="M858" s="351"/>
      <c r="N858" s="351"/>
      <c r="O858" s="351"/>
      <c r="P858" s="351"/>
      <c r="Q858" s="351"/>
      <c r="R858" s="351"/>
      <c r="S858" s="351"/>
      <c r="T858" s="351"/>
      <c r="U858" s="351"/>
      <c r="V858" s="351"/>
      <c r="W858" s="351"/>
      <c r="X858" s="351"/>
      <c r="Y858" s="351"/>
      <c r="Z858" s="351"/>
      <c r="AA858" s="351"/>
      <c r="AB858" s="351"/>
    </row>
    <row r="859" spans="8:8" ht="15.75" customHeight="1">
      <c r="A859" s="351"/>
      <c r="B859" s="352"/>
      <c r="C859" s="353"/>
      <c r="D859" s="352"/>
      <c r="E859" s="351"/>
      <c r="F859" s="351"/>
      <c r="G859" s="351"/>
      <c r="H859" s="351"/>
      <c r="I859" s="351"/>
      <c r="J859" s="351"/>
      <c r="K859" s="351"/>
      <c r="L859" s="351"/>
      <c r="M859" s="351"/>
      <c r="N859" s="351"/>
      <c r="O859" s="351"/>
      <c r="P859" s="351"/>
      <c r="Q859" s="351"/>
      <c r="R859" s="351"/>
      <c r="S859" s="351"/>
      <c r="T859" s="351"/>
      <c r="U859" s="351"/>
      <c r="V859" s="351"/>
      <c r="W859" s="351"/>
      <c r="X859" s="351"/>
      <c r="Y859" s="351"/>
      <c r="Z859" s="351"/>
      <c r="AA859" s="351"/>
      <c r="AB859" s="351"/>
    </row>
    <row r="860" spans="8:8" ht="15.75" customHeight="1">
      <c r="A860" s="351"/>
      <c r="B860" s="352"/>
      <c r="C860" s="353"/>
      <c r="D860" s="352"/>
      <c r="E860" s="351"/>
      <c r="F860" s="351"/>
      <c r="G860" s="351"/>
      <c r="H860" s="351"/>
      <c r="I860" s="351"/>
      <c r="J860" s="351"/>
      <c r="K860" s="351"/>
      <c r="L860" s="351"/>
      <c r="M860" s="351"/>
      <c r="N860" s="351"/>
      <c r="O860" s="351"/>
      <c r="P860" s="351"/>
      <c r="Q860" s="351"/>
      <c r="R860" s="351"/>
      <c r="S860" s="351"/>
      <c r="T860" s="351"/>
      <c r="U860" s="351"/>
      <c r="V860" s="351"/>
      <c r="W860" s="351"/>
      <c r="X860" s="351"/>
      <c r="Y860" s="351"/>
      <c r="Z860" s="351"/>
      <c r="AA860" s="351"/>
      <c r="AB860" s="351"/>
    </row>
    <row r="861" spans="8:8" ht="15.75" customHeight="1">
      <c r="A861" s="351"/>
      <c r="B861" s="352"/>
      <c r="C861" s="353"/>
      <c r="D861" s="352"/>
      <c r="E861" s="351"/>
      <c r="F861" s="351"/>
      <c r="G861" s="351"/>
      <c r="H861" s="351"/>
      <c r="I861" s="351"/>
      <c r="J861" s="351"/>
      <c r="K861" s="351"/>
      <c r="L861" s="351"/>
      <c r="M861" s="351"/>
      <c r="N861" s="351"/>
      <c r="O861" s="351"/>
      <c r="P861" s="351"/>
      <c r="Q861" s="351"/>
      <c r="R861" s="351"/>
      <c r="S861" s="351"/>
      <c r="T861" s="351"/>
      <c r="U861" s="351"/>
      <c r="V861" s="351"/>
      <c r="W861" s="351"/>
      <c r="X861" s="351"/>
      <c r="Y861" s="351"/>
      <c r="Z861" s="351"/>
      <c r="AA861" s="351"/>
      <c r="AB861" s="351"/>
    </row>
    <row r="862" spans="8:8" ht="15.75" customHeight="1">
      <c r="A862" s="351"/>
      <c r="B862" s="352"/>
      <c r="C862" s="353"/>
      <c r="D862" s="352"/>
      <c r="E862" s="351"/>
      <c r="F862" s="351"/>
      <c r="G862" s="351"/>
      <c r="H862" s="351"/>
      <c r="I862" s="351"/>
      <c r="J862" s="351"/>
      <c r="K862" s="351"/>
      <c r="L862" s="351"/>
      <c r="M862" s="351"/>
      <c r="N862" s="351"/>
      <c r="O862" s="351"/>
      <c r="P862" s="351"/>
      <c r="Q862" s="351"/>
      <c r="R862" s="351"/>
      <c r="S862" s="351"/>
      <c r="T862" s="351"/>
      <c r="U862" s="351"/>
      <c r="V862" s="351"/>
      <c r="W862" s="351"/>
      <c r="X862" s="351"/>
      <c r="Y862" s="351"/>
      <c r="Z862" s="351"/>
      <c r="AA862" s="351"/>
      <c r="AB862" s="351"/>
    </row>
    <row r="863" spans="8:8" ht="15.75" customHeight="1">
      <c r="A863" s="351"/>
      <c r="B863" s="352"/>
      <c r="C863" s="353"/>
      <c r="D863" s="352"/>
      <c r="E863" s="351"/>
      <c r="F863" s="351"/>
      <c r="G863" s="351"/>
      <c r="H863" s="351"/>
      <c r="I863" s="351"/>
      <c r="J863" s="351"/>
      <c r="K863" s="351"/>
      <c r="L863" s="351"/>
      <c r="M863" s="351"/>
      <c r="N863" s="351"/>
      <c r="O863" s="351"/>
      <c r="P863" s="351"/>
      <c r="Q863" s="351"/>
      <c r="R863" s="351"/>
      <c r="S863" s="351"/>
      <c r="T863" s="351"/>
      <c r="U863" s="351"/>
      <c r="V863" s="351"/>
      <c r="W863" s="351"/>
      <c r="X863" s="351"/>
      <c r="Y863" s="351"/>
      <c r="Z863" s="351"/>
      <c r="AA863" s="351"/>
      <c r="AB863" s="351"/>
    </row>
    <row r="864" spans="8:8" ht="15.75" customHeight="1">
      <c r="A864" s="351"/>
      <c r="B864" s="352"/>
      <c r="C864" s="353"/>
      <c r="D864" s="352"/>
      <c r="E864" s="351"/>
      <c r="F864" s="351"/>
      <c r="G864" s="351"/>
      <c r="H864" s="351"/>
      <c r="I864" s="351"/>
      <c r="J864" s="351"/>
      <c r="K864" s="351"/>
      <c r="L864" s="351"/>
      <c r="M864" s="351"/>
      <c r="N864" s="351"/>
      <c r="O864" s="351"/>
      <c r="P864" s="351"/>
      <c r="Q864" s="351"/>
      <c r="R864" s="351"/>
      <c r="S864" s="351"/>
      <c r="T864" s="351"/>
      <c r="U864" s="351"/>
      <c r="V864" s="351"/>
      <c r="W864" s="351"/>
      <c r="X864" s="351"/>
      <c r="Y864" s="351"/>
      <c r="Z864" s="351"/>
      <c r="AA864" s="351"/>
      <c r="AB864" s="351"/>
    </row>
    <row r="865" spans="8:8" ht="15.75" customHeight="1">
      <c r="A865" s="351"/>
      <c r="B865" s="352"/>
      <c r="C865" s="353"/>
      <c r="D865" s="352"/>
      <c r="E865" s="351"/>
      <c r="F865" s="351"/>
      <c r="G865" s="351"/>
      <c r="H865" s="351"/>
      <c r="I865" s="351"/>
      <c r="J865" s="351"/>
      <c r="K865" s="351"/>
      <c r="L865" s="351"/>
      <c r="M865" s="351"/>
      <c r="N865" s="351"/>
      <c r="O865" s="351"/>
      <c r="P865" s="351"/>
      <c r="Q865" s="351"/>
      <c r="R865" s="351"/>
      <c r="S865" s="351"/>
      <c r="T865" s="351"/>
      <c r="U865" s="351"/>
      <c r="V865" s="351"/>
      <c r="W865" s="351"/>
      <c r="X865" s="351"/>
      <c r="Y865" s="351"/>
      <c r="Z865" s="351"/>
      <c r="AA865" s="351"/>
      <c r="AB865" s="351"/>
    </row>
    <row r="866" spans="8:8" ht="15.75" customHeight="1">
      <c r="A866" s="351"/>
      <c r="B866" s="352"/>
      <c r="C866" s="353"/>
      <c r="D866" s="352"/>
      <c r="E866" s="351"/>
      <c r="F866" s="351"/>
      <c r="G866" s="351"/>
      <c r="H866" s="351"/>
      <c r="I866" s="351"/>
      <c r="J866" s="351"/>
      <c r="K866" s="351"/>
      <c r="L866" s="351"/>
      <c r="M866" s="351"/>
      <c r="N866" s="351"/>
      <c r="O866" s="351"/>
      <c r="P866" s="351"/>
      <c r="Q866" s="351"/>
      <c r="R866" s="351"/>
      <c r="S866" s="351"/>
      <c r="T866" s="351"/>
      <c r="U866" s="351"/>
      <c r="V866" s="351"/>
      <c r="W866" s="351"/>
      <c r="X866" s="351"/>
      <c r="Y866" s="351"/>
      <c r="Z866" s="351"/>
      <c r="AA866" s="351"/>
      <c r="AB866" s="351"/>
    </row>
    <row r="867" spans="8:8" ht="15.75" customHeight="1">
      <c r="A867" s="351"/>
      <c r="B867" s="352"/>
      <c r="C867" s="353"/>
      <c r="D867" s="352"/>
      <c r="E867" s="351"/>
      <c r="F867" s="351"/>
      <c r="G867" s="351"/>
      <c r="H867" s="351"/>
      <c r="I867" s="351"/>
      <c r="J867" s="351"/>
      <c r="K867" s="351"/>
      <c r="L867" s="351"/>
      <c r="M867" s="351"/>
      <c r="N867" s="351"/>
      <c r="O867" s="351"/>
      <c r="P867" s="351"/>
      <c r="Q867" s="351"/>
      <c r="R867" s="351"/>
      <c r="S867" s="351"/>
      <c r="T867" s="351"/>
      <c r="U867" s="351"/>
      <c r="V867" s="351"/>
      <c r="W867" s="351"/>
      <c r="X867" s="351"/>
      <c r="Y867" s="351"/>
      <c r="Z867" s="351"/>
      <c r="AA867" s="351"/>
      <c r="AB867" s="351"/>
    </row>
    <row r="868" spans="8:8" ht="15.75" customHeight="1">
      <c r="A868" s="351"/>
      <c r="B868" s="352"/>
      <c r="C868" s="353"/>
      <c r="D868" s="352"/>
      <c r="E868" s="351"/>
      <c r="F868" s="351"/>
      <c r="G868" s="351"/>
      <c r="H868" s="351"/>
      <c r="I868" s="351"/>
      <c r="J868" s="351"/>
      <c r="K868" s="351"/>
      <c r="L868" s="351"/>
      <c r="M868" s="351"/>
      <c r="N868" s="351"/>
      <c r="O868" s="351"/>
      <c r="P868" s="351"/>
      <c r="Q868" s="351"/>
      <c r="R868" s="351"/>
      <c r="S868" s="351"/>
      <c r="T868" s="351"/>
      <c r="U868" s="351"/>
      <c r="V868" s="351"/>
      <c r="W868" s="351"/>
      <c r="X868" s="351"/>
      <c r="Y868" s="351"/>
      <c r="Z868" s="351"/>
      <c r="AA868" s="351"/>
      <c r="AB868" s="351"/>
    </row>
    <row r="869" spans="8:8" ht="15.75" customHeight="1">
      <c r="A869" s="351"/>
      <c r="B869" s="352"/>
      <c r="C869" s="353"/>
      <c r="D869" s="352"/>
      <c r="E869" s="351"/>
      <c r="F869" s="351"/>
      <c r="G869" s="351"/>
      <c r="H869" s="351"/>
      <c r="I869" s="351"/>
      <c r="J869" s="351"/>
      <c r="K869" s="351"/>
      <c r="L869" s="351"/>
      <c r="M869" s="351"/>
      <c r="N869" s="351"/>
      <c r="O869" s="351"/>
      <c r="P869" s="351"/>
      <c r="Q869" s="351"/>
      <c r="R869" s="351"/>
      <c r="S869" s="351"/>
      <c r="T869" s="351"/>
      <c r="U869" s="351"/>
      <c r="V869" s="351"/>
      <c r="W869" s="351"/>
      <c r="X869" s="351"/>
      <c r="Y869" s="351"/>
      <c r="Z869" s="351"/>
      <c r="AA869" s="351"/>
      <c r="AB869" s="351"/>
    </row>
    <row r="870" spans="8:8" ht="15.75" customHeight="1">
      <c r="A870" s="351"/>
      <c r="B870" s="352"/>
      <c r="C870" s="353"/>
      <c r="D870" s="352"/>
      <c r="E870" s="351"/>
      <c r="F870" s="351"/>
      <c r="G870" s="351"/>
      <c r="H870" s="351"/>
      <c r="I870" s="351"/>
      <c r="J870" s="351"/>
      <c r="K870" s="351"/>
      <c r="L870" s="351"/>
      <c r="M870" s="351"/>
      <c r="N870" s="351"/>
      <c r="O870" s="351"/>
      <c r="P870" s="351"/>
      <c r="Q870" s="351"/>
      <c r="R870" s="351"/>
      <c r="S870" s="351"/>
      <c r="T870" s="351"/>
      <c r="U870" s="351"/>
      <c r="V870" s="351"/>
      <c r="W870" s="351"/>
      <c r="X870" s="351"/>
      <c r="Y870" s="351"/>
      <c r="Z870" s="351"/>
      <c r="AA870" s="351"/>
      <c r="AB870" s="351"/>
    </row>
    <row r="871" spans="8:8" ht="15.75" customHeight="1">
      <c r="A871" s="351"/>
      <c r="B871" s="352"/>
      <c r="C871" s="353"/>
      <c r="D871" s="352"/>
      <c r="E871" s="351"/>
      <c r="F871" s="351"/>
      <c r="G871" s="351"/>
      <c r="H871" s="351"/>
      <c r="I871" s="351"/>
      <c r="J871" s="351"/>
      <c r="K871" s="351"/>
      <c r="L871" s="351"/>
      <c r="M871" s="351"/>
      <c r="N871" s="351"/>
      <c r="O871" s="351"/>
      <c r="P871" s="351"/>
      <c r="Q871" s="351"/>
      <c r="R871" s="351"/>
      <c r="S871" s="351"/>
      <c r="T871" s="351"/>
      <c r="U871" s="351"/>
      <c r="V871" s="351"/>
      <c r="W871" s="351"/>
      <c r="X871" s="351"/>
      <c r="Y871" s="351"/>
      <c r="Z871" s="351"/>
      <c r="AA871" s="351"/>
      <c r="AB871" s="351"/>
    </row>
    <row r="872" spans="8:8" ht="15.75" customHeight="1">
      <c r="A872" s="351"/>
      <c r="B872" s="352"/>
      <c r="C872" s="353"/>
      <c r="D872" s="352"/>
      <c r="E872" s="351"/>
      <c r="F872" s="351"/>
      <c r="G872" s="351"/>
      <c r="H872" s="351"/>
      <c r="I872" s="351"/>
      <c r="J872" s="351"/>
      <c r="K872" s="351"/>
      <c r="L872" s="351"/>
      <c r="M872" s="351"/>
      <c r="N872" s="351"/>
      <c r="O872" s="351"/>
      <c r="P872" s="351"/>
      <c r="Q872" s="351"/>
      <c r="R872" s="351"/>
      <c r="S872" s="351"/>
      <c r="T872" s="351"/>
      <c r="U872" s="351"/>
      <c r="V872" s="351"/>
      <c r="W872" s="351"/>
      <c r="X872" s="351"/>
      <c r="Y872" s="351"/>
      <c r="Z872" s="351"/>
      <c r="AA872" s="351"/>
      <c r="AB872" s="351"/>
    </row>
    <row r="873" spans="8:8" ht="15.75" customHeight="1">
      <c r="A873" s="351"/>
      <c r="B873" s="352"/>
      <c r="C873" s="353"/>
      <c r="D873" s="352"/>
      <c r="E873" s="351"/>
      <c r="F873" s="351"/>
      <c r="G873" s="351"/>
      <c r="H873" s="351"/>
      <c r="I873" s="351"/>
      <c r="J873" s="351"/>
      <c r="K873" s="351"/>
      <c r="L873" s="351"/>
      <c r="M873" s="351"/>
      <c r="N873" s="351"/>
      <c r="O873" s="351"/>
      <c r="P873" s="351"/>
      <c r="Q873" s="351"/>
      <c r="R873" s="351"/>
      <c r="S873" s="351"/>
      <c r="T873" s="351"/>
      <c r="U873" s="351"/>
      <c r="V873" s="351"/>
      <c r="W873" s="351"/>
      <c r="X873" s="351"/>
      <c r="Y873" s="351"/>
      <c r="Z873" s="351"/>
      <c r="AA873" s="351"/>
      <c r="AB873" s="351"/>
    </row>
    <row r="874" spans="8:8" ht="15.75" customHeight="1">
      <c r="A874" s="351"/>
      <c r="B874" s="352"/>
      <c r="C874" s="353"/>
      <c r="D874" s="352"/>
      <c r="E874" s="351"/>
      <c r="F874" s="351"/>
      <c r="G874" s="351"/>
      <c r="H874" s="351"/>
      <c r="I874" s="351"/>
      <c r="J874" s="351"/>
      <c r="K874" s="351"/>
      <c r="L874" s="351"/>
      <c r="M874" s="351"/>
      <c r="N874" s="351"/>
      <c r="O874" s="351"/>
      <c r="P874" s="351"/>
      <c r="Q874" s="351"/>
      <c r="R874" s="351"/>
      <c r="S874" s="351"/>
      <c r="T874" s="351"/>
      <c r="U874" s="351"/>
      <c r="V874" s="351"/>
      <c r="W874" s="351"/>
      <c r="X874" s="351"/>
      <c r="Y874" s="351"/>
      <c r="Z874" s="351"/>
      <c r="AA874" s="351"/>
      <c r="AB874" s="351"/>
    </row>
    <row r="875" spans="8:8" ht="15.75" customHeight="1">
      <c r="A875" s="351"/>
      <c r="B875" s="352"/>
      <c r="C875" s="353"/>
      <c r="D875" s="352"/>
      <c r="E875" s="351"/>
      <c r="F875" s="351"/>
      <c r="G875" s="351"/>
      <c r="H875" s="351"/>
      <c r="I875" s="351"/>
      <c r="J875" s="351"/>
      <c r="K875" s="351"/>
      <c r="L875" s="351"/>
      <c r="M875" s="351"/>
      <c r="N875" s="351"/>
      <c r="O875" s="351"/>
      <c r="P875" s="351"/>
      <c r="Q875" s="351"/>
      <c r="R875" s="351"/>
      <c r="S875" s="351"/>
      <c r="T875" s="351"/>
      <c r="U875" s="351"/>
      <c r="V875" s="351"/>
      <c r="W875" s="351"/>
      <c r="X875" s="351"/>
      <c r="Y875" s="351"/>
      <c r="Z875" s="351"/>
      <c r="AA875" s="351"/>
      <c r="AB875" s="351"/>
    </row>
    <row r="876" spans="8:8" ht="15.75" customHeight="1">
      <c r="A876" s="351"/>
      <c r="B876" s="352"/>
      <c r="C876" s="353"/>
      <c r="D876" s="352"/>
      <c r="E876" s="351"/>
      <c r="F876" s="351"/>
      <c r="G876" s="351"/>
      <c r="H876" s="351"/>
      <c r="I876" s="351"/>
      <c r="J876" s="351"/>
      <c r="K876" s="351"/>
      <c r="L876" s="351"/>
      <c r="M876" s="351"/>
      <c r="N876" s="351"/>
      <c r="O876" s="351"/>
      <c r="P876" s="351"/>
      <c r="Q876" s="351"/>
      <c r="R876" s="351"/>
      <c r="S876" s="351"/>
      <c r="T876" s="351"/>
      <c r="U876" s="351"/>
      <c r="V876" s="351"/>
      <c r="W876" s="351"/>
      <c r="X876" s="351"/>
      <c r="Y876" s="351"/>
      <c r="Z876" s="351"/>
      <c r="AA876" s="351"/>
      <c r="AB876" s="351"/>
    </row>
    <row r="877" spans="8:8" ht="15.75" customHeight="1">
      <c r="A877" s="351"/>
      <c r="B877" s="352"/>
      <c r="C877" s="353"/>
      <c r="D877" s="352"/>
      <c r="E877" s="351"/>
      <c r="F877" s="351"/>
      <c r="G877" s="351"/>
      <c r="H877" s="351"/>
      <c r="I877" s="351"/>
      <c r="J877" s="351"/>
      <c r="K877" s="351"/>
      <c r="L877" s="351"/>
      <c r="M877" s="351"/>
      <c r="N877" s="351"/>
      <c r="O877" s="351"/>
      <c r="P877" s="351"/>
      <c r="Q877" s="351"/>
      <c r="R877" s="351"/>
      <c r="S877" s="351"/>
      <c r="T877" s="351"/>
      <c r="U877" s="351"/>
      <c r="V877" s="351"/>
      <c r="W877" s="351"/>
      <c r="X877" s="351"/>
      <c r="Y877" s="351"/>
      <c r="Z877" s="351"/>
      <c r="AA877" s="351"/>
      <c r="AB877" s="351"/>
    </row>
    <row r="878" spans="8:8" ht="15.75" customHeight="1">
      <c r="A878" s="351"/>
      <c r="B878" s="352"/>
      <c r="C878" s="353"/>
      <c r="D878" s="352"/>
      <c r="E878" s="351"/>
      <c r="F878" s="351"/>
      <c r="G878" s="351"/>
      <c r="H878" s="351"/>
      <c r="I878" s="351"/>
      <c r="J878" s="351"/>
      <c r="K878" s="351"/>
      <c r="L878" s="351"/>
      <c r="M878" s="351"/>
      <c r="N878" s="351"/>
      <c r="O878" s="351"/>
      <c r="P878" s="351"/>
      <c r="Q878" s="351"/>
      <c r="R878" s="351"/>
      <c r="S878" s="351"/>
      <c r="T878" s="351"/>
      <c r="U878" s="351"/>
      <c r="V878" s="351"/>
      <c r="W878" s="351"/>
      <c r="X878" s="351"/>
      <c r="Y878" s="351"/>
      <c r="Z878" s="351"/>
      <c r="AA878" s="351"/>
      <c r="AB878" s="351"/>
    </row>
    <row r="879" spans="8:8" ht="15.75" customHeight="1">
      <c r="A879" s="351"/>
      <c r="B879" s="352"/>
      <c r="C879" s="353"/>
      <c r="D879" s="352"/>
      <c r="E879" s="351"/>
      <c r="F879" s="351"/>
      <c r="G879" s="351"/>
      <c r="H879" s="351"/>
      <c r="I879" s="351"/>
      <c r="J879" s="351"/>
      <c r="K879" s="351"/>
      <c r="L879" s="351"/>
      <c r="M879" s="351"/>
      <c r="N879" s="351"/>
      <c r="O879" s="351"/>
      <c r="P879" s="351"/>
      <c r="Q879" s="351"/>
      <c r="R879" s="351"/>
      <c r="S879" s="351"/>
      <c r="T879" s="351"/>
      <c r="U879" s="351"/>
      <c r="V879" s="351"/>
      <c r="W879" s="351"/>
      <c r="X879" s="351"/>
      <c r="Y879" s="351"/>
      <c r="Z879" s="351"/>
      <c r="AA879" s="351"/>
      <c r="AB879" s="351"/>
    </row>
    <row r="880" spans="8:8" ht="15.75" customHeight="1">
      <c r="A880" s="351"/>
      <c r="B880" s="352"/>
      <c r="C880" s="353"/>
      <c r="D880" s="352"/>
      <c r="E880" s="351"/>
      <c r="F880" s="351"/>
      <c r="G880" s="351"/>
      <c r="H880" s="351"/>
      <c r="I880" s="351"/>
      <c r="J880" s="351"/>
      <c r="K880" s="351"/>
      <c r="L880" s="351"/>
      <c r="M880" s="351"/>
      <c r="N880" s="351"/>
      <c r="O880" s="351"/>
      <c r="P880" s="351"/>
      <c r="Q880" s="351"/>
      <c r="R880" s="351"/>
      <c r="S880" s="351"/>
      <c r="T880" s="351"/>
      <c r="U880" s="351"/>
      <c r="V880" s="351"/>
      <c r="W880" s="351"/>
      <c r="X880" s="351"/>
      <c r="Y880" s="351"/>
      <c r="Z880" s="351"/>
      <c r="AA880" s="351"/>
      <c r="AB880" s="351"/>
    </row>
    <row r="881" spans="8:8" ht="15.75" customHeight="1">
      <c r="A881" s="351"/>
      <c r="B881" s="352"/>
      <c r="C881" s="353"/>
      <c r="D881" s="352"/>
      <c r="E881" s="351"/>
      <c r="F881" s="351"/>
      <c r="G881" s="351"/>
      <c r="H881" s="351"/>
      <c r="I881" s="351"/>
      <c r="J881" s="351"/>
      <c r="K881" s="351"/>
      <c r="L881" s="351"/>
      <c r="M881" s="351"/>
      <c r="N881" s="351"/>
      <c r="O881" s="351"/>
      <c r="P881" s="351"/>
      <c r="Q881" s="351"/>
      <c r="R881" s="351"/>
      <c r="S881" s="351"/>
      <c r="T881" s="351"/>
      <c r="U881" s="351"/>
      <c r="V881" s="351"/>
      <c r="W881" s="351"/>
      <c r="X881" s="351"/>
      <c r="Y881" s="351"/>
      <c r="Z881" s="351"/>
      <c r="AA881" s="351"/>
      <c r="AB881" s="351"/>
    </row>
    <row r="882" spans="8:8" ht="15.75" customHeight="1">
      <c r="A882" s="351"/>
      <c r="B882" s="352"/>
      <c r="C882" s="353"/>
      <c r="D882" s="352"/>
      <c r="E882" s="351"/>
      <c r="F882" s="351"/>
      <c r="G882" s="351"/>
      <c r="H882" s="351"/>
      <c r="I882" s="351"/>
      <c r="J882" s="351"/>
      <c r="K882" s="351"/>
      <c r="L882" s="351"/>
      <c r="M882" s="351"/>
      <c r="N882" s="351"/>
      <c r="O882" s="351"/>
      <c r="P882" s="351"/>
      <c r="Q882" s="351"/>
      <c r="R882" s="351"/>
      <c r="S882" s="351"/>
      <c r="T882" s="351"/>
      <c r="U882" s="351"/>
      <c r="V882" s="351"/>
      <c r="W882" s="351"/>
      <c r="X882" s="351"/>
      <c r="Y882" s="351"/>
      <c r="Z882" s="351"/>
      <c r="AA882" s="351"/>
      <c r="AB882" s="351"/>
    </row>
    <row r="883" spans="8:8" ht="15.75" customHeight="1">
      <c r="A883" s="351"/>
      <c r="B883" s="352"/>
      <c r="C883" s="353"/>
      <c r="D883" s="352"/>
      <c r="E883" s="351"/>
      <c r="F883" s="351"/>
      <c r="G883" s="351"/>
      <c r="H883" s="351"/>
      <c r="I883" s="351"/>
      <c r="J883" s="351"/>
      <c r="K883" s="351"/>
      <c r="L883" s="351"/>
      <c r="M883" s="351"/>
      <c r="N883" s="351"/>
      <c r="O883" s="351"/>
      <c r="P883" s="351"/>
      <c r="Q883" s="351"/>
      <c r="R883" s="351"/>
      <c r="S883" s="351"/>
      <c r="T883" s="351"/>
      <c r="U883" s="351"/>
      <c r="V883" s="351"/>
      <c r="W883" s="351"/>
      <c r="X883" s="351"/>
      <c r="Y883" s="351"/>
      <c r="Z883" s="351"/>
      <c r="AA883" s="351"/>
      <c r="AB883" s="351"/>
    </row>
    <row r="884" spans="8:8" ht="15.75" customHeight="1">
      <c r="A884" s="351"/>
      <c r="B884" s="352"/>
      <c r="C884" s="353"/>
      <c r="D884" s="352"/>
      <c r="E884" s="351"/>
      <c r="F884" s="351"/>
      <c r="G884" s="351"/>
      <c r="H884" s="351"/>
      <c r="I884" s="351"/>
      <c r="J884" s="351"/>
      <c r="K884" s="351"/>
      <c r="L884" s="351"/>
      <c r="M884" s="351"/>
      <c r="N884" s="351"/>
      <c r="O884" s="351"/>
      <c r="P884" s="351"/>
      <c r="Q884" s="351"/>
      <c r="R884" s="351"/>
      <c r="S884" s="351"/>
      <c r="T884" s="351"/>
      <c r="U884" s="351"/>
      <c r="V884" s="351"/>
      <c r="W884" s="351"/>
      <c r="X884" s="351"/>
      <c r="Y884" s="351"/>
      <c r="Z884" s="351"/>
      <c r="AA884" s="351"/>
      <c r="AB884" s="351"/>
    </row>
    <row r="885" spans="8:8" ht="15.75" customHeight="1">
      <c r="A885" s="351"/>
      <c r="B885" s="352"/>
      <c r="C885" s="353"/>
      <c r="D885" s="352"/>
      <c r="E885" s="351"/>
      <c r="F885" s="351"/>
      <c r="G885" s="351"/>
      <c r="H885" s="351"/>
      <c r="I885" s="351"/>
      <c r="J885" s="351"/>
      <c r="K885" s="351"/>
      <c r="L885" s="351"/>
      <c r="M885" s="351"/>
      <c r="N885" s="351"/>
      <c r="O885" s="351"/>
      <c r="P885" s="351"/>
      <c r="Q885" s="351"/>
      <c r="R885" s="351"/>
      <c r="S885" s="351"/>
      <c r="T885" s="351"/>
      <c r="U885" s="351"/>
      <c r="V885" s="351"/>
      <c r="W885" s="351"/>
      <c r="X885" s="351"/>
      <c r="Y885" s="351"/>
      <c r="Z885" s="351"/>
      <c r="AA885" s="351"/>
      <c r="AB885" s="351"/>
    </row>
    <row r="886" spans="8:8" ht="15.75" customHeight="1">
      <c r="A886" s="351"/>
      <c r="B886" s="352"/>
      <c r="C886" s="353"/>
      <c r="D886" s="352"/>
      <c r="E886" s="351"/>
      <c r="F886" s="351"/>
      <c r="G886" s="351"/>
      <c r="H886" s="351"/>
      <c r="I886" s="351"/>
      <c r="J886" s="351"/>
      <c r="K886" s="351"/>
      <c r="L886" s="351"/>
      <c r="M886" s="351"/>
      <c r="N886" s="351"/>
      <c r="O886" s="351"/>
      <c r="P886" s="351"/>
      <c r="Q886" s="351"/>
      <c r="R886" s="351"/>
      <c r="S886" s="351"/>
      <c r="T886" s="351"/>
      <c r="U886" s="351"/>
      <c r="V886" s="351"/>
      <c r="W886" s="351"/>
      <c r="X886" s="351"/>
      <c r="Y886" s="351"/>
      <c r="Z886" s="351"/>
      <c r="AA886" s="351"/>
      <c r="AB886" s="351"/>
    </row>
    <row r="887" spans="8:8" ht="15.75" customHeight="1">
      <c r="A887" s="351"/>
      <c r="B887" s="352"/>
      <c r="C887" s="353"/>
      <c r="D887" s="352"/>
      <c r="E887" s="351"/>
      <c r="F887" s="351"/>
      <c r="G887" s="351"/>
      <c r="H887" s="351"/>
      <c r="I887" s="351"/>
      <c r="J887" s="351"/>
      <c r="K887" s="351"/>
      <c r="L887" s="351"/>
      <c r="M887" s="351"/>
      <c r="N887" s="351"/>
      <c r="O887" s="351"/>
      <c r="P887" s="351"/>
      <c r="Q887" s="351"/>
      <c r="R887" s="351"/>
      <c r="S887" s="351"/>
      <c r="T887" s="351"/>
      <c r="U887" s="351"/>
      <c r="V887" s="351"/>
      <c r="W887" s="351"/>
      <c r="X887" s="351"/>
      <c r="Y887" s="351"/>
      <c r="Z887" s="351"/>
      <c r="AA887" s="351"/>
      <c r="AB887" s="351"/>
    </row>
    <row r="888" spans="8:8" ht="15.75" customHeight="1">
      <c r="A888" s="351"/>
      <c r="B888" s="352"/>
      <c r="C888" s="353"/>
      <c r="D888" s="352"/>
      <c r="E888" s="351"/>
      <c r="F888" s="351"/>
      <c r="G888" s="351"/>
      <c r="H888" s="351"/>
      <c r="I888" s="351"/>
      <c r="J888" s="351"/>
      <c r="K888" s="351"/>
      <c r="L888" s="351"/>
      <c r="M888" s="351"/>
      <c r="N888" s="351"/>
      <c r="O888" s="351"/>
      <c r="P888" s="351"/>
      <c r="Q888" s="351"/>
      <c r="R888" s="351"/>
      <c r="S888" s="351"/>
      <c r="T888" s="351"/>
      <c r="U888" s="351"/>
      <c r="V888" s="351"/>
      <c r="W888" s="351"/>
      <c r="X888" s="351"/>
      <c r="Y888" s="351"/>
      <c r="Z888" s="351"/>
      <c r="AA888" s="351"/>
      <c r="AB888" s="351"/>
    </row>
    <row r="889" spans="8:8" ht="15.75" customHeight="1">
      <c r="A889" s="351"/>
      <c r="B889" s="352"/>
      <c r="C889" s="353"/>
      <c r="D889" s="352"/>
      <c r="E889" s="351"/>
      <c r="F889" s="351"/>
      <c r="G889" s="351"/>
      <c r="H889" s="351"/>
      <c r="I889" s="351"/>
      <c r="J889" s="351"/>
      <c r="K889" s="351"/>
      <c r="L889" s="351"/>
      <c r="M889" s="351"/>
      <c r="N889" s="351"/>
      <c r="O889" s="351"/>
      <c r="P889" s="351"/>
      <c r="Q889" s="351"/>
      <c r="R889" s="351"/>
      <c r="S889" s="351"/>
      <c r="T889" s="351"/>
      <c r="U889" s="351"/>
      <c r="V889" s="351"/>
      <c r="W889" s="351"/>
      <c r="X889" s="351"/>
      <c r="Y889" s="351"/>
      <c r="Z889" s="351"/>
      <c r="AA889" s="351"/>
      <c r="AB889" s="351"/>
    </row>
    <row r="890" spans="8:8" ht="15.75" customHeight="1">
      <c r="A890" s="351"/>
      <c r="B890" s="352"/>
      <c r="C890" s="353"/>
      <c r="D890" s="352"/>
      <c r="E890" s="351"/>
      <c r="F890" s="351"/>
      <c r="G890" s="351"/>
      <c r="H890" s="351"/>
      <c r="I890" s="351"/>
      <c r="J890" s="351"/>
      <c r="K890" s="351"/>
      <c r="L890" s="351"/>
      <c r="M890" s="351"/>
      <c r="N890" s="351"/>
      <c r="O890" s="351"/>
      <c r="P890" s="351"/>
      <c r="Q890" s="351"/>
      <c r="R890" s="351"/>
      <c r="S890" s="351"/>
      <c r="T890" s="351"/>
      <c r="U890" s="351"/>
      <c r="V890" s="351"/>
      <c r="W890" s="351"/>
      <c r="X890" s="351"/>
      <c r="Y890" s="351"/>
      <c r="Z890" s="351"/>
      <c r="AA890" s="351"/>
      <c r="AB890" s="351"/>
    </row>
    <row r="891" spans="8:8" ht="15.75" customHeight="1">
      <c r="A891" s="351"/>
      <c r="B891" s="352"/>
      <c r="C891" s="353"/>
      <c r="D891" s="352"/>
      <c r="E891" s="351"/>
      <c r="F891" s="351"/>
      <c r="G891" s="351"/>
      <c r="H891" s="351"/>
      <c r="I891" s="351"/>
      <c r="J891" s="351"/>
      <c r="K891" s="351"/>
      <c r="L891" s="351"/>
      <c r="M891" s="351"/>
      <c r="N891" s="351"/>
      <c r="O891" s="351"/>
      <c r="P891" s="351"/>
      <c r="Q891" s="351"/>
      <c r="R891" s="351"/>
      <c r="S891" s="351"/>
      <c r="T891" s="351"/>
      <c r="U891" s="351"/>
      <c r="V891" s="351"/>
      <c r="W891" s="351"/>
      <c r="X891" s="351"/>
      <c r="Y891" s="351"/>
      <c r="Z891" s="351"/>
      <c r="AA891" s="351"/>
      <c r="AB891" s="351"/>
    </row>
    <row r="892" spans="8:8" ht="15.75" customHeight="1">
      <c r="A892" s="351"/>
      <c r="B892" s="352"/>
      <c r="C892" s="353"/>
      <c r="D892" s="352"/>
      <c r="E892" s="351"/>
      <c r="F892" s="351"/>
      <c r="G892" s="351"/>
      <c r="H892" s="351"/>
      <c r="I892" s="351"/>
      <c r="J892" s="351"/>
      <c r="K892" s="351"/>
      <c r="L892" s="351"/>
      <c r="M892" s="351"/>
      <c r="N892" s="351"/>
      <c r="O892" s="351"/>
      <c r="P892" s="351"/>
      <c r="Q892" s="351"/>
      <c r="R892" s="351"/>
      <c r="S892" s="351"/>
      <c r="T892" s="351"/>
      <c r="U892" s="351"/>
      <c r="V892" s="351"/>
      <c r="W892" s="351"/>
      <c r="X892" s="351"/>
      <c r="Y892" s="351"/>
      <c r="Z892" s="351"/>
      <c r="AA892" s="351"/>
      <c r="AB892" s="351"/>
    </row>
    <row r="893" spans="8:8" ht="15.75" customHeight="1">
      <c r="A893" s="351"/>
      <c r="B893" s="352"/>
      <c r="C893" s="353"/>
      <c r="D893" s="352"/>
      <c r="E893" s="351"/>
      <c r="F893" s="351"/>
      <c r="G893" s="351"/>
      <c r="H893" s="351"/>
      <c r="I893" s="351"/>
      <c r="J893" s="351"/>
      <c r="K893" s="351"/>
      <c r="L893" s="351"/>
      <c r="M893" s="351"/>
      <c r="N893" s="351"/>
      <c r="O893" s="351"/>
      <c r="P893" s="351"/>
      <c r="Q893" s="351"/>
      <c r="R893" s="351"/>
      <c r="S893" s="351"/>
      <c r="T893" s="351"/>
      <c r="U893" s="351"/>
      <c r="V893" s="351"/>
      <c r="W893" s="351"/>
      <c r="X893" s="351"/>
      <c r="Y893" s="351"/>
      <c r="Z893" s="351"/>
      <c r="AA893" s="351"/>
      <c r="AB893" s="351"/>
    </row>
    <row r="894" spans="8:8" ht="15.75" customHeight="1">
      <c r="A894" s="351"/>
      <c r="B894" s="352"/>
      <c r="C894" s="353"/>
      <c r="D894" s="352"/>
      <c r="E894" s="351"/>
      <c r="F894" s="351"/>
      <c r="G894" s="351"/>
      <c r="H894" s="351"/>
      <c r="I894" s="351"/>
      <c r="J894" s="351"/>
      <c r="K894" s="351"/>
      <c r="L894" s="351"/>
      <c r="M894" s="351"/>
      <c r="N894" s="351"/>
      <c r="O894" s="351"/>
      <c r="P894" s="351"/>
      <c r="Q894" s="351"/>
      <c r="R894" s="351"/>
      <c r="S894" s="351"/>
      <c r="T894" s="351"/>
      <c r="U894" s="351"/>
      <c r="V894" s="351"/>
      <c r="W894" s="351"/>
      <c r="X894" s="351"/>
      <c r="Y894" s="351"/>
      <c r="Z894" s="351"/>
      <c r="AA894" s="351"/>
      <c r="AB894" s="351"/>
    </row>
    <row r="895" spans="8:8" ht="15.75" customHeight="1">
      <c r="A895" s="351"/>
      <c r="B895" s="352"/>
      <c r="C895" s="353"/>
      <c r="D895" s="352"/>
      <c r="E895" s="351"/>
      <c r="F895" s="351"/>
      <c r="G895" s="351"/>
      <c r="H895" s="351"/>
      <c r="I895" s="351"/>
      <c r="J895" s="351"/>
      <c r="K895" s="351"/>
      <c r="L895" s="351"/>
      <c r="M895" s="351"/>
      <c r="N895" s="351"/>
      <c r="O895" s="351"/>
      <c r="P895" s="351"/>
      <c r="Q895" s="351"/>
      <c r="R895" s="351"/>
      <c r="S895" s="351"/>
      <c r="T895" s="351"/>
      <c r="U895" s="351"/>
      <c r="V895" s="351"/>
      <c r="W895" s="351"/>
      <c r="X895" s="351"/>
      <c r="Y895" s="351"/>
      <c r="Z895" s="351"/>
      <c r="AA895" s="351"/>
      <c r="AB895" s="351"/>
    </row>
    <row r="896" spans="8:8" ht="15.75" customHeight="1">
      <c r="A896" s="351"/>
      <c r="B896" s="352"/>
      <c r="C896" s="353"/>
      <c r="D896" s="352"/>
      <c r="E896" s="351"/>
      <c r="F896" s="351"/>
      <c r="G896" s="351"/>
      <c r="H896" s="351"/>
      <c r="I896" s="351"/>
      <c r="J896" s="351"/>
      <c r="K896" s="351"/>
      <c r="L896" s="351"/>
      <c r="M896" s="351"/>
      <c r="N896" s="351"/>
      <c r="O896" s="351"/>
      <c r="P896" s="351"/>
      <c r="Q896" s="351"/>
      <c r="R896" s="351"/>
      <c r="S896" s="351"/>
      <c r="T896" s="351"/>
      <c r="U896" s="351"/>
      <c r="V896" s="351"/>
      <c r="W896" s="351"/>
      <c r="X896" s="351"/>
      <c r="Y896" s="351"/>
      <c r="Z896" s="351"/>
      <c r="AA896" s="351"/>
      <c r="AB896" s="351"/>
    </row>
    <row r="897" spans="8:8" ht="15.75" customHeight="1">
      <c r="A897" s="351"/>
      <c r="B897" s="352"/>
      <c r="C897" s="353"/>
      <c r="D897" s="352"/>
      <c r="E897" s="351"/>
      <c r="F897" s="351"/>
      <c r="G897" s="351"/>
      <c r="H897" s="351"/>
      <c r="I897" s="351"/>
      <c r="J897" s="351"/>
      <c r="K897" s="351"/>
      <c r="L897" s="351"/>
      <c r="M897" s="351"/>
      <c r="N897" s="351"/>
      <c r="O897" s="351"/>
      <c r="P897" s="351"/>
      <c r="Q897" s="351"/>
      <c r="R897" s="351"/>
      <c r="S897" s="351"/>
      <c r="T897" s="351"/>
      <c r="U897" s="351"/>
      <c r="V897" s="351"/>
      <c r="W897" s="351"/>
      <c r="X897" s="351"/>
      <c r="Y897" s="351"/>
      <c r="Z897" s="351"/>
      <c r="AA897" s="351"/>
      <c r="AB897" s="351"/>
    </row>
    <row r="898" spans="8:8" ht="15.75" customHeight="1">
      <c r="A898" s="351"/>
      <c r="B898" s="352"/>
      <c r="C898" s="353"/>
      <c r="D898" s="352"/>
      <c r="E898" s="351"/>
      <c r="F898" s="351"/>
      <c r="G898" s="351"/>
      <c r="H898" s="351"/>
      <c r="I898" s="351"/>
      <c r="J898" s="351"/>
      <c r="K898" s="351"/>
      <c r="L898" s="351"/>
      <c r="M898" s="351"/>
      <c r="N898" s="351"/>
      <c r="O898" s="351"/>
      <c r="P898" s="351"/>
      <c r="Q898" s="351"/>
      <c r="R898" s="351"/>
      <c r="S898" s="351"/>
      <c r="T898" s="351"/>
      <c r="U898" s="351"/>
      <c r="V898" s="351"/>
      <c r="W898" s="351"/>
      <c r="X898" s="351"/>
      <c r="Y898" s="351"/>
      <c r="Z898" s="351"/>
      <c r="AA898" s="351"/>
      <c r="AB898" s="351"/>
    </row>
    <row r="899" spans="8:8" ht="15.75" customHeight="1">
      <c r="A899" s="351"/>
      <c r="B899" s="352"/>
      <c r="C899" s="353"/>
      <c r="D899" s="352"/>
      <c r="E899" s="351"/>
      <c r="F899" s="351"/>
      <c r="G899" s="351"/>
      <c r="H899" s="351"/>
      <c r="I899" s="351"/>
      <c r="J899" s="351"/>
      <c r="K899" s="351"/>
      <c r="L899" s="351"/>
      <c r="M899" s="351"/>
      <c r="N899" s="351"/>
      <c r="O899" s="351"/>
      <c r="P899" s="351"/>
      <c r="Q899" s="351"/>
      <c r="R899" s="351"/>
      <c r="S899" s="351"/>
      <c r="T899" s="351"/>
      <c r="U899" s="351"/>
      <c r="V899" s="351"/>
      <c r="W899" s="351"/>
      <c r="X899" s="351"/>
      <c r="Y899" s="351"/>
      <c r="Z899" s="351"/>
      <c r="AA899" s="351"/>
      <c r="AB899" s="351"/>
    </row>
    <row r="900" spans="8:8" ht="15.75" customHeight="1">
      <c r="A900" s="351"/>
      <c r="B900" s="352"/>
      <c r="C900" s="353"/>
      <c r="D900" s="352"/>
      <c r="E900" s="351"/>
      <c r="F900" s="351"/>
      <c r="G900" s="351"/>
      <c r="H900" s="351"/>
      <c r="I900" s="351"/>
      <c r="J900" s="351"/>
      <c r="K900" s="351"/>
      <c r="L900" s="351"/>
      <c r="M900" s="351"/>
      <c r="N900" s="351"/>
      <c r="O900" s="351"/>
      <c r="P900" s="351"/>
      <c r="Q900" s="351"/>
      <c r="R900" s="351"/>
      <c r="S900" s="351"/>
      <c r="T900" s="351"/>
      <c r="U900" s="351"/>
      <c r="V900" s="351"/>
      <c r="W900" s="351"/>
      <c r="X900" s="351"/>
      <c r="Y900" s="351"/>
      <c r="Z900" s="351"/>
      <c r="AA900" s="351"/>
      <c r="AB900" s="351"/>
    </row>
    <row r="901" spans="8:8" ht="15.75" customHeight="1">
      <c r="A901" s="351"/>
      <c r="B901" s="352"/>
      <c r="C901" s="353"/>
      <c r="D901" s="352"/>
      <c r="E901" s="351"/>
      <c r="F901" s="351"/>
      <c r="G901" s="351"/>
      <c r="H901" s="351"/>
      <c r="I901" s="351"/>
      <c r="J901" s="351"/>
      <c r="K901" s="351"/>
      <c r="L901" s="351"/>
      <c r="M901" s="351"/>
      <c r="N901" s="351"/>
      <c r="O901" s="351"/>
      <c r="P901" s="351"/>
      <c r="Q901" s="351"/>
      <c r="R901" s="351"/>
      <c r="S901" s="351"/>
      <c r="T901" s="351"/>
      <c r="U901" s="351"/>
      <c r="V901" s="351"/>
      <c r="W901" s="351"/>
      <c r="X901" s="351"/>
      <c r="Y901" s="351"/>
      <c r="Z901" s="351"/>
      <c r="AA901" s="351"/>
      <c r="AB901" s="351"/>
    </row>
    <row r="902" spans="8:8" ht="15.75" customHeight="1">
      <c r="A902" s="351"/>
      <c r="B902" s="352"/>
      <c r="C902" s="353"/>
      <c r="D902" s="352"/>
      <c r="E902" s="351"/>
      <c r="F902" s="351"/>
      <c r="G902" s="351"/>
      <c r="H902" s="351"/>
      <c r="I902" s="351"/>
      <c r="J902" s="351"/>
      <c r="K902" s="351"/>
      <c r="L902" s="351"/>
      <c r="M902" s="351"/>
      <c r="N902" s="351"/>
      <c r="O902" s="351"/>
      <c r="P902" s="351"/>
      <c r="Q902" s="351"/>
      <c r="R902" s="351"/>
      <c r="S902" s="351"/>
      <c r="T902" s="351"/>
      <c r="U902" s="351"/>
      <c r="V902" s="351"/>
      <c r="W902" s="351"/>
      <c r="X902" s="351"/>
      <c r="Y902" s="351"/>
      <c r="Z902" s="351"/>
      <c r="AA902" s="351"/>
      <c r="AB902" s="351"/>
    </row>
    <row r="903" spans="8:8" ht="15.75" customHeight="1">
      <c r="A903" s="351"/>
      <c r="B903" s="352"/>
      <c r="C903" s="353"/>
      <c r="D903" s="352"/>
      <c r="E903" s="351"/>
      <c r="F903" s="351"/>
      <c r="G903" s="351"/>
      <c r="H903" s="351"/>
      <c r="I903" s="351"/>
      <c r="J903" s="351"/>
      <c r="K903" s="351"/>
      <c r="L903" s="351"/>
      <c r="M903" s="351"/>
      <c r="N903" s="351"/>
      <c r="O903" s="351"/>
      <c r="P903" s="351"/>
      <c r="Q903" s="351"/>
      <c r="R903" s="351"/>
      <c r="S903" s="351"/>
      <c r="T903" s="351"/>
      <c r="U903" s="351"/>
      <c r="V903" s="351"/>
      <c r="W903" s="351"/>
      <c r="X903" s="351"/>
      <c r="Y903" s="351"/>
      <c r="Z903" s="351"/>
      <c r="AA903" s="351"/>
      <c r="AB903" s="351"/>
    </row>
    <row r="904" spans="8:8" ht="15.75" customHeight="1">
      <c r="A904" s="351"/>
      <c r="B904" s="352"/>
      <c r="C904" s="353"/>
      <c r="D904" s="352"/>
      <c r="E904" s="351"/>
      <c r="F904" s="351"/>
      <c r="G904" s="351"/>
      <c r="H904" s="351"/>
      <c r="I904" s="351"/>
      <c r="J904" s="351"/>
      <c r="K904" s="351"/>
      <c r="L904" s="351"/>
      <c r="M904" s="351"/>
      <c r="N904" s="351"/>
      <c r="O904" s="351"/>
      <c r="P904" s="351"/>
      <c r="Q904" s="351"/>
      <c r="R904" s="351"/>
      <c r="S904" s="351"/>
      <c r="T904" s="351"/>
      <c r="U904" s="351"/>
      <c r="V904" s="351"/>
      <c r="W904" s="351"/>
      <c r="X904" s="351"/>
      <c r="Y904" s="351"/>
      <c r="Z904" s="351"/>
      <c r="AA904" s="351"/>
      <c r="AB904" s="351"/>
    </row>
    <row r="905" spans="8:8" ht="15.75" customHeight="1">
      <c r="A905" s="351"/>
      <c r="B905" s="352"/>
      <c r="C905" s="353"/>
      <c r="D905" s="352"/>
      <c r="E905" s="351"/>
      <c r="F905" s="351"/>
      <c r="G905" s="351"/>
      <c r="H905" s="351"/>
      <c r="I905" s="351"/>
      <c r="J905" s="351"/>
      <c r="K905" s="351"/>
      <c r="L905" s="351"/>
      <c r="M905" s="351"/>
      <c r="N905" s="351"/>
      <c r="O905" s="351"/>
      <c r="P905" s="351"/>
      <c r="Q905" s="351"/>
      <c r="R905" s="351"/>
      <c r="S905" s="351"/>
      <c r="T905" s="351"/>
      <c r="U905" s="351"/>
      <c r="V905" s="351"/>
      <c r="W905" s="351"/>
      <c r="X905" s="351"/>
      <c r="Y905" s="351"/>
      <c r="Z905" s="351"/>
      <c r="AA905" s="351"/>
      <c r="AB905" s="351"/>
    </row>
    <row r="906" spans="8:8" ht="15.75" customHeight="1">
      <c r="A906" s="351"/>
      <c r="B906" s="352"/>
      <c r="C906" s="353"/>
      <c r="D906" s="352"/>
      <c r="E906" s="351"/>
      <c r="F906" s="351"/>
      <c r="G906" s="351"/>
      <c r="H906" s="351"/>
      <c r="I906" s="351"/>
      <c r="J906" s="351"/>
      <c r="K906" s="351"/>
      <c r="L906" s="351"/>
      <c r="M906" s="351"/>
      <c r="N906" s="351"/>
      <c r="O906" s="351"/>
      <c r="P906" s="351"/>
      <c r="Q906" s="351"/>
      <c r="R906" s="351"/>
      <c r="S906" s="351"/>
      <c r="T906" s="351"/>
      <c r="U906" s="351"/>
      <c r="V906" s="351"/>
      <c r="W906" s="351"/>
      <c r="X906" s="351"/>
      <c r="Y906" s="351"/>
      <c r="Z906" s="351"/>
      <c r="AA906" s="351"/>
      <c r="AB906" s="351"/>
    </row>
    <row r="907" spans="8:8" ht="15.75" customHeight="1">
      <c r="A907" s="351"/>
      <c r="B907" s="352"/>
      <c r="C907" s="353"/>
      <c r="D907" s="352"/>
      <c r="E907" s="351"/>
      <c r="F907" s="351"/>
      <c r="G907" s="351"/>
      <c r="H907" s="351"/>
      <c r="I907" s="351"/>
      <c r="J907" s="351"/>
      <c r="K907" s="351"/>
      <c r="L907" s="351"/>
      <c r="M907" s="351"/>
      <c r="N907" s="351"/>
      <c r="O907" s="351"/>
      <c r="P907" s="351"/>
      <c r="Q907" s="351"/>
      <c r="R907" s="351"/>
      <c r="S907" s="351"/>
      <c r="T907" s="351"/>
      <c r="U907" s="351"/>
      <c r="V907" s="351"/>
      <c r="W907" s="351"/>
      <c r="X907" s="351"/>
      <c r="Y907" s="351"/>
      <c r="Z907" s="351"/>
      <c r="AA907" s="351"/>
      <c r="AB907" s="351"/>
    </row>
    <row r="908" spans="8:8" ht="15.75" customHeight="1">
      <c r="A908" s="351"/>
      <c r="B908" s="352"/>
      <c r="C908" s="353"/>
      <c r="D908" s="352"/>
      <c r="E908" s="351"/>
      <c r="F908" s="351"/>
      <c r="G908" s="351"/>
      <c r="H908" s="351"/>
      <c r="I908" s="351"/>
      <c r="J908" s="351"/>
      <c r="K908" s="351"/>
      <c r="L908" s="351"/>
      <c r="M908" s="351"/>
      <c r="N908" s="351"/>
      <c r="O908" s="351"/>
      <c r="P908" s="351"/>
      <c r="Q908" s="351"/>
      <c r="R908" s="351"/>
      <c r="S908" s="351"/>
      <c r="T908" s="351"/>
      <c r="U908" s="351"/>
      <c r="V908" s="351"/>
      <c r="W908" s="351"/>
      <c r="X908" s="351"/>
      <c r="Y908" s="351"/>
      <c r="Z908" s="351"/>
      <c r="AA908" s="351"/>
      <c r="AB908" s="351"/>
    </row>
    <row r="909" spans="8:8" ht="15.75" customHeight="1">
      <c r="A909" s="351"/>
      <c r="B909" s="352"/>
      <c r="C909" s="353"/>
      <c r="D909" s="352"/>
      <c r="E909" s="351"/>
      <c r="F909" s="351"/>
      <c r="G909" s="351"/>
      <c r="H909" s="351"/>
      <c r="I909" s="351"/>
      <c r="J909" s="351"/>
      <c r="K909" s="351"/>
      <c r="L909" s="351"/>
      <c r="M909" s="351"/>
      <c r="N909" s="351"/>
      <c r="O909" s="351"/>
      <c r="P909" s="351"/>
      <c r="Q909" s="351"/>
      <c r="R909" s="351"/>
      <c r="S909" s="351"/>
      <c r="T909" s="351"/>
      <c r="U909" s="351"/>
      <c r="V909" s="351"/>
      <c r="W909" s="351"/>
      <c r="X909" s="351"/>
      <c r="Y909" s="351"/>
      <c r="Z909" s="351"/>
      <c r="AA909" s="351"/>
      <c r="AB909" s="351"/>
    </row>
    <row r="910" spans="8:8" ht="15.75" customHeight="1">
      <c r="A910" s="351"/>
      <c r="B910" s="352"/>
      <c r="C910" s="353"/>
      <c r="D910" s="352"/>
      <c r="E910" s="351"/>
      <c r="F910" s="351"/>
      <c r="G910" s="351"/>
      <c r="H910" s="351"/>
      <c r="I910" s="351"/>
      <c r="J910" s="351"/>
      <c r="K910" s="351"/>
      <c r="L910" s="351"/>
      <c r="M910" s="351"/>
      <c r="N910" s="351"/>
      <c r="O910" s="351"/>
      <c r="P910" s="351"/>
      <c r="Q910" s="351"/>
      <c r="R910" s="351"/>
      <c r="S910" s="351"/>
      <c r="T910" s="351"/>
      <c r="U910" s="351"/>
      <c r="V910" s="351"/>
      <c r="W910" s="351"/>
      <c r="X910" s="351"/>
      <c r="Y910" s="351"/>
      <c r="Z910" s="351"/>
      <c r="AA910" s="351"/>
      <c r="AB910" s="351"/>
    </row>
    <row r="911" spans="8:8" ht="15.75" customHeight="1">
      <c r="A911" s="351"/>
      <c r="B911" s="352"/>
      <c r="C911" s="353"/>
      <c r="D911" s="352"/>
      <c r="E911" s="351"/>
      <c r="F911" s="351"/>
      <c r="G911" s="351"/>
      <c r="H911" s="351"/>
      <c r="I911" s="351"/>
      <c r="J911" s="351"/>
      <c r="K911" s="351"/>
      <c r="L911" s="351"/>
      <c r="M911" s="351"/>
      <c r="N911" s="351"/>
      <c r="O911" s="351"/>
      <c r="P911" s="351"/>
      <c r="Q911" s="351"/>
      <c r="R911" s="351"/>
      <c r="S911" s="351"/>
      <c r="T911" s="351"/>
      <c r="U911" s="351"/>
      <c r="V911" s="351"/>
      <c r="W911" s="351"/>
      <c r="X911" s="351"/>
      <c r="Y911" s="351"/>
      <c r="Z911" s="351"/>
      <c r="AA911" s="351"/>
      <c r="AB911" s="351"/>
    </row>
    <row r="912" spans="8:8" ht="15.75" customHeight="1">
      <c r="A912" s="351"/>
      <c r="B912" s="352"/>
      <c r="C912" s="353"/>
      <c r="D912" s="352"/>
      <c r="E912" s="351"/>
      <c r="F912" s="351"/>
      <c r="G912" s="351"/>
      <c r="H912" s="351"/>
      <c r="I912" s="351"/>
      <c r="J912" s="351"/>
      <c r="K912" s="351"/>
      <c r="L912" s="351"/>
      <c r="M912" s="351"/>
      <c r="N912" s="351"/>
      <c r="O912" s="351"/>
      <c r="P912" s="351"/>
      <c r="Q912" s="351"/>
      <c r="R912" s="351"/>
      <c r="S912" s="351"/>
      <c r="T912" s="351"/>
      <c r="U912" s="351"/>
      <c r="V912" s="351"/>
      <c r="W912" s="351"/>
      <c r="X912" s="351"/>
      <c r="Y912" s="351"/>
      <c r="Z912" s="351"/>
      <c r="AA912" s="351"/>
      <c r="AB912" s="351"/>
    </row>
    <row r="913" spans="8:8" ht="15.75" customHeight="1">
      <c r="A913" s="351"/>
      <c r="B913" s="352"/>
      <c r="C913" s="353"/>
      <c r="D913" s="352"/>
      <c r="E913" s="351"/>
      <c r="F913" s="351"/>
      <c r="G913" s="351"/>
      <c r="H913" s="351"/>
      <c r="I913" s="351"/>
      <c r="J913" s="351"/>
      <c r="K913" s="351"/>
      <c r="L913" s="351"/>
      <c r="M913" s="351"/>
      <c r="N913" s="351"/>
      <c r="O913" s="351"/>
      <c r="P913" s="351"/>
      <c r="Q913" s="351"/>
      <c r="R913" s="351"/>
      <c r="S913" s="351"/>
      <c r="T913" s="351"/>
      <c r="U913" s="351"/>
      <c r="V913" s="351"/>
      <c r="W913" s="351"/>
      <c r="X913" s="351"/>
      <c r="Y913" s="351"/>
      <c r="Z913" s="351"/>
      <c r="AA913" s="351"/>
      <c r="AB913" s="351"/>
    </row>
    <row r="914" spans="8:8" ht="15.75" customHeight="1">
      <c r="A914" s="351"/>
      <c r="B914" s="352"/>
      <c r="C914" s="353"/>
      <c r="D914" s="352"/>
      <c r="E914" s="351"/>
      <c r="F914" s="351"/>
      <c r="G914" s="351"/>
      <c r="H914" s="351"/>
      <c r="I914" s="351"/>
      <c r="J914" s="351"/>
      <c r="K914" s="351"/>
      <c r="L914" s="351"/>
      <c r="M914" s="351"/>
      <c r="N914" s="351"/>
      <c r="O914" s="351"/>
      <c r="P914" s="351"/>
      <c r="Q914" s="351"/>
      <c r="R914" s="351"/>
      <c r="S914" s="351"/>
      <c r="T914" s="351"/>
      <c r="U914" s="351"/>
      <c r="V914" s="351"/>
      <c r="W914" s="351"/>
      <c r="X914" s="351"/>
      <c r="Y914" s="351"/>
      <c r="Z914" s="351"/>
      <c r="AA914" s="351"/>
      <c r="AB914" s="351"/>
    </row>
    <row r="915" spans="8:8" ht="15.75" customHeight="1">
      <c r="A915" s="351"/>
      <c r="B915" s="352"/>
      <c r="C915" s="353"/>
      <c r="D915" s="352"/>
      <c r="E915" s="351"/>
      <c r="F915" s="351"/>
      <c r="G915" s="351"/>
      <c r="H915" s="351"/>
      <c r="I915" s="351"/>
      <c r="J915" s="351"/>
      <c r="K915" s="351"/>
      <c r="L915" s="351"/>
      <c r="M915" s="351"/>
      <c r="N915" s="351"/>
      <c r="O915" s="351"/>
      <c r="P915" s="351"/>
      <c r="Q915" s="351"/>
      <c r="R915" s="351"/>
      <c r="S915" s="351"/>
      <c r="T915" s="351"/>
      <c r="U915" s="351"/>
      <c r="V915" s="351"/>
      <c r="W915" s="351"/>
      <c r="X915" s="351"/>
      <c r="Y915" s="351"/>
      <c r="Z915" s="351"/>
      <c r="AA915" s="351"/>
      <c r="AB915" s="351"/>
    </row>
    <row r="916" spans="8:8" ht="15.75" customHeight="1">
      <c r="A916" s="351"/>
      <c r="B916" s="352"/>
      <c r="C916" s="353"/>
      <c r="D916" s="352"/>
      <c r="E916" s="351"/>
      <c r="F916" s="351"/>
      <c r="G916" s="351"/>
      <c r="H916" s="351"/>
      <c r="I916" s="351"/>
      <c r="J916" s="351"/>
      <c r="K916" s="351"/>
      <c r="L916" s="351"/>
      <c r="M916" s="351"/>
      <c r="N916" s="351"/>
      <c r="O916" s="351"/>
      <c r="P916" s="351"/>
      <c r="Q916" s="351"/>
      <c r="R916" s="351"/>
      <c r="S916" s="351"/>
      <c r="T916" s="351"/>
      <c r="U916" s="351"/>
      <c r="V916" s="351"/>
      <c r="W916" s="351"/>
      <c r="X916" s="351"/>
      <c r="Y916" s="351"/>
      <c r="Z916" s="351"/>
      <c r="AA916" s="351"/>
      <c r="AB916" s="351"/>
    </row>
    <row r="917" spans="8:8" ht="15.75" customHeight="1">
      <c r="A917" s="351"/>
      <c r="B917" s="352"/>
      <c r="C917" s="353"/>
      <c r="D917" s="352"/>
      <c r="E917" s="351"/>
      <c r="F917" s="351"/>
      <c r="G917" s="351"/>
      <c r="H917" s="351"/>
      <c r="I917" s="351"/>
      <c r="J917" s="351"/>
      <c r="K917" s="351"/>
      <c r="L917" s="351"/>
      <c r="M917" s="351"/>
      <c r="N917" s="351"/>
      <c r="O917" s="351"/>
      <c r="P917" s="351"/>
      <c r="Q917" s="351"/>
      <c r="R917" s="351"/>
      <c r="S917" s="351"/>
      <c r="T917" s="351"/>
      <c r="U917" s="351"/>
      <c r="V917" s="351"/>
      <c r="W917" s="351"/>
      <c r="X917" s="351"/>
      <c r="Y917" s="351"/>
      <c r="Z917" s="351"/>
      <c r="AA917" s="351"/>
      <c r="AB917" s="351"/>
    </row>
    <row r="918" spans="8:8" ht="15.75" customHeight="1">
      <c r="A918" s="351"/>
      <c r="B918" s="352"/>
      <c r="C918" s="353"/>
      <c r="D918" s="352"/>
      <c r="E918" s="351"/>
      <c r="F918" s="351"/>
      <c r="G918" s="351"/>
      <c r="H918" s="351"/>
      <c r="I918" s="351"/>
      <c r="J918" s="351"/>
      <c r="K918" s="351"/>
      <c r="L918" s="351"/>
      <c r="M918" s="351"/>
      <c r="N918" s="351"/>
      <c r="O918" s="351"/>
      <c r="P918" s="351"/>
      <c r="Q918" s="351"/>
      <c r="R918" s="351"/>
      <c r="S918" s="351"/>
      <c r="T918" s="351"/>
      <c r="U918" s="351"/>
      <c r="V918" s="351"/>
      <c r="W918" s="351"/>
      <c r="X918" s="351"/>
      <c r="Y918" s="351"/>
      <c r="Z918" s="351"/>
      <c r="AA918" s="351"/>
      <c r="AB918" s="351"/>
    </row>
    <row r="919" spans="8:8" ht="15.75" customHeight="1">
      <c r="A919" s="351"/>
      <c r="B919" s="352"/>
      <c r="C919" s="353"/>
      <c r="D919" s="352"/>
      <c r="E919" s="351"/>
      <c r="F919" s="351"/>
      <c r="G919" s="351"/>
      <c r="H919" s="351"/>
      <c r="I919" s="351"/>
      <c r="J919" s="351"/>
      <c r="K919" s="351"/>
      <c r="L919" s="351"/>
      <c r="M919" s="351"/>
      <c r="N919" s="351"/>
      <c r="O919" s="351"/>
      <c r="P919" s="351"/>
      <c r="Q919" s="351"/>
      <c r="R919" s="351"/>
      <c r="S919" s="351"/>
      <c r="T919" s="351"/>
      <c r="U919" s="351"/>
      <c r="V919" s="351"/>
      <c r="W919" s="351"/>
      <c r="X919" s="351"/>
      <c r="Y919" s="351"/>
      <c r="Z919" s="351"/>
      <c r="AA919" s="351"/>
      <c r="AB919" s="351"/>
    </row>
    <row r="920" spans="8:8" ht="15.75" customHeight="1">
      <c r="A920" s="351"/>
      <c r="B920" s="352"/>
      <c r="C920" s="353"/>
      <c r="D920" s="352"/>
      <c r="E920" s="351"/>
      <c r="F920" s="351"/>
      <c r="G920" s="351"/>
      <c r="H920" s="351"/>
      <c r="I920" s="351"/>
      <c r="J920" s="351"/>
      <c r="K920" s="351"/>
      <c r="L920" s="351"/>
      <c r="M920" s="351"/>
      <c r="N920" s="351"/>
      <c r="O920" s="351"/>
      <c r="P920" s="351"/>
      <c r="Q920" s="351"/>
      <c r="R920" s="351"/>
      <c r="S920" s="351"/>
      <c r="T920" s="351"/>
      <c r="U920" s="351"/>
      <c r="V920" s="351"/>
      <c r="W920" s="351"/>
      <c r="X920" s="351"/>
      <c r="Y920" s="351"/>
      <c r="Z920" s="351"/>
      <c r="AA920" s="351"/>
      <c r="AB920" s="351"/>
    </row>
    <row r="921" spans="8:8" ht="15.75" customHeight="1">
      <c r="A921" s="351"/>
      <c r="B921" s="352"/>
      <c r="C921" s="353"/>
      <c r="D921" s="352"/>
      <c r="E921" s="351"/>
      <c r="F921" s="351"/>
      <c r="G921" s="351"/>
      <c r="H921" s="351"/>
      <c r="I921" s="351"/>
      <c r="J921" s="351"/>
      <c r="K921" s="351"/>
      <c r="L921" s="351"/>
      <c r="M921" s="351"/>
      <c r="N921" s="351"/>
      <c r="O921" s="351"/>
      <c r="P921" s="351"/>
      <c r="Q921" s="351"/>
      <c r="R921" s="351"/>
      <c r="S921" s="351"/>
      <c r="T921" s="351"/>
      <c r="U921" s="351"/>
      <c r="V921" s="351"/>
      <c r="W921" s="351"/>
      <c r="X921" s="351"/>
      <c r="Y921" s="351"/>
      <c r="Z921" s="351"/>
      <c r="AA921" s="351"/>
      <c r="AB921" s="351"/>
    </row>
    <row r="922" spans="8:8" ht="15.75" customHeight="1">
      <c r="A922" s="351"/>
      <c r="B922" s="352"/>
      <c r="C922" s="353"/>
      <c r="D922" s="352"/>
      <c r="E922" s="351"/>
      <c r="F922" s="351"/>
      <c r="G922" s="351"/>
      <c r="H922" s="351"/>
      <c r="I922" s="351"/>
      <c r="J922" s="351"/>
      <c r="K922" s="351"/>
      <c r="L922" s="351"/>
      <c r="M922" s="351"/>
      <c r="N922" s="351"/>
      <c r="O922" s="351"/>
      <c r="P922" s="351"/>
      <c r="Q922" s="351"/>
      <c r="R922" s="351"/>
      <c r="S922" s="351"/>
      <c r="T922" s="351"/>
      <c r="U922" s="351"/>
      <c r="V922" s="351"/>
      <c r="W922" s="351"/>
      <c r="X922" s="351"/>
      <c r="Y922" s="351"/>
      <c r="Z922" s="351"/>
      <c r="AA922" s="351"/>
      <c r="AB922" s="351"/>
    </row>
    <row r="923" spans="8:8" ht="15.75" customHeight="1">
      <c r="A923" s="351"/>
      <c r="B923" s="352"/>
      <c r="C923" s="353"/>
      <c r="D923" s="352"/>
      <c r="E923" s="351"/>
      <c r="F923" s="351"/>
      <c r="G923" s="351"/>
      <c r="H923" s="351"/>
      <c r="I923" s="351"/>
      <c r="J923" s="351"/>
      <c r="K923" s="351"/>
      <c r="L923" s="351"/>
      <c r="M923" s="351"/>
      <c r="N923" s="351"/>
      <c r="O923" s="351"/>
      <c r="P923" s="351"/>
      <c r="Q923" s="351"/>
      <c r="R923" s="351"/>
      <c r="S923" s="351"/>
      <c r="T923" s="351"/>
      <c r="U923" s="351"/>
      <c r="V923" s="351"/>
      <c r="W923" s="351"/>
      <c r="X923" s="351"/>
      <c r="Y923" s="351"/>
      <c r="Z923" s="351"/>
      <c r="AA923" s="351"/>
      <c r="AB923" s="351"/>
    </row>
    <row r="924" spans="8:8" ht="15.75" customHeight="1">
      <c r="A924" s="351"/>
      <c r="B924" s="352"/>
      <c r="C924" s="353"/>
      <c r="D924" s="352"/>
      <c r="E924" s="351"/>
      <c r="F924" s="351"/>
      <c r="G924" s="351"/>
      <c r="H924" s="351"/>
      <c r="I924" s="351"/>
      <c r="J924" s="351"/>
      <c r="K924" s="351"/>
      <c r="L924" s="351"/>
      <c r="M924" s="351"/>
      <c r="N924" s="351"/>
      <c r="O924" s="351"/>
      <c r="P924" s="351"/>
      <c r="Q924" s="351"/>
      <c r="R924" s="351"/>
      <c r="S924" s="351"/>
      <c r="T924" s="351"/>
      <c r="U924" s="351"/>
      <c r="V924" s="351"/>
      <c r="W924" s="351"/>
      <c r="X924" s="351"/>
      <c r="Y924" s="351"/>
      <c r="Z924" s="351"/>
      <c r="AA924" s="351"/>
      <c r="AB924" s="351"/>
    </row>
    <row r="925" spans="8:8" ht="15.75" customHeight="1">
      <c r="A925" s="351"/>
      <c r="B925" s="352"/>
      <c r="C925" s="353"/>
      <c r="D925" s="352"/>
      <c r="E925" s="351"/>
      <c r="F925" s="351"/>
      <c r="G925" s="351"/>
      <c r="H925" s="351"/>
      <c r="I925" s="351"/>
      <c r="J925" s="351"/>
      <c r="K925" s="351"/>
      <c r="L925" s="351"/>
      <c r="M925" s="351"/>
      <c r="N925" s="351"/>
      <c r="O925" s="351"/>
      <c r="P925" s="351"/>
      <c r="Q925" s="351"/>
      <c r="R925" s="351"/>
      <c r="S925" s="351"/>
      <c r="T925" s="351"/>
      <c r="U925" s="351"/>
      <c r="V925" s="351"/>
      <c r="W925" s="351"/>
      <c r="X925" s="351"/>
      <c r="Y925" s="351"/>
      <c r="Z925" s="351"/>
      <c r="AA925" s="351"/>
      <c r="AB925" s="351"/>
    </row>
    <row r="926" spans="8:8" ht="15.75" customHeight="1">
      <c r="A926" s="351"/>
      <c r="B926" s="352"/>
      <c r="C926" s="353"/>
      <c r="D926" s="352"/>
      <c r="E926" s="351"/>
      <c r="F926" s="351"/>
      <c r="G926" s="351"/>
      <c r="H926" s="351"/>
      <c r="I926" s="351"/>
      <c r="J926" s="351"/>
      <c r="K926" s="351"/>
      <c r="L926" s="351"/>
      <c r="M926" s="351"/>
      <c r="N926" s="351"/>
      <c r="O926" s="351"/>
      <c r="P926" s="351"/>
      <c r="Q926" s="351"/>
      <c r="R926" s="351"/>
      <c r="S926" s="351"/>
      <c r="T926" s="351"/>
      <c r="U926" s="351"/>
      <c r="V926" s="351"/>
      <c r="W926" s="351"/>
      <c r="X926" s="351"/>
      <c r="Y926" s="351"/>
      <c r="Z926" s="351"/>
      <c r="AA926" s="351"/>
      <c r="AB926" s="351"/>
    </row>
    <row r="927" spans="8:8" ht="15.75" customHeight="1">
      <c r="A927" s="351"/>
      <c r="B927" s="352"/>
      <c r="C927" s="353"/>
      <c r="D927" s="352"/>
      <c r="E927" s="351"/>
      <c r="F927" s="351"/>
      <c r="G927" s="351"/>
      <c r="H927" s="351"/>
      <c r="I927" s="351"/>
      <c r="J927" s="351"/>
      <c r="K927" s="351"/>
      <c r="L927" s="351"/>
      <c r="M927" s="351"/>
      <c r="N927" s="351"/>
      <c r="O927" s="351"/>
      <c r="P927" s="351"/>
      <c r="Q927" s="351"/>
      <c r="R927" s="351"/>
      <c r="S927" s="351"/>
      <c r="T927" s="351"/>
      <c r="U927" s="351"/>
      <c r="V927" s="351"/>
      <c r="W927" s="351"/>
      <c r="X927" s="351"/>
      <c r="Y927" s="351"/>
      <c r="Z927" s="351"/>
      <c r="AA927" s="351"/>
      <c r="AB927" s="351"/>
    </row>
    <row r="928" spans="8:8" ht="15.75" customHeight="1">
      <c r="A928" s="351"/>
      <c r="B928" s="352"/>
      <c r="C928" s="353"/>
      <c r="D928" s="352"/>
      <c r="E928" s="351"/>
      <c r="F928" s="351"/>
      <c r="G928" s="351"/>
      <c r="H928" s="351"/>
      <c r="I928" s="351"/>
      <c r="J928" s="351"/>
      <c r="K928" s="351"/>
      <c r="L928" s="351"/>
      <c r="M928" s="351"/>
      <c r="N928" s="351"/>
      <c r="O928" s="351"/>
      <c r="P928" s="351"/>
      <c r="Q928" s="351"/>
      <c r="R928" s="351"/>
      <c r="S928" s="351"/>
      <c r="T928" s="351"/>
      <c r="U928" s="351"/>
      <c r="V928" s="351"/>
      <c r="W928" s="351"/>
      <c r="X928" s="351"/>
      <c r="Y928" s="351"/>
      <c r="Z928" s="351"/>
      <c r="AA928" s="351"/>
      <c r="AB928" s="351"/>
    </row>
    <row r="929" spans="8:8" ht="15.75" customHeight="1">
      <c r="A929" s="351"/>
      <c r="B929" s="352"/>
      <c r="C929" s="353"/>
      <c r="D929" s="352"/>
      <c r="E929" s="351"/>
      <c r="F929" s="351"/>
      <c r="G929" s="351"/>
      <c r="H929" s="351"/>
      <c r="I929" s="351"/>
      <c r="J929" s="351"/>
      <c r="K929" s="351"/>
      <c r="L929" s="351"/>
      <c r="M929" s="351"/>
      <c r="N929" s="351"/>
      <c r="O929" s="351"/>
      <c r="P929" s="351"/>
      <c r="Q929" s="351"/>
      <c r="R929" s="351"/>
      <c r="S929" s="351"/>
      <c r="T929" s="351"/>
      <c r="U929" s="351"/>
      <c r="V929" s="351"/>
      <c r="W929" s="351"/>
      <c r="X929" s="351"/>
      <c r="Y929" s="351"/>
      <c r="Z929" s="351"/>
      <c r="AA929" s="351"/>
      <c r="AB929" s="351"/>
    </row>
    <row r="930" spans="8:8" ht="15.75" customHeight="1">
      <c r="A930" s="351"/>
      <c r="B930" s="352"/>
      <c r="C930" s="353"/>
      <c r="D930" s="352"/>
      <c r="E930" s="351"/>
      <c r="F930" s="351"/>
      <c r="G930" s="351"/>
      <c r="H930" s="351"/>
      <c r="I930" s="351"/>
      <c r="J930" s="351"/>
      <c r="K930" s="351"/>
      <c r="L930" s="351"/>
      <c r="M930" s="351"/>
      <c r="N930" s="351"/>
      <c r="O930" s="351"/>
      <c r="P930" s="351"/>
      <c r="Q930" s="351"/>
      <c r="R930" s="351"/>
      <c r="S930" s="351"/>
      <c r="T930" s="351"/>
      <c r="U930" s="351"/>
      <c r="V930" s="351"/>
      <c r="W930" s="351"/>
      <c r="X930" s="351"/>
      <c r="Y930" s="351"/>
      <c r="Z930" s="351"/>
      <c r="AA930" s="351"/>
      <c r="AB930" s="351"/>
    </row>
    <row r="931" spans="8:8" ht="15.75" customHeight="1">
      <c r="A931" s="351"/>
      <c r="B931" s="352"/>
      <c r="C931" s="353"/>
      <c r="D931" s="352"/>
      <c r="E931" s="351"/>
      <c r="F931" s="351"/>
      <c r="G931" s="351"/>
      <c r="H931" s="351"/>
      <c r="I931" s="351"/>
      <c r="J931" s="351"/>
      <c r="K931" s="351"/>
      <c r="L931" s="351"/>
      <c r="M931" s="351"/>
      <c r="N931" s="351"/>
      <c r="O931" s="351"/>
      <c r="P931" s="351"/>
      <c r="Q931" s="351"/>
      <c r="R931" s="351"/>
      <c r="S931" s="351"/>
      <c r="T931" s="351"/>
      <c r="U931" s="351"/>
      <c r="V931" s="351"/>
      <c r="W931" s="351"/>
      <c r="X931" s="351"/>
      <c r="Y931" s="351"/>
      <c r="Z931" s="351"/>
      <c r="AA931" s="351"/>
      <c r="AB931" s="351"/>
    </row>
    <row r="932" spans="8:8" ht="15.75" customHeight="1">
      <c r="A932" s="351"/>
      <c r="B932" s="352"/>
      <c r="C932" s="353"/>
      <c r="D932" s="352"/>
      <c r="E932" s="351"/>
      <c r="F932" s="351"/>
      <c r="G932" s="351"/>
      <c r="H932" s="351"/>
      <c r="I932" s="351"/>
      <c r="J932" s="351"/>
      <c r="K932" s="351"/>
      <c r="L932" s="351"/>
      <c r="M932" s="351"/>
      <c r="N932" s="351"/>
      <c r="O932" s="351"/>
      <c r="P932" s="351"/>
      <c r="Q932" s="351"/>
      <c r="R932" s="351"/>
      <c r="S932" s="351"/>
      <c r="T932" s="351"/>
      <c r="U932" s="351"/>
      <c r="V932" s="351"/>
      <c r="W932" s="351"/>
      <c r="X932" s="351"/>
      <c r="Y932" s="351"/>
      <c r="Z932" s="351"/>
      <c r="AA932" s="351"/>
      <c r="AB932" s="351"/>
    </row>
    <row r="933" spans="8:8" ht="15.75" customHeight="1">
      <c r="A933" s="351"/>
      <c r="B933" s="352"/>
      <c r="C933" s="353"/>
      <c r="D933" s="352"/>
      <c r="E933" s="351"/>
      <c r="F933" s="351"/>
      <c r="G933" s="351"/>
      <c r="H933" s="351"/>
      <c r="I933" s="351"/>
      <c r="J933" s="351"/>
      <c r="K933" s="351"/>
      <c r="L933" s="351"/>
      <c r="M933" s="351"/>
      <c r="N933" s="351"/>
      <c r="O933" s="351"/>
      <c r="P933" s="351"/>
      <c r="Q933" s="351"/>
      <c r="R933" s="351"/>
      <c r="S933" s="351"/>
      <c r="T933" s="351"/>
      <c r="U933" s="351"/>
      <c r="V933" s="351"/>
      <c r="W933" s="351"/>
      <c r="X933" s="351"/>
      <c r="Y933" s="351"/>
      <c r="Z933" s="351"/>
      <c r="AA933" s="351"/>
      <c r="AB933" s="351"/>
    </row>
    <row r="934" spans="8:8" ht="15.75" customHeight="1">
      <c r="A934" s="351"/>
      <c r="B934" s="352"/>
      <c r="C934" s="353"/>
      <c r="D934" s="352"/>
      <c r="E934" s="351"/>
      <c r="F934" s="351"/>
      <c r="G934" s="351"/>
      <c r="H934" s="351"/>
      <c r="I934" s="351"/>
      <c r="J934" s="351"/>
      <c r="K934" s="351"/>
      <c r="L934" s="351"/>
      <c r="M934" s="351"/>
      <c r="N934" s="351"/>
      <c r="O934" s="351"/>
      <c r="P934" s="351"/>
      <c r="Q934" s="351"/>
      <c r="R934" s="351"/>
      <c r="S934" s="351"/>
      <c r="T934" s="351"/>
      <c r="U934" s="351"/>
      <c r="V934" s="351"/>
      <c r="W934" s="351"/>
      <c r="X934" s="351"/>
      <c r="Y934" s="351"/>
      <c r="Z934" s="351"/>
      <c r="AA934" s="351"/>
      <c r="AB934" s="351"/>
    </row>
    <row r="935" spans="8:8" ht="15.75" customHeight="1">
      <c r="A935" s="351"/>
      <c r="B935" s="352"/>
      <c r="C935" s="353"/>
      <c r="D935" s="352"/>
      <c r="E935" s="351"/>
      <c r="F935" s="351"/>
      <c r="G935" s="351"/>
      <c r="H935" s="351"/>
      <c r="I935" s="351"/>
      <c r="J935" s="351"/>
      <c r="K935" s="351"/>
      <c r="L935" s="351"/>
      <c r="M935" s="351"/>
      <c r="N935" s="351"/>
      <c r="O935" s="351"/>
      <c r="P935" s="351"/>
      <c r="Q935" s="351"/>
      <c r="R935" s="351"/>
      <c r="S935" s="351"/>
      <c r="T935" s="351"/>
      <c r="U935" s="351"/>
      <c r="V935" s="351"/>
      <c r="W935" s="351"/>
      <c r="X935" s="351"/>
      <c r="Y935" s="351"/>
      <c r="Z935" s="351"/>
      <c r="AA935" s="351"/>
      <c r="AB935" s="351"/>
    </row>
    <row r="936" spans="8:8" ht="15.75" customHeight="1">
      <c r="A936" s="351"/>
      <c r="B936" s="352"/>
      <c r="C936" s="353"/>
      <c r="D936" s="352"/>
      <c r="E936" s="351"/>
      <c r="F936" s="351"/>
      <c r="G936" s="351"/>
      <c r="H936" s="351"/>
      <c r="I936" s="351"/>
      <c r="J936" s="351"/>
      <c r="K936" s="351"/>
      <c r="L936" s="351"/>
      <c r="M936" s="351"/>
      <c r="N936" s="351"/>
      <c r="O936" s="351"/>
      <c r="P936" s="351"/>
      <c r="Q936" s="351"/>
      <c r="R936" s="351"/>
      <c r="S936" s="351"/>
      <c r="T936" s="351"/>
      <c r="U936" s="351"/>
      <c r="V936" s="351"/>
      <c r="W936" s="351"/>
      <c r="X936" s="351"/>
      <c r="Y936" s="351"/>
      <c r="Z936" s="351"/>
      <c r="AA936" s="351"/>
      <c r="AB936" s="351"/>
    </row>
    <row r="937" spans="8:8" ht="15.75" customHeight="1">
      <c r="A937" s="351"/>
      <c r="B937" s="352"/>
      <c r="C937" s="353"/>
      <c r="D937" s="352"/>
      <c r="E937" s="351"/>
      <c r="F937" s="351"/>
      <c r="G937" s="351"/>
      <c r="H937" s="351"/>
      <c r="I937" s="351"/>
      <c r="J937" s="351"/>
      <c r="K937" s="351"/>
      <c r="L937" s="351"/>
      <c r="M937" s="351"/>
      <c r="N937" s="351"/>
      <c r="O937" s="351"/>
      <c r="P937" s="351"/>
      <c r="Q937" s="351"/>
      <c r="R937" s="351"/>
      <c r="S937" s="351"/>
      <c r="T937" s="351"/>
      <c r="U937" s="351"/>
      <c r="V937" s="351"/>
      <c r="W937" s="351"/>
      <c r="X937" s="351"/>
      <c r="Y937" s="351"/>
      <c r="Z937" s="351"/>
      <c r="AA937" s="351"/>
      <c r="AB937" s="351"/>
    </row>
    <row r="938" spans="8:8" ht="15.75" customHeight="1">
      <c r="A938" s="351"/>
      <c r="B938" s="352"/>
      <c r="C938" s="353"/>
      <c r="D938" s="352"/>
      <c r="E938" s="351"/>
      <c r="F938" s="351"/>
      <c r="G938" s="351"/>
      <c r="H938" s="351"/>
      <c r="I938" s="351"/>
      <c r="J938" s="351"/>
      <c r="K938" s="351"/>
      <c r="L938" s="351"/>
      <c r="M938" s="351"/>
      <c r="N938" s="351"/>
      <c r="O938" s="351"/>
      <c r="P938" s="351"/>
      <c r="Q938" s="351"/>
      <c r="R938" s="351"/>
      <c r="S938" s="351"/>
      <c r="T938" s="351"/>
      <c r="U938" s="351"/>
      <c r="V938" s="351"/>
      <c r="W938" s="351"/>
      <c r="X938" s="351"/>
      <c r="Y938" s="351"/>
      <c r="Z938" s="351"/>
      <c r="AA938" s="351"/>
      <c r="AB938" s="351"/>
    </row>
    <row r="939" spans="8:8" ht="15.75" customHeight="1">
      <c r="A939" s="351"/>
      <c r="B939" s="352"/>
      <c r="C939" s="353"/>
      <c r="D939" s="352"/>
      <c r="E939" s="351"/>
      <c r="F939" s="351"/>
      <c r="G939" s="351"/>
      <c r="H939" s="351"/>
      <c r="I939" s="351"/>
      <c r="J939" s="351"/>
      <c r="K939" s="351"/>
      <c r="L939" s="351"/>
      <c r="M939" s="351"/>
      <c r="N939" s="351"/>
      <c r="O939" s="351"/>
      <c r="P939" s="351"/>
      <c r="Q939" s="351"/>
      <c r="R939" s="351"/>
      <c r="S939" s="351"/>
      <c r="T939" s="351"/>
      <c r="U939" s="351"/>
      <c r="V939" s="351"/>
      <c r="W939" s="351"/>
      <c r="X939" s="351"/>
      <c r="Y939" s="351"/>
      <c r="Z939" s="351"/>
      <c r="AA939" s="351"/>
      <c r="AB939" s="351"/>
    </row>
    <row r="940" spans="8:8" ht="15.75" customHeight="1">
      <c r="A940" s="351"/>
      <c r="B940" s="352"/>
      <c r="C940" s="353"/>
      <c r="D940" s="352"/>
      <c r="E940" s="351"/>
      <c r="F940" s="351"/>
      <c r="G940" s="351"/>
      <c r="H940" s="351"/>
      <c r="I940" s="351"/>
      <c r="J940" s="351"/>
      <c r="K940" s="351"/>
      <c r="L940" s="351"/>
      <c r="M940" s="351"/>
      <c r="N940" s="351"/>
      <c r="O940" s="351"/>
      <c r="P940" s="351"/>
      <c r="Q940" s="351"/>
      <c r="R940" s="351"/>
      <c r="S940" s="351"/>
      <c r="T940" s="351"/>
      <c r="U940" s="351"/>
      <c r="V940" s="351"/>
      <c r="W940" s="351"/>
      <c r="X940" s="351"/>
      <c r="Y940" s="351"/>
      <c r="Z940" s="351"/>
      <c r="AA940" s="351"/>
      <c r="AB940" s="351"/>
    </row>
    <row r="941" spans="8:8" ht="15.75" customHeight="1">
      <c r="A941" s="351"/>
      <c r="B941" s="352"/>
      <c r="C941" s="353"/>
      <c r="D941" s="352"/>
      <c r="E941" s="351"/>
      <c r="F941" s="351"/>
      <c r="G941" s="351"/>
      <c r="H941" s="351"/>
      <c r="I941" s="351"/>
      <c r="J941" s="351"/>
      <c r="K941" s="351"/>
      <c r="L941" s="351"/>
      <c r="M941" s="351"/>
      <c r="N941" s="351"/>
      <c r="O941" s="351"/>
      <c r="P941" s="351"/>
      <c r="Q941" s="351"/>
      <c r="R941" s="351"/>
      <c r="S941" s="351"/>
      <c r="T941" s="351"/>
      <c r="U941" s="351"/>
      <c r="V941" s="351"/>
      <c r="W941" s="351"/>
      <c r="X941" s="351"/>
      <c r="Y941" s="351"/>
      <c r="Z941" s="351"/>
      <c r="AA941" s="351"/>
      <c r="AB941" s="351"/>
    </row>
    <row r="942" spans="8:8" ht="15.75" customHeight="1">
      <c r="A942" s="351"/>
      <c r="B942" s="352"/>
      <c r="C942" s="353"/>
      <c r="D942" s="352"/>
      <c r="E942" s="351"/>
      <c r="F942" s="351"/>
      <c r="G942" s="351"/>
      <c r="H942" s="351"/>
      <c r="I942" s="351"/>
      <c r="J942" s="351"/>
      <c r="K942" s="351"/>
      <c r="L942" s="351"/>
      <c r="M942" s="351"/>
      <c r="N942" s="351"/>
      <c r="O942" s="351"/>
      <c r="P942" s="351"/>
      <c r="Q942" s="351"/>
      <c r="R942" s="351"/>
      <c r="S942" s="351"/>
      <c r="T942" s="351"/>
      <c r="U942" s="351"/>
      <c r="V942" s="351"/>
      <c r="W942" s="351"/>
      <c r="X942" s="351"/>
      <c r="Y942" s="351"/>
      <c r="Z942" s="351"/>
      <c r="AA942" s="351"/>
      <c r="AB942" s="351"/>
    </row>
    <row r="943" spans="8:8" ht="15.75" customHeight="1">
      <c r="A943" s="351"/>
      <c r="B943" s="352"/>
      <c r="C943" s="353"/>
      <c r="D943" s="352"/>
      <c r="E943" s="351"/>
      <c r="F943" s="351"/>
      <c r="G943" s="351"/>
      <c r="H943" s="351"/>
      <c r="I943" s="351"/>
      <c r="J943" s="351"/>
      <c r="K943" s="351"/>
      <c r="L943" s="351"/>
      <c r="M943" s="351"/>
      <c r="N943" s="351"/>
      <c r="O943" s="351"/>
      <c r="P943" s="351"/>
      <c r="Q943" s="351"/>
      <c r="R943" s="351"/>
      <c r="S943" s="351"/>
      <c r="T943" s="351"/>
      <c r="U943" s="351"/>
      <c r="V943" s="351"/>
      <c r="W943" s="351"/>
      <c r="X943" s="351"/>
      <c r="Y943" s="351"/>
      <c r="Z943" s="351"/>
      <c r="AA943" s="351"/>
      <c r="AB943" s="351"/>
    </row>
    <row r="944" spans="8:8" ht="15.75" customHeight="1">
      <c r="A944" s="351"/>
      <c r="B944" s="352"/>
      <c r="C944" s="353"/>
      <c r="D944" s="352"/>
      <c r="E944" s="351"/>
      <c r="F944" s="351"/>
      <c r="G944" s="351"/>
      <c r="H944" s="351"/>
      <c r="I944" s="351"/>
      <c r="J944" s="351"/>
      <c r="K944" s="351"/>
      <c r="L944" s="351"/>
      <c r="M944" s="351"/>
      <c r="N944" s="351"/>
      <c r="O944" s="351"/>
      <c r="P944" s="351"/>
      <c r="Q944" s="351"/>
      <c r="R944" s="351"/>
      <c r="S944" s="351"/>
      <c r="T944" s="351"/>
      <c r="U944" s="351"/>
      <c r="V944" s="351"/>
      <c r="W944" s="351"/>
      <c r="X944" s="351"/>
      <c r="Y944" s="351"/>
      <c r="Z944" s="351"/>
      <c r="AA944" s="351"/>
      <c r="AB944" s="351"/>
    </row>
    <row r="945" spans="8:8" ht="15.75" customHeight="1">
      <c r="A945" s="351"/>
      <c r="B945" s="352"/>
      <c r="C945" s="353"/>
      <c r="D945" s="352"/>
      <c r="E945" s="351"/>
      <c r="F945" s="351"/>
      <c r="G945" s="351"/>
      <c r="H945" s="351"/>
      <c r="I945" s="351"/>
      <c r="J945" s="351"/>
      <c r="K945" s="351"/>
      <c r="L945" s="351"/>
      <c r="M945" s="351"/>
      <c r="N945" s="351"/>
      <c r="O945" s="351"/>
      <c r="P945" s="351"/>
      <c r="Q945" s="351"/>
      <c r="R945" s="351"/>
      <c r="S945" s="351"/>
      <c r="T945" s="351"/>
      <c r="U945" s="351"/>
      <c r="V945" s="351"/>
      <c r="W945" s="351"/>
      <c r="X945" s="351"/>
      <c r="Y945" s="351"/>
      <c r="Z945" s="351"/>
      <c r="AA945" s="351"/>
      <c r="AB945" s="351"/>
    </row>
    <row r="946" spans="8:8" ht="15.75" customHeight="1">
      <c r="A946" s="351"/>
      <c r="B946" s="352"/>
      <c r="C946" s="353"/>
      <c r="D946" s="352"/>
      <c r="E946" s="351"/>
      <c r="F946" s="351"/>
      <c r="G946" s="351"/>
      <c r="H946" s="351"/>
      <c r="I946" s="351"/>
      <c r="J946" s="351"/>
      <c r="K946" s="351"/>
      <c r="L946" s="351"/>
      <c r="M946" s="351"/>
      <c r="N946" s="351"/>
      <c r="O946" s="351"/>
      <c r="P946" s="351"/>
      <c r="Q946" s="351"/>
      <c r="R946" s="351"/>
      <c r="S946" s="351"/>
      <c r="T946" s="351"/>
      <c r="U946" s="351"/>
      <c r="V946" s="351"/>
      <c r="W946" s="351"/>
      <c r="X946" s="351"/>
      <c r="Y946" s="351"/>
      <c r="Z946" s="351"/>
      <c r="AA946" s="351"/>
      <c r="AB946" s="351"/>
    </row>
    <row r="947" spans="8:8" ht="15.75" customHeight="1">
      <c r="A947" s="351"/>
      <c r="B947" s="352"/>
      <c r="C947" s="353"/>
      <c r="D947" s="352"/>
      <c r="E947" s="351"/>
      <c r="F947" s="351"/>
      <c r="G947" s="351"/>
      <c r="H947" s="351"/>
      <c r="I947" s="351"/>
      <c r="J947" s="351"/>
      <c r="K947" s="351"/>
      <c r="L947" s="351"/>
      <c r="M947" s="351"/>
      <c r="N947" s="351"/>
      <c r="O947" s="351"/>
      <c r="P947" s="351"/>
      <c r="Q947" s="351"/>
      <c r="R947" s="351"/>
      <c r="S947" s="351"/>
      <c r="T947" s="351"/>
      <c r="U947" s="351"/>
      <c r="V947" s="351"/>
      <c r="W947" s="351"/>
      <c r="X947" s="351"/>
      <c r="Y947" s="351"/>
      <c r="Z947" s="351"/>
      <c r="AA947" s="351"/>
      <c r="AB947" s="351"/>
    </row>
    <row r="948" spans="8:8" ht="15.75" customHeight="1">
      <c r="A948" s="351"/>
      <c r="B948" s="352"/>
      <c r="C948" s="353"/>
      <c r="D948" s="352"/>
      <c r="E948" s="351"/>
      <c r="F948" s="351"/>
      <c r="G948" s="351"/>
      <c r="H948" s="351"/>
      <c r="I948" s="351"/>
      <c r="J948" s="351"/>
      <c r="K948" s="351"/>
      <c r="L948" s="351"/>
      <c r="M948" s="351"/>
      <c r="N948" s="351"/>
      <c r="O948" s="351"/>
      <c r="P948" s="351"/>
      <c r="Q948" s="351"/>
      <c r="R948" s="351"/>
      <c r="S948" s="351"/>
      <c r="T948" s="351"/>
      <c r="U948" s="351"/>
      <c r="V948" s="351"/>
      <c r="W948" s="351"/>
      <c r="X948" s="351"/>
      <c r="Y948" s="351"/>
      <c r="Z948" s="351"/>
      <c r="AA948" s="351"/>
      <c r="AB948" s="351"/>
    </row>
    <row r="949" spans="8:8" ht="15.75" customHeight="1">
      <c r="A949" s="351"/>
      <c r="B949" s="352"/>
      <c r="C949" s="353"/>
      <c r="D949" s="352"/>
      <c r="E949" s="351"/>
      <c r="F949" s="351"/>
      <c r="G949" s="351"/>
      <c r="H949" s="351"/>
      <c r="I949" s="351"/>
      <c r="J949" s="351"/>
      <c r="K949" s="351"/>
      <c r="L949" s="351"/>
      <c r="M949" s="351"/>
      <c r="N949" s="351"/>
      <c r="O949" s="351"/>
      <c r="P949" s="351"/>
      <c r="Q949" s="351"/>
      <c r="R949" s="351"/>
      <c r="S949" s="351"/>
      <c r="T949" s="351"/>
      <c r="U949" s="351"/>
      <c r="V949" s="351"/>
      <c r="W949" s="351"/>
      <c r="X949" s="351"/>
      <c r="Y949" s="351"/>
      <c r="Z949" s="351"/>
      <c r="AA949" s="351"/>
      <c r="AB949" s="351"/>
    </row>
    <row r="950" spans="8:8" ht="15.75" customHeight="1">
      <c r="A950" s="351"/>
      <c r="B950" s="352"/>
      <c r="C950" s="353"/>
      <c r="D950" s="352"/>
      <c r="E950" s="351"/>
      <c r="F950" s="351"/>
      <c r="G950" s="351"/>
      <c r="H950" s="351"/>
      <c r="I950" s="351"/>
      <c r="J950" s="351"/>
      <c r="K950" s="351"/>
      <c r="L950" s="351"/>
      <c r="M950" s="351"/>
      <c r="N950" s="351"/>
      <c r="O950" s="351"/>
      <c r="P950" s="351"/>
      <c r="Q950" s="351"/>
      <c r="R950" s="351"/>
      <c r="S950" s="351"/>
      <c r="T950" s="351"/>
      <c r="U950" s="351"/>
      <c r="V950" s="351"/>
      <c r="W950" s="351"/>
      <c r="X950" s="351"/>
      <c r="Y950" s="351"/>
      <c r="Z950" s="351"/>
      <c r="AA950" s="351"/>
      <c r="AB950" s="351"/>
    </row>
    <row r="951" spans="8:8" ht="15.75" customHeight="1">
      <c r="A951" s="351"/>
      <c r="B951" s="352"/>
      <c r="C951" s="353"/>
      <c r="D951" s="352"/>
      <c r="E951" s="351"/>
      <c r="F951" s="351"/>
      <c r="G951" s="351"/>
      <c r="H951" s="351"/>
      <c r="I951" s="351"/>
      <c r="J951" s="351"/>
      <c r="K951" s="351"/>
      <c r="L951" s="351"/>
      <c r="M951" s="351"/>
      <c r="N951" s="351"/>
      <c r="O951" s="351"/>
      <c r="P951" s="351"/>
      <c r="Q951" s="351"/>
      <c r="R951" s="351"/>
      <c r="S951" s="351"/>
      <c r="T951" s="351"/>
      <c r="U951" s="351"/>
      <c r="V951" s="351"/>
      <c r="W951" s="351"/>
      <c r="X951" s="351"/>
      <c r="Y951" s="351"/>
      <c r="Z951" s="351"/>
      <c r="AA951" s="351"/>
      <c r="AB951" s="351"/>
    </row>
    <row r="952" spans="8:8" ht="15.75" customHeight="1">
      <c r="A952" s="351"/>
      <c r="B952" s="352"/>
      <c r="C952" s="353"/>
      <c r="D952" s="352"/>
      <c r="E952" s="351"/>
      <c r="F952" s="351"/>
      <c r="G952" s="351"/>
      <c r="H952" s="351"/>
      <c r="I952" s="351"/>
      <c r="J952" s="351"/>
      <c r="K952" s="351"/>
      <c r="L952" s="351"/>
      <c r="M952" s="351"/>
      <c r="N952" s="351"/>
      <c r="O952" s="351"/>
      <c r="P952" s="351"/>
      <c r="Q952" s="351"/>
      <c r="R952" s="351"/>
      <c r="S952" s="351"/>
      <c r="T952" s="351"/>
      <c r="U952" s="351"/>
      <c r="V952" s="351"/>
      <c r="W952" s="351"/>
      <c r="X952" s="351"/>
      <c r="Y952" s="351"/>
      <c r="Z952" s="351"/>
      <c r="AA952" s="351"/>
      <c r="AB952" s="351"/>
    </row>
    <row r="953" spans="8:8" ht="15.75" customHeight="1">
      <c r="A953" s="351"/>
      <c r="B953" s="352"/>
      <c r="C953" s="353"/>
      <c r="D953" s="352"/>
      <c r="E953" s="351"/>
      <c r="F953" s="351"/>
      <c r="G953" s="351"/>
      <c r="H953" s="351"/>
      <c r="I953" s="351"/>
      <c r="J953" s="351"/>
      <c r="K953" s="351"/>
      <c r="L953" s="351"/>
      <c r="M953" s="351"/>
      <c r="N953" s="351"/>
      <c r="O953" s="351"/>
      <c r="P953" s="351"/>
      <c r="Q953" s="351"/>
      <c r="R953" s="351"/>
      <c r="S953" s="351"/>
      <c r="T953" s="351"/>
      <c r="U953" s="351"/>
      <c r="V953" s="351"/>
      <c r="W953" s="351"/>
      <c r="X953" s="351"/>
      <c r="Y953" s="351"/>
      <c r="Z953" s="351"/>
      <c r="AA953" s="351"/>
      <c r="AB953" s="351"/>
    </row>
    <row r="954" spans="8:8" ht="15.75" customHeight="1">
      <c r="A954" s="351"/>
      <c r="B954" s="352"/>
      <c r="C954" s="353"/>
      <c r="D954" s="352"/>
      <c r="E954" s="351"/>
      <c r="F954" s="351"/>
      <c r="G954" s="351"/>
      <c r="H954" s="351"/>
      <c r="I954" s="351"/>
      <c r="J954" s="351"/>
      <c r="K954" s="351"/>
      <c r="L954" s="351"/>
      <c r="M954" s="351"/>
      <c r="N954" s="351"/>
      <c r="O954" s="351"/>
      <c r="P954" s="351"/>
      <c r="Q954" s="351"/>
      <c r="R954" s="351"/>
      <c r="S954" s="351"/>
      <c r="T954" s="351"/>
      <c r="U954" s="351"/>
      <c r="V954" s="351"/>
      <c r="W954" s="351"/>
      <c r="X954" s="351"/>
      <c r="Y954" s="351"/>
      <c r="Z954" s="351"/>
      <c r="AA954" s="351"/>
      <c r="AB954" s="351"/>
    </row>
    <row r="955" spans="8:8" ht="15.75" customHeight="1">
      <c r="A955" s="351"/>
      <c r="B955" s="352"/>
      <c r="C955" s="353"/>
      <c r="D955" s="352"/>
      <c r="E955" s="351"/>
      <c r="F955" s="351"/>
      <c r="G955" s="351"/>
      <c r="H955" s="351"/>
      <c r="I955" s="351"/>
      <c r="J955" s="351"/>
      <c r="K955" s="351"/>
      <c r="L955" s="351"/>
      <c r="M955" s="351"/>
      <c r="N955" s="351"/>
      <c r="O955" s="351"/>
      <c r="P955" s="351"/>
      <c r="Q955" s="351"/>
      <c r="R955" s="351"/>
      <c r="S955" s="351"/>
      <c r="T955" s="351"/>
      <c r="U955" s="351"/>
      <c r="V955" s="351"/>
      <c r="W955" s="351"/>
      <c r="X955" s="351"/>
      <c r="Y955" s="351"/>
      <c r="Z955" s="351"/>
      <c r="AA955" s="351"/>
      <c r="AB955" s="351"/>
    </row>
    <row r="956" spans="8:8" ht="15.75" customHeight="1">
      <c r="A956" s="351"/>
      <c r="B956" s="352"/>
      <c r="C956" s="353"/>
      <c r="D956" s="352"/>
      <c r="E956" s="351"/>
      <c r="F956" s="351"/>
      <c r="G956" s="351"/>
      <c r="H956" s="351"/>
      <c r="I956" s="351"/>
      <c r="J956" s="351"/>
      <c r="K956" s="351"/>
      <c r="L956" s="351"/>
      <c r="M956" s="351"/>
      <c r="N956" s="351"/>
      <c r="O956" s="351"/>
      <c r="P956" s="351"/>
      <c r="Q956" s="351"/>
      <c r="R956" s="351"/>
      <c r="S956" s="351"/>
      <c r="T956" s="351"/>
      <c r="U956" s="351"/>
      <c r="V956" s="351"/>
      <c r="W956" s="351"/>
      <c r="X956" s="351"/>
      <c r="Y956" s="351"/>
      <c r="Z956" s="351"/>
      <c r="AA956" s="351"/>
      <c r="AB956" s="351"/>
    </row>
    <row r="957" spans="8:8" ht="15.75" customHeight="1">
      <c r="A957" s="351"/>
      <c r="B957" s="352"/>
      <c r="C957" s="353"/>
      <c r="D957" s="352"/>
      <c r="E957" s="351"/>
      <c r="F957" s="351"/>
      <c r="G957" s="351"/>
      <c r="H957" s="351"/>
      <c r="I957" s="351"/>
      <c r="J957" s="351"/>
      <c r="K957" s="351"/>
      <c r="L957" s="351"/>
      <c r="M957" s="351"/>
      <c r="N957" s="351"/>
      <c r="O957" s="351"/>
      <c r="P957" s="351"/>
      <c r="Q957" s="351"/>
      <c r="R957" s="351"/>
      <c r="S957" s="351"/>
      <c r="T957" s="351"/>
      <c r="U957" s="351"/>
      <c r="V957" s="351"/>
      <c r="W957" s="351"/>
      <c r="X957" s="351"/>
      <c r="Y957" s="351"/>
      <c r="Z957" s="351"/>
      <c r="AA957" s="351"/>
      <c r="AB957" s="351"/>
    </row>
    <row r="958" spans="8:8" ht="15.75" customHeight="1">
      <c r="A958" s="351"/>
      <c r="B958" s="352"/>
      <c r="C958" s="353"/>
      <c r="D958" s="352"/>
      <c r="E958" s="351"/>
      <c r="F958" s="351"/>
      <c r="G958" s="351"/>
      <c r="H958" s="351"/>
      <c r="I958" s="351"/>
      <c r="J958" s="351"/>
      <c r="K958" s="351"/>
      <c r="L958" s="351"/>
      <c r="M958" s="351"/>
      <c r="N958" s="351"/>
      <c r="O958" s="351"/>
      <c r="P958" s="351"/>
      <c r="Q958" s="351"/>
      <c r="R958" s="351"/>
      <c r="S958" s="351"/>
      <c r="T958" s="351"/>
      <c r="U958" s="351"/>
      <c r="V958" s="351"/>
      <c r="W958" s="351"/>
      <c r="X958" s="351"/>
      <c r="Y958" s="351"/>
      <c r="Z958" s="351"/>
      <c r="AA958" s="351"/>
      <c r="AB958" s="351"/>
    </row>
    <row r="959" spans="8:8" ht="15.75" customHeight="1">
      <c r="A959" s="351"/>
      <c r="B959" s="352"/>
      <c r="C959" s="353"/>
      <c r="D959" s="352"/>
      <c r="E959" s="351"/>
      <c r="F959" s="351"/>
      <c r="G959" s="351"/>
      <c r="H959" s="351"/>
      <c r="I959" s="351"/>
      <c r="J959" s="351"/>
      <c r="K959" s="351"/>
      <c r="L959" s="351"/>
      <c r="M959" s="351"/>
      <c r="N959" s="351"/>
      <c r="O959" s="351"/>
      <c r="P959" s="351"/>
      <c r="Q959" s="351"/>
      <c r="R959" s="351"/>
      <c r="S959" s="351"/>
      <c r="T959" s="351"/>
      <c r="U959" s="351"/>
      <c r="V959" s="351"/>
      <c r="W959" s="351"/>
      <c r="X959" s="351"/>
      <c r="Y959" s="351"/>
      <c r="Z959" s="351"/>
      <c r="AA959" s="351"/>
      <c r="AB959" s="351"/>
    </row>
    <row r="960" spans="8:8" ht="15.75" customHeight="1">
      <c r="A960" s="351"/>
      <c r="B960" s="352"/>
      <c r="C960" s="353"/>
      <c r="D960" s="352"/>
      <c r="E960" s="351"/>
      <c r="F960" s="351"/>
      <c r="G960" s="351"/>
      <c r="H960" s="351"/>
      <c r="I960" s="351"/>
      <c r="J960" s="351"/>
      <c r="K960" s="351"/>
      <c r="L960" s="351"/>
      <c r="M960" s="351"/>
      <c r="N960" s="351"/>
      <c r="O960" s="351"/>
      <c r="P960" s="351"/>
      <c r="Q960" s="351"/>
      <c r="R960" s="351"/>
      <c r="S960" s="351"/>
      <c r="T960" s="351"/>
      <c r="U960" s="351"/>
      <c r="V960" s="351"/>
      <c r="W960" s="351"/>
      <c r="X960" s="351"/>
      <c r="Y960" s="351"/>
      <c r="Z960" s="351"/>
      <c r="AA960" s="351"/>
      <c r="AB960" s="351"/>
    </row>
    <row r="961" spans="8:8" ht="15.75" customHeight="1">
      <c r="A961" s="351"/>
      <c r="B961" s="352"/>
      <c r="C961" s="353"/>
      <c r="D961" s="352"/>
      <c r="E961" s="351"/>
      <c r="F961" s="351"/>
      <c r="G961" s="351"/>
      <c r="H961" s="351"/>
      <c r="I961" s="351"/>
      <c r="J961" s="351"/>
      <c r="K961" s="351"/>
      <c r="L961" s="351"/>
      <c r="M961" s="351"/>
      <c r="N961" s="351"/>
      <c r="O961" s="351"/>
      <c r="P961" s="351"/>
      <c r="Q961" s="351"/>
      <c r="R961" s="351"/>
      <c r="S961" s="351"/>
      <c r="T961" s="351"/>
      <c r="U961" s="351"/>
      <c r="V961" s="351"/>
      <c r="W961" s="351"/>
      <c r="X961" s="351"/>
      <c r="Y961" s="351"/>
      <c r="Z961" s="351"/>
      <c r="AA961" s="351"/>
      <c r="AB961" s="351"/>
    </row>
    <row r="962" spans="8:8" ht="15.75" customHeight="1">
      <c r="A962" s="351"/>
      <c r="B962" s="352"/>
      <c r="C962" s="353"/>
      <c r="D962" s="352"/>
      <c r="E962" s="351"/>
      <c r="F962" s="351"/>
      <c r="G962" s="351"/>
      <c r="H962" s="351"/>
      <c r="I962" s="351"/>
      <c r="J962" s="351"/>
      <c r="K962" s="351"/>
      <c r="L962" s="351"/>
      <c r="M962" s="351"/>
      <c r="N962" s="351"/>
      <c r="O962" s="351"/>
      <c r="P962" s="351"/>
      <c r="Q962" s="351"/>
      <c r="R962" s="351"/>
      <c r="S962" s="351"/>
      <c r="T962" s="351"/>
      <c r="U962" s="351"/>
      <c r="V962" s="351"/>
      <c r="W962" s="351"/>
      <c r="X962" s="351"/>
      <c r="Y962" s="351"/>
      <c r="Z962" s="351"/>
      <c r="AA962" s="351"/>
      <c r="AB962" s="351"/>
    </row>
    <row r="963" spans="8:8" ht="15.75" customHeight="1">
      <c r="A963" s="351"/>
      <c r="B963" s="352"/>
      <c r="C963" s="353"/>
      <c r="D963" s="352"/>
      <c r="E963" s="351"/>
      <c r="F963" s="351"/>
      <c r="G963" s="351"/>
      <c r="H963" s="351"/>
      <c r="I963" s="351"/>
      <c r="J963" s="351"/>
      <c r="K963" s="351"/>
      <c r="L963" s="351"/>
      <c r="M963" s="351"/>
      <c r="N963" s="351"/>
      <c r="O963" s="351"/>
      <c r="P963" s="351"/>
      <c r="Q963" s="351"/>
      <c r="R963" s="351"/>
      <c r="S963" s="351"/>
      <c r="T963" s="351"/>
      <c r="U963" s="351"/>
      <c r="V963" s="351"/>
      <c r="W963" s="351"/>
      <c r="X963" s="351"/>
      <c r="Y963" s="351"/>
      <c r="Z963" s="351"/>
      <c r="AA963" s="351"/>
      <c r="AB963" s="351"/>
    </row>
    <row r="964" spans="8:8" ht="15.75" customHeight="1">
      <c r="A964" s="351"/>
      <c r="B964" s="352"/>
      <c r="C964" s="353"/>
      <c r="D964" s="352"/>
      <c r="E964" s="351"/>
      <c r="F964" s="351"/>
      <c r="G964" s="351"/>
      <c r="H964" s="351"/>
      <c r="I964" s="351"/>
      <c r="J964" s="351"/>
      <c r="K964" s="351"/>
      <c r="L964" s="351"/>
      <c r="M964" s="351"/>
      <c r="N964" s="351"/>
      <c r="O964" s="351"/>
      <c r="P964" s="351"/>
      <c r="Q964" s="351"/>
      <c r="R964" s="351"/>
      <c r="S964" s="351"/>
      <c r="T964" s="351"/>
      <c r="U964" s="351"/>
      <c r="V964" s="351"/>
      <c r="W964" s="351"/>
      <c r="X964" s="351"/>
      <c r="Y964" s="351"/>
      <c r="Z964" s="351"/>
      <c r="AA964" s="351"/>
      <c r="AB964" s="351"/>
    </row>
    <row r="965" spans="8:8" ht="15.75" customHeight="1">
      <c r="A965" s="351"/>
      <c r="B965" s="352"/>
      <c r="C965" s="353"/>
      <c r="D965" s="352"/>
      <c r="E965" s="351"/>
      <c r="F965" s="351"/>
      <c r="G965" s="351"/>
      <c r="H965" s="351"/>
      <c r="I965" s="351"/>
      <c r="J965" s="351"/>
      <c r="K965" s="351"/>
      <c r="L965" s="351"/>
      <c r="M965" s="351"/>
      <c r="N965" s="351"/>
      <c r="O965" s="351"/>
      <c r="P965" s="351"/>
      <c r="Q965" s="351"/>
      <c r="R965" s="351"/>
      <c r="S965" s="351"/>
      <c r="T965" s="351"/>
      <c r="U965" s="351"/>
      <c r="V965" s="351"/>
      <c r="W965" s="351"/>
      <c r="X965" s="351"/>
      <c r="Y965" s="351"/>
      <c r="Z965" s="351"/>
      <c r="AA965" s="351"/>
      <c r="AB965" s="351"/>
    </row>
    <row r="966" spans="8:8" ht="15.75" customHeight="1">
      <c r="A966" s="351"/>
      <c r="B966" s="352"/>
      <c r="C966" s="353"/>
      <c r="D966" s="352"/>
      <c r="E966" s="351"/>
      <c r="F966" s="351"/>
      <c r="G966" s="351"/>
      <c r="H966" s="351"/>
      <c r="I966" s="351"/>
      <c r="J966" s="351"/>
      <c r="K966" s="351"/>
      <c r="L966" s="351"/>
      <c r="M966" s="351"/>
      <c r="N966" s="351"/>
      <c r="O966" s="351"/>
      <c r="P966" s="351"/>
      <c r="Q966" s="351"/>
      <c r="R966" s="351"/>
      <c r="S966" s="351"/>
      <c r="T966" s="351"/>
      <c r="U966" s="351"/>
      <c r="V966" s="351"/>
      <c r="W966" s="351"/>
      <c r="X966" s="351"/>
      <c r="Y966" s="351"/>
      <c r="Z966" s="351"/>
      <c r="AA966" s="351"/>
      <c r="AB966" s="351"/>
    </row>
    <row r="967" spans="8:8" ht="15.75" customHeight="1">
      <c r="A967" s="351"/>
      <c r="B967" s="352"/>
      <c r="C967" s="353"/>
      <c r="D967" s="352"/>
      <c r="E967" s="351"/>
      <c r="F967" s="351"/>
      <c r="G967" s="351"/>
      <c r="H967" s="351"/>
      <c r="I967" s="351"/>
      <c r="J967" s="351"/>
      <c r="K967" s="351"/>
      <c r="L967" s="351"/>
      <c r="M967" s="351"/>
      <c r="N967" s="351"/>
      <c r="O967" s="351"/>
      <c r="P967" s="351"/>
      <c r="Q967" s="351"/>
      <c r="R967" s="351"/>
      <c r="S967" s="351"/>
      <c r="T967" s="351"/>
      <c r="U967" s="351"/>
      <c r="V967" s="351"/>
      <c r="W967" s="351"/>
      <c r="X967" s="351"/>
      <c r="Y967" s="351"/>
      <c r="Z967" s="351"/>
      <c r="AA967" s="351"/>
      <c r="AB967" s="351"/>
    </row>
    <row r="968" spans="8:8" ht="15.75" customHeight="1">
      <c r="A968" s="351"/>
      <c r="B968" s="352"/>
      <c r="C968" s="353"/>
      <c r="D968" s="352"/>
      <c r="E968" s="351"/>
      <c r="F968" s="351"/>
      <c r="G968" s="351"/>
      <c r="H968" s="351"/>
      <c r="I968" s="351"/>
      <c r="J968" s="351"/>
      <c r="K968" s="351"/>
      <c r="L968" s="351"/>
      <c r="M968" s="351"/>
      <c r="N968" s="351"/>
      <c r="O968" s="351"/>
      <c r="P968" s="351"/>
      <c r="Q968" s="351"/>
      <c r="R968" s="351"/>
      <c r="S968" s="351"/>
      <c r="T968" s="351"/>
      <c r="U968" s="351"/>
      <c r="V968" s="351"/>
      <c r="W968" s="351"/>
      <c r="X968" s="351"/>
      <c r="Y968" s="351"/>
      <c r="Z968" s="351"/>
      <c r="AA968" s="351"/>
      <c r="AB968" s="351"/>
    </row>
    <row r="969" spans="8:8" ht="15.75" customHeight="1">
      <c r="A969" s="351"/>
      <c r="B969" s="352"/>
      <c r="C969" s="353"/>
      <c r="D969" s="352"/>
      <c r="E969" s="351"/>
      <c r="F969" s="351"/>
      <c r="G969" s="351"/>
      <c r="H969" s="351"/>
      <c r="I969" s="351"/>
      <c r="J969" s="351"/>
      <c r="K969" s="351"/>
      <c r="L969" s="351"/>
      <c r="M969" s="351"/>
      <c r="N969" s="351"/>
      <c r="O969" s="351"/>
      <c r="P969" s="351"/>
      <c r="Q969" s="351"/>
      <c r="R969" s="351"/>
      <c r="S969" s="351"/>
      <c r="T969" s="351"/>
      <c r="U969" s="351"/>
      <c r="V969" s="351"/>
      <c r="W969" s="351"/>
      <c r="X969" s="351"/>
      <c r="Y969" s="351"/>
      <c r="Z969" s="351"/>
      <c r="AA969" s="351"/>
      <c r="AB969" s="351"/>
    </row>
    <row r="970" spans="8:8" ht="15.75" customHeight="1">
      <c r="A970" s="351"/>
      <c r="B970" s="352"/>
      <c r="C970" s="353"/>
      <c r="D970" s="352"/>
      <c r="E970" s="351"/>
      <c r="F970" s="351"/>
      <c r="G970" s="351"/>
      <c r="H970" s="351"/>
      <c r="I970" s="351"/>
      <c r="J970" s="351"/>
      <c r="K970" s="351"/>
      <c r="L970" s="351"/>
      <c r="M970" s="351"/>
      <c r="N970" s="351"/>
      <c r="O970" s="351"/>
      <c r="P970" s="351"/>
      <c r="Q970" s="351"/>
      <c r="R970" s="351"/>
      <c r="S970" s="351"/>
      <c r="T970" s="351"/>
      <c r="U970" s="351"/>
      <c r="V970" s="351"/>
      <c r="W970" s="351"/>
      <c r="X970" s="351"/>
      <c r="Y970" s="351"/>
      <c r="Z970" s="351"/>
      <c r="AA970" s="351"/>
      <c r="AB970" s="351"/>
    </row>
    <row r="971" spans="8:8" ht="15.75" customHeight="1">
      <c r="A971" s="351"/>
      <c r="B971" s="352"/>
      <c r="C971" s="353"/>
      <c r="D971" s="352"/>
      <c r="E971" s="351"/>
      <c r="F971" s="351"/>
      <c r="G971" s="351"/>
      <c r="H971" s="351"/>
      <c r="I971" s="351"/>
      <c r="J971" s="351"/>
      <c r="K971" s="351"/>
      <c r="L971" s="351"/>
      <c r="M971" s="351"/>
      <c r="N971" s="351"/>
      <c r="O971" s="351"/>
      <c r="P971" s="351"/>
      <c r="Q971" s="351"/>
      <c r="R971" s="351"/>
      <c r="S971" s="351"/>
      <c r="T971" s="351"/>
      <c r="U971" s="351"/>
      <c r="V971" s="351"/>
      <c r="W971" s="351"/>
      <c r="X971" s="351"/>
      <c r="Y971" s="351"/>
      <c r="Z971" s="351"/>
      <c r="AA971" s="351"/>
      <c r="AB971" s="351"/>
    </row>
    <row r="972" spans="8:8" ht="15.75" customHeight="1">
      <c r="A972" s="351"/>
      <c r="B972" s="352"/>
      <c r="C972" s="353"/>
      <c r="D972" s="352"/>
      <c r="E972" s="351"/>
      <c r="F972" s="351"/>
      <c r="G972" s="351"/>
      <c r="H972" s="351"/>
      <c r="I972" s="351"/>
      <c r="J972" s="351"/>
      <c r="K972" s="351"/>
      <c r="L972" s="351"/>
      <c r="M972" s="351"/>
      <c r="N972" s="351"/>
      <c r="O972" s="351"/>
      <c r="P972" s="351"/>
      <c r="Q972" s="351"/>
      <c r="R972" s="351"/>
      <c r="S972" s="351"/>
      <c r="T972" s="351"/>
      <c r="U972" s="351"/>
      <c r="V972" s="351"/>
      <c r="W972" s="351"/>
      <c r="X972" s="351"/>
      <c r="Y972" s="351"/>
      <c r="Z972" s="351"/>
      <c r="AA972" s="351"/>
      <c r="AB972" s="351"/>
    </row>
    <row r="973" spans="8:8" ht="15.75" customHeight="1">
      <c r="A973" s="351"/>
      <c r="B973" s="352"/>
      <c r="C973" s="353"/>
      <c r="D973" s="352"/>
      <c r="E973" s="351"/>
      <c r="F973" s="351"/>
      <c r="G973" s="351"/>
      <c r="H973" s="351"/>
      <c r="I973" s="351"/>
      <c r="J973" s="351"/>
      <c r="K973" s="351"/>
      <c r="L973" s="351"/>
      <c r="M973" s="351"/>
      <c r="N973" s="351"/>
      <c r="O973" s="351"/>
      <c r="P973" s="351"/>
      <c r="Q973" s="351"/>
      <c r="R973" s="351"/>
      <c r="S973" s="351"/>
      <c r="T973" s="351"/>
      <c r="U973" s="351"/>
      <c r="V973" s="351"/>
      <c r="W973" s="351"/>
      <c r="X973" s="351"/>
      <c r="Y973" s="351"/>
      <c r="Z973" s="351"/>
      <c r="AA973" s="351"/>
      <c r="AB973" s="351"/>
    </row>
    <row r="974" spans="8:8" ht="15.75" customHeight="1">
      <c r="A974" s="351"/>
      <c r="B974" s="352"/>
      <c r="C974" s="353"/>
      <c r="D974" s="352"/>
      <c r="E974" s="351"/>
      <c r="F974" s="351"/>
      <c r="G974" s="351"/>
      <c r="H974" s="351"/>
      <c r="I974" s="351"/>
      <c r="J974" s="351"/>
      <c r="K974" s="351"/>
      <c r="L974" s="351"/>
      <c r="M974" s="351"/>
      <c r="N974" s="351"/>
      <c r="O974" s="351"/>
      <c r="P974" s="351"/>
      <c r="Q974" s="351"/>
      <c r="R974" s="351"/>
      <c r="S974" s="351"/>
      <c r="T974" s="351"/>
      <c r="U974" s="351"/>
      <c r="V974" s="351"/>
      <c r="W974" s="351"/>
      <c r="X974" s="351"/>
      <c r="Y974" s="351"/>
      <c r="Z974" s="351"/>
      <c r="AA974" s="351"/>
      <c r="AB974" s="351"/>
    </row>
    <row r="975" spans="8:8" ht="15.75" customHeight="1">
      <c r="A975" s="351"/>
      <c r="B975" s="352"/>
      <c r="C975" s="353"/>
      <c r="D975" s="352"/>
      <c r="E975" s="351"/>
      <c r="F975" s="351"/>
      <c r="G975" s="351"/>
      <c r="H975" s="351"/>
      <c r="I975" s="351"/>
      <c r="J975" s="351"/>
      <c r="K975" s="351"/>
      <c r="L975" s="351"/>
      <c r="M975" s="351"/>
      <c r="N975" s="351"/>
      <c r="O975" s="351"/>
      <c r="P975" s="351"/>
      <c r="Q975" s="351"/>
      <c r="R975" s="351"/>
      <c r="S975" s="351"/>
      <c r="T975" s="351"/>
      <c r="U975" s="351"/>
      <c r="V975" s="351"/>
      <c r="W975" s="351"/>
      <c r="X975" s="351"/>
      <c r="Y975" s="351"/>
      <c r="Z975" s="351"/>
      <c r="AA975" s="351"/>
      <c r="AB975" s="351"/>
    </row>
    <row r="976" spans="8:8" ht="15.75" customHeight="1">
      <c r="A976" s="351"/>
      <c r="B976" s="352"/>
      <c r="C976" s="353"/>
      <c r="D976" s="352"/>
      <c r="E976" s="351"/>
      <c r="F976" s="351"/>
      <c r="G976" s="351"/>
      <c r="H976" s="351"/>
      <c r="I976" s="351"/>
      <c r="J976" s="351"/>
      <c r="K976" s="351"/>
      <c r="L976" s="351"/>
      <c r="M976" s="351"/>
      <c r="N976" s="351"/>
      <c r="O976" s="351"/>
      <c r="P976" s="351"/>
      <c r="Q976" s="351"/>
      <c r="R976" s="351"/>
      <c r="S976" s="351"/>
      <c r="T976" s="351"/>
      <c r="U976" s="351"/>
      <c r="V976" s="351"/>
      <c r="W976" s="351"/>
      <c r="X976" s="351"/>
      <c r="Y976" s="351"/>
      <c r="Z976" s="351"/>
      <c r="AA976" s="351"/>
      <c r="AB976" s="351"/>
    </row>
    <row r="977" spans="8:8" ht="15.75" customHeight="1">
      <c r="A977" s="351"/>
      <c r="B977" s="352"/>
      <c r="C977" s="353"/>
      <c r="D977" s="352"/>
      <c r="E977" s="351"/>
      <c r="F977" s="351"/>
      <c r="G977" s="351"/>
      <c r="H977" s="351"/>
      <c r="I977" s="351"/>
      <c r="J977" s="351"/>
      <c r="K977" s="351"/>
      <c r="L977" s="351"/>
      <c r="M977" s="351"/>
      <c r="N977" s="351"/>
      <c r="O977" s="351"/>
      <c r="P977" s="351"/>
      <c r="Q977" s="351"/>
      <c r="R977" s="351"/>
      <c r="S977" s="351"/>
      <c r="T977" s="351"/>
      <c r="U977" s="351"/>
      <c r="V977" s="351"/>
      <c r="W977" s="351"/>
      <c r="X977" s="351"/>
      <c r="Y977" s="351"/>
      <c r="Z977" s="351"/>
      <c r="AA977" s="351"/>
      <c r="AB977" s="351"/>
    </row>
    <row r="978" spans="8:8" ht="15.75" customHeight="1">
      <c r="A978" s="351"/>
      <c r="B978" s="352"/>
      <c r="C978" s="353"/>
      <c r="D978" s="352"/>
      <c r="E978" s="351"/>
      <c r="F978" s="351"/>
      <c r="G978" s="351"/>
      <c r="H978" s="351"/>
      <c r="I978" s="351"/>
      <c r="J978" s="351"/>
      <c r="K978" s="351"/>
      <c r="L978" s="351"/>
      <c r="M978" s="351"/>
      <c r="N978" s="351"/>
      <c r="O978" s="351"/>
      <c r="P978" s="351"/>
      <c r="Q978" s="351"/>
      <c r="R978" s="351"/>
      <c r="S978" s="351"/>
      <c r="T978" s="351"/>
      <c r="U978" s="351"/>
      <c r="V978" s="351"/>
      <c r="W978" s="351"/>
      <c r="X978" s="351"/>
      <c r="Y978" s="351"/>
      <c r="Z978" s="351"/>
      <c r="AA978" s="351"/>
      <c r="AB978" s="351"/>
    </row>
    <row r="979" spans="8:8" ht="15.75" customHeight="1">
      <c r="A979" s="351"/>
      <c r="B979" s="352"/>
      <c r="C979" s="353"/>
      <c r="D979" s="352"/>
      <c r="E979" s="351"/>
      <c r="F979" s="351"/>
      <c r="G979" s="351"/>
      <c r="H979" s="351"/>
      <c r="I979" s="351"/>
      <c r="J979" s="351"/>
      <c r="K979" s="351"/>
      <c r="L979" s="351"/>
      <c r="M979" s="351"/>
      <c r="N979" s="351"/>
      <c r="O979" s="351"/>
      <c r="P979" s="351"/>
      <c r="Q979" s="351"/>
      <c r="R979" s="351"/>
      <c r="S979" s="351"/>
      <c r="T979" s="351"/>
      <c r="U979" s="351"/>
      <c r="V979" s="351"/>
      <c r="W979" s="351"/>
      <c r="X979" s="351"/>
      <c r="Y979" s="351"/>
      <c r="Z979" s="351"/>
      <c r="AA979" s="351"/>
      <c r="AB979" s="351"/>
    </row>
    <row r="980" spans="8:8" ht="15.75" customHeight="1">
      <c r="A980" s="351"/>
      <c r="B980" s="352"/>
      <c r="C980" s="353"/>
      <c r="D980" s="352"/>
      <c r="E980" s="351"/>
      <c r="F980" s="351"/>
      <c r="G980" s="351"/>
      <c r="H980" s="351"/>
      <c r="I980" s="351"/>
      <c r="J980" s="351"/>
      <c r="K980" s="351"/>
      <c r="L980" s="351"/>
      <c r="M980" s="351"/>
      <c r="N980" s="351"/>
      <c r="O980" s="351"/>
      <c r="P980" s="351"/>
      <c r="Q980" s="351"/>
      <c r="R980" s="351"/>
      <c r="S980" s="351"/>
      <c r="T980" s="351"/>
      <c r="U980" s="351"/>
      <c r="V980" s="351"/>
      <c r="W980" s="351"/>
      <c r="X980" s="351"/>
      <c r="Y980" s="351"/>
      <c r="Z980" s="351"/>
      <c r="AA980" s="351"/>
      <c r="AB980" s="351"/>
    </row>
    <row r="981" spans="8:8" ht="15.75" customHeight="1">
      <c r="A981" s="351"/>
      <c r="B981" s="352"/>
      <c r="C981" s="353"/>
      <c r="D981" s="352"/>
      <c r="E981" s="351"/>
      <c r="F981" s="351"/>
      <c r="G981" s="351"/>
      <c r="H981" s="351"/>
      <c r="I981" s="351"/>
      <c r="J981" s="351"/>
      <c r="K981" s="351"/>
      <c r="L981" s="351"/>
      <c r="M981" s="351"/>
      <c r="N981" s="351"/>
      <c r="O981" s="351"/>
      <c r="P981" s="351"/>
      <c r="Q981" s="351"/>
      <c r="R981" s="351"/>
      <c r="S981" s="351"/>
      <c r="T981" s="351"/>
      <c r="U981" s="351"/>
      <c r="V981" s="351"/>
      <c r="W981" s="351"/>
      <c r="X981" s="351"/>
      <c r="Y981" s="351"/>
      <c r="Z981" s="351"/>
      <c r="AA981" s="351"/>
      <c r="AB981" s="351"/>
    </row>
    <row r="982" spans="8:8" ht="15.75" customHeight="1">
      <c r="A982" s="351"/>
      <c r="B982" s="352"/>
      <c r="C982" s="353"/>
      <c r="D982" s="352"/>
      <c r="E982" s="351"/>
      <c r="F982" s="351"/>
      <c r="G982" s="351"/>
      <c r="H982" s="351"/>
      <c r="I982" s="351"/>
      <c r="J982" s="351"/>
      <c r="K982" s="351"/>
      <c r="L982" s="351"/>
      <c r="M982" s="351"/>
      <c r="N982" s="351"/>
      <c r="O982" s="351"/>
      <c r="P982" s="351"/>
      <c r="Q982" s="351"/>
      <c r="R982" s="351"/>
      <c r="S982" s="351"/>
      <c r="T982" s="351"/>
      <c r="U982" s="351"/>
      <c r="V982" s="351"/>
      <c r="W982" s="351"/>
      <c r="X982" s="351"/>
      <c r="Y982" s="351"/>
      <c r="Z982" s="351"/>
      <c r="AA982" s="351"/>
      <c r="AB982" s="351"/>
    </row>
    <row r="983" spans="8:8" ht="15.75" customHeight="1">
      <c r="A983" s="351"/>
      <c r="B983" s="352"/>
      <c r="C983" s="353"/>
      <c r="D983" s="352"/>
      <c r="E983" s="351"/>
      <c r="F983" s="351"/>
      <c r="G983" s="351"/>
      <c r="H983" s="351"/>
      <c r="I983" s="351"/>
      <c r="J983" s="351"/>
      <c r="K983" s="351"/>
      <c r="L983" s="351"/>
      <c r="M983" s="351"/>
      <c r="N983" s="351"/>
      <c r="O983" s="351"/>
      <c r="P983" s="351"/>
      <c r="Q983" s="351"/>
      <c r="R983" s="351"/>
      <c r="S983" s="351"/>
      <c r="T983" s="351"/>
      <c r="U983" s="351"/>
      <c r="V983" s="351"/>
      <c r="W983" s="351"/>
      <c r="X983" s="351"/>
      <c r="Y983" s="351"/>
      <c r="Z983" s="351"/>
      <c r="AA983" s="351"/>
      <c r="AB983" s="351"/>
    </row>
    <row r="984" spans="8:8" ht="15.75" customHeight="1">
      <c r="A984" s="351"/>
      <c r="B984" s="352"/>
      <c r="C984" s="353"/>
      <c r="D984" s="352"/>
      <c r="E984" s="351"/>
      <c r="F984" s="351"/>
      <c r="G984" s="351"/>
      <c r="H984" s="351"/>
      <c r="I984" s="351"/>
      <c r="J984" s="351"/>
      <c r="K984" s="351"/>
      <c r="L984" s="351"/>
      <c r="M984" s="351"/>
      <c r="N984" s="351"/>
      <c r="O984" s="351"/>
      <c r="P984" s="351"/>
      <c r="Q984" s="351"/>
      <c r="R984" s="351"/>
      <c r="S984" s="351"/>
      <c r="T984" s="351"/>
      <c r="U984" s="351"/>
      <c r="V984" s="351"/>
      <c r="W984" s="351"/>
      <c r="X984" s="351"/>
      <c r="Y984" s="351"/>
      <c r="Z984" s="351"/>
      <c r="AA984" s="351"/>
      <c r="AB984" s="351"/>
    </row>
    <row r="985" spans="8:8" ht="15.75" customHeight="1">
      <c r="A985" s="351"/>
      <c r="B985" s="352"/>
      <c r="C985" s="353"/>
      <c r="D985" s="352"/>
      <c r="E985" s="351"/>
      <c r="F985" s="351"/>
      <c r="G985" s="351"/>
      <c r="H985" s="351"/>
      <c r="I985" s="351"/>
      <c r="J985" s="351"/>
      <c r="K985" s="351"/>
      <c r="L985" s="351"/>
      <c r="M985" s="351"/>
      <c r="N985" s="351"/>
      <c r="O985" s="351"/>
      <c r="P985" s="351"/>
      <c r="Q985" s="351"/>
      <c r="R985" s="351"/>
      <c r="S985" s="351"/>
      <c r="T985" s="351"/>
      <c r="U985" s="351"/>
      <c r="V985" s="351"/>
      <c r="W985" s="351"/>
      <c r="X985" s="351"/>
      <c r="Y985" s="351"/>
      <c r="Z985" s="351"/>
      <c r="AA985" s="351"/>
      <c r="AB985" s="351"/>
    </row>
    <row r="986" spans="8:8" ht="15.75" customHeight="1">
      <c r="A986" s="351"/>
      <c r="B986" s="352"/>
      <c r="C986" s="353"/>
      <c r="D986" s="352"/>
      <c r="E986" s="351"/>
      <c r="F986" s="351"/>
      <c r="G986" s="351"/>
      <c r="H986" s="351"/>
      <c r="I986" s="351"/>
      <c r="J986" s="351"/>
      <c r="K986" s="351"/>
      <c r="L986" s="351"/>
      <c r="M986" s="351"/>
      <c r="N986" s="351"/>
      <c r="O986" s="351"/>
      <c r="P986" s="351"/>
      <c r="Q986" s="351"/>
      <c r="R986" s="351"/>
      <c r="S986" s="351"/>
      <c r="T986" s="351"/>
      <c r="U986" s="351"/>
      <c r="V986" s="351"/>
      <c r="W986" s="351"/>
      <c r="X986" s="351"/>
      <c r="Y986" s="351"/>
      <c r="Z986" s="351"/>
      <c r="AA986" s="351"/>
      <c r="AB986" s="351"/>
    </row>
    <row r="987" spans="8:8" ht="15.75" customHeight="1">
      <c r="A987" s="351"/>
      <c r="B987" s="352"/>
      <c r="C987" s="353"/>
      <c r="D987" s="352"/>
      <c r="E987" s="351"/>
      <c r="F987" s="351"/>
      <c r="G987" s="351"/>
      <c r="H987" s="351"/>
      <c r="I987" s="351"/>
      <c r="J987" s="351"/>
      <c r="K987" s="351"/>
      <c r="L987" s="351"/>
      <c r="M987" s="351"/>
      <c r="N987" s="351"/>
      <c r="O987" s="351"/>
      <c r="P987" s="351"/>
      <c r="Q987" s="351"/>
      <c r="R987" s="351"/>
      <c r="S987" s="351"/>
      <c r="T987" s="351"/>
      <c r="U987" s="351"/>
      <c r="V987" s="351"/>
      <c r="W987" s="351"/>
      <c r="X987" s="351"/>
      <c r="Y987" s="351"/>
      <c r="Z987" s="351"/>
      <c r="AA987" s="351"/>
      <c r="AB987" s="351"/>
    </row>
    <row r="988" spans="8:8" ht="15.75" customHeight="1">
      <c r="A988" s="351"/>
      <c r="B988" s="352"/>
      <c r="C988" s="353"/>
      <c r="D988" s="352"/>
      <c r="E988" s="351"/>
      <c r="F988" s="351"/>
      <c r="G988" s="351"/>
      <c r="H988" s="351"/>
      <c r="I988" s="351"/>
      <c r="J988" s="351"/>
      <c r="K988" s="351"/>
      <c r="L988" s="351"/>
      <c r="M988" s="351"/>
      <c r="N988" s="351"/>
      <c r="O988" s="351"/>
      <c r="P988" s="351"/>
      <c r="Q988" s="351"/>
      <c r="R988" s="351"/>
      <c r="S988" s="351"/>
      <c r="T988" s="351"/>
      <c r="U988" s="351"/>
      <c r="V988" s="351"/>
      <c r="W988" s="351"/>
      <c r="X988" s="351"/>
      <c r="Y988" s="351"/>
      <c r="Z988" s="351"/>
      <c r="AA988" s="351"/>
      <c r="AB988" s="351"/>
    </row>
    <row r="989" spans="8:8" ht="15.75" customHeight="1">
      <c r="A989" s="351"/>
      <c r="B989" s="352"/>
      <c r="C989" s="353"/>
      <c r="D989" s="352"/>
      <c r="E989" s="351"/>
      <c r="F989" s="351"/>
      <c r="G989" s="351"/>
      <c r="H989" s="351"/>
      <c r="I989" s="351"/>
      <c r="J989" s="351"/>
      <c r="K989" s="351"/>
      <c r="L989" s="351"/>
      <c r="M989" s="351"/>
      <c r="N989" s="351"/>
      <c r="O989" s="351"/>
      <c r="P989" s="351"/>
      <c r="Q989" s="351"/>
      <c r="R989" s="351"/>
      <c r="S989" s="351"/>
      <c r="T989" s="351"/>
      <c r="U989" s="351"/>
      <c r="V989" s="351"/>
      <c r="W989" s="351"/>
      <c r="X989" s="351"/>
      <c r="Y989" s="351"/>
      <c r="Z989" s="351"/>
      <c r="AA989" s="351"/>
      <c r="AB989" s="351"/>
    </row>
    <row r="990" spans="8:8" ht="15.75" customHeight="1">
      <c r="A990" s="351"/>
      <c r="B990" s="352"/>
      <c r="C990" s="353"/>
      <c r="D990" s="352"/>
      <c r="E990" s="351"/>
      <c r="F990" s="351"/>
      <c r="G990" s="351"/>
      <c r="H990" s="351"/>
      <c r="I990" s="351"/>
      <c r="J990" s="351"/>
      <c r="K990" s="351"/>
      <c r="L990" s="351"/>
      <c r="M990" s="351"/>
      <c r="N990" s="351"/>
      <c r="O990" s="351"/>
      <c r="P990" s="351"/>
      <c r="Q990" s="351"/>
      <c r="R990" s="351"/>
      <c r="S990" s="351"/>
      <c r="T990" s="351"/>
      <c r="U990" s="351"/>
      <c r="V990" s="351"/>
      <c r="W990" s="351"/>
      <c r="X990" s="351"/>
      <c r="Y990" s="351"/>
      <c r="Z990" s="351"/>
      <c r="AA990" s="351"/>
      <c r="AB990" s="351"/>
    </row>
    <row r="991" spans="8:8" ht="15.75" customHeight="1">
      <c r="A991" s="351"/>
      <c r="B991" s="352"/>
      <c r="C991" s="353"/>
      <c r="D991" s="352"/>
      <c r="E991" s="351"/>
      <c r="F991" s="351"/>
      <c r="G991" s="351"/>
      <c r="H991" s="351"/>
      <c r="I991" s="351"/>
      <c r="J991" s="351"/>
      <c r="K991" s="351"/>
      <c r="L991" s="351"/>
      <c r="M991" s="351"/>
      <c r="N991" s="351"/>
      <c r="O991" s="351"/>
      <c r="P991" s="351"/>
      <c r="Q991" s="351"/>
      <c r="R991" s="351"/>
      <c r="S991" s="351"/>
      <c r="T991" s="351"/>
      <c r="U991" s="351"/>
      <c r="V991" s="351"/>
      <c r="W991" s="351"/>
      <c r="X991" s="351"/>
      <c r="Y991" s="351"/>
      <c r="Z991" s="351"/>
      <c r="AA991" s="351"/>
      <c r="AB991" s="351"/>
    </row>
    <row r="992" spans="8:8" ht="15.75" customHeight="1">
      <c r="A992" s="351"/>
      <c r="B992" s="352"/>
      <c r="C992" s="353"/>
      <c r="D992" s="352"/>
      <c r="E992" s="351"/>
      <c r="F992" s="351"/>
      <c r="G992" s="351"/>
      <c r="H992" s="351"/>
      <c r="I992" s="351"/>
      <c r="J992" s="351"/>
      <c r="K992" s="351"/>
      <c r="L992" s="351"/>
      <c r="M992" s="351"/>
      <c r="N992" s="351"/>
      <c r="O992" s="351"/>
      <c r="P992" s="351"/>
      <c r="Q992" s="351"/>
      <c r="R992" s="351"/>
      <c r="S992" s="351"/>
      <c r="T992" s="351"/>
      <c r="U992" s="351"/>
      <c r="V992" s="351"/>
      <c r="W992" s="351"/>
      <c r="X992" s="351"/>
      <c r="Y992" s="351"/>
      <c r="Z992" s="351"/>
      <c r="AA992" s="351"/>
      <c r="AB992" s="351"/>
    </row>
    <row r="993" spans="8:8" ht="15.75" customHeight="1">
      <c r="A993" s="351"/>
      <c r="B993" s="352"/>
      <c r="C993" s="353"/>
      <c r="D993" s="352"/>
      <c r="E993" s="351"/>
      <c r="F993" s="351"/>
      <c r="G993" s="351"/>
      <c r="H993" s="351"/>
      <c r="I993" s="351"/>
      <c r="J993" s="351"/>
      <c r="K993" s="351"/>
      <c r="L993" s="351"/>
      <c r="M993" s="351"/>
      <c r="N993" s="351"/>
      <c r="O993" s="351"/>
      <c r="P993" s="351"/>
      <c r="Q993" s="351"/>
      <c r="R993" s="351"/>
      <c r="S993" s="351"/>
      <c r="T993" s="351"/>
      <c r="U993" s="351"/>
      <c r="V993" s="351"/>
      <c r="W993" s="351"/>
      <c r="X993" s="351"/>
      <c r="Y993" s="351"/>
      <c r="Z993" s="351"/>
      <c r="AA993" s="351"/>
      <c r="AB993" s="351"/>
    </row>
    <row r="994" spans="8:8" ht="15.75" customHeight="1">
      <c r="A994" s="351"/>
      <c r="B994" s="352"/>
      <c r="C994" s="353"/>
      <c r="D994" s="352"/>
      <c r="E994" s="351"/>
      <c r="F994" s="351"/>
      <c r="G994" s="351"/>
      <c r="H994" s="351"/>
      <c r="I994" s="351"/>
      <c r="J994" s="351"/>
      <c r="K994" s="351"/>
      <c r="L994" s="351"/>
      <c r="M994" s="351"/>
      <c r="N994" s="351"/>
      <c r="O994" s="351"/>
      <c r="P994" s="351"/>
      <c r="Q994" s="351"/>
      <c r="R994" s="351"/>
      <c r="S994" s="351"/>
      <c r="T994" s="351"/>
      <c r="U994" s="351"/>
      <c r="V994" s="351"/>
      <c r="W994" s="351"/>
      <c r="X994" s="351"/>
      <c r="Y994" s="351"/>
      <c r="Z994" s="351"/>
      <c r="AA994" s="351"/>
      <c r="AB994" s="351"/>
    </row>
    <row r="995" spans="8:8" ht="15.75" customHeight="1">
      <c r="A995" s="351"/>
      <c r="B995" s="352"/>
      <c r="C995" s="353"/>
      <c r="D995" s="352"/>
      <c r="E995" s="351"/>
      <c r="F995" s="351"/>
      <c r="G995" s="351"/>
      <c r="H995" s="351"/>
      <c r="I995" s="351"/>
      <c r="J995" s="351"/>
      <c r="K995" s="351"/>
      <c r="L995" s="351"/>
      <c r="M995" s="351"/>
      <c r="N995" s="351"/>
      <c r="O995" s="351"/>
      <c r="P995" s="351"/>
      <c r="Q995" s="351"/>
      <c r="R995" s="351"/>
      <c r="S995" s="351"/>
      <c r="T995" s="351"/>
      <c r="U995" s="351"/>
      <c r="V995" s="351"/>
      <c r="W995" s="351"/>
      <c r="X995" s="351"/>
      <c r="Y995" s="351"/>
      <c r="Z995" s="351"/>
      <c r="AA995" s="351"/>
      <c r="AB995" s="351"/>
    </row>
    <row r="996" spans="8:8" ht="15.75" customHeight="1">
      <c r="A996" s="351"/>
      <c r="B996" s="352"/>
      <c r="C996" s="353"/>
      <c r="D996" s="352"/>
      <c r="E996" s="351"/>
      <c r="F996" s="351"/>
      <c r="G996" s="351"/>
      <c r="H996" s="351"/>
      <c r="I996" s="351"/>
      <c r="J996" s="351"/>
      <c r="K996" s="351"/>
      <c r="L996" s="351"/>
      <c r="M996" s="351"/>
      <c r="N996" s="351"/>
      <c r="O996" s="351"/>
      <c r="P996" s="351"/>
      <c r="Q996" s="351"/>
      <c r="R996" s="351"/>
      <c r="S996" s="351"/>
      <c r="T996" s="351"/>
      <c r="U996" s="351"/>
      <c r="V996" s="351"/>
      <c r="W996" s="351"/>
      <c r="X996" s="351"/>
      <c r="Y996" s="351"/>
      <c r="Z996" s="351"/>
      <c r="AA996" s="351"/>
      <c r="AB996" s="351"/>
    </row>
    <row r="997" spans="8:8" ht="15.75" customHeight="1">
      <c r="A997" s="351"/>
      <c r="B997" s="352"/>
      <c r="C997" s="353"/>
      <c r="D997" s="352"/>
      <c r="E997" s="351"/>
      <c r="F997" s="351"/>
      <c r="G997" s="351"/>
      <c r="H997" s="351"/>
      <c r="I997" s="351"/>
      <c r="J997" s="351"/>
      <c r="K997" s="351"/>
      <c r="L997" s="351"/>
      <c r="M997" s="351"/>
      <c r="N997" s="351"/>
      <c r="O997" s="351"/>
      <c r="P997" s="351"/>
      <c r="Q997" s="351"/>
      <c r="R997" s="351"/>
      <c r="S997" s="351"/>
      <c r="T997" s="351"/>
      <c r="U997" s="351"/>
      <c r="V997" s="351"/>
      <c r="W997" s="351"/>
      <c r="X997" s="351"/>
      <c r="Y997" s="351"/>
      <c r="Z997" s="351"/>
      <c r="AA997" s="351"/>
      <c r="AB997" s="351"/>
    </row>
    <row r="998" spans="8:8" ht="15.75" customHeight="1">
      <c r="A998" s="351"/>
      <c r="B998" s="352"/>
      <c r="C998" s="353"/>
      <c r="D998" s="352"/>
      <c r="E998" s="351"/>
      <c r="F998" s="351"/>
      <c r="G998" s="351"/>
      <c r="H998" s="351"/>
      <c r="I998" s="351"/>
      <c r="J998" s="351"/>
      <c r="K998" s="351"/>
      <c r="L998" s="351"/>
      <c r="M998" s="351"/>
      <c r="N998" s="351"/>
      <c r="O998" s="351"/>
      <c r="P998" s="351"/>
      <c r="Q998" s="351"/>
      <c r="R998" s="351"/>
      <c r="S998" s="351"/>
      <c r="T998" s="351"/>
      <c r="U998" s="351"/>
      <c r="V998" s="351"/>
      <c r="W998" s="351"/>
      <c r="X998" s="351"/>
      <c r="Y998" s="351"/>
      <c r="Z998" s="351"/>
      <c r="AA998" s="351"/>
      <c r="AB998" s="351"/>
    </row>
    <row r="999" spans="8:8" ht="15.75" customHeight="1">
      <c r="A999" s="351"/>
      <c r="B999" s="352"/>
      <c r="C999" s="353"/>
      <c r="D999" s="352"/>
      <c r="E999" s="351"/>
      <c r="F999" s="351"/>
      <c r="G999" s="351"/>
      <c r="H999" s="351"/>
      <c r="I999" s="351"/>
      <c r="J999" s="351"/>
      <c r="K999" s="351"/>
      <c r="L999" s="351"/>
      <c r="M999" s="351"/>
      <c r="N999" s="351"/>
      <c r="O999" s="351"/>
      <c r="P999" s="351"/>
      <c r="Q999" s="351"/>
      <c r="R999" s="351"/>
      <c r="S999" s="351"/>
      <c r="T999" s="351"/>
      <c r="U999" s="351"/>
      <c r="V999" s="351"/>
      <c r="W999" s="351"/>
      <c r="X999" s="351"/>
      <c r="Y999" s="351"/>
      <c r="Z999" s="351"/>
      <c r="AA999" s="351"/>
      <c r="AB999" s="351"/>
    </row>
    <row r="1000" spans="8:8" ht="15.75" customHeight="1">
      <c r="A1000" s="351"/>
      <c r="B1000" s="352"/>
      <c r="C1000" s="353"/>
      <c r="D1000" s="352"/>
      <c r="E1000" s="351"/>
      <c r="F1000" s="351"/>
      <c r="G1000" s="351"/>
      <c r="H1000" s="351"/>
      <c r="I1000" s="351"/>
      <c r="J1000" s="351"/>
      <c r="K1000" s="351"/>
      <c r="L1000" s="351"/>
      <c r="M1000" s="351"/>
      <c r="N1000" s="351"/>
      <c r="O1000" s="351"/>
      <c r="P1000" s="351"/>
      <c r="Q1000" s="351"/>
      <c r="R1000" s="351"/>
      <c r="S1000" s="351"/>
      <c r="T1000" s="351"/>
      <c r="U1000" s="351"/>
      <c r="V1000" s="351"/>
      <c r="W1000" s="351"/>
      <c r="X1000" s="351"/>
      <c r="Y1000" s="351"/>
      <c r="Z1000" s="351"/>
      <c r="AA1000" s="351"/>
      <c r="AB1000" s="351"/>
    </row>
  </sheetData>
  <mergeCells count="12">
    <mergeCell ref="K1:L1"/>
    <mergeCell ref="Y1:Z1"/>
    <mergeCell ref="U1:V1"/>
    <mergeCell ref="Q1:R1"/>
    <mergeCell ref="AA1:AB1"/>
    <mergeCell ref="W1:X1"/>
    <mergeCell ref="E1:F1"/>
    <mergeCell ref="G1:H1"/>
    <mergeCell ref="I1:J1"/>
    <mergeCell ref="M1:N1"/>
    <mergeCell ref="S1:T1"/>
    <mergeCell ref="O1:P1"/>
  </mergeCells>
  <pageMargins left="0.7" right="0.7" top="0.75" bottom="0.75" header="0.0" footer="0.0"/>
  <pageSetup paperSize="9" fitToWidth="0" fitToHeight="0" orientation="landscape"/>
</worksheet>
</file>

<file path=xl/worksheets/sheet6.xml><?xml version="1.0" encoding="utf-8"?>
<worksheet xmlns:r="http://schemas.openxmlformats.org/officeDocument/2006/relationships" xmlns="http://schemas.openxmlformats.org/spreadsheetml/2006/main">
  <dimension ref="A1:AE1000"/>
  <sheetViews>
    <sheetView workbookViewId="0">
      <selection activeCell="A1" sqref="A1"/>
    </sheetView>
  </sheetViews>
  <sheetFormatPr defaultRowHeight="15.0" customHeight="1" defaultColWidth="14"/>
  <cols>
    <col min="1" max="1" customWidth="1" width="10.855469" style="0"/>
    <col min="2" max="2" customWidth="1" width="6.2851562" style="0"/>
    <col min="3" max="3" customWidth="1" width="30.285156" style="0"/>
    <col min="4" max="4" customWidth="1" width="6.5703125" style="0"/>
    <col min="5" max="28" customWidth="1" width="6.8554688" style="0"/>
  </cols>
  <sheetData>
    <row r="1" spans="8:8" ht="15.75" customHeight="1">
      <c r="A1" s="263" t="s">
        <v>199</v>
      </c>
      <c r="B1" s="263"/>
      <c r="C1" s="263" t="s">
        <v>227</v>
      </c>
      <c r="D1" s="263"/>
      <c r="E1" s="267" t="s">
        <v>201</v>
      </c>
      <c r="F1" s="268"/>
      <c r="G1" s="267" t="s">
        <v>202</v>
      </c>
      <c r="H1" s="268"/>
      <c r="I1" s="267" t="s">
        <v>203</v>
      </c>
      <c r="J1" s="268"/>
      <c r="K1" s="267" t="s">
        <v>204</v>
      </c>
      <c r="L1" s="268"/>
      <c r="M1" s="267" t="s">
        <v>205</v>
      </c>
      <c r="N1" s="268"/>
      <c r="O1" s="267" t="s">
        <v>206</v>
      </c>
      <c r="P1" s="268"/>
      <c r="Q1" s="267" t="s">
        <v>207</v>
      </c>
      <c r="R1" s="268"/>
      <c r="S1" s="267" t="s">
        <v>208</v>
      </c>
      <c r="T1" s="268"/>
      <c r="U1" s="267" t="s">
        <v>209</v>
      </c>
      <c r="V1" s="268"/>
      <c r="W1" s="267" t="s">
        <v>210</v>
      </c>
      <c r="X1" s="268"/>
      <c r="Y1" s="267" t="s">
        <v>211</v>
      </c>
      <c r="Z1" s="268"/>
      <c r="AA1" s="267" t="s">
        <v>212</v>
      </c>
      <c r="AB1" s="269"/>
    </row>
    <row r="2" spans="8:8" ht="15.75" customHeight="1">
      <c r="A2" s="270"/>
      <c r="B2" s="270" t="s">
        <v>164</v>
      </c>
      <c r="C2" s="271" t="s">
        <v>165</v>
      </c>
      <c r="D2" s="272" t="s">
        <v>213</v>
      </c>
      <c r="E2" s="272" t="s">
        <v>214</v>
      </c>
      <c r="F2" s="273" t="s">
        <v>215</v>
      </c>
      <c r="G2" s="274" t="s">
        <v>214</v>
      </c>
      <c r="H2" s="275" t="s">
        <v>215</v>
      </c>
      <c r="I2" s="276" t="s">
        <v>214</v>
      </c>
      <c r="J2" s="273" t="s">
        <v>215</v>
      </c>
      <c r="K2" s="274" t="s">
        <v>214</v>
      </c>
      <c r="L2" s="275" t="s">
        <v>215</v>
      </c>
      <c r="M2" s="276" t="s">
        <v>214</v>
      </c>
      <c r="N2" s="273" t="s">
        <v>215</v>
      </c>
      <c r="O2" s="274" t="s">
        <v>214</v>
      </c>
      <c r="P2" s="275" t="s">
        <v>215</v>
      </c>
      <c r="Q2" s="276" t="s">
        <v>214</v>
      </c>
      <c r="R2" s="273" t="s">
        <v>215</v>
      </c>
      <c r="S2" s="274" t="s">
        <v>214</v>
      </c>
      <c r="T2" s="275" t="s">
        <v>215</v>
      </c>
      <c r="U2" s="276" t="s">
        <v>214</v>
      </c>
      <c r="V2" s="273" t="s">
        <v>215</v>
      </c>
      <c r="W2" s="274" t="s">
        <v>214</v>
      </c>
      <c r="X2" s="275" t="s">
        <v>215</v>
      </c>
      <c r="Y2" s="276" t="s">
        <v>214</v>
      </c>
      <c r="Z2" s="273" t="s">
        <v>215</v>
      </c>
      <c r="AA2" s="274" t="s">
        <v>214</v>
      </c>
      <c r="AB2" s="275" t="s">
        <v>215</v>
      </c>
    </row>
    <row r="3" spans="8:8" ht="15.75" customHeight="1">
      <c r="A3" s="277" t="s">
        <v>216</v>
      </c>
      <c r="B3" s="278">
        <v>1.0</v>
      </c>
      <c r="C3" s="279" t="s">
        <v>217</v>
      </c>
      <c r="D3" s="280">
        <v>92.9</v>
      </c>
      <c r="E3" s="354">
        <f>RAJKOT!E3+BHAVNAGAR!E3+JUNAGADH!E3+BHUJ!E3</f>
        <v>34.0</v>
      </c>
      <c r="F3" s="355">
        <f>RAJKOT!F3+BHAVNAGAR!F3+JUNAGADH!F3+BHUJ!F3</f>
        <v>124.0</v>
      </c>
      <c r="G3" s="354">
        <f>RAJKOT!G3+BHAVNAGAR!G3+JUNAGADH!G3+BHUJ!G3</f>
        <v>0.0</v>
      </c>
      <c r="H3" s="356">
        <f>RAJKOT!H3+BHAVNAGAR!H3+JUNAGADH!H3+BHUJ!H3</f>
        <v>0.0</v>
      </c>
      <c r="I3" s="357">
        <f>RAJKOT!I3+BHAVNAGAR!I3+JUNAGADH!I3+BHUJ!I3</f>
        <v>0.0</v>
      </c>
      <c r="J3" s="355">
        <f>RAJKOT!J3+BHAVNAGAR!J3+JUNAGADH!J3+BHUJ!J3</f>
        <v>0.0</v>
      </c>
      <c r="K3" s="354">
        <f>RAJKOT!K3+BHAVNAGAR!K3+JUNAGADH!K3+BHUJ!K3</f>
        <v>0.0</v>
      </c>
      <c r="L3" s="356">
        <f>RAJKOT!L3+BHAVNAGAR!L3+JUNAGADH!L3+BHUJ!L3</f>
        <v>0.0</v>
      </c>
      <c r="M3" s="357">
        <f>RAJKOT!M3+BHAVNAGAR!M3+JUNAGADH!M3+BHUJ!M3</f>
        <v>0.0</v>
      </c>
      <c r="N3" s="355">
        <f>RAJKOT!N3+BHAVNAGAR!N3+JUNAGADH!N3+BHUJ!N3</f>
        <v>0.0</v>
      </c>
      <c r="O3" s="354">
        <f>RAJKOT!O3+BHAVNAGAR!O3+JUNAGADH!O3+BHUJ!O3</f>
        <v>0.0</v>
      </c>
      <c r="P3" s="356">
        <f>RAJKOT!P3+BHAVNAGAR!P3+JUNAGADH!P3+BHUJ!P3</f>
        <v>0.0</v>
      </c>
      <c r="Q3" s="357">
        <f>RAJKOT!Q3+BHAVNAGAR!Q3+JUNAGADH!Q3+BHUJ!Q3</f>
        <v>0.0</v>
      </c>
      <c r="R3" s="355">
        <f>RAJKOT!R3+BHAVNAGAR!R3+JUNAGADH!R3+BHUJ!R3</f>
        <v>0.0</v>
      </c>
      <c r="S3" s="354">
        <f>RAJKOT!S3+BHAVNAGAR!S3+JUNAGADH!S3+BHUJ!S3</f>
        <v>0.0</v>
      </c>
      <c r="T3" s="356">
        <f>RAJKOT!T3+BHAVNAGAR!T3+JUNAGADH!T3+BHUJ!T3</f>
        <v>0.0</v>
      </c>
      <c r="U3" s="357">
        <f>RAJKOT!U3+BHAVNAGAR!U3+JUNAGADH!U3+BHUJ!U3</f>
        <v>0.0</v>
      </c>
      <c r="V3" s="355">
        <f>RAJKOT!V3+BHAVNAGAR!V3+JUNAGADH!V3+BHUJ!V3</f>
        <v>0.0</v>
      </c>
      <c r="W3" s="354">
        <f>RAJKOT!W3+BHAVNAGAR!W3+JUNAGADH!W3+BHUJ!W3</f>
        <v>0.0</v>
      </c>
      <c r="X3" s="356">
        <f>RAJKOT!X3+BHAVNAGAR!X3+JUNAGADH!X3+BHUJ!X3</f>
        <v>0.0</v>
      </c>
      <c r="Y3" s="357">
        <f>RAJKOT!Y3+BHAVNAGAR!Y3+JUNAGADH!Y3+BHUJ!Y3</f>
        <v>0.0</v>
      </c>
      <c r="Z3" s="355">
        <f>RAJKOT!Z3+BHAVNAGAR!Z3+JUNAGADH!Z3+BHUJ!Z3</f>
        <v>0.0</v>
      </c>
      <c r="AA3" s="354">
        <f>RAJKOT!AA3+BHAVNAGAR!AA3+JUNAGADH!AA3+BHUJ!AA3</f>
        <v>0.0</v>
      </c>
      <c r="AB3" s="356">
        <f>RAJKOT!AB3+BHAVNAGAR!AB3+JUNAGADH!AB3+BHUJ!AB3</f>
        <v>0.0</v>
      </c>
    </row>
    <row r="4" spans="8:8" ht="15.75" customHeight="1">
      <c r="A4" s="286"/>
      <c r="B4" s="287">
        <v>2.0</v>
      </c>
      <c r="C4" s="288" t="s">
        <v>218</v>
      </c>
      <c r="D4" s="289">
        <v>154.38</v>
      </c>
      <c r="E4" s="283">
        <f>RAJKOT!E4+BHAVNAGAR!E4+JUNAGADH!E4+BHUJ!E4</f>
        <v>309.0</v>
      </c>
      <c r="F4" s="282">
        <f>RAJKOT!F4+BHAVNAGAR!F4+JUNAGADH!F4+BHUJ!F4</f>
        <v>401.0</v>
      </c>
      <c r="G4" s="283">
        <f>RAJKOT!G4+BHAVNAGAR!G4+JUNAGADH!G4+BHUJ!G4</f>
        <v>0.0</v>
      </c>
      <c r="H4" s="284">
        <f>RAJKOT!H4+BHAVNAGAR!H4+JUNAGADH!H4+BHUJ!H4</f>
        <v>0.0</v>
      </c>
      <c r="I4" s="285">
        <f>RAJKOT!I4+BHAVNAGAR!I4+JUNAGADH!I4+BHUJ!I4</f>
        <v>0.0</v>
      </c>
      <c r="J4" s="282">
        <f>RAJKOT!J4+BHAVNAGAR!J4+JUNAGADH!J4+BHUJ!J4</f>
        <v>0.0</v>
      </c>
      <c r="K4" s="283">
        <f>RAJKOT!K4+BHAVNAGAR!K4+JUNAGADH!K4+BHUJ!K4</f>
        <v>0.0</v>
      </c>
      <c r="L4" s="284">
        <f>RAJKOT!L4+BHAVNAGAR!L4+JUNAGADH!L4+BHUJ!L4</f>
        <v>0.0</v>
      </c>
      <c r="M4" s="285">
        <f>RAJKOT!M4+BHAVNAGAR!M4+JUNAGADH!M4+BHUJ!M4</f>
        <v>0.0</v>
      </c>
      <c r="N4" s="282">
        <f>RAJKOT!N4+BHAVNAGAR!N4+JUNAGADH!N4+BHUJ!N4</f>
        <v>0.0</v>
      </c>
      <c r="O4" s="283">
        <f>RAJKOT!O4+BHAVNAGAR!O4+JUNAGADH!O4+BHUJ!O4</f>
        <v>0.0</v>
      </c>
      <c r="P4" s="284">
        <f>RAJKOT!P4+BHAVNAGAR!P4+JUNAGADH!P4+BHUJ!P4</f>
        <v>0.0</v>
      </c>
      <c r="Q4" s="285">
        <f>RAJKOT!Q4+BHAVNAGAR!Q4+JUNAGADH!Q4+BHUJ!Q4</f>
        <v>0.0</v>
      </c>
      <c r="R4" s="282">
        <f>RAJKOT!R4+BHAVNAGAR!R4+JUNAGADH!R4+BHUJ!R4</f>
        <v>0.0</v>
      </c>
      <c r="S4" s="283">
        <f>RAJKOT!S4+BHAVNAGAR!S4+JUNAGADH!S4+BHUJ!S4</f>
        <v>0.0</v>
      </c>
      <c r="T4" s="284">
        <f>RAJKOT!T4+BHAVNAGAR!T4+JUNAGADH!T4+BHUJ!T4</f>
        <v>0.0</v>
      </c>
      <c r="U4" s="285">
        <f>RAJKOT!U4+BHAVNAGAR!U4+JUNAGADH!U4+BHUJ!U4</f>
        <v>0.0</v>
      </c>
      <c r="V4" s="282">
        <f>RAJKOT!V4+BHAVNAGAR!V4+JUNAGADH!V4+BHUJ!V4</f>
        <v>0.0</v>
      </c>
      <c r="W4" s="283">
        <f>RAJKOT!W4+BHAVNAGAR!W4+JUNAGADH!W4+BHUJ!W4</f>
        <v>0.0</v>
      </c>
      <c r="X4" s="290">
        <f>RAJKOT!X4+BHAVNAGAR!X4+JUNAGADH!X4+BHUJ!X4</f>
        <v>0.0</v>
      </c>
      <c r="Y4" s="285">
        <f>RAJKOT!Y4+BHAVNAGAR!Y4+JUNAGADH!Y4+BHUJ!Y4</f>
        <v>0.0</v>
      </c>
      <c r="Z4" s="282">
        <f>RAJKOT!Z4+BHAVNAGAR!Z4+JUNAGADH!Z4+BHUJ!Z4</f>
        <v>0.0</v>
      </c>
      <c r="AA4" s="283">
        <f>RAJKOT!AA4+BHAVNAGAR!AA4+JUNAGADH!AA4+BHUJ!AA4</f>
        <v>0.0</v>
      </c>
      <c r="AB4" s="284">
        <f>RAJKOT!AB4+BHAVNAGAR!AB4+JUNAGADH!AB4+BHUJ!AB4</f>
        <v>0.0</v>
      </c>
    </row>
    <row r="5" spans="8:8" ht="15.75" customHeight="1">
      <c r="A5" s="291"/>
      <c r="B5" s="287">
        <v>3.0</v>
      </c>
      <c r="C5" s="288" t="s">
        <v>178</v>
      </c>
      <c r="D5" s="289">
        <v>283.73</v>
      </c>
      <c r="E5" s="283">
        <f>RAJKOT!E5+BHAVNAGAR!E5+JUNAGADH!E5+BHUJ!E5</f>
        <v>440.0</v>
      </c>
      <c r="F5" s="282">
        <f>RAJKOT!F5+BHAVNAGAR!F5+JUNAGADH!F5+BHUJ!F5</f>
        <v>372.0</v>
      </c>
      <c r="G5" s="283">
        <f>RAJKOT!G5+BHAVNAGAR!G5+JUNAGADH!G5+BHUJ!G5</f>
        <v>0.0</v>
      </c>
      <c r="H5" s="284">
        <f>RAJKOT!H5+BHAVNAGAR!H5+JUNAGADH!H5+BHUJ!H5</f>
        <v>0.0</v>
      </c>
      <c r="I5" s="285">
        <f>RAJKOT!I5+BHAVNAGAR!I5+JUNAGADH!I5+BHUJ!I5</f>
        <v>0.0</v>
      </c>
      <c r="J5" s="282">
        <f>RAJKOT!J5+BHAVNAGAR!J5+JUNAGADH!J5+BHUJ!J5</f>
        <v>0.0</v>
      </c>
      <c r="K5" s="283">
        <f>RAJKOT!K5+BHAVNAGAR!K5+JUNAGADH!K5+BHUJ!K5</f>
        <v>0.0</v>
      </c>
      <c r="L5" s="284">
        <f>RAJKOT!L5+BHAVNAGAR!L5+JUNAGADH!L5+BHUJ!L5</f>
        <v>0.0</v>
      </c>
      <c r="M5" s="285">
        <f>RAJKOT!M5+BHAVNAGAR!M5+JUNAGADH!M5+BHUJ!M5</f>
        <v>0.0</v>
      </c>
      <c r="N5" s="282">
        <f>RAJKOT!N5+BHAVNAGAR!N5+JUNAGADH!N5+BHUJ!N5</f>
        <v>0.0</v>
      </c>
      <c r="O5" s="283">
        <f>RAJKOT!O5+BHAVNAGAR!O5+JUNAGADH!O5+BHUJ!O5</f>
        <v>0.0</v>
      </c>
      <c r="P5" s="284">
        <f>RAJKOT!P5+BHAVNAGAR!P5+JUNAGADH!P5+BHUJ!P5</f>
        <v>0.0</v>
      </c>
      <c r="Q5" s="285">
        <f>RAJKOT!Q5+BHAVNAGAR!Q5+JUNAGADH!Q5+BHUJ!Q5</f>
        <v>0.0</v>
      </c>
      <c r="R5" s="282">
        <f>RAJKOT!R5+BHAVNAGAR!R5+JUNAGADH!R5+BHUJ!R5</f>
        <v>0.0</v>
      </c>
      <c r="S5" s="283">
        <f>RAJKOT!S5+BHAVNAGAR!S5+JUNAGADH!S5+BHUJ!S5</f>
        <v>0.0</v>
      </c>
      <c r="T5" s="284">
        <f>RAJKOT!T5+BHAVNAGAR!T5+JUNAGADH!T5+BHUJ!T5</f>
        <v>0.0</v>
      </c>
      <c r="U5" s="285">
        <f>RAJKOT!U5+BHAVNAGAR!U5+JUNAGADH!U5+BHUJ!U5</f>
        <v>0.0</v>
      </c>
      <c r="V5" s="282">
        <f>RAJKOT!V5+BHAVNAGAR!V5+JUNAGADH!V5+BHUJ!V5</f>
        <v>0.0</v>
      </c>
      <c r="W5" s="283">
        <f>RAJKOT!W5+BHAVNAGAR!W5+JUNAGADH!W5+BHUJ!W5</f>
        <v>0.0</v>
      </c>
      <c r="X5" s="284">
        <f>RAJKOT!X5+BHAVNAGAR!X5+JUNAGADH!X5+BHUJ!X5</f>
        <v>0.0</v>
      </c>
      <c r="Y5" s="285">
        <f>RAJKOT!Y5+BHAVNAGAR!Y5+JUNAGADH!Y5+BHUJ!Y5</f>
        <v>0.0</v>
      </c>
      <c r="Z5" s="282">
        <f>RAJKOT!Z5+BHAVNAGAR!Z5+JUNAGADH!Z5+BHUJ!Z5</f>
        <v>0.0</v>
      </c>
      <c r="AA5" s="283">
        <f>RAJKOT!AA5+BHAVNAGAR!AA5+JUNAGADH!AA5+BHUJ!AA5</f>
        <v>0.0</v>
      </c>
      <c r="AB5" s="284">
        <f>RAJKOT!AB5+BHAVNAGAR!AB5+JUNAGADH!AB5+BHUJ!AB5</f>
        <v>0.0</v>
      </c>
    </row>
    <row r="6" spans="8:8" ht="15.75" customHeight="1">
      <c r="A6" s="291"/>
      <c r="B6" s="287">
        <v>4.0</v>
      </c>
      <c r="C6" s="288" t="s">
        <v>179</v>
      </c>
      <c r="D6" s="289">
        <v>344.75</v>
      </c>
      <c r="E6" s="283">
        <f>RAJKOT!E6+BHAVNAGAR!E6+JUNAGADH!E6+BHUJ!E6</f>
        <v>299.0</v>
      </c>
      <c r="F6" s="282">
        <f>RAJKOT!F6+BHAVNAGAR!F6+JUNAGADH!F6+BHUJ!F6</f>
        <v>320.0</v>
      </c>
      <c r="G6" s="283">
        <f>RAJKOT!G6+BHAVNAGAR!G6+JUNAGADH!G6+BHUJ!G6</f>
        <v>0.0</v>
      </c>
      <c r="H6" s="284">
        <f>RAJKOT!H6+BHAVNAGAR!H6+JUNAGADH!H6+BHUJ!H6</f>
        <v>0.0</v>
      </c>
      <c r="I6" s="285">
        <f>RAJKOT!I6+BHAVNAGAR!I6+JUNAGADH!I6+BHUJ!I6</f>
        <v>0.0</v>
      </c>
      <c r="J6" s="282">
        <f>RAJKOT!J6+BHAVNAGAR!J6+JUNAGADH!J6+BHUJ!J6</f>
        <v>0.0</v>
      </c>
      <c r="K6" s="283">
        <f>RAJKOT!K6+BHAVNAGAR!K6+JUNAGADH!K6+BHUJ!K6</f>
        <v>0.0</v>
      </c>
      <c r="L6" s="284">
        <f>RAJKOT!L6+BHAVNAGAR!L6+JUNAGADH!L6+BHUJ!L6</f>
        <v>0.0</v>
      </c>
      <c r="M6" s="285">
        <f>RAJKOT!M6+BHAVNAGAR!M6+JUNAGADH!M6+BHUJ!M6</f>
        <v>0.0</v>
      </c>
      <c r="N6" s="282">
        <f>RAJKOT!N6+BHAVNAGAR!N6+JUNAGADH!N6+BHUJ!N6</f>
        <v>0.0</v>
      </c>
      <c r="O6" s="283">
        <f>RAJKOT!O6+BHAVNAGAR!O6+JUNAGADH!O6+BHUJ!O6</f>
        <v>0.0</v>
      </c>
      <c r="P6" s="284">
        <f>RAJKOT!P6+BHAVNAGAR!P6+JUNAGADH!P6+BHUJ!P6</f>
        <v>0.0</v>
      </c>
      <c r="Q6" s="285">
        <f>RAJKOT!Q6+BHAVNAGAR!Q6+JUNAGADH!Q6+BHUJ!Q6</f>
        <v>0.0</v>
      </c>
      <c r="R6" s="282">
        <f>RAJKOT!R6+BHAVNAGAR!R6+JUNAGADH!R6+BHUJ!R6</f>
        <v>0.0</v>
      </c>
      <c r="S6" s="283">
        <f>RAJKOT!S6+BHAVNAGAR!S6+JUNAGADH!S6+BHUJ!S6</f>
        <v>0.0</v>
      </c>
      <c r="T6" s="284">
        <f>RAJKOT!T6+BHAVNAGAR!T6+JUNAGADH!T6+BHUJ!T6</f>
        <v>0.0</v>
      </c>
      <c r="U6" s="285">
        <f>RAJKOT!U6+BHAVNAGAR!U6+JUNAGADH!U6+BHUJ!U6</f>
        <v>0.0</v>
      </c>
      <c r="V6" s="282">
        <f>RAJKOT!V6+BHAVNAGAR!V6+JUNAGADH!V6+BHUJ!V6</f>
        <v>0.0</v>
      </c>
      <c r="W6" s="283">
        <f>RAJKOT!W6+BHAVNAGAR!W6+JUNAGADH!W6+BHUJ!W6</f>
        <v>0.0</v>
      </c>
      <c r="X6" s="284">
        <f>RAJKOT!X6+BHAVNAGAR!X6+JUNAGADH!X6+BHUJ!X6</f>
        <v>0.0</v>
      </c>
      <c r="Y6" s="285">
        <f>RAJKOT!Y6+BHAVNAGAR!Y6+JUNAGADH!Y6+BHUJ!Y6</f>
        <v>0.0</v>
      </c>
      <c r="Z6" s="282">
        <f>RAJKOT!Z6+BHAVNAGAR!Z6+JUNAGADH!Z6+BHUJ!Z6</f>
        <v>0.0</v>
      </c>
      <c r="AA6" s="283">
        <f>RAJKOT!AA6+BHAVNAGAR!AA6+JUNAGADH!AA6+BHUJ!AA6</f>
        <v>0.0</v>
      </c>
      <c r="AB6" s="284">
        <f>RAJKOT!AB6+BHAVNAGAR!AB6+JUNAGADH!AB6+BHUJ!AB6</f>
        <v>0.0</v>
      </c>
    </row>
    <row r="7" spans="8:8" ht="15.75" customHeight="1">
      <c r="A7" s="291"/>
      <c r="B7" s="287">
        <v>5.0</v>
      </c>
      <c r="C7" s="288" t="s">
        <v>175</v>
      </c>
      <c r="D7" s="289">
        <v>208.06</v>
      </c>
      <c r="E7" s="283">
        <f>RAJKOT!E7+BHAVNAGAR!E7+JUNAGADH!E7+BHUJ!E7</f>
        <v>84.0</v>
      </c>
      <c r="F7" s="282">
        <f>RAJKOT!F7+BHAVNAGAR!F7+JUNAGADH!F7+BHUJ!F7</f>
        <v>211.0</v>
      </c>
      <c r="G7" s="283">
        <f>RAJKOT!G7+BHAVNAGAR!G7+JUNAGADH!G7+BHUJ!G7</f>
        <v>0.0</v>
      </c>
      <c r="H7" s="284">
        <f>RAJKOT!H7+BHAVNAGAR!H7+JUNAGADH!H7+BHUJ!H7</f>
        <v>0.0</v>
      </c>
      <c r="I7" s="285">
        <f>RAJKOT!I7+BHAVNAGAR!I7+JUNAGADH!I7+BHUJ!I7</f>
        <v>0.0</v>
      </c>
      <c r="J7" s="282">
        <f>RAJKOT!J7+BHAVNAGAR!J7+JUNAGADH!J7+BHUJ!J7</f>
        <v>0.0</v>
      </c>
      <c r="K7" s="283">
        <f>RAJKOT!K7+BHAVNAGAR!K7+JUNAGADH!K7+BHUJ!K7</f>
        <v>0.0</v>
      </c>
      <c r="L7" s="284">
        <f>RAJKOT!L7+BHAVNAGAR!L7+JUNAGADH!L7+BHUJ!L7</f>
        <v>0.0</v>
      </c>
      <c r="M7" s="285">
        <f>RAJKOT!M7+BHAVNAGAR!M7+JUNAGADH!M7+BHUJ!M7</f>
        <v>0.0</v>
      </c>
      <c r="N7" s="282">
        <f>RAJKOT!N7+BHAVNAGAR!N7+JUNAGADH!N7+BHUJ!N7</f>
        <v>0.0</v>
      </c>
      <c r="O7" s="283">
        <f>RAJKOT!O7+BHAVNAGAR!O7+JUNAGADH!O7+BHUJ!O7</f>
        <v>0.0</v>
      </c>
      <c r="P7" s="284">
        <f>RAJKOT!P7+BHAVNAGAR!P7+JUNAGADH!P7+BHUJ!P7</f>
        <v>0.0</v>
      </c>
      <c r="Q7" s="285">
        <f>RAJKOT!Q7+BHAVNAGAR!Q7+JUNAGADH!Q7+BHUJ!Q7</f>
        <v>0.0</v>
      </c>
      <c r="R7" s="282">
        <f>RAJKOT!R7+BHAVNAGAR!R7+JUNAGADH!R7+BHUJ!R7</f>
        <v>0.0</v>
      </c>
      <c r="S7" s="283">
        <f>RAJKOT!S7+BHAVNAGAR!S7+JUNAGADH!S7+BHUJ!S7</f>
        <v>0.0</v>
      </c>
      <c r="T7" s="284">
        <f>RAJKOT!T7+BHAVNAGAR!T7+JUNAGADH!T7+BHUJ!T7</f>
        <v>0.0</v>
      </c>
      <c r="U7" s="285">
        <f>RAJKOT!U7+BHAVNAGAR!U7+JUNAGADH!U7+BHUJ!U7</f>
        <v>0.0</v>
      </c>
      <c r="V7" s="282">
        <f>RAJKOT!V7+BHAVNAGAR!V7+JUNAGADH!V7+BHUJ!V7</f>
        <v>0.0</v>
      </c>
      <c r="W7" s="283">
        <f>RAJKOT!W7+BHAVNAGAR!W7+JUNAGADH!W7+BHUJ!W7</f>
        <v>0.0</v>
      </c>
      <c r="X7" s="284">
        <f>RAJKOT!X7+BHAVNAGAR!X7+JUNAGADH!X7+BHUJ!X7</f>
        <v>0.0</v>
      </c>
      <c r="Y7" s="285">
        <f>RAJKOT!Y7+BHAVNAGAR!Y7+JUNAGADH!Y7+BHUJ!Y7</f>
        <v>0.0</v>
      </c>
      <c r="Z7" s="282">
        <f>RAJKOT!Z7+BHAVNAGAR!Z7+JUNAGADH!Z7+BHUJ!Z7</f>
        <v>0.0</v>
      </c>
      <c r="AA7" s="283">
        <f>RAJKOT!AA7+BHAVNAGAR!AA7+JUNAGADH!AA7+BHUJ!AA7</f>
        <v>0.0</v>
      </c>
      <c r="AB7" s="284">
        <f>RAJKOT!AB7+BHAVNAGAR!AB7+JUNAGADH!AB7+BHUJ!AB7</f>
        <v>0.0</v>
      </c>
    </row>
    <row r="8" spans="8:8" ht="15.75" customHeight="1">
      <c r="A8" s="292"/>
      <c r="B8" s="287">
        <v>6.0</v>
      </c>
      <c r="C8" s="288" t="s">
        <v>176</v>
      </c>
      <c r="D8" s="289">
        <v>399.65</v>
      </c>
      <c r="E8" s="283">
        <f>RAJKOT!E8+BHAVNAGAR!E8+JUNAGADH!E8+BHUJ!E8</f>
        <v>54.0</v>
      </c>
      <c r="F8" s="282">
        <f>RAJKOT!F8+BHAVNAGAR!F8+JUNAGADH!F8+BHUJ!F8</f>
        <v>143.0</v>
      </c>
      <c r="G8" s="283">
        <f>RAJKOT!G8+BHAVNAGAR!G8+JUNAGADH!G8+BHUJ!G8</f>
        <v>0.0</v>
      </c>
      <c r="H8" s="284">
        <f>RAJKOT!H8+BHAVNAGAR!H8+JUNAGADH!H8+BHUJ!H8</f>
        <v>0.0</v>
      </c>
      <c r="I8" s="285">
        <f>RAJKOT!I8+BHAVNAGAR!I8+JUNAGADH!I8+BHUJ!I8</f>
        <v>0.0</v>
      </c>
      <c r="J8" s="282">
        <f>RAJKOT!J8+BHAVNAGAR!J8+JUNAGADH!J8+BHUJ!J8</f>
        <v>0.0</v>
      </c>
      <c r="K8" s="283">
        <f>RAJKOT!K8+BHAVNAGAR!K8+JUNAGADH!K8+BHUJ!K8</f>
        <v>0.0</v>
      </c>
      <c r="L8" s="284">
        <f>RAJKOT!L8+BHAVNAGAR!L8+JUNAGADH!L8+BHUJ!L8</f>
        <v>0.0</v>
      </c>
      <c r="M8" s="285">
        <f>RAJKOT!M8+BHAVNAGAR!M8+JUNAGADH!M8+BHUJ!M8</f>
        <v>0.0</v>
      </c>
      <c r="N8" s="282">
        <f>RAJKOT!N8+BHAVNAGAR!N8+JUNAGADH!N8+BHUJ!N8</f>
        <v>0.0</v>
      </c>
      <c r="O8" s="283">
        <f>RAJKOT!O8+BHAVNAGAR!O8+JUNAGADH!O8+BHUJ!O8</f>
        <v>0.0</v>
      </c>
      <c r="P8" s="284">
        <f>RAJKOT!P8+BHAVNAGAR!P8+JUNAGADH!P8+BHUJ!P8</f>
        <v>0.0</v>
      </c>
      <c r="Q8" s="285">
        <f>RAJKOT!Q8+BHAVNAGAR!Q8+JUNAGADH!Q8+BHUJ!Q8</f>
        <v>0.0</v>
      </c>
      <c r="R8" s="282">
        <f>RAJKOT!R8+BHAVNAGAR!R8+JUNAGADH!R8+BHUJ!R8</f>
        <v>0.0</v>
      </c>
      <c r="S8" s="283">
        <f>RAJKOT!S8+BHAVNAGAR!S8+JUNAGADH!S8+BHUJ!S8</f>
        <v>0.0</v>
      </c>
      <c r="T8" s="284">
        <f>RAJKOT!T8+BHAVNAGAR!T8+JUNAGADH!T8+BHUJ!T8</f>
        <v>0.0</v>
      </c>
      <c r="U8" s="285">
        <f>RAJKOT!U8+BHAVNAGAR!U8+JUNAGADH!U8+BHUJ!U8</f>
        <v>0.0</v>
      </c>
      <c r="V8" s="282">
        <f>RAJKOT!V8+BHAVNAGAR!V8+JUNAGADH!V8+BHUJ!V8</f>
        <v>0.0</v>
      </c>
      <c r="W8" s="283">
        <f>RAJKOT!W8+BHAVNAGAR!W8+JUNAGADH!W8+BHUJ!W8</f>
        <v>0.0</v>
      </c>
      <c r="X8" s="284">
        <f>RAJKOT!X8+BHAVNAGAR!X8+JUNAGADH!X8+BHUJ!X8</f>
        <v>0.0</v>
      </c>
      <c r="Y8" s="285">
        <f>RAJKOT!Y8+BHAVNAGAR!Y8+JUNAGADH!Y8+BHUJ!Y8</f>
        <v>0.0</v>
      </c>
      <c r="Z8" s="282">
        <f>RAJKOT!Z8+BHAVNAGAR!Z8+JUNAGADH!Z8+BHUJ!Z8</f>
        <v>0.0</v>
      </c>
      <c r="AA8" s="283">
        <f>RAJKOT!AA8+BHAVNAGAR!AA8+JUNAGADH!AA8+BHUJ!AA8</f>
        <v>0.0</v>
      </c>
      <c r="AB8" s="284">
        <f>RAJKOT!AB8+BHAVNAGAR!AB8+JUNAGADH!AB8+BHUJ!AB8</f>
        <v>0.0</v>
      </c>
    </row>
    <row r="9" spans="8:8" ht="15.75" customHeight="1">
      <c r="A9" s="292"/>
      <c r="B9" s="287">
        <v>7.0</v>
      </c>
      <c r="C9" s="288" t="s">
        <v>174</v>
      </c>
      <c r="D9" s="289">
        <v>228.82</v>
      </c>
      <c r="E9" s="283">
        <f>RAJKOT!E9+BHAVNAGAR!E9+JUNAGADH!E9+BHUJ!E9</f>
        <v>1271.0</v>
      </c>
      <c r="F9" s="282">
        <f>RAJKOT!F9+BHAVNAGAR!F9+JUNAGADH!F9+BHUJ!F9</f>
        <v>978.0</v>
      </c>
      <c r="G9" s="283">
        <f>RAJKOT!G9+BHAVNAGAR!G9+JUNAGADH!G9+BHUJ!G9</f>
        <v>0.0</v>
      </c>
      <c r="H9" s="284">
        <f>RAJKOT!H9+BHAVNAGAR!H9+JUNAGADH!H9+BHUJ!H9</f>
        <v>0.0</v>
      </c>
      <c r="I9" s="285">
        <f>RAJKOT!I9+BHAVNAGAR!I9+JUNAGADH!I9+BHUJ!I9</f>
        <v>0.0</v>
      </c>
      <c r="J9" s="282">
        <f>RAJKOT!J9+BHAVNAGAR!J9+JUNAGADH!J9+BHUJ!J9</f>
        <v>0.0</v>
      </c>
      <c r="K9" s="283">
        <f>RAJKOT!K9+BHAVNAGAR!K9+JUNAGADH!K9+BHUJ!K9</f>
        <v>0.0</v>
      </c>
      <c r="L9" s="284">
        <f>RAJKOT!L9+BHAVNAGAR!L9+JUNAGADH!L9+BHUJ!L9</f>
        <v>0.0</v>
      </c>
      <c r="M9" s="285">
        <f>RAJKOT!M9+BHAVNAGAR!M9+JUNAGADH!M9+BHUJ!M9</f>
        <v>0.0</v>
      </c>
      <c r="N9" s="282">
        <f>RAJKOT!N9+BHAVNAGAR!N9+JUNAGADH!N9+BHUJ!N9</f>
        <v>0.0</v>
      </c>
      <c r="O9" s="283">
        <f>RAJKOT!O9+BHAVNAGAR!O9+JUNAGADH!O9+BHUJ!O9</f>
        <v>0.0</v>
      </c>
      <c r="P9" s="284">
        <f>RAJKOT!P9+BHAVNAGAR!P9+JUNAGADH!P9+BHUJ!P9</f>
        <v>0.0</v>
      </c>
      <c r="Q9" s="285">
        <f>RAJKOT!Q9+BHAVNAGAR!Q9+JUNAGADH!Q9+BHUJ!Q9</f>
        <v>0.0</v>
      </c>
      <c r="R9" s="282">
        <f>RAJKOT!R9+BHAVNAGAR!R9+JUNAGADH!R9+BHUJ!R9</f>
        <v>0.0</v>
      </c>
      <c r="S9" s="283">
        <f>RAJKOT!S9+BHAVNAGAR!S9+JUNAGADH!S9+BHUJ!S9</f>
        <v>0.0</v>
      </c>
      <c r="T9" s="284">
        <f>RAJKOT!T9+BHAVNAGAR!T9+JUNAGADH!T9+BHUJ!T9</f>
        <v>0.0</v>
      </c>
      <c r="U9" s="285">
        <f>RAJKOT!U9+BHAVNAGAR!U9+JUNAGADH!U9+BHUJ!U9</f>
        <v>0.0</v>
      </c>
      <c r="V9" s="282">
        <f>RAJKOT!V9+BHAVNAGAR!V9+JUNAGADH!V9+BHUJ!V9</f>
        <v>0.0</v>
      </c>
      <c r="W9" s="283">
        <f>RAJKOT!W9+BHAVNAGAR!W9+JUNAGADH!W9+BHUJ!W9</f>
        <v>0.0</v>
      </c>
      <c r="X9" s="284">
        <f>RAJKOT!X9+BHAVNAGAR!X9+JUNAGADH!X9+BHUJ!X9</f>
        <v>0.0</v>
      </c>
      <c r="Y9" s="285">
        <f>RAJKOT!Y9+BHAVNAGAR!Y9+JUNAGADH!Y9+BHUJ!Y9</f>
        <v>0.0</v>
      </c>
      <c r="Z9" s="282">
        <f>RAJKOT!Z9+BHAVNAGAR!Z9+JUNAGADH!Z9+BHUJ!Z9</f>
        <v>0.0</v>
      </c>
      <c r="AA9" s="283">
        <f>RAJKOT!AA9+BHAVNAGAR!AA9+JUNAGADH!AA9+BHUJ!AA9</f>
        <v>0.0</v>
      </c>
      <c r="AB9" s="284">
        <f>RAJKOT!AB9+BHAVNAGAR!AB9+JUNAGADH!AB9+BHUJ!AB9</f>
        <v>0.0</v>
      </c>
    </row>
    <row r="10" spans="8:8" ht="15.75" customHeight="1">
      <c r="A10" s="292"/>
      <c r="B10" s="287">
        <v>8.0</v>
      </c>
      <c r="C10" s="288" t="s">
        <v>177</v>
      </c>
      <c r="D10" s="289">
        <v>402.71</v>
      </c>
      <c r="E10" s="283">
        <f>RAJKOT!E10+BHAVNAGAR!E10+JUNAGADH!E10+BHUJ!E10</f>
        <v>69.0</v>
      </c>
      <c r="F10" s="282">
        <f>RAJKOT!F10+BHAVNAGAR!F10+JUNAGADH!F10+BHUJ!F10</f>
        <v>142.0</v>
      </c>
      <c r="G10" s="283">
        <f>RAJKOT!G10+BHAVNAGAR!G10+JUNAGADH!G10+BHUJ!G10</f>
        <v>0.0</v>
      </c>
      <c r="H10" s="284">
        <f>RAJKOT!H10+BHAVNAGAR!H10+JUNAGADH!H10+BHUJ!H10</f>
        <v>0.0</v>
      </c>
      <c r="I10" s="285">
        <f>RAJKOT!I10+BHAVNAGAR!I10+JUNAGADH!I10+BHUJ!I10</f>
        <v>0.0</v>
      </c>
      <c r="J10" s="282">
        <f>RAJKOT!J10+BHAVNAGAR!J10+JUNAGADH!J10+BHUJ!J10</f>
        <v>0.0</v>
      </c>
      <c r="K10" s="283">
        <f>RAJKOT!K10+BHAVNAGAR!K10+JUNAGADH!K10+BHUJ!K10</f>
        <v>0.0</v>
      </c>
      <c r="L10" s="284">
        <f>RAJKOT!L10+BHAVNAGAR!L10+JUNAGADH!L10+BHUJ!L10</f>
        <v>0.0</v>
      </c>
      <c r="M10" s="285">
        <f>RAJKOT!M10+BHAVNAGAR!M10+JUNAGADH!M10+BHUJ!M10</f>
        <v>0.0</v>
      </c>
      <c r="N10" s="282">
        <f>RAJKOT!N10+BHAVNAGAR!N10+JUNAGADH!N10+BHUJ!N10</f>
        <v>0.0</v>
      </c>
      <c r="O10" s="283">
        <f>RAJKOT!O10+BHAVNAGAR!O10+JUNAGADH!O10+BHUJ!O10</f>
        <v>0.0</v>
      </c>
      <c r="P10" s="284">
        <f>RAJKOT!P10+BHAVNAGAR!P10+JUNAGADH!P10+BHUJ!P10</f>
        <v>0.0</v>
      </c>
      <c r="Q10" s="285">
        <f>RAJKOT!Q10+BHAVNAGAR!Q10+JUNAGADH!Q10+BHUJ!Q10</f>
        <v>0.0</v>
      </c>
      <c r="R10" s="282">
        <f>RAJKOT!R10+BHAVNAGAR!R10+JUNAGADH!R10+BHUJ!R10</f>
        <v>0.0</v>
      </c>
      <c r="S10" s="283">
        <f>RAJKOT!S10+BHAVNAGAR!S10+JUNAGADH!S10+BHUJ!S10</f>
        <v>0.0</v>
      </c>
      <c r="T10" s="284">
        <f>RAJKOT!T10+BHAVNAGAR!T10+JUNAGADH!T10+BHUJ!T10</f>
        <v>0.0</v>
      </c>
      <c r="U10" s="285">
        <f>RAJKOT!U10+BHAVNAGAR!U10+JUNAGADH!U10+BHUJ!U10</f>
        <v>0.0</v>
      </c>
      <c r="V10" s="282">
        <f>RAJKOT!V10+BHAVNAGAR!V10+JUNAGADH!V10+BHUJ!V10</f>
        <v>0.0</v>
      </c>
      <c r="W10" s="283">
        <f>RAJKOT!W10+BHAVNAGAR!W10+JUNAGADH!W10+BHUJ!W10</f>
        <v>0.0</v>
      </c>
      <c r="X10" s="290">
        <f>RAJKOT!X10+BHAVNAGAR!X10+JUNAGADH!X10+BHUJ!X10</f>
        <v>0.0</v>
      </c>
      <c r="Y10" s="285">
        <f>RAJKOT!Y10+BHAVNAGAR!Y10+JUNAGADH!Y10+BHUJ!Y10</f>
        <v>0.0</v>
      </c>
      <c r="Z10" s="282">
        <f>RAJKOT!Z10+BHAVNAGAR!Z10+JUNAGADH!Z10+BHUJ!Z10</f>
        <v>0.0</v>
      </c>
      <c r="AA10" s="283">
        <f>RAJKOT!AA10+BHAVNAGAR!AA10+JUNAGADH!AA10+BHUJ!AA10</f>
        <v>0.0</v>
      </c>
      <c r="AB10" s="284">
        <f>RAJKOT!AB10+BHAVNAGAR!AB10+JUNAGADH!AB10+BHUJ!AB10</f>
        <v>0.0</v>
      </c>
    </row>
    <row r="11" spans="8:8" ht="15.75" customHeight="1">
      <c r="A11" s="292"/>
      <c r="B11" s="287">
        <v>9.0</v>
      </c>
      <c r="C11" s="288" t="s">
        <v>172</v>
      </c>
      <c r="D11" s="289">
        <v>250.17</v>
      </c>
      <c r="E11" s="283">
        <f>RAJKOT!E11+BHAVNAGAR!E11+JUNAGADH!E11+BHUJ!E11</f>
        <v>52.0</v>
      </c>
      <c r="F11" s="282">
        <f>RAJKOT!F11+BHAVNAGAR!F11+JUNAGADH!F11+BHUJ!F11</f>
        <v>203.0</v>
      </c>
      <c r="G11" s="283">
        <f>RAJKOT!G11+BHAVNAGAR!G11+JUNAGADH!G11+BHUJ!G11</f>
        <v>0.0</v>
      </c>
      <c r="H11" s="284">
        <f>RAJKOT!H11+BHAVNAGAR!H11+JUNAGADH!H11+BHUJ!H11</f>
        <v>0.0</v>
      </c>
      <c r="I11" s="285">
        <f>RAJKOT!I11+BHAVNAGAR!I11+JUNAGADH!I11+BHUJ!I11</f>
        <v>0.0</v>
      </c>
      <c r="J11" s="282">
        <f>RAJKOT!J11+BHAVNAGAR!J11+JUNAGADH!J11+BHUJ!J11</f>
        <v>0.0</v>
      </c>
      <c r="K11" s="283">
        <f>RAJKOT!K11+BHAVNAGAR!K11+JUNAGADH!K11+BHUJ!K11</f>
        <v>0.0</v>
      </c>
      <c r="L11" s="284">
        <f>RAJKOT!L11+BHAVNAGAR!L11+JUNAGADH!L11+BHUJ!L11</f>
        <v>0.0</v>
      </c>
      <c r="M11" s="285">
        <f>RAJKOT!M11+BHAVNAGAR!M11+JUNAGADH!M11+BHUJ!M11</f>
        <v>0.0</v>
      </c>
      <c r="N11" s="282">
        <f>RAJKOT!N11+BHAVNAGAR!N11+JUNAGADH!N11+BHUJ!N11</f>
        <v>0.0</v>
      </c>
      <c r="O11" s="283">
        <f>RAJKOT!O11+BHAVNAGAR!O11+JUNAGADH!O11+BHUJ!O11</f>
        <v>0.0</v>
      </c>
      <c r="P11" s="284">
        <f>RAJKOT!P11+BHAVNAGAR!P11+JUNAGADH!P11+BHUJ!P11</f>
        <v>0.0</v>
      </c>
      <c r="Q11" s="285">
        <f>RAJKOT!Q11+BHAVNAGAR!Q11+JUNAGADH!Q11+BHUJ!Q11</f>
        <v>0.0</v>
      </c>
      <c r="R11" s="282">
        <f>RAJKOT!R11+BHAVNAGAR!R11+JUNAGADH!R11+BHUJ!R11</f>
        <v>0.0</v>
      </c>
      <c r="S11" s="283">
        <f>RAJKOT!S11+BHAVNAGAR!S11+JUNAGADH!S11+BHUJ!S11</f>
        <v>0.0</v>
      </c>
      <c r="T11" s="284">
        <f>RAJKOT!T11+BHAVNAGAR!T11+JUNAGADH!T11+BHUJ!T11</f>
        <v>0.0</v>
      </c>
      <c r="U11" s="285">
        <f>RAJKOT!U11+BHAVNAGAR!U11+JUNAGADH!U11+BHUJ!U11</f>
        <v>0.0</v>
      </c>
      <c r="V11" s="282">
        <f>RAJKOT!V11+BHAVNAGAR!V11+JUNAGADH!V11+BHUJ!V11</f>
        <v>0.0</v>
      </c>
      <c r="W11" s="283">
        <f>RAJKOT!W11+BHAVNAGAR!W11+JUNAGADH!W11+BHUJ!W11</f>
        <v>0.0</v>
      </c>
      <c r="X11" s="290">
        <f>RAJKOT!X11+BHAVNAGAR!X11+JUNAGADH!X11+BHUJ!X11</f>
        <v>0.0</v>
      </c>
      <c r="Y11" s="285">
        <f>RAJKOT!Y11+BHAVNAGAR!Y11+JUNAGADH!Y11+BHUJ!Y11</f>
        <v>0.0</v>
      </c>
      <c r="Z11" s="282">
        <f>RAJKOT!Z11+BHAVNAGAR!Z11+JUNAGADH!Z11+BHUJ!Z11</f>
        <v>0.0</v>
      </c>
      <c r="AA11" s="283">
        <f>RAJKOT!AA11+BHAVNAGAR!AA11+JUNAGADH!AA11+BHUJ!AA11</f>
        <v>0.0</v>
      </c>
      <c r="AB11" s="284">
        <f>RAJKOT!AB11+BHAVNAGAR!AB11+JUNAGADH!AB11+BHUJ!AB11</f>
        <v>0.0</v>
      </c>
    </row>
    <row r="12" spans="8:8" ht="15.75" customHeight="1">
      <c r="A12" s="292"/>
      <c r="B12" s="287">
        <v>10.0</v>
      </c>
      <c r="C12" s="288" t="s">
        <v>173</v>
      </c>
      <c r="D12" s="289">
        <v>250.17</v>
      </c>
      <c r="E12" s="283">
        <f>RAJKOT!E12+BHAVNAGAR!E12+JUNAGADH!E12+BHUJ!E12</f>
        <v>73.0</v>
      </c>
      <c r="F12" s="282">
        <f>RAJKOT!F12+BHAVNAGAR!F12+JUNAGADH!F12+BHUJ!F12</f>
        <v>233.0</v>
      </c>
      <c r="G12" s="283">
        <f>RAJKOT!G12+BHAVNAGAR!G12+JUNAGADH!G12+BHUJ!G12</f>
        <v>0.0</v>
      </c>
      <c r="H12" s="284">
        <f>RAJKOT!H12+BHAVNAGAR!H12+JUNAGADH!H12+BHUJ!H12</f>
        <v>0.0</v>
      </c>
      <c r="I12" s="285">
        <f>RAJKOT!I12+BHAVNAGAR!I12+JUNAGADH!I12+BHUJ!I12</f>
        <v>0.0</v>
      </c>
      <c r="J12" s="282">
        <f>RAJKOT!J12+BHAVNAGAR!J12+JUNAGADH!J12+BHUJ!J12</f>
        <v>0.0</v>
      </c>
      <c r="K12" s="283">
        <f>RAJKOT!K12+BHAVNAGAR!K12+JUNAGADH!K12+BHUJ!K12</f>
        <v>0.0</v>
      </c>
      <c r="L12" s="284">
        <f>RAJKOT!L12+BHAVNAGAR!L12+JUNAGADH!L12+BHUJ!L12</f>
        <v>0.0</v>
      </c>
      <c r="M12" s="285">
        <f>RAJKOT!M12+BHAVNAGAR!M12+JUNAGADH!M12+BHUJ!M12</f>
        <v>0.0</v>
      </c>
      <c r="N12" s="282">
        <f>RAJKOT!N12+BHAVNAGAR!N12+JUNAGADH!N12+BHUJ!N12</f>
        <v>0.0</v>
      </c>
      <c r="O12" s="283">
        <f>RAJKOT!O12+BHAVNAGAR!O12+JUNAGADH!O12+BHUJ!O12</f>
        <v>0.0</v>
      </c>
      <c r="P12" s="284">
        <f>RAJKOT!P12+BHAVNAGAR!P12+JUNAGADH!P12+BHUJ!P12</f>
        <v>0.0</v>
      </c>
      <c r="Q12" s="285">
        <f>RAJKOT!Q12+BHAVNAGAR!Q12+JUNAGADH!Q12+BHUJ!Q12</f>
        <v>0.0</v>
      </c>
      <c r="R12" s="282">
        <f>RAJKOT!R12+BHAVNAGAR!R12+JUNAGADH!R12+BHUJ!R12</f>
        <v>0.0</v>
      </c>
      <c r="S12" s="283">
        <f>RAJKOT!S12+BHAVNAGAR!S12+JUNAGADH!S12+BHUJ!S12</f>
        <v>0.0</v>
      </c>
      <c r="T12" s="284">
        <f>RAJKOT!T12+BHAVNAGAR!T12+JUNAGADH!T12+BHUJ!T12</f>
        <v>0.0</v>
      </c>
      <c r="U12" s="285">
        <f>RAJKOT!U12+BHAVNAGAR!U12+JUNAGADH!U12+BHUJ!U12</f>
        <v>0.0</v>
      </c>
      <c r="V12" s="282">
        <f>RAJKOT!V12+BHAVNAGAR!V12+JUNAGADH!V12+BHUJ!V12</f>
        <v>0.0</v>
      </c>
      <c r="W12" s="283">
        <f>RAJKOT!W12+BHAVNAGAR!W12+JUNAGADH!W12+BHUJ!W12</f>
        <v>0.0</v>
      </c>
      <c r="X12" s="290">
        <f>RAJKOT!X12+BHAVNAGAR!X12+JUNAGADH!X12+BHUJ!X12</f>
        <v>0.0</v>
      </c>
      <c r="Y12" s="285">
        <f>RAJKOT!Y12+BHAVNAGAR!Y12+JUNAGADH!Y12+BHUJ!Y12</f>
        <v>0.0</v>
      </c>
      <c r="Z12" s="282">
        <f>RAJKOT!Z12+BHAVNAGAR!Z12+JUNAGADH!Z12+BHUJ!Z12</f>
        <v>0.0</v>
      </c>
      <c r="AA12" s="283">
        <f>RAJKOT!AA12+BHAVNAGAR!AA12+JUNAGADH!AA12+BHUJ!AA12</f>
        <v>0.0</v>
      </c>
      <c r="AB12" s="284">
        <f>RAJKOT!AB12+BHAVNAGAR!AB12+JUNAGADH!AB12+BHUJ!AB12</f>
        <v>0.0</v>
      </c>
    </row>
    <row r="13" spans="8:8" ht="15.75" customHeight="1">
      <c r="A13" s="292"/>
      <c r="B13" s="287">
        <v>11.0</v>
      </c>
      <c r="C13" s="288" t="s">
        <v>219</v>
      </c>
      <c r="D13" s="289">
        <v>228.82</v>
      </c>
      <c r="E13" s="283">
        <f>RAJKOT!E13+BHAVNAGAR!E13+JUNAGADH!E13+BHUJ!E13</f>
        <v>33.0</v>
      </c>
      <c r="F13" s="282">
        <f>RAJKOT!F13+BHAVNAGAR!F13+JUNAGADH!F13+BHUJ!F13</f>
        <v>94.0</v>
      </c>
      <c r="G13" s="283">
        <f>RAJKOT!G13+BHAVNAGAR!G13+JUNAGADH!G13+BHUJ!G13</f>
        <v>0.0</v>
      </c>
      <c r="H13" s="284">
        <f>RAJKOT!H13+BHAVNAGAR!H13+JUNAGADH!H13+BHUJ!H13</f>
        <v>0.0</v>
      </c>
      <c r="I13" s="285">
        <f>RAJKOT!I13+BHAVNAGAR!I13+JUNAGADH!I13+BHUJ!I13</f>
        <v>0.0</v>
      </c>
      <c r="J13" s="282">
        <f>RAJKOT!J13+BHAVNAGAR!J13+JUNAGADH!J13+BHUJ!J13</f>
        <v>0.0</v>
      </c>
      <c r="K13" s="283">
        <f>RAJKOT!K13+BHAVNAGAR!K13+JUNAGADH!K13+BHUJ!K13</f>
        <v>0.0</v>
      </c>
      <c r="L13" s="284">
        <f>RAJKOT!L13+BHAVNAGAR!L13+JUNAGADH!L13+BHUJ!L13</f>
        <v>0.0</v>
      </c>
      <c r="M13" s="285">
        <f>RAJKOT!M13+BHAVNAGAR!M13+JUNAGADH!M13+BHUJ!M13</f>
        <v>0.0</v>
      </c>
      <c r="N13" s="282">
        <f>RAJKOT!N13+BHAVNAGAR!N13+JUNAGADH!N13+BHUJ!N13</f>
        <v>0.0</v>
      </c>
      <c r="O13" s="283">
        <f>RAJKOT!O13+BHAVNAGAR!O13+JUNAGADH!O13+BHUJ!O13</f>
        <v>0.0</v>
      </c>
      <c r="P13" s="284">
        <f>RAJKOT!P13+BHAVNAGAR!P13+JUNAGADH!P13+BHUJ!P13</f>
        <v>0.0</v>
      </c>
      <c r="Q13" s="285">
        <f>RAJKOT!Q13+BHAVNAGAR!Q13+JUNAGADH!Q13+BHUJ!Q13</f>
        <v>0.0</v>
      </c>
      <c r="R13" s="282">
        <f>RAJKOT!R13+BHAVNAGAR!R13+JUNAGADH!R13+BHUJ!R13</f>
        <v>0.0</v>
      </c>
      <c r="S13" s="283">
        <f>RAJKOT!S13+BHAVNAGAR!S13+JUNAGADH!S13+BHUJ!S13</f>
        <v>0.0</v>
      </c>
      <c r="T13" s="284">
        <f>RAJKOT!T13+BHAVNAGAR!T13+JUNAGADH!T13+BHUJ!T13</f>
        <v>0.0</v>
      </c>
      <c r="U13" s="285">
        <f>RAJKOT!U13+BHAVNAGAR!U13+JUNAGADH!U13+BHUJ!U13</f>
        <v>0.0</v>
      </c>
      <c r="V13" s="282">
        <f>RAJKOT!V13+BHAVNAGAR!V13+JUNAGADH!V13+BHUJ!V13</f>
        <v>0.0</v>
      </c>
      <c r="W13" s="283">
        <f>RAJKOT!W13+BHAVNAGAR!W13+JUNAGADH!W13+BHUJ!W13</f>
        <v>0.0</v>
      </c>
      <c r="X13" s="284">
        <f>RAJKOT!X13+BHAVNAGAR!X13+JUNAGADH!X13+BHUJ!X13</f>
        <v>0.0</v>
      </c>
      <c r="Y13" s="285">
        <f>RAJKOT!Y13+BHAVNAGAR!Y13+JUNAGADH!Y13+BHUJ!Y13</f>
        <v>0.0</v>
      </c>
      <c r="Z13" s="282">
        <f>RAJKOT!Z13+BHAVNAGAR!Z13+JUNAGADH!Z13+BHUJ!Z13</f>
        <v>0.0</v>
      </c>
      <c r="AA13" s="283">
        <f>RAJKOT!AA13+BHAVNAGAR!AA13+JUNAGADH!AA13+BHUJ!AA13</f>
        <v>0.0</v>
      </c>
      <c r="AB13" s="284">
        <f>RAJKOT!AB13+BHAVNAGAR!AB13+JUNAGADH!AB13+BHUJ!AB13</f>
        <v>0.0</v>
      </c>
    </row>
    <row r="14" spans="8:8" ht="15.75" customHeight="1">
      <c r="A14" s="292"/>
      <c r="B14" s="287">
        <v>12.0</v>
      </c>
      <c r="C14" s="288" t="s">
        <v>181</v>
      </c>
      <c r="D14" s="289">
        <v>56.38</v>
      </c>
      <c r="E14" s="283">
        <f>RAJKOT!E14+BHAVNAGAR!E14+JUNAGADH!E14+BHUJ!E14</f>
        <v>317.0</v>
      </c>
      <c r="F14" s="282">
        <f>RAJKOT!F14+BHAVNAGAR!F14+JUNAGADH!F14+BHUJ!F14</f>
        <v>556.0</v>
      </c>
      <c r="G14" s="283">
        <f>RAJKOT!G14+BHAVNAGAR!G14+JUNAGADH!G14+BHUJ!G14</f>
        <v>0.0</v>
      </c>
      <c r="H14" s="284">
        <f>RAJKOT!H14+BHAVNAGAR!H14+JUNAGADH!H14+BHUJ!H14</f>
        <v>0.0</v>
      </c>
      <c r="I14" s="285">
        <f>RAJKOT!I14+BHAVNAGAR!I14+JUNAGADH!I14+BHUJ!I14</f>
        <v>0.0</v>
      </c>
      <c r="J14" s="282">
        <f>RAJKOT!J14+BHAVNAGAR!J14+JUNAGADH!J14+BHUJ!J14</f>
        <v>0.0</v>
      </c>
      <c r="K14" s="283">
        <f>RAJKOT!K14+BHAVNAGAR!K14+JUNAGADH!K14+BHUJ!K14</f>
        <v>0.0</v>
      </c>
      <c r="L14" s="284">
        <f>RAJKOT!L14+BHAVNAGAR!L14+JUNAGADH!L14+BHUJ!L14</f>
        <v>0.0</v>
      </c>
      <c r="M14" s="285">
        <f>RAJKOT!M14+BHAVNAGAR!M14+JUNAGADH!M14+BHUJ!M14</f>
        <v>0.0</v>
      </c>
      <c r="N14" s="282">
        <f>RAJKOT!N14+BHAVNAGAR!N14+JUNAGADH!N14+BHUJ!N14</f>
        <v>0.0</v>
      </c>
      <c r="O14" s="283">
        <f>RAJKOT!O14+BHAVNAGAR!O14+JUNAGADH!O14+BHUJ!O14</f>
        <v>0.0</v>
      </c>
      <c r="P14" s="284">
        <f>RAJKOT!P14+BHAVNAGAR!P14+JUNAGADH!P14+BHUJ!P14</f>
        <v>0.0</v>
      </c>
      <c r="Q14" s="285">
        <f>RAJKOT!Q14+BHAVNAGAR!Q14+JUNAGADH!Q14+BHUJ!Q14</f>
        <v>0.0</v>
      </c>
      <c r="R14" s="282">
        <f>RAJKOT!R14+BHAVNAGAR!R14+JUNAGADH!R14+BHUJ!R14</f>
        <v>0.0</v>
      </c>
      <c r="S14" s="283">
        <f>RAJKOT!S14+BHAVNAGAR!S14+JUNAGADH!S14+BHUJ!S14</f>
        <v>0.0</v>
      </c>
      <c r="T14" s="284">
        <f>RAJKOT!T14+BHAVNAGAR!T14+JUNAGADH!T14+BHUJ!T14</f>
        <v>0.0</v>
      </c>
      <c r="U14" s="285">
        <f>RAJKOT!U14+BHAVNAGAR!U14+JUNAGADH!U14+BHUJ!U14</f>
        <v>0.0</v>
      </c>
      <c r="V14" s="282">
        <f>RAJKOT!V14+BHAVNAGAR!V14+JUNAGADH!V14+BHUJ!V14</f>
        <v>0.0</v>
      </c>
      <c r="W14" s="283">
        <f>RAJKOT!W14+BHAVNAGAR!W14+JUNAGADH!W14+BHUJ!W14</f>
        <v>0.0</v>
      </c>
      <c r="X14" s="284">
        <f>RAJKOT!X14+BHAVNAGAR!X14+JUNAGADH!X14+BHUJ!X14</f>
        <v>0.0</v>
      </c>
      <c r="Y14" s="285">
        <f>RAJKOT!Y14+BHAVNAGAR!Y14+JUNAGADH!Y14+BHUJ!Y14</f>
        <v>0.0</v>
      </c>
      <c r="Z14" s="282">
        <f>RAJKOT!Z14+BHAVNAGAR!Z14+JUNAGADH!Z14+BHUJ!Z14</f>
        <v>0.0</v>
      </c>
      <c r="AA14" s="283">
        <f>RAJKOT!AA14+BHAVNAGAR!AA14+JUNAGADH!AA14+BHUJ!AA14</f>
        <v>0.0</v>
      </c>
      <c r="AB14" s="284">
        <f>RAJKOT!AB14+BHAVNAGAR!AB14+JUNAGADH!AB14+BHUJ!AB14</f>
        <v>0.0</v>
      </c>
    </row>
    <row r="15" spans="8:8" ht="15.75" customHeight="1">
      <c r="A15" s="292"/>
      <c r="B15" s="287">
        <v>13.0</v>
      </c>
      <c r="C15" s="288" t="s">
        <v>220</v>
      </c>
      <c r="D15" s="289">
        <v>70.14</v>
      </c>
      <c r="E15" s="283">
        <f>RAJKOT!E15+BHAVNAGAR!E15+JUNAGADH!E15+BHUJ!E15</f>
        <v>145.0</v>
      </c>
      <c r="F15" s="282">
        <f>RAJKOT!F15+BHAVNAGAR!F15+JUNAGADH!F15+BHUJ!F15</f>
        <v>490.0</v>
      </c>
      <c r="G15" s="283">
        <f>RAJKOT!G15+BHAVNAGAR!G15+JUNAGADH!G15+BHUJ!G15</f>
        <v>0.0</v>
      </c>
      <c r="H15" s="284">
        <f>RAJKOT!H15+BHAVNAGAR!H15+JUNAGADH!H15+BHUJ!H15</f>
        <v>0.0</v>
      </c>
      <c r="I15" s="285">
        <f>RAJKOT!I15+BHAVNAGAR!I15+JUNAGADH!I15+BHUJ!I15</f>
        <v>0.0</v>
      </c>
      <c r="J15" s="282">
        <f>RAJKOT!J15+BHAVNAGAR!J15+JUNAGADH!J15+BHUJ!J15</f>
        <v>0.0</v>
      </c>
      <c r="K15" s="283">
        <f>RAJKOT!K15+BHAVNAGAR!K15+JUNAGADH!K15+BHUJ!K15</f>
        <v>0.0</v>
      </c>
      <c r="L15" s="284">
        <f>RAJKOT!L15+BHAVNAGAR!L15+JUNAGADH!L15+BHUJ!L15</f>
        <v>0.0</v>
      </c>
      <c r="M15" s="285">
        <f>RAJKOT!M15+BHAVNAGAR!M15+JUNAGADH!M15+BHUJ!M15</f>
        <v>0.0</v>
      </c>
      <c r="N15" s="282">
        <f>RAJKOT!N15+BHAVNAGAR!N15+JUNAGADH!N15+BHUJ!N15</f>
        <v>0.0</v>
      </c>
      <c r="O15" s="283">
        <f>RAJKOT!O15+BHAVNAGAR!O15+JUNAGADH!O15+BHUJ!O15</f>
        <v>0.0</v>
      </c>
      <c r="P15" s="284">
        <f>RAJKOT!P15+BHAVNAGAR!P15+JUNAGADH!P15+BHUJ!P15</f>
        <v>0.0</v>
      </c>
      <c r="Q15" s="285">
        <f>RAJKOT!Q15+BHAVNAGAR!Q15+JUNAGADH!Q15+BHUJ!Q15</f>
        <v>0.0</v>
      </c>
      <c r="R15" s="282">
        <f>RAJKOT!R15+BHAVNAGAR!R15+JUNAGADH!R15+BHUJ!R15</f>
        <v>0.0</v>
      </c>
      <c r="S15" s="283">
        <f>RAJKOT!S15+BHAVNAGAR!S15+JUNAGADH!S15+BHUJ!S15</f>
        <v>0.0</v>
      </c>
      <c r="T15" s="284">
        <f>RAJKOT!T15+BHAVNAGAR!T15+JUNAGADH!T15+BHUJ!T15</f>
        <v>0.0</v>
      </c>
      <c r="U15" s="285">
        <f>RAJKOT!U15+BHAVNAGAR!U15+JUNAGADH!U15+BHUJ!U15</f>
        <v>0.0</v>
      </c>
      <c r="V15" s="282">
        <f>RAJKOT!V15+BHAVNAGAR!V15+JUNAGADH!V15+BHUJ!V15</f>
        <v>0.0</v>
      </c>
      <c r="W15" s="283">
        <f>RAJKOT!W15+BHAVNAGAR!W15+JUNAGADH!W15+BHUJ!W15</f>
        <v>0.0</v>
      </c>
      <c r="X15" s="284">
        <f>RAJKOT!X15+BHAVNAGAR!X15+JUNAGADH!X15+BHUJ!X15</f>
        <v>0.0</v>
      </c>
      <c r="Y15" s="285">
        <f>RAJKOT!Y15+BHAVNAGAR!Y15+JUNAGADH!Y15+BHUJ!Y15</f>
        <v>0.0</v>
      </c>
      <c r="Z15" s="282">
        <f>RAJKOT!Z15+BHAVNAGAR!Z15+JUNAGADH!Z15+BHUJ!Z15</f>
        <v>0.0</v>
      </c>
      <c r="AA15" s="283">
        <f>RAJKOT!AA15+BHAVNAGAR!AA15+JUNAGADH!AA15+BHUJ!AA15</f>
        <v>0.0</v>
      </c>
      <c r="AB15" s="284">
        <f>RAJKOT!AB15+BHAVNAGAR!AB15+JUNAGADH!AB15+BHUJ!AB15</f>
        <v>0.0</v>
      </c>
    </row>
    <row r="16" spans="8:8" ht="15.75" customHeight="1">
      <c r="A16" s="292"/>
      <c r="B16" s="293">
        <v>14.0</v>
      </c>
      <c r="C16" s="294"/>
      <c r="D16" s="295"/>
      <c r="E16" s="298">
        <f>RAJKOT!E16+BHAVNAGAR!E16+JUNAGADH!E16+BHUJ!E16</f>
        <v>0.0</v>
      </c>
      <c r="F16" s="301">
        <f>RAJKOT!F16+BHAVNAGAR!F16+JUNAGADH!F16+BHUJ!F16</f>
        <v>0.0</v>
      </c>
      <c r="G16" s="298">
        <f>RAJKOT!G16+BHAVNAGAR!G16+JUNAGADH!G16+BHUJ!G16</f>
        <v>0.0</v>
      </c>
      <c r="H16" s="299">
        <f>RAJKOT!H16+BHAVNAGAR!H16+JUNAGADH!H16+BHUJ!H16</f>
        <v>0.0</v>
      </c>
      <c r="I16" s="304">
        <f>RAJKOT!I16+BHAVNAGAR!I16+JUNAGADH!I16+BHUJ!I16</f>
        <v>0.0</v>
      </c>
      <c r="J16" s="301">
        <f>RAJKOT!J16+BHAVNAGAR!J16+JUNAGADH!J16+BHUJ!J16</f>
        <v>0.0</v>
      </c>
      <c r="K16" s="298">
        <f>RAJKOT!K16+BHAVNAGAR!K16+JUNAGADH!K16+BHUJ!K16</f>
        <v>0.0</v>
      </c>
      <c r="L16" s="299">
        <f>RAJKOT!L16+BHAVNAGAR!L16+JUNAGADH!L16+BHUJ!L16</f>
        <v>0.0</v>
      </c>
      <c r="M16" s="304">
        <f>RAJKOT!M16+BHAVNAGAR!M16+JUNAGADH!M16+BHUJ!M16</f>
        <v>0.0</v>
      </c>
      <c r="N16" s="301">
        <f>RAJKOT!N16+BHAVNAGAR!N16+JUNAGADH!N16+BHUJ!N16</f>
        <v>0.0</v>
      </c>
      <c r="O16" s="298">
        <f>RAJKOT!O16+BHAVNAGAR!O16+JUNAGADH!O16+BHUJ!O16</f>
        <v>0.0</v>
      </c>
      <c r="P16" s="299">
        <f>RAJKOT!P16+BHAVNAGAR!P16+JUNAGADH!P16+BHUJ!P16</f>
        <v>0.0</v>
      </c>
      <c r="Q16" s="304">
        <f>RAJKOT!Q16+BHAVNAGAR!Q16+JUNAGADH!Q16+BHUJ!Q16</f>
        <v>0.0</v>
      </c>
      <c r="R16" s="301">
        <f>RAJKOT!R16+BHAVNAGAR!R16+JUNAGADH!R16+BHUJ!R16</f>
        <v>0.0</v>
      </c>
      <c r="S16" s="298">
        <f>RAJKOT!S16+BHAVNAGAR!S16+JUNAGADH!S16+BHUJ!S16</f>
        <v>0.0</v>
      </c>
      <c r="T16" s="299">
        <f>RAJKOT!T16+BHAVNAGAR!T16+JUNAGADH!T16+BHUJ!T16</f>
        <v>0.0</v>
      </c>
      <c r="U16" s="304">
        <f>RAJKOT!U16+BHAVNAGAR!U16+JUNAGADH!U16+BHUJ!U16</f>
        <v>0.0</v>
      </c>
      <c r="V16" s="301">
        <f>RAJKOT!V16+BHAVNAGAR!V16+JUNAGADH!V16+BHUJ!V16</f>
        <v>0.0</v>
      </c>
      <c r="W16" s="298">
        <f>RAJKOT!W16+BHAVNAGAR!W16+JUNAGADH!W16+BHUJ!W16</f>
        <v>0.0</v>
      </c>
      <c r="X16" s="299">
        <f>RAJKOT!X16+BHAVNAGAR!X16+JUNAGADH!X16+BHUJ!X16</f>
        <v>0.0</v>
      </c>
      <c r="Y16" s="304">
        <f>RAJKOT!Y16+BHAVNAGAR!Y16+JUNAGADH!Y16+BHUJ!Y16</f>
        <v>0.0</v>
      </c>
      <c r="Z16" s="301">
        <f>RAJKOT!Z16+BHAVNAGAR!Z16+JUNAGADH!Z16+BHUJ!Z16</f>
        <v>0.0</v>
      </c>
      <c r="AA16" s="298">
        <f>RAJKOT!AA16+BHAVNAGAR!AA16+JUNAGADH!AA16+BHUJ!AA16</f>
        <v>0.0</v>
      </c>
      <c r="AB16" s="299">
        <f>RAJKOT!AB16+BHAVNAGAR!AB16+JUNAGADH!AB16+BHUJ!AB16</f>
        <v>0.0</v>
      </c>
    </row>
    <row r="17" spans="8:8" ht="15.75" customHeight="1">
      <c r="A17" s="305"/>
      <c r="B17" s="306"/>
      <c r="C17" s="358" t="s">
        <v>187</v>
      </c>
      <c r="D17" s="359"/>
      <c r="E17" s="309">
        <f t="shared" si="0" ref="E17:AB17">SUMPRODUCT($D3:$D16,E3:E16)/100000</f>
        <v>7.033238899999999</v>
      </c>
      <c r="F17" s="309">
        <f t="shared" si="0"/>
        <v>8.6761401</v>
      </c>
      <c r="G17" s="309">
        <f t="shared" si="0"/>
        <v>0.0</v>
      </c>
      <c r="H17" s="309">
        <f t="shared" si="0"/>
        <v>0.0</v>
      </c>
      <c r="I17" s="309">
        <f t="shared" si="0"/>
        <v>0.0</v>
      </c>
      <c r="J17" s="310">
        <f t="shared" si="0"/>
        <v>0.0</v>
      </c>
      <c r="K17" s="311">
        <f t="shared" si="0"/>
        <v>0.0</v>
      </c>
      <c r="L17" s="312">
        <f t="shared" si="0"/>
        <v>0.0</v>
      </c>
      <c r="M17" s="309">
        <f t="shared" si="0"/>
        <v>0.0</v>
      </c>
      <c r="N17" s="310">
        <f t="shared" si="0"/>
        <v>0.0</v>
      </c>
      <c r="O17" s="311">
        <f t="shared" si="0"/>
        <v>0.0</v>
      </c>
      <c r="P17" s="312">
        <f t="shared" si="0"/>
        <v>0.0</v>
      </c>
      <c r="Q17" s="309">
        <f t="shared" si="0"/>
        <v>0.0</v>
      </c>
      <c r="R17" s="310">
        <f t="shared" si="0"/>
        <v>0.0</v>
      </c>
      <c r="S17" s="311">
        <f t="shared" si="0"/>
        <v>0.0</v>
      </c>
      <c r="T17" s="312">
        <f t="shared" si="0"/>
        <v>0.0</v>
      </c>
      <c r="U17" s="309">
        <f t="shared" si="0"/>
        <v>0.0</v>
      </c>
      <c r="V17" s="310">
        <f t="shared" si="0"/>
        <v>0.0</v>
      </c>
      <c r="W17" s="311">
        <f t="shared" si="0"/>
        <v>0.0</v>
      </c>
      <c r="X17" s="312">
        <f t="shared" si="0"/>
        <v>0.0</v>
      </c>
      <c r="Y17" s="309">
        <f t="shared" si="0"/>
        <v>0.0</v>
      </c>
      <c r="Z17" s="309">
        <f t="shared" si="0"/>
        <v>0.0</v>
      </c>
      <c r="AA17" s="309">
        <f t="shared" si="0"/>
        <v>0.0</v>
      </c>
      <c r="AB17" s="312">
        <f t="shared" si="0"/>
        <v>0.0</v>
      </c>
    </row>
    <row r="18" spans="8:8" ht="15.75" customHeight="1">
      <c r="A18" s="292"/>
      <c r="B18" s="313"/>
      <c r="C18" s="360"/>
      <c r="D18" s="315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7"/>
    </row>
    <row r="19" spans="8:8" ht="15.75" customHeight="1">
      <c r="A19" s="292"/>
      <c r="B19" s="318" t="s">
        <v>221</v>
      </c>
      <c r="C19" s="361" t="s">
        <v>165</v>
      </c>
      <c r="D19" s="320"/>
      <c r="E19" s="276" t="s">
        <v>214</v>
      </c>
      <c r="F19" s="270" t="s">
        <v>215</v>
      </c>
      <c r="G19" s="272" t="s">
        <v>214</v>
      </c>
      <c r="H19" s="270" t="s">
        <v>215</v>
      </c>
      <c r="I19" s="272" t="s">
        <v>214</v>
      </c>
      <c r="J19" s="270" t="s">
        <v>215</v>
      </c>
      <c r="K19" s="272" t="s">
        <v>214</v>
      </c>
      <c r="L19" s="270" t="s">
        <v>215</v>
      </c>
      <c r="M19" s="272" t="s">
        <v>214</v>
      </c>
      <c r="N19" s="270" t="s">
        <v>215</v>
      </c>
      <c r="O19" s="272" t="s">
        <v>214</v>
      </c>
      <c r="P19" s="270" t="s">
        <v>215</v>
      </c>
      <c r="Q19" s="272" t="s">
        <v>214</v>
      </c>
      <c r="R19" s="270" t="s">
        <v>215</v>
      </c>
      <c r="S19" s="272" t="s">
        <v>214</v>
      </c>
      <c r="T19" s="270" t="s">
        <v>215</v>
      </c>
      <c r="U19" s="272" t="s">
        <v>214</v>
      </c>
      <c r="V19" s="270" t="s">
        <v>215</v>
      </c>
      <c r="W19" s="272" t="s">
        <v>214</v>
      </c>
      <c r="X19" s="270" t="s">
        <v>215</v>
      </c>
      <c r="Y19" s="272" t="s">
        <v>214</v>
      </c>
      <c r="Z19" s="270" t="s">
        <v>215</v>
      </c>
      <c r="AA19" s="272" t="s">
        <v>214</v>
      </c>
      <c r="AB19" s="275" t="s">
        <v>215</v>
      </c>
    </row>
    <row r="20" spans="8:8" ht="15.75" customHeight="1">
      <c r="A20" s="348"/>
      <c r="B20" s="322"/>
      <c r="C20" s="323" t="s">
        <v>222</v>
      </c>
      <c r="D20" s="324"/>
      <c r="E20" s="325">
        <f t="shared" si="1" ref="E20:F20">SUMPRODUCT($D$4:$D$5:$D$6,E4:E5:E6)/100000</f>
        <v>2.7562487</v>
      </c>
      <c r="F20" s="325">
        <f t="shared" si="1"/>
        <v>2.7777394</v>
      </c>
      <c r="G20" s="326">
        <f t="shared" si="2" ref="G20:AB20">SUMPRODUCT($D$2:$D$3:$D$4,G2:G3:G4)/100000</f>
        <v>0.0</v>
      </c>
      <c r="H20" s="326">
        <f t="shared" si="2"/>
        <v>0.0</v>
      </c>
      <c r="I20" s="326">
        <f t="shared" si="2"/>
        <v>0.0</v>
      </c>
      <c r="J20" s="326">
        <f t="shared" si="2"/>
        <v>0.0</v>
      </c>
      <c r="K20" s="326">
        <f t="shared" si="2"/>
        <v>0.0</v>
      </c>
      <c r="L20" s="326">
        <f t="shared" si="2"/>
        <v>0.0</v>
      </c>
      <c r="M20" s="326">
        <f t="shared" si="2"/>
        <v>0.0</v>
      </c>
      <c r="N20" s="326">
        <f t="shared" si="2"/>
        <v>0.0</v>
      </c>
      <c r="O20" s="326">
        <f t="shared" si="2"/>
        <v>0.0</v>
      </c>
      <c r="P20" s="326">
        <f t="shared" si="2"/>
        <v>0.0</v>
      </c>
      <c r="Q20" s="326">
        <f t="shared" si="2"/>
        <v>0.0</v>
      </c>
      <c r="R20" s="326">
        <f t="shared" si="2"/>
        <v>0.0</v>
      </c>
      <c r="S20" s="326">
        <f t="shared" si="2"/>
        <v>0.0</v>
      </c>
      <c r="T20" s="326">
        <f t="shared" si="2"/>
        <v>0.0</v>
      </c>
      <c r="U20" s="326">
        <f t="shared" si="2"/>
        <v>0.0</v>
      </c>
      <c r="V20" s="326">
        <f t="shared" si="2"/>
        <v>0.0</v>
      </c>
      <c r="W20" s="326">
        <f t="shared" si="2"/>
        <v>0.0</v>
      </c>
      <c r="X20" s="326">
        <f t="shared" si="2"/>
        <v>0.0</v>
      </c>
      <c r="Y20" s="326">
        <f t="shared" si="2"/>
        <v>0.0</v>
      </c>
      <c r="Z20" s="326">
        <f t="shared" si="2"/>
        <v>0.0</v>
      </c>
      <c r="AA20" s="326">
        <f t="shared" si="2"/>
        <v>0.0</v>
      </c>
      <c r="AB20" s="327">
        <f t="shared" si="2"/>
        <v>0.0</v>
      </c>
    </row>
    <row r="21" spans="8:8" ht="15.75" customHeight="1">
      <c r="A21" s="348"/>
      <c r="B21" s="322"/>
      <c r="C21" s="328" t="s">
        <v>223</v>
      </c>
      <c r="D21" s="329"/>
      <c r="E21" s="325">
        <f t="shared" si="3" ref="E21:F21">SUMPRODUCT($D$7:$D$8:$D$9:$D$10,E7:E8:E9:E10)/100000</f>
        <v>3.5767534999999997</v>
      </c>
      <c r="F21" s="325">
        <f t="shared" si="3"/>
        <v>3.8202139</v>
      </c>
      <c r="G21" s="330">
        <f t="shared" si="4" ref="G21:AB21">SUMPRODUCT($D$5:$D$6:$D$7:$D$8,G5:G6:G7:G8)/100000</f>
        <v>0.0</v>
      </c>
      <c r="H21" s="330">
        <f t="shared" si="4"/>
        <v>0.0</v>
      </c>
      <c r="I21" s="330">
        <f t="shared" si="4"/>
        <v>0.0</v>
      </c>
      <c r="J21" s="330">
        <f t="shared" si="4"/>
        <v>0.0</v>
      </c>
      <c r="K21" s="330">
        <f t="shared" si="4"/>
        <v>0.0</v>
      </c>
      <c r="L21" s="330">
        <f t="shared" si="4"/>
        <v>0.0</v>
      </c>
      <c r="M21" s="330">
        <f t="shared" si="4"/>
        <v>0.0</v>
      </c>
      <c r="N21" s="330">
        <f t="shared" si="4"/>
        <v>0.0</v>
      </c>
      <c r="O21" s="330">
        <f t="shared" si="4"/>
        <v>0.0</v>
      </c>
      <c r="P21" s="330">
        <f t="shared" si="4"/>
        <v>0.0</v>
      </c>
      <c r="Q21" s="330">
        <f t="shared" si="4"/>
        <v>0.0</v>
      </c>
      <c r="R21" s="330">
        <f t="shared" si="4"/>
        <v>0.0</v>
      </c>
      <c r="S21" s="330">
        <f t="shared" si="4"/>
        <v>0.0</v>
      </c>
      <c r="T21" s="330">
        <f t="shared" si="4"/>
        <v>0.0</v>
      </c>
      <c r="U21" s="330">
        <f t="shared" si="4"/>
        <v>0.0</v>
      </c>
      <c r="V21" s="330">
        <f t="shared" si="4"/>
        <v>0.0</v>
      </c>
      <c r="W21" s="330">
        <f t="shared" si="4"/>
        <v>0.0</v>
      </c>
      <c r="X21" s="330">
        <f t="shared" si="4"/>
        <v>0.0</v>
      </c>
      <c r="Y21" s="330">
        <f t="shared" si="4"/>
        <v>0.0</v>
      </c>
      <c r="Z21" s="330">
        <f t="shared" si="4"/>
        <v>0.0</v>
      </c>
      <c r="AA21" s="330">
        <f t="shared" si="4"/>
        <v>0.0</v>
      </c>
      <c r="AB21" s="331">
        <f t="shared" si="4"/>
        <v>0.0</v>
      </c>
    </row>
    <row r="22" spans="8:8" ht="15.75" customHeight="1">
      <c r="A22" s="348"/>
      <c r="B22" s="322"/>
      <c r="C22" s="332" t="s">
        <v>224</v>
      </c>
      <c r="D22" s="329"/>
      <c r="E22" s="325">
        <f t="shared" si="5" ref="E22:F22">SUMPRODUCT($D$11:$D$12:$D$13,E11:E12:E13)/100000</f>
        <v>0.3882231</v>
      </c>
      <c r="F22" s="325">
        <f t="shared" si="5"/>
        <v>1.3058319999999999</v>
      </c>
      <c r="G22" s="330">
        <f t="shared" si="6" ref="G22:AB22">SUMPRODUCT($D$9:$D$10:$D$11,G9:G10:G11)/100000</f>
        <v>0.0</v>
      </c>
      <c r="H22" s="330">
        <f t="shared" si="6"/>
        <v>0.0</v>
      </c>
      <c r="I22" s="330">
        <f t="shared" si="6"/>
        <v>0.0</v>
      </c>
      <c r="J22" s="330">
        <f t="shared" si="6"/>
        <v>0.0</v>
      </c>
      <c r="K22" s="330">
        <f t="shared" si="6"/>
        <v>0.0</v>
      </c>
      <c r="L22" s="330">
        <f t="shared" si="6"/>
        <v>0.0</v>
      </c>
      <c r="M22" s="330">
        <f t="shared" si="6"/>
        <v>0.0</v>
      </c>
      <c r="N22" s="330">
        <f t="shared" si="6"/>
        <v>0.0</v>
      </c>
      <c r="O22" s="330">
        <f t="shared" si="6"/>
        <v>0.0</v>
      </c>
      <c r="P22" s="330">
        <f t="shared" si="6"/>
        <v>0.0</v>
      </c>
      <c r="Q22" s="330">
        <f t="shared" si="6"/>
        <v>0.0</v>
      </c>
      <c r="R22" s="330">
        <f t="shared" si="6"/>
        <v>0.0</v>
      </c>
      <c r="S22" s="330">
        <f t="shared" si="6"/>
        <v>0.0</v>
      </c>
      <c r="T22" s="330">
        <f t="shared" si="6"/>
        <v>0.0</v>
      </c>
      <c r="U22" s="330">
        <f t="shared" si="6"/>
        <v>0.0</v>
      </c>
      <c r="V22" s="330">
        <f t="shared" si="6"/>
        <v>0.0</v>
      </c>
      <c r="W22" s="330">
        <f t="shared" si="6"/>
        <v>0.0</v>
      </c>
      <c r="X22" s="330">
        <f t="shared" si="6"/>
        <v>0.0</v>
      </c>
      <c r="Y22" s="330">
        <f t="shared" si="6"/>
        <v>0.0</v>
      </c>
      <c r="Z22" s="330">
        <f t="shared" si="6"/>
        <v>0.0</v>
      </c>
      <c r="AA22" s="330">
        <f t="shared" si="6"/>
        <v>0.0</v>
      </c>
      <c r="AB22" s="331">
        <f t="shared" si="6"/>
        <v>0.0</v>
      </c>
    </row>
    <row r="23" spans="8:8" ht="15.75" customHeight="1">
      <c r="A23" s="348"/>
      <c r="B23" s="322"/>
      <c r="C23" s="333" t="s">
        <v>225</v>
      </c>
      <c r="D23" s="334"/>
      <c r="E23" s="325">
        <f t="shared" si="7" ref="E23:F23">SUMPRODUCT($D$14:$D$15,E14:E15)/100000</f>
        <v>0.2804276</v>
      </c>
      <c r="F23" s="325">
        <f t="shared" si="7"/>
        <v>0.6571588</v>
      </c>
      <c r="G23" s="335">
        <f t="shared" si="8" ref="G23:AB23">SUMPRODUCT($D$12:$D$13,G12:G13)/100000</f>
        <v>0.0</v>
      </c>
      <c r="H23" s="335">
        <f t="shared" si="8"/>
        <v>0.0</v>
      </c>
      <c r="I23" s="335">
        <f t="shared" si="8"/>
        <v>0.0</v>
      </c>
      <c r="J23" s="335">
        <f t="shared" si="8"/>
        <v>0.0</v>
      </c>
      <c r="K23" s="335">
        <f t="shared" si="8"/>
        <v>0.0</v>
      </c>
      <c r="L23" s="335">
        <f t="shared" si="8"/>
        <v>0.0</v>
      </c>
      <c r="M23" s="335">
        <f t="shared" si="8"/>
        <v>0.0</v>
      </c>
      <c r="N23" s="335">
        <f t="shared" si="8"/>
        <v>0.0</v>
      </c>
      <c r="O23" s="335">
        <f t="shared" si="8"/>
        <v>0.0</v>
      </c>
      <c r="P23" s="335">
        <f t="shared" si="8"/>
        <v>0.0</v>
      </c>
      <c r="Q23" s="335">
        <f t="shared" si="8"/>
        <v>0.0</v>
      </c>
      <c r="R23" s="335">
        <f t="shared" si="8"/>
        <v>0.0</v>
      </c>
      <c r="S23" s="335">
        <f t="shared" si="8"/>
        <v>0.0</v>
      </c>
      <c r="T23" s="335">
        <f t="shared" si="8"/>
        <v>0.0</v>
      </c>
      <c r="U23" s="335">
        <f t="shared" si="8"/>
        <v>0.0</v>
      </c>
      <c r="V23" s="335">
        <f t="shared" si="8"/>
        <v>0.0</v>
      </c>
      <c r="W23" s="335">
        <f t="shared" si="8"/>
        <v>0.0</v>
      </c>
      <c r="X23" s="335">
        <f t="shared" si="8"/>
        <v>0.0</v>
      </c>
      <c r="Y23" s="335">
        <f t="shared" si="8"/>
        <v>0.0</v>
      </c>
      <c r="Z23" s="335">
        <f t="shared" si="8"/>
        <v>0.0</v>
      </c>
      <c r="AA23" s="335">
        <f t="shared" si="8"/>
        <v>0.0</v>
      </c>
      <c r="AB23" s="336">
        <f t="shared" si="8"/>
        <v>0.0</v>
      </c>
    </row>
    <row r="24" spans="8:8" ht="15.75" customHeight="1">
      <c r="A24" s="337"/>
      <c r="B24" s="338"/>
      <c r="C24" s="339" t="s">
        <v>187</v>
      </c>
      <c r="D24" s="265"/>
      <c r="E24" s="341">
        <f t="shared" si="9" ref="E24:AB24">SUM(E20:E23)</f>
        <v>7.0016529</v>
      </c>
      <c r="F24" s="342">
        <f t="shared" si="9"/>
        <v>8.5609441</v>
      </c>
      <c r="G24" s="342">
        <f t="shared" si="9"/>
        <v>0.0</v>
      </c>
      <c r="H24" s="342">
        <f t="shared" si="9"/>
        <v>0.0</v>
      </c>
      <c r="I24" s="342">
        <f t="shared" si="9"/>
        <v>0.0</v>
      </c>
      <c r="J24" s="342">
        <f t="shared" si="9"/>
        <v>0.0</v>
      </c>
      <c r="K24" s="342">
        <f t="shared" si="9"/>
        <v>0.0</v>
      </c>
      <c r="L24" s="342">
        <f t="shared" si="9"/>
        <v>0.0</v>
      </c>
      <c r="M24" s="342">
        <f t="shared" si="9"/>
        <v>0.0</v>
      </c>
      <c r="N24" s="342">
        <f t="shared" si="9"/>
        <v>0.0</v>
      </c>
      <c r="O24" s="342">
        <f t="shared" si="9"/>
        <v>0.0</v>
      </c>
      <c r="P24" s="342">
        <f t="shared" si="9"/>
        <v>0.0</v>
      </c>
      <c r="Q24" s="342">
        <f t="shared" si="9"/>
        <v>0.0</v>
      </c>
      <c r="R24" s="342">
        <f t="shared" si="9"/>
        <v>0.0</v>
      </c>
      <c r="S24" s="342">
        <f t="shared" si="9"/>
        <v>0.0</v>
      </c>
      <c r="T24" s="342">
        <f t="shared" si="9"/>
        <v>0.0</v>
      </c>
      <c r="U24" s="342">
        <f t="shared" si="9"/>
        <v>0.0</v>
      </c>
      <c r="V24" s="342">
        <f t="shared" si="9"/>
        <v>0.0</v>
      </c>
      <c r="W24" s="342">
        <f t="shared" si="9"/>
        <v>0.0</v>
      </c>
      <c r="X24" s="342">
        <f t="shared" si="9"/>
        <v>0.0</v>
      </c>
      <c r="Y24" s="342">
        <f t="shared" si="9"/>
        <v>0.0</v>
      </c>
      <c r="Z24" s="342">
        <f t="shared" si="9"/>
        <v>0.0</v>
      </c>
      <c r="AA24" s="342">
        <f t="shared" si="9"/>
        <v>0.0</v>
      </c>
      <c r="AB24" s="343">
        <f t="shared" si="9"/>
        <v>0.0</v>
      </c>
    </row>
    <row r="25" spans="8:8" ht="15.75" customHeight="1">
      <c r="A25" s="362"/>
      <c r="B25" s="363"/>
      <c r="C25" s="364"/>
      <c r="D25" s="363"/>
      <c r="E25" s="362"/>
      <c r="F25" s="362"/>
      <c r="G25" s="362"/>
      <c r="H25" s="362"/>
      <c r="I25" s="362"/>
      <c r="J25" s="362"/>
      <c r="K25" s="362"/>
      <c r="L25" s="362"/>
      <c r="M25" s="362"/>
      <c r="N25" s="362"/>
      <c r="O25" s="362"/>
      <c r="P25" s="362"/>
      <c r="Q25" s="362"/>
      <c r="R25" s="362"/>
      <c r="S25" s="362"/>
      <c r="T25" s="362"/>
      <c r="U25" s="362"/>
      <c r="V25" s="362"/>
      <c r="W25" s="362"/>
      <c r="X25" s="362"/>
      <c r="Y25" s="362"/>
      <c r="Z25" s="362"/>
      <c r="AA25" s="362"/>
      <c r="AB25" s="362"/>
    </row>
    <row r="26" spans="8:8" ht="15.75" customHeight="1">
      <c r="A26" s="362"/>
      <c r="B26" s="363"/>
      <c r="C26" s="364"/>
      <c r="D26" s="363"/>
      <c r="E26" s="362"/>
      <c r="F26" s="362"/>
      <c r="G26" s="362"/>
      <c r="H26" s="362"/>
      <c r="I26" s="362"/>
      <c r="J26" s="362"/>
      <c r="K26" s="362"/>
      <c r="L26" s="362"/>
      <c r="M26" s="362"/>
      <c r="N26" s="362"/>
      <c r="O26" s="362"/>
      <c r="P26" s="362"/>
      <c r="Q26" s="362"/>
      <c r="R26" s="362"/>
      <c r="S26" s="362"/>
      <c r="T26" s="362"/>
      <c r="U26" s="362"/>
      <c r="V26" s="362"/>
      <c r="W26" s="362"/>
      <c r="X26" s="362"/>
      <c r="Y26" s="362"/>
      <c r="Z26" s="362"/>
      <c r="AA26" s="362"/>
      <c r="AB26" s="362"/>
    </row>
    <row r="27" spans="8:8" ht="15.75" customHeight="1">
      <c r="A27" s="362"/>
      <c r="B27" s="363"/>
      <c r="C27" s="364"/>
      <c r="D27" s="363"/>
      <c r="E27" s="362"/>
      <c r="F27" s="362"/>
      <c r="G27" s="362"/>
      <c r="H27" s="362"/>
      <c r="I27" s="362"/>
      <c r="J27" s="362"/>
      <c r="K27" s="362"/>
      <c r="L27" s="362"/>
      <c r="M27" s="362"/>
      <c r="N27" s="362"/>
      <c r="O27" s="362"/>
      <c r="P27" s="362"/>
      <c r="Q27" s="362"/>
      <c r="R27" s="362"/>
      <c r="S27" s="362"/>
      <c r="T27" s="362"/>
      <c r="U27" s="362"/>
      <c r="V27" s="362"/>
      <c r="W27" s="362"/>
      <c r="X27" s="362"/>
      <c r="Y27" s="362"/>
      <c r="Z27" s="362"/>
      <c r="AA27" s="362"/>
      <c r="AB27" s="362"/>
    </row>
    <row r="28" spans="8:8" ht="15.75" customHeight="1">
      <c r="A28" s="362"/>
      <c r="B28" s="363"/>
      <c r="C28" s="364"/>
      <c r="D28" s="363"/>
      <c r="E28" s="362"/>
      <c r="F28" s="362"/>
      <c r="G28" s="362"/>
      <c r="H28" s="362"/>
      <c r="I28" s="362"/>
      <c r="J28" s="362"/>
      <c r="K28" s="362"/>
      <c r="L28" s="362"/>
      <c r="M28" s="362"/>
      <c r="N28" s="362"/>
      <c r="O28" s="362"/>
      <c r="P28" s="362"/>
      <c r="Q28" s="362"/>
      <c r="R28" s="362"/>
      <c r="S28" s="362"/>
      <c r="T28" s="362"/>
      <c r="U28" s="362"/>
      <c r="V28" s="362"/>
      <c r="W28" s="362"/>
      <c r="X28" s="362"/>
      <c r="Y28" s="362"/>
      <c r="Z28" s="362"/>
      <c r="AA28" s="362"/>
      <c r="AB28" s="362"/>
    </row>
    <row r="29" spans="8:8" ht="15.75" customHeight="1">
      <c r="A29" s="362"/>
      <c r="B29" s="363"/>
      <c r="C29" s="364"/>
      <c r="D29" s="363"/>
      <c r="E29" s="362"/>
      <c r="F29" s="362"/>
      <c r="G29" s="362"/>
      <c r="H29" s="362"/>
      <c r="I29" s="362"/>
      <c r="J29" s="362"/>
      <c r="K29" s="362"/>
      <c r="L29" s="362"/>
      <c r="M29" s="362"/>
      <c r="N29" s="362"/>
      <c r="O29" s="362"/>
      <c r="P29" s="362"/>
      <c r="Q29" s="362"/>
      <c r="R29" s="362"/>
      <c r="S29" s="362"/>
      <c r="T29" s="362"/>
      <c r="U29" s="362"/>
      <c r="V29" s="362"/>
      <c r="W29" s="362"/>
      <c r="X29" s="362"/>
      <c r="Y29" s="362"/>
      <c r="Z29" s="362"/>
      <c r="AA29" s="362"/>
      <c r="AB29" s="362"/>
    </row>
    <row r="30" spans="8:8" ht="15.75" customHeight="1">
      <c r="A30" s="362"/>
      <c r="B30" s="363"/>
      <c r="C30" s="364"/>
      <c r="D30" s="363"/>
      <c r="E30" s="362"/>
      <c r="F30" s="362"/>
      <c r="G30" s="362"/>
      <c r="H30" s="362"/>
      <c r="I30" s="362"/>
      <c r="J30" s="362"/>
      <c r="K30" s="362"/>
      <c r="L30" s="362"/>
      <c r="M30" s="362"/>
      <c r="N30" s="362"/>
      <c r="O30" s="362"/>
      <c r="P30" s="362"/>
      <c r="Q30" s="362"/>
      <c r="R30" s="362"/>
      <c r="S30" s="362"/>
      <c r="T30" s="362"/>
      <c r="U30" s="362"/>
      <c r="V30" s="362"/>
      <c r="W30" s="362"/>
      <c r="X30" s="362"/>
      <c r="Y30" s="362"/>
      <c r="Z30" s="362"/>
      <c r="AA30" s="362"/>
      <c r="AB30" s="362"/>
    </row>
    <row r="31" spans="8:8" ht="15.75" customHeight="1">
      <c r="A31" s="362"/>
      <c r="B31" s="363"/>
      <c r="C31" s="364"/>
      <c r="D31" s="363"/>
      <c r="E31" s="362"/>
      <c r="F31" s="362"/>
      <c r="G31" s="362"/>
      <c r="H31" s="362"/>
      <c r="I31" s="362"/>
      <c r="J31" s="362"/>
      <c r="K31" s="362"/>
      <c r="L31" s="362"/>
      <c r="M31" s="362"/>
      <c r="N31" s="362"/>
      <c r="O31" s="362"/>
      <c r="P31" s="362"/>
      <c r="Q31" s="362"/>
      <c r="R31" s="362"/>
      <c r="S31" s="362"/>
      <c r="T31" s="362"/>
      <c r="U31" s="362"/>
      <c r="V31" s="362"/>
      <c r="W31" s="362"/>
      <c r="X31" s="362"/>
      <c r="Y31" s="362"/>
      <c r="Z31" s="362"/>
      <c r="AA31" s="362"/>
      <c r="AB31" s="362"/>
    </row>
    <row r="32" spans="8:8" ht="15.75" customHeight="1">
      <c r="A32" s="362"/>
      <c r="B32" s="363"/>
      <c r="C32" s="364"/>
      <c r="D32" s="363"/>
      <c r="E32" s="362"/>
      <c r="F32" s="362"/>
      <c r="G32" s="362"/>
      <c r="H32" s="362"/>
      <c r="I32" s="362"/>
      <c r="J32" s="362"/>
      <c r="K32" s="362"/>
      <c r="L32" s="362"/>
      <c r="M32" s="362"/>
      <c r="N32" s="362"/>
      <c r="O32" s="362"/>
      <c r="P32" s="362"/>
      <c r="Q32" s="362"/>
      <c r="R32" s="362"/>
      <c r="S32" s="362"/>
      <c r="T32" s="362"/>
      <c r="U32" s="362"/>
      <c r="V32" s="362"/>
      <c r="W32" s="362"/>
      <c r="X32" s="362"/>
      <c r="Y32" s="362"/>
      <c r="Z32" s="362"/>
      <c r="AA32" s="362"/>
      <c r="AB32" s="362"/>
    </row>
    <row r="33" spans="8:8" ht="15.75" customHeight="1">
      <c r="A33" s="362"/>
      <c r="B33" s="363"/>
      <c r="C33" s="364"/>
      <c r="D33" s="363"/>
      <c r="E33" s="362"/>
      <c r="F33" s="362"/>
      <c r="G33" s="362"/>
      <c r="H33" s="362"/>
      <c r="I33" s="362"/>
      <c r="J33" s="362"/>
      <c r="K33" s="362"/>
      <c r="L33" s="362"/>
      <c r="M33" s="362"/>
      <c r="N33" s="362"/>
      <c r="O33" s="362"/>
      <c r="P33" s="362"/>
      <c r="Q33" s="362"/>
      <c r="R33" s="362"/>
      <c r="S33" s="362"/>
      <c r="T33" s="362"/>
      <c r="U33" s="362"/>
      <c r="V33" s="362"/>
      <c r="W33" s="362"/>
      <c r="X33" s="362"/>
      <c r="Y33" s="362"/>
      <c r="Z33" s="362"/>
      <c r="AA33" s="362"/>
      <c r="AB33" s="362"/>
    </row>
    <row r="34" spans="8:8" ht="15.75" customHeight="1">
      <c r="A34" s="362"/>
      <c r="B34" s="363"/>
      <c r="C34" s="364"/>
      <c r="D34" s="363"/>
      <c r="E34" s="362"/>
      <c r="F34" s="362"/>
      <c r="G34" s="362"/>
      <c r="H34" s="362"/>
      <c r="I34" s="362"/>
      <c r="J34" s="362"/>
      <c r="K34" s="362"/>
      <c r="L34" s="362"/>
      <c r="M34" s="362"/>
      <c r="N34" s="362"/>
      <c r="O34" s="362"/>
      <c r="P34" s="362"/>
      <c r="Q34" s="362"/>
      <c r="R34" s="362"/>
      <c r="S34" s="362"/>
      <c r="T34" s="362"/>
      <c r="U34" s="362"/>
      <c r="V34" s="362"/>
      <c r="W34" s="362"/>
      <c r="X34" s="362"/>
      <c r="Y34" s="362"/>
      <c r="Z34" s="362"/>
      <c r="AA34" s="362"/>
      <c r="AB34" s="362"/>
    </row>
    <row r="35" spans="8:8" ht="15.75" customHeight="1">
      <c r="A35" s="362"/>
      <c r="B35" s="363"/>
      <c r="C35" s="364"/>
      <c r="D35" s="363"/>
      <c r="E35" s="362"/>
      <c r="F35" s="362"/>
      <c r="G35" s="362"/>
      <c r="H35" s="362"/>
      <c r="I35" s="362"/>
      <c r="J35" s="362"/>
      <c r="K35" s="362"/>
      <c r="L35" s="362"/>
      <c r="M35" s="362"/>
      <c r="N35" s="362"/>
      <c r="O35" s="362"/>
      <c r="P35" s="362"/>
      <c r="Q35" s="362"/>
      <c r="R35" s="362"/>
      <c r="S35" s="362"/>
      <c r="T35" s="362"/>
      <c r="U35" s="362"/>
      <c r="V35" s="362"/>
      <c r="W35" s="362"/>
      <c r="X35" s="362"/>
      <c r="Y35" s="362"/>
      <c r="Z35" s="362"/>
      <c r="AA35" s="362"/>
      <c r="AB35" s="362"/>
    </row>
    <row r="36" spans="8:8" ht="15.75" customHeight="1">
      <c r="A36" s="362"/>
      <c r="B36" s="363"/>
      <c r="C36" s="364"/>
      <c r="D36" s="363"/>
      <c r="E36" s="362"/>
      <c r="F36" s="362"/>
      <c r="G36" s="362"/>
      <c r="H36" s="362"/>
      <c r="I36" s="362"/>
      <c r="J36" s="362"/>
      <c r="K36" s="362"/>
      <c r="L36" s="362"/>
      <c r="M36" s="362"/>
      <c r="N36" s="362"/>
      <c r="O36" s="362"/>
      <c r="P36" s="362"/>
      <c r="Q36" s="362"/>
      <c r="R36" s="362"/>
      <c r="S36" s="362"/>
      <c r="T36" s="362"/>
      <c r="U36" s="362"/>
      <c r="V36" s="362"/>
      <c r="W36" s="362"/>
      <c r="X36" s="362"/>
      <c r="Y36" s="362"/>
      <c r="Z36" s="362"/>
      <c r="AA36" s="362"/>
      <c r="AB36" s="362"/>
    </row>
    <row r="37" spans="8:8" ht="15.75" customHeight="1">
      <c r="A37" s="362"/>
      <c r="B37" s="363"/>
      <c r="C37" s="364"/>
      <c r="D37" s="363"/>
      <c r="E37" s="362"/>
      <c r="F37" s="362"/>
      <c r="G37" s="362"/>
      <c r="H37" s="362"/>
      <c r="I37" s="362"/>
      <c r="J37" s="362"/>
      <c r="K37" s="362"/>
      <c r="L37" s="362"/>
      <c r="M37" s="362"/>
      <c r="N37" s="362"/>
      <c r="O37" s="362"/>
      <c r="P37" s="362"/>
      <c r="Q37" s="362"/>
      <c r="R37" s="362"/>
      <c r="S37" s="362"/>
      <c r="T37" s="362"/>
      <c r="U37" s="362"/>
      <c r="V37" s="362"/>
      <c r="W37" s="362"/>
      <c r="X37" s="362"/>
      <c r="Y37" s="362"/>
      <c r="Z37" s="362"/>
      <c r="AA37" s="362"/>
      <c r="AB37" s="362"/>
    </row>
    <row r="38" spans="8:8" ht="15.75" customHeight="1">
      <c r="A38" s="362"/>
      <c r="B38" s="363"/>
      <c r="C38" s="364"/>
      <c r="D38" s="363"/>
      <c r="E38" s="362"/>
      <c r="F38" s="362"/>
      <c r="G38" s="362"/>
      <c r="H38" s="362"/>
      <c r="I38" s="362"/>
      <c r="J38" s="362"/>
      <c r="K38" s="362"/>
      <c r="L38" s="362"/>
      <c r="M38" s="362"/>
      <c r="N38" s="362"/>
      <c r="O38" s="362"/>
      <c r="P38" s="362"/>
      <c r="Q38" s="362"/>
      <c r="R38" s="362"/>
      <c r="S38" s="362"/>
      <c r="T38" s="362"/>
      <c r="U38" s="362"/>
      <c r="V38" s="362"/>
      <c r="W38" s="362"/>
      <c r="X38" s="362"/>
      <c r="Y38" s="362"/>
      <c r="Z38" s="362"/>
      <c r="AA38" s="362"/>
      <c r="AB38" s="362"/>
    </row>
    <row r="39" spans="8:8" ht="15.75" customHeight="1">
      <c r="A39" s="362"/>
      <c r="B39" s="363"/>
      <c r="C39" s="364"/>
      <c r="D39" s="363"/>
      <c r="E39" s="362"/>
      <c r="F39" s="362"/>
      <c r="G39" s="362"/>
      <c r="H39" s="362"/>
      <c r="I39" s="362"/>
      <c r="J39" s="362"/>
      <c r="K39" s="362"/>
      <c r="L39" s="362"/>
      <c r="M39" s="362"/>
      <c r="N39" s="362"/>
      <c r="O39" s="362"/>
      <c r="P39" s="362"/>
      <c r="Q39" s="362"/>
      <c r="R39" s="362"/>
      <c r="S39" s="362"/>
      <c r="T39" s="362"/>
      <c r="U39" s="362"/>
      <c r="V39" s="362"/>
      <c r="W39" s="362"/>
      <c r="X39" s="362"/>
      <c r="Y39" s="362"/>
      <c r="Z39" s="362"/>
      <c r="AA39" s="362"/>
      <c r="AB39" s="362"/>
    </row>
    <row r="40" spans="8:8" ht="15.75" customHeight="1">
      <c r="A40" s="362"/>
      <c r="B40" s="363"/>
      <c r="C40" s="364"/>
      <c r="D40" s="363"/>
      <c r="E40" s="362"/>
      <c r="F40" s="362"/>
      <c r="G40" s="362"/>
      <c r="H40" s="362"/>
      <c r="I40" s="362"/>
      <c r="J40" s="362"/>
      <c r="K40" s="362"/>
      <c r="L40" s="362"/>
      <c r="M40" s="362"/>
      <c r="N40" s="362"/>
      <c r="O40" s="362"/>
      <c r="P40" s="362"/>
      <c r="Q40" s="362"/>
      <c r="R40" s="362"/>
      <c r="S40" s="362"/>
      <c r="T40" s="362"/>
      <c r="U40" s="362"/>
      <c r="V40" s="362"/>
      <c r="W40" s="362"/>
      <c r="X40" s="362"/>
      <c r="Y40" s="362"/>
      <c r="Z40" s="362"/>
      <c r="AA40" s="362"/>
      <c r="AB40" s="362"/>
    </row>
    <row r="41" spans="8:8" ht="15.75" customHeight="1">
      <c r="A41" s="362"/>
      <c r="B41" s="363"/>
      <c r="C41" s="364"/>
      <c r="D41" s="363"/>
      <c r="E41" s="362"/>
      <c r="F41" s="362"/>
      <c r="G41" s="362"/>
      <c r="H41" s="362"/>
      <c r="I41" s="362"/>
      <c r="J41" s="362"/>
      <c r="K41" s="362"/>
      <c r="L41" s="362"/>
      <c r="M41" s="362"/>
      <c r="N41" s="362"/>
      <c r="O41" s="362"/>
      <c r="P41" s="362"/>
      <c r="Q41" s="362"/>
      <c r="R41" s="362"/>
      <c r="S41" s="362"/>
      <c r="T41" s="362"/>
      <c r="U41" s="362"/>
      <c r="V41" s="362"/>
      <c r="W41" s="362"/>
      <c r="X41" s="362"/>
      <c r="Y41" s="362"/>
      <c r="Z41" s="362"/>
      <c r="AA41" s="362"/>
      <c r="AB41" s="362"/>
    </row>
    <row r="42" spans="8:8" ht="15.75" customHeight="1">
      <c r="A42" s="362"/>
      <c r="B42" s="363"/>
      <c r="C42" s="364"/>
      <c r="D42" s="363"/>
      <c r="E42" s="362"/>
      <c r="F42" s="362"/>
      <c r="G42" s="362"/>
      <c r="H42" s="362"/>
      <c r="I42" s="362"/>
      <c r="J42" s="362"/>
      <c r="K42" s="362"/>
      <c r="L42" s="362"/>
      <c r="M42" s="362"/>
      <c r="N42" s="362"/>
      <c r="O42" s="362"/>
      <c r="P42" s="362"/>
      <c r="Q42" s="362"/>
      <c r="R42" s="362"/>
      <c r="S42" s="362"/>
      <c r="T42" s="362"/>
      <c r="U42" s="362"/>
      <c r="V42" s="362"/>
      <c r="W42" s="362"/>
      <c r="X42" s="362"/>
      <c r="Y42" s="362"/>
      <c r="Z42" s="362"/>
      <c r="AA42" s="362"/>
      <c r="AB42" s="362"/>
    </row>
    <row r="43" spans="8:8" ht="15.75" customHeight="1">
      <c r="A43" s="362"/>
      <c r="B43" s="363"/>
      <c r="C43" s="364"/>
      <c r="D43" s="363"/>
      <c r="E43" s="362"/>
      <c r="F43" s="362"/>
      <c r="G43" s="362"/>
      <c r="H43" s="362"/>
      <c r="I43" s="362"/>
      <c r="J43" s="362"/>
      <c r="K43" s="362"/>
      <c r="L43" s="362"/>
      <c r="M43" s="362"/>
      <c r="N43" s="362"/>
      <c r="O43" s="362"/>
      <c r="P43" s="362"/>
      <c r="Q43" s="362"/>
      <c r="R43" s="362"/>
      <c r="S43" s="362"/>
      <c r="T43" s="362"/>
      <c r="U43" s="362"/>
      <c r="V43" s="362"/>
      <c r="W43" s="362"/>
      <c r="X43" s="362"/>
      <c r="Y43" s="362"/>
      <c r="Z43" s="362"/>
      <c r="AA43" s="362"/>
      <c r="AB43" s="362"/>
    </row>
    <row r="44" spans="8:8" ht="15.75" customHeight="1">
      <c r="A44" s="362"/>
      <c r="B44" s="363"/>
      <c r="C44" s="364"/>
      <c r="D44" s="363"/>
      <c r="E44" s="362"/>
      <c r="F44" s="362"/>
      <c r="G44" s="362"/>
      <c r="H44" s="362"/>
      <c r="I44" s="362"/>
      <c r="J44" s="362"/>
      <c r="K44" s="362"/>
      <c r="L44" s="362"/>
      <c r="M44" s="362"/>
      <c r="N44" s="362"/>
      <c r="O44" s="362"/>
      <c r="P44" s="362"/>
      <c r="Q44" s="362"/>
      <c r="R44" s="362"/>
      <c r="S44" s="362"/>
      <c r="T44" s="362"/>
      <c r="U44" s="362"/>
      <c r="V44" s="362"/>
      <c r="W44" s="362"/>
      <c r="X44" s="362"/>
      <c r="Y44" s="362"/>
      <c r="Z44" s="362"/>
      <c r="AA44" s="362"/>
      <c r="AB44" s="362"/>
    </row>
    <row r="45" spans="8:8" ht="15.75" customHeight="1">
      <c r="A45" s="362"/>
      <c r="B45" s="363"/>
      <c r="C45" s="364"/>
      <c r="D45" s="363"/>
      <c r="E45" s="362"/>
      <c r="F45" s="362"/>
      <c r="G45" s="362"/>
      <c r="H45" s="362"/>
      <c r="I45" s="362"/>
      <c r="J45" s="362"/>
      <c r="K45" s="362"/>
      <c r="L45" s="362"/>
      <c r="M45" s="362"/>
      <c r="N45" s="362"/>
      <c r="O45" s="362"/>
      <c r="P45" s="362"/>
      <c r="Q45" s="362"/>
      <c r="R45" s="362"/>
      <c r="S45" s="362"/>
      <c r="T45" s="362"/>
      <c r="U45" s="362"/>
      <c r="V45" s="362"/>
      <c r="W45" s="362"/>
      <c r="X45" s="362"/>
      <c r="Y45" s="362"/>
      <c r="Z45" s="362"/>
      <c r="AA45" s="362"/>
      <c r="AB45" s="362"/>
    </row>
    <row r="46" spans="8:8" ht="15.75" customHeight="1">
      <c r="A46" s="362"/>
      <c r="B46" s="363"/>
      <c r="C46" s="364"/>
      <c r="D46" s="363"/>
      <c r="E46" s="362"/>
      <c r="F46" s="362"/>
      <c r="G46" s="362"/>
      <c r="H46" s="362"/>
      <c r="I46" s="362"/>
      <c r="J46" s="362"/>
      <c r="K46" s="362"/>
      <c r="L46" s="362"/>
      <c r="M46" s="362"/>
      <c r="N46" s="362"/>
      <c r="O46" s="362"/>
      <c r="P46" s="362"/>
      <c r="Q46" s="362"/>
      <c r="R46" s="362"/>
      <c r="S46" s="362"/>
      <c r="T46" s="362"/>
      <c r="U46" s="362"/>
      <c r="V46" s="362"/>
      <c r="W46" s="362"/>
      <c r="X46" s="362"/>
      <c r="Y46" s="362"/>
      <c r="Z46" s="362"/>
      <c r="AA46" s="362"/>
      <c r="AB46" s="362"/>
    </row>
    <row r="47" spans="8:8" ht="15.75" customHeight="1">
      <c r="A47" s="362"/>
      <c r="B47" s="363"/>
      <c r="C47" s="364"/>
      <c r="D47" s="363"/>
      <c r="E47" s="362"/>
      <c r="F47" s="362"/>
      <c r="G47" s="362"/>
      <c r="H47" s="362"/>
      <c r="I47" s="362"/>
      <c r="J47" s="362"/>
      <c r="K47" s="362"/>
      <c r="L47" s="362"/>
      <c r="M47" s="362"/>
      <c r="N47" s="362"/>
      <c r="O47" s="362"/>
      <c r="P47" s="362"/>
      <c r="Q47" s="362"/>
      <c r="R47" s="362"/>
      <c r="S47" s="362"/>
      <c r="T47" s="362"/>
      <c r="U47" s="362"/>
      <c r="V47" s="362"/>
      <c r="W47" s="362"/>
      <c r="X47" s="362"/>
      <c r="Y47" s="362"/>
      <c r="Z47" s="362"/>
      <c r="AA47" s="362"/>
      <c r="AB47" s="362"/>
    </row>
    <row r="48" spans="8:8" ht="15.75" customHeight="1">
      <c r="A48" s="362"/>
      <c r="B48" s="363"/>
      <c r="C48" s="364"/>
      <c r="D48" s="363"/>
      <c r="E48" s="362"/>
      <c r="F48" s="362"/>
      <c r="G48" s="362"/>
      <c r="H48" s="362"/>
      <c r="I48" s="362"/>
      <c r="J48" s="362"/>
      <c r="K48" s="362"/>
      <c r="L48" s="362"/>
      <c r="M48" s="362"/>
      <c r="N48" s="362"/>
      <c r="O48" s="362"/>
      <c r="P48" s="362"/>
      <c r="Q48" s="362"/>
      <c r="R48" s="362"/>
      <c r="S48" s="362"/>
      <c r="T48" s="362"/>
      <c r="U48" s="362"/>
      <c r="V48" s="362"/>
      <c r="W48" s="362"/>
      <c r="X48" s="362"/>
      <c r="Y48" s="362"/>
      <c r="Z48" s="362"/>
      <c r="AA48" s="362"/>
      <c r="AB48" s="362"/>
    </row>
    <row r="49" spans="8:8" ht="15.75" customHeight="1">
      <c r="A49" s="362"/>
      <c r="B49" s="363"/>
      <c r="C49" s="364"/>
      <c r="D49" s="363"/>
      <c r="E49" s="362"/>
      <c r="F49" s="362"/>
      <c r="G49" s="362"/>
      <c r="H49" s="362"/>
      <c r="I49" s="362"/>
      <c r="J49" s="362"/>
      <c r="K49" s="362"/>
      <c r="L49" s="362"/>
      <c r="M49" s="362"/>
      <c r="N49" s="362"/>
      <c r="O49" s="362"/>
      <c r="P49" s="362"/>
      <c r="Q49" s="362"/>
      <c r="R49" s="362"/>
      <c r="S49" s="362"/>
      <c r="T49" s="362"/>
      <c r="U49" s="362"/>
      <c r="V49" s="362"/>
      <c r="W49" s="362"/>
      <c r="X49" s="362"/>
      <c r="Y49" s="362"/>
      <c r="Z49" s="362"/>
      <c r="AA49" s="362"/>
      <c r="AB49" s="362"/>
    </row>
    <row r="50" spans="8:8" ht="15.75" customHeight="1">
      <c r="A50" s="362"/>
      <c r="B50" s="363"/>
      <c r="C50" s="364"/>
      <c r="D50" s="363"/>
      <c r="E50" s="362"/>
      <c r="F50" s="362"/>
      <c r="G50" s="362"/>
      <c r="H50" s="362"/>
      <c r="I50" s="362"/>
      <c r="J50" s="362"/>
      <c r="K50" s="362"/>
      <c r="L50" s="362"/>
      <c r="M50" s="362"/>
      <c r="N50" s="362"/>
      <c r="O50" s="362"/>
      <c r="P50" s="362"/>
      <c r="Q50" s="362"/>
      <c r="R50" s="362"/>
      <c r="S50" s="362"/>
      <c r="T50" s="362"/>
      <c r="U50" s="362"/>
      <c r="V50" s="362"/>
      <c r="W50" s="362"/>
      <c r="X50" s="362"/>
      <c r="Y50" s="362"/>
      <c r="Z50" s="362"/>
      <c r="AA50" s="362"/>
      <c r="AB50" s="362"/>
    </row>
    <row r="51" spans="8:8" ht="15.75" customHeight="1">
      <c r="A51" s="362"/>
      <c r="B51" s="363"/>
      <c r="C51" s="364"/>
      <c r="D51" s="363"/>
      <c r="E51" s="362"/>
      <c r="F51" s="362"/>
      <c r="G51" s="362"/>
      <c r="H51" s="362"/>
      <c r="I51" s="362"/>
      <c r="J51" s="362"/>
      <c r="K51" s="362"/>
      <c r="L51" s="362"/>
      <c r="M51" s="362"/>
      <c r="N51" s="362"/>
      <c r="O51" s="362"/>
      <c r="P51" s="362"/>
      <c r="Q51" s="362"/>
      <c r="R51" s="362"/>
      <c r="S51" s="362"/>
      <c r="T51" s="362"/>
      <c r="U51" s="362"/>
      <c r="V51" s="362"/>
      <c r="W51" s="362"/>
      <c r="X51" s="362"/>
      <c r="Y51" s="362"/>
      <c r="Z51" s="362"/>
      <c r="AA51" s="362"/>
      <c r="AB51" s="362"/>
    </row>
    <row r="52" spans="8:8" ht="15.75" customHeight="1">
      <c r="A52" s="362"/>
      <c r="B52" s="363"/>
      <c r="C52" s="364"/>
      <c r="D52" s="363"/>
      <c r="E52" s="362"/>
      <c r="F52" s="362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2"/>
      <c r="Z52" s="362"/>
      <c r="AA52" s="362"/>
      <c r="AB52" s="362"/>
    </row>
    <row r="53" spans="8:8" ht="15.75" customHeight="1">
      <c r="A53" s="362"/>
      <c r="B53" s="363"/>
      <c r="C53" s="364"/>
      <c r="D53" s="363"/>
      <c r="E53" s="362"/>
      <c r="F53" s="362"/>
      <c r="G53" s="362"/>
      <c r="H53" s="362"/>
      <c r="I53" s="362"/>
      <c r="J53" s="362"/>
      <c r="K53" s="362"/>
      <c r="L53" s="362"/>
      <c r="M53" s="362"/>
      <c r="N53" s="362"/>
      <c r="O53" s="362"/>
      <c r="P53" s="362"/>
      <c r="Q53" s="362"/>
      <c r="R53" s="362"/>
      <c r="S53" s="362"/>
      <c r="T53" s="362"/>
      <c r="U53" s="362"/>
      <c r="V53" s="362"/>
      <c r="W53" s="362"/>
      <c r="X53" s="362"/>
      <c r="Y53" s="362"/>
      <c r="Z53" s="362"/>
      <c r="AA53" s="362"/>
      <c r="AB53" s="362"/>
    </row>
    <row r="54" spans="8:8" ht="15.75" customHeight="1">
      <c r="A54" s="362"/>
      <c r="B54" s="363"/>
      <c r="C54" s="364"/>
      <c r="D54" s="363"/>
      <c r="E54" s="362"/>
      <c r="F54" s="362"/>
      <c r="G54" s="362"/>
      <c r="H54" s="362"/>
      <c r="I54" s="362"/>
      <c r="J54" s="362"/>
      <c r="K54" s="362"/>
      <c r="L54" s="362"/>
      <c r="M54" s="362"/>
      <c r="N54" s="362"/>
      <c r="O54" s="362"/>
      <c r="P54" s="362"/>
      <c r="Q54" s="362"/>
      <c r="R54" s="362"/>
      <c r="S54" s="362"/>
      <c r="T54" s="362"/>
      <c r="U54" s="362"/>
      <c r="V54" s="362"/>
      <c r="W54" s="362"/>
      <c r="X54" s="362"/>
      <c r="Y54" s="362"/>
      <c r="Z54" s="362"/>
      <c r="AA54" s="362"/>
      <c r="AB54" s="362"/>
    </row>
    <row r="55" spans="8:8" ht="15.75" customHeight="1">
      <c r="A55" s="362"/>
      <c r="B55" s="363"/>
      <c r="C55" s="364"/>
      <c r="D55" s="363"/>
      <c r="E55" s="362"/>
      <c r="F55" s="362"/>
      <c r="G55" s="362"/>
      <c r="H55" s="362"/>
      <c r="I55" s="362"/>
      <c r="J55" s="362"/>
      <c r="K55" s="362"/>
      <c r="L55" s="362"/>
      <c r="M55" s="362"/>
      <c r="N55" s="362"/>
      <c r="O55" s="362"/>
      <c r="P55" s="362"/>
      <c r="Q55" s="362"/>
      <c r="R55" s="362"/>
      <c r="S55" s="362"/>
      <c r="T55" s="362"/>
      <c r="U55" s="362"/>
      <c r="V55" s="362"/>
      <c r="W55" s="362"/>
      <c r="X55" s="362"/>
      <c r="Y55" s="362"/>
      <c r="Z55" s="362"/>
      <c r="AA55" s="362"/>
      <c r="AB55" s="362"/>
    </row>
    <row r="56" spans="8:8" ht="15.75" customHeight="1">
      <c r="A56" s="362"/>
      <c r="B56" s="363"/>
      <c r="C56" s="364"/>
      <c r="D56" s="363"/>
      <c r="E56" s="362"/>
      <c r="F56" s="362"/>
      <c r="G56" s="362"/>
      <c r="H56" s="362"/>
      <c r="I56" s="362"/>
      <c r="J56" s="362"/>
      <c r="K56" s="362"/>
      <c r="L56" s="362"/>
      <c r="M56" s="362"/>
      <c r="N56" s="362"/>
      <c r="O56" s="362"/>
      <c r="P56" s="362"/>
      <c r="Q56" s="362"/>
      <c r="R56" s="362"/>
      <c r="S56" s="362"/>
      <c r="T56" s="362"/>
      <c r="U56" s="362"/>
      <c r="V56" s="362"/>
      <c r="W56" s="362"/>
      <c r="X56" s="362"/>
      <c r="Y56" s="362"/>
      <c r="Z56" s="362"/>
      <c r="AA56" s="362"/>
      <c r="AB56" s="362"/>
    </row>
    <row r="57" spans="8:8" ht="15.75" customHeight="1">
      <c r="A57" s="362"/>
      <c r="B57" s="363"/>
      <c r="C57" s="364"/>
      <c r="D57" s="363"/>
      <c r="E57" s="362"/>
      <c r="F57" s="362"/>
      <c r="G57" s="362"/>
      <c r="H57" s="362"/>
      <c r="I57" s="362"/>
      <c r="J57" s="362"/>
      <c r="K57" s="362"/>
      <c r="L57" s="362"/>
      <c r="M57" s="362"/>
      <c r="N57" s="362"/>
      <c r="O57" s="362"/>
      <c r="P57" s="362"/>
      <c r="Q57" s="362"/>
      <c r="R57" s="362"/>
      <c r="S57" s="362"/>
      <c r="T57" s="362"/>
      <c r="U57" s="362"/>
      <c r="V57" s="362"/>
      <c r="W57" s="362"/>
      <c r="X57" s="362"/>
      <c r="Y57" s="362"/>
      <c r="Z57" s="362"/>
      <c r="AA57" s="362"/>
      <c r="AB57" s="362"/>
    </row>
    <row r="58" spans="8:8" ht="15.75" customHeight="1">
      <c r="A58" s="362"/>
      <c r="B58" s="363"/>
      <c r="C58" s="364"/>
      <c r="D58" s="363"/>
      <c r="E58" s="362"/>
      <c r="F58" s="362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2"/>
      <c r="Z58" s="362"/>
      <c r="AA58" s="362"/>
      <c r="AB58" s="362"/>
    </row>
    <row r="59" spans="8:8" ht="15.75" customHeight="1">
      <c r="A59" s="362"/>
      <c r="B59" s="363"/>
      <c r="C59" s="364"/>
      <c r="D59" s="363"/>
      <c r="E59" s="362"/>
      <c r="F59" s="362"/>
      <c r="G59" s="362"/>
      <c r="H59" s="362"/>
      <c r="I59" s="362"/>
      <c r="J59" s="362"/>
      <c r="K59" s="362"/>
      <c r="L59" s="362"/>
      <c r="M59" s="362"/>
      <c r="N59" s="362"/>
      <c r="O59" s="362"/>
      <c r="P59" s="362"/>
      <c r="Q59" s="362"/>
      <c r="R59" s="362"/>
      <c r="S59" s="362"/>
      <c r="T59" s="362"/>
      <c r="U59" s="362"/>
      <c r="V59" s="362"/>
      <c r="W59" s="362"/>
      <c r="X59" s="362"/>
      <c r="Y59" s="362"/>
      <c r="Z59" s="362"/>
      <c r="AA59" s="362"/>
      <c r="AB59" s="362"/>
    </row>
    <row r="60" spans="8:8" ht="15.75" customHeight="1">
      <c r="A60" s="362"/>
      <c r="B60" s="363"/>
      <c r="C60" s="364"/>
      <c r="D60" s="363"/>
      <c r="E60" s="362"/>
      <c r="F60" s="362"/>
      <c r="G60" s="362"/>
      <c r="H60" s="362"/>
      <c r="I60" s="362"/>
      <c r="J60" s="362"/>
      <c r="K60" s="362"/>
      <c r="L60" s="362"/>
      <c r="M60" s="362"/>
      <c r="N60" s="362"/>
      <c r="O60" s="362"/>
      <c r="P60" s="362"/>
      <c r="Q60" s="362"/>
      <c r="R60" s="362"/>
      <c r="S60" s="362"/>
      <c r="T60" s="362"/>
      <c r="U60" s="362"/>
      <c r="V60" s="362"/>
      <c r="W60" s="362"/>
      <c r="X60" s="362"/>
      <c r="Y60" s="362"/>
      <c r="Z60" s="362"/>
      <c r="AA60" s="362"/>
      <c r="AB60" s="362"/>
    </row>
    <row r="61" spans="8:8" ht="15.75" customHeight="1">
      <c r="A61" s="362"/>
      <c r="B61" s="363"/>
      <c r="C61" s="364"/>
      <c r="D61" s="363"/>
      <c r="E61" s="362"/>
      <c r="F61" s="362"/>
      <c r="G61" s="362"/>
      <c r="H61" s="362"/>
      <c r="I61" s="362"/>
      <c r="J61" s="362"/>
      <c r="K61" s="362"/>
      <c r="L61" s="362"/>
      <c r="M61" s="362"/>
      <c r="N61" s="362"/>
      <c r="O61" s="362"/>
      <c r="P61" s="362"/>
      <c r="Q61" s="362"/>
      <c r="R61" s="362"/>
      <c r="S61" s="362"/>
      <c r="T61" s="362"/>
      <c r="U61" s="362"/>
      <c r="V61" s="362"/>
      <c r="W61" s="362"/>
      <c r="X61" s="362"/>
      <c r="Y61" s="362"/>
      <c r="Z61" s="362"/>
      <c r="AA61" s="362"/>
      <c r="AB61" s="362"/>
    </row>
    <row r="62" spans="8:8" ht="15.75" customHeight="1">
      <c r="A62" s="362"/>
      <c r="B62" s="363"/>
      <c r="C62" s="364"/>
      <c r="D62" s="363"/>
      <c r="E62" s="362"/>
      <c r="F62" s="362"/>
      <c r="G62" s="362"/>
      <c r="H62" s="362"/>
      <c r="I62" s="362"/>
      <c r="J62" s="362"/>
      <c r="K62" s="362"/>
      <c r="L62" s="362"/>
      <c r="M62" s="362"/>
      <c r="N62" s="362"/>
      <c r="O62" s="362"/>
      <c r="P62" s="362"/>
      <c r="Q62" s="362"/>
      <c r="R62" s="362"/>
      <c r="S62" s="362"/>
      <c r="T62" s="362"/>
      <c r="U62" s="362"/>
      <c r="V62" s="362"/>
      <c r="W62" s="362"/>
      <c r="X62" s="362"/>
      <c r="Y62" s="362"/>
      <c r="Z62" s="362"/>
      <c r="AA62" s="362"/>
      <c r="AB62" s="362"/>
    </row>
    <row r="63" spans="8:8" ht="15.75" customHeight="1">
      <c r="A63" s="362"/>
      <c r="B63" s="363"/>
      <c r="C63" s="364"/>
      <c r="D63" s="363"/>
      <c r="E63" s="362"/>
      <c r="F63" s="362"/>
      <c r="G63" s="362"/>
      <c r="H63" s="362"/>
      <c r="I63" s="362"/>
      <c r="J63" s="362"/>
      <c r="K63" s="362"/>
      <c r="L63" s="362"/>
      <c r="M63" s="362"/>
      <c r="N63" s="362"/>
      <c r="O63" s="362"/>
      <c r="P63" s="362"/>
      <c r="Q63" s="362"/>
      <c r="R63" s="362"/>
      <c r="S63" s="362"/>
      <c r="T63" s="362"/>
      <c r="U63" s="362"/>
      <c r="V63" s="362"/>
      <c r="W63" s="362"/>
      <c r="X63" s="362"/>
      <c r="Y63" s="362"/>
      <c r="Z63" s="362"/>
      <c r="AA63" s="362"/>
      <c r="AB63" s="362"/>
    </row>
    <row r="64" spans="8:8" ht="15.75" customHeight="1">
      <c r="A64" s="362"/>
      <c r="B64" s="363"/>
      <c r="C64" s="364"/>
      <c r="D64" s="363"/>
      <c r="E64" s="362"/>
      <c r="F64" s="362"/>
      <c r="G64" s="362"/>
      <c r="H64" s="362"/>
      <c r="I64" s="362"/>
      <c r="J64" s="362"/>
      <c r="K64" s="362"/>
      <c r="L64" s="362"/>
      <c r="M64" s="362"/>
      <c r="N64" s="362"/>
      <c r="O64" s="362"/>
      <c r="P64" s="362"/>
      <c r="Q64" s="362"/>
      <c r="R64" s="362"/>
      <c r="S64" s="362"/>
      <c r="T64" s="362"/>
      <c r="U64" s="362"/>
      <c r="V64" s="362"/>
      <c r="W64" s="362"/>
      <c r="X64" s="362"/>
      <c r="Y64" s="362"/>
      <c r="Z64" s="362"/>
      <c r="AA64" s="362"/>
      <c r="AB64" s="362"/>
    </row>
    <row r="65" spans="8:8" ht="15.75" customHeight="1">
      <c r="A65" s="362"/>
      <c r="B65" s="363"/>
      <c r="C65" s="364"/>
      <c r="D65" s="363"/>
      <c r="E65" s="362"/>
      <c r="F65" s="362"/>
      <c r="G65" s="362"/>
      <c r="H65" s="362"/>
      <c r="I65" s="362"/>
      <c r="J65" s="362"/>
      <c r="K65" s="362"/>
      <c r="L65" s="362"/>
      <c r="M65" s="362"/>
      <c r="N65" s="362"/>
      <c r="O65" s="362"/>
      <c r="P65" s="362"/>
      <c r="Q65" s="362"/>
      <c r="R65" s="362"/>
      <c r="S65" s="362"/>
      <c r="T65" s="362"/>
      <c r="U65" s="362"/>
      <c r="V65" s="362"/>
      <c r="W65" s="362"/>
      <c r="X65" s="362"/>
      <c r="Y65" s="362"/>
      <c r="Z65" s="362"/>
      <c r="AA65" s="362"/>
      <c r="AB65" s="362"/>
    </row>
    <row r="66" spans="8:8" ht="15.75" customHeight="1">
      <c r="A66" s="362"/>
      <c r="B66" s="363"/>
      <c r="C66" s="364"/>
      <c r="D66" s="363"/>
      <c r="E66" s="362"/>
      <c r="F66" s="362"/>
      <c r="G66" s="362"/>
      <c r="H66" s="362"/>
      <c r="I66" s="362"/>
      <c r="J66" s="362"/>
      <c r="K66" s="362"/>
      <c r="L66" s="362"/>
      <c r="M66" s="362"/>
      <c r="N66" s="362"/>
      <c r="O66" s="362"/>
      <c r="P66" s="362"/>
      <c r="Q66" s="362"/>
      <c r="R66" s="362"/>
      <c r="S66" s="362"/>
      <c r="T66" s="362"/>
      <c r="U66" s="362"/>
      <c r="V66" s="362"/>
      <c r="W66" s="362"/>
      <c r="X66" s="362"/>
      <c r="Y66" s="362"/>
      <c r="Z66" s="362"/>
      <c r="AA66" s="362"/>
      <c r="AB66" s="362"/>
    </row>
    <row r="67" spans="8:8" ht="15.75" customHeight="1">
      <c r="A67" s="362"/>
      <c r="B67" s="363"/>
      <c r="C67" s="364"/>
      <c r="D67" s="363"/>
      <c r="E67" s="362"/>
      <c r="F67" s="362"/>
      <c r="G67" s="362"/>
      <c r="H67" s="362"/>
      <c r="I67" s="362"/>
      <c r="J67" s="362"/>
      <c r="K67" s="362"/>
      <c r="L67" s="362"/>
      <c r="M67" s="362"/>
      <c r="N67" s="362"/>
      <c r="O67" s="362"/>
      <c r="P67" s="362"/>
      <c r="Q67" s="362"/>
      <c r="R67" s="362"/>
      <c r="S67" s="362"/>
      <c r="T67" s="362"/>
      <c r="U67" s="362"/>
      <c r="V67" s="362"/>
      <c r="W67" s="362"/>
      <c r="X67" s="362"/>
      <c r="Y67" s="362"/>
      <c r="Z67" s="362"/>
      <c r="AA67" s="362"/>
      <c r="AB67" s="362"/>
    </row>
    <row r="68" spans="8:8" ht="15.75" customHeight="1">
      <c r="A68" s="362"/>
      <c r="B68" s="363"/>
      <c r="C68" s="364"/>
      <c r="D68" s="363"/>
      <c r="E68" s="362"/>
      <c r="F68" s="362"/>
      <c r="G68" s="362"/>
      <c r="H68" s="362"/>
      <c r="I68" s="362"/>
      <c r="J68" s="362"/>
      <c r="K68" s="362"/>
      <c r="L68" s="362"/>
      <c r="M68" s="362"/>
      <c r="N68" s="362"/>
      <c r="O68" s="362"/>
      <c r="P68" s="362"/>
      <c r="Q68" s="362"/>
      <c r="R68" s="362"/>
      <c r="S68" s="362"/>
      <c r="T68" s="362"/>
      <c r="U68" s="362"/>
      <c r="V68" s="362"/>
      <c r="W68" s="362"/>
      <c r="X68" s="362"/>
      <c r="Y68" s="362"/>
      <c r="Z68" s="362"/>
      <c r="AA68" s="362"/>
      <c r="AB68" s="362"/>
    </row>
    <row r="69" spans="8:8" ht="15.75" customHeight="1">
      <c r="A69" s="362"/>
      <c r="B69" s="363"/>
      <c r="C69" s="364"/>
      <c r="D69" s="363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2"/>
      <c r="Q69" s="362"/>
      <c r="R69" s="362"/>
      <c r="S69" s="362"/>
      <c r="T69" s="362"/>
      <c r="U69" s="362"/>
      <c r="V69" s="362"/>
      <c r="W69" s="362"/>
      <c r="X69" s="362"/>
      <c r="Y69" s="362"/>
      <c r="Z69" s="362"/>
      <c r="AA69" s="362"/>
      <c r="AB69" s="362"/>
    </row>
    <row r="70" spans="8:8" ht="15.75" customHeight="1">
      <c r="A70" s="362"/>
      <c r="B70" s="363"/>
      <c r="C70" s="364"/>
      <c r="D70" s="363"/>
      <c r="E70" s="362"/>
      <c r="F70" s="362"/>
      <c r="G70" s="362"/>
      <c r="H70" s="362"/>
      <c r="I70" s="362"/>
      <c r="J70" s="362"/>
      <c r="K70" s="362"/>
      <c r="L70" s="362"/>
      <c r="M70" s="362"/>
      <c r="N70" s="362"/>
      <c r="O70" s="362"/>
      <c r="P70" s="362"/>
      <c r="Q70" s="362"/>
      <c r="R70" s="362"/>
      <c r="S70" s="362"/>
      <c r="T70" s="362"/>
      <c r="U70" s="362"/>
      <c r="V70" s="362"/>
      <c r="W70" s="362"/>
      <c r="X70" s="362"/>
      <c r="Y70" s="362"/>
      <c r="Z70" s="362"/>
      <c r="AA70" s="362"/>
      <c r="AB70" s="362"/>
    </row>
    <row r="71" spans="8:8" ht="15.75" customHeight="1">
      <c r="A71" s="362"/>
      <c r="B71" s="363"/>
      <c r="C71" s="364"/>
      <c r="D71" s="363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2"/>
      <c r="Q71" s="362"/>
      <c r="R71" s="362"/>
      <c r="S71" s="362"/>
      <c r="T71" s="362"/>
      <c r="U71" s="362"/>
      <c r="V71" s="362"/>
      <c r="W71" s="362"/>
      <c r="X71" s="362"/>
      <c r="Y71" s="362"/>
      <c r="Z71" s="362"/>
      <c r="AA71" s="362"/>
      <c r="AB71" s="362"/>
    </row>
    <row r="72" spans="8:8" ht="15.75" customHeight="1">
      <c r="A72" s="362"/>
      <c r="B72" s="363"/>
      <c r="C72" s="364"/>
      <c r="D72" s="363"/>
      <c r="E72" s="362"/>
      <c r="F72" s="362"/>
      <c r="G72" s="362"/>
      <c r="H72" s="362"/>
      <c r="I72" s="362"/>
      <c r="J72" s="362"/>
      <c r="K72" s="362"/>
      <c r="L72" s="362"/>
      <c r="M72" s="362"/>
      <c r="N72" s="362"/>
      <c r="O72" s="362"/>
      <c r="P72" s="362"/>
      <c r="Q72" s="362"/>
      <c r="R72" s="362"/>
      <c r="S72" s="362"/>
      <c r="T72" s="362"/>
      <c r="U72" s="362"/>
      <c r="V72" s="362"/>
      <c r="W72" s="362"/>
      <c r="X72" s="362"/>
      <c r="Y72" s="362"/>
      <c r="Z72" s="362"/>
      <c r="AA72" s="362"/>
      <c r="AB72" s="362"/>
    </row>
    <row r="73" spans="8:8" ht="15.75" customHeight="1">
      <c r="A73" s="362"/>
      <c r="B73" s="363"/>
      <c r="C73" s="364"/>
      <c r="D73" s="363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2"/>
      <c r="Q73" s="362"/>
      <c r="R73" s="362"/>
      <c r="S73" s="362"/>
      <c r="T73" s="362"/>
      <c r="U73" s="362"/>
      <c r="V73" s="362"/>
      <c r="W73" s="362"/>
      <c r="X73" s="362"/>
      <c r="Y73" s="362"/>
      <c r="Z73" s="362"/>
      <c r="AA73" s="362"/>
      <c r="AB73" s="362"/>
    </row>
    <row r="74" spans="8:8" ht="15.75" customHeight="1">
      <c r="A74" s="362"/>
      <c r="B74" s="363"/>
      <c r="C74" s="364"/>
      <c r="D74" s="363"/>
      <c r="E74" s="362"/>
      <c r="F74" s="362"/>
      <c r="G74" s="362"/>
      <c r="H74" s="362"/>
      <c r="I74" s="362"/>
      <c r="J74" s="362"/>
      <c r="K74" s="362"/>
      <c r="L74" s="362"/>
      <c r="M74" s="362"/>
      <c r="N74" s="362"/>
      <c r="O74" s="362"/>
      <c r="P74" s="362"/>
      <c r="Q74" s="362"/>
      <c r="R74" s="362"/>
      <c r="S74" s="362"/>
      <c r="T74" s="362"/>
      <c r="U74" s="362"/>
      <c r="V74" s="362"/>
      <c r="W74" s="362"/>
      <c r="X74" s="362"/>
      <c r="Y74" s="362"/>
      <c r="Z74" s="362"/>
      <c r="AA74" s="362"/>
      <c r="AB74" s="362"/>
    </row>
    <row r="75" spans="8:8" ht="15.75" customHeight="1">
      <c r="A75" s="362"/>
      <c r="B75" s="363"/>
      <c r="C75" s="364"/>
      <c r="D75" s="363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2"/>
      <c r="Q75" s="362"/>
      <c r="R75" s="362"/>
      <c r="S75" s="362"/>
      <c r="T75" s="362"/>
      <c r="U75" s="362"/>
      <c r="V75" s="362"/>
      <c r="W75" s="362"/>
      <c r="X75" s="362"/>
      <c r="Y75" s="362"/>
      <c r="Z75" s="362"/>
      <c r="AA75" s="362"/>
      <c r="AB75" s="362"/>
    </row>
    <row r="76" spans="8:8" ht="15.75" customHeight="1">
      <c r="A76" s="362"/>
      <c r="B76" s="363"/>
      <c r="C76" s="364"/>
      <c r="D76" s="363"/>
      <c r="E76" s="362"/>
      <c r="F76" s="362"/>
      <c r="G76" s="362"/>
      <c r="H76" s="362"/>
      <c r="I76" s="362"/>
      <c r="J76" s="362"/>
      <c r="K76" s="362"/>
      <c r="L76" s="362"/>
      <c r="M76" s="362"/>
      <c r="N76" s="362"/>
      <c r="O76" s="362"/>
      <c r="P76" s="362"/>
      <c r="Q76" s="362"/>
      <c r="R76" s="362"/>
      <c r="S76" s="362"/>
      <c r="T76" s="362"/>
      <c r="U76" s="362"/>
      <c r="V76" s="362"/>
      <c r="W76" s="362"/>
      <c r="X76" s="362"/>
      <c r="Y76" s="362"/>
      <c r="Z76" s="362"/>
      <c r="AA76" s="362"/>
      <c r="AB76" s="362"/>
    </row>
    <row r="77" spans="8:8" ht="15.75" customHeight="1">
      <c r="A77" s="362"/>
      <c r="B77" s="363"/>
      <c r="C77" s="364"/>
      <c r="D77" s="363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2"/>
      <c r="Q77" s="362"/>
      <c r="R77" s="362"/>
      <c r="S77" s="362"/>
      <c r="T77" s="362"/>
      <c r="U77" s="362"/>
      <c r="V77" s="362"/>
      <c r="W77" s="362"/>
      <c r="X77" s="362"/>
      <c r="Y77" s="362"/>
      <c r="Z77" s="362"/>
      <c r="AA77" s="362"/>
      <c r="AB77" s="362"/>
    </row>
    <row r="78" spans="8:8" ht="15.75" customHeight="1">
      <c r="A78" s="362"/>
      <c r="B78" s="363"/>
      <c r="C78" s="364"/>
      <c r="D78" s="363"/>
      <c r="E78" s="362"/>
      <c r="F78" s="362"/>
      <c r="G78" s="362"/>
      <c r="H78" s="362"/>
      <c r="I78" s="362"/>
      <c r="J78" s="362"/>
      <c r="K78" s="362"/>
      <c r="L78" s="362"/>
      <c r="M78" s="362"/>
      <c r="N78" s="362"/>
      <c r="O78" s="362"/>
      <c r="P78" s="362"/>
      <c r="Q78" s="362"/>
      <c r="R78" s="362"/>
      <c r="S78" s="362"/>
      <c r="T78" s="362"/>
      <c r="U78" s="362"/>
      <c r="V78" s="362"/>
      <c r="W78" s="362"/>
      <c r="X78" s="362"/>
      <c r="Y78" s="362"/>
      <c r="Z78" s="362"/>
      <c r="AA78" s="362"/>
      <c r="AB78" s="362"/>
    </row>
    <row r="79" spans="8:8" ht="15.75" customHeight="1">
      <c r="A79" s="362"/>
      <c r="B79" s="363"/>
      <c r="C79" s="364"/>
      <c r="D79" s="363"/>
      <c r="E79" s="362"/>
      <c r="F79" s="362"/>
      <c r="G79" s="362"/>
      <c r="H79" s="362"/>
      <c r="I79" s="362"/>
      <c r="J79" s="362"/>
      <c r="K79" s="362"/>
      <c r="L79" s="362"/>
      <c r="M79" s="362"/>
      <c r="N79" s="362"/>
      <c r="O79" s="362"/>
      <c r="P79" s="362"/>
      <c r="Q79" s="362"/>
      <c r="R79" s="362"/>
      <c r="S79" s="362"/>
      <c r="T79" s="362"/>
      <c r="U79" s="362"/>
      <c r="V79" s="362"/>
      <c r="W79" s="362"/>
      <c r="X79" s="362"/>
      <c r="Y79" s="362"/>
      <c r="Z79" s="362"/>
      <c r="AA79" s="362"/>
      <c r="AB79" s="362"/>
    </row>
    <row r="80" spans="8:8" ht="15.75" customHeight="1">
      <c r="A80" s="362"/>
      <c r="B80" s="363"/>
      <c r="C80" s="364"/>
      <c r="D80" s="363"/>
      <c r="E80" s="362"/>
      <c r="F80" s="362"/>
      <c r="G80" s="362"/>
      <c r="H80" s="362"/>
      <c r="I80" s="362"/>
      <c r="J80" s="362"/>
      <c r="K80" s="362"/>
      <c r="L80" s="362"/>
      <c r="M80" s="362"/>
      <c r="N80" s="362"/>
      <c r="O80" s="362"/>
      <c r="P80" s="362"/>
      <c r="Q80" s="362"/>
      <c r="R80" s="362"/>
      <c r="S80" s="362"/>
      <c r="T80" s="362"/>
      <c r="U80" s="362"/>
      <c r="V80" s="362"/>
      <c r="W80" s="362"/>
      <c r="X80" s="362"/>
      <c r="Y80" s="362"/>
      <c r="Z80" s="362"/>
      <c r="AA80" s="362"/>
      <c r="AB80" s="362"/>
    </row>
    <row r="81" spans="8:8" ht="15.75" customHeight="1">
      <c r="A81" s="362"/>
      <c r="B81" s="363"/>
      <c r="C81" s="364"/>
      <c r="D81" s="363"/>
      <c r="E81" s="362"/>
      <c r="F81" s="362"/>
      <c r="G81" s="362"/>
      <c r="H81" s="362"/>
      <c r="I81" s="362"/>
      <c r="J81" s="362"/>
      <c r="K81" s="362"/>
      <c r="L81" s="362"/>
      <c r="M81" s="362"/>
      <c r="N81" s="362"/>
      <c r="O81" s="362"/>
      <c r="P81" s="362"/>
      <c r="Q81" s="362"/>
      <c r="R81" s="362"/>
      <c r="S81" s="362"/>
      <c r="T81" s="362"/>
      <c r="U81" s="362"/>
      <c r="V81" s="362"/>
      <c r="W81" s="362"/>
      <c r="X81" s="362"/>
      <c r="Y81" s="362"/>
      <c r="Z81" s="362"/>
      <c r="AA81" s="362"/>
      <c r="AB81" s="362"/>
    </row>
    <row r="82" spans="8:8" ht="15.75" customHeight="1">
      <c r="A82" s="362"/>
      <c r="B82" s="363"/>
      <c r="C82" s="364"/>
      <c r="D82" s="363"/>
      <c r="E82" s="362"/>
      <c r="F82" s="362"/>
      <c r="G82" s="362"/>
      <c r="H82" s="362"/>
      <c r="I82" s="362"/>
      <c r="J82" s="362"/>
      <c r="K82" s="362"/>
      <c r="L82" s="362"/>
      <c r="M82" s="362"/>
      <c r="N82" s="362"/>
      <c r="O82" s="362"/>
      <c r="P82" s="362"/>
      <c r="Q82" s="362"/>
      <c r="R82" s="362"/>
      <c r="S82" s="362"/>
      <c r="T82" s="362"/>
      <c r="U82" s="362"/>
      <c r="V82" s="362"/>
      <c r="W82" s="362"/>
      <c r="X82" s="362"/>
      <c r="Y82" s="362"/>
      <c r="Z82" s="362"/>
      <c r="AA82" s="362"/>
      <c r="AB82" s="362"/>
    </row>
    <row r="83" spans="8:8" ht="15.75" customHeight="1">
      <c r="A83" s="362"/>
      <c r="B83" s="363"/>
      <c r="C83" s="364"/>
      <c r="D83" s="363"/>
      <c r="E83" s="362"/>
      <c r="F83" s="362"/>
      <c r="G83" s="362"/>
      <c r="H83" s="362"/>
      <c r="I83" s="362"/>
      <c r="J83" s="362"/>
      <c r="K83" s="362"/>
      <c r="L83" s="362"/>
      <c r="M83" s="362"/>
      <c r="N83" s="362"/>
      <c r="O83" s="362"/>
      <c r="P83" s="362"/>
      <c r="Q83" s="362"/>
      <c r="R83" s="362"/>
      <c r="S83" s="362"/>
      <c r="T83" s="362"/>
      <c r="U83" s="362"/>
      <c r="V83" s="362"/>
      <c r="W83" s="362"/>
      <c r="X83" s="362"/>
      <c r="Y83" s="362"/>
      <c r="Z83" s="362"/>
      <c r="AA83" s="362"/>
      <c r="AB83" s="362"/>
    </row>
    <row r="84" spans="8:8" ht="15.75" customHeight="1">
      <c r="A84" s="362"/>
      <c r="B84" s="363"/>
      <c r="C84" s="364"/>
      <c r="D84" s="363"/>
      <c r="E84" s="362"/>
      <c r="F84" s="362"/>
      <c r="G84" s="362"/>
      <c r="H84" s="362"/>
      <c r="I84" s="362"/>
      <c r="J84" s="362"/>
      <c r="K84" s="362"/>
      <c r="L84" s="362"/>
      <c r="M84" s="362"/>
      <c r="N84" s="362"/>
      <c r="O84" s="362"/>
      <c r="P84" s="362"/>
      <c r="Q84" s="362"/>
      <c r="R84" s="362"/>
      <c r="S84" s="362"/>
      <c r="T84" s="362"/>
      <c r="U84" s="362"/>
      <c r="V84" s="362"/>
      <c r="W84" s="362"/>
      <c r="X84" s="362"/>
      <c r="Y84" s="362"/>
      <c r="Z84" s="362"/>
      <c r="AA84" s="362"/>
      <c r="AB84" s="362"/>
    </row>
    <row r="85" spans="8:8" ht="15.75" customHeight="1">
      <c r="A85" s="362"/>
      <c r="B85" s="363"/>
      <c r="C85" s="364"/>
      <c r="D85" s="363"/>
      <c r="E85" s="362"/>
      <c r="F85" s="362"/>
      <c r="G85" s="362"/>
      <c r="H85" s="362"/>
      <c r="I85" s="362"/>
      <c r="J85" s="362"/>
      <c r="K85" s="362"/>
      <c r="L85" s="362"/>
      <c r="M85" s="362"/>
      <c r="N85" s="362"/>
      <c r="O85" s="362"/>
      <c r="P85" s="362"/>
      <c r="Q85" s="362"/>
      <c r="R85" s="362"/>
      <c r="S85" s="362"/>
      <c r="T85" s="362"/>
      <c r="U85" s="362"/>
      <c r="V85" s="362"/>
      <c r="W85" s="362"/>
      <c r="X85" s="362"/>
      <c r="Y85" s="362"/>
      <c r="Z85" s="362"/>
      <c r="AA85" s="362"/>
      <c r="AB85" s="362"/>
    </row>
    <row r="86" spans="8:8" ht="15.75" customHeight="1">
      <c r="A86" s="362"/>
      <c r="B86" s="363"/>
      <c r="C86" s="364"/>
      <c r="D86" s="363"/>
      <c r="E86" s="362"/>
      <c r="F86" s="362"/>
      <c r="G86" s="362"/>
      <c r="H86" s="362"/>
      <c r="I86" s="362"/>
      <c r="J86" s="362"/>
      <c r="K86" s="362"/>
      <c r="L86" s="362"/>
      <c r="M86" s="362"/>
      <c r="N86" s="362"/>
      <c r="O86" s="362"/>
      <c r="P86" s="362"/>
      <c r="Q86" s="362"/>
      <c r="R86" s="362"/>
      <c r="S86" s="362"/>
      <c r="T86" s="362"/>
      <c r="U86" s="362"/>
      <c r="V86" s="362"/>
      <c r="W86" s="362"/>
      <c r="X86" s="362"/>
      <c r="Y86" s="362"/>
      <c r="Z86" s="362"/>
      <c r="AA86" s="362"/>
      <c r="AB86" s="362"/>
    </row>
    <row r="87" spans="8:8" ht="15.75" customHeight="1">
      <c r="A87" s="362"/>
      <c r="B87" s="363"/>
      <c r="C87" s="364"/>
      <c r="D87" s="363"/>
      <c r="E87" s="362"/>
      <c r="F87" s="362"/>
      <c r="G87" s="362"/>
      <c r="H87" s="362"/>
      <c r="I87" s="362"/>
      <c r="J87" s="362"/>
      <c r="K87" s="362"/>
      <c r="L87" s="362"/>
      <c r="M87" s="362"/>
      <c r="N87" s="362"/>
      <c r="O87" s="362"/>
      <c r="P87" s="362"/>
      <c r="Q87" s="362"/>
      <c r="R87" s="362"/>
      <c r="S87" s="362"/>
      <c r="T87" s="362"/>
      <c r="U87" s="362"/>
      <c r="V87" s="362"/>
      <c r="W87" s="362"/>
      <c r="X87" s="362"/>
      <c r="Y87" s="362"/>
      <c r="Z87" s="362"/>
      <c r="AA87" s="362"/>
      <c r="AB87" s="362"/>
    </row>
    <row r="88" spans="8:8" ht="15.75" customHeight="1">
      <c r="A88" s="362"/>
      <c r="B88" s="363"/>
      <c r="C88" s="364"/>
      <c r="D88" s="363"/>
      <c r="E88" s="362"/>
      <c r="F88" s="362"/>
      <c r="G88" s="362"/>
      <c r="H88" s="362"/>
      <c r="I88" s="362"/>
      <c r="J88" s="362"/>
      <c r="K88" s="362"/>
      <c r="L88" s="362"/>
      <c r="M88" s="362"/>
      <c r="N88" s="362"/>
      <c r="O88" s="362"/>
      <c r="P88" s="362"/>
      <c r="Q88" s="362"/>
      <c r="R88" s="362"/>
      <c r="S88" s="362"/>
      <c r="T88" s="362"/>
      <c r="U88" s="362"/>
      <c r="V88" s="362"/>
      <c r="W88" s="362"/>
      <c r="X88" s="362"/>
      <c r="Y88" s="362"/>
      <c r="Z88" s="362"/>
      <c r="AA88" s="362"/>
      <c r="AB88" s="362"/>
    </row>
    <row r="89" spans="8:8" ht="15.75" customHeight="1">
      <c r="A89" s="362"/>
      <c r="B89" s="363"/>
      <c r="C89" s="364"/>
      <c r="D89" s="363"/>
      <c r="E89" s="362"/>
      <c r="F89" s="362"/>
      <c r="G89" s="362"/>
      <c r="H89" s="362"/>
      <c r="I89" s="362"/>
      <c r="J89" s="362"/>
      <c r="K89" s="362"/>
      <c r="L89" s="362"/>
      <c r="M89" s="362"/>
      <c r="N89" s="362"/>
      <c r="O89" s="362"/>
      <c r="P89" s="362"/>
      <c r="Q89" s="362"/>
      <c r="R89" s="362"/>
      <c r="S89" s="362"/>
      <c r="T89" s="362"/>
      <c r="U89" s="362"/>
      <c r="V89" s="362"/>
      <c r="W89" s="362"/>
      <c r="X89" s="362"/>
      <c r="Y89" s="362"/>
      <c r="Z89" s="362"/>
      <c r="AA89" s="362"/>
      <c r="AB89" s="362"/>
    </row>
    <row r="90" spans="8:8" ht="15.75" customHeight="1">
      <c r="A90" s="362"/>
      <c r="B90" s="363"/>
      <c r="C90" s="364"/>
      <c r="D90" s="363"/>
      <c r="E90" s="362"/>
      <c r="F90" s="362"/>
      <c r="G90" s="362"/>
      <c r="H90" s="362"/>
      <c r="I90" s="362"/>
      <c r="J90" s="362"/>
      <c r="K90" s="362"/>
      <c r="L90" s="362"/>
      <c r="M90" s="362"/>
      <c r="N90" s="362"/>
      <c r="O90" s="362"/>
      <c r="P90" s="362"/>
      <c r="Q90" s="362"/>
      <c r="R90" s="362"/>
      <c r="S90" s="362"/>
      <c r="T90" s="362"/>
      <c r="U90" s="362"/>
      <c r="V90" s="362"/>
      <c r="W90" s="362"/>
      <c r="X90" s="362"/>
      <c r="Y90" s="362"/>
      <c r="Z90" s="362"/>
      <c r="AA90" s="362"/>
      <c r="AB90" s="362"/>
    </row>
    <row r="91" spans="8:8" ht="15.75" customHeight="1">
      <c r="A91" s="362"/>
      <c r="B91" s="363"/>
      <c r="C91" s="364"/>
      <c r="D91" s="363"/>
      <c r="E91" s="362"/>
      <c r="F91" s="362"/>
      <c r="G91" s="362"/>
      <c r="H91" s="362"/>
      <c r="I91" s="362"/>
      <c r="J91" s="362"/>
      <c r="K91" s="362"/>
      <c r="L91" s="362"/>
      <c r="M91" s="362"/>
      <c r="N91" s="362"/>
      <c r="O91" s="362"/>
      <c r="P91" s="362"/>
      <c r="Q91" s="362"/>
      <c r="R91" s="362"/>
      <c r="S91" s="362"/>
      <c r="T91" s="362"/>
      <c r="U91" s="362"/>
      <c r="V91" s="362"/>
      <c r="W91" s="362"/>
      <c r="X91" s="362"/>
      <c r="Y91" s="362"/>
      <c r="Z91" s="362"/>
      <c r="AA91" s="362"/>
      <c r="AB91" s="362"/>
    </row>
    <row r="92" spans="8:8" ht="15.75" customHeight="1">
      <c r="A92" s="362"/>
      <c r="B92" s="363"/>
      <c r="C92" s="364"/>
      <c r="D92" s="363"/>
      <c r="E92" s="362"/>
      <c r="F92" s="362"/>
      <c r="G92" s="362"/>
      <c r="H92" s="362"/>
      <c r="I92" s="362"/>
      <c r="J92" s="362"/>
      <c r="K92" s="362"/>
      <c r="L92" s="362"/>
      <c r="M92" s="362"/>
      <c r="N92" s="362"/>
      <c r="O92" s="362"/>
      <c r="P92" s="362"/>
      <c r="Q92" s="362"/>
      <c r="R92" s="362"/>
      <c r="S92" s="362"/>
      <c r="T92" s="362"/>
      <c r="U92" s="362"/>
      <c r="V92" s="362"/>
      <c r="W92" s="362"/>
      <c r="X92" s="362"/>
      <c r="Y92" s="362"/>
      <c r="Z92" s="362"/>
      <c r="AA92" s="362"/>
      <c r="AB92" s="362"/>
    </row>
    <row r="93" spans="8:8" ht="15.75" customHeight="1">
      <c r="A93" s="362"/>
      <c r="B93" s="363"/>
      <c r="C93" s="364"/>
      <c r="D93" s="363"/>
      <c r="E93" s="362"/>
      <c r="F93" s="362"/>
      <c r="G93" s="362"/>
      <c r="H93" s="362"/>
      <c r="I93" s="362"/>
      <c r="J93" s="362"/>
      <c r="K93" s="362"/>
      <c r="L93" s="362"/>
      <c r="M93" s="362"/>
      <c r="N93" s="362"/>
      <c r="O93" s="362"/>
      <c r="P93" s="362"/>
      <c r="Q93" s="362"/>
      <c r="R93" s="362"/>
      <c r="S93" s="362"/>
      <c r="T93" s="362"/>
      <c r="U93" s="362"/>
      <c r="V93" s="362"/>
      <c r="W93" s="362"/>
      <c r="X93" s="362"/>
      <c r="Y93" s="362"/>
      <c r="Z93" s="362"/>
      <c r="AA93" s="362"/>
      <c r="AB93" s="362"/>
    </row>
    <row r="94" spans="8:8" ht="15.75" customHeight="1">
      <c r="A94" s="362"/>
      <c r="B94" s="363"/>
      <c r="C94" s="364"/>
      <c r="D94" s="363"/>
      <c r="E94" s="362"/>
      <c r="F94" s="362"/>
      <c r="G94" s="362"/>
      <c r="H94" s="362"/>
      <c r="I94" s="362"/>
      <c r="J94" s="362"/>
      <c r="K94" s="362"/>
      <c r="L94" s="362"/>
      <c r="M94" s="362"/>
      <c r="N94" s="362"/>
      <c r="O94" s="362"/>
      <c r="P94" s="362"/>
      <c r="Q94" s="362"/>
      <c r="R94" s="362"/>
      <c r="S94" s="362"/>
      <c r="T94" s="362"/>
      <c r="U94" s="362"/>
      <c r="V94" s="362"/>
      <c r="W94" s="362"/>
      <c r="X94" s="362"/>
      <c r="Y94" s="362"/>
      <c r="Z94" s="362"/>
      <c r="AA94" s="362"/>
      <c r="AB94" s="362"/>
    </row>
    <row r="95" spans="8:8" ht="15.75" customHeight="1">
      <c r="A95" s="362"/>
      <c r="B95" s="363"/>
      <c r="C95" s="364"/>
      <c r="D95" s="363"/>
      <c r="E95" s="362"/>
      <c r="F95" s="362"/>
      <c r="G95" s="362"/>
      <c r="H95" s="362"/>
      <c r="I95" s="362"/>
      <c r="J95" s="362"/>
      <c r="K95" s="362"/>
      <c r="L95" s="362"/>
      <c r="M95" s="362"/>
      <c r="N95" s="362"/>
      <c r="O95" s="362"/>
      <c r="P95" s="362"/>
      <c r="Q95" s="362"/>
      <c r="R95" s="362"/>
      <c r="S95" s="362"/>
      <c r="T95" s="362"/>
      <c r="U95" s="362"/>
      <c r="V95" s="362"/>
      <c r="W95" s="362"/>
      <c r="X95" s="362"/>
      <c r="Y95" s="362"/>
      <c r="Z95" s="362"/>
      <c r="AA95" s="362"/>
      <c r="AB95" s="362"/>
    </row>
    <row r="96" spans="8:8" ht="15.75" customHeight="1">
      <c r="A96" s="362"/>
      <c r="B96" s="363"/>
      <c r="C96" s="364"/>
      <c r="D96" s="363"/>
      <c r="E96" s="362"/>
      <c r="F96" s="362"/>
      <c r="G96" s="362"/>
      <c r="H96" s="362"/>
      <c r="I96" s="362"/>
      <c r="J96" s="362"/>
      <c r="K96" s="362"/>
      <c r="L96" s="362"/>
      <c r="M96" s="362"/>
      <c r="N96" s="362"/>
      <c r="O96" s="362"/>
      <c r="P96" s="362"/>
      <c r="Q96" s="362"/>
      <c r="R96" s="362"/>
      <c r="S96" s="362"/>
      <c r="T96" s="362"/>
      <c r="U96" s="362"/>
      <c r="V96" s="362"/>
      <c r="W96" s="362"/>
      <c r="X96" s="362"/>
      <c r="Y96" s="362"/>
      <c r="Z96" s="362"/>
      <c r="AA96" s="362"/>
      <c r="AB96" s="362"/>
    </row>
    <row r="97" spans="8:8" ht="15.75" customHeight="1">
      <c r="A97" s="362"/>
      <c r="B97" s="363"/>
      <c r="C97" s="364"/>
      <c r="D97" s="363"/>
      <c r="E97" s="362"/>
      <c r="F97" s="362"/>
      <c r="G97" s="362"/>
      <c r="H97" s="362"/>
      <c r="I97" s="362"/>
      <c r="J97" s="362"/>
      <c r="K97" s="362"/>
      <c r="L97" s="362"/>
      <c r="M97" s="362"/>
      <c r="N97" s="362"/>
      <c r="O97" s="362"/>
      <c r="P97" s="362"/>
      <c r="Q97" s="362"/>
      <c r="R97" s="362"/>
      <c r="S97" s="362"/>
      <c r="T97" s="362"/>
      <c r="U97" s="362"/>
      <c r="V97" s="362"/>
      <c r="W97" s="362"/>
      <c r="X97" s="362"/>
      <c r="Y97" s="362"/>
      <c r="Z97" s="362"/>
      <c r="AA97" s="362"/>
      <c r="AB97" s="362"/>
    </row>
    <row r="98" spans="8:8" ht="15.75" customHeight="1">
      <c r="A98" s="362"/>
      <c r="B98" s="363"/>
      <c r="C98" s="364"/>
      <c r="D98" s="363"/>
      <c r="E98" s="362"/>
      <c r="F98" s="362"/>
      <c r="G98" s="362"/>
      <c r="H98" s="362"/>
      <c r="I98" s="362"/>
      <c r="J98" s="362"/>
      <c r="K98" s="362"/>
      <c r="L98" s="362"/>
      <c r="M98" s="362"/>
      <c r="N98" s="362"/>
      <c r="O98" s="362"/>
      <c r="P98" s="362"/>
      <c r="Q98" s="362"/>
      <c r="R98" s="362"/>
      <c r="S98" s="362"/>
      <c r="T98" s="362"/>
      <c r="U98" s="362"/>
      <c r="V98" s="362"/>
      <c r="W98" s="362"/>
      <c r="X98" s="362"/>
      <c r="Y98" s="362"/>
      <c r="Z98" s="362"/>
      <c r="AA98" s="362"/>
      <c r="AB98" s="362"/>
    </row>
    <row r="99" spans="8:8" ht="15.75" customHeight="1">
      <c r="A99" s="362"/>
      <c r="B99" s="363"/>
      <c r="C99" s="364"/>
      <c r="D99" s="363"/>
      <c r="E99" s="362"/>
      <c r="F99" s="362"/>
      <c r="G99" s="362"/>
      <c r="H99" s="362"/>
      <c r="I99" s="362"/>
      <c r="J99" s="362"/>
      <c r="K99" s="362"/>
      <c r="L99" s="362"/>
      <c r="M99" s="362"/>
      <c r="N99" s="362"/>
      <c r="O99" s="362"/>
      <c r="P99" s="362"/>
      <c r="Q99" s="362"/>
      <c r="R99" s="362"/>
      <c r="S99" s="362"/>
      <c r="T99" s="362"/>
      <c r="U99" s="362"/>
      <c r="V99" s="362"/>
      <c r="W99" s="362"/>
      <c r="X99" s="362"/>
      <c r="Y99" s="362"/>
      <c r="Z99" s="362"/>
      <c r="AA99" s="362"/>
      <c r="AB99" s="362"/>
    </row>
    <row r="100" spans="8:8" ht="15.75" customHeight="1">
      <c r="A100" s="362"/>
      <c r="B100" s="363"/>
      <c r="C100" s="364"/>
      <c r="D100" s="363"/>
      <c r="E100" s="362"/>
      <c r="F100" s="362"/>
      <c r="G100" s="362"/>
      <c r="H100" s="362"/>
      <c r="I100" s="362"/>
      <c r="J100" s="362"/>
      <c r="K100" s="362"/>
      <c r="L100" s="362"/>
      <c r="M100" s="362"/>
      <c r="N100" s="362"/>
      <c r="O100" s="362"/>
      <c r="P100" s="362"/>
      <c r="Q100" s="362"/>
      <c r="R100" s="362"/>
      <c r="S100" s="362"/>
      <c r="T100" s="362"/>
      <c r="U100" s="362"/>
      <c r="V100" s="362"/>
      <c r="W100" s="362"/>
      <c r="X100" s="362"/>
      <c r="Y100" s="362"/>
      <c r="Z100" s="362"/>
      <c r="AA100" s="362"/>
      <c r="AB100" s="362"/>
    </row>
    <row r="101" spans="8:8" ht="15.75" customHeight="1">
      <c r="A101" s="362"/>
      <c r="B101" s="363"/>
      <c r="C101" s="364"/>
      <c r="D101" s="363"/>
      <c r="E101" s="362"/>
      <c r="F101" s="362"/>
      <c r="G101" s="362"/>
      <c r="H101" s="362"/>
      <c r="I101" s="362"/>
      <c r="J101" s="362"/>
      <c r="K101" s="362"/>
      <c r="L101" s="362"/>
      <c r="M101" s="362"/>
      <c r="N101" s="362"/>
      <c r="O101" s="362"/>
      <c r="P101" s="362"/>
      <c r="Q101" s="362"/>
      <c r="R101" s="362"/>
      <c r="S101" s="362"/>
      <c r="T101" s="362"/>
      <c r="U101" s="362"/>
      <c r="V101" s="362"/>
      <c r="W101" s="362"/>
      <c r="X101" s="362"/>
      <c r="Y101" s="362"/>
      <c r="Z101" s="362"/>
      <c r="AA101" s="362"/>
      <c r="AB101" s="362"/>
    </row>
    <row r="102" spans="8:8" ht="15.75" customHeight="1">
      <c r="A102" s="362"/>
      <c r="B102" s="363"/>
      <c r="C102" s="364"/>
      <c r="D102" s="363"/>
      <c r="E102" s="362"/>
      <c r="F102" s="362"/>
      <c r="G102" s="362"/>
      <c r="H102" s="362"/>
      <c r="I102" s="362"/>
      <c r="J102" s="362"/>
      <c r="K102" s="362"/>
      <c r="L102" s="362"/>
      <c r="M102" s="362"/>
      <c r="N102" s="362"/>
      <c r="O102" s="362"/>
      <c r="P102" s="362"/>
      <c r="Q102" s="362"/>
      <c r="R102" s="362"/>
      <c r="S102" s="362"/>
      <c r="T102" s="362"/>
      <c r="U102" s="362"/>
      <c r="V102" s="362"/>
      <c r="W102" s="362"/>
      <c r="X102" s="362"/>
      <c r="Y102" s="362"/>
      <c r="Z102" s="362"/>
      <c r="AA102" s="362"/>
      <c r="AB102" s="362"/>
    </row>
    <row r="103" spans="8:8" ht="15.75" customHeight="1">
      <c r="A103" s="362"/>
      <c r="B103" s="363"/>
      <c r="C103" s="364"/>
      <c r="D103" s="363"/>
      <c r="E103" s="362"/>
      <c r="F103" s="362"/>
      <c r="G103" s="362"/>
      <c r="H103" s="362"/>
      <c r="I103" s="362"/>
      <c r="J103" s="362"/>
      <c r="K103" s="362"/>
      <c r="L103" s="362"/>
      <c r="M103" s="362"/>
      <c r="N103" s="362"/>
      <c r="O103" s="362"/>
      <c r="P103" s="362"/>
      <c r="Q103" s="362"/>
      <c r="R103" s="362"/>
      <c r="S103" s="362"/>
      <c r="T103" s="362"/>
      <c r="U103" s="362"/>
      <c r="V103" s="362"/>
      <c r="W103" s="362"/>
      <c r="X103" s="362"/>
      <c r="Y103" s="362"/>
      <c r="Z103" s="362"/>
      <c r="AA103" s="362"/>
      <c r="AB103" s="362"/>
    </row>
    <row r="104" spans="8:8" ht="15.75" customHeight="1">
      <c r="A104" s="362"/>
      <c r="B104" s="363"/>
      <c r="C104" s="364"/>
      <c r="D104" s="363"/>
      <c r="E104" s="362"/>
      <c r="F104" s="362"/>
      <c r="G104" s="362"/>
      <c r="H104" s="362"/>
      <c r="I104" s="362"/>
      <c r="J104" s="362"/>
      <c r="K104" s="362"/>
      <c r="L104" s="362"/>
      <c r="M104" s="362"/>
      <c r="N104" s="362"/>
      <c r="O104" s="362"/>
      <c r="P104" s="362"/>
      <c r="Q104" s="362"/>
      <c r="R104" s="362"/>
      <c r="S104" s="362"/>
      <c r="T104" s="362"/>
      <c r="U104" s="362"/>
      <c r="V104" s="362"/>
      <c r="W104" s="362"/>
      <c r="X104" s="362"/>
      <c r="Y104" s="362"/>
      <c r="Z104" s="362"/>
      <c r="AA104" s="362"/>
      <c r="AB104" s="362"/>
    </row>
    <row r="105" spans="8:8" ht="15.75" customHeight="1">
      <c r="A105" s="362"/>
      <c r="B105" s="363"/>
      <c r="C105" s="364"/>
      <c r="D105" s="363"/>
      <c r="E105" s="362"/>
      <c r="F105" s="362"/>
      <c r="G105" s="362"/>
      <c r="H105" s="362"/>
      <c r="I105" s="362"/>
      <c r="J105" s="362"/>
      <c r="K105" s="362"/>
      <c r="L105" s="362"/>
      <c r="M105" s="362"/>
      <c r="N105" s="362"/>
      <c r="O105" s="362"/>
      <c r="P105" s="362"/>
      <c r="Q105" s="362"/>
      <c r="R105" s="362"/>
      <c r="S105" s="362"/>
      <c r="T105" s="362"/>
      <c r="U105" s="362"/>
      <c r="V105" s="362"/>
      <c r="W105" s="362"/>
      <c r="X105" s="362"/>
      <c r="Y105" s="362"/>
      <c r="Z105" s="362"/>
      <c r="AA105" s="362"/>
      <c r="AB105" s="362"/>
    </row>
    <row r="106" spans="8:8" ht="15.75" customHeight="1">
      <c r="A106" s="362"/>
      <c r="B106" s="363"/>
      <c r="C106" s="364"/>
      <c r="D106" s="363"/>
      <c r="E106" s="362"/>
      <c r="F106" s="362"/>
      <c r="G106" s="362"/>
      <c r="H106" s="362"/>
      <c r="I106" s="362"/>
      <c r="J106" s="362"/>
      <c r="K106" s="362"/>
      <c r="L106" s="362"/>
      <c r="M106" s="362"/>
      <c r="N106" s="362"/>
      <c r="O106" s="362"/>
      <c r="P106" s="362"/>
      <c r="Q106" s="362"/>
      <c r="R106" s="362"/>
      <c r="S106" s="362"/>
      <c r="T106" s="362"/>
      <c r="U106" s="362"/>
      <c r="V106" s="362"/>
      <c r="W106" s="362"/>
      <c r="X106" s="362"/>
      <c r="Y106" s="362"/>
      <c r="Z106" s="362"/>
      <c r="AA106" s="362"/>
      <c r="AB106" s="362"/>
    </row>
    <row r="107" spans="8:8" ht="15.75" customHeight="1">
      <c r="A107" s="362"/>
      <c r="B107" s="363"/>
      <c r="C107" s="364"/>
      <c r="D107" s="363"/>
      <c r="E107" s="362"/>
      <c r="F107" s="362"/>
      <c r="G107" s="362"/>
      <c r="H107" s="362"/>
      <c r="I107" s="362"/>
      <c r="J107" s="362"/>
      <c r="K107" s="362"/>
      <c r="L107" s="362"/>
      <c r="M107" s="362"/>
      <c r="N107" s="362"/>
      <c r="O107" s="362"/>
      <c r="P107" s="362"/>
      <c r="Q107" s="362"/>
      <c r="R107" s="362"/>
      <c r="S107" s="362"/>
      <c r="T107" s="362"/>
      <c r="U107" s="362"/>
      <c r="V107" s="362"/>
      <c r="W107" s="362"/>
      <c r="X107" s="362"/>
      <c r="Y107" s="362"/>
      <c r="Z107" s="362"/>
      <c r="AA107" s="362"/>
      <c r="AB107" s="362"/>
    </row>
    <row r="108" spans="8:8" ht="15.75" customHeight="1">
      <c r="A108" s="362"/>
      <c r="B108" s="363"/>
      <c r="C108" s="364"/>
      <c r="D108" s="363"/>
      <c r="E108" s="362"/>
      <c r="F108" s="362"/>
      <c r="G108" s="362"/>
      <c r="H108" s="362"/>
      <c r="I108" s="362"/>
      <c r="J108" s="362"/>
      <c r="K108" s="362"/>
      <c r="L108" s="362"/>
      <c r="M108" s="362"/>
      <c r="N108" s="362"/>
      <c r="O108" s="362"/>
      <c r="P108" s="362"/>
      <c r="Q108" s="362"/>
      <c r="R108" s="362"/>
      <c r="S108" s="362"/>
      <c r="T108" s="362"/>
      <c r="U108" s="362"/>
      <c r="V108" s="362"/>
      <c r="W108" s="362"/>
      <c r="X108" s="362"/>
      <c r="Y108" s="362"/>
      <c r="Z108" s="362"/>
      <c r="AA108" s="362"/>
      <c r="AB108" s="362"/>
    </row>
    <row r="109" spans="8:8" ht="15.75" customHeight="1">
      <c r="A109" s="362"/>
      <c r="B109" s="363"/>
      <c r="C109" s="364"/>
      <c r="D109" s="363"/>
      <c r="E109" s="362"/>
      <c r="F109" s="362"/>
      <c r="G109" s="362"/>
      <c r="H109" s="362"/>
      <c r="I109" s="362"/>
      <c r="J109" s="362"/>
      <c r="K109" s="362"/>
      <c r="L109" s="362"/>
      <c r="M109" s="362"/>
      <c r="N109" s="362"/>
      <c r="O109" s="362"/>
      <c r="P109" s="362"/>
      <c r="Q109" s="362"/>
      <c r="R109" s="362"/>
      <c r="S109" s="362"/>
      <c r="T109" s="362"/>
      <c r="U109" s="362"/>
      <c r="V109" s="362"/>
      <c r="W109" s="362"/>
      <c r="X109" s="362"/>
      <c r="Y109" s="362"/>
      <c r="Z109" s="362"/>
      <c r="AA109" s="362"/>
      <c r="AB109" s="362"/>
    </row>
    <row r="110" spans="8:8" ht="15.75" customHeight="1">
      <c r="A110" s="362"/>
      <c r="B110" s="363"/>
      <c r="C110" s="364"/>
      <c r="D110" s="363"/>
      <c r="E110" s="362"/>
      <c r="F110" s="362"/>
      <c r="G110" s="362"/>
      <c r="H110" s="362"/>
      <c r="I110" s="362"/>
      <c r="J110" s="362"/>
      <c r="K110" s="362"/>
      <c r="L110" s="362"/>
      <c r="M110" s="362"/>
      <c r="N110" s="362"/>
      <c r="O110" s="362"/>
      <c r="P110" s="362"/>
      <c r="Q110" s="362"/>
      <c r="R110" s="362"/>
      <c r="S110" s="362"/>
      <c r="T110" s="362"/>
      <c r="U110" s="362"/>
      <c r="V110" s="362"/>
      <c r="W110" s="362"/>
      <c r="X110" s="362"/>
      <c r="Y110" s="362"/>
      <c r="Z110" s="362"/>
      <c r="AA110" s="362"/>
      <c r="AB110" s="362"/>
    </row>
    <row r="111" spans="8:8" ht="15.75" customHeight="1">
      <c r="A111" s="362"/>
      <c r="B111" s="363"/>
      <c r="C111" s="364"/>
      <c r="D111" s="363"/>
      <c r="E111" s="362"/>
      <c r="F111" s="362"/>
      <c r="G111" s="362"/>
      <c r="H111" s="362"/>
      <c r="I111" s="362"/>
      <c r="J111" s="362"/>
      <c r="K111" s="362"/>
      <c r="L111" s="362"/>
      <c r="M111" s="362"/>
      <c r="N111" s="362"/>
      <c r="O111" s="362"/>
      <c r="P111" s="362"/>
      <c r="Q111" s="362"/>
      <c r="R111" s="362"/>
      <c r="S111" s="362"/>
      <c r="T111" s="362"/>
      <c r="U111" s="362"/>
      <c r="V111" s="362"/>
      <c r="W111" s="362"/>
      <c r="X111" s="362"/>
      <c r="Y111" s="362"/>
      <c r="Z111" s="362"/>
      <c r="AA111" s="362"/>
      <c r="AB111" s="362"/>
    </row>
    <row r="112" spans="8:8" ht="15.75" customHeight="1">
      <c r="A112" s="362"/>
      <c r="B112" s="363"/>
      <c r="C112" s="364"/>
      <c r="D112" s="363"/>
      <c r="E112" s="362"/>
      <c r="F112" s="362"/>
      <c r="G112" s="362"/>
      <c r="H112" s="362"/>
      <c r="I112" s="362"/>
      <c r="J112" s="362"/>
      <c r="K112" s="362"/>
      <c r="L112" s="362"/>
      <c r="M112" s="362"/>
      <c r="N112" s="362"/>
      <c r="O112" s="362"/>
      <c r="P112" s="362"/>
      <c r="Q112" s="362"/>
      <c r="R112" s="362"/>
      <c r="S112" s="362"/>
      <c r="T112" s="362"/>
      <c r="U112" s="362"/>
      <c r="V112" s="362"/>
      <c r="W112" s="362"/>
      <c r="X112" s="362"/>
      <c r="Y112" s="362"/>
      <c r="Z112" s="362"/>
      <c r="AA112" s="362"/>
      <c r="AB112" s="362"/>
    </row>
    <row r="113" spans="8:8" ht="15.75" customHeight="1">
      <c r="A113" s="362"/>
      <c r="B113" s="363"/>
      <c r="C113" s="364"/>
      <c r="D113" s="363"/>
      <c r="E113" s="362"/>
      <c r="F113" s="362"/>
      <c r="G113" s="362"/>
      <c r="H113" s="362"/>
      <c r="I113" s="362"/>
      <c r="J113" s="362"/>
      <c r="K113" s="362"/>
      <c r="L113" s="362"/>
      <c r="M113" s="362"/>
      <c r="N113" s="362"/>
      <c r="O113" s="362"/>
      <c r="P113" s="362"/>
      <c r="Q113" s="362"/>
      <c r="R113" s="362"/>
      <c r="S113" s="362"/>
      <c r="T113" s="362"/>
      <c r="U113" s="362"/>
      <c r="V113" s="362"/>
      <c r="W113" s="362"/>
      <c r="X113" s="362"/>
      <c r="Y113" s="362"/>
      <c r="Z113" s="362"/>
      <c r="AA113" s="362"/>
      <c r="AB113" s="362"/>
    </row>
    <row r="114" spans="8:8" ht="15.75" customHeight="1">
      <c r="A114" s="362"/>
      <c r="B114" s="363"/>
      <c r="C114" s="364"/>
      <c r="D114" s="363"/>
      <c r="E114" s="362"/>
      <c r="F114" s="362"/>
      <c r="G114" s="362"/>
      <c r="H114" s="362"/>
      <c r="I114" s="362"/>
      <c r="J114" s="362"/>
      <c r="K114" s="362"/>
      <c r="L114" s="362"/>
      <c r="M114" s="362"/>
      <c r="N114" s="362"/>
      <c r="O114" s="362"/>
      <c r="P114" s="362"/>
      <c r="Q114" s="362"/>
      <c r="R114" s="362"/>
      <c r="S114" s="362"/>
      <c r="T114" s="362"/>
      <c r="U114" s="362"/>
      <c r="V114" s="362"/>
      <c r="W114" s="362"/>
      <c r="X114" s="362"/>
      <c r="Y114" s="362"/>
      <c r="Z114" s="362"/>
      <c r="AA114" s="362"/>
      <c r="AB114" s="362"/>
    </row>
    <row r="115" spans="8:8" ht="15.75" customHeight="1">
      <c r="A115" s="362"/>
      <c r="B115" s="363"/>
      <c r="C115" s="364"/>
      <c r="D115" s="363"/>
      <c r="E115" s="362"/>
      <c r="F115" s="362"/>
      <c r="G115" s="362"/>
      <c r="H115" s="362"/>
      <c r="I115" s="362"/>
      <c r="J115" s="362"/>
      <c r="K115" s="362"/>
      <c r="L115" s="362"/>
      <c r="M115" s="362"/>
      <c r="N115" s="362"/>
      <c r="O115" s="362"/>
      <c r="P115" s="362"/>
      <c r="Q115" s="362"/>
      <c r="R115" s="362"/>
      <c r="S115" s="362"/>
      <c r="T115" s="362"/>
      <c r="U115" s="362"/>
      <c r="V115" s="362"/>
      <c r="W115" s="362"/>
      <c r="X115" s="362"/>
      <c r="Y115" s="362"/>
      <c r="Z115" s="362"/>
      <c r="AA115" s="362"/>
      <c r="AB115" s="362"/>
    </row>
    <row r="116" spans="8:8" ht="15.75" customHeight="1">
      <c r="A116" s="362"/>
      <c r="B116" s="363"/>
      <c r="C116" s="364"/>
      <c r="D116" s="363"/>
      <c r="E116" s="362"/>
      <c r="F116" s="362"/>
      <c r="G116" s="362"/>
      <c r="H116" s="362"/>
      <c r="I116" s="362"/>
      <c r="J116" s="362"/>
      <c r="K116" s="362"/>
      <c r="L116" s="362"/>
      <c r="M116" s="362"/>
      <c r="N116" s="362"/>
      <c r="O116" s="362"/>
      <c r="P116" s="362"/>
      <c r="Q116" s="362"/>
      <c r="R116" s="362"/>
      <c r="S116" s="362"/>
      <c r="T116" s="362"/>
      <c r="U116" s="362"/>
      <c r="V116" s="362"/>
      <c r="W116" s="362"/>
      <c r="X116" s="362"/>
      <c r="Y116" s="362"/>
      <c r="Z116" s="362"/>
      <c r="AA116" s="362"/>
      <c r="AB116" s="362"/>
    </row>
    <row r="117" spans="8:8" ht="15.75" customHeight="1">
      <c r="A117" s="362"/>
      <c r="B117" s="363"/>
      <c r="C117" s="364"/>
      <c r="D117" s="363"/>
      <c r="E117" s="362"/>
      <c r="F117" s="362"/>
      <c r="G117" s="362"/>
      <c r="H117" s="362"/>
      <c r="I117" s="362"/>
      <c r="J117" s="362"/>
      <c r="K117" s="362"/>
      <c r="L117" s="362"/>
      <c r="M117" s="362"/>
      <c r="N117" s="362"/>
      <c r="O117" s="362"/>
      <c r="P117" s="362"/>
      <c r="Q117" s="362"/>
      <c r="R117" s="362"/>
      <c r="S117" s="362"/>
      <c r="T117" s="362"/>
      <c r="U117" s="362"/>
      <c r="V117" s="362"/>
      <c r="W117" s="362"/>
      <c r="X117" s="362"/>
      <c r="Y117" s="362"/>
      <c r="Z117" s="362"/>
      <c r="AA117" s="362"/>
      <c r="AB117" s="362"/>
    </row>
    <row r="118" spans="8:8" ht="15.75" customHeight="1">
      <c r="A118" s="362"/>
      <c r="B118" s="363"/>
      <c r="C118" s="364"/>
      <c r="D118" s="363"/>
      <c r="E118" s="362"/>
      <c r="F118" s="362"/>
      <c r="G118" s="362"/>
      <c r="H118" s="362"/>
      <c r="I118" s="362"/>
      <c r="J118" s="362"/>
      <c r="K118" s="362"/>
      <c r="L118" s="362"/>
      <c r="M118" s="362"/>
      <c r="N118" s="362"/>
      <c r="O118" s="362"/>
      <c r="P118" s="362"/>
      <c r="Q118" s="362"/>
      <c r="R118" s="362"/>
      <c r="S118" s="362"/>
      <c r="T118" s="362"/>
      <c r="U118" s="362"/>
      <c r="V118" s="362"/>
      <c r="W118" s="362"/>
      <c r="X118" s="362"/>
      <c r="Y118" s="362"/>
      <c r="Z118" s="362"/>
      <c r="AA118" s="362"/>
      <c r="AB118" s="362"/>
    </row>
    <row r="119" spans="8:8" ht="15.75" customHeight="1">
      <c r="A119" s="362"/>
      <c r="B119" s="363"/>
      <c r="C119" s="364"/>
      <c r="D119" s="363"/>
      <c r="E119" s="362"/>
      <c r="F119" s="362"/>
      <c r="G119" s="362"/>
      <c r="H119" s="362"/>
      <c r="I119" s="362"/>
      <c r="J119" s="362"/>
      <c r="K119" s="362"/>
      <c r="L119" s="362"/>
      <c r="M119" s="362"/>
      <c r="N119" s="362"/>
      <c r="O119" s="362"/>
      <c r="P119" s="362"/>
      <c r="Q119" s="362"/>
      <c r="R119" s="362"/>
      <c r="S119" s="362"/>
      <c r="T119" s="362"/>
      <c r="U119" s="362"/>
      <c r="V119" s="362"/>
      <c r="W119" s="362"/>
      <c r="X119" s="362"/>
      <c r="Y119" s="362"/>
      <c r="Z119" s="362"/>
      <c r="AA119" s="362"/>
      <c r="AB119" s="362"/>
    </row>
    <row r="120" spans="8:8" ht="15.75" customHeight="1">
      <c r="A120" s="362"/>
      <c r="B120" s="363"/>
      <c r="C120" s="364"/>
      <c r="D120" s="363"/>
      <c r="E120" s="362"/>
      <c r="F120" s="362"/>
      <c r="G120" s="362"/>
      <c r="H120" s="362"/>
      <c r="I120" s="362"/>
      <c r="J120" s="362"/>
      <c r="K120" s="362"/>
      <c r="L120" s="362"/>
      <c r="M120" s="362"/>
      <c r="N120" s="362"/>
      <c r="O120" s="362"/>
      <c r="P120" s="362"/>
      <c r="Q120" s="362"/>
      <c r="R120" s="362"/>
      <c r="S120" s="362"/>
      <c r="T120" s="362"/>
      <c r="U120" s="362"/>
      <c r="V120" s="362"/>
      <c r="W120" s="362"/>
      <c r="X120" s="362"/>
      <c r="Y120" s="362"/>
      <c r="Z120" s="362"/>
      <c r="AA120" s="362"/>
      <c r="AB120" s="362"/>
    </row>
    <row r="121" spans="8:8" ht="15.75" customHeight="1">
      <c r="A121" s="362"/>
      <c r="B121" s="363"/>
      <c r="C121" s="364"/>
      <c r="D121" s="363"/>
      <c r="E121" s="362"/>
      <c r="F121" s="362"/>
      <c r="G121" s="362"/>
      <c r="H121" s="362"/>
      <c r="I121" s="362"/>
      <c r="J121" s="362"/>
      <c r="K121" s="362"/>
      <c r="L121" s="362"/>
      <c r="M121" s="362"/>
      <c r="N121" s="362"/>
      <c r="O121" s="362"/>
      <c r="P121" s="362"/>
      <c r="Q121" s="362"/>
      <c r="R121" s="362"/>
      <c r="S121" s="362"/>
      <c r="T121" s="362"/>
      <c r="U121" s="362"/>
      <c r="V121" s="362"/>
      <c r="W121" s="362"/>
      <c r="X121" s="362"/>
      <c r="Y121" s="362"/>
      <c r="Z121" s="362"/>
      <c r="AA121" s="362"/>
      <c r="AB121" s="362"/>
    </row>
    <row r="122" spans="8:8" ht="15.75" customHeight="1">
      <c r="A122" s="362"/>
      <c r="B122" s="363"/>
      <c r="C122" s="364"/>
      <c r="D122" s="363"/>
      <c r="E122" s="362"/>
      <c r="F122" s="362"/>
      <c r="G122" s="362"/>
      <c r="H122" s="362"/>
      <c r="I122" s="362"/>
      <c r="J122" s="362"/>
      <c r="K122" s="362"/>
      <c r="L122" s="362"/>
      <c r="M122" s="362"/>
      <c r="N122" s="362"/>
      <c r="O122" s="362"/>
      <c r="P122" s="362"/>
      <c r="Q122" s="362"/>
      <c r="R122" s="362"/>
      <c r="S122" s="362"/>
      <c r="T122" s="362"/>
      <c r="U122" s="362"/>
      <c r="V122" s="362"/>
      <c r="W122" s="362"/>
      <c r="X122" s="362"/>
      <c r="Y122" s="362"/>
      <c r="Z122" s="362"/>
      <c r="AA122" s="362"/>
      <c r="AB122" s="362"/>
    </row>
    <row r="123" spans="8:8" ht="15.75" customHeight="1">
      <c r="A123" s="362"/>
      <c r="B123" s="363"/>
      <c r="C123" s="364"/>
      <c r="D123" s="363"/>
      <c r="E123" s="362"/>
      <c r="F123" s="362"/>
      <c r="G123" s="362"/>
      <c r="H123" s="362"/>
      <c r="I123" s="362"/>
      <c r="J123" s="362"/>
      <c r="K123" s="362"/>
      <c r="L123" s="362"/>
      <c r="M123" s="362"/>
      <c r="N123" s="362"/>
      <c r="O123" s="362"/>
      <c r="P123" s="362"/>
      <c r="Q123" s="362"/>
      <c r="R123" s="362"/>
      <c r="S123" s="362"/>
      <c r="T123" s="362"/>
      <c r="U123" s="362"/>
      <c r="V123" s="362"/>
      <c r="W123" s="362"/>
      <c r="X123" s="362"/>
      <c r="Y123" s="362"/>
      <c r="Z123" s="362"/>
      <c r="AA123" s="362"/>
      <c r="AB123" s="362"/>
    </row>
    <row r="124" spans="8:8" ht="15.75" customHeight="1">
      <c r="A124" s="362"/>
      <c r="B124" s="363"/>
      <c r="C124" s="364"/>
      <c r="D124" s="363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2"/>
      <c r="Q124" s="362"/>
      <c r="R124" s="362"/>
      <c r="S124" s="362"/>
      <c r="T124" s="362"/>
      <c r="U124" s="362"/>
      <c r="V124" s="362"/>
      <c r="W124" s="362"/>
      <c r="X124" s="362"/>
      <c r="Y124" s="362"/>
      <c r="Z124" s="362"/>
      <c r="AA124" s="362"/>
      <c r="AB124" s="362"/>
    </row>
    <row r="125" spans="8:8" ht="15.75" customHeight="1">
      <c r="A125" s="362"/>
      <c r="B125" s="363"/>
      <c r="C125" s="364"/>
      <c r="D125" s="363"/>
      <c r="E125" s="362"/>
      <c r="F125" s="362"/>
      <c r="G125" s="362"/>
      <c r="H125" s="362"/>
      <c r="I125" s="362"/>
      <c r="J125" s="362"/>
      <c r="K125" s="362"/>
      <c r="L125" s="362"/>
      <c r="M125" s="362"/>
      <c r="N125" s="362"/>
      <c r="O125" s="362"/>
      <c r="P125" s="362"/>
      <c r="Q125" s="362"/>
      <c r="R125" s="362"/>
      <c r="S125" s="362"/>
      <c r="T125" s="362"/>
      <c r="U125" s="362"/>
      <c r="V125" s="362"/>
      <c r="W125" s="362"/>
      <c r="X125" s="362"/>
      <c r="Y125" s="362"/>
      <c r="Z125" s="362"/>
      <c r="AA125" s="362"/>
      <c r="AB125" s="362"/>
    </row>
    <row r="126" spans="8:8" ht="15.75" customHeight="1">
      <c r="A126" s="362"/>
      <c r="B126" s="363"/>
      <c r="C126" s="364"/>
      <c r="D126" s="363"/>
      <c r="E126" s="362"/>
      <c r="F126" s="362"/>
      <c r="G126" s="362"/>
      <c r="H126" s="362"/>
      <c r="I126" s="362"/>
      <c r="J126" s="362"/>
      <c r="K126" s="362"/>
      <c r="L126" s="362"/>
      <c r="M126" s="362"/>
      <c r="N126" s="362"/>
      <c r="O126" s="362"/>
      <c r="P126" s="362"/>
      <c r="Q126" s="362"/>
      <c r="R126" s="362"/>
      <c r="S126" s="362"/>
      <c r="T126" s="362"/>
      <c r="U126" s="362"/>
      <c r="V126" s="362"/>
      <c r="W126" s="362"/>
      <c r="X126" s="362"/>
      <c r="Y126" s="362"/>
      <c r="Z126" s="362"/>
      <c r="AA126" s="362"/>
      <c r="AB126" s="362"/>
    </row>
    <row r="127" spans="8:8" ht="15.75" customHeight="1">
      <c r="A127" s="362"/>
      <c r="B127" s="363"/>
      <c r="C127" s="364"/>
      <c r="D127" s="363"/>
      <c r="E127" s="362"/>
      <c r="F127" s="362"/>
      <c r="G127" s="362"/>
      <c r="H127" s="362"/>
      <c r="I127" s="362"/>
      <c r="J127" s="362"/>
      <c r="K127" s="362"/>
      <c r="L127" s="362"/>
      <c r="M127" s="362"/>
      <c r="N127" s="362"/>
      <c r="O127" s="362"/>
      <c r="P127" s="362"/>
      <c r="Q127" s="362"/>
      <c r="R127" s="362"/>
      <c r="S127" s="362"/>
      <c r="T127" s="362"/>
      <c r="U127" s="362"/>
      <c r="V127" s="362"/>
      <c r="W127" s="362"/>
      <c r="X127" s="362"/>
      <c r="Y127" s="362"/>
      <c r="Z127" s="362"/>
      <c r="AA127" s="362"/>
      <c r="AB127" s="362"/>
    </row>
    <row r="128" spans="8:8" ht="15.75" customHeight="1">
      <c r="A128" s="362"/>
      <c r="B128" s="363"/>
      <c r="C128" s="364"/>
      <c r="D128" s="363"/>
      <c r="E128" s="362"/>
      <c r="F128" s="362"/>
      <c r="G128" s="362"/>
      <c r="H128" s="362"/>
      <c r="I128" s="362"/>
      <c r="J128" s="362"/>
      <c r="K128" s="362"/>
      <c r="L128" s="362"/>
      <c r="M128" s="362"/>
      <c r="N128" s="362"/>
      <c r="O128" s="362"/>
      <c r="P128" s="362"/>
      <c r="Q128" s="362"/>
      <c r="R128" s="362"/>
      <c r="S128" s="362"/>
      <c r="T128" s="362"/>
      <c r="U128" s="362"/>
      <c r="V128" s="362"/>
      <c r="W128" s="362"/>
      <c r="X128" s="362"/>
      <c r="Y128" s="362"/>
      <c r="Z128" s="362"/>
      <c r="AA128" s="362"/>
      <c r="AB128" s="362"/>
    </row>
    <row r="129" spans="8:8" ht="15.75" customHeight="1">
      <c r="A129" s="362"/>
      <c r="B129" s="363"/>
      <c r="C129" s="364"/>
      <c r="D129" s="363"/>
      <c r="E129" s="362"/>
      <c r="F129" s="362"/>
      <c r="G129" s="362"/>
      <c r="H129" s="362"/>
      <c r="I129" s="362"/>
      <c r="J129" s="362"/>
      <c r="K129" s="362"/>
      <c r="L129" s="362"/>
      <c r="M129" s="362"/>
      <c r="N129" s="362"/>
      <c r="O129" s="362"/>
      <c r="P129" s="362"/>
      <c r="Q129" s="362"/>
      <c r="R129" s="362"/>
      <c r="S129" s="362"/>
      <c r="T129" s="362"/>
      <c r="U129" s="362"/>
      <c r="V129" s="362"/>
      <c r="W129" s="362"/>
      <c r="X129" s="362"/>
      <c r="Y129" s="362"/>
      <c r="Z129" s="362"/>
      <c r="AA129" s="362"/>
      <c r="AB129" s="362"/>
    </row>
    <row r="130" spans="8:8" ht="15.75" customHeight="1">
      <c r="A130" s="362"/>
      <c r="B130" s="363"/>
      <c r="C130" s="364"/>
      <c r="D130" s="363"/>
      <c r="E130" s="362"/>
      <c r="F130" s="362"/>
      <c r="G130" s="362"/>
      <c r="H130" s="362"/>
      <c r="I130" s="362"/>
      <c r="J130" s="362"/>
      <c r="K130" s="362"/>
      <c r="L130" s="362"/>
      <c r="M130" s="362"/>
      <c r="N130" s="362"/>
      <c r="O130" s="362"/>
      <c r="P130" s="362"/>
      <c r="Q130" s="362"/>
      <c r="R130" s="362"/>
      <c r="S130" s="362"/>
      <c r="T130" s="362"/>
      <c r="U130" s="362"/>
      <c r="V130" s="362"/>
      <c r="W130" s="362"/>
      <c r="X130" s="362"/>
      <c r="Y130" s="362"/>
      <c r="Z130" s="362"/>
      <c r="AA130" s="362"/>
      <c r="AB130" s="362"/>
    </row>
    <row r="131" spans="8:8" ht="15.75" customHeight="1">
      <c r="A131" s="362"/>
      <c r="B131" s="363"/>
      <c r="C131" s="364"/>
      <c r="D131" s="363"/>
      <c r="E131" s="362"/>
      <c r="F131" s="362"/>
      <c r="G131" s="362"/>
      <c r="H131" s="362"/>
      <c r="I131" s="362"/>
      <c r="J131" s="362"/>
      <c r="K131" s="362"/>
      <c r="L131" s="362"/>
      <c r="M131" s="362"/>
      <c r="N131" s="362"/>
      <c r="O131" s="362"/>
      <c r="P131" s="362"/>
      <c r="Q131" s="362"/>
      <c r="R131" s="362"/>
      <c r="S131" s="362"/>
      <c r="T131" s="362"/>
      <c r="U131" s="362"/>
      <c r="V131" s="362"/>
      <c r="W131" s="362"/>
      <c r="X131" s="362"/>
      <c r="Y131" s="362"/>
      <c r="Z131" s="362"/>
      <c r="AA131" s="362"/>
      <c r="AB131" s="362"/>
    </row>
    <row r="132" spans="8:8" ht="15.75" customHeight="1">
      <c r="A132" s="362"/>
      <c r="B132" s="363"/>
      <c r="C132" s="364"/>
      <c r="D132" s="363"/>
      <c r="E132" s="362"/>
      <c r="F132" s="362"/>
      <c r="G132" s="362"/>
      <c r="H132" s="362"/>
      <c r="I132" s="362"/>
      <c r="J132" s="362"/>
      <c r="K132" s="362"/>
      <c r="L132" s="362"/>
      <c r="M132" s="362"/>
      <c r="N132" s="362"/>
      <c r="O132" s="362"/>
      <c r="P132" s="362"/>
      <c r="Q132" s="362"/>
      <c r="R132" s="362"/>
      <c r="S132" s="362"/>
      <c r="T132" s="362"/>
      <c r="U132" s="362"/>
      <c r="V132" s="362"/>
      <c r="W132" s="362"/>
      <c r="X132" s="362"/>
      <c r="Y132" s="362"/>
      <c r="Z132" s="362"/>
      <c r="AA132" s="362"/>
      <c r="AB132" s="362"/>
    </row>
    <row r="133" spans="8:8" ht="15.75" customHeight="1">
      <c r="A133" s="362"/>
      <c r="B133" s="363"/>
      <c r="C133" s="364"/>
      <c r="D133" s="363"/>
      <c r="E133" s="362"/>
      <c r="F133" s="362"/>
      <c r="G133" s="362"/>
      <c r="H133" s="362"/>
      <c r="I133" s="362"/>
      <c r="J133" s="362"/>
      <c r="K133" s="362"/>
      <c r="L133" s="362"/>
      <c r="M133" s="362"/>
      <c r="N133" s="362"/>
      <c r="O133" s="362"/>
      <c r="P133" s="362"/>
      <c r="Q133" s="362"/>
      <c r="R133" s="362"/>
      <c r="S133" s="362"/>
      <c r="T133" s="362"/>
      <c r="U133" s="362"/>
      <c r="V133" s="362"/>
      <c r="W133" s="362"/>
      <c r="X133" s="362"/>
      <c r="Y133" s="362"/>
      <c r="Z133" s="362"/>
      <c r="AA133" s="362"/>
      <c r="AB133" s="362"/>
    </row>
    <row r="134" spans="8:8" ht="15.75" customHeight="1">
      <c r="A134" s="362"/>
      <c r="B134" s="363"/>
      <c r="C134" s="364"/>
      <c r="D134" s="363"/>
      <c r="E134" s="362"/>
      <c r="F134" s="362"/>
      <c r="G134" s="362"/>
      <c r="H134" s="362"/>
      <c r="I134" s="362"/>
      <c r="J134" s="362"/>
      <c r="K134" s="362"/>
      <c r="L134" s="362"/>
      <c r="M134" s="362"/>
      <c r="N134" s="362"/>
      <c r="O134" s="362"/>
      <c r="P134" s="362"/>
      <c r="Q134" s="362"/>
      <c r="R134" s="362"/>
      <c r="S134" s="362"/>
      <c r="T134" s="362"/>
      <c r="U134" s="362"/>
      <c r="V134" s="362"/>
      <c r="W134" s="362"/>
      <c r="X134" s="362"/>
      <c r="Y134" s="362"/>
      <c r="Z134" s="362"/>
      <c r="AA134" s="362"/>
      <c r="AB134" s="362"/>
    </row>
    <row r="135" spans="8:8" ht="15.75" customHeight="1">
      <c r="A135" s="362"/>
      <c r="B135" s="363"/>
      <c r="C135" s="364"/>
      <c r="D135" s="363"/>
      <c r="E135" s="362"/>
      <c r="F135" s="362"/>
      <c r="G135" s="362"/>
      <c r="H135" s="362"/>
      <c r="I135" s="362"/>
      <c r="J135" s="362"/>
      <c r="K135" s="362"/>
      <c r="L135" s="362"/>
      <c r="M135" s="362"/>
      <c r="N135" s="362"/>
      <c r="O135" s="362"/>
      <c r="P135" s="362"/>
      <c r="Q135" s="362"/>
      <c r="R135" s="362"/>
      <c r="S135" s="362"/>
      <c r="T135" s="362"/>
      <c r="U135" s="362"/>
      <c r="V135" s="362"/>
      <c r="W135" s="362"/>
      <c r="X135" s="362"/>
      <c r="Y135" s="362"/>
      <c r="Z135" s="362"/>
      <c r="AA135" s="362"/>
      <c r="AB135" s="362"/>
    </row>
    <row r="136" spans="8:8" ht="15.75" customHeight="1">
      <c r="A136" s="362"/>
      <c r="B136" s="363"/>
      <c r="C136" s="364"/>
      <c r="D136" s="363"/>
      <c r="E136" s="362"/>
      <c r="F136" s="362"/>
      <c r="G136" s="362"/>
      <c r="H136" s="362"/>
      <c r="I136" s="362"/>
      <c r="J136" s="362"/>
      <c r="K136" s="362"/>
      <c r="L136" s="362"/>
      <c r="M136" s="362"/>
      <c r="N136" s="362"/>
      <c r="O136" s="362"/>
      <c r="P136" s="362"/>
      <c r="Q136" s="362"/>
      <c r="R136" s="362"/>
      <c r="S136" s="362"/>
      <c r="T136" s="362"/>
      <c r="U136" s="362"/>
      <c r="V136" s="362"/>
      <c r="W136" s="362"/>
      <c r="X136" s="362"/>
      <c r="Y136" s="362"/>
      <c r="Z136" s="362"/>
      <c r="AA136" s="362"/>
      <c r="AB136" s="362"/>
    </row>
    <row r="137" spans="8:8" ht="15.75" customHeight="1">
      <c r="A137" s="362"/>
      <c r="B137" s="363"/>
      <c r="C137" s="364"/>
      <c r="D137" s="363"/>
      <c r="E137" s="362"/>
      <c r="F137" s="362"/>
      <c r="G137" s="362"/>
      <c r="H137" s="362"/>
      <c r="I137" s="362"/>
      <c r="J137" s="362"/>
      <c r="K137" s="362"/>
      <c r="L137" s="362"/>
      <c r="M137" s="362"/>
      <c r="N137" s="362"/>
      <c r="O137" s="362"/>
      <c r="P137" s="362"/>
      <c r="Q137" s="362"/>
      <c r="R137" s="362"/>
      <c r="S137" s="362"/>
      <c r="T137" s="362"/>
      <c r="U137" s="362"/>
      <c r="V137" s="362"/>
      <c r="W137" s="362"/>
      <c r="X137" s="362"/>
      <c r="Y137" s="362"/>
      <c r="Z137" s="362"/>
      <c r="AA137" s="362"/>
      <c r="AB137" s="362"/>
    </row>
    <row r="138" spans="8:8" ht="15.75" customHeight="1">
      <c r="A138" s="362"/>
      <c r="B138" s="363"/>
      <c r="C138" s="364"/>
      <c r="D138" s="363"/>
      <c r="E138" s="362"/>
      <c r="F138" s="362"/>
      <c r="G138" s="362"/>
      <c r="H138" s="362"/>
      <c r="I138" s="362"/>
      <c r="J138" s="362"/>
      <c r="K138" s="362"/>
      <c r="L138" s="362"/>
      <c r="M138" s="362"/>
      <c r="N138" s="362"/>
      <c r="O138" s="362"/>
      <c r="P138" s="362"/>
      <c r="Q138" s="362"/>
      <c r="R138" s="362"/>
      <c r="S138" s="362"/>
      <c r="T138" s="362"/>
      <c r="U138" s="362"/>
      <c r="V138" s="362"/>
      <c r="W138" s="362"/>
      <c r="X138" s="362"/>
      <c r="Y138" s="362"/>
      <c r="Z138" s="362"/>
      <c r="AA138" s="362"/>
      <c r="AB138" s="362"/>
    </row>
    <row r="139" spans="8:8" ht="15.75" customHeight="1">
      <c r="A139" s="362"/>
      <c r="B139" s="363"/>
      <c r="C139" s="364"/>
      <c r="D139" s="363"/>
      <c r="E139" s="362"/>
      <c r="F139" s="362"/>
      <c r="G139" s="362"/>
      <c r="H139" s="362"/>
      <c r="I139" s="362"/>
      <c r="J139" s="362"/>
      <c r="K139" s="362"/>
      <c r="L139" s="362"/>
      <c r="M139" s="362"/>
      <c r="N139" s="362"/>
      <c r="O139" s="362"/>
      <c r="P139" s="362"/>
      <c r="Q139" s="362"/>
      <c r="R139" s="362"/>
      <c r="S139" s="362"/>
      <c r="T139" s="362"/>
      <c r="U139" s="362"/>
      <c r="V139" s="362"/>
      <c r="W139" s="362"/>
      <c r="X139" s="362"/>
      <c r="Y139" s="362"/>
      <c r="Z139" s="362"/>
      <c r="AA139" s="362"/>
      <c r="AB139" s="362"/>
    </row>
    <row r="140" spans="8:8" ht="15.75" customHeight="1">
      <c r="A140" s="362"/>
      <c r="B140" s="363"/>
      <c r="C140" s="364"/>
      <c r="D140" s="363"/>
      <c r="E140" s="362"/>
      <c r="F140" s="362"/>
      <c r="G140" s="362"/>
      <c r="H140" s="362"/>
      <c r="I140" s="362"/>
      <c r="J140" s="362"/>
      <c r="K140" s="362"/>
      <c r="L140" s="362"/>
      <c r="M140" s="362"/>
      <c r="N140" s="362"/>
      <c r="O140" s="362"/>
      <c r="P140" s="362"/>
      <c r="Q140" s="362"/>
      <c r="R140" s="362"/>
      <c r="S140" s="362"/>
      <c r="T140" s="362"/>
      <c r="U140" s="362"/>
      <c r="V140" s="362"/>
      <c r="W140" s="362"/>
      <c r="X140" s="362"/>
      <c r="Y140" s="362"/>
      <c r="Z140" s="362"/>
      <c r="AA140" s="362"/>
      <c r="AB140" s="362"/>
    </row>
    <row r="141" spans="8:8" ht="15.75" customHeight="1">
      <c r="A141" s="362"/>
      <c r="B141" s="363"/>
      <c r="C141" s="364"/>
      <c r="D141" s="363"/>
      <c r="E141" s="362"/>
      <c r="F141" s="362"/>
      <c r="G141" s="362"/>
      <c r="H141" s="362"/>
      <c r="I141" s="362"/>
      <c r="J141" s="362"/>
      <c r="K141" s="362"/>
      <c r="L141" s="362"/>
      <c r="M141" s="362"/>
      <c r="N141" s="362"/>
      <c r="O141" s="362"/>
      <c r="P141" s="362"/>
      <c r="Q141" s="362"/>
      <c r="R141" s="362"/>
      <c r="S141" s="362"/>
      <c r="T141" s="362"/>
      <c r="U141" s="362"/>
      <c r="V141" s="362"/>
      <c r="W141" s="362"/>
      <c r="X141" s="362"/>
      <c r="Y141" s="362"/>
      <c r="Z141" s="362"/>
      <c r="AA141" s="362"/>
      <c r="AB141" s="362"/>
    </row>
    <row r="142" spans="8:8" ht="15.75" customHeight="1">
      <c r="A142" s="362"/>
      <c r="B142" s="363"/>
      <c r="C142" s="364"/>
      <c r="D142" s="363"/>
      <c r="E142" s="362"/>
      <c r="F142" s="362"/>
      <c r="G142" s="362"/>
      <c r="H142" s="362"/>
      <c r="I142" s="362"/>
      <c r="J142" s="362"/>
      <c r="K142" s="362"/>
      <c r="L142" s="362"/>
      <c r="M142" s="362"/>
      <c r="N142" s="362"/>
      <c r="O142" s="362"/>
      <c r="P142" s="362"/>
      <c r="Q142" s="362"/>
      <c r="R142" s="362"/>
      <c r="S142" s="362"/>
      <c r="T142" s="362"/>
      <c r="U142" s="362"/>
      <c r="V142" s="362"/>
      <c r="W142" s="362"/>
      <c r="X142" s="362"/>
      <c r="Y142" s="362"/>
      <c r="Z142" s="362"/>
      <c r="AA142" s="362"/>
      <c r="AB142" s="362"/>
    </row>
    <row r="143" spans="8:8" ht="15.75" customHeight="1">
      <c r="A143" s="362"/>
      <c r="B143" s="363"/>
      <c r="C143" s="364"/>
      <c r="D143" s="363"/>
      <c r="E143" s="362"/>
      <c r="F143" s="362"/>
      <c r="G143" s="362"/>
      <c r="H143" s="362"/>
      <c r="I143" s="362"/>
      <c r="J143" s="362"/>
      <c r="K143" s="362"/>
      <c r="L143" s="362"/>
      <c r="M143" s="362"/>
      <c r="N143" s="362"/>
      <c r="O143" s="362"/>
      <c r="P143" s="362"/>
      <c r="Q143" s="362"/>
      <c r="R143" s="362"/>
      <c r="S143" s="362"/>
      <c r="T143" s="362"/>
      <c r="U143" s="362"/>
      <c r="V143" s="362"/>
      <c r="W143" s="362"/>
      <c r="X143" s="362"/>
      <c r="Y143" s="362"/>
      <c r="Z143" s="362"/>
      <c r="AA143" s="362"/>
      <c r="AB143" s="362"/>
    </row>
    <row r="144" spans="8:8" ht="15.75" customHeight="1">
      <c r="A144" s="362"/>
      <c r="B144" s="363"/>
      <c r="C144" s="364"/>
      <c r="D144" s="363"/>
      <c r="E144" s="362"/>
      <c r="F144" s="362"/>
      <c r="G144" s="362"/>
      <c r="H144" s="362"/>
      <c r="I144" s="362"/>
      <c r="J144" s="362"/>
      <c r="K144" s="362"/>
      <c r="L144" s="362"/>
      <c r="M144" s="362"/>
      <c r="N144" s="362"/>
      <c r="O144" s="362"/>
      <c r="P144" s="362"/>
      <c r="Q144" s="362"/>
      <c r="R144" s="362"/>
      <c r="S144" s="362"/>
      <c r="T144" s="362"/>
      <c r="U144" s="362"/>
      <c r="V144" s="362"/>
      <c r="W144" s="362"/>
      <c r="X144" s="362"/>
      <c r="Y144" s="362"/>
      <c r="Z144" s="362"/>
      <c r="AA144" s="362"/>
      <c r="AB144" s="362"/>
    </row>
    <row r="145" spans="8:8" ht="15.75" customHeight="1">
      <c r="A145" s="362"/>
      <c r="B145" s="363"/>
      <c r="C145" s="364"/>
      <c r="D145" s="363"/>
      <c r="E145" s="362"/>
      <c r="F145" s="362"/>
      <c r="G145" s="362"/>
      <c r="H145" s="362"/>
      <c r="I145" s="362"/>
      <c r="J145" s="362"/>
      <c r="K145" s="362"/>
      <c r="L145" s="362"/>
      <c r="M145" s="362"/>
      <c r="N145" s="362"/>
      <c r="O145" s="362"/>
      <c r="P145" s="362"/>
      <c r="Q145" s="362"/>
      <c r="R145" s="362"/>
      <c r="S145" s="362"/>
      <c r="T145" s="362"/>
      <c r="U145" s="362"/>
      <c r="V145" s="362"/>
      <c r="W145" s="362"/>
      <c r="X145" s="362"/>
      <c r="Y145" s="362"/>
      <c r="Z145" s="362"/>
      <c r="AA145" s="362"/>
      <c r="AB145" s="362"/>
    </row>
    <row r="146" spans="8:8" ht="15.75" customHeight="1">
      <c r="A146" s="362"/>
      <c r="B146" s="363"/>
      <c r="C146" s="364"/>
      <c r="D146" s="363"/>
      <c r="E146" s="362"/>
      <c r="F146" s="362"/>
      <c r="G146" s="362"/>
      <c r="H146" s="362"/>
      <c r="I146" s="362"/>
      <c r="J146" s="362"/>
      <c r="K146" s="362"/>
      <c r="L146" s="362"/>
      <c r="M146" s="362"/>
      <c r="N146" s="362"/>
      <c r="O146" s="362"/>
      <c r="P146" s="362"/>
      <c r="Q146" s="362"/>
      <c r="R146" s="362"/>
      <c r="S146" s="362"/>
      <c r="T146" s="362"/>
      <c r="U146" s="362"/>
      <c r="V146" s="362"/>
      <c r="W146" s="362"/>
      <c r="X146" s="362"/>
      <c r="Y146" s="362"/>
      <c r="Z146" s="362"/>
      <c r="AA146" s="362"/>
      <c r="AB146" s="362"/>
    </row>
    <row r="147" spans="8:8" ht="15.75" customHeight="1">
      <c r="A147" s="362"/>
      <c r="B147" s="363"/>
      <c r="C147" s="364"/>
      <c r="D147" s="363"/>
      <c r="E147" s="362"/>
      <c r="F147" s="362"/>
      <c r="G147" s="362"/>
      <c r="H147" s="362"/>
      <c r="I147" s="362"/>
      <c r="J147" s="362"/>
      <c r="K147" s="362"/>
      <c r="L147" s="362"/>
      <c r="M147" s="362"/>
      <c r="N147" s="362"/>
      <c r="O147" s="362"/>
      <c r="P147" s="362"/>
      <c r="Q147" s="362"/>
      <c r="R147" s="362"/>
      <c r="S147" s="362"/>
      <c r="T147" s="362"/>
      <c r="U147" s="362"/>
      <c r="V147" s="362"/>
      <c r="W147" s="362"/>
      <c r="X147" s="362"/>
      <c r="Y147" s="362"/>
      <c r="Z147" s="362"/>
      <c r="AA147" s="362"/>
      <c r="AB147" s="362"/>
    </row>
    <row r="148" spans="8:8" ht="15.75" customHeight="1">
      <c r="A148" s="362"/>
      <c r="B148" s="363"/>
      <c r="C148" s="364"/>
      <c r="D148" s="363"/>
      <c r="E148" s="362"/>
      <c r="F148" s="362"/>
      <c r="G148" s="362"/>
      <c r="H148" s="362"/>
      <c r="I148" s="362"/>
      <c r="J148" s="362"/>
      <c r="K148" s="362"/>
      <c r="L148" s="362"/>
      <c r="M148" s="362"/>
      <c r="N148" s="362"/>
      <c r="O148" s="362"/>
      <c r="P148" s="362"/>
      <c r="Q148" s="362"/>
      <c r="R148" s="362"/>
      <c r="S148" s="362"/>
      <c r="T148" s="362"/>
      <c r="U148" s="362"/>
      <c r="V148" s="362"/>
      <c r="W148" s="362"/>
      <c r="X148" s="362"/>
      <c r="Y148" s="362"/>
      <c r="Z148" s="362"/>
      <c r="AA148" s="362"/>
      <c r="AB148" s="362"/>
    </row>
    <row r="149" spans="8:8" ht="15.75" customHeight="1">
      <c r="A149" s="362"/>
      <c r="B149" s="363"/>
      <c r="C149" s="364"/>
      <c r="D149" s="363"/>
      <c r="E149" s="362"/>
      <c r="F149" s="362"/>
      <c r="G149" s="362"/>
      <c r="H149" s="362"/>
      <c r="I149" s="362"/>
      <c r="J149" s="362"/>
      <c r="K149" s="362"/>
      <c r="L149" s="362"/>
      <c r="M149" s="362"/>
      <c r="N149" s="362"/>
      <c r="O149" s="362"/>
      <c r="P149" s="362"/>
      <c r="Q149" s="362"/>
      <c r="R149" s="362"/>
      <c r="S149" s="362"/>
      <c r="T149" s="362"/>
      <c r="U149" s="362"/>
      <c r="V149" s="362"/>
      <c r="W149" s="362"/>
      <c r="X149" s="362"/>
      <c r="Y149" s="362"/>
      <c r="Z149" s="362"/>
      <c r="AA149" s="362"/>
      <c r="AB149" s="362"/>
    </row>
    <row r="150" spans="8:8" ht="15.75" customHeight="1">
      <c r="A150" s="362"/>
      <c r="B150" s="363"/>
      <c r="C150" s="364"/>
      <c r="D150" s="363"/>
      <c r="E150" s="362"/>
      <c r="F150" s="362"/>
      <c r="G150" s="362"/>
      <c r="H150" s="362"/>
      <c r="I150" s="362"/>
      <c r="J150" s="362"/>
      <c r="K150" s="362"/>
      <c r="L150" s="362"/>
      <c r="M150" s="362"/>
      <c r="N150" s="362"/>
      <c r="O150" s="362"/>
      <c r="P150" s="362"/>
      <c r="Q150" s="362"/>
      <c r="R150" s="362"/>
      <c r="S150" s="362"/>
      <c r="T150" s="362"/>
      <c r="U150" s="362"/>
      <c r="V150" s="362"/>
      <c r="W150" s="362"/>
      <c r="X150" s="362"/>
      <c r="Y150" s="362"/>
      <c r="Z150" s="362"/>
      <c r="AA150" s="362"/>
      <c r="AB150" s="362"/>
    </row>
    <row r="151" spans="8:8" ht="15.75" customHeight="1">
      <c r="A151" s="362"/>
      <c r="B151" s="363"/>
      <c r="C151" s="364"/>
      <c r="D151" s="363"/>
      <c r="E151" s="362"/>
      <c r="F151" s="362"/>
      <c r="G151" s="362"/>
      <c r="H151" s="362"/>
      <c r="I151" s="362"/>
      <c r="J151" s="362"/>
      <c r="K151" s="362"/>
      <c r="L151" s="362"/>
      <c r="M151" s="362"/>
      <c r="N151" s="362"/>
      <c r="O151" s="362"/>
      <c r="P151" s="362"/>
      <c r="Q151" s="362"/>
      <c r="R151" s="362"/>
      <c r="S151" s="362"/>
      <c r="T151" s="362"/>
      <c r="U151" s="362"/>
      <c r="V151" s="362"/>
      <c r="W151" s="362"/>
      <c r="X151" s="362"/>
      <c r="Y151" s="362"/>
      <c r="Z151" s="362"/>
      <c r="AA151" s="362"/>
      <c r="AB151" s="362"/>
    </row>
    <row r="152" spans="8:8" ht="15.75" customHeight="1">
      <c r="A152" s="362"/>
      <c r="B152" s="363"/>
      <c r="C152" s="364"/>
      <c r="D152" s="363"/>
      <c r="E152" s="362"/>
      <c r="F152" s="362"/>
      <c r="G152" s="362"/>
      <c r="H152" s="362"/>
      <c r="I152" s="362"/>
      <c r="J152" s="362"/>
      <c r="K152" s="362"/>
      <c r="L152" s="362"/>
      <c r="M152" s="362"/>
      <c r="N152" s="362"/>
      <c r="O152" s="362"/>
      <c r="P152" s="362"/>
      <c r="Q152" s="362"/>
      <c r="R152" s="362"/>
      <c r="S152" s="362"/>
      <c r="T152" s="362"/>
      <c r="U152" s="362"/>
      <c r="V152" s="362"/>
      <c r="W152" s="362"/>
      <c r="X152" s="362"/>
      <c r="Y152" s="362"/>
      <c r="Z152" s="362"/>
      <c r="AA152" s="362"/>
      <c r="AB152" s="362"/>
    </row>
    <row r="153" spans="8:8" ht="15.75" customHeight="1">
      <c r="A153" s="362"/>
      <c r="B153" s="363"/>
      <c r="C153" s="364"/>
      <c r="D153" s="363"/>
      <c r="E153" s="362"/>
      <c r="F153" s="362"/>
      <c r="G153" s="362"/>
      <c r="H153" s="362"/>
      <c r="I153" s="362"/>
      <c r="J153" s="362"/>
      <c r="K153" s="362"/>
      <c r="L153" s="362"/>
      <c r="M153" s="362"/>
      <c r="N153" s="362"/>
      <c r="O153" s="362"/>
      <c r="P153" s="362"/>
      <c r="Q153" s="362"/>
      <c r="R153" s="362"/>
      <c r="S153" s="362"/>
      <c r="T153" s="362"/>
      <c r="U153" s="362"/>
      <c r="V153" s="362"/>
      <c r="W153" s="362"/>
      <c r="X153" s="362"/>
      <c r="Y153" s="362"/>
      <c r="Z153" s="362"/>
      <c r="AA153" s="362"/>
      <c r="AB153" s="362"/>
    </row>
    <row r="154" spans="8:8" ht="15.75" customHeight="1">
      <c r="A154" s="362"/>
      <c r="B154" s="363"/>
      <c r="C154" s="364"/>
      <c r="D154" s="363"/>
      <c r="E154" s="362"/>
      <c r="F154" s="362"/>
      <c r="G154" s="362"/>
      <c r="H154" s="362"/>
      <c r="I154" s="362"/>
      <c r="J154" s="362"/>
      <c r="K154" s="362"/>
      <c r="L154" s="362"/>
      <c r="M154" s="362"/>
      <c r="N154" s="362"/>
      <c r="O154" s="362"/>
      <c r="P154" s="362"/>
      <c r="Q154" s="362"/>
      <c r="R154" s="362"/>
      <c r="S154" s="362"/>
      <c r="T154" s="362"/>
      <c r="U154" s="362"/>
      <c r="V154" s="362"/>
      <c r="W154" s="362"/>
      <c r="X154" s="362"/>
      <c r="Y154" s="362"/>
      <c r="Z154" s="362"/>
      <c r="AA154" s="362"/>
      <c r="AB154" s="362"/>
    </row>
    <row r="155" spans="8:8" ht="15.75" customHeight="1">
      <c r="A155" s="362"/>
      <c r="B155" s="363"/>
      <c r="C155" s="364"/>
      <c r="D155" s="363"/>
      <c r="E155" s="362"/>
      <c r="F155" s="362"/>
      <c r="G155" s="362"/>
      <c r="H155" s="362"/>
      <c r="I155" s="362"/>
      <c r="J155" s="362"/>
      <c r="K155" s="362"/>
      <c r="L155" s="362"/>
      <c r="M155" s="362"/>
      <c r="N155" s="362"/>
      <c r="O155" s="362"/>
      <c r="P155" s="362"/>
      <c r="Q155" s="362"/>
      <c r="R155" s="362"/>
      <c r="S155" s="362"/>
      <c r="T155" s="362"/>
      <c r="U155" s="362"/>
      <c r="V155" s="362"/>
      <c r="W155" s="362"/>
      <c r="X155" s="362"/>
      <c r="Y155" s="362"/>
      <c r="Z155" s="362"/>
      <c r="AA155" s="362"/>
      <c r="AB155" s="362"/>
    </row>
    <row r="156" spans="8:8" ht="15.75" customHeight="1">
      <c r="A156" s="362"/>
      <c r="B156" s="363"/>
      <c r="C156" s="364"/>
      <c r="D156" s="363"/>
      <c r="E156" s="362"/>
      <c r="F156" s="362"/>
      <c r="G156" s="362"/>
      <c r="H156" s="362"/>
      <c r="I156" s="362"/>
      <c r="J156" s="362"/>
      <c r="K156" s="362"/>
      <c r="L156" s="362"/>
      <c r="M156" s="362"/>
      <c r="N156" s="362"/>
      <c r="O156" s="362"/>
      <c r="P156" s="362"/>
      <c r="Q156" s="362"/>
      <c r="R156" s="362"/>
      <c r="S156" s="362"/>
      <c r="T156" s="362"/>
      <c r="U156" s="362"/>
      <c r="V156" s="362"/>
      <c r="W156" s="362"/>
      <c r="X156" s="362"/>
      <c r="Y156" s="362"/>
      <c r="Z156" s="362"/>
      <c r="AA156" s="362"/>
      <c r="AB156" s="362"/>
    </row>
    <row r="157" spans="8:8" ht="15.75" customHeight="1">
      <c r="A157" s="362"/>
      <c r="B157" s="363"/>
      <c r="C157" s="364"/>
      <c r="D157" s="363"/>
      <c r="E157" s="362"/>
      <c r="F157" s="362"/>
      <c r="G157" s="362"/>
      <c r="H157" s="362"/>
      <c r="I157" s="362"/>
      <c r="J157" s="362"/>
      <c r="K157" s="362"/>
      <c r="L157" s="362"/>
      <c r="M157" s="362"/>
      <c r="N157" s="362"/>
      <c r="O157" s="362"/>
      <c r="P157" s="362"/>
      <c r="Q157" s="362"/>
      <c r="R157" s="362"/>
      <c r="S157" s="362"/>
      <c r="T157" s="362"/>
      <c r="U157" s="362"/>
      <c r="V157" s="362"/>
      <c r="W157" s="362"/>
      <c r="X157" s="362"/>
      <c r="Y157" s="362"/>
      <c r="Z157" s="362"/>
      <c r="AA157" s="362"/>
      <c r="AB157" s="362"/>
    </row>
    <row r="158" spans="8:8" ht="15.75" customHeight="1">
      <c r="A158" s="362"/>
      <c r="B158" s="363"/>
      <c r="C158" s="364"/>
      <c r="D158" s="363"/>
      <c r="E158" s="362"/>
      <c r="F158" s="362"/>
      <c r="G158" s="362"/>
      <c r="H158" s="362"/>
      <c r="I158" s="362"/>
      <c r="J158" s="362"/>
      <c r="K158" s="362"/>
      <c r="L158" s="362"/>
      <c r="M158" s="362"/>
      <c r="N158" s="362"/>
      <c r="O158" s="362"/>
      <c r="P158" s="362"/>
      <c r="Q158" s="362"/>
      <c r="R158" s="362"/>
      <c r="S158" s="362"/>
      <c r="T158" s="362"/>
      <c r="U158" s="362"/>
      <c r="V158" s="362"/>
      <c r="W158" s="362"/>
      <c r="X158" s="362"/>
      <c r="Y158" s="362"/>
      <c r="Z158" s="362"/>
      <c r="AA158" s="362"/>
      <c r="AB158" s="362"/>
    </row>
    <row r="159" spans="8:8" ht="15.75" customHeight="1">
      <c r="A159" s="362"/>
      <c r="B159" s="363"/>
      <c r="C159" s="364"/>
      <c r="D159" s="363"/>
      <c r="E159" s="362"/>
      <c r="F159" s="362"/>
      <c r="G159" s="362"/>
      <c r="H159" s="362"/>
      <c r="I159" s="362"/>
      <c r="J159" s="362"/>
      <c r="K159" s="362"/>
      <c r="L159" s="362"/>
      <c r="M159" s="362"/>
      <c r="N159" s="362"/>
      <c r="O159" s="362"/>
      <c r="P159" s="362"/>
      <c r="Q159" s="362"/>
      <c r="R159" s="362"/>
      <c r="S159" s="362"/>
      <c r="T159" s="362"/>
      <c r="U159" s="362"/>
      <c r="V159" s="362"/>
      <c r="W159" s="362"/>
      <c r="X159" s="362"/>
      <c r="Y159" s="362"/>
      <c r="Z159" s="362"/>
      <c r="AA159" s="362"/>
      <c r="AB159" s="362"/>
    </row>
    <row r="160" spans="8:8" ht="15.75" customHeight="1">
      <c r="A160" s="362"/>
      <c r="B160" s="363"/>
      <c r="C160" s="364"/>
      <c r="D160" s="363"/>
      <c r="E160" s="362"/>
      <c r="F160" s="362"/>
      <c r="G160" s="362"/>
      <c r="H160" s="362"/>
      <c r="I160" s="362"/>
      <c r="J160" s="362"/>
      <c r="K160" s="362"/>
      <c r="L160" s="362"/>
      <c r="M160" s="362"/>
      <c r="N160" s="362"/>
      <c r="O160" s="362"/>
      <c r="P160" s="362"/>
      <c r="Q160" s="362"/>
      <c r="R160" s="362"/>
      <c r="S160" s="362"/>
      <c r="T160" s="362"/>
      <c r="U160" s="362"/>
      <c r="V160" s="362"/>
      <c r="W160" s="362"/>
      <c r="X160" s="362"/>
      <c r="Y160" s="362"/>
      <c r="Z160" s="362"/>
      <c r="AA160" s="362"/>
      <c r="AB160" s="362"/>
    </row>
    <row r="161" spans="8:8" ht="15.75" customHeight="1">
      <c r="A161" s="362"/>
      <c r="B161" s="363"/>
      <c r="C161" s="364"/>
      <c r="D161" s="363"/>
      <c r="E161" s="362"/>
      <c r="F161" s="362"/>
      <c r="G161" s="362"/>
      <c r="H161" s="362"/>
      <c r="I161" s="362"/>
      <c r="J161" s="362"/>
      <c r="K161" s="362"/>
      <c r="L161" s="362"/>
      <c r="M161" s="362"/>
      <c r="N161" s="362"/>
      <c r="O161" s="362"/>
      <c r="P161" s="362"/>
      <c r="Q161" s="362"/>
      <c r="R161" s="362"/>
      <c r="S161" s="362"/>
      <c r="T161" s="362"/>
      <c r="U161" s="362"/>
      <c r="V161" s="362"/>
      <c r="W161" s="362"/>
      <c r="X161" s="362"/>
      <c r="Y161" s="362"/>
      <c r="Z161" s="362"/>
      <c r="AA161" s="362"/>
      <c r="AB161" s="362"/>
    </row>
    <row r="162" spans="8:8" ht="15.75" customHeight="1">
      <c r="A162" s="362"/>
      <c r="B162" s="363"/>
      <c r="C162" s="364"/>
      <c r="D162" s="363"/>
      <c r="E162" s="362"/>
      <c r="F162" s="362"/>
      <c r="G162" s="362"/>
      <c r="H162" s="362"/>
      <c r="I162" s="362"/>
      <c r="J162" s="362"/>
      <c r="K162" s="362"/>
      <c r="L162" s="362"/>
      <c r="M162" s="362"/>
      <c r="N162" s="362"/>
      <c r="O162" s="362"/>
      <c r="P162" s="362"/>
      <c r="Q162" s="362"/>
      <c r="R162" s="362"/>
      <c r="S162" s="362"/>
      <c r="T162" s="362"/>
      <c r="U162" s="362"/>
      <c r="V162" s="362"/>
      <c r="W162" s="362"/>
      <c r="X162" s="362"/>
      <c r="Y162" s="362"/>
      <c r="Z162" s="362"/>
      <c r="AA162" s="362"/>
      <c r="AB162" s="362"/>
    </row>
    <row r="163" spans="8:8" ht="15.75" customHeight="1">
      <c r="A163" s="362"/>
      <c r="B163" s="363"/>
      <c r="C163" s="364"/>
      <c r="D163" s="363"/>
      <c r="E163" s="362"/>
      <c r="F163" s="362"/>
      <c r="G163" s="362"/>
      <c r="H163" s="362"/>
      <c r="I163" s="362"/>
      <c r="J163" s="362"/>
      <c r="K163" s="362"/>
      <c r="L163" s="362"/>
      <c r="M163" s="362"/>
      <c r="N163" s="362"/>
      <c r="O163" s="362"/>
      <c r="P163" s="362"/>
      <c r="Q163" s="362"/>
      <c r="R163" s="362"/>
      <c r="S163" s="362"/>
      <c r="T163" s="362"/>
      <c r="U163" s="362"/>
      <c r="V163" s="362"/>
      <c r="W163" s="362"/>
      <c r="X163" s="362"/>
      <c r="Y163" s="362"/>
      <c r="Z163" s="362"/>
      <c r="AA163" s="362"/>
      <c r="AB163" s="362"/>
    </row>
    <row r="164" spans="8:8" ht="15.75" customHeight="1">
      <c r="A164" s="362"/>
      <c r="B164" s="363"/>
      <c r="C164" s="364"/>
      <c r="D164" s="363"/>
      <c r="E164" s="362"/>
      <c r="F164" s="362"/>
      <c r="G164" s="362"/>
      <c r="H164" s="362"/>
      <c r="I164" s="362"/>
      <c r="J164" s="362"/>
      <c r="K164" s="362"/>
      <c r="L164" s="362"/>
      <c r="M164" s="362"/>
      <c r="N164" s="362"/>
      <c r="O164" s="362"/>
      <c r="P164" s="362"/>
      <c r="Q164" s="362"/>
      <c r="R164" s="362"/>
      <c r="S164" s="362"/>
      <c r="T164" s="362"/>
      <c r="U164" s="362"/>
      <c r="V164" s="362"/>
      <c r="W164" s="362"/>
      <c r="X164" s="362"/>
      <c r="Y164" s="362"/>
      <c r="Z164" s="362"/>
      <c r="AA164" s="362"/>
      <c r="AB164" s="362"/>
    </row>
    <row r="165" spans="8:8" ht="15.75" customHeight="1">
      <c r="A165" s="362"/>
      <c r="B165" s="363"/>
      <c r="C165" s="364"/>
      <c r="D165" s="363"/>
      <c r="E165" s="362"/>
      <c r="F165" s="362"/>
      <c r="G165" s="362"/>
      <c r="H165" s="362"/>
      <c r="I165" s="362"/>
      <c r="J165" s="362"/>
      <c r="K165" s="362"/>
      <c r="L165" s="362"/>
      <c r="M165" s="362"/>
      <c r="N165" s="362"/>
      <c r="O165" s="362"/>
      <c r="P165" s="362"/>
      <c r="Q165" s="362"/>
      <c r="R165" s="362"/>
      <c r="S165" s="362"/>
      <c r="T165" s="362"/>
      <c r="U165" s="362"/>
      <c r="V165" s="362"/>
      <c r="W165" s="362"/>
      <c r="X165" s="362"/>
      <c r="Y165" s="362"/>
      <c r="Z165" s="362"/>
      <c r="AA165" s="362"/>
      <c r="AB165" s="362"/>
    </row>
    <row r="166" spans="8:8" ht="15.75" customHeight="1">
      <c r="A166" s="362"/>
      <c r="B166" s="363"/>
      <c r="C166" s="364"/>
      <c r="D166" s="363"/>
      <c r="E166" s="362"/>
      <c r="F166" s="362"/>
      <c r="G166" s="362"/>
      <c r="H166" s="362"/>
      <c r="I166" s="362"/>
      <c r="J166" s="362"/>
      <c r="K166" s="362"/>
      <c r="L166" s="362"/>
      <c r="M166" s="362"/>
      <c r="N166" s="362"/>
      <c r="O166" s="362"/>
      <c r="P166" s="362"/>
      <c r="Q166" s="362"/>
      <c r="R166" s="362"/>
      <c r="S166" s="362"/>
      <c r="T166" s="362"/>
      <c r="U166" s="362"/>
      <c r="V166" s="362"/>
      <c r="W166" s="362"/>
      <c r="X166" s="362"/>
      <c r="Y166" s="362"/>
      <c r="Z166" s="362"/>
      <c r="AA166" s="362"/>
      <c r="AB166" s="362"/>
    </row>
    <row r="167" spans="8:8" ht="15.75" customHeight="1">
      <c r="A167" s="362"/>
      <c r="B167" s="363"/>
      <c r="C167" s="364"/>
      <c r="D167" s="363"/>
      <c r="E167" s="362"/>
      <c r="F167" s="362"/>
      <c r="G167" s="362"/>
      <c r="H167" s="362"/>
      <c r="I167" s="362"/>
      <c r="J167" s="362"/>
      <c r="K167" s="362"/>
      <c r="L167" s="362"/>
      <c r="M167" s="362"/>
      <c r="N167" s="362"/>
      <c r="O167" s="362"/>
      <c r="P167" s="362"/>
      <c r="Q167" s="362"/>
      <c r="R167" s="362"/>
      <c r="S167" s="362"/>
      <c r="T167" s="362"/>
      <c r="U167" s="362"/>
      <c r="V167" s="362"/>
      <c r="W167" s="362"/>
      <c r="X167" s="362"/>
      <c r="Y167" s="362"/>
      <c r="Z167" s="362"/>
      <c r="AA167" s="362"/>
      <c r="AB167" s="362"/>
    </row>
    <row r="168" spans="8:8" ht="15.75" customHeight="1">
      <c r="A168" s="362"/>
      <c r="B168" s="363"/>
      <c r="C168" s="364"/>
      <c r="D168" s="363"/>
      <c r="E168" s="362"/>
      <c r="F168" s="362"/>
      <c r="G168" s="362"/>
      <c r="H168" s="362"/>
      <c r="I168" s="362"/>
      <c r="J168" s="362"/>
      <c r="K168" s="362"/>
      <c r="L168" s="362"/>
      <c r="M168" s="362"/>
      <c r="N168" s="362"/>
      <c r="O168" s="362"/>
      <c r="P168" s="362"/>
      <c r="Q168" s="362"/>
      <c r="R168" s="362"/>
      <c r="S168" s="362"/>
      <c r="T168" s="362"/>
      <c r="U168" s="362"/>
      <c r="V168" s="362"/>
      <c r="W168" s="362"/>
      <c r="X168" s="362"/>
      <c r="Y168" s="362"/>
      <c r="Z168" s="362"/>
      <c r="AA168" s="362"/>
      <c r="AB168" s="362"/>
    </row>
    <row r="169" spans="8:8" ht="15.75" customHeight="1">
      <c r="A169" s="362"/>
      <c r="B169" s="363"/>
      <c r="C169" s="364"/>
      <c r="D169" s="363"/>
      <c r="E169" s="362"/>
      <c r="F169" s="362"/>
      <c r="G169" s="362"/>
      <c r="H169" s="362"/>
      <c r="I169" s="362"/>
      <c r="J169" s="362"/>
      <c r="K169" s="362"/>
      <c r="L169" s="362"/>
      <c r="M169" s="362"/>
      <c r="N169" s="362"/>
      <c r="O169" s="362"/>
      <c r="P169" s="362"/>
      <c r="Q169" s="362"/>
      <c r="R169" s="362"/>
      <c r="S169" s="362"/>
      <c r="T169" s="362"/>
      <c r="U169" s="362"/>
      <c r="V169" s="362"/>
      <c r="W169" s="362"/>
      <c r="X169" s="362"/>
      <c r="Y169" s="362"/>
      <c r="Z169" s="362"/>
      <c r="AA169" s="362"/>
      <c r="AB169" s="362"/>
    </row>
    <row r="170" spans="8:8" ht="15.75" customHeight="1">
      <c r="A170" s="362"/>
      <c r="B170" s="363"/>
      <c r="C170" s="364"/>
      <c r="D170" s="363"/>
      <c r="E170" s="362"/>
      <c r="F170" s="362"/>
      <c r="G170" s="362"/>
      <c r="H170" s="362"/>
      <c r="I170" s="362"/>
      <c r="J170" s="362"/>
      <c r="K170" s="362"/>
      <c r="L170" s="362"/>
      <c r="M170" s="362"/>
      <c r="N170" s="362"/>
      <c r="O170" s="362"/>
      <c r="P170" s="362"/>
      <c r="Q170" s="362"/>
      <c r="R170" s="362"/>
      <c r="S170" s="362"/>
      <c r="T170" s="362"/>
      <c r="U170" s="362"/>
      <c r="V170" s="362"/>
      <c r="W170" s="362"/>
      <c r="X170" s="362"/>
      <c r="Y170" s="362"/>
      <c r="Z170" s="362"/>
      <c r="AA170" s="362"/>
      <c r="AB170" s="362"/>
    </row>
    <row r="171" spans="8:8" ht="15.75" customHeight="1">
      <c r="A171" s="362"/>
      <c r="B171" s="363"/>
      <c r="C171" s="364"/>
      <c r="D171" s="363"/>
      <c r="E171" s="362"/>
      <c r="F171" s="362"/>
      <c r="G171" s="362"/>
      <c r="H171" s="362"/>
      <c r="I171" s="362"/>
      <c r="J171" s="362"/>
      <c r="K171" s="362"/>
      <c r="L171" s="362"/>
      <c r="M171" s="362"/>
      <c r="N171" s="362"/>
      <c r="O171" s="362"/>
      <c r="P171" s="362"/>
      <c r="Q171" s="362"/>
      <c r="R171" s="362"/>
      <c r="S171" s="362"/>
      <c r="T171" s="362"/>
      <c r="U171" s="362"/>
      <c r="V171" s="362"/>
      <c r="W171" s="362"/>
      <c r="X171" s="362"/>
      <c r="Y171" s="362"/>
      <c r="Z171" s="362"/>
      <c r="AA171" s="362"/>
      <c r="AB171" s="362"/>
    </row>
    <row r="172" spans="8:8" ht="15.75" customHeight="1">
      <c r="A172" s="362"/>
      <c r="B172" s="363"/>
      <c r="C172" s="364"/>
      <c r="D172" s="363"/>
      <c r="E172" s="362"/>
      <c r="F172" s="362"/>
      <c r="G172" s="362"/>
      <c r="H172" s="362"/>
      <c r="I172" s="362"/>
      <c r="J172" s="362"/>
      <c r="K172" s="362"/>
      <c r="L172" s="362"/>
      <c r="M172" s="362"/>
      <c r="N172" s="362"/>
      <c r="O172" s="362"/>
      <c r="P172" s="362"/>
      <c r="Q172" s="362"/>
      <c r="R172" s="362"/>
      <c r="S172" s="362"/>
      <c r="T172" s="362"/>
      <c r="U172" s="362"/>
      <c r="V172" s="362"/>
      <c r="W172" s="362"/>
      <c r="X172" s="362"/>
      <c r="Y172" s="362"/>
      <c r="Z172" s="362"/>
      <c r="AA172" s="362"/>
      <c r="AB172" s="362"/>
    </row>
    <row r="173" spans="8:8" ht="15.75" customHeight="1">
      <c r="A173" s="362"/>
      <c r="B173" s="363"/>
      <c r="C173" s="364"/>
      <c r="D173" s="363"/>
      <c r="E173" s="362"/>
      <c r="F173" s="362"/>
      <c r="G173" s="362"/>
      <c r="H173" s="362"/>
      <c r="I173" s="362"/>
      <c r="J173" s="362"/>
      <c r="K173" s="362"/>
      <c r="L173" s="362"/>
      <c r="M173" s="362"/>
      <c r="N173" s="362"/>
      <c r="O173" s="362"/>
      <c r="P173" s="362"/>
      <c r="Q173" s="362"/>
      <c r="R173" s="362"/>
      <c r="S173" s="362"/>
      <c r="T173" s="362"/>
      <c r="U173" s="362"/>
      <c r="V173" s="362"/>
      <c r="W173" s="362"/>
      <c r="X173" s="362"/>
      <c r="Y173" s="362"/>
      <c r="Z173" s="362"/>
      <c r="AA173" s="362"/>
      <c r="AB173" s="362"/>
    </row>
    <row r="174" spans="8:8" ht="15.75" customHeight="1">
      <c r="A174" s="362"/>
      <c r="B174" s="363"/>
      <c r="C174" s="364"/>
      <c r="D174" s="363"/>
      <c r="E174" s="362"/>
      <c r="F174" s="362"/>
      <c r="G174" s="362"/>
      <c r="H174" s="362"/>
      <c r="I174" s="362"/>
      <c r="J174" s="362"/>
      <c r="K174" s="362"/>
      <c r="L174" s="362"/>
      <c r="M174" s="362"/>
      <c r="N174" s="362"/>
      <c r="O174" s="362"/>
      <c r="P174" s="362"/>
      <c r="Q174" s="362"/>
      <c r="R174" s="362"/>
      <c r="S174" s="362"/>
      <c r="T174" s="362"/>
      <c r="U174" s="362"/>
      <c r="V174" s="362"/>
      <c r="W174" s="362"/>
      <c r="X174" s="362"/>
      <c r="Y174" s="362"/>
      <c r="Z174" s="362"/>
      <c r="AA174" s="362"/>
      <c r="AB174" s="362"/>
    </row>
    <row r="175" spans="8:8" ht="15.75" customHeight="1">
      <c r="A175" s="362"/>
      <c r="B175" s="363"/>
      <c r="C175" s="364"/>
      <c r="D175" s="363"/>
      <c r="E175" s="362"/>
      <c r="F175" s="362"/>
      <c r="G175" s="362"/>
      <c r="H175" s="362"/>
      <c r="I175" s="362"/>
      <c r="J175" s="362"/>
      <c r="K175" s="362"/>
      <c r="L175" s="362"/>
      <c r="M175" s="362"/>
      <c r="N175" s="362"/>
      <c r="O175" s="362"/>
      <c r="P175" s="362"/>
      <c r="Q175" s="362"/>
      <c r="R175" s="362"/>
      <c r="S175" s="362"/>
      <c r="T175" s="362"/>
      <c r="U175" s="362"/>
      <c r="V175" s="362"/>
      <c r="W175" s="362"/>
      <c r="X175" s="362"/>
      <c r="Y175" s="362"/>
      <c r="Z175" s="362"/>
      <c r="AA175" s="362"/>
      <c r="AB175" s="362"/>
    </row>
    <row r="176" spans="8:8" ht="15.75" customHeight="1">
      <c r="A176" s="362"/>
      <c r="B176" s="363"/>
      <c r="C176" s="364"/>
      <c r="D176" s="363"/>
      <c r="E176" s="362"/>
      <c r="F176" s="362"/>
      <c r="G176" s="362"/>
      <c r="H176" s="362"/>
      <c r="I176" s="362"/>
      <c r="J176" s="362"/>
      <c r="K176" s="362"/>
      <c r="L176" s="362"/>
      <c r="M176" s="362"/>
      <c r="N176" s="362"/>
      <c r="O176" s="362"/>
      <c r="P176" s="362"/>
      <c r="Q176" s="362"/>
      <c r="R176" s="362"/>
      <c r="S176" s="362"/>
      <c r="T176" s="362"/>
      <c r="U176" s="362"/>
      <c r="V176" s="362"/>
      <c r="W176" s="362"/>
      <c r="X176" s="362"/>
      <c r="Y176" s="362"/>
      <c r="Z176" s="362"/>
      <c r="AA176" s="362"/>
      <c r="AB176" s="362"/>
    </row>
    <row r="177" spans="8:8" ht="15.75" customHeight="1">
      <c r="A177" s="362"/>
      <c r="B177" s="363"/>
      <c r="C177" s="364"/>
      <c r="D177" s="363"/>
      <c r="E177" s="362"/>
      <c r="F177" s="362"/>
      <c r="G177" s="362"/>
      <c r="H177" s="362"/>
      <c r="I177" s="362"/>
      <c r="J177" s="362"/>
      <c r="K177" s="362"/>
      <c r="L177" s="362"/>
      <c r="M177" s="362"/>
      <c r="N177" s="362"/>
      <c r="O177" s="362"/>
      <c r="P177" s="362"/>
      <c r="Q177" s="362"/>
      <c r="R177" s="362"/>
      <c r="S177" s="362"/>
      <c r="T177" s="362"/>
      <c r="U177" s="362"/>
      <c r="V177" s="362"/>
      <c r="W177" s="362"/>
      <c r="X177" s="362"/>
      <c r="Y177" s="362"/>
      <c r="Z177" s="362"/>
      <c r="AA177" s="362"/>
      <c r="AB177" s="362"/>
    </row>
    <row r="178" spans="8:8" ht="15.75" customHeight="1">
      <c r="A178" s="362"/>
      <c r="B178" s="363"/>
      <c r="C178" s="364"/>
      <c r="D178" s="363"/>
      <c r="E178" s="362"/>
      <c r="F178" s="362"/>
      <c r="G178" s="362"/>
      <c r="H178" s="362"/>
      <c r="I178" s="362"/>
      <c r="J178" s="362"/>
      <c r="K178" s="362"/>
      <c r="L178" s="362"/>
      <c r="M178" s="362"/>
      <c r="N178" s="362"/>
      <c r="O178" s="362"/>
      <c r="P178" s="362"/>
      <c r="Q178" s="362"/>
      <c r="R178" s="362"/>
      <c r="S178" s="362"/>
      <c r="T178" s="362"/>
      <c r="U178" s="362"/>
      <c r="V178" s="362"/>
      <c r="W178" s="362"/>
      <c r="X178" s="362"/>
      <c r="Y178" s="362"/>
      <c r="Z178" s="362"/>
      <c r="AA178" s="362"/>
      <c r="AB178" s="362"/>
    </row>
    <row r="179" spans="8:8" ht="15.75" customHeight="1">
      <c r="A179" s="362"/>
      <c r="B179" s="363"/>
      <c r="C179" s="364"/>
      <c r="D179" s="363"/>
      <c r="E179" s="362"/>
      <c r="F179" s="362"/>
      <c r="G179" s="362"/>
      <c r="H179" s="362"/>
      <c r="I179" s="362"/>
      <c r="J179" s="362"/>
      <c r="K179" s="362"/>
      <c r="L179" s="362"/>
      <c r="M179" s="362"/>
      <c r="N179" s="362"/>
      <c r="O179" s="362"/>
      <c r="P179" s="362"/>
      <c r="Q179" s="362"/>
      <c r="R179" s="362"/>
      <c r="S179" s="362"/>
      <c r="T179" s="362"/>
      <c r="U179" s="362"/>
      <c r="V179" s="362"/>
      <c r="W179" s="362"/>
      <c r="X179" s="362"/>
      <c r="Y179" s="362"/>
      <c r="Z179" s="362"/>
      <c r="AA179" s="362"/>
      <c r="AB179" s="362"/>
    </row>
    <row r="180" spans="8:8" ht="15.75" customHeight="1">
      <c r="A180" s="362"/>
      <c r="B180" s="363"/>
      <c r="C180" s="364"/>
      <c r="D180" s="363"/>
      <c r="E180" s="362"/>
      <c r="F180" s="362"/>
      <c r="G180" s="362"/>
      <c r="H180" s="362"/>
      <c r="I180" s="362"/>
      <c r="J180" s="362"/>
      <c r="K180" s="362"/>
      <c r="L180" s="362"/>
      <c r="M180" s="362"/>
      <c r="N180" s="362"/>
      <c r="O180" s="362"/>
      <c r="P180" s="362"/>
      <c r="Q180" s="362"/>
      <c r="R180" s="362"/>
      <c r="S180" s="362"/>
      <c r="T180" s="362"/>
      <c r="U180" s="362"/>
      <c r="V180" s="362"/>
      <c r="W180" s="362"/>
      <c r="X180" s="362"/>
      <c r="Y180" s="362"/>
      <c r="Z180" s="362"/>
      <c r="AA180" s="362"/>
      <c r="AB180" s="362"/>
    </row>
    <row r="181" spans="8:8" ht="15.75" customHeight="1">
      <c r="A181" s="362"/>
      <c r="B181" s="363"/>
      <c r="C181" s="364"/>
      <c r="D181" s="363"/>
      <c r="E181" s="362"/>
      <c r="F181" s="362"/>
      <c r="G181" s="362"/>
      <c r="H181" s="362"/>
      <c r="I181" s="362"/>
      <c r="J181" s="362"/>
      <c r="K181" s="362"/>
      <c r="L181" s="362"/>
      <c r="M181" s="362"/>
      <c r="N181" s="362"/>
      <c r="O181" s="362"/>
      <c r="P181" s="362"/>
      <c r="Q181" s="362"/>
      <c r="R181" s="362"/>
      <c r="S181" s="362"/>
      <c r="T181" s="362"/>
      <c r="U181" s="362"/>
      <c r="V181" s="362"/>
      <c r="W181" s="362"/>
      <c r="X181" s="362"/>
      <c r="Y181" s="362"/>
      <c r="Z181" s="362"/>
      <c r="AA181" s="362"/>
      <c r="AB181" s="362"/>
    </row>
    <row r="182" spans="8:8" ht="15.75" customHeight="1">
      <c r="A182" s="362"/>
      <c r="B182" s="363"/>
      <c r="C182" s="364"/>
      <c r="D182" s="363"/>
      <c r="E182" s="362"/>
      <c r="F182" s="362"/>
      <c r="G182" s="362"/>
      <c r="H182" s="362"/>
      <c r="I182" s="362"/>
      <c r="J182" s="362"/>
      <c r="K182" s="362"/>
      <c r="L182" s="362"/>
      <c r="M182" s="362"/>
      <c r="N182" s="362"/>
      <c r="O182" s="362"/>
      <c r="P182" s="362"/>
      <c r="Q182" s="362"/>
      <c r="R182" s="362"/>
      <c r="S182" s="362"/>
      <c r="T182" s="362"/>
      <c r="U182" s="362"/>
      <c r="V182" s="362"/>
      <c r="W182" s="362"/>
      <c r="X182" s="362"/>
      <c r="Y182" s="362"/>
      <c r="Z182" s="362"/>
      <c r="AA182" s="362"/>
      <c r="AB182" s="362"/>
    </row>
    <row r="183" spans="8:8" ht="15.75" customHeight="1">
      <c r="A183" s="362"/>
      <c r="B183" s="363"/>
      <c r="C183" s="364"/>
      <c r="D183" s="363"/>
      <c r="E183" s="362"/>
      <c r="F183" s="362"/>
      <c r="G183" s="362"/>
      <c r="H183" s="362"/>
      <c r="I183" s="362"/>
      <c r="J183" s="362"/>
      <c r="K183" s="362"/>
      <c r="L183" s="362"/>
      <c r="M183" s="362"/>
      <c r="N183" s="362"/>
      <c r="O183" s="362"/>
      <c r="P183" s="362"/>
      <c r="Q183" s="362"/>
      <c r="R183" s="362"/>
      <c r="S183" s="362"/>
      <c r="T183" s="362"/>
      <c r="U183" s="362"/>
      <c r="V183" s="362"/>
      <c r="W183" s="362"/>
      <c r="X183" s="362"/>
      <c r="Y183" s="362"/>
      <c r="Z183" s="362"/>
      <c r="AA183" s="362"/>
      <c r="AB183" s="362"/>
    </row>
    <row r="184" spans="8:8" ht="15.75" customHeight="1">
      <c r="A184" s="362"/>
      <c r="B184" s="363"/>
      <c r="C184" s="364"/>
      <c r="D184" s="363"/>
      <c r="E184" s="362"/>
      <c r="F184" s="362"/>
      <c r="G184" s="362"/>
      <c r="H184" s="362"/>
      <c r="I184" s="362"/>
      <c r="J184" s="362"/>
      <c r="K184" s="362"/>
      <c r="L184" s="362"/>
      <c r="M184" s="362"/>
      <c r="N184" s="362"/>
      <c r="O184" s="362"/>
      <c r="P184" s="362"/>
      <c r="Q184" s="362"/>
      <c r="R184" s="362"/>
      <c r="S184" s="362"/>
      <c r="T184" s="362"/>
      <c r="U184" s="362"/>
      <c r="V184" s="362"/>
      <c r="W184" s="362"/>
      <c r="X184" s="362"/>
      <c r="Y184" s="362"/>
      <c r="Z184" s="362"/>
      <c r="AA184" s="362"/>
      <c r="AB184" s="362"/>
    </row>
    <row r="185" spans="8:8" ht="15.75" customHeight="1">
      <c r="A185" s="362"/>
      <c r="B185" s="363"/>
      <c r="C185" s="364"/>
      <c r="D185" s="363"/>
      <c r="E185" s="362"/>
      <c r="F185" s="362"/>
      <c r="G185" s="362"/>
      <c r="H185" s="362"/>
      <c r="I185" s="362"/>
      <c r="J185" s="362"/>
      <c r="K185" s="362"/>
      <c r="L185" s="362"/>
      <c r="M185" s="362"/>
      <c r="N185" s="362"/>
      <c r="O185" s="362"/>
      <c r="P185" s="362"/>
      <c r="Q185" s="362"/>
      <c r="R185" s="362"/>
      <c r="S185" s="362"/>
      <c r="T185" s="362"/>
      <c r="U185" s="362"/>
      <c r="V185" s="362"/>
      <c r="W185" s="362"/>
      <c r="X185" s="362"/>
      <c r="Y185" s="362"/>
      <c r="Z185" s="362"/>
      <c r="AA185" s="362"/>
      <c r="AB185" s="362"/>
    </row>
    <row r="186" spans="8:8" ht="15.75" customHeight="1">
      <c r="A186" s="362"/>
      <c r="B186" s="363"/>
      <c r="C186" s="364"/>
      <c r="D186" s="363"/>
      <c r="E186" s="362"/>
      <c r="F186" s="362"/>
      <c r="G186" s="362"/>
      <c r="H186" s="362"/>
      <c r="I186" s="362"/>
      <c r="J186" s="362"/>
      <c r="K186" s="362"/>
      <c r="L186" s="362"/>
      <c r="M186" s="362"/>
      <c r="N186" s="362"/>
      <c r="O186" s="362"/>
      <c r="P186" s="362"/>
      <c r="Q186" s="362"/>
      <c r="R186" s="362"/>
      <c r="S186" s="362"/>
      <c r="T186" s="362"/>
      <c r="U186" s="362"/>
      <c r="V186" s="362"/>
      <c r="W186" s="362"/>
      <c r="X186" s="362"/>
      <c r="Y186" s="362"/>
      <c r="Z186" s="362"/>
      <c r="AA186" s="362"/>
      <c r="AB186" s="362"/>
    </row>
    <row r="187" spans="8:8" ht="15.75" customHeight="1">
      <c r="A187" s="362"/>
      <c r="B187" s="363"/>
      <c r="C187" s="364"/>
      <c r="D187" s="363"/>
      <c r="E187" s="362"/>
      <c r="F187" s="362"/>
      <c r="G187" s="362"/>
      <c r="H187" s="362"/>
      <c r="I187" s="362"/>
      <c r="J187" s="362"/>
      <c r="K187" s="362"/>
      <c r="L187" s="362"/>
      <c r="M187" s="362"/>
      <c r="N187" s="362"/>
      <c r="O187" s="362"/>
      <c r="P187" s="362"/>
      <c r="Q187" s="362"/>
      <c r="R187" s="362"/>
      <c r="S187" s="362"/>
      <c r="T187" s="362"/>
      <c r="U187" s="362"/>
      <c r="V187" s="362"/>
      <c r="W187" s="362"/>
      <c r="X187" s="362"/>
      <c r="Y187" s="362"/>
      <c r="Z187" s="362"/>
      <c r="AA187" s="362"/>
      <c r="AB187" s="362"/>
    </row>
    <row r="188" spans="8:8" ht="15.75" customHeight="1">
      <c r="A188" s="362"/>
      <c r="B188" s="363"/>
      <c r="C188" s="364"/>
      <c r="D188" s="363"/>
      <c r="E188" s="362"/>
      <c r="F188" s="362"/>
      <c r="G188" s="362"/>
      <c r="H188" s="362"/>
      <c r="I188" s="362"/>
      <c r="J188" s="362"/>
      <c r="K188" s="362"/>
      <c r="L188" s="362"/>
      <c r="M188" s="362"/>
      <c r="N188" s="362"/>
      <c r="O188" s="362"/>
      <c r="P188" s="362"/>
      <c r="Q188" s="362"/>
      <c r="R188" s="362"/>
      <c r="S188" s="362"/>
      <c r="T188" s="362"/>
      <c r="U188" s="362"/>
      <c r="V188" s="362"/>
      <c r="W188" s="362"/>
      <c r="X188" s="362"/>
      <c r="Y188" s="362"/>
      <c r="Z188" s="362"/>
      <c r="AA188" s="362"/>
      <c r="AB188" s="362"/>
    </row>
    <row r="189" spans="8:8" ht="15.75" customHeight="1">
      <c r="A189" s="362"/>
      <c r="B189" s="363"/>
      <c r="C189" s="364"/>
      <c r="D189" s="363"/>
      <c r="E189" s="362"/>
      <c r="F189" s="362"/>
      <c r="G189" s="362"/>
      <c r="H189" s="362"/>
      <c r="I189" s="362"/>
      <c r="J189" s="362"/>
      <c r="K189" s="362"/>
      <c r="L189" s="362"/>
      <c r="M189" s="362"/>
      <c r="N189" s="362"/>
      <c r="O189" s="362"/>
      <c r="P189" s="362"/>
      <c r="Q189" s="362"/>
      <c r="R189" s="362"/>
      <c r="S189" s="362"/>
      <c r="T189" s="362"/>
      <c r="U189" s="362"/>
      <c r="V189" s="362"/>
      <c r="W189" s="362"/>
      <c r="X189" s="362"/>
      <c r="Y189" s="362"/>
      <c r="Z189" s="362"/>
      <c r="AA189" s="362"/>
      <c r="AB189" s="362"/>
    </row>
    <row r="190" spans="8:8" ht="15.75" customHeight="1">
      <c r="A190" s="362"/>
      <c r="B190" s="363"/>
      <c r="C190" s="364"/>
      <c r="D190" s="363"/>
      <c r="E190" s="362"/>
      <c r="F190" s="362"/>
      <c r="G190" s="362"/>
      <c r="H190" s="362"/>
      <c r="I190" s="362"/>
      <c r="J190" s="362"/>
      <c r="K190" s="362"/>
      <c r="L190" s="362"/>
      <c r="M190" s="362"/>
      <c r="N190" s="362"/>
      <c r="O190" s="362"/>
      <c r="P190" s="362"/>
      <c r="Q190" s="362"/>
      <c r="R190" s="362"/>
      <c r="S190" s="362"/>
      <c r="T190" s="362"/>
      <c r="U190" s="362"/>
      <c r="V190" s="362"/>
      <c r="W190" s="362"/>
      <c r="X190" s="362"/>
      <c r="Y190" s="362"/>
      <c r="Z190" s="362"/>
      <c r="AA190" s="362"/>
      <c r="AB190" s="362"/>
    </row>
    <row r="191" spans="8:8" ht="15.75" customHeight="1">
      <c r="A191" s="362"/>
      <c r="B191" s="363"/>
      <c r="C191" s="364"/>
      <c r="D191" s="363"/>
      <c r="E191" s="362"/>
      <c r="F191" s="362"/>
      <c r="G191" s="362"/>
      <c r="H191" s="362"/>
      <c r="I191" s="362"/>
      <c r="J191" s="362"/>
      <c r="K191" s="362"/>
      <c r="L191" s="362"/>
      <c r="M191" s="362"/>
      <c r="N191" s="362"/>
      <c r="O191" s="362"/>
      <c r="P191" s="362"/>
      <c r="Q191" s="362"/>
      <c r="R191" s="362"/>
      <c r="S191" s="362"/>
      <c r="T191" s="362"/>
      <c r="U191" s="362"/>
      <c r="V191" s="362"/>
      <c r="W191" s="362"/>
      <c r="X191" s="362"/>
      <c r="Y191" s="362"/>
      <c r="Z191" s="362"/>
      <c r="AA191" s="362"/>
      <c r="AB191" s="362"/>
    </row>
    <row r="192" spans="8:8" ht="15.75" customHeight="1">
      <c r="A192" s="362"/>
      <c r="B192" s="363"/>
      <c r="C192" s="364"/>
      <c r="D192" s="363"/>
      <c r="E192" s="362"/>
      <c r="F192" s="362"/>
      <c r="G192" s="362"/>
      <c r="H192" s="362"/>
      <c r="I192" s="362"/>
      <c r="J192" s="362"/>
      <c r="K192" s="362"/>
      <c r="L192" s="362"/>
      <c r="M192" s="362"/>
      <c r="N192" s="362"/>
      <c r="O192" s="362"/>
      <c r="P192" s="362"/>
      <c r="Q192" s="362"/>
      <c r="R192" s="362"/>
      <c r="S192" s="362"/>
      <c r="T192" s="362"/>
      <c r="U192" s="362"/>
      <c r="V192" s="362"/>
      <c r="W192" s="362"/>
      <c r="X192" s="362"/>
      <c r="Y192" s="362"/>
      <c r="Z192" s="362"/>
      <c r="AA192" s="362"/>
      <c r="AB192" s="362"/>
    </row>
    <row r="193" spans="8:8" ht="15.75" customHeight="1">
      <c r="A193" s="362"/>
      <c r="B193" s="363"/>
      <c r="C193" s="364"/>
      <c r="D193" s="363"/>
      <c r="E193" s="362"/>
      <c r="F193" s="362"/>
      <c r="G193" s="362"/>
      <c r="H193" s="362"/>
      <c r="I193" s="362"/>
      <c r="J193" s="362"/>
      <c r="K193" s="362"/>
      <c r="L193" s="362"/>
      <c r="M193" s="362"/>
      <c r="N193" s="362"/>
      <c r="O193" s="362"/>
      <c r="P193" s="362"/>
      <c r="Q193" s="362"/>
      <c r="R193" s="362"/>
      <c r="S193" s="362"/>
      <c r="T193" s="362"/>
      <c r="U193" s="362"/>
      <c r="V193" s="362"/>
      <c r="W193" s="362"/>
      <c r="X193" s="362"/>
      <c r="Y193" s="362"/>
      <c r="Z193" s="362"/>
      <c r="AA193" s="362"/>
      <c r="AB193" s="362"/>
    </row>
    <row r="194" spans="8:8" ht="15.75" customHeight="1">
      <c r="A194" s="362"/>
      <c r="B194" s="363"/>
      <c r="C194" s="364"/>
      <c r="D194" s="363"/>
      <c r="E194" s="362"/>
      <c r="F194" s="362"/>
      <c r="G194" s="362"/>
      <c r="H194" s="362"/>
      <c r="I194" s="362"/>
      <c r="J194" s="362"/>
      <c r="K194" s="362"/>
      <c r="L194" s="362"/>
      <c r="M194" s="362"/>
      <c r="N194" s="362"/>
      <c r="O194" s="362"/>
      <c r="P194" s="362"/>
      <c r="Q194" s="362"/>
      <c r="R194" s="362"/>
      <c r="S194" s="362"/>
      <c r="T194" s="362"/>
      <c r="U194" s="362"/>
      <c r="V194" s="362"/>
      <c r="W194" s="362"/>
      <c r="X194" s="362"/>
      <c r="Y194" s="362"/>
      <c r="Z194" s="362"/>
      <c r="AA194" s="362"/>
      <c r="AB194" s="362"/>
    </row>
    <row r="195" spans="8:8" ht="15.75" customHeight="1">
      <c r="A195" s="362"/>
      <c r="B195" s="363"/>
      <c r="C195" s="364"/>
      <c r="D195" s="363"/>
      <c r="E195" s="362"/>
      <c r="F195" s="362"/>
      <c r="G195" s="362"/>
      <c r="H195" s="362"/>
      <c r="I195" s="362"/>
      <c r="J195" s="362"/>
      <c r="K195" s="362"/>
      <c r="L195" s="362"/>
      <c r="M195" s="362"/>
      <c r="N195" s="362"/>
      <c r="O195" s="362"/>
      <c r="P195" s="362"/>
      <c r="Q195" s="362"/>
      <c r="R195" s="362"/>
      <c r="S195" s="362"/>
      <c r="T195" s="362"/>
      <c r="U195" s="362"/>
      <c r="V195" s="362"/>
      <c r="W195" s="362"/>
      <c r="X195" s="362"/>
      <c r="Y195" s="362"/>
      <c r="Z195" s="362"/>
      <c r="AA195" s="362"/>
      <c r="AB195" s="362"/>
    </row>
    <row r="196" spans="8:8" ht="15.75" customHeight="1">
      <c r="A196" s="362"/>
      <c r="B196" s="363"/>
      <c r="C196" s="364"/>
      <c r="D196" s="363"/>
      <c r="E196" s="362"/>
      <c r="F196" s="362"/>
      <c r="G196" s="362"/>
      <c r="H196" s="362"/>
      <c r="I196" s="362"/>
      <c r="J196" s="362"/>
      <c r="K196" s="362"/>
      <c r="L196" s="362"/>
      <c r="M196" s="362"/>
      <c r="N196" s="362"/>
      <c r="O196" s="362"/>
      <c r="P196" s="362"/>
      <c r="Q196" s="362"/>
      <c r="R196" s="362"/>
      <c r="S196" s="362"/>
      <c r="T196" s="362"/>
      <c r="U196" s="362"/>
      <c r="V196" s="362"/>
      <c r="W196" s="362"/>
      <c r="X196" s="362"/>
      <c r="Y196" s="362"/>
      <c r="Z196" s="362"/>
      <c r="AA196" s="362"/>
      <c r="AB196" s="362"/>
    </row>
    <row r="197" spans="8:8" ht="15.75" customHeight="1">
      <c r="A197" s="362"/>
      <c r="B197" s="363"/>
      <c r="C197" s="364"/>
      <c r="D197" s="363"/>
      <c r="E197" s="362"/>
      <c r="F197" s="362"/>
      <c r="G197" s="362"/>
      <c r="H197" s="362"/>
      <c r="I197" s="362"/>
      <c r="J197" s="362"/>
      <c r="K197" s="362"/>
      <c r="L197" s="362"/>
      <c r="M197" s="362"/>
      <c r="N197" s="362"/>
      <c r="O197" s="362"/>
      <c r="P197" s="362"/>
      <c r="Q197" s="362"/>
      <c r="R197" s="362"/>
      <c r="S197" s="362"/>
      <c r="T197" s="362"/>
      <c r="U197" s="362"/>
      <c r="V197" s="362"/>
      <c r="W197" s="362"/>
      <c r="X197" s="362"/>
      <c r="Y197" s="362"/>
      <c r="Z197" s="362"/>
      <c r="AA197" s="362"/>
      <c r="AB197" s="362"/>
    </row>
    <row r="198" spans="8:8" ht="15.75" customHeight="1">
      <c r="A198" s="362"/>
      <c r="B198" s="363"/>
      <c r="C198" s="364"/>
      <c r="D198" s="363"/>
      <c r="E198" s="362"/>
      <c r="F198" s="362"/>
      <c r="G198" s="362"/>
      <c r="H198" s="362"/>
      <c r="I198" s="362"/>
      <c r="J198" s="362"/>
      <c r="K198" s="362"/>
      <c r="L198" s="362"/>
      <c r="M198" s="362"/>
      <c r="N198" s="362"/>
      <c r="O198" s="362"/>
      <c r="P198" s="362"/>
      <c r="Q198" s="362"/>
      <c r="R198" s="362"/>
      <c r="S198" s="362"/>
      <c r="T198" s="362"/>
      <c r="U198" s="362"/>
      <c r="V198" s="362"/>
      <c r="W198" s="362"/>
      <c r="X198" s="362"/>
      <c r="Y198" s="362"/>
      <c r="Z198" s="362"/>
      <c r="AA198" s="362"/>
      <c r="AB198" s="362"/>
    </row>
    <row r="199" spans="8:8" ht="15.75" customHeight="1">
      <c r="A199" s="362"/>
      <c r="B199" s="363"/>
      <c r="C199" s="364"/>
      <c r="D199" s="363"/>
      <c r="E199" s="362"/>
      <c r="F199" s="362"/>
      <c r="G199" s="362"/>
      <c r="H199" s="362"/>
      <c r="I199" s="362"/>
      <c r="J199" s="362"/>
      <c r="K199" s="362"/>
      <c r="L199" s="362"/>
      <c r="M199" s="362"/>
      <c r="N199" s="362"/>
      <c r="O199" s="362"/>
      <c r="P199" s="362"/>
      <c r="Q199" s="362"/>
      <c r="R199" s="362"/>
      <c r="S199" s="362"/>
      <c r="T199" s="362"/>
      <c r="U199" s="362"/>
      <c r="V199" s="362"/>
      <c r="W199" s="362"/>
      <c r="X199" s="362"/>
      <c r="Y199" s="362"/>
      <c r="Z199" s="362"/>
      <c r="AA199" s="362"/>
      <c r="AB199" s="362"/>
    </row>
    <row r="200" spans="8:8" ht="15.75" customHeight="1">
      <c r="A200" s="362"/>
      <c r="B200" s="363"/>
      <c r="C200" s="364"/>
      <c r="D200" s="363"/>
      <c r="E200" s="362"/>
      <c r="F200" s="362"/>
      <c r="G200" s="362"/>
      <c r="H200" s="362"/>
      <c r="I200" s="362"/>
      <c r="J200" s="362"/>
      <c r="K200" s="362"/>
      <c r="L200" s="362"/>
      <c r="M200" s="362"/>
      <c r="N200" s="362"/>
      <c r="O200" s="362"/>
      <c r="P200" s="362"/>
      <c r="Q200" s="362"/>
      <c r="R200" s="362"/>
      <c r="S200" s="362"/>
      <c r="T200" s="362"/>
      <c r="U200" s="362"/>
      <c r="V200" s="362"/>
      <c r="W200" s="362"/>
      <c r="X200" s="362"/>
      <c r="Y200" s="362"/>
      <c r="Z200" s="362"/>
      <c r="AA200" s="362"/>
      <c r="AB200" s="362"/>
    </row>
    <row r="201" spans="8:8" ht="15.75" customHeight="1">
      <c r="A201" s="362"/>
      <c r="B201" s="363"/>
      <c r="C201" s="364"/>
      <c r="D201" s="363"/>
      <c r="E201" s="362"/>
      <c r="F201" s="362"/>
      <c r="G201" s="362"/>
      <c r="H201" s="362"/>
      <c r="I201" s="362"/>
      <c r="J201" s="362"/>
      <c r="K201" s="362"/>
      <c r="L201" s="362"/>
      <c r="M201" s="362"/>
      <c r="N201" s="362"/>
      <c r="O201" s="362"/>
      <c r="P201" s="362"/>
      <c r="Q201" s="362"/>
      <c r="R201" s="362"/>
      <c r="S201" s="362"/>
      <c r="T201" s="362"/>
      <c r="U201" s="362"/>
      <c r="V201" s="362"/>
      <c r="W201" s="362"/>
      <c r="X201" s="362"/>
      <c r="Y201" s="362"/>
      <c r="Z201" s="362"/>
      <c r="AA201" s="362"/>
      <c r="AB201" s="362"/>
    </row>
    <row r="202" spans="8:8" ht="15.75" customHeight="1">
      <c r="A202" s="362"/>
      <c r="B202" s="363"/>
      <c r="C202" s="364"/>
      <c r="D202" s="363"/>
      <c r="E202" s="362"/>
      <c r="F202" s="362"/>
      <c r="G202" s="362"/>
      <c r="H202" s="362"/>
      <c r="I202" s="362"/>
      <c r="J202" s="362"/>
      <c r="K202" s="362"/>
      <c r="L202" s="362"/>
      <c r="M202" s="362"/>
      <c r="N202" s="362"/>
      <c r="O202" s="362"/>
      <c r="P202" s="362"/>
      <c r="Q202" s="362"/>
      <c r="R202" s="362"/>
      <c r="S202" s="362"/>
      <c r="T202" s="362"/>
      <c r="U202" s="362"/>
      <c r="V202" s="362"/>
      <c r="W202" s="362"/>
      <c r="X202" s="362"/>
      <c r="Y202" s="362"/>
      <c r="Z202" s="362"/>
      <c r="AA202" s="362"/>
      <c r="AB202" s="362"/>
    </row>
    <row r="203" spans="8:8" ht="15.75" customHeight="1">
      <c r="A203" s="362"/>
      <c r="B203" s="363"/>
      <c r="C203" s="364"/>
      <c r="D203" s="363"/>
      <c r="E203" s="362"/>
      <c r="F203" s="362"/>
      <c r="G203" s="362"/>
      <c r="H203" s="362"/>
      <c r="I203" s="362"/>
      <c r="J203" s="362"/>
      <c r="K203" s="362"/>
      <c r="L203" s="362"/>
      <c r="M203" s="362"/>
      <c r="N203" s="362"/>
      <c r="O203" s="362"/>
      <c r="P203" s="362"/>
      <c r="Q203" s="362"/>
      <c r="R203" s="362"/>
      <c r="S203" s="362"/>
      <c r="T203" s="362"/>
      <c r="U203" s="362"/>
      <c r="V203" s="362"/>
      <c r="W203" s="362"/>
      <c r="X203" s="362"/>
      <c r="Y203" s="362"/>
      <c r="Z203" s="362"/>
      <c r="AA203" s="362"/>
      <c r="AB203" s="362"/>
    </row>
    <row r="204" spans="8:8" ht="15.75" customHeight="1">
      <c r="A204" s="362"/>
      <c r="B204" s="363"/>
      <c r="C204" s="364"/>
      <c r="D204" s="363"/>
      <c r="E204" s="362"/>
      <c r="F204" s="362"/>
      <c r="G204" s="362"/>
      <c r="H204" s="362"/>
      <c r="I204" s="362"/>
      <c r="J204" s="362"/>
      <c r="K204" s="362"/>
      <c r="L204" s="362"/>
      <c r="M204" s="362"/>
      <c r="N204" s="362"/>
      <c r="O204" s="362"/>
      <c r="P204" s="362"/>
      <c r="Q204" s="362"/>
      <c r="R204" s="362"/>
      <c r="S204" s="362"/>
      <c r="T204" s="362"/>
      <c r="U204" s="362"/>
      <c r="V204" s="362"/>
      <c r="W204" s="362"/>
      <c r="X204" s="362"/>
      <c r="Y204" s="362"/>
      <c r="Z204" s="362"/>
      <c r="AA204" s="362"/>
      <c r="AB204" s="362"/>
    </row>
    <row r="205" spans="8:8" ht="15.75" customHeight="1">
      <c r="A205" s="362"/>
      <c r="B205" s="363"/>
      <c r="C205" s="364"/>
      <c r="D205" s="363"/>
      <c r="E205" s="362"/>
      <c r="F205" s="362"/>
      <c r="G205" s="362"/>
      <c r="H205" s="362"/>
      <c r="I205" s="362"/>
      <c r="J205" s="362"/>
      <c r="K205" s="362"/>
      <c r="L205" s="362"/>
      <c r="M205" s="362"/>
      <c r="N205" s="362"/>
      <c r="O205" s="362"/>
      <c r="P205" s="362"/>
      <c r="Q205" s="362"/>
      <c r="R205" s="362"/>
      <c r="S205" s="362"/>
      <c r="T205" s="362"/>
      <c r="U205" s="362"/>
      <c r="V205" s="362"/>
      <c r="W205" s="362"/>
      <c r="X205" s="362"/>
      <c r="Y205" s="362"/>
      <c r="Z205" s="362"/>
      <c r="AA205" s="362"/>
      <c r="AB205" s="362"/>
    </row>
    <row r="206" spans="8:8" ht="15.75" customHeight="1">
      <c r="A206" s="362"/>
      <c r="B206" s="363"/>
      <c r="C206" s="364"/>
      <c r="D206" s="363"/>
      <c r="E206" s="362"/>
      <c r="F206" s="362"/>
      <c r="G206" s="362"/>
      <c r="H206" s="362"/>
      <c r="I206" s="362"/>
      <c r="J206" s="362"/>
      <c r="K206" s="362"/>
      <c r="L206" s="362"/>
      <c r="M206" s="362"/>
      <c r="N206" s="362"/>
      <c r="O206" s="362"/>
      <c r="P206" s="362"/>
      <c r="Q206" s="362"/>
      <c r="R206" s="362"/>
      <c r="S206" s="362"/>
      <c r="T206" s="362"/>
      <c r="U206" s="362"/>
      <c r="V206" s="362"/>
      <c r="W206" s="362"/>
      <c r="X206" s="362"/>
      <c r="Y206" s="362"/>
      <c r="Z206" s="362"/>
      <c r="AA206" s="362"/>
      <c r="AB206" s="362"/>
    </row>
    <row r="207" spans="8:8" ht="15.75" customHeight="1">
      <c r="A207" s="362"/>
      <c r="B207" s="363"/>
      <c r="C207" s="364"/>
      <c r="D207" s="363"/>
      <c r="E207" s="362"/>
      <c r="F207" s="362"/>
      <c r="G207" s="362"/>
      <c r="H207" s="362"/>
      <c r="I207" s="362"/>
      <c r="J207" s="362"/>
      <c r="K207" s="362"/>
      <c r="L207" s="362"/>
      <c r="M207" s="362"/>
      <c r="N207" s="362"/>
      <c r="O207" s="362"/>
      <c r="P207" s="362"/>
      <c r="Q207" s="362"/>
      <c r="R207" s="362"/>
      <c r="S207" s="362"/>
      <c r="T207" s="362"/>
      <c r="U207" s="362"/>
      <c r="V207" s="362"/>
      <c r="W207" s="362"/>
      <c r="X207" s="362"/>
      <c r="Y207" s="362"/>
      <c r="Z207" s="362"/>
      <c r="AA207" s="362"/>
      <c r="AB207" s="362"/>
    </row>
    <row r="208" spans="8:8" ht="15.75" customHeight="1">
      <c r="A208" s="362"/>
      <c r="B208" s="363"/>
      <c r="C208" s="364"/>
      <c r="D208" s="363"/>
      <c r="E208" s="362"/>
      <c r="F208" s="362"/>
      <c r="G208" s="362"/>
      <c r="H208" s="362"/>
      <c r="I208" s="362"/>
      <c r="J208" s="362"/>
      <c r="K208" s="362"/>
      <c r="L208" s="362"/>
      <c r="M208" s="362"/>
      <c r="N208" s="362"/>
      <c r="O208" s="362"/>
      <c r="P208" s="362"/>
      <c r="Q208" s="362"/>
      <c r="R208" s="362"/>
      <c r="S208" s="362"/>
      <c r="T208" s="362"/>
      <c r="U208" s="362"/>
      <c r="V208" s="362"/>
      <c r="W208" s="362"/>
      <c r="X208" s="362"/>
      <c r="Y208" s="362"/>
      <c r="Z208" s="362"/>
      <c r="AA208" s="362"/>
      <c r="AB208" s="362"/>
    </row>
    <row r="209" spans="8:8" ht="15.75" customHeight="1">
      <c r="A209" s="362"/>
      <c r="B209" s="363"/>
      <c r="C209" s="364"/>
      <c r="D209" s="363"/>
      <c r="E209" s="362"/>
      <c r="F209" s="362"/>
      <c r="G209" s="362"/>
      <c r="H209" s="362"/>
      <c r="I209" s="362"/>
      <c r="J209" s="362"/>
      <c r="K209" s="362"/>
      <c r="L209" s="362"/>
      <c r="M209" s="362"/>
      <c r="N209" s="362"/>
      <c r="O209" s="362"/>
      <c r="P209" s="362"/>
      <c r="Q209" s="362"/>
      <c r="R209" s="362"/>
      <c r="S209" s="362"/>
      <c r="T209" s="362"/>
      <c r="U209" s="362"/>
      <c r="V209" s="362"/>
      <c r="W209" s="362"/>
      <c r="X209" s="362"/>
      <c r="Y209" s="362"/>
      <c r="Z209" s="362"/>
      <c r="AA209" s="362"/>
      <c r="AB209" s="362"/>
    </row>
    <row r="210" spans="8:8" ht="15.75" customHeight="1">
      <c r="A210" s="362"/>
      <c r="B210" s="363"/>
      <c r="C210" s="364"/>
      <c r="D210" s="363"/>
      <c r="E210" s="362"/>
      <c r="F210" s="362"/>
      <c r="G210" s="362"/>
      <c r="H210" s="362"/>
      <c r="I210" s="362"/>
      <c r="J210" s="362"/>
      <c r="K210" s="362"/>
      <c r="L210" s="362"/>
      <c r="M210" s="362"/>
      <c r="N210" s="362"/>
      <c r="O210" s="362"/>
      <c r="P210" s="362"/>
      <c r="Q210" s="362"/>
      <c r="R210" s="362"/>
      <c r="S210" s="362"/>
      <c r="T210" s="362"/>
      <c r="U210" s="362"/>
      <c r="V210" s="362"/>
      <c r="W210" s="362"/>
      <c r="X210" s="362"/>
      <c r="Y210" s="362"/>
      <c r="Z210" s="362"/>
      <c r="AA210" s="362"/>
      <c r="AB210" s="362"/>
    </row>
    <row r="211" spans="8:8" ht="15.75" customHeight="1">
      <c r="A211" s="362"/>
      <c r="B211" s="363"/>
      <c r="C211" s="364"/>
      <c r="D211" s="363"/>
      <c r="E211" s="362"/>
      <c r="F211" s="362"/>
      <c r="G211" s="362"/>
      <c r="H211" s="362"/>
      <c r="I211" s="362"/>
      <c r="J211" s="362"/>
      <c r="K211" s="362"/>
      <c r="L211" s="362"/>
      <c r="M211" s="362"/>
      <c r="N211" s="362"/>
      <c r="O211" s="362"/>
      <c r="P211" s="362"/>
      <c r="Q211" s="362"/>
      <c r="R211" s="362"/>
      <c r="S211" s="362"/>
      <c r="T211" s="362"/>
      <c r="U211" s="362"/>
      <c r="V211" s="362"/>
      <c r="W211" s="362"/>
      <c r="X211" s="362"/>
      <c r="Y211" s="362"/>
      <c r="Z211" s="362"/>
      <c r="AA211" s="362"/>
      <c r="AB211" s="362"/>
    </row>
    <row r="212" spans="8:8" ht="15.75" customHeight="1">
      <c r="A212" s="362"/>
      <c r="B212" s="363"/>
      <c r="C212" s="364"/>
      <c r="D212" s="363"/>
      <c r="E212" s="362"/>
      <c r="F212" s="362"/>
      <c r="G212" s="362"/>
      <c r="H212" s="362"/>
      <c r="I212" s="362"/>
      <c r="J212" s="362"/>
      <c r="K212" s="362"/>
      <c r="L212" s="362"/>
      <c r="M212" s="362"/>
      <c r="N212" s="362"/>
      <c r="O212" s="362"/>
      <c r="P212" s="362"/>
      <c r="Q212" s="362"/>
      <c r="R212" s="362"/>
      <c r="S212" s="362"/>
      <c r="T212" s="362"/>
      <c r="U212" s="362"/>
      <c r="V212" s="362"/>
      <c r="W212" s="362"/>
      <c r="X212" s="362"/>
      <c r="Y212" s="362"/>
      <c r="Z212" s="362"/>
      <c r="AA212" s="362"/>
      <c r="AB212" s="362"/>
    </row>
    <row r="213" spans="8:8" ht="15.75" customHeight="1">
      <c r="A213" s="362"/>
      <c r="B213" s="363"/>
      <c r="C213" s="364"/>
      <c r="D213" s="363"/>
      <c r="E213" s="362"/>
      <c r="F213" s="362"/>
      <c r="G213" s="362"/>
      <c r="H213" s="362"/>
      <c r="I213" s="362"/>
      <c r="J213" s="362"/>
      <c r="K213" s="362"/>
      <c r="L213" s="362"/>
      <c r="M213" s="362"/>
      <c r="N213" s="362"/>
      <c r="O213" s="362"/>
      <c r="P213" s="362"/>
      <c r="Q213" s="362"/>
      <c r="R213" s="362"/>
      <c r="S213" s="362"/>
      <c r="T213" s="362"/>
      <c r="U213" s="362"/>
      <c r="V213" s="362"/>
      <c r="W213" s="362"/>
      <c r="X213" s="362"/>
      <c r="Y213" s="362"/>
      <c r="Z213" s="362"/>
      <c r="AA213" s="362"/>
      <c r="AB213" s="362"/>
    </row>
    <row r="214" spans="8:8" ht="15.75" customHeight="1">
      <c r="A214" s="362"/>
      <c r="B214" s="363"/>
      <c r="C214" s="364"/>
      <c r="D214" s="363"/>
      <c r="E214" s="362"/>
      <c r="F214" s="362"/>
      <c r="G214" s="362"/>
      <c r="H214" s="362"/>
      <c r="I214" s="362"/>
      <c r="J214" s="362"/>
      <c r="K214" s="362"/>
      <c r="L214" s="362"/>
      <c r="M214" s="362"/>
      <c r="N214" s="362"/>
      <c r="O214" s="362"/>
      <c r="P214" s="362"/>
      <c r="Q214" s="362"/>
      <c r="R214" s="362"/>
      <c r="S214" s="362"/>
      <c r="T214" s="362"/>
      <c r="U214" s="362"/>
      <c r="V214" s="362"/>
      <c r="W214" s="362"/>
      <c r="X214" s="362"/>
      <c r="Y214" s="362"/>
      <c r="Z214" s="362"/>
      <c r="AA214" s="362"/>
      <c r="AB214" s="362"/>
    </row>
    <row r="215" spans="8:8" ht="15.75" customHeight="1">
      <c r="A215" s="362"/>
      <c r="B215" s="363"/>
      <c r="C215" s="364"/>
      <c r="D215" s="363"/>
      <c r="E215" s="362"/>
      <c r="F215" s="362"/>
      <c r="G215" s="362"/>
      <c r="H215" s="362"/>
      <c r="I215" s="362"/>
      <c r="J215" s="362"/>
      <c r="K215" s="362"/>
      <c r="L215" s="362"/>
      <c r="M215" s="362"/>
      <c r="N215" s="362"/>
      <c r="O215" s="362"/>
      <c r="P215" s="362"/>
      <c r="Q215" s="362"/>
      <c r="R215" s="362"/>
      <c r="S215" s="362"/>
      <c r="T215" s="362"/>
      <c r="U215" s="362"/>
      <c r="V215" s="362"/>
      <c r="W215" s="362"/>
      <c r="X215" s="362"/>
      <c r="Y215" s="362"/>
      <c r="Z215" s="362"/>
      <c r="AA215" s="362"/>
      <c r="AB215" s="362"/>
    </row>
    <row r="216" spans="8:8" ht="15.75" customHeight="1">
      <c r="A216" s="362"/>
      <c r="B216" s="363"/>
      <c r="C216" s="364"/>
      <c r="D216" s="363"/>
      <c r="E216" s="362"/>
      <c r="F216" s="362"/>
      <c r="G216" s="362"/>
      <c r="H216" s="362"/>
      <c r="I216" s="362"/>
      <c r="J216" s="362"/>
      <c r="K216" s="362"/>
      <c r="L216" s="362"/>
      <c r="M216" s="362"/>
      <c r="N216" s="362"/>
      <c r="O216" s="362"/>
      <c r="P216" s="362"/>
      <c r="Q216" s="362"/>
      <c r="R216" s="362"/>
      <c r="S216" s="362"/>
      <c r="T216" s="362"/>
      <c r="U216" s="362"/>
      <c r="V216" s="362"/>
      <c r="W216" s="362"/>
      <c r="X216" s="362"/>
      <c r="Y216" s="362"/>
      <c r="Z216" s="362"/>
      <c r="AA216" s="362"/>
      <c r="AB216" s="362"/>
    </row>
    <row r="217" spans="8:8" ht="15.75" customHeight="1">
      <c r="A217" s="362"/>
      <c r="B217" s="363"/>
      <c r="C217" s="364"/>
      <c r="D217" s="363"/>
      <c r="E217" s="362"/>
      <c r="F217" s="362"/>
      <c r="G217" s="362"/>
      <c r="H217" s="362"/>
      <c r="I217" s="362"/>
      <c r="J217" s="362"/>
      <c r="K217" s="362"/>
      <c r="L217" s="362"/>
      <c r="M217" s="362"/>
      <c r="N217" s="362"/>
      <c r="O217" s="362"/>
      <c r="P217" s="362"/>
      <c r="Q217" s="362"/>
      <c r="R217" s="362"/>
      <c r="S217" s="362"/>
      <c r="T217" s="362"/>
      <c r="U217" s="362"/>
      <c r="V217" s="362"/>
      <c r="W217" s="362"/>
      <c r="X217" s="362"/>
      <c r="Y217" s="362"/>
      <c r="Z217" s="362"/>
      <c r="AA217" s="362"/>
      <c r="AB217" s="362"/>
    </row>
    <row r="218" spans="8:8" ht="15.75" customHeight="1">
      <c r="A218" s="362"/>
      <c r="B218" s="363"/>
      <c r="C218" s="364"/>
      <c r="D218" s="363"/>
      <c r="E218" s="362"/>
      <c r="F218" s="362"/>
      <c r="G218" s="362"/>
      <c r="H218" s="362"/>
      <c r="I218" s="362"/>
      <c r="J218" s="362"/>
      <c r="K218" s="362"/>
      <c r="L218" s="362"/>
      <c r="M218" s="362"/>
      <c r="N218" s="362"/>
      <c r="O218" s="362"/>
      <c r="P218" s="362"/>
      <c r="Q218" s="362"/>
      <c r="R218" s="362"/>
      <c r="S218" s="362"/>
      <c r="T218" s="362"/>
      <c r="U218" s="362"/>
      <c r="V218" s="362"/>
      <c r="W218" s="362"/>
      <c r="X218" s="362"/>
      <c r="Y218" s="362"/>
      <c r="Z218" s="362"/>
      <c r="AA218" s="362"/>
      <c r="AB218" s="362"/>
    </row>
    <row r="219" spans="8:8" ht="15.75" customHeight="1">
      <c r="A219" s="362"/>
      <c r="B219" s="363"/>
      <c r="C219" s="364"/>
      <c r="D219" s="363"/>
      <c r="E219" s="362"/>
      <c r="F219" s="362"/>
      <c r="G219" s="362"/>
      <c r="H219" s="362"/>
      <c r="I219" s="362"/>
      <c r="J219" s="362"/>
      <c r="K219" s="362"/>
      <c r="L219" s="362"/>
      <c r="M219" s="362"/>
      <c r="N219" s="362"/>
      <c r="O219" s="362"/>
      <c r="P219" s="362"/>
      <c r="Q219" s="362"/>
      <c r="R219" s="362"/>
      <c r="S219" s="362"/>
      <c r="T219" s="362"/>
      <c r="U219" s="362"/>
      <c r="V219" s="362"/>
      <c r="W219" s="362"/>
      <c r="X219" s="362"/>
      <c r="Y219" s="362"/>
      <c r="Z219" s="362"/>
      <c r="AA219" s="362"/>
      <c r="AB219" s="362"/>
    </row>
    <row r="220" spans="8:8" ht="15.75" customHeight="1">
      <c r="A220" s="362"/>
      <c r="B220" s="363"/>
      <c r="C220" s="364"/>
      <c r="D220" s="363"/>
      <c r="E220" s="362"/>
      <c r="F220" s="362"/>
      <c r="G220" s="362"/>
      <c r="H220" s="362"/>
      <c r="I220" s="362"/>
      <c r="J220" s="362"/>
      <c r="K220" s="362"/>
      <c r="L220" s="362"/>
      <c r="M220" s="362"/>
      <c r="N220" s="362"/>
      <c r="O220" s="362"/>
      <c r="P220" s="362"/>
      <c r="Q220" s="362"/>
      <c r="R220" s="362"/>
      <c r="S220" s="362"/>
      <c r="T220" s="362"/>
      <c r="U220" s="362"/>
      <c r="V220" s="362"/>
      <c r="W220" s="362"/>
      <c r="X220" s="362"/>
      <c r="Y220" s="362"/>
      <c r="Z220" s="362"/>
      <c r="AA220" s="362"/>
      <c r="AB220" s="362"/>
    </row>
    <row r="221" spans="8:8" ht="15.75" customHeight="1">
      <c r="A221" s="362"/>
      <c r="B221" s="363"/>
      <c r="C221" s="364"/>
      <c r="D221" s="363"/>
      <c r="E221" s="362"/>
      <c r="F221" s="362"/>
      <c r="G221" s="362"/>
      <c r="H221" s="362"/>
      <c r="I221" s="362"/>
      <c r="J221" s="362"/>
      <c r="K221" s="362"/>
      <c r="L221" s="362"/>
      <c r="M221" s="362"/>
      <c r="N221" s="362"/>
      <c r="O221" s="362"/>
      <c r="P221" s="362"/>
      <c r="Q221" s="362"/>
      <c r="R221" s="362"/>
      <c r="S221" s="362"/>
      <c r="T221" s="362"/>
      <c r="U221" s="362"/>
      <c r="V221" s="362"/>
      <c r="W221" s="362"/>
      <c r="X221" s="362"/>
      <c r="Y221" s="362"/>
      <c r="Z221" s="362"/>
      <c r="AA221" s="362"/>
      <c r="AB221" s="362"/>
    </row>
    <row r="222" spans="8:8" ht="15.75" customHeight="1">
      <c r="A222" s="362"/>
      <c r="B222" s="363"/>
      <c r="C222" s="364"/>
      <c r="D222" s="363"/>
      <c r="E222" s="362"/>
      <c r="F222" s="362"/>
      <c r="G222" s="362"/>
      <c r="H222" s="362"/>
      <c r="I222" s="362"/>
      <c r="J222" s="362"/>
      <c r="K222" s="362"/>
      <c r="L222" s="362"/>
      <c r="M222" s="362"/>
      <c r="N222" s="362"/>
      <c r="O222" s="362"/>
      <c r="P222" s="362"/>
      <c r="Q222" s="362"/>
      <c r="R222" s="362"/>
      <c r="S222" s="362"/>
      <c r="T222" s="362"/>
      <c r="U222" s="362"/>
      <c r="V222" s="362"/>
      <c r="W222" s="362"/>
      <c r="X222" s="362"/>
      <c r="Y222" s="362"/>
      <c r="Z222" s="362"/>
      <c r="AA222" s="362"/>
      <c r="AB222" s="362"/>
    </row>
    <row r="223" spans="8:8" ht="15.75" customHeight="1">
      <c r="A223" s="362"/>
      <c r="B223" s="363"/>
      <c r="C223" s="364"/>
      <c r="D223" s="363"/>
      <c r="E223" s="362"/>
      <c r="F223" s="362"/>
      <c r="G223" s="362"/>
      <c r="H223" s="362"/>
      <c r="I223" s="362"/>
      <c r="J223" s="362"/>
      <c r="K223" s="362"/>
      <c r="L223" s="362"/>
      <c r="M223" s="362"/>
      <c r="N223" s="362"/>
      <c r="O223" s="362"/>
      <c r="P223" s="362"/>
      <c r="Q223" s="362"/>
      <c r="R223" s="362"/>
      <c r="S223" s="362"/>
      <c r="T223" s="362"/>
      <c r="U223" s="362"/>
      <c r="V223" s="362"/>
      <c r="W223" s="362"/>
      <c r="X223" s="362"/>
      <c r="Y223" s="362"/>
      <c r="Z223" s="362"/>
      <c r="AA223" s="362"/>
      <c r="AB223" s="362"/>
    </row>
    <row r="224" spans="8:8" ht="15.75" customHeight="1">
      <c r="A224" s="362"/>
      <c r="B224" s="363"/>
      <c r="C224" s="364"/>
      <c r="D224" s="363"/>
      <c r="E224" s="362"/>
      <c r="F224" s="362"/>
      <c r="G224" s="362"/>
      <c r="H224" s="362"/>
      <c r="I224" s="362"/>
      <c r="J224" s="362"/>
      <c r="K224" s="362"/>
      <c r="L224" s="362"/>
      <c r="M224" s="362"/>
      <c r="N224" s="362"/>
      <c r="O224" s="362"/>
      <c r="P224" s="362"/>
      <c r="Q224" s="362"/>
      <c r="R224" s="362"/>
      <c r="S224" s="362"/>
      <c r="T224" s="362"/>
      <c r="U224" s="362"/>
      <c r="V224" s="362"/>
      <c r="W224" s="362"/>
      <c r="X224" s="362"/>
      <c r="Y224" s="362"/>
      <c r="Z224" s="362"/>
      <c r="AA224" s="362"/>
      <c r="AB224" s="362"/>
    </row>
    <row r="225" spans="8:8" ht="15.75" customHeight="1">
      <c r="A225" s="362"/>
      <c r="B225" s="363"/>
      <c r="C225" s="364"/>
      <c r="D225" s="363"/>
      <c r="E225" s="362"/>
      <c r="F225" s="362"/>
      <c r="G225" s="362"/>
      <c r="H225" s="362"/>
      <c r="I225" s="362"/>
      <c r="J225" s="362"/>
      <c r="K225" s="362"/>
      <c r="L225" s="362"/>
      <c r="M225" s="362"/>
      <c r="N225" s="362"/>
      <c r="O225" s="362"/>
      <c r="P225" s="362"/>
      <c r="Q225" s="362"/>
      <c r="R225" s="362"/>
      <c r="S225" s="362"/>
      <c r="T225" s="362"/>
      <c r="U225" s="362"/>
      <c r="V225" s="362"/>
      <c r="W225" s="362"/>
      <c r="X225" s="362"/>
      <c r="Y225" s="362"/>
      <c r="Z225" s="362"/>
      <c r="AA225" s="362"/>
      <c r="AB225" s="362"/>
    </row>
    <row r="226" spans="8:8" ht="15.75" customHeight="1">
      <c r="A226" s="362"/>
      <c r="B226" s="363"/>
      <c r="C226" s="364"/>
      <c r="D226" s="363"/>
      <c r="E226" s="362"/>
      <c r="F226" s="362"/>
      <c r="G226" s="362"/>
      <c r="H226" s="362"/>
      <c r="I226" s="362"/>
      <c r="J226" s="362"/>
      <c r="K226" s="362"/>
      <c r="L226" s="362"/>
      <c r="M226" s="362"/>
      <c r="N226" s="362"/>
      <c r="O226" s="362"/>
      <c r="P226" s="362"/>
      <c r="Q226" s="362"/>
      <c r="R226" s="362"/>
      <c r="S226" s="362"/>
      <c r="T226" s="362"/>
      <c r="U226" s="362"/>
      <c r="V226" s="362"/>
      <c r="W226" s="362"/>
      <c r="X226" s="362"/>
      <c r="Y226" s="362"/>
      <c r="Z226" s="362"/>
      <c r="AA226" s="362"/>
      <c r="AB226" s="362"/>
    </row>
    <row r="227" spans="8:8" ht="15.75" customHeight="1">
      <c r="A227" s="362"/>
      <c r="B227" s="363"/>
      <c r="C227" s="364"/>
      <c r="D227" s="363"/>
      <c r="E227" s="362"/>
      <c r="F227" s="362"/>
      <c r="G227" s="362"/>
      <c r="H227" s="362"/>
      <c r="I227" s="362"/>
      <c r="J227" s="362"/>
      <c r="K227" s="362"/>
      <c r="L227" s="362"/>
      <c r="M227" s="362"/>
      <c r="N227" s="362"/>
      <c r="O227" s="362"/>
      <c r="P227" s="362"/>
      <c r="Q227" s="362"/>
      <c r="R227" s="362"/>
      <c r="S227" s="362"/>
      <c r="T227" s="362"/>
      <c r="U227" s="362"/>
      <c r="V227" s="362"/>
      <c r="W227" s="362"/>
      <c r="X227" s="362"/>
      <c r="Y227" s="362"/>
      <c r="Z227" s="362"/>
      <c r="AA227" s="362"/>
      <c r="AB227" s="362"/>
    </row>
    <row r="228" spans="8:8" ht="15.75" customHeight="1">
      <c r="A228" s="362"/>
      <c r="B228" s="363"/>
      <c r="C228" s="364"/>
      <c r="D228" s="363"/>
      <c r="E228" s="362"/>
      <c r="F228" s="362"/>
      <c r="G228" s="362"/>
      <c r="H228" s="362"/>
      <c r="I228" s="362"/>
      <c r="J228" s="362"/>
      <c r="K228" s="362"/>
      <c r="L228" s="362"/>
      <c r="M228" s="362"/>
      <c r="N228" s="362"/>
      <c r="O228" s="362"/>
      <c r="P228" s="362"/>
      <c r="Q228" s="362"/>
      <c r="R228" s="362"/>
      <c r="S228" s="362"/>
      <c r="T228" s="362"/>
      <c r="U228" s="362"/>
      <c r="V228" s="362"/>
      <c r="W228" s="362"/>
      <c r="X228" s="362"/>
      <c r="Y228" s="362"/>
      <c r="Z228" s="362"/>
      <c r="AA228" s="362"/>
      <c r="AB228" s="362"/>
    </row>
    <row r="229" spans="8:8" ht="15.75" customHeight="1">
      <c r="A229" s="362"/>
      <c r="B229" s="363"/>
      <c r="C229" s="364"/>
      <c r="D229" s="363"/>
      <c r="E229" s="362"/>
      <c r="F229" s="362"/>
      <c r="G229" s="362"/>
      <c r="H229" s="362"/>
      <c r="I229" s="362"/>
      <c r="J229" s="362"/>
      <c r="K229" s="362"/>
      <c r="L229" s="362"/>
      <c r="M229" s="362"/>
      <c r="N229" s="362"/>
      <c r="O229" s="362"/>
      <c r="P229" s="362"/>
      <c r="Q229" s="362"/>
      <c r="R229" s="362"/>
      <c r="S229" s="362"/>
      <c r="T229" s="362"/>
      <c r="U229" s="362"/>
      <c r="V229" s="362"/>
      <c r="W229" s="362"/>
      <c r="X229" s="362"/>
      <c r="Y229" s="362"/>
      <c r="Z229" s="362"/>
      <c r="AA229" s="362"/>
      <c r="AB229" s="362"/>
    </row>
    <row r="230" spans="8:8" ht="15.75" customHeight="1">
      <c r="A230" s="362"/>
      <c r="B230" s="363"/>
      <c r="C230" s="364"/>
      <c r="D230" s="363"/>
      <c r="E230" s="362"/>
      <c r="F230" s="362"/>
      <c r="G230" s="362"/>
      <c r="H230" s="362"/>
      <c r="I230" s="362"/>
      <c r="J230" s="362"/>
      <c r="K230" s="362"/>
      <c r="L230" s="362"/>
      <c r="M230" s="362"/>
      <c r="N230" s="362"/>
      <c r="O230" s="362"/>
      <c r="P230" s="362"/>
      <c r="Q230" s="362"/>
      <c r="R230" s="362"/>
      <c r="S230" s="362"/>
      <c r="T230" s="362"/>
      <c r="U230" s="362"/>
      <c r="V230" s="362"/>
      <c r="W230" s="362"/>
      <c r="X230" s="362"/>
      <c r="Y230" s="362"/>
      <c r="Z230" s="362"/>
      <c r="AA230" s="362"/>
      <c r="AB230" s="362"/>
    </row>
    <row r="231" spans="8:8" ht="15.75" customHeight="1">
      <c r="A231" s="362"/>
      <c r="B231" s="363"/>
      <c r="C231" s="364"/>
      <c r="D231" s="363"/>
      <c r="E231" s="362"/>
      <c r="F231" s="362"/>
      <c r="G231" s="362"/>
      <c r="H231" s="362"/>
      <c r="I231" s="362"/>
      <c r="J231" s="362"/>
      <c r="K231" s="362"/>
      <c r="L231" s="362"/>
      <c r="M231" s="362"/>
      <c r="N231" s="362"/>
      <c r="O231" s="362"/>
      <c r="P231" s="362"/>
      <c r="Q231" s="362"/>
      <c r="R231" s="362"/>
      <c r="S231" s="362"/>
      <c r="T231" s="362"/>
      <c r="U231" s="362"/>
      <c r="V231" s="362"/>
      <c r="W231" s="362"/>
      <c r="X231" s="362"/>
      <c r="Y231" s="362"/>
      <c r="Z231" s="362"/>
      <c r="AA231" s="362"/>
      <c r="AB231" s="362"/>
    </row>
    <row r="232" spans="8:8" ht="15.75" customHeight="1">
      <c r="A232" s="362"/>
      <c r="B232" s="363"/>
      <c r="C232" s="364"/>
      <c r="D232" s="363"/>
      <c r="E232" s="362"/>
      <c r="F232" s="362"/>
      <c r="G232" s="362"/>
      <c r="H232" s="362"/>
      <c r="I232" s="362"/>
      <c r="J232" s="362"/>
      <c r="K232" s="362"/>
      <c r="L232" s="362"/>
      <c r="M232" s="362"/>
      <c r="N232" s="362"/>
      <c r="O232" s="362"/>
      <c r="P232" s="362"/>
      <c r="Q232" s="362"/>
      <c r="R232" s="362"/>
      <c r="S232" s="362"/>
      <c r="T232" s="362"/>
      <c r="U232" s="362"/>
      <c r="V232" s="362"/>
      <c r="W232" s="362"/>
      <c r="X232" s="362"/>
      <c r="Y232" s="362"/>
      <c r="Z232" s="362"/>
      <c r="AA232" s="362"/>
      <c r="AB232" s="362"/>
    </row>
    <row r="233" spans="8:8" ht="15.75" customHeight="1">
      <c r="A233" s="362"/>
      <c r="B233" s="363"/>
      <c r="C233" s="364"/>
      <c r="D233" s="363"/>
      <c r="E233" s="362"/>
      <c r="F233" s="362"/>
      <c r="G233" s="362"/>
      <c r="H233" s="362"/>
      <c r="I233" s="362"/>
      <c r="J233" s="362"/>
      <c r="K233" s="362"/>
      <c r="L233" s="362"/>
      <c r="M233" s="362"/>
      <c r="N233" s="362"/>
      <c r="O233" s="362"/>
      <c r="P233" s="362"/>
      <c r="Q233" s="362"/>
      <c r="R233" s="362"/>
      <c r="S233" s="362"/>
      <c r="T233" s="362"/>
      <c r="U233" s="362"/>
      <c r="V233" s="362"/>
      <c r="W233" s="362"/>
      <c r="X233" s="362"/>
      <c r="Y233" s="362"/>
      <c r="Z233" s="362"/>
      <c r="AA233" s="362"/>
      <c r="AB233" s="362"/>
    </row>
    <row r="234" spans="8:8" ht="15.75" customHeight="1">
      <c r="A234" s="362"/>
      <c r="B234" s="363"/>
      <c r="C234" s="364"/>
      <c r="D234" s="363"/>
      <c r="E234" s="362"/>
      <c r="F234" s="362"/>
      <c r="G234" s="362"/>
      <c r="H234" s="362"/>
      <c r="I234" s="362"/>
      <c r="J234" s="362"/>
      <c r="K234" s="362"/>
      <c r="L234" s="362"/>
      <c r="M234" s="362"/>
      <c r="N234" s="362"/>
      <c r="O234" s="362"/>
      <c r="P234" s="362"/>
      <c r="Q234" s="362"/>
      <c r="R234" s="362"/>
      <c r="S234" s="362"/>
      <c r="T234" s="362"/>
      <c r="U234" s="362"/>
      <c r="V234" s="362"/>
      <c r="W234" s="362"/>
      <c r="X234" s="362"/>
      <c r="Y234" s="362"/>
      <c r="Z234" s="362"/>
      <c r="AA234" s="362"/>
      <c r="AB234" s="362"/>
    </row>
    <row r="235" spans="8:8" ht="15.75" customHeight="1">
      <c r="A235" s="362"/>
      <c r="B235" s="363"/>
      <c r="C235" s="364"/>
      <c r="D235" s="363"/>
      <c r="E235" s="362"/>
      <c r="F235" s="362"/>
      <c r="G235" s="362"/>
      <c r="H235" s="362"/>
      <c r="I235" s="362"/>
      <c r="J235" s="362"/>
      <c r="K235" s="362"/>
      <c r="L235" s="362"/>
      <c r="M235" s="362"/>
      <c r="N235" s="362"/>
      <c r="O235" s="362"/>
      <c r="P235" s="362"/>
      <c r="Q235" s="362"/>
      <c r="R235" s="362"/>
      <c r="S235" s="362"/>
      <c r="T235" s="362"/>
      <c r="U235" s="362"/>
      <c r="V235" s="362"/>
      <c r="W235" s="362"/>
      <c r="X235" s="362"/>
      <c r="Y235" s="362"/>
      <c r="Z235" s="362"/>
      <c r="AA235" s="362"/>
      <c r="AB235" s="362"/>
    </row>
    <row r="236" spans="8:8" ht="15.75" customHeight="1">
      <c r="A236" s="362"/>
      <c r="B236" s="363"/>
      <c r="C236" s="364"/>
      <c r="D236" s="363"/>
      <c r="E236" s="362"/>
      <c r="F236" s="362"/>
      <c r="G236" s="362"/>
      <c r="H236" s="362"/>
      <c r="I236" s="362"/>
      <c r="J236" s="362"/>
      <c r="K236" s="362"/>
      <c r="L236" s="362"/>
      <c r="M236" s="362"/>
      <c r="N236" s="362"/>
      <c r="O236" s="362"/>
      <c r="P236" s="362"/>
      <c r="Q236" s="362"/>
      <c r="R236" s="362"/>
      <c r="S236" s="362"/>
      <c r="T236" s="362"/>
      <c r="U236" s="362"/>
      <c r="V236" s="362"/>
      <c r="W236" s="362"/>
      <c r="X236" s="362"/>
      <c r="Y236" s="362"/>
      <c r="Z236" s="362"/>
      <c r="AA236" s="362"/>
      <c r="AB236" s="362"/>
    </row>
    <row r="237" spans="8:8" ht="15.75" customHeight="1">
      <c r="A237" s="362"/>
      <c r="B237" s="363"/>
      <c r="C237" s="364"/>
      <c r="D237" s="363"/>
      <c r="E237" s="362"/>
      <c r="F237" s="362"/>
      <c r="G237" s="362"/>
      <c r="H237" s="362"/>
      <c r="I237" s="362"/>
      <c r="J237" s="362"/>
      <c r="K237" s="362"/>
      <c r="L237" s="362"/>
      <c r="M237" s="362"/>
      <c r="N237" s="362"/>
      <c r="O237" s="362"/>
      <c r="P237" s="362"/>
      <c r="Q237" s="362"/>
      <c r="R237" s="362"/>
      <c r="S237" s="362"/>
      <c r="T237" s="362"/>
      <c r="U237" s="362"/>
      <c r="V237" s="362"/>
      <c r="W237" s="362"/>
      <c r="X237" s="362"/>
      <c r="Y237" s="362"/>
      <c r="Z237" s="362"/>
      <c r="AA237" s="362"/>
      <c r="AB237" s="362"/>
    </row>
    <row r="238" spans="8:8" ht="15.75" customHeight="1">
      <c r="A238" s="362"/>
      <c r="B238" s="363"/>
      <c r="C238" s="364"/>
      <c r="D238" s="363"/>
      <c r="E238" s="362"/>
      <c r="F238" s="362"/>
      <c r="G238" s="362"/>
      <c r="H238" s="362"/>
      <c r="I238" s="362"/>
      <c r="J238" s="362"/>
      <c r="K238" s="362"/>
      <c r="L238" s="362"/>
      <c r="M238" s="362"/>
      <c r="N238" s="362"/>
      <c r="O238" s="362"/>
      <c r="P238" s="362"/>
      <c r="Q238" s="362"/>
      <c r="R238" s="362"/>
      <c r="S238" s="362"/>
      <c r="T238" s="362"/>
      <c r="U238" s="362"/>
      <c r="V238" s="362"/>
      <c r="W238" s="362"/>
      <c r="X238" s="362"/>
      <c r="Y238" s="362"/>
      <c r="Z238" s="362"/>
      <c r="AA238" s="362"/>
      <c r="AB238" s="362"/>
    </row>
    <row r="239" spans="8:8" ht="15.75" customHeight="1">
      <c r="A239" s="362"/>
      <c r="B239" s="363"/>
      <c r="C239" s="364"/>
      <c r="D239" s="363"/>
      <c r="E239" s="362"/>
      <c r="F239" s="362"/>
      <c r="G239" s="362"/>
      <c r="H239" s="362"/>
      <c r="I239" s="362"/>
      <c r="J239" s="362"/>
      <c r="K239" s="362"/>
      <c r="L239" s="362"/>
      <c r="M239" s="362"/>
      <c r="N239" s="362"/>
      <c r="O239" s="362"/>
      <c r="P239" s="362"/>
      <c r="Q239" s="362"/>
      <c r="R239" s="362"/>
      <c r="S239" s="362"/>
      <c r="T239" s="362"/>
      <c r="U239" s="362"/>
      <c r="V239" s="362"/>
      <c r="W239" s="362"/>
      <c r="X239" s="362"/>
      <c r="Y239" s="362"/>
      <c r="Z239" s="362"/>
      <c r="AA239" s="362"/>
      <c r="AB239" s="362"/>
    </row>
    <row r="240" spans="8:8" ht="15.75" customHeight="1">
      <c r="A240" s="362"/>
      <c r="B240" s="363"/>
      <c r="C240" s="364"/>
      <c r="D240" s="363"/>
      <c r="E240" s="362"/>
      <c r="F240" s="362"/>
      <c r="G240" s="362"/>
      <c r="H240" s="362"/>
      <c r="I240" s="362"/>
      <c r="J240" s="362"/>
      <c r="K240" s="362"/>
      <c r="L240" s="362"/>
      <c r="M240" s="362"/>
      <c r="N240" s="362"/>
      <c r="O240" s="362"/>
      <c r="P240" s="362"/>
      <c r="Q240" s="362"/>
      <c r="R240" s="362"/>
      <c r="S240" s="362"/>
      <c r="T240" s="362"/>
      <c r="U240" s="362"/>
      <c r="V240" s="362"/>
      <c r="W240" s="362"/>
      <c r="X240" s="362"/>
      <c r="Y240" s="362"/>
      <c r="Z240" s="362"/>
      <c r="AA240" s="362"/>
      <c r="AB240" s="362"/>
    </row>
    <row r="241" spans="8:8" ht="15.75" customHeight="1">
      <c r="A241" s="362"/>
      <c r="B241" s="363"/>
      <c r="C241" s="364"/>
      <c r="D241" s="363"/>
      <c r="E241" s="362"/>
      <c r="F241" s="362"/>
      <c r="G241" s="362"/>
      <c r="H241" s="362"/>
      <c r="I241" s="362"/>
      <c r="J241" s="362"/>
      <c r="K241" s="362"/>
      <c r="L241" s="362"/>
      <c r="M241" s="362"/>
      <c r="N241" s="362"/>
      <c r="O241" s="362"/>
      <c r="P241" s="362"/>
      <c r="Q241" s="362"/>
      <c r="R241" s="362"/>
      <c r="S241" s="362"/>
      <c r="T241" s="362"/>
      <c r="U241" s="362"/>
      <c r="V241" s="362"/>
      <c r="W241" s="362"/>
      <c r="X241" s="362"/>
      <c r="Y241" s="362"/>
      <c r="Z241" s="362"/>
      <c r="AA241" s="362"/>
      <c r="AB241" s="362"/>
    </row>
    <row r="242" spans="8:8" ht="15.75" customHeight="1">
      <c r="A242" s="362"/>
      <c r="B242" s="363"/>
      <c r="C242" s="364"/>
      <c r="D242" s="363"/>
      <c r="E242" s="362"/>
      <c r="F242" s="362"/>
      <c r="G242" s="362"/>
      <c r="H242" s="362"/>
      <c r="I242" s="362"/>
      <c r="J242" s="362"/>
      <c r="K242" s="362"/>
      <c r="L242" s="362"/>
      <c r="M242" s="362"/>
      <c r="N242" s="362"/>
      <c r="O242" s="362"/>
      <c r="P242" s="362"/>
      <c r="Q242" s="362"/>
      <c r="R242" s="362"/>
      <c r="S242" s="362"/>
      <c r="T242" s="362"/>
      <c r="U242" s="362"/>
      <c r="V242" s="362"/>
      <c r="W242" s="362"/>
      <c r="X242" s="362"/>
      <c r="Y242" s="362"/>
      <c r="Z242" s="362"/>
      <c r="AA242" s="362"/>
      <c r="AB242" s="362"/>
    </row>
    <row r="243" spans="8:8" ht="15.75" customHeight="1">
      <c r="A243" s="362"/>
      <c r="B243" s="363"/>
      <c r="C243" s="364"/>
      <c r="D243" s="363"/>
      <c r="E243" s="362"/>
      <c r="F243" s="362"/>
      <c r="G243" s="362"/>
      <c r="H243" s="362"/>
      <c r="I243" s="362"/>
      <c r="J243" s="362"/>
      <c r="K243" s="362"/>
      <c r="L243" s="362"/>
      <c r="M243" s="362"/>
      <c r="N243" s="362"/>
      <c r="O243" s="362"/>
      <c r="P243" s="362"/>
      <c r="Q243" s="362"/>
      <c r="R243" s="362"/>
      <c r="S243" s="362"/>
      <c r="T243" s="362"/>
      <c r="U243" s="362"/>
      <c r="V243" s="362"/>
      <c r="W243" s="362"/>
      <c r="X243" s="362"/>
      <c r="Y243" s="362"/>
      <c r="Z243" s="362"/>
      <c r="AA243" s="362"/>
      <c r="AB243" s="362"/>
    </row>
    <row r="244" spans="8:8" ht="15.75" customHeight="1">
      <c r="A244" s="362"/>
      <c r="B244" s="363"/>
      <c r="C244" s="364"/>
      <c r="D244" s="363"/>
      <c r="E244" s="362"/>
      <c r="F244" s="362"/>
      <c r="G244" s="362"/>
      <c r="H244" s="362"/>
      <c r="I244" s="362"/>
      <c r="J244" s="362"/>
      <c r="K244" s="362"/>
      <c r="L244" s="362"/>
      <c r="M244" s="362"/>
      <c r="N244" s="362"/>
      <c r="O244" s="362"/>
      <c r="P244" s="362"/>
      <c r="Q244" s="362"/>
      <c r="R244" s="362"/>
      <c r="S244" s="362"/>
      <c r="T244" s="362"/>
      <c r="U244" s="362"/>
      <c r="V244" s="362"/>
      <c r="W244" s="362"/>
      <c r="X244" s="362"/>
      <c r="Y244" s="362"/>
      <c r="Z244" s="362"/>
      <c r="AA244" s="362"/>
      <c r="AB244" s="362"/>
    </row>
    <row r="245" spans="8:8" ht="15.75" customHeight="1">
      <c r="A245" s="362"/>
      <c r="B245" s="363"/>
      <c r="C245" s="364"/>
      <c r="D245" s="363"/>
      <c r="E245" s="362"/>
      <c r="F245" s="362"/>
      <c r="G245" s="362"/>
      <c r="H245" s="362"/>
      <c r="I245" s="362"/>
      <c r="J245" s="362"/>
      <c r="K245" s="362"/>
      <c r="L245" s="362"/>
      <c r="M245" s="362"/>
      <c r="N245" s="362"/>
      <c r="O245" s="362"/>
      <c r="P245" s="362"/>
      <c r="Q245" s="362"/>
      <c r="R245" s="362"/>
      <c r="S245" s="362"/>
      <c r="T245" s="362"/>
      <c r="U245" s="362"/>
      <c r="V245" s="362"/>
      <c r="W245" s="362"/>
      <c r="X245" s="362"/>
      <c r="Y245" s="362"/>
      <c r="Z245" s="362"/>
      <c r="AA245" s="362"/>
      <c r="AB245" s="362"/>
    </row>
    <row r="246" spans="8:8" ht="15.75" customHeight="1">
      <c r="A246" s="362"/>
      <c r="B246" s="363"/>
      <c r="C246" s="364"/>
      <c r="D246" s="363"/>
      <c r="E246" s="362"/>
      <c r="F246" s="362"/>
      <c r="G246" s="362"/>
      <c r="H246" s="362"/>
      <c r="I246" s="362"/>
      <c r="J246" s="362"/>
      <c r="K246" s="362"/>
      <c r="L246" s="362"/>
      <c r="M246" s="362"/>
      <c r="N246" s="362"/>
      <c r="O246" s="362"/>
      <c r="P246" s="362"/>
      <c r="Q246" s="362"/>
      <c r="R246" s="362"/>
      <c r="S246" s="362"/>
      <c r="T246" s="362"/>
      <c r="U246" s="362"/>
      <c r="V246" s="362"/>
      <c r="W246" s="362"/>
      <c r="X246" s="362"/>
      <c r="Y246" s="362"/>
      <c r="Z246" s="362"/>
      <c r="AA246" s="362"/>
      <c r="AB246" s="362"/>
    </row>
    <row r="247" spans="8:8" ht="15.75" customHeight="1">
      <c r="A247" s="362"/>
      <c r="B247" s="363"/>
      <c r="C247" s="364"/>
      <c r="D247" s="363"/>
      <c r="E247" s="362"/>
      <c r="F247" s="362"/>
      <c r="G247" s="362"/>
      <c r="H247" s="362"/>
      <c r="I247" s="362"/>
      <c r="J247" s="362"/>
      <c r="K247" s="362"/>
      <c r="L247" s="362"/>
      <c r="M247" s="362"/>
      <c r="N247" s="362"/>
      <c r="O247" s="362"/>
      <c r="P247" s="362"/>
      <c r="Q247" s="362"/>
      <c r="R247" s="362"/>
      <c r="S247" s="362"/>
      <c r="T247" s="362"/>
      <c r="U247" s="362"/>
      <c r="V247" s="362"/>
      <c r="W247" s="362"/>
      <c r="X247" s="362"/>
      <c r="Y247" s="362"/>
      <c r="Z247" s="362"/>
      <c r="AA247" s="362"/>
      <c r="AB247" s="362"/>
    </row>
    <row r="248" spans="8:8" ht="15.75" customHeight="1">
      <c r="A248" s="362"/>
      <c r="B248" s="363"/>
      <c r="C248" s="364"/>
      <c r="D248" s="363"/>
      <c r="E248" s="362"/>
      <c r="F248" s="362"/>
      <c r="G248" s="362"/>
      <c r="H248" s="362"/>
      <c r="I248" s="362"/>
      <c r="J248" s="362"/>
      <c r="K248" s="362"/>
      <c r="L248" s="362"/>
      <c r="M248" s="362"/>
      <c r="N248" s="362"/>
      <c r="O248" s="362"/>
      <c r="P248" s="362"/>
      <c r="Q248" s="362"/>
      <c r="R248" s="362"/>
      <c r="S248" s="362"/>
      <c r="T248" s="362"/>
      <c r="U248" s="362"/>
      <c r="V248" s="362"/>
      <c r="W248" s="362"/>
      <c r="X248" s="362"/>
      <c r="Y248" s="362"/>
      <c r="Z248" s="362"/>
      <c r="AA248" s="362"/>
      <c r="AB248" s="362"/>
    </row>
    <row r="249" spans="8:8" ht="15.75" customHeight="1">
      <c r="A249" s="362"/>
      <c r="B249" s="363"/>
      <c r="C249" s="364"/>
      <c r="D249" s="363"/>
      <c r="E249" s="362"/>
      <c r="F249" s="362"/>
      <c r="G249" s="362"/>
      <c r="H249" s="362"/>
      <c r="I249" s="362"/>
      <c r="J249" s="362"/>
      <c r="K249" s="362"/>
      <c r="L249" s="362"/>
      <c r="M249" s="362"/>
      <c r="N249" s="362"/>
      <c r="O249" s="362"/>
      <c r="P249" s="362"/>
      <c r="Q249" s="362"/>
      <c r="R249" s="362"/>
      <c r="S249" s="362"/>
      <c r="T249" s="362"/>
      <c r="U249" s="362"/>
      <c r="V249" s="362"/>
      <c r="W249" s="362"/>
      <c r="X249" s="362"/>
      <c r="Y249" s="362"/>
      <c r="Z249" s="362"/>
      <c r="AA249" s="362"/>
      <c r="AB249" s="362"/>
    </row>
    <row r="250" spans="8:8" ht="15.75" customHeight="1">
      <c r="A250" s="362"/>
      <c r="B250" s="363"/>
      <c r="C250" s="364"/>
      <c r="D250" s="363"/>
      <c r="E250" s="362"/>
      <c r="F250" s="362"/>
      <c r="G250" s="362"/>
      <c r="H250" s="362"/>
      <c r="I250" s="362"/>
      <c r="J250" s="362"/>
      <c r="K250" s="362"/>
      <c r="L250" s="362"/>
      <c r="M250" s="362"/>
      <c r="N250" s="362"/>
      <c r="O250" s="362"/>
      <c r="P250" s="362"/>
      <c r="Q250" s="362"/>
      <c r="R250" s="362"/>
      <c r="S250" s="362"/>
      <c r="T250" s="362"/>
      <c r="U250" s="362"/>
      <c r="V250" s="362"/>
      <c r="W250" s="362"/>
      <c r="X250" s="362"/>
      <c r="Y250" s="362"/>
      <c r="Z250" s="362"/>
      <c r="AA250" s="362"/>
      <c r="AB250" s="362"/>
    </row>
    <row r="251" spans="8:8" ht="15.75" customHeight="1">
      <c r="A251" s="362"/>
      <c r="B251" s="363"/>
      <c r="C251" s="364"/>
      <c r="D251" s="363"/>
      <c r="E251" s="362"/>
      <c r="F251" s="362"/>
      <c r="G251" s="362"/>
      <c r="H251" s="362"/>
      <c r="I251" s="362"/>
      <c r="J251" s="362"/>
      <c r="K251" s="362"/>
      <c r="L251" s="362"/>
      <c r="M251" s="362"/>
      <c r="N251" s="362"/>
      <c r="O251" s="362"/>
      <c r="P251" s="362"/>
      <c r="Q251" s="362"/>
      <c r="R251" s="362"/>
      <c r="S251" s="362"/>
      <c r="T251" s="362"/>
      <c r="U251" s="362"/>
      <c r="V251" s="362"/>
      <c r="W251" s="362"/>
      <c r="X251" s="362"/>
      <c r="Y251" s="362"/>
      <c r="Z251" s="362"/>
      <c r="AA251" s="362"/>
      <c r="AB251" s="362"/>
    </row>
    <row r="252" spans="8:8" ht="15.75" customHeight="1">
      <c r="A252" s="362"/>
      <c r="B252" s="363"/>
      <c r="C252" s="364"/>
      <c r="D252" s="363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2"/>
      <c r="Q252" s="362"/>
      <c r="R252" s="362"/>
      <c r="S252" s="362"/>
      <c r="T252" s="362"/>
      <c r="U252" s="362"/>
      <c r="V252" s="362"/>
      <c r="W252" s="362"/>
      <c r="X252" s="362"/>
      <c r="Y252" s="362"/>
      <c r="Z252" s="362"/>
      <c r="AA252" s="362"/>
      <c r="AB252" s="362"/>
    </row>
    <row r="253" spans="8:8" ht="15.75" customHeight="1">
      <c r="A253" s="362"/>
      <c r="B253" s="363"/>
      <c r="C253" s="364"/>
      <c r="D253" s="363"/>
      <c r="E253" s="362"/>
      <c r="F253" s="362"/>
      <c r="G253" s="362"/>
      <c r="H253" s="362"/>
      <c r="I253" s="362"/>
      <c r="J253" s="362"/>
      <c r="K253" s="362"/>
      <c r="L253" s="362"/>
      <c r="M253" s="362"/>
      <c r="N253" s="362"/>
      <c r="O253" s="362"/>
      <c r="P253" s="362"/>
      <c r="Q253" s="362"/>
      <c r="R253" s="362"/>
      <c r="S253" s="362"/>
      <c r="T253" s="362"/>
      <c r="U253" s="362"/>
      <c r="V253" s="362"/>
      <c r="W253" s="362"/>
      <c r="X253" s="362"/>
      <c r="Y253" s="362"/>
      <c r="Z253" s="362"/>
      <c r="AA253" s="362"/>
      <c r="AB253" s="362"/>
    </row>
    <row r="254" spans="8:8" ht="15.75" customHeight="1">
      <c r="A254" s="362"/>
      <c r="B254" s="363"/>
      <c r="C254" s="364"/>
      <c r="D254" s="363"/>
      <c r="E254" s="362"/>
      <c r="F254" s="362"/>
      <c r="G254" s="362"/>
      <c r="H254" s="362"/>
      <c r="I254" s="362"/>
      <c r="J254" s="362"/>
      <c r="K254" s="362"/>
      <c r="L254" s="362"/>
      <c r="M254" s="362"/>
      <c r="N254" s="362"/>
      <c r="O254" s="362"/>
      <c r="P254" s="362"/>
      <c r="Q254" s="362"/>
      <c r="R254" s="362"/>
      <c r="S254" s="362"/>
      <c r="T254" s="362"/>
      <c r="U254" s="362"/>
      <c r="V254" s="362"/>
      <c r="W254" s="362"/>
      <c r="X254" s="362"/>
      <c r="Y254" s="362"/>
      <c r="Z254" s="362"/>
      <c r="AA254" s="362"/>
      <c r="AB254" s="362"/>
    </row>
    <row r="255" spans="8:8" ht="15.75" customHeight="1">
      <c r="A255" s="362"/>
      <c r="B255" s="363"/>
      <c r="C255" s="364"/>
      <c r="D255" s="363"/>
      <c r="E255" s="362"/>
      <c r="F255" s="362"/>
      <c r="G255" s="362"/>
      <c r="H255" s="362"/>
      <c r="I255" s="362"/>
      <c r="J255" s="362"/>
      <c r="K255" s="362"/>
      <c r="L255" s="362"/>
      <c r="M255" s="362"/>
      <c r="N255" s="362"/>
      <c r="O255" s="362"/>
      <c r="P255" s="362"/>
      <c r="Q255" s="362"/>
      <c r="R255" s="362"/>
      <c r="S255" s="362"/>
      <c r="T255" s="362"/>
      <c r="U255" s="362"/>
      <c r="V255" s="362"/>
      <c r="W255" s="362"/>
      <c r="X255" s="362"/>
      <c r="Y255" s="362"/>
      <c r="Z255" s="362"/>
      <c r="AA255" s="362"/>
      <c r="AB255" s="362"/>
    </row>
    <row r="256" spans="8:8" ht="15.75" customHeight="1">
      <c r="A256" s="362"/>
      <c r="B256" s="363"/>
      <c r="C256" s="364"/>
      <c r="D256" s="363"/>
      <c r="E256" s="362"/>
      <c r="F256" s="362"/>
      <c r="G256" s="362"/>
      <c r="H256" s="362"/>
      <c r="I256" s="362"/>
      <c r="J256" s="362"/>
      <c r="K256" s="362"/>
      <c r="L256" s="362"/>
      <c r="M256" s="362"/>
      <c r="N256" s="362"/>
      <c r="O256" s="362"/>
      <c r="P256" s="362"/>
      <c r="Q256" s="362"/>
      <c r="R256" s="362"/>
      <c r="S256" s="362"/>
      <c r="T256" s="362"/>
      <c r="U256" s="362"/>
      <c r="V256" s="362"/>
      <c r="W256" s="362"/>
      <c r="X256" s="362"/>
      <c r="Y256" s="362"/>
      <c r="Z256" s="362"/>
      <c r="AA256" s="362"/>
      <c r="AB256" s="362"/>
    </row>
    <row r="257" spans="8:8" ht="15.75" customHeight="1">
      <c r="A257" s="362"/>
      <c r="B257" s="363"/>
      <c r="C257" s="364"/>
      <c r="D257" s="363"/>
      <c r="E257" s="362"/>
      <c r="F257" s="362"/>
      <c r="G257" s="362"/>
      <c r="H257" s="362"/>
      <c r="I257" s="362"/>
      <c r="J257" s="362"/>
      <c r="K257" s="362"/>
      <c r="L257" s="362"/>
      <c r="M257" s="362"/>
      <c r="N257" s="362"/>
      <c r="O257" s="362"/>
      <c r="P257" s="362"/>
      <c r="Q257" s="362"/>
      <c r="R257" s="362"/>
      <c r="S257" s="362"/>
      <c r="T257" s="362"/>
      <c r="U257" s="362"/>
      <c r="V257" s="362"/>
      <c r="W257" s="362"/>
      <c r="X257" s="362"/>
      <c r="Y257" s="362"/>
      <c r="Z257" s="362"/>
      <c r="AA257" s="362"/>
      <c r="AB257" s="362"/>
    </row>
    <row r="258" spans="8:8" ht="15.75" customHeight="1">
      <c r="A258" s="362"/>
      <c r="B258" s="363"/>
      <c r="C258" s="364"/>
      <c r="D258" s="363"/>
      <c r="E258" s="362"/>
      <c r="F258" s="362"/>
      <c r="G258" s="362"/>
      <c r="H258" s="362"/>
      <c r="I258" s="362"/>
      <c r="J258" s="362"/>
      <c r="K258" s="362"/>
      <c r="L258" s="362"/>
      <c r="M258" s="362"/>
      <c r="N258" s="362"/>
      <c r="O258" s="362"/>
      <c r="P258" s="362"/>
      <c r="Q258" s="362"/>
      <c r="R258" s="362"/>
      <c r="S258" s="362"/>
      <c r="T258" s="362"/>
      <c r="U258" s="362"/>
      <c r="V258" s="362"/>
      <c r="W258" s="362"/>
      <c r="X258" s="362"/>
      <c r="Y258" s="362"/>
      <c r="Z258" s="362"/>
      <c r="AA258" s="362"/>
      <c r="AB258" s="362"/>
    </row>
    <row r="259" spans="8:8" ht="15.75" customHeight="1">
      <c r="A259" s="362"/>
      <c r="B259" s="363"/>
      <c r="C259" s="364"/>
      <c r="D259" s="363"/>
      <c r="E259" s="362"/>
      <c r="F259" s="362"/>
      <c r="G259" s="362"/>
      <c r="H259" s="362"/>
      <c r="I259" s="362"/>
      <c r="J259" s="362"/>
      <c r="K259" s="362"/>
      <c r="L259" s="362"/>
      <c r="M259" s="362"/>
      <c r="N259" s="362"/>
      <c r="O259" s="362"/>
      <c r="P259" s="362"/>
      <c r="Q259" s="362"/>
      <c r="R259" s="362"/>
      <c r="S259" s="362"/>
      <c r="T259" s="362"/>
      <c r="U259" s="362"/>
      <c r="V259" s="362"/>
      <c r="W259" s="362"/>
      <c r="X259" s="362"/>
      <c r="Y259" s="362"/>
      <c r="Z259" s="362"/>
      <c r="AA259" s="362"/>
      <c r="AB259" s="362"/>
    </row>
    <row r="260" spans="8:8" ht="15.75" customHeight="1">
      <c r="A260" s="362"/>
      <c r="B260" s="363"/>
      <c r="C260" s="364"/>
      <c r="D260" s="363"/>
      <c r="E260" s="362"/>
      <c r="F260" s="362"/>
      <c r="G260" s="362"/>
      <c r="H260" s="362"/>
      <c r="I260" s="362"/>
      <c r="J260" s="362"/>
      <c r="K260" s="362"/>
      <c r="L260" s="362"/>
      <c r="M260" s="362"/>
      <c r="N260" s="362"/>
      <c r="O260" s="362"/>
      <c r="P260" s="362"/>
      <c r="Q260" s="362"/>
      <c r="R260" s="362"/>
      <c r="S260" s="362"/>
      <c r="T260" s="362"/>
      <c r="U260" s="362"/>
      <c r="V260" s="362"/>
      <c r="W260" s="362"/>
      <c r="X260" s="362"/>
      <c r="Y260" s="362"/>
      <c r="Z260" s="362"/>
      <c r="AA260" s="362"/>
      <c r="AB260" s="362"/>
    </row>
    <row r="261" spans="8:8" ht="15.75" customHeight="1">
      <c r="A261" s="362"/>
      <c r="B261" s="363"/>
      <c r="C261" s="364"/>
      <c r="D261" s="363"/>
      <c r="E261" s="362"/>
      <c r="F261" s="362"/>
      <c r="G261" s="362"/>
      <c r="H261" s="362"/>
      <c r="I261" s="362"/>
      <c r="J261" s="362"/>
      <c r="K261" s="362"/>
      <c r="L261" s="362"/>
      <c r="M261" s="362"/>
      <c r="N261" s="362"/>
      <c r="O261" s="362"/>
      <c r="P261" s="362"/>
      <c r="Q261" s="362"/>
      <c r="R261" s="362"/>
      <c r="S261" s="362"/>
      <c r="T261" s="362"/>
      <c r="U261" s="362"/>
      <c r="V261" s="362"/>
      <c r="W261" s="362"/>
      <c r="X261" s="362"/>
      <c r="Y261" s="362"/>
      <c r="Z261" s="362"/>
      <c r="AA261" s="362"/>
      <c r="AB261" s="362"/>
    </row>
    <row r="262" spans="8:8" ht="15.75" customHeight="1">
      <c r="A262" s="362"/>
      <c r="B262" s="363"/>
      <c r="C262" s="364"/>
      <c r="D262" s="363"/>
      <c r="E262" s="362"/>
      <c r="F262" s="362"/>
      <c r="G262" s="362"/>
      <c r="H262" s="362"/>
      <c r="I262" s="362"/>
      <c r="J262" s="362"/>
      <c r="K262" s="362"/>
      <c r="L262" s="362"/>
      <c r="M262" s="362"/>
      <c r="N262" s="362"/>
      <c r="O262" s="362"/>
      <c r="P262" s="362"/>
      <c r="Q262" s="362"/>
      <c r="R262" s="362"/>
      <c r="S262" s="362"/>
      <c r="T262" s="362"/>
      <c r="U262" s="362"/>
      <c r="V262" s="362"/>
      <c r="W262" s="362"/>
      <c r="X262" s="362"/>
      <c r="Y262" s="362"/>
      <c r="Z262" s="362"/>
      <c r="AA262" s="362"/>
      <c r="AB262" s="362"/>
    </row>
    <row r="263" spans="8:8" ht="15.75" customHeight="1">
      <c r="A263" s="362"/>
      <c r="B263" s="363"/>
      <c r="C263" s="364"/>
      <c r="D263" s="363"/>
      <c r="E263" s="362"/>
      <c r="F263" s="362"/>
      <c r="G263" s="362"/>
      <c r="H263" s="362"/>
      <c r="I263" s="362"/>
      <c r="J263" s="362"/>
      <c r="K263" s="362"/>
      <c r="L263" s="362"/>
      <c r="M263" s="362"/>
      <c r="N263" s="362"/>
      <c r="O263" s="362"/>
      <c r="P263" s="362"/>
      <c r="Q263" s="362"/>
      <c r="R263" s="362"/>
      <c r="S263" s="362"/>
      <c r="T263" s="362"/>
      <c r="U263" s="362"/>
      <c r="V263" s="362"/>
      <c r="W263" s="362"/>
      <c r="X263" s="362"/>
      <c r="Y263" s="362"/>
      <c r="Z263" s="362"/>
      <c r="AA263" s="362"/>
      <c r="AB263" s="362"/>
    </row>
    <row r="264" spans="8:8" ht="15.75" customHeight="1">
      <c r="A264" s="362"/>
      <c r="B264" s="363"/>
      <c r="C264" s="364"/>
      <c r="D264" s="363"/>
      <c r="E264" s="362"/>
      <c r="F264" s="362"/>
      <c r="G264" s="362"/>
      <c r="H264" s="362"/>
      <c r="I264" s="362"/>
      <c r="J264" s="362"/>
      <c r="K264" s="362"/>
      <c r="L264" s="362"/>
      <c r="M264" s="362"/>
      <c r="N264" s="362"/>
      <c r="O264" s="362"/>
      <c r="P264" s="362"/>
      <c r="Q264" s="362"/>
      <c r="R264" s="362"/>
      <c r="S264" s="362"/>
      <c r="T264" s="362"/>
      <c r="U264" s="362"/>
      <c r="V264" s="362"/>
      <c r="W264" s="362"/>
      <c r="X264" s="362"/>
      <c r="Y264" s="362"/>
      <c r="Z264" s="362"/>
      <c r="AA264" s="362"/>
      <c r="AB264" s="362"/>
    </row>
    <row r="265" spans="8:8" ht="15.75" customHeight="1">
      <c r="A265" s="362"/>
      <c r="B265" s="363"/>
      <c r="C265" s="364"/>
      <c r="D265" s="363"/>
      <c r="E265" s="362"/>
      <c r="F265" s="362"/>
      <c r="G265" s="362"/>
      <c r="H265" s="362"/>
      <c r="I265" s="362"/>
      <c r="J265" s="362"/>
      <c r="K265" s="362"/>
      <c r="L265" s="362"/>
      <c r="M265" s="362"/>
      <c r="N265" s="362"/>
      <c r="O265" s="362"/>
      <c r="P265" s="362"/>
      <c r="Q265" s="362"/>
      <c r="R265" s="362"/>
      <c r="S265" s="362"/>
      <c r="T265" s="362"/>
      <c r="U265" s="362"/>
      <c r="V265" s="362"/>
      <c r="W265" s="362"/>
      <c r="X265" s="362"/>
      <c r="Y265" s="362"/>
      <c r="Z265" s="362"/>
      <c r="AA265" s="362"/>
      <c r="AB265" s="362"/>
    </row>
    <row r="266" spans="8:8" ht="15.75" customHeight="1">
      <c r="A266" s="362"/>
      <c r="B266" s="363"/>
      <c r="C266" s="364"/>
      <c r="D266" s="363"/>
      <c r="E266" s="362"/>
      <c r="F266" s="362"/>
      <c r="G266" s="362"/>
      <c r="H266" s="362"/>
      <c r="I266" s="362"/>
      <c r="J266" s="362"/>
      <c r="K266" s="362"/>
      <c r="L266" s="362"/>
      <c r="M266" s="362"/>
      <c r="N266" s="362"/>
      <c r="O266" s="362"/>
      <c r="P266" s="362"/>
      <c r="Q266" s="362"/>
      <c r="R266" s="362"/>
      <c r="S266" s="362"/>
      <c r="T266" s="362"/>
      <c r="U266" s="362"/>
      <c r="V266" s="362"/>
      <c r="W266" s="362"/>
      <c r="X266" s="362"/>
      <c r="Y266" s="362"/>
      <c r="Z266" s="362"/>
      <c r="AA266" s="362"/>
      <c r="AB266" s="362"/>
    </row>
    <row r="267" spans="8:8" ht="15.75" customHeight="1">
      <c r="A267" s="362"/>
      <c r="B267" s="363"/>
      <c r="C267" s="364"/>
      <c r="D267" s="363"/>
      <c r="E267" s="362"/>
      <c r="F267" s="362"/>
      <c r="G267" s="362"/>
      <c r="H267" s="362"/>
      <c r="I267" s="362"/>
      <c r="J267" s="362"/>
      <c r="K267" s="362"/>
      <c r="L267" s="362"/>
      <c r="M267" s="362"/>
      <c r="N267" s="362"/>
      <c r="O267" s="362"/>
      <c r="P267" s="362"/>
      <c r="Q267" s="362"/>
      <c r="R267" s="362"/>
      <c r="S267" s="362"/>
      <c r="T267" s="362"/>
      <c r="U267" s="362"/>
      <c r="V267" s="362"/>
      <c r="W267" s="362"/>
      <c r="X267" s="362"/>
      <c r="Y267" s="362"/>
      <c r="Z267" s="362"/>
      <c r="AA267" s="362"/>
      <c r="AB267" s="362"/>
    </row>
    <row r="268" spans="8:8" ht="15.75" customHeight="1">
      <c r="A268" s="362"/>
      <c r="B268" s="363"/>
      <c r="C268" s="364"/>
      <c r="D268" s="363"/>
      <c r="E268" s="362"/>
      <c r="F268" s="362"/>
      <c r="G268" s="362"/>
      <c r="H268" s="362"/>
      <c r="I268" s="362"/>
      <c r="J268" s="362"/>
      <c r="K268" s="362"/>
      <c r="L268" s="362"/>
      <c r="M268" s="362"/>
      <c r="N268" s="362"/>
      <c r="O268" s="362"/>
      <c r="P268" s="362"/>
      <c r="Q268" s="362"/>
      <c r="R268" s="362"/>
      <c r="S268" s="362"/>
      <c r="T268" s="362"/>
      <c r="U268" s="362"/>
      <c r="V268" s="362"/>
      <c r="W268" s="362"/>
      <c r="X268" s="362"/>
      <c r="Y268" s="362"/>
      <c r="Z268" s="362"/>
      <c r="AA268" s="362"/>
      <c r="AB268" s="362"/>
    </row>
    <row r="269" spans="8:8" ht="15.75" customHeight="1">
      <c r="A269" s="362"/>
      <c r="B269" s="363"/>
      <c r="C269" s="364"/>
      <c r="D269" s="363"/>
      <c r="E269" s="362"/>
      <c r="F269" s="362"/>
      <c r="G269" s="362"/>
      <c r="H269" s="362"/>
      <c r="I269" s="362"/>
      <c r="J269" s="362"/>
      <c r="K269" s="362"/>
      <c r="L269" s="362"/>
      <c r="M269" s="362"/>
      <c r="N269" s="362"/>
      <c r="O269" s="362"/>
      <c r="P269" s="362"/>
      <c r="Q269" s="362"/>
      <c r="R269" s="362"/>
      <c r="S269" s="362"/>
      <c r="T269" s="362"/>
      <c r="U269" s="362"/>
      <c r="V269" s="362"/>
      <c r="W269" s="362"/>
      <c r="X269" s="362"/>
      <c r="Y269" s="362"/>
      <c r="Z269" s="362"/>
      <c r="AA269" s="362"/>
      <c r="AB269" s="362"/>
    </row>
    <row r="270" spans="8:8" ht="15.75" customHeight="1">
      <c r="A270" s="362"/>
      <c r="B270" s="363"/>
      <c r="C270" s="364"/>
      <c r="D270" s="363"/>
      <c r="E270" s="362"/>
      <c r="F270" s="362"/>
      <c r="G270" s="362"/>
      <c r="H270" s="362"/>
      <c r="I270" s="362"/>
      <c r="J270" s="362"/>
      <c r="K270" s="362"/>
      <c r="L270" s="362"/>
      <c r="M270" s="362"/>
      <c r="N270" s="362"/>
      <c r="O270" s="362"/>
      <c r="P270" s="362"/>
      <c r="Q270" s="362"/>
      <c r="R270" s="362"/>
      <c r="S270" s="362"/>
      <c r="T270" s="362"/>
      <c r="U270" s="362"/>
      <c r="V270" s="362"/>
      <c r="W270" s="362"/>
      <c r="X270" s="362"/>
      <c r="Y270" s="362"/>
      <c r="Z270" s="362"/>
      <c r="AA270" s="362"/>
      <c r="AB270" s="362"/>
    </row>
    <row r="271" spans="8:8" ht="15.75" customHeight="1">
      <c r="A271" s="362"/>
      <c r="B271" s="363"/>
      <c r="C271" s="364"/>
      <c r="D271" s="363"/>
      <c r="E271" s="362"/>
      <c r="F271" s="362"/>
      <c r="G271" s="362"/>
      <c r="H271" s="362"/>
      <c r="I271" s="362"/>
      <c r="J271" s="362"/>
      <c r="K271" s="362"/>
      <c r="L271" s="362"/>
      <c r="M271" s="362"/>
      <c r="N271" s="362"/>
      <c r="O271" s="362"/>
      <c r="P271" s="362"/>
      <c r="Q271" s="362"/>
      <c r="R271" s="362"/>
      <c r="S271" s="362"/>
      <c r="T271" s="362"/>
      <c r="U271" s="362"/>
      <c r="V271" s="362"/>
      <c r="W271" s="362"/>
      <c r="X271" s="362"/>
      <c r="Y271" s="362"/>
      <c r="Z271" s="362"/>
      <c r="AA271" s="362"/>
      <c r="AB271" s="362"/>
    </row>
    <row r="272" spans="8:8" ht="15.75" customHeight="1">
      <c r="A272" s="362"/>
      <c r="B272" s="363"/>
      <c r="C272" s="364"/>
      <c r="D272" s="363"/>
      <c r="E272" s="362"/>
      <c r="F272" s="362"/>
      <c r="G272" s="362"/>
      <c r="H272" s="362"/>
      <c r="I272" s="362"/>
      <c r="J272" s="362"/>
      <c r="K272" s="362"/>
      <c r="L272" s="362"/>
      <c r="M272" s="362"/>
      <c r="N272" s="362"/>
      <c r="O272" s="362"/>
      <c r="P272" s="362"/>
      <c r="Q272" s="362"/>
      <c r="R272" s="362"/>
      <c r="S272" s="362"/>
      <c r="T272" s="362"/>
      <c r="U272" s="362"/>
      <c r="V272" s="362"/>
      <c r="W272" s="362"/>
      <c r="X272" s="362"/>
      <c r="Y272" s="362"/>
      <c r="Z272" s="362"/>
      <c r="AA272" s="362"/>
      <c r="AB272" s="362"/>
    </row>
    <row r="273" spans="8:8" ht="15.75" customHeight="1">
      <c r="A273" s="362"/>
      <c r="B273" s="363"/>
      <c r="C273" s="364"/>
      <c r="D273" s="363"/>
      <c r="E273" s="362"/>
      <c r="F273" s="362"/>
      <c r="G273" s="362"/>
      <c r="H273" s="362"/>
      <c r="I273" s="362"/>
      <c r="J273" s="362"/>
      <c r="K273" s="362"/>
      <c r="L273" s="362"/>
      <c r="M273" s="362"/>
      <c r="N273" s="362"/>
      <c r="O273" s="362"/>
      <c r="P273" s="362"/>
      <c r="Q273" s="362"/>
      <c r="R273" s="362"/>
      <c r="S273" s="362"/>
      <c r="T273" s="362"/>
      <c r="U273" s="362"/>
      <c r="V273" s="362"/>
      <c r="W273" s="362"/>
      <c r="X273" s="362"/>
      <c r="Y273" s="362"/>
      <c r="Z273" s="362"/>
      <c r="AA273" s="362"/>
      <c r="AB273" s="362"/>
    </row>
    <row r="274" spans="8:8" ht="15.75" customHeight="1">
      <c r="A274" s="362"/>
      <c r="B274" s="363"/>
      <c r="C274" s="364"/>
      <c r="D274" s="363"/>
      <c r="E274" s="362"/>
      <c r="F274" s="362"/>
      <c r="G274" s="362"/>
      <c r="H274" s="362"/>
      <c r="I274" s="362"/>
      <c r="J274" s="362"/>
      <c r="K274" s="362"/>
      <c r="L274" s="362"/>
      <c r="M274" s="362"/>
      <c r="N274" s="362"/>
      <c r="O274" s="362"/>
      <c r="P274" s="362"/>
      <c r="Q274" s="362"/>
      <c r="R274" s="362"/>
      <c r="S274" s="362"/>
      <c r="T274" s="362"/>
      <c r="U274" s="362"/>
      <c r="V274" s="362"/>
      <c r="W274" s="362"/>
      <c r="X274" s="362"/>
      <c r="Y274" s="362"/>
      <c r="Z274" s="362"/>
      <c r="AA274" s="362"/>
      <c r="AB274" s="362"/>
    </row>
    <row r="275" spans="8:8" ht="15.75" customHeight="1">
      <c r="A275" s="362"/>
      <c r="B275" s="363"/>
      <c r="C275" s="364"/>
      <c r="D275" s="363"/>
      <c r="E275" s="362"/>
      <c r="F275" s="362"/>
      <c r="G275" s="362"/>
      <c r="H275" s="362"/>
      <c r="I275" s="362"/>
      <c r="J275" s="362"/>
      <c r="K275" s="362"/>
      <c r="L275" s="362"/>
      <c r="M275" s="362"/>
      <c r="N275" s="362"/>
      <c r="O275" s="362"/>
      <c r="P275" s="362"/>
      <c r="Q275" s="362"/>
      <c r="R275" s="362"/>
      <c r="S275" s="362"/>
      <c r="T275" s="362"/>
      <c r="U275" s="362"/>
      <c r="V275" s="362"/>
      <c r="W275" s="362"/>
      <c r="X275" s="362"/>
      <c r="Y275" s="362"/>
      <c r="Z275" s="362"/>
      <c r="AA275" s="362"/>
      <c r="AB275" s="362"/>
    </row>
    <row r="276" spans="8:8" ht="15.75" customHeight="1">
      <c r="A276" s="362"/>
      <c r="B276" s="363"/>
      <c r="C276" s="364"/>
      <c r="D276" s="363"/>
      <c r="E276" s="362"/>
      <c r="F276" s="362"/>
      <c r="G276" s="362"/>
      <c r="H276" s="362"/>
      <c r="I276" s="362"/>
      <c r="J276" s="362"/>
      <c r="K276" s="362"/>
      <c r="L276" s="362"/>
      <c r="M276" s="362"/>
      <c r="N276" s="362"/>
      <c r="O276" s="362"/>
      <c r="P276" s="362"/>
      <c r="Q276" s="362"/>
      <c r="R276" s="362"/>
      <c r="S276" s="362"/>
      <c r="T276" s="362"/>
      <c r="U276" s="362"/>
      <c r="V276" s="362"/>
      <c r="W276" s="362"/>
      <c r="X276" s="362"/>
      <c r="Y276" s="362"/>
      <c r="Z276" s="362"/>
      <c r="AA276" s="362"/>
      <c r="AB276" s="362"/>
    </row>
    <row r="277" spans="8:8" ht="15.75" customHeight="1">
      <c r="A277" s="362"/>
      <c r="B277" s="363"/>
      <c r="C277" s="364"/>
      <c r="D277" s="363"/>
      <c r="E277" s="362"/>
      <c r="F277" s="362"/>
      <c r="G277" s="362"/>
      <c r="H277" s="362"/>
      <c r="I277" s="362"/>
      <c r="J277" s="362"/>
      <c r="K277" s="362"/>
      <c r="L277" s="362"/>
      <c r="M277" s="362"/>
      <c r="N277" s="362"/>
      <c r="O277" s="362"/>
      <c r="P277" s="362"/>
      <c r="Q277" s="362"/>
      <c r="R277" s="362"/>
      <c r="S277" s="362"/>
      <c r="T277" s="362"/>
      <c r="U277" s="362"/>
      <c r="V277" s="362"/>
      <c r="W277" s="362"/>
      <c r="X277" s="362"/>
      <c r="Y277" s="362"/>
      <c r="Z277" s="362"/>
      <c r="AA277" s="362"/>
      <c r="AB277" s="362"/>
    </row>
    <row r="278" spans="8:8" ht="15.75" customHeight="1">
      <c r="A278" s="362"/>
      <c r="B278" s="363"/>
      <c r="C278" s="364"/>
      <c r="D278" s="363"/>
      <c r="E278" s="362"/>
      <c r="F278" s="362"/>
      <c r="G278" s="362"/>
      <c r="H278" s="362"/>
      <c r="I278" s="362"/>
      <c r="J278" s="362"/>
      <c r="K278" s="362"/>
      <c r="L278" s="362"/>
      <c r="M278" s="362"/>
      <c r="N278" s="362"/>
      <c r="O278" s="362"/>
      <c r="P278" s="362"/>
      <c r="Q278" s="362"/>
      <c r="R278" s="362"/>
      <c r="S278" s="362"/>
      <c r="T278" s="362"/>
      <c r="U278" s="362"/>
      <c r="V278" s="362"/>
      <c r="W278" s="362"/>
      <c r="X278" s="362"/>
      <c r="Y278" s="362"/>
      <c r="Z278" s="362"/>
      <c r="AA278" s="362"/>
      <c r="AB278" s="362"/>
    </row>
    <row r="279" spans="8:8" ht="15.75" customHeight="1">
      <c r="A279" s="362"/>
      <c r="B279" s="363"/>
      <c r="C279" s="364"/>
      <c r="D279" s="363"/>
      <c r="E279" s="362"/>
      <c r="F279" s="362"/>
      <c r="G279" s="362"/>
      <c r="H279" s="362"/>
      <c r="I279" s="362"/>
      <c r="J279" s="362"/>
      <c r="K279" s="362"/>
      <c r="L279" s="362"/>
      <c r="M279" s="362"/>
      <c r="N279" s="362"/>
      <c r="O279" s="362"/>
      <c r="P279" s="362"/>
      <c r="Q279" s="362"/>
      <c r="R279" s="362"/>
      <c r="S279" s="362"/>
      <c r="T279" s="362"/>
      <c r="U279" s="362"/>
      <c r="V279" s="362"/>
      <c r="W279" s="362"/>
      <c r="X279" s="362"/>
      <c r="Y279" s="362"/>
      <c r="Z279" s="362"/>
      <c r="AA279" s="362"/>
      <c r="AB279" s="362"/>
    </row>
    <row r="280" spans="8:8" ht="15.75" customHeight="1">
      <c r="A280" s="362"/>
      <c r="B280" s="363"/>
      <c r="C280" s="364"/>
      <c r="D280" s="363"/>
      <c r="E280" s="362"/>
      <c r="F280" s="362"/>
      <c r="G280" s="362"/>
      <c r="H280" s="362"/>
      <c r="I280" s="362"/>
      <c r="J280" s="362"/>
      <c r="K280" s="362"/>
      <c r="L280" s="362"/>
      <c r="M280" s="362"/>
      <c r="N280" s="362"/>
      <c r="O280" s="362"/>
      <c r="P280" s="362"/>
      <c r="Q280" s="362"/>
      <c r="R280" s="362"/>
      <c r="S280" s="362"/>
      <c r="T280" s="362"/>
      <c r="U280" s="362"/>
      <c r="V280" s="362"/>
      <c r="W280" s="362"/>
      <c r="X280" s="362"/>
      <c r="Y280" s="362"/>
      <c r="Z280" s="362"/>
      <c r="AA280" s="362"/>
      <c r="AB280" s="362"/>
    </row>
    <row r="281" spans="8:8" ht="15.75" customHeight="1">
      <c r="A281" s="362"/>
      <c r="B281" s="363"/>
      <c r="C281" s="364"/>
      <c r="D281" s="363"/>
      <c r="E281" s="362"/>
      <c r="F281" s="362"/>
      <c r="G281" s="362"/>
      <c r="H281" s="362"/>
      <c r="I281" s="362"/>
      <c r="J281" s="362"/>
      <c r="K281" s="362"/>
      <c r="L281" s="362"/>
      <c r="M281" s="362"/>
      <c r="N281" s="362"/>
      <c r="O281" s="362"/>
      <c r="P281" s="362"/>
      <c r="Q281" s="362"/>
      <c r="R281" s="362"/>
      <c r="S281" s="362"/>
      <c r="T281" s="362"/>
      <c r="U281" s="362"/>
      <c r="V281" s="362"/>
      <c r="W281" s="362"/>
      <c r="X281" s="362"/>
      <c r="Y281" s="362"/>
      <c r="Z281" s="362"/>
      <c r="AA281" s="362"/>
      <c r="AB281" s="362"/>
    </row>
    <row r="282" spans="8:8" ht="15.75" customHeight="1">
      <c r="A282" s="362"/>
      <c r="B282" s="363"/>
      <c r="C282" s="364"/>
      <c r="D282" s="363"/>
      <c r="E282" s="362"/>
      <c r="F282" s="362"/>
      <c r="G282" s="362"/>
      <c r="H282" s="362"/>
      <c r="I282" s="362"/>
      <c r="J282" s="362"/>
      <c r="K282" s="362"/>
      <c r="L282" s="362"/>
      <c r="M282" s="362"/>
      <c r="N282" s="362"/>
      <c r="O282" s="362"/>
      <c r="P282" s="362"/>
      <c r="Q282" s="362"/>
      <c r="R282" s="362"/>
      <c r="S282" s="362"/>
      <c r="T282" s="362"/>
      <c r="U282" s="362"/>
      <c r="V282" s="362"/>
      <c r="W282" s="362"/>
      <c r="X282" s="362"/>
      <c r="Y282" s="362"/>
      <c r="Z282" s="362"/>
      <c r="AA282" s="362"/>
      <c r="AB282" s="362"/>
    </row>
    <row r="283" spans="8:8" ht="15.75" customHeight="1">
      <c r="A283" s="362"/>
      <c r="B283" s="363"/>
      <c r="C283" s="364"/>
      <c r="D283" s="363"/>
      <c r="E283" s="362"/>
      <c r="F283" s="362"/>
      <c r="G283" s="362"/>
      <c r="H283" s="362"/>
      <c r="I283" s="362"/>
      <c r="J283" s="362"/>
      <c r="K283" s="362"/>
      <c r="L283" s="362"/>
      <c r="M283" s="362"/>
      <c r="N283" s="362"/>
      <c r="O283" s="362"/>
      <c r="P283" s="362"/>
      <c r="Q283" s="362"/>
      <c r="R283" s="362"/>
      <c r="S283" s="362"/>
      <c r="T283" s="362"/>
      <c r="U283" s="362"/>
      <c r="V283" s="362"/>
      <c r="W283" s="362"/>
      <c r="X283" s="362"/>
      <c r="Y283" s="362"/>
      <c r="Z283" s="362"/>
      <c r="AA283" s="362"/>
      <c r="AB283" s="362"/>
    </row>
    <row r="284" spans="8:8" ht="15.75" customHeight="1">
      <c r="A284" s="362"/>
      <c r="B284" s="363"/>
      <c r="C284" s="364"/>
      <c r="D284" s="363"/>
      <c r="E284" s="362"/>
      <c r="F284" s="362"/>
      <c r="G284" s="362"/>
      <c r="H284" s="362"/>
      <c r="I284" s="362"/>
      <c r="J284" s="362"/>
      <c r="K284" s="362"/>
      <c r="L284" s="362"/>
      <c r="M284" s="362"/>
      <c r="N284" s="362"/>
      <c r="O284" s="362"/>
      <c r="P284" s="362"/>
      <c r="Q284" s="362"/>
      <c r="R284" s="362"/>
      <c r="S284" s="362"/>
      <c r="T284" s="362"/>
      <c r="U284" s="362"/>
      <c r="V284" s="362"/>
      <c r="W284" s="362"/>
      <c r="X284" s="362"/>
      <c r="Y284" s="362"/>
      <c r="Z284" s="362"/>
      <c r="AA284" s="362"/>
      <c r="AB284" s="362"/>
    </row>
    <row r="285" spans="8:8" ht="15.75" customHeight="1">
      <c r="A285" s="362"/>
      <c r="B285" s="363"/>
      <c r="C285" s="364"/>
      <c r="D285" s="363"/>
      <c r="E285" s="362"/>
      <c r="F285" s="362"/>
      <c r="G285" s="362"/>
      <c r="H285" s="362"/>
      <c r="I285" s="362"/>
      <c r="J285" s="362"/>
      <c r="K285" s="362"/>
      <c r="L285" s="362"/>
      <c r="M285" s="362"/>
      <c r="N285" s="362"/>
      <c r="O285" s="362"/>
      <c r="P285" s="362"/>
      <c r="Q285" s="362"/>
      <c r="R285" s="362"/>
      <c r="S285" s="362"/>
      <c r="T285" s="362"/>
      <c r="U285" s="362"/>
      <c r="V285" s="362"/>
      <c r="W285" s="362"/>
      <c r="X285" s="362"/>
      <c r="Y285" s="362"/>
      <c r="Z285" s="362"/>
      <c r="AA285" s="362"/>
      <c r="AB285" s="362"/>
    </row>
    <row r="286" spans="8:8" ht="15.75" customHeight="1">
      <c r="A286" s="362"/>
      <c r="B286" s="363"/>
      <c r="C286" s="364"/>
      <c r="D286" s="363"/>
      <c r="E286" s="362"/>
      <c r="F286" s="362"/>
      <c r="G286" s="362"/>
      <c r="H286" s="362"/>
      <c r="I286" s="362"/>
      <c r="J286" s="362"/>
      <c r="K286" s="362"/>
      <c r="L286" s="362"/>
      <c r="M286" s="362"/>
      <c r="N286" s="362"/>
      <c r="O286" s="362"/>
      <c r="P286" s="362"/>
      <c r="Q286" s="362"/>
      <c r="R286" s="362"/>
      <c r="S286" s="362"/>
      <c r="T286" s="362"/>
      <c r="U286" s="362"/>
      <c r="V286" s="362"/>
      <c r="W286" s="362"/>
      <c r="X286" s="362"/>
      <c r="Y286" s="362"/>
      <c r="Z286" s="362"/>
      <c r="AA286" s="362"/>
      <c r="AB286" s="362"/>
    </row>
    <row r="287" spans="8:8" ht="15.75" customHeight="1">
      <c r="A287" s="362"/>
      <c r="B287" s="363"/>
      <c r="C287" s="364"/>
      <c r="D287" s="363"/>
      <c r="E287" s="362"/>
      <c r="F287" s="362"/>
      <c r="G287" s="362"/>
      <c r="H287" s="362"/>
      <c r="I287" s="362"/>
      <c r="J287" s="362"/>
      <c r="K287" s="362"/>
      <c r="L287" s="362"/>
      <c r="M287" s="362"/>
      <c r="N287" s="362"/>
      <c r="O287" s="362"/>
      <c r="P287" s="362"/>
      <c r="Q287" s="362"/>
      <c r="R287" s="362"/>
      <c r="S287" s="362"/>
      <c r="T287" s="362"/>
      <c r="U287" s="362"/>
      <c r="V287" s="362"/>
      <c r="W287" s="362"/>
      <c r="X287" s="362"/>
      <c r="Y287" s="362"/>
      <c r="Z287" s="362"/>
      <c r="AA287" s="362"/>
      <c r="AB287" s="362"/>
    </row>
    <row r="288" spans="8:8" ht="15.75" customHeight="1">
      <c r="A288" s="362"/>
      <c r="B288" s="363"/>
      <c r="C288" s="364"/>
      <c r="D288" s="363"/>
      <c r="E288" s="362"/>
      <c r="F288" s="362"/>
      <c r="G288" s="362"/>
      <c r="H288" s="362"/>
      <c r="I288" s="362"/>
      <c r="J288" s="362"/>
      <c r="K288" s="362"/>
      <c r="L288" s="362"/>
      <c r="M288" s="362"/>
      <c r="N288" s="362"/>
      <c r="O288" s="362"/>
      <c r="P288" s="362"/>
      <c r="Q288" s="362"/>
      <c r="R288" s="362"/>
      <c r="S288" s="362"/>
      <c r="T288" s="362"/>
      <c r="U288" s="362"/>
      <c r="V288" s="362"/>
      <c r="W288" s="362"/>
      <c r="X288" s="362"/>
      <c r="Y288" s="362"/>
      <c r="Z288" s="362"/>
      <c r="AA288" s="362"/>
      <c r="AB288" s="362"/>
    </row>
    <row r="289" spans="8:8" ht="15.75" customHeight="1">
      <c r="A289" s="362"/>
      <c r="B289" s="363"/>
      <c r="C289" s="364"/>
      <c r="D289" s="363"/>
      <c r="E289" s="362"/>
      <c r="F289" s="362"/>
      <c r="G289" s="362"/>
      <c r="H289" s="362"/>
      <c r="I289" s="362"/>
      <c r="J289" s="362"/>
      <c r="K289" s="362"/>
      <c r="L289" s="362"/>
      <c r="M289" s="362"/>
      <c r="N289" s="362"/>
      <c r="O289" s="362"/>
      <c r="P289" s="362"/>
      <c r="Q289" s="362"/>
      <c r="R289" s="362"/>
      <c r="S289" s="362"/>
      <c r="T289" s="362"/>
      <c r="U289" s="362"/>
      <c r="V289" s="362"/>
      <c r="W289" s="362"/>
      <c r="X289" s="362"/>
      <c r="Y289" s="362"/>
      <c r="Z289" s="362"/>
      <c r="AA289" s="362"/>
      <c r="AB289" s="362"/>
    </row>
    <row r="290" spans="8:8" ht="15.75" customHeight="1">
      <c r="A290" s="362"/>
      <c r="B290" s="363"/>
      <c r="C290" s="364"/>
      <c r="D290" s="363"/>
      <c r="E290" s="362"/>
      <c r="F290" s="362"/>
      <c r="G290" s="362"/>
      <c r="H290" s="362"/>
      <c r="I290" s="362"/>
      <c r="J290" s="362"/>
      <c r="K290" s="362"/>
      <c r="L290" s="362"/>
      <c r="M290" s="362"/>
      <c r="N290" s="362"/>
      <c r="O290" s="362"/>
      <c r="P290" s="362"/>
      <c r="Q290" s="362"/>
      <c r="R290" s="362"/>
      <c r="S290" s="362"/>
      <c r="T290" s="362"/>
      <c r="U290" s="362"/>
      <c r="V290" s="362"/>
      <c r="W290" s="362"/>
      <c r="X290" s="362"/>
      <c r="Y290" s="362"/>
      <c r="Z290" s="362"/>
      <c r="AA290" s="362"/>
      <c r="AB290" s="362"/>
    </row>
    <row r="291" spans="8:8" ht="15.75" customHeight="1">
      <c r="A291" s="362"/>
      <c r="B291" s="363"/>
      <c r="C291" s="364"/>
      <c r="D291" s="363"/>
      <c r="E291" s="362"/>
      <c r="F291" s="362"/>
      <c r="G291" s="362"/>
      <c r="H291" s="362"/>
      <c r="I291" s="362"/>
      <c r="J291" s="362"/>
      <c r="K291" s="362"/>
      <c r="L291" s="362"/>
      <c r="M291" s="362"/>
      <c r="N291" s="362"/>
      <c r="O291" s="362"/>
      <c r="P291" s="362"/>
      <c r="Q291" s="362"/>
      <c r="R291" s="362"/>
      <c r="S291" s="362"/>
      <c r="T291" s="362"/>
      <c r="U291" s="362"/>
      <c r="V291" s="362"/>
      <c r="W291" s="362"/>
      <c r="X291" s="362"/>
      <c r="Y291" s="362"/>
      <c r="Z291" s="362"/>
      <c r="AA291" s="362"/>
      <c r="AB291" s="362"/>
    </row>
    <row r="292" spans="8:8" ht="15.75" customHeight="1">
      <c r="A292" s="362"/>
      <c r="B292" s="363"/>
      <c r="C292" s="364"/>
      <c r="D292" s="363"/>
      <c r="E292" s="362"/>
      <c r="F292" s="362"/>
      <c r="G292" s="362"/>
      <c r="H292" s="362"/>
      <c r="I292" s="362"/>
      <c r="J292" s="362"/>
      <c r="K292" s="362"/>
      <c r="L292" s="362"/>
      <c r="M292" s="362"/>
      <c r="N292" s="362"/>
      <c r="O292" s="362"/>
      <c r="P292" s="362"/>
      <c r="Q292" s="362"/>
      <c r="R292" s="362"/>
      <c r="S292" s="362"/>
      <c r="T292" s="362"/>
      <c r="U292" s="362"/>
      <c r="V292" s="362"/>
      <c r="W292" s="362"/>
      <c r="X292" s="362"/>
      <c r="Y292" s="362"/>
      <c r="Z292" s="362"/>
      <c r="AA292" s="362"/>
      <c r="AB292" s="362"/>
    </row>
    <row r="293" spans="8:8" ht="15.75" customHeight="1">
      <c r="A293" s="362"/>
      <c r="B293" s="363"/>
      <c r="C293" s="364"/>
      <c r="D293" s="363"/>
      <c r="E293" s="362"/>
      <c r="F293" s="362"/>
      <c r="G293" s="362"/>
      <c r="H293" s="362"/>
      <c r="I293" s="362"/>
      <c r="J293" s="362"/>
      <c r="K293" s="362"/>
      <c r="L293" s="362"/>
      <c r="M293" s="362"/>
      <c r="N293" s="362"/>
      <c r="O293" s="362"/>
      <c r="P293" s="362"/>
      <c r="Q293" s="362"/>
      <c r="R293" s="362"/>
      <c r="S293" s="362"/>
      <c r="T293" s="362"/>
      <c r="U293" s="362"/>
      <c r="V293" s="362"/>
      <c r="W293" s="362"/>
      <c r="X293" s="362"/>
      <c r="Y293" s="362"/>
      <c r="Z293" s="362"/>
      <c r="AA293" s="362"/>
      <c r="AB293" s="362"/>
    </row>
    <row r="294" spans="8:8" ht="15.75" customHeight="1">
      <c r="A294" s="362"/>
      <c r="B294" s="363"/>
      <c r="C294" s="364"/>
      <c r="D294" s="363"/>
      <c r="E294" s="362"/>
      <c r="F294" s="362"/>
      <c r="G294" s="362"/>
      <c r="H294" s="362"/>
      <c r="I294" s="362"/>
      <c r="J294" s="362"/>
      <c r="K294" s="362"/>
      <c r="L294" s="362"/>
      <c r="M294" s="362"/>
      <c r="N294" s="362"/>
      <c r="O294" s="362"/>
      <c r="P294" s="362"/>
      <c r="Q294" s="362"/>
      <c r="R294" s="362"/>
      <c r="S294" s="362"/>
      <c r="T294" s="362"/>
      <c r="U294" s="362"/>
      <c r="V294" s="362"/>
      <c r="W294" s="362"/>
      <c r="X294" s="362"/>
      <c r="Y294" s="362"/>
      <c r="Z294" s="362"/>
      <c r="AA294" s="362"/>
      <c r="AB294" s="362"/>
    </row>
    <row r="295" spans="8:8" ht="15.75" customHeight="1">
      <c r="A295" s="362"/>
      <c r="B295" s="363"/>
      <c r="C295" s="364"/>
      <c r="D295" s="363"/>
      <c r="E295" s="362"/>
      <c r="F295" s="362"/>
      <c r="G295" s="362"/>
      <c r="H295" s="362"/>
      <c r="I295" s="362"/>
      <c r="J295" s="362"/>
      <c r="K295" s="362"/>
      <c r="L295" s="362"/>
      <c r="M295" s="362"/>
      <c r="N295" s="362"/>
      <c r="O295" s="362"/>
      <c r="P295" s="362"/>
      <c r="Q295" s="362"/>
      <c r="R295" s="362"/>
      <c r="S295" s="362"/>
      <c r="T295" s="362"/>
      <c r="U295" s="362"/>
      <c r="V295" s="362"/>
      <c r="W295" s="362"/>
      <c r="X295" s="362"/>
      <c r="Y295" s="362"/>
      <c r="Z295" s="362"/>
      <c r="AA295" s="362"/>
      <c r="AB295" s="362"/>
    </row>
    <row r="296" spans="8:8" ht="15.75" customHeight="1">
      <c r="A296" s="362"/>
      <c r="B296" s="363"/>
      <c r="C296" s="364"/>
      <c r="D296" s="363"/>
      <c r="E296" s="362"/>
      <c r="F296" s="362"/>
      <c r="G296" s="362"/>
      <c r="H296" s="362"/>
      <c r="I296" s="362"/>
      <c r="J296" s="362"/>
      <c r="K296" s="362"/>
      <c r="L296" s="362"/>
      <c r="M296" s="362"/>
      <c r="N296" s="362"/>
      <c r="O296" s="362"/>
      <c r="P296" s="362"/>
      <c r="Q296" s="362"/>
      <c r="R296" s="362"/>
      <c r="S296" s="362"/>
      <c r="T296" s="362"/>
      <c r="U296" s="362"/>
      <c r="V296" s="362"/>
      <c r="W296" s="362"/>
      <c r="X296" s="362"/>
      <c r="Y296" s="362"/>
      <c r="Z296" s="362"/>
      <c r="AA296" s="362"/>
      <c r="AB296" s="362"/>
    </row>
    <row r="297" spans="8:8" ht="15.75" customHeight="1">
      <c r="A297" s="362"/>
      <c r="B297" s="363"/>
      <c r="C297" s="364"/>
      <c r="D297" s="363"/>
      <c r="E297" s="362"/>
      <c r="F297" s="362"/>
      <c r="G297" s="362"/>
      <c r="H297" s="362"/>
      <c r="I297" s="362"/>
      <c r="J297" s="362"/>
      <c r="K297" s="362"/>
      <c r="L297" s="362"/>
      <c r="M297" s="362"/>
      <c r="N297" s="362"/>
      <c r="O297" s="362"/>
      <c r="P297" s="362"/>
      <c r="Q297" s="362"/>
      <c r="R297" s="362"/>
      <c r="S297" s="362"/>
      <c r="T297" s="362"/>
      <c r="U297" s="362"/>
      <c r="V297" s="362"/>
      <c r="W297" s="362"/>
      <c r="X297" s="362"/>
      <c r="Y297" s="362"/>
      <c r="Z297" s="362"/>
      <c r="AA297" s="362"/>
      <c r="AB297" s="362"/>
    </row>
    <row r="298" spans="8:8" ht="15.75" customHeight="1">
      <c r="A298" s="362"/>
      <c r="B298" s="363"/>
      <c r="C298" s="364"/>
      <c r="D298" s="363"/>
      <c r="E298" s="362"/>
      <c r="F298" s="362"/>
      <c r="G298" s="362"/>
      <c r="H298" s="362"/>
      <c r="I298" s="362"/>
      <c r="J298" s="362"/>
      <c r="K298" s="362"/>
      <c r="L298" s="362"/>
      <c r="M298" s="362"/>
      <c r="N298" s="362"/>
      <c r="O298" s="362"/>
      <c r="P298" s="362"/>
      <c r="Q298" s="362"/>
      <c r="R298" s="362"/>
      <c r="S298" s="362"/>
      <c r="T298" s="362"/>
      <c r="U298" s="362"/>
      <c r="V298" s="362"/>
      <c r="W298" s="362"/>
      <c r="X298" s="362"/>
      <c r="Y298" s="362"/>
      <c r="Z298" s="362"/>
      <c r="AA298" s="362"/>
      <c r="AB298" s="362"/>
    </row>
    <row r="299" spans="8:8" ht="15.75" customHeight="1">
      <c r="A299" s="362"/>
      <c r="B299" s="363"/>
      <c r="C299" s="364"/>
      <c r="D299" s="363"/>
      <c r="E299" s="362"/>
      <c r="F299" s="362"/>
      <c r="G299" s="362"/>
      <c r="H299" s="362"/>
      <c r="I299" s="362"/>
      <c r="J299" s="362"/>
      <c r="K299" s="362"/>
      <c r="L299" s="362"/>
      <c r="M299" s="362"/>
      <c r="N299" s="362"/>
      <c r="O299" s="362"/>
      <c r="P299" s="362"/>
      <c r="Q299" s="362"/>
      <c r="R299" s="362"/>
      <c r="S299" s="362"/>
      <c r="T299" s="362"/>
      <c r="U299" s="362"/>
      <c r="V299" s="362"/>
      <c r="W299" s="362"/>
      <c r="X299" s="362"/>
      <c r="Y299" s="362"/>
      <c r="Z299" s="362"/>
      <c r="AA299" s="362"/>
      <c r="AB299" s="362"/>
    </row>
    <row r="300" spans="8:8" ht="15.75" customHeight="1">
      <c r="A300" s="362"/>
      <c r="B300" s="363"/>
      <c r="C300" s="364"/>
      <c r="D300" s="363"/>
      <c r="E300" s="362"/>
      <c r="F300" s="362"/>
      <c r="G300" s="362"/>
      <c r="H300" s="362"/>
      <c r="I300" s="362"/>
      <c r="J300" s="362"/>
      <c r="K300" s="362"/>
      <c r="L300" s="362"/>
      <c r="M300" s="362"/>
      <c r="N300" s="362"/>
      <c r="O300" s="362"/>
      <c r="P300" s="362"/>
      <c r="Q300" s="362"/>
      <c r="R300" s="362"/>
      <c r="S300" s="362"/>
      <c r="T300" s="362"/>
      <c r="U300" s="362"/>
      <c r="V300" s="362"/>
      <c r="W300" s="362"/>
      <c r="X300" s="362"/>
      <c r="Y300" s="362"/>
      <c r="Z300" s="362"/>
      <c r="AA300" s="362"/>
      <c r="AB300" s="362"/>
    </row>
    <row r="301" spans="8:8" ht="15.75" customHeight="1">
      <c r="A301" s="362"/>
      <c r="B301" s="363"/>
      <c r="C301" s="364"/>
      <c r="D301" s="363"/>
      <c r="E301" s="362"/>
      <c r="F301" s="362"/>
      <c r="G301" s="362"/>
      <c r="H301" s="362"/>
      <c r="I301" s="362"/>
      <c r="J301" s="362"/>
      <c r="K301" s="362"/>
      <c r="L301" s="362"/>
      <c r="M301" s="362"/>
      <c r="N301" s="362"/>
      <c r="O301" s="362"/>
      <c r="P301" s="362"/>
      <c r="Q301" s="362"/>
      <c r="R301" s="362"/>
      <c r="S301" s="362"/>
      <c r="T301" s="362"/>
      <c r="U301" s="362"/>
      <c r="V301" s="362"/>
      <c r="W301" s="362"/>
      <c r="X301" s="362"/>
      <c r="Y301" s="362"/>
      <c r="Z301" s="362"/>
      <c r="AA301" s="362"/>
      <c r="AB301" s="362"/>
    </row>
    <row r="302" spans="8:8" ht="15.75" customHeight="1">
      <c r="A302" s="362"/>
      <c r="B302" s="363"/>
      <c r="C302" s="364"/>
      <c r="D302" s="363"/>
      <c r="E302" s="362"/>
      <c r="F302" s="362"/>
      <c r="G302" s="362"/>
      <c r="H302" s="362"/>
      <c r="I302" s="362"/>
      <c r="J302" s="362"/>
      <c r="K302" s="362"/>
      <c r="L302" s="362"/>
      <c r="M302" s="362"/>
      <c r="N302" s="362"/>
      <c r="O302" s="362"/>
      <c r="P302" s="362"/>
      <c r="Q302" s="362"/>
      <c r="R302" s="362"/>
      <c r="S302" s="362"/>
      <c r="T302" s="362"/>
      <c r="U302" s="362"/>
      <c r="V302" s="362"/>
      <c r="W302" s="362"/>
      <c r="X302" s="362"/>
      <c r="Y302" s="362"/>
      <c r="Z302" s="362"/>
      <c r="AA302" s="362"/>
      <c r="AB302" s="362"/>
    </row>
    <row r="303" spans="8:8" ht="15.75" customHeight="1">
      <c r="A303" s="362"/>
      <c r="B303" s="363"/>
      <c r="C303" s="364"/>
      <c r="D303" s="363"/>
      <c r="E303" s="362"/>
      <c r="F303" s="362"/>
      <c r="G303" s="362"/>
      <c r="H303" s="362"/>
      <c r="I303" s="362"/>
      <c r="J303" s="362"/>
      <c r="K303" s="362"/>
      <c r="L303" s="362"/>
      <c r="M303" s="362"/>
      <c r="N303" s="362"/>
      <c r="O303" s="362"/>
      <c r="P303" s="362"/>
      <c r="Q303" s="362"/>
      <c r="R303" s="362"/>
      <c r="S303" s="362"/>
      <c r="T303" s="362"/>
      <c r="U303" s="362"/>
      <c r="V303" s="362"/>
      <c r="W303" s="362"/>
      <c r="X303" s="362"/>
      <c r="Y303" s="362"/>
      <c r="Z303" s="362"/>
      <c r="AA303" s="362"/>
      <c r="AB303" s="362"/>
    </row>
    <row r="304" spans="8:8" ht="15.75" customHeight="1">
      <c r="A304" s="362"/>
      <c r="B304" s="363"/>
      <c r="C304" s="364"/>
      <c r="D304" s="363"/>
      <c r="E304" s="362"/>
      <c r="F304" s="362"/>
      <c r="G304" s="362"/>
      <c r="H304" s="362"/>
      <c r="I304" s="362"/>
      <c r="J304" s="362"/>
      <c r="K304" s="362"/>
      <c r="L304" s="362"/>
      <c r="M304" s="362"/>
      <c r="N304" s="362"/>
      <c r="O304" s="362"/>
      <c r="P304" s="362"/>
      <c r="Q304" s="362"/>
      <c r="R304" s="362"/>
      <c r="S304" s="362"/>
      <c r="T304" s="362"/>
      <c r="U304" s="362"/>
      <c r="V304" s="362"/>
      <c r="W304" s="362"/>
      <c r="X304" s="362"/>
      <c r="Y304" s="362"/>
      <c r="Z304" s="362"/>
      <c r="AA304" s="362"/>
      <c r="AB304" s="362"/>
    </row>
    <row r="305" spans="8:8" ht="15.75" customHeight="1">
      <c r="A305" s="362"/>
      <c r="B305" s="363"/>
      <c r="C305" s="364"/>
      <c r="D305" s="363"/>
      <c r="E305" s="362"/>
      <c r="F305" s="362"/>
      <c r="G305" s="362"/>
      <c r="H305" s="362"/>
      <c r="I305" s="362"/>
      <c r="J305" s="362"/>
      <c r="K305" s="362"/>
      <c r="L305" s="362"/>
      <c r="M305" s="362"/>
      <c r="N305" s="362"/>
      <c r="O305" s="362"/>
      <c r="P305" s="362"/>
      <c r="Q305" s="362"/>
      <c r="R305" s="362"/>
      <c r="S305" s="362"/>
      <c r="T305" s="362"/>
      <c r="U305" s="362"/>
      <c r="V305" s="362"/>
      <c r="W305" s="362"/>
      <c r="X305" s="362"/>
      <c r="Y305" s="362"/>
      <c r="Z305" s="362"/>
      <c r="AA305" s="362"/>
      <c r="AB305" s="362"/>
    </row>
    <row r="306" spans="8:8" ht="15.75" customHeight="1">
      <c r="A306" s="362"/>
      <c r="B306" s="363"/>
      <c r="C306" s="364"/>
      <c r="D306" s="363"/>
      <c r="E306" s="362"/>
      <c r="F306" s="362"/>
      <c r="G306" s="362"/>
      <c r="H306" s="362"/>
      <c r="I306" s="362"/>
      <c r="J306" s="362"/>
      <c r="K306" s="362"/>
      <c r="L306" s="362"/>
      <c r="M306" s="362"/>
      <c r="N306" s="362"/>
      <c r="O306" s="362"/>
      <c r="P306" s="362"/>
      <c r="Q306" s="362"/>
      <c r="R306" s="362"/>
      <c r="S306" s="362"/>
      <c r="T306" s="362"/>
      <c r="U306" s="362"/>
      <c r="V306" s="362"/>
      <c r="W306" s="362"/>
      <c r="X306" s="362"/>
      <c r="Y306" s="362"/>
      <c r="Z306" s="362"/>
      <c r="AA306" s="362"/>
      <c r="AB306" s="362"/>
    </row>
    <row r="307" spans="8:8" ht="15.75" customHeight="1">
      <c r="A307" s="362"/>
      <c r="B307" s="363"/>
      <c r="C307" s="364"/>
      <c r="D307" s="363"/>
      <c r="E307" s="362"/>
      <c r="F307" s="362"/>
      <c r="G307" s="362"/>
      <c r="H307" s="362"/>
      <c r="I307" s="362"/>
      <c r="J307" s="362"/>
      <c r="K307" s="362"/>
      <c r="L307" s="362"/>
      <c r="M307" s="362"/>
      <c r="N307" s="362"/>
      <c r="O307" s="362"/>
      <c r="P307" s="362"/>
      <c r="Q307" s="362"/>
      <c r="R307" s="362"/>
      <c r="S307" s="362"/>
      <c r="T307" s="362"/>
      <c r="U307" s="362"/>
      <c r="V307" s="362"/>
      <c r="W307" s="362"/>
      <c r="X307" s="362"/>
      <c r="Y307" s="362"/>
      <c r="Z307" s="362"/>
      <c r="AA307" s="362"/>
      <c r="AB307" s="362"/>
    </row>
    <row r="308" spans="8:8" ht="15.75" customHeight="1">
      <c r="A308" s="362"/>
      <c r="B308" s="363"/>
      <c r="C308" s="364"/>
      <c r="D308" s="363"/>
      <c r="E308" s="362"/>
      <c r="F308" s="362"/>
      <c r="G308" s="362"/>
      <c r="H308" s="362"/>
      <c r="I308" s="362"/>
      <c r="J308" s="362"/>
      <c r="K308" s="362"/>
      <c r="L308" s="362"/>
      <c r="M308" s="362"/>
      <c r="N308" s="362"/>
      <c r="O308" s="362"/>
      <c r="P308" s="362"/>
      <c r="Q308" s="362"/>
      <c r="R308" s="362"/>
      <c r="S308" s="362"/>
      <c r="T308" s="362"/>
      <c r="U308" s="362"/>
      <c r="V308" s="362"/>
      <c r="W308" s="362"/>
      <c r="X308" s="362"/>
      <c r="Y308" s="362"/>
      <c r="Z308" s="362"/>
      <c r="AA308" s="362"/>
      <c r="AB308" s="362"/>
    </row>
    <row r="309" spans="8:8" ht="15.75" customHeight="1">
      <c r="A309" s="362"/>
      <c r="B309" s="363"/>
      <c r="C309" s="364"/>
      <c r="D309" s="363"/>
      <c r="E309" s="362"/>
      <c r="F309" s="362"/>
      <c r="G309" s="362"/>
      <c r="H309" s="362"/>
      <c r="I309" s="362"/>
      <c r="J309" s="362"/>
      <c r="K309" s="362"/>
      <c r="L309" s="362"/>
      <c r="M309" s="362"/>
      <c r="N309" s="362"/>
      <c r="O309" s="362"/>
      <c r="P309" s="362"/>
      <c r="Q309" s="362"/>
      <c r="R309" s="362"/>
      <c r="S309" s="362"/>
      <c r="T309" s="362"/>
      <c r="U309" s="362"/>
      <c r="V309" s="362"/>
      <c r="W309" s="362"/>
      <c r="X309" s="362"/>
      <c r="Y309" s="362"/>
      <c r="Z309" s="362"/>
      <c r="AA309" s="362"/>
      <c r="AB309" s="362"/>
    </row>
    <row r="310" spans="8:8" ht="15.75" customHeight="1">
      <c r="A310" s="362"/>
      <c r="B310" s="363"/>
      <c r="C310" s="364"/>
      <c r="D310" s="363"/>
      <c r="E310" s="362"/>
      <c r="F310" s="362"/>
      <c r="G310" s="362"/>
      <c r="H310" s="362"/>
      <c r="I310" s="362"/>
      <c r="J310" s="362"/>
      <c r="K310" s="362"/>
      <c r="L310" s="362"/>
      <c r="M310" s="362"/>
      <c r="N310" s="362"/>
      <c r="O310" s="362"/>
      <c r="P310" s="362"/>
      <c r="Q310" s="362"/>
      <c r="R310" s="362"/>
      <c r="S310" s="362"/>
      <c r="T310" s="362"/>
      <c r="U310" s="362"/>
      <c r="V310" s="362"/>
      <c r="W310" s="362"/>
      <c r="X310" s="362"/>
      <c r="Y310" s="362"/>
      <c r="Z310" s="362"/>
      <c r="AA310" s="362"/>
      <c r="AB310" s="362"/>
    </row>
    <row r="311" spans="8:8" ht="15.75" customHeight="1">
      <c r="A311" s="362"/>
      <c r="B311" s="363"/>
      <c r="C311" s="364"/>
      <c r="D311" s="363"/>
      <c r="E311" s="362"/>
      <c r="F311" s="362"/>
      <c r="G311" s="362"/>
      <c r="H311" s="362"/>
      <c r="I311" s="362"/>
      <c r="J311" s="362"/>
      <c r="K311" s="362"/>
      <c r="L311" s="362"/>
      <c r="M311" s="362"/>
      <c r="N311" s="362"/>
      <c r="O311" s="362"/>
      <c r="P311" s="362"/>
      <c r="Q311" s="362"/>
      <c r="R311" s="362"/>
      <c r="S311" s="362"/>
      <c r="T311" s="362"/>
      <c r="U311" s="362"/>
      <c r="V311" s="362"/>
      <c r="W311" s="362"/>
      <c r="X311" s="362"/>
      <c r="Y311" s="362"/>
      <c r="Z311" s="362"/>
      <c r="AA311" s="362"/>
      <c r="AB311" s="362"/>
    </row>
    <row r="312" spans="8:8" ht="15.75" customHeight="1">
      <c r="A312" s="362"/>
      <c r="B312" s="363"/>
      <c r="C312" s="364"/>
      <c r="D312" s="363"/>
      <c r="E312" s="362"/>
      <c r="F312" s="362"/>
      <c r="G312" s="362"/>
      <c r="H312" s="362"/>
      <c r="I312" s="362"/>
      <c r="J312" s="362"/>
      <c r="K312" s="362"/>
      <c r="L312" s="362"/>
      <c r="M312" s="362"/>
      <c r="N312" s="362"/>
      <c r="O312" s="362"/>
      <c r="P312" s="362"/>
      <c r="Q312" s="362"/>
      <c r="R312" s="362"/>
      <c r="S312" s="362"/>
      <c r="T312" s="362"/>
      <c r="U312" s="362"/>
      <c r="V312" s="362"/>
      <c r="W312" s="362"/>
      <c r="X312" s="362"/>
      <c r="Y312" s="362"/>
      <c r="Z312" s="362"/>
      <c r="AA312" s="362"/>
      <c r="AB312" s="362"/>
    </row>
    <row r="313" spans="8:8" ht="15.75" customHeight="1">
      <c r="A313" s="362"/>
      <c r="B313" s="363"/>
      <c r="C313" s="364"/>
      <c r="D313" s="363"/>
      <c r="E313" s="362"/>
      <c r="F313" s="362"/>
      <c r="G313" s="362"/>
      <c r="H313" s="362"/>
      <c r="I313" s="362"/>
      <c r="J313" s="362"/>
      <c r="K313" s="362"/>
      <c r="L313" s="362"/>
      <c r="M313" s="362"/>
      <c r="N313" s="362"/>
      <c r="O313" s="362"/>
      <c r="P313" s="362"/>
      <c r="Q313" s="362"/>
      <c r="R313" s="362"/>
      <c r="S313" s="362"/>
      <c r="T313" s="362"/>
      <c r="U313" s="362"/>
      <c r="V313" s="362"/>
      <c r="W313" s="362"/>
      <c r="X313" s="362"/>
      <c r="Y313" s="362"/>
      <c r="Z313" s="362"/>
      <c r="AA313" s="362"/>
      <c r="AB313" s="362"/>
    </row>
    <row r="314" spans="8:8" ht="15.75" customHeight="1">
      <c r="A314" s="362"/>
      <c r="B314" s="363"/>
      <c r="C314" s="364"/>
      <c r="D314" s="363"/>
      <c r="E314" s="362"/>
      <c r="F314" s="362"/>
      <c r="G314" s="362"/>
      <c r="H314" s="362"/>
      <c r="I314" s="362"/>
      <c r="J314" s="362"/>
      <c r="K314" s="362"/>
      <c r="L314" s="362"/>
      <c r="M314" s="362"/>
      <c r="N314" s="362"/>
      <c r="O314" s="362"/>
      <c r="P314" s="362"/>
      <c r="Q314" s="362"/>
      <c r="R314" s="362"/>
      <c r="S314" s="362"/>
      <c r="T314" s="362"/>
      <c r="U314" s="362"/>
      <c r="V314" s="362"/>
      <c r="W314" s="362"/>
      <c r="X314" s="362"/>
      <c r="Y314" s="362"/>
      <c r="Z314" s="362"/>
      <c r="AA314" s="362"/>
      <c r="AB314" s="362"/>
    </row>
    <row r="315" spans="8:8" ht="15.75" customHeight="1">
      <c r="A315" s="362"/>
      <c r="B315" s="363"/>
      <c r="C315" s="364"/>
      <c r="D315" s="363"/>
      <c r="E315" s="362"/>
      <c r="F315" s="362"/>
      <c r="G315" s="362"/>
      <c r="H315" s="362"/>
      <c r="I315" s="362"/>
      <c r="J315" s="362"/>
      <c r="K315" s="362"/>
      <c r="L315" s="362"/>
      <c r="M315" s="362"/>
      <c r="N315" s="362"/>
      <c r="O315" s="362"/>
      <c r="P315" s="362"/>
      <c r="Q315" s="362"/>
      <c r="R315" s="362"/>
      <c r="S315" s="362"/>
      <c r="T315" s="362"/>
      <c r="U315" s="362"/>
      <c r="V315" s="362"/>
      <c r="W315" s="362"/>
      <c r="X315" s="362"/>
      <c r="Y315" s="362"/>
      <c r="Z315" s="362"/>
      <c r="AA315" s="362"/>
      <c r="AB315" s="362"/>
    </row>
    <row r="316" spans="8:8" ht="15.75" customHeight="1">
      <c r="A316" s="362"/>
      <c r="B316" s="363"/>
      <c r="C316" s="364"/>
      <c r="D316" s="363"/>
      <c r="E316" s="362"/>
      <c r="F316" s="362"/>
      <c r="G316" s="362"/>
      <c r="H316" s="362"/>
      <c r="I316" s="362"/>
      <c r="J316" s="362"/>
      <c r="K316" s="362"/>
      <c r="L316" s="362"/>
      <c r="M316" s="362"/>
      <c r="N316" s="362"/>
      <c r="O316" s="362"/>
      <c r="P316" s="362"/>
      <c r="Q316" s="362"/>
      <c r="R316" s="362"/>
      <c r="S316" s="362"/>
      <c r="T316" s="362"/>
      <c r="U316" s="362"/>
      <c r="V316" s="362"/>
      <c r="W316" s="362"/>
      <c r="X316" s="362"/>
      <c r="Y316" s="362"/>
      <c r="Z316" s="362"/>
      <c r="AA316" s="362"/>
      <c r="AB316" s="362"/>
    </row>
    <row r="317" spans="8:8" ht="15.75" customHeight="1">
      <c r="A317" s="362"/>
      <c r="B317" s="363"/>
      <c r="C317" s="364"/>
      <c r="D317" s="363"/>
      <c r="E317" s="362"/>
      <c r="F317" s="362"/>
      <c r="G317" s="362"/>
      <c r="H317" s="362"/>
      <c r="I317" s="362"/>
      <c r="J317" s="362"/>
      <c r="K317" s="362"/>
      <c r="L317" s="362"/>
      <c r="M317" s="362"/>
      <c r="N317" s="362"/>
      <c r="O317" s="362"/>
      <c r="P317" s="362"/>
      <c r="Q317" s="362"/>
      <c r="R317" s="362"/>
      <c r="S317" s="362"/>
      <c r="T317" s="362"/>
      <c r="U317" s="362"/>
      <c r="V317" s="362"/>
      <c r="W317" s="362"/>
      <c r="X317" s="362"/>
      <c r="Y317" s="362"/>
      <c r="Z317" s="362"/>
      <c r="AA317" s="362"/>
      <c r="AB317" s="362"/>
    </row>
    <row r="318" spans="8:8" ht="15.75" customHeight="1">
      <c r="A318" s="362"/>
      <c r="B318" s="363"/>
      <c r="C318" s="364"/>
      <c r="D318" s="363"/>
      <c r="E318" s="362"/>
      <c r="F318" s="362"/>
      <c r="G318" s="362"/>
      <c r="H318" s="362"/>
      <c r="I318" s="362"/>
      <c r="J318" s="362"/>
      <c r="K318" s="362"/>
      <c r="L318" s="362"/>
      <c r="M318" s="362"/>
      <c r="N318" s="362"/>
      <c r="O318" s="362"/>
      <c r="P318" s="362"/>
      <c r="Q318" s="362"/>
      <c r="R318" s="362"/>
      <c r="S318" s="362"/>
      <c r="T318" s="362"/>
      <c r="U318" s="362"/>
      <c r="V318" s="362"/>
      <c r="W318" s="362"/>
      <c r="X318" s="362"/>
      <c r="Y318" s="362"/>
      <c r="Z318" s="362"/>
      <c r="AA318" s="362"/>
      <c r="AB318" s="362"/>
    </row>
    <row r="319" spans="8:8" ht="15.75" customHeight="1">
      <c r="A319" s="362"/>
      <c r="B319" s="363"/>
      <c r="C319" s="364"/>
      <c r="D319" s="363"/>
      <c r="E319" s="362"/>
      <c r="F319" s="362"/>
      <c r="G319" s="362"/>
      <c r="H319" s="362"/>
      <c r="I319" s="362"/>
      <c r="J319" s="362"/>
      <c r="K319" s="362"/>
      <c r="L319" s="362"/>
      <c r="M319" s="362"/>
      <c r="N319" s="362"/>
      <c r="O319" s="362"/>
      <c r="P319" s="362"/>
      <c r="Q319" s="362"/>
      <c r="R319" s="362"/>
      <c r="S319" s="362"/>
      <c r="T319" s="362"/>
      <c r="U319" s="362"/>
      <c r="V319" s="362"/>
      <c r="W319" s="362"/>
      <c r="X319" s="362"/>
      <c r="Y319" s="362"/>
      <c r="Z319" s="362"/>
      <c r="AA319" s="362"/>
      <c r="AB319" s="362"/>
    </row>
    <row r="320" spans="8:8" ht="15.75" customHeight="1">
      <c r="A320" s="362"/>
      <c r="B320" s="363"/>
      <c r="C320" s="364"/>
      <c r="D320" s="363"/>
      <c r="E320" s="362"/>
      <c r="F320" s="362"/>
      <c r="G320" s="362"/>
      <c r="H320" s="362"/>
      <c r="I320" s="362"/>
      <c r="J320" s="362"/>
      <c r="K320" s="362"/>
      <c r="L320" s="362"/>
      <c r="M320" s="362"/>
      <c r="N320" s="362"/>
      <c r="O320" s="362"/>
      <c r="P320" s="362"/>
      <c r="Q320" s="362"/>
      <c r="R320" s="362"/>
      <c r="S320" s="362"/>
      <c r="T320" s="362"/>
      <c r="U320" s="362"/>
      <c r="V320" s="362"/>
      <c r="W320" s="362"/>
      <c r="X320" s="362"/>
      <c r="Y320" s="362"/>
      <c r="Z320" s="362"/>
      <c r="AA320" s="362"/>
      <c r="AB320" s="362"/>
    </row>
    <row r="321" spans="8:8" ht="15.75" customHeight="1">
      <c r="A321" s="362"/>
      <c r="B321" s="363"/>
      <c r="C321" s="364"/>
      <c r="D321" s="363"/>
      <c r="E321" s="362"/>
      <c r="F321" s="362"/>
      <c r="G321" s="362"/>
      <c r="H321" s="362"/>
      <c r="I321" s="362"/>
      <c r="J321" s="362"/>
      <c r="K321" s="362"/>
      <c r="L321" s="362"/>
      <c r="M321" s="362"/>
      <c r="N321" s="362"/>
      <c r="O321" s="362"/>
      <c r="P321" s="362"/>
      <c r="Q321" s="362"/>
      <c r="R321" s="362"/>
      <c r="S321" s="362"/>
      <c r="T321" s="362"/>
      <c r="U321" s="362"/>
      <c r="V321" s="362"/>
      <c r="W321" s="362"/>
      <c r="X321" s="362"/>
      <c r="Y321" s="362"/>
      <c r="Z321" s="362"/>
      <c r="AA321" s="362"/>
      <c r="AB321" s="362"/>
    </row>
    <row r="322" spans="8:8" ht="15.75" customHeight="1">
      <c r="A322" s="362"/>
      <c r="B322" s="363"/>
      <c r="C322" s="364"/>
      <c r="D322" s="363"/>
      <c r="E322" s="362"/>
      <c r="F322" s="362"/>
      <c r="G322" s="362"/>
      <c r="H322" s="362"/>
      <c r="I322" s="362"/>
      <c r="J322" s="362"/>
      <c r="K322" s="362"/>
      <c r="L322" s="362"/>
      <c r="M322" s="362"/>
      <c r="N322" s="362"/>
      <c r="O322" s="362"/>
      <c r="P322" s="362"/>
      <c r="Q322" s="362"/>
      <c r="R322" s="362"/>
      <c r="S322" s="362"/>
      <c r="T322" s="362"/>
      <c r="U322" s="362"/>
      <c r="V322" s="362"/>
      <c r="W322" s="362"/>
      <c r="X322" s="362"/>
      <c r="Y322" s="362"/>
      <c r="Z322" s="362"/>
      <c r="AA322" s="362"/>
      <c r="AB322" s="362"/>
    </row>
    <row r="323" spans="8:8" ht="15.75" customHeight="1">
      <c r="A323" s="362"/>
      <c r="B323" s="363"/>
      <c r="C323" s="364"/>
      <c r="D323" s="363"/>
      <c r="E323" s="362"/>
      <c r="F323" s="362"/>
      <c r="G323" s="362"/>
      <c r="H323" s="362"/>
      <c r="I323" s="362"/>
      <c r="J323" s="362"/>
      <c r="K323" s="362"/>
      <c r="L323" s="362"/>
      <c r="M323" s="362"/>
      <c r="N323" s="362"/>
      <c r="O323" s="362"/>
      <c r="P323" s="362"/>
      <c r="Q323" s="362"/>
      <c r="R323" s="362"/>
      <c r="S323" s="362"/>
      <c r="T323" s="362"/>
      <c r="U323" s="362"/>
      <c r="V323" s="362"/>
      <c r="W323" s="362"/>
      <c r="X323" s="362"/>
      <c r="Y323" s="362"/>
      <c r="Z323" s="362"/>
      <c r="AA323" s="362"/>
      <c r="AB323" s="362"/>
    </row>
    <row r="324" spans="8:8" ht="15.75" customHeight="1">
      <c r="A324" s="362"/>
      <c r="B324" s="363"/>
      <c r="C324" s="364"/>
      <c r="D324" s="363"/>
      <c r="E324" s="362"/>
      <c r="F324" s="362"/>
      <c r="G324" s="362"/>
      <c r="H324" s="362"/>
      <c r="I324" s="362"/>
      <c r="J324" s="362"/>
      <c r="K324" s="362"/>
      <c r="L324" s="362"/>
      <c r="M324" s="362"/>
      <c r="N324" s="362"/>
      <c r="O324" s="362"/>
      <c r="P324" s="362"/>
      <c r="Q324" s="362"/>
      <c r="R324" s="362"/>
      <c r="S324" s="362"/>
      <c r="T324" s="362"/>
      <c r="U324" s="362"/>
      <c r="V324" s="362"/>
      <c r="W324" s="362"/>
      <c r="X324" s="362"/>
      <c r="Y324" s="362"/>
      <c r="Z324" s="362"/>
      <c r="AA324" s="362"/>
      <c r="AB324" s="362"/>
    </row>
    <row r="325" spans="8:8" ht="15.75" customHeight="1">
      <c r="A325" s="362"/>
      <c r="B325" s="363"/>
      <c r="C325" s="364"/>
      <c r="D325" s="363"/>
      <c r="E325" s="362"/>
      <c r="F325" s="362"/>
      <c r="G325" s="362"/>
      <c r="H325" s="362"/>
      <c r="I325" s="362"/>
      <c r="J325" s="362"/>
      <c r="K325" s="362"/>
      <c r="L325" s="362"/>
      <c r="M325" s="362"/>
      <c r="N325" s="362"/>
      <c r="O325" s="362"/>
      <c r="P325" s="362"/>
      <c r="Q325" s="362"/>
      <c r="R325" s="362"/>
      <c r="S325" s="362"/>
      <c r="T325" s="362"/>
      <c r="U325" s="362"/>
      <c r="V325" s="362"/>
      <c r="W325" s="362"/>
      <c r="X325" s="362"/>
      <c r="Y325" s="362"/>
      <c r="Z325" s="362"/>
      <c r="AA325" s="362"/>
      <c r="AB325" s="362"/>
    </row>
    <row r="326" spans="8:8" ht="15.75" customHeight="1">
      <c r="A326" s="362"/>
      <c r="B326" s="363"/>
      <c r="C326" s="364"/>
      <c r="D326" s="363"/>
      <c r="E326" s="362"/>
      <c r="F326" s="362"/>
      <c r="G326" s="362"/>
      <c r="H326" s="362"/>
      <c r="I326" s="362"/>
      <c r="J326" s="362"/>
      <c r="K326" s="362"/>
      <c r="L326" s="362"/>
      <c r="M326" s="362"/>
      <c r="N326" s="362"/>
      <c r="O326" s="362"/>
      <c r="P326" s="362"/>
      <c r="Q326" s="362"/>
      <c r="R326" s="362"/>
      <c r="S326" s="362"/>
      <c r="T326" s="362"/>
      <c r="U326" s="362"/>
      <c r="V326" s="362"/>
      <c r="W326" s="362"/>
      <c r="X326" s="362"/>
      <c r="Y326" s="362"/>
      <c r="Z326" s="362"/>
      <c r="AA326" s="362"/>
      <c r="AB326" s="362"/>
    </row>
    <row r="327" spans="8:8" ht="15.75" customHeight="1">
      <c r="A327" s="362"/>
      <c r="B327" s="363"/>
      <c r="C327" s="364"/>
      <c r="D327" s="363"/>
      <c r="E327" s="362"/>
      <c r="F327" s="362"/>
      <c r="G327" s="362"/>
      <c r="H327" s="362"/>
      <c r="I327" s="362"/>
      <c r="J327" s="362"/>
      <c r="K327" s="362"/>
      <c r="L327" s="362"/>
      <c r="M327" s="362"/>
      <c r="N327" s="362"/>
      <c r="O327" s="362"/>
      <c r="P327" s="362"/>
      <c r="Q327" s="362"/>
      <c r="R327" s="362"/>
      <c r="S327" s="362"/>
      <c r="T327" s="362"/>
      <c r="U327" s="362"/>
      <c r="V327" s="362"/>
      <c r="W327" s="362"/>
      <c r="X327" s="362"/>
      <c r="Y327" s="362"/>
      <c r="Z327" s="362"/>
      <c r="AA327" s="362"/>
      <c r="AB327" s="362"/>
    </row>
    <row r="328" spans="8:8" ht="15.75" customHeight="1">
      <c r="A328" s="362"/>
      <c r="B328" s="363"/>
      <c r="C328" s="364"/>
      <c r="D328" s="363"/>
      <c r="E328" s="362"/>
      <c r="F328" s="362"/>
      <c r="G328" s="362"/>
      <c r="H328" s="362"/>
      <c r="I328" s="362"/>
      <c r="J328" s="362"/>
      <c r="K328" s="362"/>
      <c r="L328" s="362"/>
      <c r="M328" s="362"/>
      <c r="N328" s="362"/>
      <c r="O328" s="362"/>
      <c r="P328" s="362"/>
      <c r="Q328" s="362"/>
      <c r="R328" s="362"/>
      <c r="S328" s="362"/>
      <c r="T328" s="362"/>
      <c r="U328" s="362"/>
      <c r="V328" s="362"/>
      <c r="W328" s="362"/>
      <c r="X328" s="362"/>
      <c r="Y328" s="362"/>
      <c r="Z328" s="362"/>
      <c r="AA328" s="362"/>
      <c r="AB328" s="362"/>
    </row>
    <row r="329" spans="8:8" ht="15.75" customHeight="1">
      <c r="A329" s="362"/>
      <c r="B329" s="363"/>
      <c r="C329" s="364"/>
      <c r="D329" s="363"/>
      <c r="E329" s="362"/>
      <c r="F329" s="362"/>
      <c r="G329" s="362"/>
      <c r="H329" s="362"/>
      <c r="I329" s="362"/>
      <c r="J329" s="362"/>
      <c r="K329" s="362"/>
      <c r="L329" s="362"/>
      <c r="M329" s="362"/>
      <c r="N329" s="362"/>
      <c r="O329" s="362"/>
      <c r="P329" s="362"/>
      <c r="Q329" s="362"/>
      <c r="R329" s="362"/>
      <c r="S329" s="362"/>
      <c r="T329" s="362"/>
      <c r="U329" s="362"/>
      <c r="V329" s="362"/>
      <c r="W329" s="362"/>
      <c r="X329" s="362"/>
      <c r="Y329" s="362"/>
      <c r="Z329" s="362"/>
      <c r="AA329" s="362"/>
      <c r="AB329" s="362"/>
    </row>
    <row r="330" spans="8:8" ht="15.75" customHeight="1">
      <c r="A330" s="362"/>
      <c r="B330" s="363"/>
      <c r="C330" s="364"/>
      <c r="D330" s="363"/>
      <c r="E330" s="362"/>
      <c r="F330" s="362"/>
      <c r="G330" s="362"/>
      <c r="H330" s="362"/>
      <c r="I330" s="362"/>
      <c r="J330" s="362"/>
      <c r="K330" s="362"/>
      <c r="L330" s="362"/>
      <c r="M330" s="362"/>
      <c r="N330" s="362"/>
      <c r="O330" s="362"/>
      <c r="P330" s="362"/>
      <c r="Q330" s="362"/>
      <c r="R330" s="362"/>
      <c r="S330" s="362"/>
      <c r="T330" s="362"/>
      <c r="U330" s="362"/>
      <c r="V330" s="362"/>
      <c r="W330" s="362"/>
      <c r="X330" s="362"/>
      <c r="Y330" s="362"/>
      <c r="Z330" s="362"/>
      <c r="AA330" s="362"/>
      <c r="AB330" s="362"/>
    </row>
    <row r="331" spans="8:8" ht="15.75" customHeight="1">
      <c r="A331" s="362"/>
      <c r="B331" s="363"/>
      <c r="C331" s="364"/>
      <c r="D331" s="363"/>
      <c r="E331" s="362"/>
      <c r="F331" s="362"/>
      <c r="G331" s="362"/>
      <c r="H331" s="362"/>
      <c r="I331" s="362"/>
      <c r="J331" s="362"/>
      <c r="K331" s="362"/>
      <c r="L331" s="362"/>
      <c r="M331" s="362"/>
      <c r="N331" s="362"/>
      <c r="O331" s="362"/>
      <c r="P331" s="362"/>
      <c r="Q331" s="362"/>
      <c r="R331" s="362"/>
      <c r="S331" s="362"/>
      <c r="T331" s="362"/>
      <c r="U331" s="362"/>
      <c r="V331" s="362"/>
      <c r="W331" s="362"/>
      <c r="X331" s="362"/>
      <c r="Y331" s="362"/>
      <c r="Z331" s="362"/>
      <c r="AA331" s="362"/>
      <c r="AB331" s="362"/>
    </row>
    <row r="332" spans="8:8" ht="15.75" customHeight="1">
      <c r="A332" s="362"/>
      <c r="B332" s="363"/>
      <c r="C332" s="364"/>
      <c r="D332" s="363"/>
      <c r="E332" s="362"/>
      <c r="F332" s="362"/>
      <c r="G332" s="362"/>
      <c r="H332" s="362"/>
      <c r="I332" s="362"/>
      <c r="J332" s="362"/>
      <c r="K332" s="362"/>
      <c r="L332" s="362"/>
      <c r="M332" s="362"/>
      <c r="N332" s="362"/>
      <c r="O332" s="362"/>
      <c r="P332" s="362"/>
      <c r="Q332" s="362"/>
      <c r="R332" s="362"/>
      <c r="S332" s="362"/>
      <c r="T332" s="362"/>
      <c r="U332" s="362"/>
      <c r="V332" s="362"/>
      <c r="W332" s="362"/>
      <c r="X332" s="362"/>
      <c r="Y332" s="362"/>
      <c r="Z332" s="362"/>
      <c r="AA332" s="362"/>
      <c r="AB332" s="362"/>
    </row>
    <row r="333" spans="8:8" ht="15.75" customHeight="1">
      <c r="A333" s="362"/>
      <c r="B333" s="363"/>
      <c r="C333" s="364"/>
      <c r="D333" s="363"/>
      <c r="E333" s="362"/>
      <c r="F333" s="362"/>
      <c r="G333" s="362"/>
      <c r="H333" s="362"/>
      <c r="I333" s="362"/>
      <c r="J333" s="362"/>
      <c r="K333" s="362"/>
      <c r="L333" s="362"/>
      <c r="M333" s="362"/>
      <c r="N333" s="362"/>
      <c r="O333" s="362"/>
      <c r="P333" s="362"/>
      <c r="Q333" s="362"/>
      <c r="R333" s="362"/>
      <c r="S333" s="362"/>
      <c r="T333" s="362"/>
      <c r="U333" s="362"/>
      <c r="V333" s="362"/>
      <c r="W333" s="362"/>
      <c r="X333" s="362"/>
      <c r="Y333" s="362"/>
      <c r="Z333" s="362"/>
      <c r="AA333" s="362"/>
      <c r="AB333" s="362"/>
    </row>
    <row r="334" spans="8:8" ht="15.75" customHeight="1">
      <c r="A334" s="362"/>
      <c r="B334" s="363"/>
      <c r="C334" s="364"/>
      <c r="D334" s="363"/>
      <c r="E334" s="362"/>
      <c r="F334" s="362"/>
      <c r="G334" s="362"/>
      <c r="H334" s="362"/>
      <c r="I334" s="362"/>
      <c r="J334" s="362"/>
      <c r="K334" s="362"/>
      <c r="L334" s="362"/>
      <c r="M334" s="362"/>
      <c r="N334" s="362"/>
      <c r="O334" s="362"/>
      <c r="P334" s="362"/>
      <c r="Q334" s="362"/>
      <c r="R334" s="362"/>
      <c r="S334" s="362"/>
      <c r="T334" s="362"/>
      <c r="U334" s="362"/>
      <c r="V334" s="362"/>
      <c r="W334" s="362"/>
      <c r="X334" s="362"/>
      <c r="Y334" s="362"/>
      <c r="Z334" s="362"/>
      <c r="AA334" s="362"/>
      <c r="AB334" s="362"/>
    </row>
    <row r="335" spans="8:8" ht="15.75" customHeight="1">
      <c r="A335" s="362"/>
      <c r="B335" s="363"/>
      <c r="C335" s="364"/>
      <c r="D335" s="363"/>
      <c r="E335" s="362"/>
      <c r="F335" s="362"/>
      <c r="G335" s="362"/>
      <c r="H335" s="362"/>
      <c r="I335" s="362"/>
      <c r="J335" s="362"/>
      <c r="K335" s="362"/>
      <c r="L335" s="362"/>
      <c r="M335" s="362"/>
      <c r="N335" s="362"/>
      <c r="O335" s="362"/>
      <c r="P335" s="362"/>
      <c r="Q335" s="362"/>
      <c r="R335" s="362"/>
      <c r="S335" s="362"/>
      <c r="T335" s="362"/>
      <c r="U335" s="362"/>
      <c r="V335" s="362"/>
      <c r="W335" s="362"/>
      <c r="X335" s="362"/>
      <c r="Y335" s="362"/>
      <c r="Z335" s="362"/>
      <c r="AA335" s="362"/>
      <c r="AB335" s="362"/>
    </row>
    <row r="336" spans="8:8" ht="15.75" customHeight="1">
      <c r="A336" s="362"/>
      <c r="B336" s="363"/>
      <c r="C336" s="364"/>
      <c r="D336" s="363"/>
      <c r="E336" s="362"/>
      <c r="F336" s="362"/>
      <c r="G336" s="362"/>
      <c r="H336" s="362"/>
      <c r="I336" s="362"/>
      <c r="J336" s="362"/>
      <c r="K336" s="362"/>
      <c r="L336" s="362"/>
      <c r="M336" s="362"/>
      <c r="N336" s="362"/>
      <c r="O336" s="362"/>
      <c r="P336" s="362"/>
      <c r="Q336" s="362"/>
      <c r="R336" s="362"/>
      <c r="S336" s="362"/>
      <c r="T336" s="362"/>
      <c r="U336" s="362"/>
      <c r="V336" s="362"/>
      <c r="W336" s="362"/>
      <c r="X336" s="362"/>
      <c r="Y336" s="362"/>
      <c r="Z336" s="362"/>
      <c r="AA336" s="362"/>
      <c r="AB336" s="362"/>
    </row>
    <row r="337" spans="8:8" ht="15.75" customHeight="1">
      <c r="A337" s="362"/>
      <c r="B337" s="363"/>
      <c r="C337" s="364"/>
      <c r="D337" s="363"/>
      <c r="E337" s="362"/>
      <c r="F337" s="362"/>
      <c r="G337" s="362"/>
      <c r="H337" s="362"/>
      <c r="I337" s="362"/>
      <c r="J337" s="362"/>
      <c r="K337" s="362"/>
      <c r="L337" s="362"/>
      <c r="M337" s="362"/>
      <c r="N337" s="362"/>
      <c r="O337" s="362"/>
      <c r="P337" s="362"/>
      <c r="Q337" s="362"/>
      <c r="R337" s="362"/>
      <c r="S337" s="362"/>
      <c r="T337" s="362"/>
      <c r="U337" s="362"/>
      <c r="V337" s="362"/>
      <c r="W337" s="362"/>
      <c r="X337" s="362"/>
      <c r="Y337" s="362"/>
      <c r="Z337" s="362"/>
      <c r="AA337" s="362"/>
      <c r="AB337" s="362"/>
    </row>
    <row r="338" spans="8:8" ht="15.75" customHeight="1">
      <c r="A338" s="362"/>
      <c r="B338" s="363"/>
      <c r="C338" s="364"/>
      <c r="D338" s="363"/>
      <c r="E338" s="362"/>
      <c r="F338" s="362"/>
      <c r="G338" s="362"/>
      <c r="H338" s="362"/>
      <c r="I338" s="362"/>
      <c r="J338" s="362"/>
      <c r="K338" s="362"/>
      <c r="L338" s="362"/>
      <c r="M338" s="362"/>
      <c r="N338" s="362"/>
      <c r="O338" s="362"/>
      <c r="P338" s="362"/>
      <c r="Q338" s="362"/>
      <c r="R338" s="362"/>
      <c r="S338" s="362"/>
      <c r="T338" s="362"/>
      <c r="U338" s="362"/>
      <c r="V338" s="362"/>
      <c r="W338" s="362"/>
      <c r="X338" s="362"/>
      <c r="Y338" s="362"/>
      <c r="Z338" s="362"/>
      <c r="AA338" s="362"/>
      <c r="AB338" s="362"/>
    </row>
    <row r="339" spans="8:8" ht="15.75" customHeight="1">
      <c r="A339" s="362"/>
      <c r="B339" s="363"/>
      <c r="C339" s="364"/>
      <c r="D339" s="363"/>
      <c r="E339" s="362"/>
      <c r="F339" s="362"/>
      <c r="G339" s="362"/>
      <c r="H339" s="362"/>
      <c r="I339" s="362"/>
      <c r="J339" s="362"/>
      <c r="K339" s="362"/>
      <c r="L339" s="362"/>
      <c r="M339" s="362"/>
      <c r="N339" s="362"/>
      <c r="O339" s="362"/>
      <c r="P339" s="362"/>
      <c r="Q339" s="362"/>
      <c r="R339" s="362"/>
      <c r="S339" s="362"/>
      <c r="T339" s="362"/>
      <c r="U339" s="362"/>
      <c r="V339" s="362"/>
      <c r="W339" s="362"/>
      <c r="X339" s="362"/>
      <c r="Y339" s="362"/>
      <c r="Z339" s="362"/>
      <c r="AA339" s="362"/>
      <c r="AB339" s="362"/>
    </row>
    <row r="340" spans="8:8" ht="15.75" customHeight="1">
      <c r="A340" s="362"/>
      <c r="B340" s="363"/>
      <c r="C340" s="364"/>
      <c r="D340" s="363"/>
      <c r="E340" s="362"/>
      <c r="F340" s="362"/>
      <c r="G340" s="362"/>
      <c r="H340" s="362"/>
      <c r="I340" s="362"/>
      <c r="J340" s="362"/>
      <c r="K340" s="362"/>
      <c r="L340" s="362"/>
      <c r="M340" s="362"/>
      <c r="N340" s="362"/>
      <c r="O340" s="362"/>
      <c r="P340" s="362"/>
      <c r="Q340" s="362"/>
      <c r="R340" s="362"/>
      <c r="S340" s="362"/>
      <c r="T340" s="362"/>
      <c r="U340" s="362"/>
      <c r="V340" s="362"/>
      <c r="W340" s="362"/>
      <c r="X340" s="362"/>
      <c r="Y340" s="362"/>
      <c r="Z340" s="362"/>
      <c r="AA340" s="362"/>
      <c r="AB340" s="362"/>
    </row>
    <row r="341" spans="8:8" ht="15.75" customHeight="1">
      <c r="A341" s="362"/>
      <c r="B341" s="363"/>
      <c r="C341" s="364"/>
      <c r="D341" s="363"/>
      <c r="E341" s="362"/>
      <c r="F341" s="362"/>
      <c r="G341" s="362"/>
      <c r="H341" s="362"/>
      <c r="I341" s="362"/>
      <c r="J341" s="362"/>
      <c r="K341" s="362"/>
      <c r="L341" s="362"/>
      <c r="M341" s="362"/>
      <c r="N341" s="362"/>
      <c r="O341" s="362"/>
      <c r="P341" s="362"/>
      <c r="Q341" s="362"/>
      <c r="R341" s="362"/>
      <c r="S341" s="362"/>
      <c r="T341" s="362"/>
      <c r="U341" s="362"/>
      <c r="V341" s="362"/>
      <c r="W341" s="362"/>
      <c r="X341" s="362"/>
      <c r="Y341" s="362"/>
      <c r="Z341" s="362"/>
      <c r="AA341" s="362"/>
      <c r="AB341" s="362"/>
    </row>
    <row r="342" spans="8:8" ht="15.75" customHeight="1">
      <c r="A342" s="362"/>
      <c r="B342" s="363"/>
      <c r="C342" s="364"/>
      <c r="D342" s="363"/>
      <c r="E342" s="362"/>
      <c r="F342" s="362"/>
      <c r="G342" s="362"/>
      <c r="H342" s="362"/>
      <c r="I342" s="362"/>
      <c r="J342" s="362"/>
      <c r="K342" s="362"/>
      <c r="L342" s="362"/>
      <c r="M342" s="362"/>
      <c r="N342" s="362"/>
      <c r="O342" s="362"/>
      <c r="P342" s="362"/>
      <c r="Q342" s="362"/>
      <c r="R342" s="362"/>
      <c r="S342" s="362"/>
      <c r="T342" s="362"/>
      <c r="U342" s="362"/>
      <c r="V342" s="362"/>
      <c r="W342" s="362"/>
      <c r="X342" s="362"/>
      <c r="Y342" s="362"/>
      <c r="Z342" s="362"/>
      <c r="AA342" s="362"/>
      <c r="AB342" s="362"/>
    </row>
    <row r="343" spans="8:8" ht="15.75" customHeight="1">
      <c r="A343" s="362"/>
      <c r="B343" s="363"/>
      <c r="C343" s="364"/>
      <c r="D343" s="363"/>
      <c r="E343" s="362"/>
      <c r="F343" s="362"/>
      <c r="G343" s="362"/>
      <c r="H343" s="362"/>
      <c r="I343" s="362"/>
      <c r="J343" s="362"/>
      <c r="K343" s="362"/>
      <c r="L343" s="362"/>
      <c r="M343" s="362"/>
      <c r="N343" s="362"/>
      <c r="O343" s="362"/>
      <c r="P343" s="362"/>
      <c r="Q343" s="362"/>
      <c r="R343" s="362"/>
      <c r="S343" s="362"/>
      <c r="T343" s="362"/>
      <c r="U343" s="362"/>
      <c r="V343" s="362"/>
      <c r="W343" s="362"/>
      <c r="X343" s="362"/>
      <c r="Y343" s="362"/>
      <c r="Z343" s="362"/>
      <c r="AA343" s="362"/>
      <c r="AB343" s="362"/>
    </row>
    <row r="344" spans="8:8" ht="15.75" customHeight="1">
      <c r="A344" s="362"/>
      <c r="B344" s="363"/>
      <c r="C344" s="364"/>
      <c r="D344" s="363"/>
      <c r="E344" s="362"/>
      <c r="F344" s="362"/>
      <c r="G344" s="362"/>
      <c r="H344" s="362"/>
      <c r="I344" s="362"/>
      <c r="J344" s="362"/>
      <c r="K344" s="362"/>
      <c r="L344" s="362"/>
      <c r="M344" s="362"/>
      <c r="N344" s="362"/>
      <c r="O344" s="362"/>
      <c r="P344" s="362"/>
      <c r="Q344" s="362"/>
      <c r="R344" s="362"/>
      <c r="S344" s="362"/>
      <c r="T344" s="362"/>
      <c r="U344" s="362"/>
      <c r="V344" s="362"/>
      <c r="W344" s="362"/>
      <c r="X344" s="362"/>
      <c r="Y344" s="362"/>
      <c r="Z344" s="362"/>
      <c r="AA344" s="362"/>
      <c r="AB344" s="362"/>
    </row>
    <row r="345" spans="8:8" ht="15.75" customHeight="1">
      <c r="A345" s="362"/>
      <c r="B345" s="363"/>
      <c r="C345" s="364"/>
      <c r="D345" s="363"/>
      <c r="E345" s="362"/>
      <c r="F345" s="362"/>
      <c r="G345" s="362"/>
      <c r="H345" s="362"/>
      <c r="I345" s="362"/>
      <c r="J345" s="362"/>
      <c r="K345" s="362"/>
      <c r="L345" s="362"/>
      <c r="M345" s="362"/>
      <c r="N345" s="362"/>
      <c r="O345" s="362"/>
      <c r="P345" s="362"/>
      <c r="Q345" s="362"/>
      <c r="R345" s="362"/>
      <c r="S345" s="362"/>
      <c r="T345" s="362"/>
      <c r="U345" s="362"/>
      <c r="V345" s="362"/>
      <c r="W345" s="362"/>
      <c r="X345" s="362"/>
      <c r="Y345" s="362"/>
      <c r="Z345" s="362"/>
      <c r="AA345" s="362"/>
      <c r="AB345" s="362"/>
    </row>
    <row r="346" spans="8:8" ht="15.75" customHeight="1">
      <c r="A346" s="362"/>
      <c r="B346" s="363"/>
      <c r="C346" s="364"/>
      <c r="D346" s="363"/>
      <c r="E346" s="362"/>
      <c r="F346" s="362"/>
      <c r="G346" s="362"/>
      <c r="H346" s="362"/>
      <c r="I346" s="362"/>
      <c r="J346" s="362"/>
      <c r="K346" s="362"/>
      <c r="L346" s="362"/>
      <c r="M346" s="362"/>
      <c r="N346" s="362"/>
      <c r="O346" s="362"/>
      <c r="P346" s="362"/>
      <c r="Q346" s="362"/>
      <c r="R346" s="362"/>
      <c r="S346" s="362"/>
      <c r="T346" s="362"/>
      <c r="U346" s="362"/>
      <c r="V346" s="362"/>
      <c r="W346" s="362"/>
      <c r="X346" s="362"/>
      <c r="Y346" s="362"/>
      <c r="Z346" s="362"/>
      <c r="AA346" s="362"/>
      <c r="AB346" s="362"/>
    </row>
    <row r="347" spans="8:8" ht="15.75" customHeight="1">
      <c r="A347" s="362"/>
      <c r="B347" s="363"/>
      <c r="C347" s="364"/>
      <c r="D347" s="363"/>
      <c r="E347" s="362"/>
      <c r="F347" s="362"/>
      <c r="G347" s="362"/>
      <c r="H347" s="362"/>
      <c r="I347" s="362"/>
      <c r="J347" s="362"/>
      <c r="K347" s="362"/>
      <c r="L347" s="362"/>
      <c r="M347" s="362"/>
      <c r="N347" s="362"/>
      <c r="O347" s="362"/>
      <c r="P347" s="362"/>
      <c r="Q347" s="362"/>
      <c r="R347" s="362"/>
      <c r="S347" s="362"/>
      <c r="T347" s="362"/>
      <c r="U347" s="362"/>
      <c r="V347" s="362"/>
      <c r="W347" s="362"/>
      <c r="X347" s="362"/>
      <c r="Y347" s="362"/>
      <c r="Z347" s="362"/>
      <c r="AA347" s="362"/>
      <c r="AB347" s="362"/>
    </row>
    <row r="348" spans="8:8" ht="15.75" customHeight="1">
      <c r="A348" s="362"/>
      <c r="B348" s="363"/>
      <c r="C348" s="364"/>
      <c r="D348" s="363"/>
      <c r="E348" s="362"/>
      <c r="F348" s="362"/>
      <c r="G348" s="362"/>
      <c r="H348" s="362"/>
      <c r="I348" s="362"/>
      <c r="J348" s="362"/>
      <c r="K348" s="362"/>
      <c r="L348" s="362"/>
      <c r="M348" s="362"/>
      <c r="N348" s="362"/>
      <c r="O348" s="362"/>
      <c r="P348" s="362"/>
      <c r="Q348" s="362"/>
      <c r="R348" s="362"/>
      <c r="S348" s="362"/>
      <c r="T348" s="362"/>
      <c r="U348" s="362"/>
      <c r="V348" s="362"/>
      <c r="W348" s="362"/>
      <c r="X348" s="362"/>
      <c r="Y348" s="362"/>
      <c r="Z348" s="362"/>
      <c r="AA348" s="362"/>
      <c r="AB348" s="362"/>
    </row>
    <row r="349" spans="8:8" ht="15.75" customHeight="1">
      <c r="A349" s="362"/>
      <c r="B349" s="363"/>
      <c r="C349" s="364"/>
      <c r="D349" s="363"/>
      <c r="E349" s="362"/>
      <c r="F349" s="362"/>
      <c r="G349" s="362"/>
      <c r="H349" s="362"/>
      <c r="I349" s="362"/>
      <c r="J349" s="362"/>
      <c r="K349" s="362"/>
      <c r="L349" s="362"/>
      <c r="M349" s="362"/>
      <c r="N349" s="362"/>
      <c r="O349" s="362"/>
      <c r="P349" s="362"/>
      <c r="Q349" s="362"/>
      <c r="R349" s="362"/>
      <c r="S349" s="362"/>
      <c r="T349" s="362"/>
      <c r="U349" s="362"/>
      <c r="V349" s="362"/>
      <c r="W349" s="362"/>
      <c r="X349" s="362"/>
      <c r="Y349" s="362"/>
      <c r="Z349" s="362"/>
      <c r="AA349" s="362"/>
      <c r="AB349" s="362"/>
    </row>
    <row r="350" spans="8:8" ht="15.75" customHeight="1">
      <c r="A350" s="362"/>
      <c r="B350" s="363"/>
      <c r="C350" s="364"/>
      <c r="D350" s="363"/>
      <c r="E350" s="362"/>
      <c r="F350" s="362"/>
      <c r="G350" s="362"/>
      <c r="H350" s="362"/>
      <c r="I350" s="362"/>
      <c r="J350" s="362"/>
      <c r="K350" s="362"/>
      <c r="L350" s="362"/>
      <c r="M350" s="362"/>
      <c r="N350" s="362"/>
      <c r="O350" s="362"/>
      <c r="P350" s="362"/>
      <c r="Q350" s="362"/>
      <c r="R350" s="362"/>
      <c r="S350" s="362"/>
      <c r="T350" s="362"/>
      <c r="U350" s="362"/>
      <c r="V350" s="362"/>
      <c r="W350" s="362"/>
      <c r="X350" s="362"/>
      <c r="Y350" s="362"/>
      <c r="Z350" s="362"/>
      <c r="AA350" s="362"/>
      <c r="AB350" s="362"/>
    </row>
    <row r="351" spans="8:8" ht="15.75" customHeight="1">
      <c r="A351" s="362"/>
      <c r="B351" s="363"/>
      <c r="C351" s="364"/>
      <c r="D351" s="363"/>
      <c r="E351" s="362"/>
      <c r="F351" s="362"/>
      <c r="G351" s="362"/>
      <c r="H351" s="362"/>
      <c r="I351" s="362"/>
      <c r="J351" s="362"/>
      <c r="K351" s="362"/>
      <c r="L351" s="362"/>
      <c r="M351" s="362"/>
      <c r="N351" s="362"/>
      <c r="O351" s="362"/>
      <c r="P351" s="362"/>
      <c r="Q351" s="362"/>
      <c r="R351" s="362"/>
      <c r="S351" s="362"/>
      <c r="T351" s="362"/>
      <c r="U351" s="362"/>
      <c r="V351" s="362"/>
      <c r="W351" s="362"/>
      <c r="X351" s="362"/>
      <c r="Y351" s="362"/>
      <c r="Z351" s="362"/>
      <c r="AA351" s="362"/>
      <c r="AB351" s="362"/>
    </row>
    <row r="352" spans="8:8" ht="15.75" customHeight="1">
      <c r="A352" s="362"/>
      <c r="B352" s="363"/>
      <c r="C352" s="364"/>
      <c r="D352" s="363"/>
      <c r="E352" s="362"/>
      <c r="F352" s="362"/>
      <c r="G352" s="362"/>
      <c r="H352" s="362"/>
      <c r="I352" s="362"/>
      <c r="J352" s="362"/>
      <c r="K352" s="362"/>
      <c r="L352" s="362"/>
      <c r="M352" s="362"/>
      <c r="N352" s="362"/>
      <c r="O352" s="362"/>
      <c r="P352" s="362"/>
      <c r="Q352" s="362"/>
      <c r="R352" s="362"/>
      <c r="S352" s="362"/>
      <c r="T352" s="362"/>
      <c r="U352" s="362"/>
      <c r="V352" s="362"/>
      <c r="W352" s="362"/>
      <c r="X352" s="362"/>
      <c r="Y352" s="362"/>
      <c r="Z352" s="362"/>
      <c r="AA352" s="362"/>
      <c r="AB352" s="362"/>
    </row>
    <row r="353" spans="8:8" ht="15.75" customHeight="1">
      <c r="A353" s="362"/>
      <c r="B353" s="363"/>
      <c r="C353" s="364"/>
      <c r="D353" s="363"/>
      <c r="E353" s="362"/>
      <c r="F353" s="362"/>
      <c r="G353" s="362"/>
      <c r="H353" s="362"/>
      <c r="I353" s="362"/>
      <c r="J353" s="362"/>
      <c r="K353" s="362"/>
      <c r="L353" s="362"/>
      <c r="M353" s="362"/>
      <c r="N353" s="362"/>
      <c r="O353" s="362"/>
      <c r="P353" s="362"/>
      <c r="Q353" s="362"/>
      <c r="R353" s="362"/>
      <c r="S353" s="362"/>
      <c r="T353" s="362"/>
      <c r="U353" s="362"/>
      <c r="V353" s="362"/>
      <c r="W353" s="362"/>
      <c r="X353" s="362"/>
      <c r="Y353" s="362"/>
      <c r="Z353" s="362"/>
      <c r="AA353" s="362"/>
      <c r="AB353" s="362"/>
    </row>
    <row r="354" spans="8:8" ht="15.75" customHeight="1">
      <c r="A354" s="362"/>
      <c r="B354" s="363"/>
      <c r="C354" s="364"/>
      <c r="D354" s="363"/>
      <c r="E354" s="362"/>
      <c r="F354" s="362"/>
      <c r="G354" s="362"/>
      <c r="H354" s="362"/>
      <c r="I354" s="362"/>
      <c r="J354" s="362"/>
      <c r="K354" s="362"/>
      <c r="L354" s="362"/>
      <c r="M354" s="362"/>
      <c r="N354" s="362"/>
      <c r="O354" s="362"/>
      <c r="P354" s="362"/>
      <c r="Q354" s="362"/>
      <c r="R354" s="362"/>
      <c r="S354" s="362"/>
      <c r="T354" s="362"/>
      <c r="U354" s="362"/>
      <c r="V354" s="362"/>
      <c r="W354" s="362"/>
      <c r="X354" s="362"/>
      <c r="Y354" s="362"/>
      <c r="Z354" s="362"/>
      <c r="AA354" s="362"/>
      <c r="AB354" s="362"/>
    </row>
    <row r="355" spans="8:8" ht="15.75" customHeight="1">
      <c r="A355" s="362"/>
      <c r="B355" s="363"/>
      <c r="C355" s="364"/>
      <c r="D355" s="363"/>
      <c r="E355" s="362"/>
      <c r="F355" s="362"/>
      <c r="G355" s="362"/>
      <c r="H355" s="362"/>
      <c r="I355" s="362"/>
      <c r="J355" s="362"/>
      <c r="K355" s="362"/>
      <c r="L355" s="362"/>
      <c r="M355" s="362"/>
      <c r="N355" s="362"/>
      <c r="O355" s="362"/>
      <c r="P355" s="362"/>
      <c r="Q355" s="362"/>
      <c r="R355" s="362"/>
      <c r="S355" s="362"/>
      <c r="T355" s="362"/>
      <c r="U355" s="362"/>
      <c r="V355" s="362"/>
      <c r="W355" s="362"/>
      <c r="X355" s="362"/>
      <c r="Y355" s="362"/>
      <c r="Z355" s="362"/>
      <c r="AA355" s="362"/>
      <c r="AB355" s="362"/>
    </row>
    <row r="356" spans="8:8" ht="15.75" customHeight="1">
      <c r="A356" s="362"/>
      <c r="B356" s="363"/>
      <c r="C356" s="364"/>
      <c r="D356" s="363"/>
      <c r="E356" s="362"/>
      <c r="F356" s="362"/>
      <c r="G356" s="362"/>
      <c r="H356" s="362"/>
      <c r="I356" s="362"/>
      <c r="J356" s="362"/>
      <c r="K356" s="362"/>
      <c r="L356" s="362"/>
      <c r="M356" s="362"/>
      <c r="N356" s="362"/>
      <c r="O356" s="362"/>
      <c r="P356" s="362"/>
      <c r="Q356" s="362"/>
      <c r="R356" s="362"/>
      <c r="S356" s="362"/>
      <c r="T356" s="362"/>
      <c r="U356" s="362"/>
      <c r="V356" s="362"/>
      <c r="W356" s="362"/>
      <c r="X356" s="362"/>
      <c r="Y356" s="362"/>
      <c r="Z356" s="362"/>
      <c r="AA356" s="362"/>
      <c r="AB356" s="362"/>
    </row>
    <row r="357" spans="8:8" ht="15.75" customHeight="1">
      <c r="A357" s="362"/>
      <c r="B357" s="363"/>
      <c r="C357" s="364"/>
      <c r="D357" s="363"/>
      <c r="E357" s="362"/>
      <c r="F357" s="362"/>
      <c r="G357" s="362"/>
      <c r="H357" s="362"/>
      <c r="I357" s="362"/>
      <c r="J357" s="362"/>
      <c r="K357" s="362"/>
      <c r="L357" s="362"/>
      <c r="M357" s="362"/>
      <c r="N357" s="362"/>
      <c r="O357" s="362"/>
      <c r="P357" s="362"/>
      <c r="Q357" s="362"/>
      <c r="R357" s="362"/>
      <c r="S357" s="362"/>
      <c r="T357" s="362"/>
      <c r="U357" s="362"/>
      <c r="V357" s="362"/>
      <c r="W357" s="362"/>
      <c r="X357" s="362"/>
      <c r="Y357" s="362"/>
      <c r="Z357" s="362"/>
      <c r="AA357" s="362"/>
      <c r="AB357" s="362"/>
    </row>
    <row r="358" spans="8:8" ht="15.75" customHeight="1">
      <c r="A358" s="362"/>
      <c r="B358" s="363"/>
      <c r="C358" s="364"/>
      <c r="D358" s="363"/>
      <c r="E358" s="362"/>
      <c r="F358" s="362"/>
      <c r="G358" s="362"/>
      <c r="H358" s="362"/>
      <c r="I358" s="362"/>
      <c r="J358" s="362"/>
      <c r="K358" s="362"/>
      <c r="L358" s="362"/>
      <c r="M358" s="362"/>
      <c r="N358" s="362"/>
      <c r="O358" s="362"/>
      <c r="P358" s="362"/>
      <c r="Q358" s="362"/>
      <c r="R358" s="362"/>
      <c r="S358" s="362"/>
      <c r="T358" s="362"/>
      <c r="U358" s="362"/>
      <c r="V358" s="362"/>
      <c r="W358" s="362"/>
      <c r="X358" s="362"/>
      <c r="Y358" s="362"/>
      <c r="Z358" s="362"/>
      <c r="AA358" s="362"/>
      <c r="AB358" s="362"/>
    </row>
    <row r="359" spans="8:8" ht="15.75" customHeight="1">
      <c r="A359" s="362"/>
      <c r="B359" s="363"/>
      <c r="C359" s="364"/>
      <c r="D359" s="363"/>
      <c r="E359" s="362"/>
      <c r="F359" s="362"/>
      <c r="G359" s="362"/>
      <c r="H359" s="362"/>
      <c r="I359" s="362"/>
      <c r="J359" s="362"/>
      <c r="K359" s="362"/>
      <c r="L359" s="362"/>
      <c r="M359" s="362"/>
      <c r="N359" s="362"/>
      <c r="O359" s="362"/>
      <c r="P359" s="362"/>
      <c r="Q359" s="362"/>
      <c r="R359" s="362"/>
      <c r="S359" s="362"/>
      <c r="T359" s="362"/>
      <c r="U359" s="362"/>
      <c r="V359" s="362"/>
      <c r="W359" s="362"/>
      <c r="X359" s="362"/>
      <c r="Y359" s="362"/>
      <c r="Z359" s="362"/>
      <c r="AA359" s="362"/>
      <c r="AB359" s="362"/>
    </row>
    <row r="360" spans="8:8" ht="15.75" customHeight="1">
      <c r="A360" s="362"/>
      <c r="B360" s="363"/>
      <c r="C360" s="364"/>
      <c r="D360" s="363"/>
      <c r="E360" s="362"/>
      <c r="F360" s="362"/>
      <c r="G360" s="362"/>
      <c r="H360" s="362"/>
      <c r="I360" s="362"/>
      <c r="J360" s="362"/>
      <c r="K360" s="362"/>
      <c r="L360" s="362"/>
      <c r="M360" s="362"/>
      <c r="N360" s="362"/>
      <c r="O360" s="362"/>
      <c r="P360" s="362"/>
      <c r="Q360" s="362"/>
      <c r="R360" s="362"/>
      <c r="S360" s="362"/>
      <c r="T360" s="362"/>
      <c r="U360" s="362"/>
      <c r="V360" s="362"/>
      <c r="W360" s="362"/>
      <c r="X360" s="362"/>
      <c r="Y360" s="362"/>
      <c r="Z360" s="362"/>
      <c r="AA360" s="362"/>
      <c r="AB360" s="362"/>
    </row>
    <row r="361" spans="8:8" ht="15.75" customHeight="1">
      <c r="A361" s="362"/>
      <c r="B361" s="363"/>
      <c r="C361" s="364"/>
      <c r="D361" s="363"/>
      <c r="E361" s="362"/>
      <c r="F361" s="362"/>
      <c r="G361" s="362"/>
      <c r="H361" s="362"/>
      <c r="I361" s="362"/>
      <c r="J361" s="362"/>
      <c r="K361" s="362"/>
      <c r="L361" s="362"/>
      <c r="M361" s="362"/>
      <c r="N361" s="362"/>
      <c r="O361" s="362"/>
      <c r="P361" s="362"/>
      <c r="Q361" s="362"/>
      <c r="R361" s="362"/>
      <c r="S361" s="362"/>
      <c r="T361" s="362"/>
      <c r="U361" s="362"/>
      <c r="V361" s="362"/>
      <c r="W361" s="362"/>
      <c r="X361" s="362"/>
      <c r="Y361" s="362"/>
      <c r="Z361" s="362"/>
      <c r="AA361" s="362"/>
      <c r="AB361" s="362"/>
    </row>
    <row r="362" spans="8:8" ht="15.75" customHeight="1">
      <c r="A362" s="362"/>
      <c r="B362" s="363"/>
      <c r="C362" s="364"/>
      <c r="D362" s="363"/>
      <c r="E362" s="362"/>
      <c r="F362" s="362"/>
      <c r="G362" s="362"/>
      <c r="H362" s="362"/>
      <c r="I362" s="362"/>
      <c r="J362" s="362"/>
      <c r="K362" s="362"/>
      <c r="L362" s="362"/>
      <c r="M362" s="362"/>
      <c r="N362" s="362"/>
      <c r="O362" s="362"/>
      <c r="P362" s="362"/>
      <c r="Q362" s="362"/>
      <c r="R362" s="362"/>
      <c r="S362" s="362"/>
      <c r="T362" s="362"/>
      <c r="U362" s="362"/>
      <c r="V362" s="362"/>
      <c r="W362" s="362"/>
      <c r="X362" s="362"/>
      <c r="Y362" s="362"/>
      <c r="Z362" s="362"/>
      <c r="AA362" s="362"/>
      <c r="AB362" s="362"/>
    </row>
    <row r="363" spans="8:8" ht="15.75" customHeight="1">
      <c r="A363" s="362"/>
      <c r="B363" s="363"/>
      <c r="C363" s="364"/>
      <c r="D363" s="363"/>
      <c r="E363" s="362"/>
      <c r="F363" s="362"/>
      <c r="G363" s="362"/>
      <c r="H363" s="362"/>
      <c r="I363" s="362"/>
      <c r="J363" s="362"/>
      <c r="K363" s="362"/>
      <c r="L363" s="362"/>
      <c r="M363" s="362"/>
      <c r="N363" s="362"/>
      <c r="O363" s="362"/>
      <c r="P363" s="362"/>
      <c r="Q363" s="362"/>
      <c r="R363" s="362"/>
      <c r="S363" s="362"/>
      <c r="T363" s="362"/>
      <c r="U363" s="362"/>
      <c r="V363" s="362"/>
      <c r="W363" s="362"/>
      <c r="X363" s="362"/>
      <c r="Y363" s="362"/>
      <c r="Z363" s="362"/>
      <c r="AA363" s="362"/>
      <c r="AB363" s="362"/>
    </row>
    <row r="364" spans="8:8" ht="15.75" customHeight="1">
      <c r="A364" s="362"/>
      <c r="B364" s="363"/>
      <c r="C364" s="364"/>
      <c r="D364" s="363"/>
      <c r="E364" s="362"/>
      <c r="F364" s="362"/>
      <c r="G364" s="362"/>
      <c r="H364" s="362"/>
      <c r="I364" s="362"/>
      <c r="J364" s="362"/>
      <c r="K364" s="362"/>
      <c r="L364" s="362"/>
      <c r="M364" s="362"/>
      <c r="N364" s="362"/>
      <c r="O364" s="362"/>
      <c r="P364" s="362"/>
      <c r="Q364" s="362"/>
      <c r="R364" s="362"/>
      <c r="S364" s="362"/>
      <c r="T364" s="362"/>
      <c r="U364" s="362"/>
      <c r="V364" s="362"/>
      <c r="W364" s="362"/>
      <c r="X364" s="362"/>
      <c r="Y364" s="362"/>
      <c r="Z364" s="362"/>
      <c r="AA364" s="362"/>
      <c r="AB364" s="362"/>
    </row>
    <row r="365" spans="8:8" ht="15.75" customHeight="1">
      <c r="A365" s="362"/>
      <c r="B365" s="363"/>
      <c r="C365" s="364"/>
      <c r="D365" s="363"/>
      <c r="E365" s="362"/>
      <c r="F365" s="362"/>
      <c r="G365" s="362"/>
      <c r="H365" s="362"/>
      <c r="I365" s="362"/>
      <c r="J365" s="362"/>
      <c r="K365" s="362"/>
      <c r="L365" s="362"/>
      <c r="M365" s="362"/>
      <c r="N365" s="362"/>
      <c r="O365" s="362"/>
      <c r="P365" s="362"/>
      <c r="Q365" s="362"/>
      <c r="R365" s="362"/>
      <c r="S365" s="362"/>
      <c r="T365" s="362"/>
      <c r="U365" s="362"/>
      <c r="V365" s="362"/>
      <c r="W365" s="362"/>
      <c r="X365" s="362"/>
      <c r="Y365" s="362"/>
      <c r="Z365" s="362"/>
      <c r="AA365" s="362"/>
      <c r="AB365" s="362"/>
    </row>
    <row r="366" spans="8:8" ht="15.75" customHeight="1">
      <c r="A366" s="362"/>
      <c r="B366" s="363"/>
      <c r="C366" s="364"/>
      <c r="D366" s="363"/>
      <c r="E366" s="362"/>
      <c r="F366" s="362"/>
      <c r="G366" s="362"/>
      <c r="H366" s="362"/>
      <c r="I366" s="362"/>
      <c r="J366" s="362"/>
      <c r="K366" s="362"/>
      <c r="L366" s="362"/>
      <c r="M366" s="362"/>
      <c r="N366" s="362"/>
      <c r="O366" s="362"/>
      <c r="P366" s="362"/>
      <c r="Q366" s="362"/>
      <c r="R366" s="362"/>
      <c r="S366" s="362"/>
      <c r="T366" s="362"/>
      <c r="U366" s="362"/>
      <c r="V366" s="362"/>
      <c r="W366" s="362"/>
      <c r="X366" s="362"/>
      <c r="Y366" s="362"/>
      <c r="Z366" s="362"/>
      <c r="AA366" s="362"/>
      <c r="AB366" s="362"/>
    </row>
    <row r="367" spans="8:8" ht="15.75" customHeight="1">
      <c r="A367" s="362"/>
      <c r="B367" s="363"/>
      <c r="C367" s="364"/>
      <c r="D367" s="363"/>
      <c r="E367" s="362"/>
      <c r="F367" s="362"/>
      <c r="G367" s="362"/>
      <c r="H367" s="362"/>
      <c r="I367" s="362"/>
      <c r="J367" s="362"/>
      <c r="K367" s="362"/>
      <c r="L367" s="362"/>
      <c r="M367" s="362"/>
      <c r="N367" s="362"/>
      <c r="O367" s="362"/>
      <c r="P367" s="362"/>
      <c r="Q367" s="362"/>
      <c r="R367" s="362"/>
      <c r="S367" s="362"/>
      <c r="T367" s="362"/>
      <c r="U367" s="362"/>
      <c r="V367" s="362"/>
      <c r="W367" s="362"/>
      <c r="X367" s="362"/>
      <c r="Y367" s="362"/>
      <c r="Z367" s="362"/>
      <c r="AA367" s="362"/>
      <c r="AB367" s="362"/>
    </row>
    <row r="368" spans="8:8" ht="15.75" customHeight="1">
      <c r="A368" s="362"/>
      <c r="B368" s="363"/>
      <c r="C368" s="364"/>
      <c r="D368" s="363"/>
      <c r="E368" s="362"/>
      <c r="F368" s="362"/>
      <c r="G368" s="362"/>
      <c r="H368" s="362"/>
      <c r="I368" s="362"/>
      <c r="J368" s="362"/>
      <c r="K368" s="362"/>
      <c r="L368" s="362"/>
      <c r="M368" s="362"/>
      <c r="N368" s="362"/>
      <c r="O368" s="362"/>
      <c r="P368" s="362"/>
      <c r="Q368" s="362"/>
      <c r="R368" s="362"/>
      <c r="S368" s="362"/>
      <c r="T368" s="362"/>
      <c r="U368" s="362"/>
      <c r="V368" s="362"/>
      <c r="W368" s="362"/>
      <c r="X368" s="362"/>
      <c r="Y368" s="362"/>
      <c r="Z368" s="362"/>
      <c r="AA368" s="362"/>
      <c r="AB368" s="362"/>
    </row>
    <row r="369" spans="8:8" ht="15.75" customHeight="1">
      <c r="A369" s="362"/>
      <c r="B369" s="363"/>
      <c r="C369" s="364"/>
      <c r="D369" s="363"/>
      <c r="E369" s="362"/>
      <c r="F369" s="362"/>
      <c r="G369" s="362"/>
      <c r="H369" s="362"/>
      <c r="I369" s="362"/>
      <c r="J369" s="362"/>
      <c r="K369" s="362"/>
      <c r="L369" s="362"/>
      <c r="M369" s="362"/>
      <c r="N369" s="362"/>
      <c r="O369" s="362"/>
      <c r="P369" s="362"/>
      <c r="Q369" s="362"/>
      <c r="R369" s="362"/>
      <c r="S369" s="362"/>
      <c r="T369" s="362"/>
      <c r="U369" s="362"/>
      <c r="V369" s="362"/>
      <c r="W369" s="362"/>
      <c r="X369" s="362"/>
      <c r="Y369" s="362"/>
      <c r="Z369" s="362"/>
      <c r="AA369" s="362"/>
      <c r="AB369" s="362"/>
    </row>
    <row r="370" spans="8:8" ht="15.75" customHeight="1">
      <c r="A370" s="362"/>
      <c r="B370" s="363"/>
      <c r="C370" s="364"/>
      <c r="D370" s="363"/>
      <c r="E370" s="362"/>
      <c r="F370" s="362"/>
      <c r="G370" s="362"/>
      <c r="H370" s="362"/>
      <c r="I370" s="362"/>
      <c r="J370" s="362"/>
      <c r="K370" s="362"/>
      <c r="L370" s="362"/>
      <c r="M370" s="362"/>
      <c r="N370" s="362"/>
      <c r="O370" s="362"/>
      <c r="P370" s="362"/>
      <c r="Q370" s="362"/>
      <c r="R370" s="362"/>
      <c r="S370" s="362"/>
      <c r="T370" s="362"/>
      <c r="U370" s="362"/>
      <c r="V370" s="362"/>
      <c r="W370" s="362"/>
      <c r="X370" s="362"/>
      <c r="Y370" s="362"/>
      <c r="Z370" s="362"/>
      <c r="AA370" s="362"/>
      <c r="AB370" s="362"/>
    </row>
    <row r="371" spans="8:8" ht="15.75" customHeight="1">
      <c r="A371" s="362"/>
      <c r="B371" s="363"/>
      <c r="C371" s="364"/>
      <c r="D371" s="363"/>
      <c r="E371" s="362"/>
      <c r="F371" s="362"/>
      <c r="G371" s="362"/>
      <c r="H371" s="362"/>
      <c r="I371" s="362"/>
      <c r="J371" s="362"/>
      <c r="K371" s="362"/>
      <c r="L371" s="362"/>
      <c r="M371" s="362"/>
      <c r="N371" s="362"/>
      <c r="O371" s="362"/>
      <c r="P371" s="362"/>
      <c r="Q371" s="362"/>
      <c r="R371" s="362"/>
      <c r="S371" s="362"/>
      <c r="T371" s="362"/>
      <c r="U371" s="362"/>
      <c r="V371" s="362"/>
      <c r="W371" s="362"/>
      <c r="X371" s="362"/>
      <c r="Y371" s="362"/>
      <c r="Z371" s="362"/>
      <c r="AA371" s="362"/>
      <c r="AB371" s="362"/>
    </row>
    <row r="372" spans="8:8" ht="15.75" customHeight="1">
      <c r="A372" s="362"/>
      <c r="B372" s="363"/>
      <c r="C372" s="364"/>
      <c r="D372" s="363"/>
      <c r="E372" s="362"/>
      <c r="F372" s="362"/>
      <c r="G372" s="362"/>
      <c r="H372" s="362"/>
      <c r="I372" s="362"/>
      <c r="J372" s="362"/>
      <c r="K372" s="362"/>
      <c r="L372" s="362"/>
      <c r="M372" s="362"/>
      <c r="N372" s="362"/>
      <c r="O372" s="362"/>
      <c r="P372" s="362"/>
      <c r="Q372" s="362"/>
      <c r="R372" s="362"/>
      <c r="S372" s="362"/>
      <c r="T372" s="362"/>
      <c r="U372" s="362"/>
      <c r="V372" s="362"/>
      <c r="W372" s="362"/>
      <c r="X372" s="362"/>
      <c r="Y372" s="362"/>
      <c r="Z372" s="362"/>
      <c r="AA372" s="362"/>
      <c r="AB372" s="362"/>
    </row>
    <row r="373" spans="8:8" ht="15.75" customHeight="1">
      <c r="A373" s="362"/>
      <c r="B373" s="363"/>
      <c r="C373" s="364"/>
      <c r="D373" s="363"/>
      <c r="E373" s="362"/>
      <c r="F373" s="362"/>
      <c r="G373" s="362"/>
      <c r="H373" s="362"/>
      <c r="I373" s="362"/>
      <c r="J373" s="362"/>
      <c r="K373" s="362"/>
      <c r="L373" s="362"/>
      <c r="M373" s="362"/>
      <c r="N373" s="362"/>
      <c r="O373" s="362"/>
      <c r="P373" s="362"/>
      <c r="Q373" s="362"/>
      <c r="R373" s="362"/>
      <c r="S373" s="362"/>
      <c r="T373" s="362"/>
      <c r="U373" s="362"/>
      <c r="V373" s="362"/>
      <c r="W373" s="362"/>
      <c r="X373" s="362"/>
      <c r="Y373" s="362"/>
      <c r="Z373" s="362"/>
      <c r="AA373" s="362"/>
      <c r="AB373" s="362"/>
    </row>
    <row r="374" spans="8:8" ht="15.75" customHeight="1">
      <c r="A374" s="362"/>
      <c r="B374" s="363"/>
      <c r="C374" s="364"/>
      <c r="D374" s="363"/>
      <c r="E374" s="362"/>
      <c r="F374" s="362"/>
      <c r="G374" s="362"/>
      <c r="H374" s="362"/>
      <c r="I374" s="362"/>
      <c r="J374" s="362"/>
      <c r="K374" s="362"/>
      <c r="L374" s="362"/>
      <c r="M374" s="362"/>
      <c r="N374" s="362"/>
      <c r="O374" s="362"/>
      <c r="P374" s="362"/>
      <c r="Q374" s="362"/>
      <c r="R374" s="362"/>
      <c r="S374" s="362"/>
      <c r="T374" s="362"/>
      <c r="U374" s="362"/>
      <c r="V374" s="362"/>
      <c r="W374" s="362"/>
      <c r="X374" s="362"/>
      <c r="Y374" s="362"/>
      <c r="Z374" s="362"/>
      <c r="AA374" s="362"/>
      <c r="AB374" s="362"/>
    </row>
    <row r="375" spans="8:8" ht="15.75" customHeight="1">
      <c r="A375" s="362"/>
      <c r="B375" s="363"/>
      <c r="C375" s="364"/>
      <c r="D375" s="363"/>
      <c r="E375" s="362"/>
      <c r="F375" s="362"/>
      <c r="G375" s="362"/>
      <c r="H375" s="362"/>
      <c r="I375" s="362"/>
      <c r="J375" s="362"/>
      <c r="K375" s="362"/>
      <c r="L375" s="362"/>
      <c r="M375" s="362"/>
      <c r="N375" s="362"/>
      <c r="O375" s="362"/>
      <c r="P375" s="362"/>
      <c r="Q375" s="362"/>
      <c r="R375" s="362"/>
      <c r="S375" s="362"/>
      <c r="T375" s="362"/>
      <c r="U375" s="362"/>
      <c r="V375" s="362"/>
      <c r="W375" s="362"/>
      <c r="X375" s="362"/>
      <c r="Y375" s="362"/>
      <c r="Z375" s="362"/>
      <c r="AA375" s="362"/>
      <c r="AB375" s="362"/>
    </row>
    <row r="376" spans="8:8" ht="15.75" customHeight="1">
      <c r="A376" s="362"/>
      <c r="B376" s="363"/>
      <c r="C376" s="364"/>
      <c r="D376" s="363"/>
      <c r="E376" s="362"/>
      <c r="F376" s="362"/>
      <c r="G376" s="362"/>
      <c r="H376" s="362"/>
      <c r="I376" s="362"/>
      <c r="J376" s="362"/>
      <c r="K376" s="362"/>
      <c r="L376" s="362"/>
      <c r="M376" s="362"/>
      <c r="N376" s="362"/>
      <c r="O376" s="362"/>
      <c r="P376" s="362"/>
      <c r="Q376" s="362"/>
      <c r="R376" s="362"/>
      <c r="S376" s="362"/>
      <c r="T376" s="362"/>
      <c r="U376" s="362"/>
      <c r="V376" s="362"/>
      <c r="W376" s="362"/>
      <c r="X376" s="362"/>
      <c r="Y376" s="362"/>
      <c r="Z376" s="362"/>
      <c r="AA376" s="362"/>
      <c r="AB376" s="362"/>
    </row>
    <row r="377" spans="8:8" ht="15.75" customHeight="1">
      <c r="A377" s="362"/>
      <c r="B377" s="363"/>
      <c r="C377" s="364"/>
      <c r="D377" s="363"/>
      <c r="E377" s="362"/>
      <c r="F377" s="362"/>
      <c r="G377" s="362"/>
      <c r="H377" s="362"/>
      <c r="I377" s="362"/>
      <c r="J377" s="362"/>
      <c r="K377" s="362"/>
      <c r="L377" s="362"/>
      <c r="M377" s="362"/>
      <c r="N377" s="362"/>
      <c r="O377" s="362"/>
      <c r="P377" s="362"/>
      <c r="Q377" s="362"/>
      <c r="R377" s="362"/>
      <c r="S377" s="362"/>
      <c r="T377" s="362"/>
      <c r="U377" s="362"/>
      <c r="V377" s="362"/>
      <c r="W377" s="362"/>
      <c r="X377" s="362"/>
      <c r="Y377" s="362"/>
      <c r="Z377" s="362"/>
      <c r="AA377" s="362"/>
      <c r="AB377" s="362"/>
    </row>
    <row r="378" spans="8:8" ht="15.75" customHeight="1">
      <c r="A378" s="362"/>
      <c r="B378" s="363"/>
      <c r="C378" s="364"/>
      <c r="D378" s="363"/>
      <c r="E378" s="362"/>
      <c r="F378" s="362"/>
      <c r="G378" s="362"/>
      <c r="H378" s="362"/>
      <c r="I378" s="362"/>
      <c r="J378" s="362"/>
      <c r="K378" s="362"/>
      <c r="L378" s="362"/>
      <c r="M378" s="362"/>
      <c r="N378" s="362"/>
      <c r="O378" s="362"/>
      <c r="P378" s="362"/>
      <c r="Q378" s="362"/>
      <c r="R378" s="362"/>
      <c r="S378" s="362"/>
      <c r="T378" s="362"/>
      <c r="U378" s="362"/>
      <c r="V378" s="362"/>
      <c r="W378" s="362"/>
      <c r="X378" s="362"/>
      <c r="Y378" s="362"/>
      <c r="Z378" s="362"/>
      <c r="AA378" s="362"/>
      <c r="AB378" s="362"/>
    </row>
    <row r="379" spans="8:8" ht="15.75" customHeight="1">
      <c r="A379" s="362"/>
      <c r="B379" s="363"/>
      <c r="C379" s="364"/>
      <c r="D379" s="363"/>
      <c r="E379" s="362"/>
      <c r="F379" s="362"/>
      <c r="G379" s="362"/>
      <c r="H379" s="362"/>
      <c r="I379" s="362"/>
      <c r="J379" s="362"/>
      <c r="K379" s="362"/>
      <c r="L379" s="362"/>
      <c r="M379" s="362"/>
      <c r="N379" s="362"/>
      <c r="O379" s="362"/>
      <c r="P379" s="362"/>
      <c r="Q379" s="362"/>
      <c r="R379" s="362"/>
      <c r="S379" s="362"/>
      <c r="T379" s="362"/>
      <c r="U379" s="362"/>
      <c r="V379" s="362"/>
      <c r="W379" s="362"/>
      <c r="X379" s="362"/>
      <c r="Y379" s="362"/>
      <c r="Z379" s="362"/>
      <c r="AA379" s="362"/>
      <c r="AB379" s="362"/>
    </row>
    <row r="380" spans="8:8" ht="15.75" customHeight="1">
      <c r="A380" s="362"/>
      <c r="B380" s="363"/>
      <c r="C380" s="364"/>
      <c r="D380" s="363"/>
      <c r="E380" s="362"/>
      <c r="F380" s="362"/>
      <c r="G380" s="362"/>
      <c r="H380" s="362"/>
      <c r="I380" s="362"/>
      <c r="J380" s="362"/>
      <c r="K380" s="362"/>
      <c r="L380" s="362"/>
      <c r="M380" s="362"/>
      <c r="N380" s="362"/>
      <c r="O380" s="362"/>
      <c r="P380" s="362"/>
      <c r="Q380" s="362"/>
      <c r="R380" s="362"/>
      <c r="S380" s="362"/>
      <c r="T380" s="362"/>
      <c r="U380" s="362"/>
      <c r="V380" s="362"/>
      <c r="W380" s="362"/>
      <c r="X380" s="362"/>
      <c r="Y380" s="362"/>
      <c r="Z380" s="362"/>
      <c r="AA380" s="362"/>
      <c r="AB380" s="362"/>
    </row>
    <row r="381" spans="8:8" ht="15.75" customHeight="1">
      <c r="A381" s="362"/>
      <c r="B381" s="363"/>
      <c r="C381" s="364"/>
      <c r="D381" s="363"/>
      <c r="E381" s="362"/>
      <c r="F381" s="362"/>
      <c r="G381" s="362"/>
      <c r="H381" s="362"/>
      <c r="I381" s="362"/>
      <c r="J381" s="362"/>
      <c r="K381" s="362"/>
      <c r="L381" s="362"/>
      <c r="M381" s="362"/>
      <c r="N381" s="362"/>
      <c r="O381" s="362"/>
      <c r="P381" s="362"/>
      <c r="Q381" s="362"/>
      <c r="R381" s="362"/>
      <c r="S381" s="362"/>
      <c r="T381" s="362"/>
      <c r="U381" s="362"/>
      <c r="V381" s="362"/>
      <c r="W381" s="362"/>
      <c r="X381" s="362"/>
      <c r="Y381" s="362"/>
      <c r="Z381" s="362"/>
      <c r="AA381" s="362"/>
      <c r="AB381" s="362"/>
    </row>
    <row r="382" spans="8:8" ht="15.75" customHeight="1">
      <c r="A382" s="362"/>
      <c r="B382" s="363"/>
      <c r="C382" s="364"/>
      <c r="D382" s="363"/>
      <c r="E382" s="362"/>
      <c r="F382" s="362"/>
      <c r="G382" s="362"/>
      <c r="H382" s="362"/>
      <c r="I382" s="362"/>
      <c r="J382" s="362"/>
      <c r="K382" s="362"/>
      <c r="L382" s="362"/>
      <c r="M382" s="362"/>
      <c r="N382" s="362"/>
      <c r="O382" s="362"/>
      <c r="P382" s="362"/>
      <c r="Q382" s="362"/>
      <c r="R382" s="362"/>
      <c r="S382" s="362"/>
      <c r="T382" s="362"/>
      <c r="U382" s="362"/>
      <c r="V382" s="362"/>
      <c r="W382" s="362"/>
      <c r="X382" s="362"/>
      <c r="Y382" s="362"/>
      <c r="Z382" s="362"/>
      <c r="AA382" s="362"/>
      <c r="AB382" s="362"/>
    </row>
    <row r="383" spans="8:8" ht="15.75" customHeight="1">
      <c r="A383" s="362"/>
      <c r="B383" s="363"/>
      <c r="C383" s="364"/>
      <c r="D383" s="363"/>
      <c r="E383" s="362"/>
      <c r="F383" s="362"/>
      <c r="G383" s="362"/>
      <c r="H383" s="362"/>
      <c r="I383" s="362"/>
      <c r="J383" s="362"/>
      <c r="K383" s="362"/>
      <c r="L383" s="362"/>
      <c r="M383" s="362"/>
      <c r="N383" s="362"/>
      <c r="O383" s="362"/>
      <c r="P383" s="362"/>
      <c r="Q383" s="362"/>
      <c r="R383" s="362"/>
      <c r="S383" s="362"/>
      <c r="T383" s="362"/>
      <c r="U383" s="362"/>
      <c r="V383" s="362"/>
      <c r="W383" s="362"/>
      <c r="X383" s="362"/>
      <c r="Y383" s="362"/>
      <c r="Z383" s="362"/>
      <c r="AA383" s="362"/>
      <c r="AB383" s="362"/>
    </row>
    <row r="384" spans="8:8" ht="15.75" customHeight="1">
      <c r="A384" s="362"/>
      <c r="B384" s="363"/>
      <c r="C384" s="364"/>
      <c r="D384" s="363"/>
      <c r="E384" s="362"/>
      <c r="F384" s="362"/>
      <c r="G384" s="362"/>
      <c r="H384" s="362"/>
      <c r="I384" s="362"/>
      <c r="J384" s="362"/>
      <c r="K384" s="362"/>
      <c r="L384" s="362"/>
      <c r="M384" s="362"/>
      <c r="N384" s="362"/>
      <c r="O384" s="362"/>
      <c r="P384" s="362"/>
      <c r="Q384" s="362"/>
      <c r="R384" s="362"/>
      <c r="S384" s="362"/>
      <c r="T384" s="362"/>
      <c r="U384" s="362"/>
      <c r="V384" s="362"/>
      <c r="W384" s="362"/>
      <c r="X384" s="362"/>
      <c r="Y384" s="362"/>
      <c r="Z384" s="362"/>
      <c r="AA384" s="362"/>
      <c r="AB384" s="362"/>
    </row>
    <row r="385" spans="8:8" ht="15.75" customHeight="1">
      <c r="A385" s="362"/>
      <c r="B385" s="363"/>
      <c r="C385" s="364"/>
      <c r="D385" s="363"/>
      <c r="E385" s="362"/>
      <c r="F385" s="362"/>
      <c r="G385" s="362"/>
      <c r="H385" s="362"/>
      <c r="I385" s="362"/>
      <c r="J385" s="362"/>
      <c r="K385" s="362"/>
      <c r="L385" s="362"/>
      <c r="M385" s="362"/>
      <c r="N385" s="362"/>
      <c r="O385" s="362"/>
      <c r="P385" s="362"/>
      <c r="Q385" s="362"/>
      <c r="R385" s="362"/>
      <c r="S385" s="362"/>
      <c r="T385" s="362"/>
      <c r="U385" s="362"/>
      <c r="V385" s="362"/>
      <c r="W385" s="362"/>
      <c r="X385" s="362"/>
      <c r="Y385" s="362"/>
      <c r="Z385" s="362"/>
      <c r="AA385" s="362"/>
      <c r="AB385" s="362"/>
    </row>
    <row r="386" spans="8:8" ht="15.75" customHeight="1">
      <c r="A386" s="362"/>
      <c r="B386" s="363"/>
      <c r="C386" s="364"/>
      <c r="D386" s="363"/>
      <c r="E386" s="362"/>
      <c r="F386" s="362"/>
      <c r="G386" s="362"/>
      <c r="H386" s="362"/>
      <c r="I386" s="362"/>
      <c r="J386" s="362"/>
      <c r="K386" s="362"/>
      <c r="L386" s="362"/>
      <c r="M386" s="362"/>
      <c r="N386" s="362"/>
      <c r="O386" s="362"/>
      <c r="P386" s="362"/>
      <c r="Q386" s="362"/>
      <c r="R386" s="362"/>
      <c r="S386" s="362"/>
      <c r="T386" s="362"/>
      <c r="U386" s="362"/>
      <c r="V386" s="362"/>
      <c r="W386" s="362"/>
      <c r="X386" s="362"/>
      <c r="Y386" s="362"/>
      <c r="Z386" s="362"/>
      <c r="AA386" s="362"/>
      <c r="AB386" s="362"/>
    </row>
    <row r="387" spans="8:8" ht="15.75" customHeight="1">
      <c r="A387" s="362"/>
      <c r="B387" s="363"/>
      <c r="C387" s="364"/>
      <c r="D387" s="363"/>
      <c r="E387" s="362"/>
      <c r="F387" s="362"/>
      <c r="G387" s="362"/>
      <c r="H387" s="362"/>
      <c r="I387" s="362"/>
      <c r="J387" s="362"/>
      <c r="K387" s="362"/>
      <c r="L387" s="362"/>
      <c r="M387" s="362"/>
      <c r="N387" s="362"/>
      <c r="O387" s="362"/>
      <c r="P387" s="362"/>
      <c r="Q387" s="362"/>
      <c r="R387" s="362"/>
      <c r="S387" s="362"/>
      <c r="T387" s="362"/>
      <c r="U387" s="362"/>
      <c r="V387" s="362"/>
      <c r="W387" s="362"/>
      <c r="X387" s="362"/>
      <c r="Y387" s="362"/>
      <c r="Z387" s="362"/>
      <c r="AA387" s="362"/>
      <c r="AB387" s="362"/>
    </row>
    <row r="388" spans="8:8" ht="15.75" customHeight="1">
      <c r="A388" s="362"/>
      <c r="B388" s="363"/>
      <c r="C388" s="364"/>
      <c r="D388" s="363"/>
      <c r="E388" s="362"/>
      <c r="F388" s="362"/>
      <c r="G388" s="362"/>
      <c r="H388" s="362"/>
      <c r="I388" s="362"/>
      <c r="J388" s="362"/>
      <c r="K388" s="362"/>
      <c r="L388" s="362"/>
      <c r="M388" s="362"/>
      <c r="N388" s="362"/>
      <c r="O388" s="362"/>
      <c r="P388" s="362"/>
      <c r="Q388" s="362"/>
      <c r="R388" s="362"/>
      <c r="S388" s="362"/>
      <c r="T388" s="362"/>
      <c r="U388" s="362"/>
      <c r="V388" s="362"/>
      <c r="W388" s="362"/>
      <c r="X388" s="362"/>
      <c r="Y388" s="362"/>
      <c r="Z388" s="362"/>
      <c r="AA388" s="362"/>
      <c r="AB388" s="362"/>
    </row>
    <row r="389" spans="8:8" ht="15.75" customHeight="1">
      <c r="A389" s="362"/>
      <c r="B389" s="363"/>
      <c r="C389" s="364"/>
      <c r="D389" s="363"/>
      <c r="E389" s="362"/>
      <c r="F389" s="362"/>
      <c r="G389" s="362"/>
      <c r="H389" s="362"/>
      <c r="I389" s="362"/>
      <c r="J389" s="362"/>
      <c r="K389" s="362"/>
      <c r="L389" s="362"/>
      <c r="M389" s="362"/>
      <c r="N389" s="362"/>
      <c r="O389" s="362"/>
      <c r="P389" s="362"/>
      <c r="Q389" s="362"/>
      <c r="R389" s="362"/>
      <c r="S389" s="362"/>
      <c r="T389" s="362"/>
      <c r="U389" s="362"/>
      <c r="V389" s="362"/>
      <c r="W389" s="362"/>
      <c r="X389" s="362"/>
      <c r="Y389" s="362"/>
      <c r="Z389" s="362"/>
      <c r="AA389" s="362"/>
      <c r="AB389" s="362"/>
    </row>
    <row r="390" spans="8:8" ht="15.75" customHeight="1">
      <c r="A390" s="362"/>
      <c r="B390" s="363"/>
      <c r="C390" s="364"/>
      <c r="D390" s="363"/>
      <c r="E390" s="362"/>
      <c r="F390" s="362"/>
      <c r="G390" s="362"/>
      <c r="H390" s="362"/>
      <c r="I390" s="362"/>
      <c r="J390" s="362"/>
      <c r="K390" s="362"/>
      <c r="L390" s="362"/>
      <c r="M390" s="362"/>
      <c r="N390" s="362"/>
      <c r="O390" s="362"/>
      <c r="P390" s="362"/>
      <c r="Q390" s="362"/>
      <c r="R390" s="362"/>
      <c r="S390" s="362"/>
      <c r="T390" s="362"/>
      <c r="U390" s="362"/>
      <c r="V390" s="362"/>
      <c r="W390" s="362"/>
      <c r="X390" s="362"/>
      <c r="Y390" s="362"/>
      <c r="Z390" s="362"/>
      <c r="AA390" s="362"/>
      <c r="AB390" s="362"/>
    </row>
    <row r="391" spans="8:8" ht="15.75" customHeight="1">
      <c r="A391" s="362"/>
      <c r="B391" s="363"/>
      <c r="C391" s="364"/>
      <c r="D391" s="363"/>
      <c r="E391" s="362"/>
      <c r="F391" s="362"/>
      <c r="G391" s="362"/>
      <c r="H391" s="362"/>
      <c r="I391" s="362"/>
      <c r="J391" s="362"/>
      <c r="K391" s="362"/>
      <c r="L391" s="362"/>
      <c r="M391" s="362"/>
      <c r="N391" s="362"/>
      <c r="O391" s="362"/>
      <c r="P391" s="362"/>
      <c r="Q391" s="362"/>
      <c r="R391" s="362"/>
      <c r="S391" s="362"/>
      <c r="T391" s="362"/>
      <c r="U391" s="362"/>
      <c r="V391" s="362"/>
      <c r="W391" s="362"/>
      <c r="X391" s="362"/>
      <c r="Y391" s="362"/>
      <c r="Z391" s="362"/>
      <c r="AA391" s="362"/>
      <c r="AB391" s="362"/>
    </row>
    <row r="392" spans="8:8" ht="15.75" customHeight="1">
      <c r="A392" s="362"/>
      <c r="B392" s="363"/>
      <c r="C392" s="364"/>
      <c r="D392" s="363"/>
      <c r="E392" s="362"/>
      <c r="F392" s="362"/>
      <c r="G392" s="362"/>
      <c r="H392" s="362"/>
      <c r="I392" s="362"/>
      <c r="J392" s="362"/>
      <c r="K392" s="362"/>
      <c r="L392" s="362"/>
      <c r="M392" s="362"/>
      <c r="N392" s="362"/>
      <c r="O392" s="362"/>
      <c r="P392" s="362"/>
      <c r="Q392" s="362"/>
      <c r="R392" s="362"/>
      <c r="S392" s="362"/>
      <c r="T392" s="362"/>
      <c r="U392" s="362"/>
      <c r="V392" s="362"/>
      <c r="W392" s="362"/>
      <c r="X392" s="362"/>
      <c r="Y392" s="362"/>
      <c r="Z392" s="362"/>
      <c r="AA392" s="362"/>
      <c r="AB392" s="362"/>
    </row>
    <row r="393" spans="8:8" ht="15.75" customHeight="1">
      <c r="A393" s="362"/>
      <c r="B393" s="363"/>
      <c r="C393" s="364"/>
      <c r="D393" s="363"/>
      <c r="E393" s="362"/>
      <c r="F393" s="362"/>
      <c r="G393" s="362"/>
      <c r="H393" s="362"/>
      <c r="I393" s="362"/>
      <c r="J393" s="362"/>
      <c r="K393" s="362"/>
      <c r="L393" s="362"/>
      <c r="M393" s="362"/>
      <c r="N393" s="362"/>
      <c r="O393" s="362"/>
      <c r="P393" s="362"/>
      <c r="Q393" s="362"/>
      <c r="R393" s="362"/>
      <c r="S393" s="362"/>
      <c r="T393" s="362"/>
      <c r="U393" s="362"/>
      <c r="V393" s="362"/>
      <c r="W393" s="362"/>
      <c r="X393" s="362"/>
      <c r="Y393" s="362"/>
      <c r="Z393" s="362"/>
      <c r="AA393" s="362"/>
      <c r="AB393" s="362"/>
    </row>
    <row r="394" spans="8:8" ht="15.75" customHeight="1">
      <c r="A394" s="362"/>
      <c r="B394" s="363"/>
      <c r="C394" s="364"/>
      <c r="D394" s="363"/>
      <c r="E394" s="362"/>
      <c r="F394" s="362"/>
      <c r="G394" s="362"/>
      <c r="H394" s="362"/>
      <c r="I394" s="362"/>
      <c r="J394" s="362"/>
      <c r="K394" s="362"/>
      <c r="L394" s="362"/>
      <c r="M394" s="362"/>
      <c r="N394" s="362"/>
      <c r="O394" s="362"/>
      <c r="P394" s="362"/>
      <c r="Q394" s="362"/>
      <c r="R394" s="362"/>
      <c r="S394" s="362"/>
      <c r="T394" s="362"/>
      <c r="U394" s="362"/>
      <c r="V394" s="362"/>
      <c r="W394" s="362"/>
      <c r="X394" s="362"/>
      <c r="Y394" s="362"/>
      <c r="Z394" s="362"/>
      <c r="AA394" s="362"/>
      <c r="AB394" s="362"/>
    </row>
    <row r="395" spans="8:8" ht="15.75" customHeight="1">
      <c r="A395" s="362"/>
      <c r="B395" s="363"/>
      <c r="C395" s="364"/>
      <c r="D395" s="363"/>
      <c r="E395" s="362"/>
      <c r="F395" s="362"/>
      <c r="G395" s="362"/>
      <c r="H395" s="362"/>
      <c r="I395" s="362"/>
      <c r="J395" s="362"/>
      <c r="K395" s="362"/>
      <c r="L395" s="362"/>
      <c r="M395" s="362"/>
      <c r="N395" s="362"/>
      <c r="O395" s="362"/>
      <c r="P395" s="362"/>
      <c r="Q395" s="362"/>
      <c r="R395" s="362"/>
      <c r="S395" s="362"/>
      <c r="T395" s="362"/>
      <c r="U395" s="362"/>
      <c r="V395" s="362"/>
      <c r="W395" s="362"/>
      <c r="X395" s="362"/>
      <c r="Y395" s="362"/>
      <c r="Z395" s="362"/>
      <c r="AA395" s="362"/>
      <c r="AB395" s="362"/>
    </row>
    <row r="396" spans="8:8" ht="15.75" customHeight="1">
      <c r="A396" s="362"/>
      <c r="B396" s="363"/>
      <c r="C396" s="364"/>
      <c r="D396" s="363"/>
      <c r="E396" s="362"/>
      <c r="F396" s="362"/>
      <c r="G396" s="362"/>
      <c r="H396" s="362"/>
      <c r="I396" s="362"/>
      <c r="J396" s="362"/>
      <c r="K396" s="362"/>
      <c r="L396" s="362"/>
      <c r="M396" s="362"/>
      <c r="N396" s="362"/>
      <c r="O396" s="362"/>
      <c r="P396" s="362"/>
      <c r="Q396" s="362"/>
      <c r="R396" s="362"/>
      <c r="S396" s="362"/>
      <c r="T396" s="362"/>
      <c r="U396" s="362"/>
      <c r="V396" s="362"/>
      <c r="W396" s="362"/>
      <c r="X396" s="362"/>
      <c r="Y396" s="362"/>
      <c r="Z396" s="362"/>
      <c r="AA396" s="362"/>
      <c r="AB396" s="362"/>
    </row>
    <row r="397" spans="8:8" ht="15.75" customHeight="1">
      <c r="A397" s="362"/>
      <c r="B397" s="363"/>
      <c r="C397" s="364"/>
      <c r="D397" s="363"/>
      <c r="E397" s="362"/>
      <c r="F397" s="362"/>
      <c r="G397" s="362"/>
      <c r="H397" s="362"/>
      <c r="I397" s="362"/>
      <c r="J397" s="362"/>
      <c r="K397" s="362"/>
      <c r="L397" s="362"/>
      <c r="M397" s="362"/>
      <c r="N397" s="362"/>
      <c r="O397" s="362"/>
      <c r="P397" s="362"/>
      <c r="Q397" s="362"/>
      <c r="R397" s="362"/>
      <c r="S397" s="362"/>
      <c r="T397" s="362"/>
      <c r="U397" s="362"/>
      <c r="V397" s="362"/>
      <c r="W397" s="362"/>
      <c r="X397" s="362"/>
      <c r="Y397" s="362"/>
      <c r="Z397" s="362"/>
      <c r="AA397" s="362"/>
      <c r="AB397" s="362"/>
    </row>
    <row r="398" spans="8:8" ht="15.75" customHeight="1">
      <c r="A398" s="362"/>
      <c r="B398" s="363"/>
      <c r="C398" s="364"/>
      <c r="D398" s="363"/>
      <c r="E398" s="362"/>
      <c r="F398" s="362"/>
      <c r="G398" s="362"/>
      <c r="H398" s="362"/>
      <c r="I398" s="362"/>
      <c r="J398" s="362"/>
      <c r="K398" s="362"/>
      <c r="L398" s="362"/>
      <c r="M398" s="362"/>
      <c r="N398" s="362"/>
      <c r="O398" s="362"/>
      <c r="P398" s="362"/>
      <c r="Q398" s="362"/>
      <c r="R398" s="362"/>
      <c r="S398" s="362"/>
      <c r="T398" s="362"/>
      <c r="U398" s="362"/>
      <c r="V398" s="362"/>
      <c r="W398" s="362"/>
      <c r="X398" s="362"/>
      <c r="Y398" s="362"/>
      <c r="Z398" s="362"/>
      <c r="AA398" s="362"/>
      <c r="AB398" s="362"/>
    </row>
    <row r="399" spans="8:8" ht="15.75" customHeight="1">
      <c r="A399" s="362"/>
      <c r="B399" s="363"/>
      <c r="C399" s="364"/>
      <c r="D399" s="363"/>
      <c r="E399" s="362"/>
      <c r="F399" s="362"/>
      <c r="G399" s="362"/>
      <c r="H399" s="362"/>
      <c r="I399" s="362"/>
      <c r="J399" s="362"/>
      <c r="K399" s="362"/>
      <c r="L399" s="362"/>
      <c r="M399" s="362"/>
      <c r="N399" s="362"/>
      <c r="O399" s="362"/>
      <c r="P399" s="362"/>
      <c r="Q399" s="362"/>
      <c r="R399" s="362"/>
      <c r="S399" s="362"/>
      <c r="T399" s="362"/>
      <c r="U399" s="362"/>
      <c r="V399" s="362"/>
      <c r="W399" s="362"/>
      <c r="X399" s="362"/>
      <c r="Y399" s="362"/>
      <c r="Z399" s="362"/>
      <c r="AA399" s="362"/>
      <c r="AB399" s="362"/>
    </row>
    <row r="400" spans="8:8" ht="15.75" customHeight="1">
      <c r="A400" s="362"/>
      <c r="B400" s="363"/>
      <c r="C400" s="364"/>
      <c r="D400" s="363"/>
      <c r="E400" s="362"/>
      <c r="F400" s="362"/>
      <c r="G400" s="362"/>
      <c r="H400" s="362"/>
      <c r="I400" s="362"/>
      <c r="J400" s="362"/>
      <c r="K400" s="362"/>
      <c r="L400" s="362"/>
      <c r="M400" s="362"/>
      <c r="N400" s="362"/>
      <c r="O400" s="362"/>
      <c r="P400" s="362"/>
      <c r="Q400" s="362"/>
      <c r="R400" s="362"/>
      <c r="S400" s="362"/>
      <c r="T400" s="362"/>
      <c r="U400" s="362"/>
      <c r="V400" s="362"/>
      <c r="W400" s="362"/>
      <c r="X400" s="362"/>
      <c r="Y400" s="362"/>
      <c r="Z400" s="362"/>
      <c r="AA400" s="362"/>
      <c r="AB400" s="362"/>
    </row>
    <row r="401" spans="8:8" ht="15.75" customHeight="1">
      <c r="A401" s="362"/>
      <c r="B401" s="363"/>
      <c r="C401" s="364"/>
      <c r="D401" s="363"/>
      <c r="E401" s="362"/>
      <c r="F401" s="362"/>
      <c r="G401" s="362"/>
      <c r="H401" s="362"/>
      <c r="I401" s="362"/>
      <c r="J401" s="362"/>
      <c r="K401" s="362"/>
      <c r="L401" s="362"/>
      <c r="M401" s="362"/>
      <c r="N401" s="362"/>
      <c r="O401" s="362"/>
      <c r="P401" s="362"/>
      <c r="Q401" s="362"/>
      <c r="R401" s="362"/>
      <c r="S401" s="362"/>
      <c r="T401" s="362"/>
      <c r="U401" s="362"/>
      <c r="V401" s="362"/>
      <c r="W401" s="362"/>
      <c r="X401" s="362"/>
      <c r="Y401" s="362"/>
      <c r="Z401" s="362"/>
      <c r="AA401" s="362"/>
      <c r="AB401" s="362"/>
    </row>
    <row r="402" spans="8:8" ht="15.75" customHeight="1">
      <c r="A402" s="362"/>
      <c r="B402" s="363"/>
      <c r="C402" s="364"/>
      <c r="D402" s="363"/>
      <c r="E402" s="362"/>
      <c r="F402" s="362"/>
      <c r="G402" s="362"/>
      <c r="H402" s="362"/>
      <c r="I402" s="362"/>
      <c r="J402" s="362"/>
      <c r="K402" s="362"/>
      <c r="L402" s="362"/>
      <c r="M402" s="362"/>
      <c r="N402" s="362"/>
      <c r="O402" s="362"/>
      <c r="P402" s="362"/>
      <c r="Q402" s="362"/>
      <c r="R402" s="362"/>
      <c r="S402" s="362"/>
      <c r="T402" s="362"/>
      <c r="U402" s="362"/>
      <c r="V402" s="362"/>
      <c r="W402" s="362"/>
      <c r="X402" s="362"/>
      <c r="Y402" s="362"/>
      <c r="Z402" s="362"/>
      <c r="AA402" s="362"/>
      <c r="AB402" s="362"/>
    </row>
    <row r="403" spans="8:8" ht="15.75" customHeight="1">
      <c r="A403" s="362"/>
      <c r="B403" s="363"/>
      <c r="C403" s="364"/>
      <c r="D403" s="363"/>
      <c r="E403" s="362"/>
      <c r="F403" s="362"/>
      <c r="G403" s="362"/>
      <c r="H403" s="362"/>
      <c r="I403" s="362"/>
      <c r="J403" s="362"/>
      <c r="K403" s="362"/>
      <c r="L403" s="362"/>
      <c r="M403" s="362"/>
      <c r="N403" s="362"/>
      <c r="O403" s="362"/>
      <c r="P403" s="362"/>
      <c r="Q403" s="362"/>
      <c r="R403" s="362"/>
      <c r="S403" s="362"/>
      <c r="T403" s="362"/>
      <c r="U403" s="362"/>
      <c r="V403" s="362"/>
      <c r="W403" s="362"/>
      <c r="X403" s="362"/>
      <c r="Y403" s="362"/>
      <c r="Z403" s="362"/>
      <c r="AA403" s="362"/>
      <c r="AB403" s="362"/>
    </row>
    <row r="404" spans="8:8" ht="15.75" customHeight="1">
      <c r="A404" s="362"/>
      <c r="B404" s="363"/>
      <c r="C404" s="364"/>
      <c r="D404" s="363"/>
      <c r="E404" s="362"/>
      <c r="F404" s="362"/>
      <c r="G404" s="362"/>
      <c r="H404" s="362"/>
      <c r="I404" s="362"/>
      <c r="J404" s="362"/>
      <c r="K404" s="362"/>
      <c r="L404" s="362"/>
      <c r="M404" s="362"/>
      <c r="N404" s="362"/>
      <c r="O404" s="362"/>
      <c r="P404" s="362"/>
      <c r="Q404" s="362"/>
      <c r="R404" s="362"/>
      <c r="S404" s="362"/>
      <c r="T404" s="362"/>
      <c r="U404" s="362"/>
      <c r="V404" s="362"/>
      <c r="W404" s="362"/>
      <c r="X404" s="362"/>
      <c r="Y404" s="362"/>
      <c r="Z404" s="362"/>
      <c r="AA404" s="362"/>
      <c r="AB404" s="362"/>
    </row>
    <row r="405" spans="8:8" ht="15.75" customHeight="1">
      <c r="A405" s="362"/>
      <c r="B405" s="363"/>
      <c r="C405" s="364"/>
      <c r="D405" s="363"/>
      <c r="E405" s="362"/>
      <c r="F405" s="362"/>
      <c r="G405" s="362"/>
      <c r="H405" s="362"/>
      <c r="I405" s="362"/>
      <c r="J405" s="362"/>
      <c r="K405" s="362"/>
      <c r="L405" s="362"/>
      <c r="M405" s="362"/>
      <c r="N405" s="362"/>
      <c r="O405" s="362"/>
      <c r="P405" s="362"/>
      <c r="Q405" s="362"/>
      <c r="R405" s="362"/>
      <c r="S405" s="362"/>
      <c r="T405" s="362"/>
      <c r="U405" s="362"/>
      <c r="V405" s="362"/>
      <c r="W405" s="362"/>
      <c r="X405" s="362"/>
      <c r="Y405" s="362"/>
      <c r="Z405" s="362"/>
      <c r="AA405" s="362"/>
      <c r="AB405" s="362"/>
    </row>
    <row r="406" spans="8:8" ht="15.75" customHeight="1">
      <c r="A406" s="362"/>
      <c r="B406" s="363"/>
      <c r="C406" s="364"/>
      <c r="D406" s="363"/>
      <c r="E406" s="362"/>
      <c r="F406" s="362"/>
      <c r="G406" s="362"/>
      <c r="H406" s="362"/>
      <c r="I406" s="362"/>
      <c r="J406" s="362"/>
      <c r="K406" s="362"/>
      <c r="L406" s="362"/>
      <c r="M406" s="362"/>
      <c r="N406" s="362"/>
      <c r="O406" s="362"/>
      <c r="P406" s="362"/>
      <c r="Q406" s="362"/>
      <c r="R406" s="362"/>
      <c r="S406" s="362"/>
      <c r="T406" s="362"/>
      <c r="U406" s="362"/>
      <c r="V406" s="362"/>
      <c r="W406" s="362"/>
      <c r="X406" s="362"/>
      <c r="Y406" s="362"/>
      <c r="Z406" s="362"/>
      <c r="AA406" s="362"/>
      <c r="AB406" s="362"/>
    </row>
    <row r="407" spans="8:8" ht="15.75" customHeight="1">
      <c r="A407" s="362"/>
      <c r="B407" s="363"/>
      <c r="C407" s="364"/>
      <c r="D407" s="363"/>
      <c r="E407" s="362"/>
      <c r="F407" s="362"/>
      <c r="G407" s="362"/>
      <c r="H407" s="362"/>
      <c r="I407" s="362"/>
      <c r="J407" s="362"/>
      <c r="K407" s="362"/>
      <c r="L407" s="362"/>
      <c r="M407" s="362"/>
      <c r="N407" s="362"/>
      <c r="O407" s="362"/>
      <c r="P407" s="362"/>
      <c r="Q407" s="362"/>
      <c r="R407" s="362"/>
      <c r="S407" s="362"/>
      <c r="T407" s="362"/>
      <c r="U407" s="362"/>
      <c r="V407" s="362"/>
      <c r="W407" s="362"/>
      <c r="X407" s="362"/>
      <c r="Y407" s="362"/>
      <c r="Z407" s="362"/>
      <c r="AA407" s="362"/>
      <c r="AB407" s="362"/>
    </row>
    <row r="408" spans="8:8" ht="15.75" customHeight="1">
      <c r="A408" s="362"/>
      <c r="B408" s="363"/>
      <c r="C408" s="364"/>
      <c r="D408" s="363"/>
      <c r="E408" s="362"/>
      <c r="F408" s="362"/>
      <c r="G408" s="362"/>
      <c r="H408" s="362"/>
      <c r="I408" s="362"/>
      <c r="J408" s="362"/>
      <c r="K408" s="362"/>
      <c r="L408" s="362"/>
      <c r="M408" s="362"/>
      <c r="N408" s="362"/>
      <c r="O408" s="362"/>
      <c r="P408" s="362"/>
      <c r="Q408" s="362"/>
      <c r="R408" s="362"/>
      <c r="S408" s="362"/>
      <c r="T408" s="362"/>
      <c r="U408" s="362"/>
      <c r="V408" s="362"/>
      <c r="W408" s="362"/>
      <c r="X408" s="362"/>
      <c r="Y408" s="362"/>
      <c r="Z408" s="362"/>
      <c r="AA408" s="362"/>
      <c r="AB408" s="362"/>
    </row>
    <row r="409" spans="8:8" ht="15.75" customHeight="1">
      <c r="A409" s="362"/>
      <c r="B409" s="363"/>
      <c r="C409" s="364"/>
      <c r="D409" s="363"/>
      <c r="E409" s="362"/>
      <c r="F409" s="362"/>
      <c r="G409" s="362"/>
      <c r="H409" s="362"/>
      <c r="I409" s="362"/>
      <c r="J409" s="362"/>
      <c r="K409" s="362"/>
      <c r="L409" s="362"/>
      <c r="M409" s="362"/>
      <c r="N409" s="362"/>
      <c r="O409" s="362"/>
      <c r="P409" s="362"/>
      <c r="Q409" s="362"/>
      <c r="R409" s="362"/>
      <c r="S409" s="362"/>
      <c r="T409" s="362"/>
      <c r="U409" s="362"/>
      <c r="V409" s="362"/>
      <c r="W409" s="362"/>
      <c r="X409" s="362"/>
      <c r="Y409" s="362"/>
      <c r="Z409" s="362"/>
      <c r="AA409" s="362"/>
      <c r="AB409" s="362"/>
    </row>
    <row r="410" spans="8:8" ht="15.75" customHeight="1">
      <c r="A410" s="362"/>
      <c r="B410" s="363"/>
      <c r="C410" s="364"/>
      <c r="D410" s="363"/>
      <c r="E410" s="362"/>
      <c r="F410" s="362"/>
      <c r="G410" s="362"/>
      <c r="H410" s="362"/>
      <c r="I410" s="362"/>
      <c r="J410" s="362"/>
      <c r="K410" s="362"/>
      <c r="L410" s="362"/>
      <c r="M410" s="362"/>
      <c r="N410" s="362"/>
      <c r="O410" s="362"/>
      <c r="P410" s="362"/>
      <c r="Q410" s="362"/>
      <c r="R410" s="362"/>
      <c r="S410" s="362"/>
      <c r="T410" s="362"/>
      <c r="U410" s="362"/>
      <c r="V410" s="362"/>
      <c r="W410" s="362"/>
      <c r="X410" s="362"/>
      <c r="Y410" s="362"/>
      <c r="Z410" s="362"/>
      <c r="AA410" s="362"/>
      <c r="AB410" s="362"/>
    </row>
    <row r="411" spans="8:8" ht="15.75" customHeight="1">
      <c r="A411" s="362"/>
      <c r="B411" s="363"/>
      <c r="C411" s="364"/>
      <c r="D411" s="363"/>
      <c r="E411" s="362"/>
      <c r="F411" s="362"/>
      <c r="G411" s="362"/>
      <c r="H411" s="362"/>
      <c r="I411" s="362"/>
      <c r="J411" s="362"/>
      <c r="K411" s="362"/>
      <c r="L411" s="362"/>
      <c r="M411" s="362"/>
      <c r="N411" s="362"/>
      <c r="O411" s="362"/>
      <c r="P411" s="362"/>
      <c r="Q411" s="362"/>
      <c r="R411" s="362"/>
      <c r="S411" s="362"/>
      <c r="T411" s="362"/>
      <c r="U411" s="362"/>
      <c r="V411" s="362"/>
      <c r="W411" s="362"/>
      <c r="X411" s="362"/>
      <c r="Y411" s="362"/>
      <c r="Z411" s="362"/>
      <c r="AA411" s="362"/>
      <c r="AB411" s="362"/>
    </row>
    <row r="412" spans="8:8" ht="15.75" customHeight="1">
      <c r="A412" s="362"/>
      <c r="B412" s="363"/>
      <c r="C412" s="364"/>
      <c r="D412" s="363"/>
      <c r="E412" s="362"/>
      <c r="F412" s="362"/>
      <c r="G412" s="362"/>
      <c r="H412" s="362"/>
      <c r="I412" s="362"/>
      <c r="J412" s="362"/>
      <c r="K412" s="362"/>
      <c r="L412" s="362"/>
      <c r="M412" s="362"/>
      <c r="N412" s="362"/>
      <c r="O412" s="362"/>
      <c r="P412" s="362"/>
      <c r="Q412" s="362"/>
      <c r="R412" s="362"/>
      <c r="S412" s="362"/>
      <c r="T412" s="362"/>
      <c r="U412" s="362"/>
      <c r="V412" s="362"/>
      <c r="W412" s="362"/>
      <c r="X412" s="362"/>
      <c r="Y412" s="362"/>
      <c r="Z412" s="362"/>
      <c r="AA412" s="362"/>
      <c r="AB412" s="362"/>
    </row>
    <row r="413" spans="8:8" ht="15.75" customHeight="1">
      <c r="A413" s="362"/>
      <c r="B413" s="363"/>
      <c r="C413" s="364"/>
      <c r="D413" s="363"/>
      <c r="E413" s="362"/>
      <c r="F413" s="362"/>
      <c r="G413" s="362"/>
      <c r="H413" s="362"/>
      <c r="I413" s="362"/>
      <c r="J413" s="362"/>
      <c r="K413" s="362"/>
      <c r="L413" s="362"/>
      <c r="M413" s="362"/>
      <c r="N413" s="362"/>
      <c r="O413" s="362"/>
      <c r="P413" s="362"/>
      <c r="Q413" s="362"/>
      <c r="R413" s="362"/>
      <c r="S413" s="362"/>
      <c r="T413" s="362"/>
      <c r="U413" s="362"/>
      <c r="V413" s="362"/>
      <c r="W413" s="362"/>
      <c r="X413" s="362"/>
      <c r="Y413" s="362"/>
      <c r="Z413" s="362"/>
      <c r="AA413" s="362"/>
      <c r="AB413" s="362"/>
    </row>
    <row r="414" spans="8:8" ht="15.75" customHeight="1">
      <c r="A414" s="362"/>
      <c r="B414" s="363"/>
      <c r="C414" s="364"/>
      <c r="D414" s="363"/>
      <c r="E414" s="362"/>
      <c r="F414" s="362"/>
      <c r="G414" s="362"/>
      <c r="H414" s="362"/>
      <c r="I414" s="362"/>
      <c r="J414" s="362"/>
      <c r="K414" s="362"/>
      <c r="L414" s="362"/>
      <c r="M414" s="362"/>
      <c r="N414" s="362"/>
      <c r="O414" s="362"/>
      <c r="P414" s="362"/>
      <c r="Q414" s="362"/>
      <c r="R414" s="362"/>
      <c r="S414" s="362"/>
      <c r="T414" s="362"/>
      <c r="U414" s="362"/>
      <c r="V414" s="362"/>
      <c r="W414" s="362"/>
      <c r="X414" s="362"/>
      <c r="Y414" s="362"/>
      <c r="Z414" s="362"/>
      <c r="AA414" s="362"/>
      <c r="AB414" s="362"/>
    </row>
    <row r="415" spans="8:8" ht="15.75" customHeight="1">
      <c r="A415" s="362"/>
      <c r="B415" s="363"/>
      <c r="C415" s="364"/>
      <c r="D415" s="363"/>
      <c r="E415" s="362"/>
      <c r="F415" s="362"/>
      <c r="G415" s="362"/>
      <c r="H415" s="362"/>
      <c r="I415" s="362"/>
      <c r="J415" s="362"/>
      <c r="K415" s="362"/>
      <c r="L415" s="362"/>
      <c r="M415" s="362"/>
      <c r="N415" s="362"/>
      <c r="O415" s="362"/>
      <c r="P415" s="362"/>
      <c r="Q415" s="362"/>
      <c r="R415" s="362"/>
      <c r="S415" s="362"/>
      <c r="T415" s="362"/>
      <c r="U415" s="362"/>
      <c r="V415" s="362"/>
      <c r="W415" s="362"/>
      <c r="X415" s="362"/>
      <c r="Y415" s="362"/>
      <c r="Z415" s="362"/>
      <c r="AA415" s="362"/>
      <c r="AB415" s="362"/>
    </row>
    <row r="416" spans="8:8" ht="15.75" customHeight="1">
      <c r="A416" s="362"/>
      <c r="B416" s="363"/>
      <c r="C416" s="364"/>
      <c r="D416" s="363"/>
      <c r="E416" s="362"/>
      <c r="F416" s="362"/>
      <c r="G416" s="362"/>
      <c r="H416" s="362"/>
      <c r="I416" s="362"/>
      <c r="J416" s="362"/>
      <c r="K416" s="362"/>
      <c r="L416" s="362"/>
      <c r="M416" s="362"/>
      <c r="N416" s="362"/>
      <c r="O416" s="362"/>
      <c r="P416" s="362"/>
      <c r="Q416" s="362"/>
      <c r="R416" s="362"/>
      <c r="S416" s="362"/>
      <c r="T416" s="362"/>
      <c r="U416" s="362"/>
      <c r="V416" s="362"/>
      <c r="W416" s="362"/>
      <c r="X416" s="362"/>
      <c r="Y416" s="362"/>
      <c r="Z416" s="362"/>
      <c r="AA416" s="362"/>
      <c r="AB416" s="362"/>
    </row>
    <row r="417" spans="8:8" ht="15.75" customHeight="1">
      <c r="A417" s="362"/>
      <c r="B417" s="363"/>
      <c r="C417" s="364"/>
      <c r="D417" s="363"/>
      <c r="E417" s="362"/>
      <c r="F417" s="362"/>
      <c r="G417" s="362"/>
      <c r="H417" s="362"/>
      <c r="I417" s="362"/>
      <c r="J417" s="362"/>
      <c r="K417" s="362"/>
      <c r="L417" s="362"/>
      <c r="M417" s="362"/>
      <c r="N417" s="362"/>
      <c r="O417" s="362"/>
      <c r="P417" s="362"/>
      <c r="Q417" s="362"/>
      <c r="R417" s="362"/>
      <c r="S417" s="362"/>
      <c r="T417" s="362"/>
      <c r="U417" s="362"/>
      <c r="V417" s="362"/>
      <c r="W417" s="362"/>
      <c r="X417" s="362"/>
      <c r="Y417" s="362"/>
      <c r="Z417" s="362"/>
      <c r="AA417" s="362"/>
      <c r="AB417" s="362"/>
    </row>
    <row r="418" spans="8:8" ht="15.75" customHeight="1">
      <c r="A418" s="362"/>
      <c r="B418" s="363"/>
      <c r="C418" s="364"/>
      <c r="D418" s="363"/>
      <c r="E418" s="362"/>
      <c r="F418" s="362"/>
      <c r="G418" s="362"/>
      <c r="H418" s="362"/>
      <c r="I418" s="362"/>
      <c r="J418" s="362"/>
      <c r="K418" s="362"/>
      <c r="L418" s="362"/>
      <c r="M418" s="362"/>
      <c r="N418" s="362"/>
      <c r="O418" s="362"/>
      <c r="P418" s="362"/>
      <c r="Q418" s="362"/>
      <c r="R418" s="362"/>
      <c r="S418" s="362"/>
      <c r="T418" s="362"/>
      <c r="U418" s="362"/>
      <c r="V418" s="362"/>
      <c r="W418" s="362"/>
      <c r="X418" s="362"/>
      <c r="Y418" s="362"/>
      <c r="Z418" s="362"/>
      <c r="AA418" s="362"/>
      <c r="AB418" s="362"/>
    </row>
    <row r="419" spans="8:8" ht="15.75" customHeight="1">
      <c r="A419" s="362"/>
      <c r="B419" s="363"/>
      <c r="C419" s="364"/>
      <c r="D419" s="363"/>
      <c r="E419" s="362"/>
      <c r="F419" s="362"/>
      <c r="G419" s="362"/>
      <c r="H419" s="362"/>
      <c r="I419" s="362"/>
      <c r="J419" s="362"/>
      <c r="K419" s="362"/>
      <c r="L419" s="362"/>
      <c r="M419" s="362"/>
      <c r="N419" s="362"/>
      <c r="O419" s="362"/>
      <c r="P419" s="362"/>
      <c r="Q419" s="362"/>
      <c r="R419" s="362"/>
      <c r="S419" s="362"/>
      <c r="T419" s="362"/>
      <c r="U419" s="362"/>
      <c r="V419" s="362"/>
      <c r="W419" s="362"/>
      <c r="X419" s="362"/>
      <c r="Y419" s="362"/>
      <c r="Z419" s="362"/>
      <c r="AA419" s="362"/>
      <c r="AB419" s="362"/>
    </row>
    <row r="420" spans="8:8" ht="15.75" customHeight="1">
      <c r="A420" s="362"/>
      <c r="B420" s="363"/>
      <c r="C420" s="364"/>
      <c r="D420" s="363"/>
      <c r="E420" s="362"/>
      <c r="F420" s="362"/>
      <c r="G420" s="362"/>
      <c r="H420" s="362"/>
      <c r="I420" s="362"/>
      <c r="J420" s="362"/>
      <c r="K420" s="362"/>
      <c r="L420" s="362"/>
      <c r="M420" s="362"/>
      <c r="N420" s="362"/>
      <c r="O420" s="362"/>
      <c r="P420" s="362"/>
      <c r="Q420" s="362"/>
      <c r="R420" s="362"/>
      <c r="S420" s="362"/>
      <c r="T420" s="362"/>
      <c r="U420" s="362"/>
      <c r="V420" s="362"/>
      <c r="W420" s="362"/>
      <c r="X420" s="362"/>
      <c r="Y420" s="362"/>
      <c r="Z420" s="362"/>
      <c r="AA420" s="362"/>
      <c r="AB420" s="362"/>
    </row>
    <row r="421" spans="8:8" ht="15.75" customHeight="1">
      <c r="A421" s="362"/>
      <c r="B421" s="363"/>
      <c r="C421" s="364"/>
      <c r="D421" s="363"/>
      <c r="E421" s="362"/>
      <c r="F421" s="362"/>
      <c r="G421" s="362"/>
      <c r="H421" s="362"/>
      <c r="I421" s="362"/>
      <c r="J421" s="362"/>
      <c r="K421" s="362"/>
      <c r="L421" s="362"/>
      <c r="M421" s="362"/>
      <c r="N421" s="362"/>
      <c r="O421" s="362"/>
      <c r="P421" s="362"/>
      <c r="Q421" s="362"/>
      <c r="R421" s="362"/>
      <c r="S421" s="362"/>
      <c r="T421" s="362"/>
      <c r="U421" s="362"/>
      <c r="V421" s="362"/>
      <c r="W421" s="362"/>
      <c r="X421" s="362"/>
      <c r="Y421" s="362"/>
      <c r="Z421" s="362"/>
      <c r="AA421" s="362"/>
      <c r="AB421" s="362"/>
    </row>
    <row r="422" spans="8:8" ht="15.75" customHeight="1">
      <c r="A422" s="362"/>
      <c r="B422" s="363"/>
      <c r="C422" s="364"/>
      <c r="D422" s="363"/>
      <c r="E422" s="362"/>
      <c r="F422" s="362"/>
      <c r="G422" s="362"/>
      <c r="H422" s="362"/>
      <c r="I422" s="362"/>
      <c r="J422" s="362"/>
      <c r="K422" s="362"/>
      <c r="L422" s="362"/>
      <c r="M422" s="362"/>
      <c r="N422" s="362"/>
      <c r="O422" s="362"/>
      <c r="P422" s="362"/>
      <c r="Q422" s="362"/>
      <c r="R422" s="362"/>
      <c r="S422" s="362"/>
      <c r="T422" s="362"/>
      <c r="U422" s="362"/>
      <c r="V422" s="362"/>
      <c r="W422" s="362"/>
      <c r="X422" s="362"/>
      <c r="Y422" s="362"/>
      <c r="Z422" s="362"/>
      <c r="AA422" s="362"/>
      <c r="AB422" s="362"/>
    </row>
    <row r="423" spans="8:8" ht="15.75" customHeight="1">
      <c r="A423" s="362"/>
      <c r="B423" s="363"/>
      <c r="C423" s="364"/>
      <c r="D423" s="363"/>
      <c r="E423" s="362"/>
      <c r="F423" s="362"/>
      <c r="G423" s="362"/>
      <c r="H423" s="362"/>
      <c r="I423" s="362"/>
      <c r="J423" s="362"/>
      <c r="K423" s="362"/>
      <c r="L423" s="362"/>
      <c r="M423" s="362"/>
      <c r="N423" s="362"/>
      <c r="O423" s="362"/>
      <c r="P423" s="362"/>
      <c r="Q423" s="362"/>
      <c r="R423" s="362"/>
      <c r="S423" s="362"/>
      <c r="T423" s="362"/>
      <c r="U423" s="362"/>
      <c r="V423" s="362"/>
      <c r="W423" s="362"/>
      <c r="X423" s="362"/>
      <c r="Y423" s="362"/>
      <c r="Z423" s="362"/>
      <c r="AA423" s="362"/>
      <c r="AB423" s="362"/>
    </row>
    <row r="424" spans="8:8" ht="15.75" customHeight="1">
      <c r="A424" s="362"/>
      <c r="B424" s="363"/>
      <c r="C424" s="364"/>
      <c r="D424" s="363"/>
      <c r="E424" s="362"/>
      <c r="F424" s="362"/>
      <c r="G424" s="362"/>
      <c r="H424" s="362"/>
      <c r="I424" s="362"/>
      <c r="J424" s="362"/>
      <c r="K424" s="362"/>
      <c r="L424" s="362"/>
      <c r="M424" s="362"/>
      <c r="N424" s="362"/>
      <c r="O424" s="362"/>
      <c r="P424" s="362"/>
      <c r="Q424" s="362"/>
      <c r="R424" s="362"/>
      <c r="S424" s="362"/>
      <c r="T424" s="362"/>
      <c r="U424" s="362"/>
      <c r="V424" s="362"/>
      <c r="W424" s="362"/>
      <c r="X424" s="362"/>
      <c r="Y424" s="362"/>
      <c r="Z424" s="362"/>
      <c r="AA424" s="362"/>
      <c r="AB424" s="362"/>
    </row>
    <row r="425" spans="8:8" ht="15.75" customHeight="1">
      <c r="A425" s="362"/>
      <c r="B425" s="363"/>
      <c r="C425" s="364"/>
      <c r="D425" s="363"/>
      <c r="E425" s="362"/>
      <c r="F425" s="362"/>
      <c r="G425" s="362"/>
      <c r="H425" s="362"/>
      <c r="I425" s="362"/>
      <c r="J425" s="362"/>
      <c r="K425" s="362"/>
      <c r="L425" s="362"/>
      <c r="M425" s="362"/>
      <c r="N425" s="362"/>
      <c r="O425" s="362"/>
      <c r="P425" s="362"/>
      <c r="Q425" s="362"/>
      <c r="R425" s="362"/>
      <c r="S425" s="362"/>
      <c r="T425" s="362"/>
      <c r="U425" s="362"/>
      <c r="V425" s="362"/>
      <c r="W425" s="362"/>
      <c r="X425" s="362"/>
      <c r="Y425" s="362"/>
      <c r="Z425" s="362"/>
      <c r="AA425" s="362"/>
      <c r="AB425" s="362"/>
    </row>
    <row r="426" spans="8:8" ht="15.75" customHeight="1">
      <c r="A426" s="362"/>
      <c r="B426" s="363"/>
      <c r="C426" s="364"/>
      <c r="D426" s="363"/>
      <c r="E426" s="362"/>
      <c r="F426" s="362"/>
      <c r="G426" s="362"/>
      <c r="H426" s="362"/>
      <c r="I426" s="362"/>
      <c r="J426" s="362"/>
      <c r="K426" s="362"/>
      <c r="L426" s="362"/>
      <c r="M426" s="362"/>
      <c r="N426" s="362"/>
      <c r="O426" s="362"/>
      <c r="P426" s="362"/>
      <c r="Q426" s="362"/>
      <c r="R426" s="362"/>
      <c r="S426" s="362"/>
      <c r="T426" s="362"/>
      <c r="U426" s="362"/>
      <c r="V426" s="362"/>
      <c r="W426" s="362"/>
      <c r="X426" s="362"/>
      <c r="Y426" s="362"/>
      <c r="Z426" s="362"/>
      <c r="AA426" s="362"/>
      <c r="AB426" s="362"/>
    </row>
    <row r="427" spans="8:8" ht="15.75" customHeight="1">
      <c r="A427" s="362"/>
      <c r="B427" s="363"/>
      <c r="C427" s="364"/>
      <c r="D427" s="363"/>
      <c r="E427" s="362"/>
      <c r="F427" s="362"/>
      <c r="G427" s="362"/>
      <c r="H427" s="362"/>
      <c r="I427" s="362"/>
      <c r="J427" s="362"/>
      <c r="K427" s="362"/>
      <c r="L427" s="362"/>
      <c r="M427" s="362"/>
      <c r="N427" s="362"/>
      <c r="O427" s="362"/>
      <c r="P427" s="362"/>
      <c r="Q427" s="362"/>
      <c r="R427" s="362"/>
      <c r="S427" s="362"/>
      <c r="T427" s="362"/>
      <c r="U427" s="362"/>
      <c r="V427" s="362"/>
      <c r="W427" s="362"/>
      <c r="X427" s="362"/>
      <c r="Y427" s="362"/>
      <c r="Z427" s="362"/>
      <c r="AA427" s="362"/>
      <c r="AB427" s="362"/>
    </row>
    <row r="428" spans="8:8" ht="15.75" customHeight="1">
      <c r="A428" s="362"/>
      <c r="B428" s="363"/>
      <c r="C428" s="364"/>
      <c r="D428" s="363"/>
      <c r="E428" s="362"/>
      <c r="F428" s="362"/>
      <c r="G428" s="362"/>
      <c r="H428" s="362"/>
      <c r="I428" s="362"/>
      <c r="J428" s="362"/>
      <c r="K428" s="362"/>
      <c r="L428" s="362"/>
      <c r="M428" s="362"/>
      <c r="N428" s="362"/>
      <c r="O428" s="362"/>
      <c r="P428" s="362"/>
      <c r="Q428" s="362"/>
      <c r="R428" s="362"/>
      <c r="S428" s="362"/>
      <c r="T428" s="362"/>
      <c r="U428" s="362"/>
      <c r="V428" s="362"/>
      <c r="W428" s="362"/>
      <c r="X428" s="362"/>
      <c r="Y428" s="362"/>
      <c r="Z428" s="362"/>
      <c r="AA428" s="362"/>
      <c r="AB428" s="362"/>
    </row>
    <row r="429" spans="8:8" ht="15.75" customHeight="1">
      <c r="A429" s="362"/>
      <c r="B429" s="363"/>
      <c r="C429" s="364"/>
      <c r="D429" s="363"/>
      <c r="E429" s="362"/>
      <c r="F429" s="362"/>
      <c r="G429" s="362"/>
      <c r="H429" s="362"/>
      <c r="I429" s="362"/>
      <c r="J429" s="362"/>
      <c r="K429" s="362"/>
      <c r="L429" s="362"/>
      <c r="M429" s="362"/>
      <c r="N429" s="362"/>
      <c r="O429" s="362"/>
      <c r="P429" s="362"/>
      <c r="Q429" s="362"/>
      <c r="R429" s="362"/>
      <c r="S429" s="362"/>
      <c r="T429" s="362"/>
      <c r="U429" s="362"/>
      <c r="V429" s="362"/>
      <c r="W429" s="362"/>
      <c r="X429" s="362"/>
      <c r="Y429" s="362"/>
      <c r="Z429" s="362"/>
      <c r="AA429" s="362"/>
      <c r="AB429" s="362"/>
    </row>
    <row r="430" spans="8:8" ht="15.75" customHeight="1">
      <c r="A430" s="362"/>
      <c r="B430" s="363"/>
      <c r="C430" s="364"/>
      <c r="D430" s="363"/>
      <c r="E430" s="362"/>
      <c r="F430" s="362"/>
      <c r="G430" s="362"/>
      <c r="H430" s="362"/>
      <c r="I430" s="362"/>
      <c r="J430" s="362"/>
      <c r="K430" s="362"/>
      <c r="L430" s="362"/>
      <c r="M430" s="362"/>
      <c r="N430" s="362"/>
      <c r="O430" s="362"/>
      <c r="P430" s="362"/>
      <c r="Q430" s="362"/>
      <c r="R430" s="362"/>
      <c r="S430" s="362"/>
      <c r="T430" s="362"/>
      <c r="U430" s="362"/>
      <c r="V430" s="362"/>
      <c r="W430" s="362"/>
      <c r="X430" s="362"/>
      <c r="Y430" s="362"/>
      <c r="Z430" s="362"/>
      <c r="AA430" s="362"/>
      <c r="AB430" s="362"/>
    </row>
    <row r="431" spans="8:8" ht="15.75" customHeight="1">
      <c r="A431" s="362"/>
      <c r="B431" s="363"/>
      <c r="C431" s="364"/>
      <c r="D431" s="363"/>
      <c r="E431" s="362"/>
      <c r="F431" s="362"/>
      <c r="G431" s="362"/>
      <c r="H431" s="362"/>
      <c r="I431" s="362"/>
      <c r="J431" s="362"/>
      <c r="K431" s="362"/>
      <c r="L431" s="362"/>
      <c r="M431" s="362"/>
      <c r="N431" s="362"/>
      <c r="O431" s="362"/>
      <c r="P431" s="362"/>
      <c r="Q431" s="362"/>
      <c r="R431" s="362"/>
      <c r="S431" s="362"/>
      <c r="T431" s="362"/>
      <c r="U431" s="362"/>
      <c r="V431" s="362"/>
      <c r="W431" s="362"/>
      <c r="X431" s="362"/>
      <c r="Y431" s="362"/>
      <c r="Z431" s="362"/>
      <c r="AA431" s="362"/>
      <c r="AB431" s="362"/>
    </row>
    <row r="432" spans="8:8" ht="15.75" customHeight="1">
      <c r="A432" s="362"/>
      <c r="B432" s="363"/>
      <c r="C432" s="364"/>
      <c r="D432" s="363"/>
      <c r="E432" s="362"/>
      <c r="F432" s="362"/>
      <c r="G432" s="362"/>
      <c r="H432" s="362"/>
      <c r="I432" s="362"/>
      <c r="J432" s="362"/>
      <c r="K432" s="362"/>
      <c r="L432" s="362"/>
      <c r="M432" s="362"/>
      <c r="N432" s="362"/>
      <c r="O432" s="362"/>
      <c r="P432" s="362"/>
      <c r="Q432" s="362"/>
      <c r="R432" s="362"/>
      <c r="S432" s="362"/>
      <c r="T432" s="362"/>
      <c r="U432" s="362"/>
      <c r="V432" s="362"/>
      <c r="W432" s="362"/>
      <c r="X432" s="362"/>
      <c r="Y432" s="362"/>
      <c r="Z432" s="362"/>
      <c r="AA432" s="362"/>
      <c r="AB432" s="362"/>
    </row>
    <row r="433" spans="8:8" ht="15.75" customHeight="1">
      <c r="A433" s="362"/>
      <c r="B433" s="363"/>
      <c r="C433" s="364"/>
      <c r="D433" s="363"/>
      <c r="E433" s="362"/>
      <c r="F433" s="362"/>
      <c r="G433" s="362"/>
      <c r="H433" s="362"/>
      <c r="I433" s="362"/>
      <c r="J433" s="362"/>
      <c r="K433" s="362"/>
      <c r="L433" s="362"/>
      <c r="M433" s="362"/>
      <c r="N433" s="362"/>
      <c r="O433" s="362"/>
      <c r="P433" s="362"/>
      <c r="Q433" s="362"/>
      <c r="R433" s="362"/>
      <c r="S433" s="362"/>
      <c r="T433" s="362"/>
      <c r="U433" s="362"/>
      <c r="V433" s="362"/>
      <c r="W433" s="362"/>
      <c r="X433" s="362"/>
      <c r="Y433" s="362"/>
      <c r="Z433" s="362"/>
      <c r="AA433" s="362"/>
      <c r="AB433" s="362"/>
    </row>
    <row r="434" spans="8:8" ht="15.75" customHeight="1">
      <c r="A434" s="362"/>
      <c r="B434" s="363"/>
      <c r="C434" s="364"/>
      <c r="D434" s="363"/>
      <c r="E434" s="362"/>
      <c r="F434" s="362"/>
      <c r="G434" s="362"/>
      <c r="H434" s="362"/>
      <c r="I434" s="362"/>
      <c r="J434" s="362"/>
      <c r="K434" s="362"/>
      <c r="L434" s="362"/>
      <c r="M434" s="362"/>
      <c r="N434" s="362"/>
      <c r="O434" s="362"/>
      <c r="P434" s="362"/>
      <c r="Q434" s="362"/>
      <c r="R434" s="362"/>
      <c r="S434" s="362"/>
      <c r="T434" s="362"/>
      <c r="U434" s="362"/>
      <c r="V434" s="362"/>
      <c r="W434" s="362"/>
      <c r="X434" s="362"/>
      <c r="Y434" s="362"/>
      <c r="Z434" s="362"/>
      <c r="AA434" s="362"/>
      <c r="AB434" s="362"/>
    </row>
    <row r="435" spans="8:8" ht="15.75" customHeight="1">
      <c r="A435" s="362"/>
      <c r="B435" s="363"/>
      <c r="C435" s="364"/>
      <c r="D435" s="363"/>
      <c r="E435" s="362"/>
      <c r="F435" s="362"/>
      <c r="G435" s="362"/>
      <c r="H435" s="362"/>
      <c r="I435" s="362"/>
      <c r="J435" s="362"/>
      <c r="K435" s="362"/>
      <c r="L435" s="362"/>
      <c r="M435" s="362"/>
      <c r="N435" s="362"/>
      <c r="O435" s="362"/>
      <c r="P435" s="362"/>
      <c r="Q435" s="362"/>
      <c r="R435" s="362"/>
      <c r="S435" s="362"/>
      <c r="T435" s="362"/>
      <c r="U435" s="362"/>
      <c r="V435" s="362"/>
      <c r="W435" s="362"/>
      <c r="X435" s="362"/>
      <c r="Y435" s="362"/>
      <c r="Z435" s="362"/>
      <c r="AA435" s="362"/>
      <c r="AB435" s="362"/>
    </row>
    <row r="436" spans="8:8" ht="15.75" customHeight="1">
      <c r="A436" s="362"/>
      <c r="B436" s="363"/>
      <c r="C436" s="364"/>
      <c r="D436" s="363"/>
      <c r="E436" s="362"/>
      <c r="F436" s="362"/>
      <c r="G436" s="362"/>
      <c r="H436" s="362"/>
      <c r="I436" s="362"/>
      <c r="J436" s="362"/>
      <c r="K436" s="362"/>
      <c r="L436" s="362"/>
      <c r="M436" s="362"/>
      <c r="N436" s="362"/>
      <c r="O436" s="362"/>
      <c r="P436" s="362"/>
      <c r="Q436" s="362"/>
      <c r="R436" s="362"/>
      <c r="S436" s="362"/>
      <c r="T436" s="362"/>
      <c r="U436" s="362"/>
      <c r="V436" s="362"/>
      <c r="W436" s="362"/>
      <c r="X436" s="362"/>
      <c r="Y436" s="362"/>
      <c r="Z436" s="362"/>
      <c r="AA436" s="362"/>
      <c r="AB436" s="362"/>
    </row>
    <row r="437" spans="8:8" ht="15.75" customHeight="1">
      <c r="A437" s="362"/>
      <c r="B437" s="363"/>
      <c r="C437" s="364"/>
      <c r="D437" s="363"/>
      <c r="E437" s="362"/>
      <c r="F437" s="362"/>
      <c r="G437" s="362"/>
      <c r="H437" s="362"/>
      <c r="I437" s="362"/>
      <c r="J437" s="362"/>
      <c r="K437" s="362"/>
      <c r="L437" s="362"/>
      <c r="M437" s="362"/>
      <c r="N437" s="362"/>
      <c r="O437" s="362"/>
      <c r="P437" s="362"/>
      <c r="Q437" s="362"/>
      <c r="R437" s="362"/>
      <c r="S437" s="362"/>
      <c r="T437" s="362"/>
      <c r="U437" s="362"/>
      <c r="V437" s="362"/>
      <c r="W437" s="362"/>
      <c r="X437" s="362"/>
      <c r="Y437" s="362"/>
      <c r="Z437" s="362"/>
      <c r="AA437" s="362"/>
      <c r="AB437" s="362"/>
    </row>
    <row r="438" spans="8:8" ht="15.75" customHeight="1">
      <c r="A438" s="362"/>
      <c r="B438" s="363"/>
      <c r="C438" s="364"/>
      <c r="D438" s="363"/>
      <c r="E438" s="362"/>
      <c r="F438" s="362"/>
      <c r="G438" s="362"/>
      <c r="H438" s="362"/>
      <c r="I438" s="362"/>
      <c r="J438" s="362"/>
      <c r="K438" s="362"/>
      <c r="L438" s="362"/>
      <c r="M438" s="362"/>
      <c r="N438" s="362"/>
      <c r="O438" s="362"/>
      <c r="P438" s="362"/>
      <c r="Q438" s="362"/>
      <c r="R438" s="362"/>
      <c r="S438" s="362"/>
      <c r="T438" s="362"/>
      <c r="U438" s="362"/>
      <c r="V438" s="362"/>
      <c r="W438" s="362"/>
      <c r="X438" s="362"/>
      <c r="Y438" s="362"/>
      <c r="Z438" s="362"/>
      <c r="AA438" s="362"/>
      <c r="AB438" s="362"/>
    </row>
    <row r="439" spans="8:8" ht="15.75" customHeight="1">
      <c r="A439" s="362"/>
      <c r="B439" s="363"/>
      <c r="C439" s="364"/>
      <c r="D439" s="363"/>
      <c r="E439" s="362"/>
      <c r="F439" s="362"/>
      <c r="G439" s="362"/>
      <c r="H439" s="362"/>
      <c r="I439" s="362"/>
      <c r="J439" s="362"/>
      <c r="K439" s="362"/>
      <c r="L439" s="362"/>
      <c r="M439" s="362"/>
      <c r="N439" s="362"/>
      <c r="O439" s="362"/>
      <c r="P439" s="362"/>
      <c r="Q439" s="362"/>
      <c r="R439" s="362"/>
      <c r="S439" s="362"/>
      <c r="T439" s="362"/>
      <c r="U439" s="362"/>
      <c r="V439" s="362"/>
      <c r="W439" s="362"/>
      <c r="X439" s="362"/>
      <c r="Y439" s="362"/>
      <c r="Z439" s="362"/>
      <c r="AA439" s="362"/>
      <c r="AB439" s="362"/>
    </row>
    <row r="440" spans="8:8" ht="15.75" customHeight="1">
      <c r="A440" s="362"/>
      <c r="B440" s="363"/>
      <c r="C440" s="364"/>
      <c r="D440" s="363"/>
      <c r="E440" s="362"/>
      <c r="F440" s="362"/>
      <c r="G440" s="362"/>
      <c r="H440" s="362"/>
      <c r="I440" s="362"/>
      <c r="J440" s="362"/>
      <c r="K440" s="362"/>
      <c r="L440" s="362"/>
      <c r="M440" s="362"/>
      <c r="N440" s="362"/>
      <c r="O440" s="362"/>
      <c r="P440" s="362"/>
      <c r="Q440" s="362"/>
      <c r="R440" s="362"/>
      <c r="S440" s="362"/>
      <c r="T440" s="362"/>
      <c r="U440" s="362"/>
      <c r="V440" s="362"/>
      <c r="W440" s="362"/>
      <c r="X440" s="362"/>
      <c r="Y440" s="362"/>
      <c r="Z440" s="362"/>
      <c r="AA440" s="362"/>
      <c r="AB440" s="362"/>
    </row>
    <row r="441" spans="8:8" ht="15.75" customHeight="1">
      <c r="A441" s="362"/>
      <c r="B441" s="363"/>
      <c r="C441" s="364"/>
      <c r="D441" s="363"/>
      <c r="E441" s="362"/>
      <c r="F441" s="362"/>
      <c r="G441" s="362"/>
      <c r="H441" s="362"/>
      <c r="I441" s="362"/>
      <c r="J441" s="362"/>
      <c r="K441" s="362"/>
      <c r="L441" s="362"/>
      <c r="M441" s="362"/>
      <c r="N441" s="362"/>
      <c r="O441" s="362"/>
      <c r="P441" s="362"/>
      <c r="Q441" s="362"/>
      <c r="R441" s="362"/>
      <c r="S441" s="362"/>
      <c r="T441" s="362"/>
      <c r="U441" s="362"/>
      <c r="V441" s="362"/>
      <c r="W441" s="362"/>
      <c r="X441" s="362"/>
      <c r="Y441" s="362"/>
      <c r="Z441" s="362"/>
      <c r="AA441" s="362"/>
      <c r="AB441" s="362"/>
    </row>
    <row r="442" spans="8:8" ht="15.75" customHeight="1">
      <c r="A442" s="362"/>
      <c r="B442" s="363"/>
      <c r="C442" s="364"/>
      <c r="D442" s="363"/>
      <c r="E442" s="362"/>
      <c r="F442" s="362"/>
      <c r="G442" s="362"/>
      <c r="H442" s="362"/>
      <c r="I442" s="362"/>
      <c r="J442" s="362"/>
      <c r="K442" s="362"/>
      <c r="L442" s="362"/>
      <c r="M442" s="362"/>
      <c r="N442" s="362"/>
      <c r="O442" s="362"/>
      <c r="P442" s="362"/>
      <c r="Q442" s="362"/>
      <c r="R442" s="362"/>
      <c r="S442" s="362"/>
      <c r="T442" s="362"/>
      <c r="U442" s="362"/>
      <c r="V442" s="362"/>
      <c r="W442" s="362"/>
      <c r="X442" s="362"/>
      <c r="Y442" s="362"/>
      <c r="Z442" s="362"/>
      <c r="AA442" s="362"/>
      <c r="AB442" s="362"/>
    </row>
    <row r="443" spans="8:8" ht="15.75" customHeight="1">
      <c r="A443" s="362"/>
      <c r="B443" s="363"/>
      <c r="C443" s="364"/>
      <c r="D443" s="363"/>
      <c r="E443" s="362"/>
      <c r="F443" s="362"/>
      <c r="G443" s="362"/>
      <c r="H443" s="362"/>
      <c r="I443" s="362"/>
      <c r="J443" s="362"/>
      <c r="K443" s="362"/>
      <c r="L443" s="362"/>
      <c r="M443" s="362"/>
      <c r="N443" s="362"/>
      <c r="O443" s="362"/>
      <c r="P443" s="362"/>
      <c r="Q443" s="362"/>
      <c r="R443" s="362"/>
      <c r="S443" s="362"/>
      <c r="T443" s="362"/>
      <c r="U443" s="362"/>
      <c r="V443" s="362"/>
      <c r="W443" s="362"/>
      <c r="X443" s="362"/>
      <c r="Y443" s="362"/>
      <c r="Z443" s="362"/>
      <c r="AA443" s="362"/>
      <c r="AB443" s="362"/>
    </row>
    <row r="444" spans="8:8" ht="15.75" customHeight="1">
      <c r="A444" s="362"/>
      <c r="B444" s="363"/>
      <c r="C444" s="364"/>
      <c r="D444" s="363"/>
      <c r="E444" s="362"/>
      <c r="F444" s="362"/>
      <c r="G444" s="362"/>
      <c r="H444" s="362"/>
      <c r="I444" s="362"/>
      <c r="J444" s="362"/>
      <c r="K444" s="362"/>
      <c r="L444" s="362"/>
      <c r="M444" s="362"/>
      <c r="N444" s="362"/>
      <c r="O444" s="362"/>
      <c r="P444" s="362"/>
      <c r="Q444" s="362"/>
      <c r="R444" s="362"/>
      <c r="S444" s="362"/>
      <c r="T444" s="362"/>
      <c r="U444" s="362"/>
      <c r="V444" s="362"/>
      <c r="W444" s="362"/>
      <c r="X444" s="362"/>
      <c r="Y444" s="362"/>
      <c r="Z444" s="362"/>
      <c r="AA444" s="362"/>
      <c r="AB444" s="362"/>
    </row>
    <row r="445" spans="8:8" ht="15.75" customHeight="1">
      <c r="A445" s="362"/>
      <c r="B445" s="363"/>
      <c r="C445" s="364"/>
      <c r="D445" s="363"/>
      <c r="E445" s="362"/>
      <c r="F445" s="362"/>
      <c r="G445" s="362"/>
      <c r="H445" s="362"/>
      <c r="I445" s="362"/>
      <c r="J445" s="362"/>
      <c r="K445" s="362"/>
      <c r="L445" s="362"/>
      <c r="M445" s="362"/>
      <c r="N445" s="362"/>
      <c r="O445" s="362"/>
      <c r="P445" s="362"/>
      <c r="Q445" s="362"/>
      <c r="R445" s="362"/>
      <c r="S445" s="362"/>
      <c r="T445" s="362"/>
      <c r="U445" s="362"/>
      <c r="V445" s="362"/>
      <c r="W445" s="362"/>
      <c r="X445" s="362"/>
      <c r="Y445" s="362"/>
      <c r="Z445" s="362"/>
      <c r="AA445" s="362"/>
      <c r="AB445" s="362"/>
    </row>
    <row r="446" spans="8:8" ht="15.75" customHeight="1">
      <c r="A446" s="362"/>
      <c r="B446" s="363"/>
      <c r="C446" s="364"/>
      <c r="D446" s="363"/>
      <c r="E446" s="362"/>
      <c r="F446" s="362"/>
      <c r="G446" s="362"/>
      <c r="H446" s="362"/>
      <c r="I446" s="362"/>
      <c r="J446" s="362"/>
      <c r="K446" s="362"/>
      <c r="L446" s="362"/>
      <c r="M446" s="362"/>
      <c r="N446" s="362"/>
      <c r="O446" s="362"/>
      <c r="P446" s="362"/>
      <c r="Q446" s="362"/>
      <c r="R446" s="362"/>
      <c r="S446" s="362"/>
      <c r="T446" s="362"/>
      <c r="U446" s="362"/>
      <c r="V446" s="362"/>
      <c r="W446" s="362"/>
      <c r="X446" s="362"/>
      <c r="Y446" s="362"/>
      <c r="Z446" s="362"/>
      <c r="AA446" s="362"/>
      <c r="AB446" s="362"/>
    </row>
    <row r="447" spans="8:8" ht="15.75" customHeight="1">
      <c r="A447" s="362"/>
      <c r="B447" s="363"/>
      <c r="C447" s="364"/>
      <c r="D447" s="363"/>
      <c r="E447" s="362"/>
      <c r="F447" s="362"/>
      <c r="G447" s="362"/>
      <c r="H447" s="362"/>
      <c r="I447" s="362"/>
      <c r="J447" s="362"/>
      <c r="K447" s="362"/>
      <c r="L447" s="362"/>
      <c r="M447" s="362"/>
      <c r="N447" s="362"/>
      <c r="O447" s="362"/>
      <c r="P447" s="362"/>
      <c r="Q447" s="362"/>
      <c r="R447" s="362"/>
      <c r="S447" s="362"/>
      <c r="T447" s="362"/>
      <c r="U447" s="362"/>
      <c r="V447" s="362"/>
      <c r="W447" s="362"/>
      <c r="X447" s="362"/>
      <c r="Y447" s="362"/>
      <c r="Z447" s="362"/>
      <c r="AA447" s="362"/>
      <c r="AB447" s="362"/>
    </row>
    <row r="448" spans="8:8" ht="15.75" customHeight="1">
      <c r="A448" s="362"/>
      <c r="B448" s="363"/>
      <c r="C448" s="364"/>
      <c r="D448" s="363"/>
      <c r="E448" s="362"/>
      <c r="F448" s="362"/>
      <c r="G448" s="362"/>
      <c r="H448" s="362"/>
      <c r="I448" s="362"/>
      <c r="J448" s="362"/>
      <c r="K448" s="362"/>
      <c r="L448" s="362"/>
      <c r="M448" s="362"/>
      <c r="N448" s="362"/>
      <c r="O448" s="362"/>
      <c r="P448" s="362"/>
      <c r="Q448" s="362"/>
      <c r="R448" s="362"/>
      <c r="S448" s="362"/>
      <c r="T448" s="362"/>
      <c r="U448" s="362"/>
      <c r="V448" s="362"/>
      <c r="W448" s="362"/>
      <c r="X448" s="362"/>
      <c r="Y448" s="362"/>
      <c r="Z448" s="362"/>
      <c r="AA448" s="362"/>
      <c r="AB448" s="362"/>
    </row>
    <row r="449" spans="8:8" ht="15.75" customHeight="1">
      <c r="A449" s="362"/>
      <c r="B449" s="363"/>
      <c r="C449" s="364"/>
      <c r="D449" s="363"/>
      <c r="E449" s="362"/>
      <c r="F449" s="362"/>
      <c r="G449" s="362"/>
      <c r="H449" s="362"/>
      <c r="I449" s="362"/>
      <c r="J449" s="362"/>
      <c r="K449" s="362"/>
      <c r="L449" s="362"/>
      <c r="M449" s="362"/>
      <c r="N449" s="362"/>
      <c r="O449" s="362"/>
      <c r="P449" s="362"/>
      <c r="Q449" s="362"/>
      <c r="R449" s="362"/>
      <c r="S449" s="362"/>
      <c r="T449" s="362"/>
      <c r="U449" s="362"/>
      <c r="V449" s="362"/>
      <c r="W449" s="362"/>
      <c r="X449" s="362"/>
      <c r="Y449" s="362"/>
      <c r="Z449" s="362"/>
      <c r="AA449" s="362"/>
      <c r="AB449" s="362"/>
    </row>
    <row r="450" spans="8:8" ht="15.75" customHeight="1">
      <c r="A450" s="362"/>
      <c r="B450" s="363"/>
      <c r="C450" s="364"/>
      <c r="D450" s="363"/>
      <c r="E450" s="362"/>
      <c r="F450" s="362"/>
      <c r="G450" s="362"/>
      <c r="H450" s="362"/>
      <c r="I450" s="362"/>
      <c r="J450" s="362"/>
      <c r="K450" s="362"/>
      <c r="L450" s="362"/>
      <c r="M450" s="362"/>
      <c r="N450" s="362"/>
      <c r="O450" s="362"/>
      <c r="P450" s="362"/>
      <c r="Q450" s="362"/>
      <c r="R450" s="362"/>
      <c r="S450" s="362"/>
      <c r="T450" s="362"/>
      <c r="U450" s="362"/>
      <c r="V450" s="362"/>
      <c r="W450" s="362"/>
      <c r="X450" s="362"/>
      <c r="Y450" s="362"/>
      <c r="Z450" s="362"/>
      <c r="AA450" s="362"/>
      <c r="AB450" s="362"/>
    </row>
    <row r="451" spans="8:8" ht="15.75" customHeight="1">
      <c r="A451" s="362"/>
      <c r="B451" s="363"/>
      <c r="C451" s="364"/>
      <c r="D451" s="363"/>
      <c r="E451" s="362"/>
      <c r="F451" s="362"/>
      <c r="G451" s="362"/>
      <c r="H451" s="362"/>
      <c r="I451" s="362"/>
      <c r="J451" s="362"/>
      <c r="K451" s="362"/>
      <c r="L451" s="362"/>
      <c r="M451" s="362"/>
      <c r="N451" s="362"/>
      <c r="O451" s="362"/>
      <c r="P451" s="362"/>
      <c r="Q451" s="362"/>
      <c r="R451" s="362"/>
      <c r="S451" s="362"/>
      <c r="T451" s="362"/>
      <c r="U451" s="362"/>
      <c r="V451" s="362"/>
      <c r="W451" s="362"/>
      <c r="X451" s="362"/>
      <c r="Y451" s="362"/>
      <c r="Z451" s="362"/>
      <c r="AA451" s="362"/>
      <c r="AB451" s="362"/>
    </row>
    <row r="452" spans="8:8" ht="15.75" customHeight="1">
      <c r="A452" s="362"/>
      <c r="B452" s="363"/>
      <c r="C452" s="364"/>
      <c r="D452" s="363"/>
      <c r="E452" s="362"/>
      <c r="F452" s="362"/>
      <c r="G452" s="362"/>
      <c r="H452" s="362"/>
      <c r="I452" s="362"/>
      <c r="J452" s="362"/>
      <c r="K452" s="362"/>
      <c r="L452" s="362"/>
      <c r="M452" s="362"/>
      <c r="N452" s="362"/>
      <c r="O452" s="362"/>
      <c r="P452" s="362"/>
      <c r="Q452" s="362"/>
      <c r="R452" s="362"/>
      <c r="S452" s="362"/>
      <c r="T452" s="362"/>
      <c r="U452" s="362"/>
      <c r="V452" s="362"/>
      <c r="W452" s="362"/>
      <c r="X452" s="362"/>
      <c r="Y452" s="362"/>
      <c r="Z452" s="362"/>
      <c r="AA452" s="362"/>
      <c r="AB452" s="362"/>
    </row>
    <row r="453" spans="8:8" ht="15.75" customHeight="1">
      <c r="A453" s="362"/>
      <c r="B453" s="363"/>
      <c r="C453" s="364"/>
      <c r="D453" s="363"/>
      <c r="E453" s="362"/>
      <c r="F453" s="362"/>
      <c r="G453" s="362"/>
      <c r="H453" s="362"/>
      <c r="I453" s="362"/>
      <c r="J453" s="362"/>
      <c r="K453" s="362"/>
      <c r="L453" s="362"/>
      <c r="M453" s="362"/>
      <c r="N453" s="362"/>
      <c r="O453" s="362"/>
      <c r="P453" s="362"/>
      <c r="Q453" s="362"/>
      <c r="R453" s="362"/>
      <c r="S453" s="362"/>
      <c r="T453" s="362"/>
      <c r="U453" s="362"/>
      <c r="V453" s="362"/>
      <c r="W453" s="362"/>
      <c r="X453" s="362"/>
      <c r="Y453" s="362"/>
      <c r="Z453" s="362"/>
      <c r="AA453" s="362"/>
      <c r="AB453" s="362"/>
    </row>
    <row r="454" spans="8:8" ht="15.75" customHeight="1">
      <c r="A454" s="362"/>
      <c r="B454" s="363"/>
      <c r="C454" s="364"/>
      <c r="D454" s="363"/>
      <c r="E454" s="362"/>
      <c r="F454" s="362"/>
      <c r="G454" s="362"/>
      <c r="H454" s="362"/>
      <c r="I454" s="362"/>
      <c r="J454" s="362"/>
      <c r="K454" s="362"/>
      <c r="L454" s="362"/>
      <c r="M454" s="362"/>
      <c r="N454" s="362"/>
      <c r="O454" s="362"/>
      <c r="P454" s="362"/>
      <c r="Q454" s="362"/>
      <c r="R454" s="362"/>
      <c r="S454" s="362"/>
      <c r="T454" s="362"/>
      <c r="U454" s="362"/>
      <c r="V454" s="362"/>
      <c r="W454" s="362"/>
      <c r="X454" s="362"/>
      <c r="Y454" s="362"/>
      <c r="Z454" s="362"/>
      <c r="AA454" s="362"/>
      <c r="AB454" s="362"/>
    </row>
    <row r="455" spans="8:8" ht="15.75" customHeight="1">
      <c r="A455" s="362"/>
      <c r="B455" s="363"/>
      <c r="C455" s="364"/>
      <c r="D455" s="363"/>
      <c r="E455" s="362"/>
      <c r="F455" s="362"/>
      <c r="G455" s="362"/>
      <c r="H455" s="362"/>
      <c r="I455" s="362"/>
      <c r="J455" s="362"/>
      <c r="K455" s="362"/>
      <c r="L455" s="362"/>
      <c r="M455" s="362"/>
      <c r="N455" s="362"/>
      <c r="O455" s="362"/>
      <c r="P455" s="362"/>
      <c r="Q455" s="362"/>
      <c r="R455" s="362"/>
      <c r="S455" s="362"/>
      <c r="T455" s="362"/>
      <c r="U455" s="362"/>
      <c r="V455" s="362"/>
      <c r="W455" s="362"/>
      <c r="X455" s="362"/>
      <c r="Y455" s="362"/>
      <c r="Z455" s="362"/>
      <c r="AA455" s="362"/>
      <c r="AB455" s="362"/>
    </row>
    <row r="456" spans="8:8" ht="15.75" customHeight="1">
      <c r="A456" s="362"/>
      <c r="B456" s="363"/>
      <c r="C456" s="364"/>
      <c r="D456" s="363"/>
      <c r="E456" s="362"/>
      <c r="F456" s="362"/>
      <c r="G456" s="362"/>
      <c r="H456" s="362"/>
      <c r="I456" s="362"/>
      <c r="J456" s="362"/>
      <c r="K456" s="362"/>
      <c r="L456" s="362"/>
      <c r="M456" s="362"/>
      <c r="N456" s="362"/>
      <c r="O456" s="362"/>
      <c r="P456" s="362"/>
      <c r="Q456" s="362"/>
      <c r="R456" s="362"/>
      <c r="S456" s="362"/>
      <c r="T456" s="362"/>
      <c r="U456" s="362"/>
      <c r="V456" s="362"/>
      <c r="W456" s="362"/>
      <c r="X456" s="362"/>
      <c r="Y456" s="362"/>
      <c r="Z456" s="362"/>
      <c r="AA456" s="362"/>
      <c r="AB456" s="362"/>
    </row>
    <row r="457" spans="8:8" ht="15.75" customHeight="1">
      <c r="A457" s="362"/>
      <c r="B457" s="363"/>
      <c r="C457" s="364"/>
      <c r="D457" s="363"/>
      <c r="E457" s="362"/>
      <c r="F457" s="362"/>
      <c r="G457" s="362"/>
      <c r="H457" s="362"/>
      <c r="I457" s="362"/>
      <c r="J457" s="362"/>
      <c r="K457" s="362"/>
      <c r="L457" s="362"/>
      <c r="M457" s="362"/>
      <c r="N457" s="362"/>
      <c r="O457" s="362"/>
      <c r="P457" s="362"/>
      <c r="Q457" s="362"/>
      <c r="R457" s="362"/>
      <c r="S457" s="362"/>
      <c r="T457" s="362"/>
      <c r="U457" s="362"/>
      <c r="V457" s="362"/>
      <c r="W457" s="362"/>
      <c r="X457" s="362"/>
      <c r="Y457" s="362"/>
      <c r="Z457" s="362"/>
      <c r="AA457" s="362"/>
      <c r="AB457" s="362"/>
    </row>
    <row r="458" spans="8:8" ht="15.75" customHeight="1">
      <c r="A458" s="362"/>
      <c r="B458" s="363"/>
      <c r="C458" s="364"/>
      <c r="D458" s="363"/>
      <c r="E458" s="362"/>
      <c r="F458" s="362"/>
      <c r="G458" s="362"/>
      <c r="H458" s="362"/>
      <c r="I458" s="362"/>
      <c r="J458" s="362"/>
      <c r="K458" s="362"/>
      <c r="L458" s="362"/>
      <c r="M458" s="362"/>
      <c r="N458" s="362"/>
      <c r="O458" s="362"/>
      <c r="P458" s="362"/>
      <c r="Q458" s="362"/>
      <c r="R458" s="362"/>
      <c r="S458" s="362"/>
      <c r="T458" s="362"/>
      <c r="U458" s="362"/>
      <c r="V458" s="362"/>
      <c r="W458" s="362"/>
      <c r="X458" s="362"/>
      <c r="Y458" s="362"/>
      <c r="Z458" s="362"/>
      <c r="AA458" s="362"/>
      <c r="AB458" s="362"/>
    </row>
    <row r="459" spans="8:8" ht="15.75" customHeight="1">
      <c r="A459" s="362"/>
      <c r="B459" s="363"/>
      <c r="C459" s="364"/>
      <c r="D459" s="363"/>
      <c r="E459" s="362"/>
      <c r="F459" s="362"/>
      <c r="G459" s="362"/>
      <c r="H459" s="362"/>
      <c r="I459" s="362"/>
      <c r="J459" s="362"/>
      <c r="K459" s="362"/>
      <c r="L459" s="362"/>
      <c r="M459" s="362"/>
      <c r="N459" s="362"/>
      <c r="O459" s="362"/>
      <c r="P459" s="362"/>
      <c r="Q459" s="362"/>
      <c r="R459" s="362"/>
      <c r="S459" s="362"/>
      <c r="T459" s="362"/>
      <c r="U459" s="362"/>
      <c r="V459" s="362"/>
      <c r="W459" s="362"/>
      <c r="X459" s="362"/>
      <c r="Y459" s="362"/>
      <c r="Z459" s="362"/>
      <c r="AA459" s="362"/>
      <c r="AB459" s="362"/>
    </row>
    <row r="460" spans="8:8" ht="15.75" customHeight="1">
      <c r="A460" s="362"/>
      <c r="B460" s="363"/>
      <c r="C460" s="364"/>
      <c r="D460" s="363"/>
      <c r="E460" s="362"/>
      <c r="F460" s="362"/>
      <c r="G460" s="362"/>
      <c r="H460" s="362"/>
      <c r="I460" s="362"/>
      <c r="J460" s="362"/>
      <c r="K460" s="362"/>
      <c r="L460" s="362"/>
      <c r="M460" s="362"/>
      <c r="N460" s="362"/>
      <c r="O460" s="362"/>
      <c r="P460" s="362"/>
      <c r="Q460" s="362"/>
      <c r="R460" s="362"/>
      <c r="S460" s="362"/>
      <c r="T460" s="362"/>
      <c r="U460" s="362"/>
      <c r="V460" s="362"/>
      <c r="W460" s="362"/>
      <c r="X460" s="362"/>
      <c r="Y460" s="362"/>
      <c r="Z460" s="362"/>
      <c r="AA460" s="362"/>
      <c r="AB460" s="362"/>
    </row>
    <row r="461" spans="8:8" ht="15.75" customHeight="1">
      <c r="A461" s="362"/>
      <c r="B461" s="363"/>
      <c r="C461" s="364"/>
      <c r="D461" s="363"/>
      <c r="E461" s="362"/>
      <c r="F461" s="362"/>
      <c r="G461" s="362"/>
      <c r="H461" s="362"/>
      <c r="I461" s="362"/>
      <c r="J461" s="362"/>
      <c r="K461" s="362"/>
      <c r="L461" s="362"/>
      <c r="M461" s="362"/>
      <c r="N461" s="362"/>
      <c r="O461" s="362"/>
      <c r="P461" s="362"/>
      <c r="Q461" s="362"/>
      <c r="R461" s="362"/>
      <c r="S461" s="362"/>
      <c r="T461" s="362"/>
      <c r="U461" s="362"/>
      <c r="V461" s="362"/>
      <c r="W461" s="362"/>
      <c r="X461" s="362"/>
      <c r="Y461" s="362"/>
      <c r="Z461" s="362"/>
      <c r="AA461" s="362"/>
      <c r="AB461" s="362"/>
    </row>
    <row r="462" spans="8:8" ht="15.75" customHeight="1">
      <c r="A462" s="362"/>
      <c r="B462" s="363"/>
      <c r="C462" s="364"/>
      <c r="D462" s="363"/>
      <c r="E462" s="362"/>
      <c r="F462" s="362"/>
      <c r="G462" s="362"/>
      <c r="H462" s="362"/>
      <c r="I462" s="362"/>
      <c r="J462" s="362"/>
      <c r="K462" s="362"/>
      <c r="L462" s="362"/>
      <c r="M462" s="362"/>
      <c r="N462" s="362"/>
      <c r="O462" s="362"/>
      <c r="P462" s="362"/>
      <c r="Q462" s="362"/>
      <c r="R462" s="362"/>
      <c r="S462" s="362"/>
      <c r="T462" s="362"/>
      <c r="U462" s="362"/>
      <c r="V462" s="362"/>
      <c r="W462" s="362"/>
      <c r="X462" s="362"/>
      <c r="Y462" s="362"/>
      <c r="Z462" s="362"/>
      <c r="AA462" s="362"/>
      <c r="AB462" s="362"/>
    </row>
    <row r="463" spans="8:8" ht="15.75" customHeight="1">
      <c r="A463" s="362"/>
      <c r="B463" s="363"/>
      <c r="C463" s="364"/>
      <c r="D463" s="363"/>
      <c r="E463" s="362"/>
      <c r="F463" s="362"/>
      <c r="G463" s="362"/>
      <c r="H463" s="362"/>
      <c r="I463" s="362"/>
      <c r="J463" s="362"/>
      <c r="K463" s="362"/>
      <c r="L463" s="362"/>
      <c r="M463" s="362"/>
      <c r="N463" s="362"/>
      <c r="O463" s="362"/>
      <c r="P463" s="362"/>
      <c r="Q463" s="362"/>
      <c r="R463" s="362"/>
      <c r="S463" s="362"/>
      <c r="T463" s="362"/>
      <c r="U463" s="362"/>
      <c r="V463" s="362"/>
      <c r="W463" s="362"/>
      <c r="X463" s="362"/>
      <c r="Y463" s="362"/>
      <c r="Z463" s="362"/>
      <c r="AA463" s="362"/>
      <c r="AB463" s="362"/>
    </row>
    <row r="464" spans="8:8" ht="15.75" customHeight="1">
      <c r="A464" s="362"/>
      <c r="B464" s="363"/>
      <c r="C464" s="364"/>
      <c r="D464" s="363"/>
      <c r="E464" s="362"/>
      <c r="F464" s="362"/>
      <c r="G464" s="362"/>
      <c r="H464" s="362"/>
      <c r="I464" s="362"/>
      <c r="J464" s="362"/>
      <c r="K464" s="362"/>
      <c r="L464" s="362"/>
      <c r="M464" s="362"/>
      <c r="N464" s="362"/>
      <c r="O464" s="362"/>
      <c r="P464" s="362"/>
      <c r="Q464" s="362"/>
      <c r="R464" s="362"/>
      <c r="S464" s="362"/>
      <c r="T464" s="362"/>
      <c r="U464" s="362"/>
      <c r="V464" s="362"/>
      <c r="W464" s="362"/>
      <c r="X464" s="362"/>
      <c r="Y464" s="362"/>
      <c r="Z464" s="362"/>
      <c r="AA464" s="362"/>
      <c r="AB464" s="362"/>
    </row>
    <row r="465" spans="8:8" ht="15.75" customHeight="1">
      <c r="A465" s="362"/>
      <c r="B465" s="363"/>
      <c r="C465" s="364"/>
      <c r="D465" s="363"/>
      <c r="E465" s="362"/>
      <c r="F465" s="362"/>
      <c r="G465" s="362"/>
      <c r="H465" s="362"/>
      <c r="I465" s="362"/>
      <c r="J465" s="362"/>
      <c r="K465" s="362"/>
      <c r="L465" s="362"/>
      <c r="M465" s="362"/>
      <c r="N465" s="362"/>
      <c r="O465" s="362"/>
      <c r="P465" s="362"/>
      <c r="Q465" s="362"/>
      <c r="R465" s="362"/>
      <c r="S465" s="362"/>
      <c r="T465" s="362"/>
      <c r="U465" s="362"/>
      <c r="V465" s="362"/>
      <c r="W465" s="362"/>
      <c r="X465" s="362"/>
      <c r="Y465" s="362"/>
      <c r="Z465" s="362"/>
      <c r="AA465" s="362"/>
      <c r="AB465" s="362"/>
    </row>
    <row r="466" spans="8:8" ht="15.75" customHeight="1">
      <c r="A466" s="362"/>
      <c r="B466" s="363"/>
      <c r="C466" s="364"/>
      <c r="D466" s="363"/>
      <c r="E466" s="362"/>
      <c r="F466" s="362"/>
      <c r="G466" s="362"/>
      <c r="H466" s="362"/>
      <c r="I466" s="362"/>
      <c r="J466" s="362"/>
      <c r="K466" s="362"/>
      <c r="L466" s="362"/>
      <c r="M466" s="362"/>
      <c r="N466" s="362"/>
      <c r="O466" s="362"/>
      <c r="P466" s="362"/>
      <c r="Q466" s="362"/>
      <c r="R466" s="362"/>
      <c r="S466" s="362"/>
      <c r="T466" s="362"/>
      <c r="U466" s="362"/>
      <c r="V466" s="362"/>
      <c r="W466" s="362"/>
      <c r="X466" s="362"/>
      <c r="Y466" s="362"/>
      <c r="Z466" s="362"/>
      <c r="AA466" s="362"/>
      <c r="AB466" s="362"/>
    </row>
    <row r="467" spans="8:8" ht="15.75" customHeight="1">
      <c r="A467" s="362"/>
      <c r="B467" s="363"/>
      <c r="C467" s="364"/>
      <c r="D467" s="363"/>
      <c r="E467" s="362"/>
      <c r="F467" s="362"/>
      <c r="G467" s="362"/>
      <c r="H467" s="362"/>
      <c r="I467" s="362"/>
      <c r="J467" s="362"/>
      <c r="K467" s="362"/>
      <c r="L467" s="362"/>
      <c r="M467" s="362"/>
      <c r="N467" s="362"/>
      <c r="O467" s="362"/>
      <c r="P467" s="362"/>
      <c r="Q467" s="362"/>
      <c r="R467" s="362"/>
      <c r="S467" s="362"/>
      <c r="T467" s="362"/>
      <c r="U467" s="362"/>
      <c r="V467" s="362"/>
      <c r="W467" s="362"/>
      <c r="X467" s="362"/>
      <c r="Y467" s="362"/>
      <c r="Z467" s="362"/>
      <c r="AA467" s="362"/>
      <c r="AB467" s="362"/>
    </row>
    <row r="468" spans="8:8" ht="15.75" customHeight="1">
      <c r="A468" s="362"/>
      <c r="B468" s="363"/>
      <c r="C468" s="364"/>
      <c r="D468" s="363"/>
      <c r="E468" s="362"/>
      <c r="F468" s="362"/>
      <c r="G468" s="362"/>
      <c r="H468" s="362"/>
      <c r="I468" s="362"/>
      <c r="J468" s="362"/>
      <c r="K468" s="362"/>
      <c r="L468" s="362"/>
      <c r="M468" s="362"/>
      <c r="N468" s="362"/>
      <c r="O468" s="362"/>
      <c r="P468" s="362"/>
      <c r="Q468" s="362"/>
      <c r="R468" s="362"/>
      <c r="S468" s="362"/>
      <c r="T468" s="362"/>
      <c r="U468" s="362"/>
      <c r="V468" s="362"/>
      <c r="W468" s="362"/>
      <c r="X468" s="362"/>
      <c r="Y468" s="362"/>
      <c r="Z468" s="362"/>
      <c r="AA468" s="362"/>
      <c r="AB468" s="362"/>
    </row>
    <row r="469" spans="8:8" ht="15.75" customHeight="1">
      <c r="A469" s="362"/>
      <c r="B469" s="363"/>
      <c r="C469" s="364"/>
      <c r="D469" s="363"/>
      <c r="E469" s="362"/>
      <c r="F469" s="362"/>
      <c r="G469" s="362"/>
      <c r="H469" s="362"/>
      <c r="I469" s="362"/>
      <c r="J469" s="362"/>
      <c r="K469" s="362"/>
      <c r="L469" s="362"/>
      <c r="M469" s="362"/>
      <c r="N469" s="362"/>
      <c r="O469" s="362"/>
      <c r="P469" s="362"/>
      <c r="Q469" s="362"/>
      <c r="R469" s="362"/>
      <c r="S469" s="362"/>
      <c r="T469" s="362"/>
      <c r="U469" s="362"/>
      <c r="V469" s="362"/>
      <c r="W469" s="362"/>
      <c r="X469" s="362"/>
      <c r="Y469" s="362"/>
      <c r="Z469" s="362"/>
      <c r="AA469" s="362"/>
      <c r="AB469" s="362"/>
    </row>
    <row r="470" spans="8:8" ht="15.75" customHeight="1">
      <c r="A470" s="362"/>
      <c r="B470" s="363"/>
      <c r="C470" s="364"/>
      <c r="D470" s="363"/>
      <c r="E470" s="362"/>
      <c r="F470" s="362"/>
      <c r="G470" s="362"/>
      <c r="H470" s="362"/>
      <c r="I470" s="362"/>
      <c r="J470" s="362"/>
      <c r="K470" s="362"/>
      <c r="L470" s="362"/>
      <c r="M470" s="362"/>
      <c r="N470" s="362"/>
      <c r="O470" s="362"/>
      <c r="P470" s="362"/>
      <c r="Q470" s="362"/>
      <c r="R470" s="362"/>
      <c r="S470" s="362"/>
      <c r="T470" s="362"/>
      <c r="U470" s="362"/>
      <c r="V470" s="362"/>
      <c r="W470" s="362"/>
      <c r="X470" s="362"/>
      <c r="Y470" s="362"/>
      <c r="Z470" s="362"/>
      <c r="AA470" s="362"/>
      <c r="AB470" s="362"/>
    </row>
    <row r="471" spans="8:8" ht="15.75" customHeight="1">
      <c r="A471" s="362"/>
      <c r="B471" s="363"/>
      <c r="C471" s="364"/>
      <c r="D471" s="363"/>
      <c r="E471" s="362"/>
      <c r="F471" s="362"/>
      <c r="G471" s="362"/>
      <c r="H471" s="362"/>
      <c r="I471" s="362"/>
      <c r="J471" s="362"/>
      <c r="K471" s="362"/>
      <c r="L471" s="362"/>
      <c r="M471" s="362"/>
      <c r="N471" s="362"/>
      <c r="O471" s="362"/>
      <c r="P471" s="362"/>
      <c r="Q471" s="362"/>
      <c r="R471" s="362"/>
      <c r="S471" s="362"/>
      <c r="T471" s="362"/>
      <c r="U471" s="362"/>
      <c r="V471" s="362"/>
      <c r="W471" s="362"/>
      <c r="X471" s="362"/>
      <c r="Y471" s="362"/>
      <c r="Z471" s="362"/>
      <c r="AA471" s="362"/>
      <c r="AB471" s="362"/>
    </row>
    <row r="472" spans="8:8" ht="15.75" customHeight="1">
      <c r="A472" s="362"/>
      <c r="B472" s="363"/>
      <c r="C472" s="364"/>
      <c r="D472" s="363"/>
      <c r="E472" s="362"/>
      <c r="F472" s="362"/>
      <c r="G472" s="362"/>
      <c r="H472" s="362"/>
      <c r="I472" s="362"/>
      <c r="J472" s="362"/>
      <c r="K472" s="362"/>
      <c r="L472" s="362"/>
      <c r="M472" s="362"/>
      <c r="N472" s="362"/>
      <c r="O472" s="362"/>
      <c r="P472" s="362"/>
      <c r="Q472" s="362"/>
      <c r="R472" s="362"/>
      <c r="S472" s="362"/>
      <c r="T472" s="362"/>
      <c r="U472" s="362"/>
      <c r="V472" s="362"/>
      <c r="W472" s="362"/>
      <c r="X472" s="362"/>
      <c r="Y472" s="362"/>
      <c r="Z472" s="362"/>
      <c r="AA472" s="362"/>
      <c r="AB472" s="362"/>
    </row>
    <row r="473" spans="8:8" ht="15.75" customHeight="1">
      <c r="A473" s="362"/>
      <c r="B473" s="363"/>
      <c r="C473" s="364"/>
      <c r="D473" s="363"/>
      <c r="E473" s="362"/>
      <c r="F473" s="362"/>
      <c r="G473" s="362"/>
      <c r="H473" s="362"/>
      <c r="I473" s="362"/>
      <c r="J473" s="362"/>
      <c r="K473" s="362"/>
      <c r="L473" s="362"/>
      <c r="M473" s="362"/>
      <c r="N473" s="362"/>
      <c r="O473" s="362"/>
      <c r="P473" s="362"/>
      <c r="Q473" s="362"/>
      <c r="R473" s="362"/>
      <c r="S473" s="362"/>
      <c r="T473" s="362"/>
      <c r="U473" s="362"/>
      <c r="V473" s="362"/>
      <c r="W473" s="362"/>
      <c r="X473" s="362"/>
      <c r="Y473" s="362"/>
      <c r="Z473" s="362"/>
      <c r="AA473" s="362"/>
      <c r="AB473" s="362"/>
    </row>
    <row r="474" spans="8:8" ht="15.75" customHeight="1">
      <c r="A474" s="362"/>
      <c r="B474" s="363"/>
      <c r="C474" s="364"/>
      <c r="D474" s="363"/>
      <c r="E474" s="362"/>
      <c r="F474" s="362"/>
      <c r="G474" s="362"/>
      <c r="H474" s="362"/>
      <c r="I474" s="362"/>
      <c r="J474" s="362"/>
      <c r="K474" s="362"/>
      <c r="L474" s="362"/>
      <c r="M474" s="362"/>
      <c r="N474" s="362"/>
      <c r="O474" s="362"/>
      <c r="P474" s="362"/>
      <c r="Q474" s="362"/>
      <c r="R474" s="362"/>
      <c r="S474" s="362"/>
      <c r="T474" s="362"/>
      <c r="U474" s="362"/>
      <c r="V474" s="362"/>
      <c r="W474" s="362"/>
      <c r="X474" s="362"/>
      <c r="Y474" s="362"/>
      <c r="Z474" s="362"/>
      <c r="AA474" s="362"/>
      <c r="AB474" s="362"/>
    </row>
    <row r="475" spans="8:8" ht="15.75" customHeight="1">
      <c r="A475" s="362"/>
      <c r="B475" s="363"/>
      <c r="C475" s="364"/>
      <c r="D475" s="363"/>
      <c r="E475" s="362"/>
      <c r="F475" s="362"/>
      <c r="G475" s="362"/>
      <c r="H475" s="362"/>
      <c r="I475" s="362"/>
      <c r="J475" s="362"/>
      <c r="K475" s="362"/>
      <c r="L475" s="362"/>
      <c r="M475" s="362"/>
      <c r="N475" s="362"/>
      <c r="O475" s="362"/>
      <c r="P475" s="362"/>
      <c r="Q475" s="362"/>
      <c r="R475" s="362"/>
      <c r="S475" s="362"/>
      <c r="T475" s="362"/>
      <c r="U475" s="362"/>
      <c r="V475" s="362"/>
      <c r="W475" s="362"/>
      <c r="X475" s="362"/>
      <c r="Y475" s="362"/>
      <c r="Z475" s="362"/>
      <c r="AA475" s="362"/>
      <c r="AB475" s="362"/>
    </row>
    <row r="476" spans="8:8" ht="15.75" customHeight="1">
      <c r="A476" s="362"/>
      <c r="B476" s="363"/>
      <c r="C476" s="364"/>
      <c r="D476" s="363"/>
      <c r="E476" s="362"/>
      <c r="F476" s="362"/>
      <c r="G476" s="362"/>
      <c r="H476" s="362"/>
      <c r="I476" s="362"/>
      <c r="J476" s="362"/>
      <c r="K476" s="362"/>
      <c r="L476" s="362"/>
      <c r="M476" s="362"/>
      <c r="N476" s="362"/>
      <c r="O476" s="362"/>
      <c r="P476" s="362"/>
      <c r="Q476" s="362"/>
      <c r="R476" s="362"/>
      <c r="S476" s="362"/>
      <c r="T476" s="362"/>
      <c r="U476" s="362"/>
      <c r="V476" s="362"/>
      <c r="W476" s="362"/>
      <c r="X476" s="362"/>
      <c r="Y476" s="362"/>
      <c r="Z476" s="362"/>
      <c r="AA476" s="362"/>
      <c r="AB476" s="362"/>
    </row>
    <row r="477" spans="8:8" ht="15.75" customHeight="1">
      <c r="A477" s="362"/>
      <c r="B477" s="363"/>
      <c r="C477" s="364"/>
      <c r="D477" s="363"/>
      <c r="E477" s="362"/>
      <c r="F477" s="362"/>
      <c r="G477" s="362"/>
      <c r="H477" s="362"/>
      <c r="I477" s="362"/>
      <c r="J477" s="362"/>
      <c r="K477" s="362"/>
      <c r="L477" s="362"/>
      <c r="M477" s="362"/>
      <c r="N477" s="362"/>
      <c r="O477" s="362"/>
      <c r="P477" s="362"/>
      <c r="Q477" s="362"/>
      <c r="R477" s="362"/>
      <c r="S477" s="362"/>
      <c r="T477" s="362"/>
      <c r="U477" s="362"/>
      <c r="V477" s="362"/>
      <c r="W477" s="362"/>
      <c r="X477" s="362"/>
      <c r="Y477" s="362"/>
      <c r="Z477" s="362"/>
      <c r="AA477" s="362"/>
      <c r="AB477" s="362"/>
    </row>
    <row r="478" spans="8:8" ht="15.75" customHeight="1">
      <c r="A478" s="362"/>
      <c r="B478" s="363"/>
      <c r="C478" s="364"/>
      <c r="D478" s="363"/>
      <c r="E478" s="362"/>
      <c r="F478" s="362"/>
      <c r="G478" s="362"/>
      <c r="H478" s="362"/>
      <c r="I478" s="362"/>
      <c r="J478" s="362"/>
      <c r="K478" s="362"/>
      <c r="L478" s="362"/>
      <c r="M478" s="362"/>
      <c r="N478" s="362"/>
      <c r="O478" s="362"/>
      <c r="P478" s="362"/>
      <c r="Q478" s="362"/>
      <c r="R478" s="362"/>
      <c r="S478" s="362"/>
      <c r="T478" s="362"/>
      <c r="U478" s="362"/>
      <c r="V478" s="362"/>
      <c r="W478" s="362"/>
      <c r="X478" s="362"/>
      <c r="Y478" s="362"/>
      <c r="Z478" s="362"/>
      <c r="AA478" s="362"/>
      <c r="AB478" s="362"/>
    </row>
    <row r="479" spans="8:8" ht="15.75" customHeight="1">
      <c r="A479" s="362"/>
      <c r="B479" s="363"/>
      <c r="C479" s="364"/>
      <c r="D479" s="363"/>
      <c r="E479" s="362"/>
      <c r="F479" s="362"/>
      <c r="G479" s="362"/>
      <c r="H479" s="362"/>
      <c r="I479" s="362"/>
      <c r="J479" s="362"/>
      <c r="K479" s="362"/>
      <c r="L479" s="362"/>
      <c r="M479" s="362"/>
      <c r="N479" s="362"/>
      <c r="O479" s="362"/>
      <c r="P479" s="362"/>
      <c r="Q479" s="362"/>
      <c r="R479" s="362"/>
      <c r="S479" s="362"/>
      <c r="T479" s="362"/>
      <c r="U479" s="362"/>
      <c r="V479" s="362"/>
      <c r="W479" s="362"/>
      <c r="X479" s="362"/>
      <c r="Y479" s="362"/>
      <c r="Z479" s="362"/>
      <c r="AA479" s="362"/>
      <c r="AB479" s="362"/>
    </row>
    <row r="480" spans="8:8" ht="15.75" customHeight="1">
      <c r="A480" s="362"/>
      <c r="B480" s="363"/>
      <c r="C480" s="364"/>
      <c r="D480" s="363"/>
      <c r="E480" s="362"/>
      <c r="F480" s="362"/>
      <c r="G480" s="362"/>
      <c r="H480" s="362"/>
      <c r="I480" s="362"/>
      <c r="J480" s="362"/>
      <c r="K480" s="362"/>
      <c r="L480" s="362"/>
      <c r="M480" s="362"/>
      <c r="N480" s="362"/>
      <c r="O480" s="362"/>
      <c r="P480" s="362"/>
      <c r="Q480" s="362"/>
      <c r="R480" s="362"/>
      <c r="S480" s="362"/>
      <c r="T480" s="362"/>
      <c r="U480" s="362"/>
      <c r="V480" s="362"/>
      <c r="W480" s="362"/>
      <c r="X480" s="362"/>
      <c r="Y480" s="362"/>
      <c r="Z480" s="362"/>
      <c r="AA480" s="362"/>
      <c r="AB480" s="362"/>
    </row>
    <row r="481" spans="8:8" ht="15.75" customHeight="1">
      <c r="A481" s="362"/>
      <c r="B481" s="363"/>
      <c r="C481" s="364"/>
      <c r="D481" s="363"/>
      <c r="E481" s="362"/>
      <c r="F481" s="362"/>
      <c r="G481" s="362"/>
      <c r="H481" s="362"/>
      <c r="I481" s="362"/>
      <c r="J481" s="362"/>
      <c r="K481" s="362"/>
      <c r="L481" s="362"/>
      <c r="M481" s="362"/>
      <c r="N481" s="362"/>
      <c r="O481" s="362"/>
      <c r="P481" s="362"/>
      <c r="Q481" s="362"/>
      <c r="R481" s="362"/>
      <c r="S481" s="362"/>
      <c r="T481" s="362"/>
      <c r="U481" s="362"/>
      <c r="V481" s="362"/>
      <c r="W481" s="362"/>
      <c r="X481" s="362"/>
      <c r="Y481" s="362"/>
      <c r="Z481" s="362"/>
      <c r="AA481" s="362"/>
      <c r="AB481" s="362"/>
    </row>
    <row r="482" spans="8:8" ht="15.75" customHeight="1">
      <c r="A482" s="362"/>
      <c r="B482" s="363"/>
      <c r="C482" s="364"/>
      <c r="D482" s="363"/>
      <c r="E482" s="362"/>
      <c r="F482" s="362"/>
      <c r="G482" s="362"/>
      <c r="H482" s="362"/>
      <c r="I482" s="362"/>
      <c r="J482" s="362"/>
      <c r="K482" s="362"/>
      <c r="L482" s="362"/>
      <c r="M482" s="362"/>
      <c r="N482" s="362"/>
      <c r="O482" s="362"/>
      <c r="P482" s="362"/>
      <c r="Q482" s="362"/>
      <c r="R482" s="362"/>
      <c r="S482" s="362"/>
      <c r="T482" s="362"/>
      <c r="U482" s="362"/>
      <c r="V482" s="362"/>
      <c r="W482" s="362"/>
      <c r="X482" s="362"/>
      <c r="Y482" s="362"/>
      <c r="Z482" s="362"/>
      <c r="AA482" s="362"/>
      <c r="AB482" s="362"/>
    </row>
    <row r="483" spans="8:8" ht="15.75" customHeight="1">
      <c r="A483" s="362"/>
      <c r="B483" s="363"/>
      <c r="C483" s="364"/>
      <c r="D483" s="363"/>
      <c r="E483" s="362"/>
      <c r="F483" s="362"/>
      <c r="G483" s="362"/>
      <c r="H483" s="362"/>
      <c r="I483" s="362"/>
      <c r="J483" s="362"/>
      <c r="K483" s="362"/>
      <c r="L483" s="362"/>
      <c r="M483" s="362"/>
      <c r="N483" s="362"/>
      <c r="O483" s="362"/>
      <c r="P483" s="362"/>
      <c r="Q483" s="362"/>
      <c r="R483" s="362"/>
      <c r="S483" s="362"/>
      <c r="T483" s="362"/>
      <c r="U483" s="362"/>
      <c r="V483" s="362"/>
      <c r="W483" s="362"/>
      <c r="X483" s="362"/>
      <c r="Y483" s="362"/>
      <c r="Z483" s="362"/>
      <c r="AA483" s="362"/>
      <c r="AB483" s="362"/>
    </row>
    <row r="484" spans="8:8" ht="15.75" customHeight="1">
      <c r="A484" s="362"/>
      <c r="B484" s="363"/>
      <c r="C484" s="364"/>
      <c r="D484" s="363"/>
      <c r="E484" s="362"/>
      <c r="F484" s="362"/>
      <c r="G484" s="362"/>
      <c r="H484" s="362"/>
      <c r="I484" s="362"/>
      <c r="J484" s="362"/>
      <c r="K484" s="362"/>
      <c r="L484" s="362"/>
      <c r="M484" s="362"/>
      <c r="N484" s="362"/>
      <c r="O484" s="362"/>
      <c r="P484" s="362"/>
      <c r="Q484" s="362"/>
      <c r="R484" s="362"/>
      <c r="S484" s="362"/>
      <c r="T484" s="362"/>
      <c r="U484" s="362"/>
      <c r="V484" s="362"/>
      <c r="W484" s="362"/>
      <c r="X484" s="362"/>
      <c r="Y484" s="362"/>
      <c r="Z484" s="362"/>
      <c r="AA484" s="362"/>
      <c r="AB484" s="362"/>
    </row>
    <row r="485" spans="8:8" ht="15.75" customHeight="1">
      <c r="A485" s="362"/>
      <c r="B485" s="363"/>
      <c r="C485" s="364"/>
      <c r="D485" s="363"/>
      <c r="E485" s="362"/>
      <c r="F485" s="362"/>
      <c r="G485" s="362"/>
      <c r="H485" s="362"/>
      <c r="I485" s="362"/>
      <c r="J485" s="362"/>
      <c r="K485" s="362"/>
      <c r="L485" s="362"/>
      <c r="M485" s="362"/>
      <c r="N485" s="362"/>
      <c r="O485" s="362"/>
      <c r="P485" s="362"/>
      <c r="Q485" s="362"/>
      <c r="R485" s="362"/>
      <c r="S485" s="362"/>
      <c r="T485" s="362"/>
      <c r="U485" s="362"/>
      <c r="V485" s="362"/>
      <c r="W485" s="362"/>
      <c r="X485" s="362"/>
      <c r="Y485" s="362"/>
      <c r="Z485" s="362"/>
      <c r="AA485" s="362"/>
      <c r="AB485" s="362"/>
    </row>
    <row r="486" spans="8:8" ht="15.75" customHeight="1">
      <c r="A486" s="362"/>
      <c r="B486" s="363"/>
      <c r="C486" s="364"/>
      <c r="D486" s="363"/>
      <c r="E486" s="362"/>
      <c r="F486" s="362"/>
      <c r="G486" s="362"/>
      <c r="H486" s="362"/>
      <c r="I486" s="362"/>
      <c r="J486" s="362"/>
      <c r="K486" s="362"/>
      <c r="L486" s="362"/>
      <c r="M486" s="362"/>
      <c r="N486" s="362"/>
      <c r="O486" s="362"/>
      <c r="P486" s="362"/>
      <c r="Q486" s="362"/>
      <c r="R486" s="362"/>
      <c r="S486" s="362"/>
      <c r="T486" s="362"/>
      <c r="U486" s="362"/>
      <c r="V486" s="362"/>
      <c r="W486" s="362"/>
      <c r="X486" s="362"/>
      <c r="Y486" s="362"/>
      <c r="Z486" s="362"/>
      <c r="AA486" s="362"/>
      <c r="AB486" s="362"/>
    </row>
    <row r="487" spans="8:8" ht="15.75" customHeight="1">
      <c r="A487" s="362"/>
      <c r="B487" s="363"/>
      <c r="C487" s="364"/>
      <c r="D487" s="363"/>
      <c r="E487" s="362"/>
      <c r="F487" s="362"/>
      <c r="G487" s="362"/>
      <c r="H487" s="362"/>
      <c r="I487" s="362"/>
      <c r="J487" s="362"/>
      <c r="K487" s="362"/>
      <c r="L487" s="362"/>
      <c r="M487" s="362"/>
      <c r="N487" s="362"/>
      <c r="O487" s="362"/>
      <c r="P487" s="362"/>
      <c r="Q487" s="362"/>
      <c r="R487" s="362"/>
      <c r="S487" s="362"/>
      <c r="T487" s="362"/>
      <c r="U487" s="362"/>
      <c r="V487" s="362"/>
      <c r="W487" s="362"/>
      <c r="X487" s="362"/>
      <c r="Y487" s="362"/>
      <c r="Z487" s="362"/>
      <c r="AA487" s="362"/>
      <c r="AB487" s="362"/>
    </row>
    <row r="488" spans="8:8" ht="15.75" customHeight="1">
      <c r="A488" s="362"/>
      <c r="B488" s="363"/>
      <c r="C488" s="364"/>
      <c r="D488" s="363"/>
      <c r="E488" s="362"/>
      <c r="F488" s="362"/>
      <c r="G488" s="362"/>
      <c r="H488" s="362"/>
      <c r="I488" s="362"/>
      <c r="J488" s="362"/>
      <c r="K488" s="362"/>
      <c r="L488" s="362"/>
      <c r="M488" s="362"/>
      <c r="N488" s="362"/>
      <c r="O488" s="362"/>
      <c r="P488" s="362"/>
      <c r="Q488" s="362"/>
      <c r="R488" s="362"/>
      <c r="S488" s="362"/>
      <c r="T488" s="362"/>
      <c r="U488" s="362"/>
      <c r="V488" s="362"/>
      <c r="W488" s="362"/>
      <c r="X488" s="362"/>
      <c r="Y488" s="362"/>
      <c r="Z488" s="362"/>
      <c r="AA488" s="362"/>
      <c r="AB488" s="362"/>
    </row>
    <row r="489" spans="8:8" ht="15.75" customHeight="1">
      <c r="A489" s="362"/>
      <c r="B489" s="363"/>
      <c r="C489" s="364"/>
      <c r="D489" s="363"/>
      <c r="E489" s="362"/>
      <c r="F489" s="362"/>
      <c r="G489" s="362"/>
      <c r="H489" s="362"/>
      <c r="I489" s="362"/>
      <c r="J489" s="362"/>
      <c r="K489" s="362"/>
      <c r="L489" s="362"/>
      <c r="M489" s="362"/>
      <c r="N489" s="362"/>
      <c r="O489" s="362"/>
      <c r="P489" s="362"/>
      <c r="Q489" s="362"/>
      <c r="R489" s="362"/>
      <c r="S489" s="362"/>
      <c r="T489" s="362"/>
      <c r="U489" s="362"/>
      <c r="V489" s="362"/>
      <c r="W489" s="362"/>
      <c r="X489" s="362"/>
      <c r="Y489" s="362"/>
      <c r="Z489" s="362"/>
      <c r="AA489" s="362"/>
      <c r="AB489" s="362"/>
    </row>
    <row r="490" spans="8:8" ht="15.75" customHeight="1">
      <c r="A490" s="362"/>
      <c r="B490" s="363"/>
      <c r="C490" s="364"/>
      <c r="D490" s="363"/>
      <c r="E490" s="362"/>
      <c r="F490" s="362"/>
      <c r="G490" s="362"/>
      <c r="H490" s="362"/>
      <c r="I490" s="362"/>
      <c r="J490" s="362"/>
      <c r="K490" s="362"/>
      <c r="L490" s="362"/>
      <c r="M490" s="362"/>
      <c r="N490" s="362"/>
      <c r="O490" s="362"/>
      <c r="P490" s="362"/>
      <c r="Q490" s="362"/>
      <c r="R490" s="362"/>
      <c r="S490" s="362"/>
      <c r="T490" s="362"/>
      <c r="U490" s="362"/>
      <c r="V490" s="362"/>
      <c r="W490" s="362"/>
      <c r="X490" s="362"/>
      <c r="Y490" s="362"/>
      <c r="Z490" s="362"/>
      <c r="AA490" s="362"/>
      <c r="AB490" s="362"/>
    </row>
    <row r="491" spans="8:8" ht="15.75" customHeight="1">
      <c r="A491" s="362"/>
      <c r="B491" s="363"/>
      <c r="C491" s="364"/>
      <c r="D491" s="363"/>
      <c r="E491" s="362"/>
      <c r="F491" s="362"/>
      <c r="G491" s="362"/>
      <c r="H491" s="362"/>
      <c r="I491" s="362"/>
      <c r="J491" s="362"/>
      <c r="K491" s="362"/>
      <c r="L491" s="362"/>
      <c r="M491" s="362"/>
      <c r="N491" s="362"/>
      <c r="O491" s="362"/>
      <c r="P491" s="362"/>
      <c r="Q491" s="362"/>
      <c r="R491" s="362"/>
      <c r="S491" s="362"/>
      <c r="T491" s="362"/>
      <c r="U491" s="362"/>
      <c r="V491" s="362"/>
      <c r="W491" s="362"/>
      <c r="X491" s="362"/>
      <c r="Y491" s="362"/>
      <c r="Z491" s="362"/>
      <c r="AA491" s="362"/>
      <c r="AB491" s="362"/>
    </row>
    <row r="492" spans="8:8" ht="15.75" customHeight="1">
      <c r="A492" s="362"/>
      <c r="B492" s="363"/>
      <c r="C492" s="364"/>
      <c r="D492" s="363"/>
      <c r="E492" s="362"/>
      <c r="F492" s="362"/>
      <c r="G492" s="362"/>
      <c r="H492" s="362"/>
      <c r="I492" s="362"/>
      <c r="J492" s="362"/>
      <c r="K492" s="362"/>
      <c r="L492" s="362"/>
      <c r="M492" s="362"/>
      <c r="N492" s="362"/>
      <c r="O492" s="362"/>
      <c r="P492" s="362"/>
      <c r="Q492" s="362"/>
      <c r="R492" s="362"/>
      <c r="S492" s="362"/>
      <c r="T492" s="362"/>
      <c r="U492" s="362"/>
      <c r="V492" s="362"/>
      <c r="W492" s="362"/>
      <c r="X492" s="362"/>
      <c r="Y492" s="362"/>
      <c r="Z492" s="362"/>
      <c r="AA492" s="362"/>
      <c r="AB492" s="362"/>
    </row>
    <row r="493" spans="8:8" ht="15.75" customHeight="1">
      <c r="A493" s="362"/>
      <c r="B493" s="363"/>
      <c r="C493" s="364"/>
      <c r="D493" s="363"/>
      <c r="E493" s="362"/>
      <c r="F493" s="362"/>
      <c r="G493" s="362"/>
      <c r="H493" s="362"/>
      <c r="I493" s="362"/>
      <c r="J493" s="362"/>
      <c r="K493" s="362"/>
      <c r="L493" s="362"/>
      <c r="M493" s="362"/>
      <c r="N493" s="362"/>
      <c r="O493" s="362"/>
      <c r="P493" s="362"/>
      <c r="Q493" s="362"/>
      <c r="R493" s="362"/>
      <c r="S493" s="362"/>
      <c r="T493" s="362"/>
      <c r="U493" s="362"/>
      <c r="V493" s="362"/>
      <c r="W493" s="362"/>
      <c r="X493" s="362"/>
      <c r="Y493" s="362"/>
      <c r="Z493" s="362"/>
      <c r="AA493" s="362"/>
      <c r="AB493" s="362"/>
    </row>
    <row r="494" spans="8:8" ht="15.75" customHeight="1">
      <c r="A494" s="362"/>
      <c r="B494" s="363"/>
      <c r="C494" s="364"/>
      <c r="D494" s="363"/>
      <c r="E494" s="362"/>
      <c r="F494" s="362"/>
      <c r="G494" s="362"/>
      <c r="H494" s="362"/>
      <c r="I494" s="362"/>
      <c r="J494" s="362"/>
      <c r="K494" s="362"/>
      <c r="L494" s="362"/>
      <c r="M494" s="362"/>
      <c r="N494" s="362"/>
      <c r="O494" s="362"/>
      <c r="P494" s="362"/>
      <c r="Q494" s="362"/>
      <c r="R494" s="362"/>
      <c r="S494" s="362"/>
      <c r="T494" s="362"/>
      <c r="U494" s="362"/>
      <c r="V494" s="362"/>
      <c r="W494" s="362"/>
      <c r="X494" s="362"/>
      <c r="Y494" s="362"/>
      <c r="Z494" s="362"/>
      <c r="AA494" s="362"/>
      <c r="AB494" s="362"/>
    </row>
    <row r="495" spans="8:8" ht="15.75" customHeight="1">
      <c r="A495" s="362"/>
      <c r="B495" s="363"/>
      <c r="C495" s="364"/>
      <c r="D495" s="363"/>
      <c r="E495" s="362"/>
      <c r="F495" s="362"/>
      <c r="G495" s="362"/>
      <c r="H495" s="362"/>
      <c r="I495" s="362"/>
      <c r="J495" s="362"/>
      <c r="K495" s="362"/>
      <c r="L495" s="362"/>
      <c r="M495" s="362"/>
      <c r="N495" s="362"/>
      <c r="O495" s="362"/>
      <c r="P495" s="362"/>
      <c r="Q495" s="362"/>
      <c r="R495" s="362"/>
      <c r="S495" s="362"/>
      <c r="T495" s="362"/>
      <c r="U495" s="362"/>
      <c r="V495" s="362"/>
      <c r="W495" s="362"/>
      <c r="X495" s="362"/>
      <c r="Y495" s="362"/>
      <c r="Z495" s="362"/>
      <c r="AA495" s="362"/>
      <c r="AB495" s="362"/>
    </row>
    <row r="496" spans="8:8" ht="15.75" customHeight="1">
      <c r="A496" s="362"/>
      <c r="B496" s="363"/>
      <c r="C496" s="364"/>
      <c r="D496" s="363"/>
      <c r="E496" s="362"/>
      <c r="F496" s="362"/>
      <c r="G496" s="362"/>
      <c r="H496" s="362"/>
      <c r="I496" s="362"/>
      <c r="J496" s="362"/>
      <c r="K496" s="362"/>
      <c r="L496" s="362"/>
      <c r="M496" s="362"/>
      <c r="N496" s="362"/>
      <c r="O496" s="362"/>
      <c r="P496" s="362"/>
      <c r="Q496" s="362"/>
      <c r="R496" s="362"/>
      <c r="S496" s="362"/>
      <c r="T496" s="362"/>
      <c r="U496" s="362"/>
      <c r="V496" s="362"/>
      <c r="W496" s="362"/>
      <c r="X496" s="362"/>
      <c r="Y496" s="362"/>
      <c r="Z496" s="362"/>
      <c r="AA496" s="362"/>
      <c r="AB496" s="362"/>
    </row>
    <row r="497" spans="8:8" ht="15.75" customHeight="1">
      <c r="A497" s="362"/>
      <c r="B497" s="363"/>
      <c r="C497" s="364"/>
      <c r="D497" s="363"/>
      <c r="E497" s="362"/>
      <c r="F497" s="362"/>
      <c r="G497" s="362"/>
      <c r="H497" s="362"/>
      <c r="I497" s="362"/>
      <c r="J497" s="362"/>
      <c r="K497" s="362"/>
      <c r="L497" s="362"/>
      <c r="M497" s="362"/>
      <c r="N497" s="362"/>
      <c r="O497" s="362"/>
      <c r="P497" s="362"/>
      <c r="Q497" s="362"/>
      <c r="R497" s="362"/>
      <c r="S497" s="362"/>
      <c r="T497" s="362"/>
      <c r="U497" s="362"/>
      <c r="V497" s="362"/>
      <c r="W497" s="362"/>
      <c r="X497" s="362"/>
      <c r="Y497" s="362"/>
      <c r="Z497" s="362"/>
      <c r="AA497" s="362"/>
      <c r="AB497" s="362"/>
    </row>
    <row r="498" spans="8:8" ht="15.75" customHeight="1">
      <c r="A498" s="362"/>
      <c r="B498" s="363"/>
      <c r="C498" s="364"/>
      <c r="D498" s="363"/>
      <c r="E498" s="362"/>
      <c r="F498" s="362"/>
      <c r="G498" s="362"/>
      <c r="H498" s="362"/>
      <c r="I498" s="362"/>
      <c r="J498" s="362"/>
      <c r="K498" s="362"/>
      <c r="L498" s="362"/>
      <c r="M498" s="362"/>
      <c r="N498" s="362"/>
      <c r="O498" s="362"/>
      <c r="P498" s="362"/>
      <c r="Q498" s="362"/>
      <c r="R498" s="362"/>
      <c r="S498" s="362"/>
      <c r="T498" s="362"/>
      <c r="U498" s="362"/>
      <c r="V498" s="362"/>
      <c r="W498" s="362"/>
      <c r="X498" s="362"/>
      <c r="Y498" s="362"/>
      <c r="Z498" s="362"/>
      <c r="AA498" s="362"/>
      <c r="AB498" s="362"/>
    </row>
    <row r="499" spans="8:8" ht="15.75" customHeight="1">
      <c r="A499" s="362"/>
      <c r="B499" s="363"/>
      <c r="C499" s="364"/>
      <c r="D499" s="363"/>
      <c r="E499" s="362"/>
      <c r="F499" s="362"/>
      <c r="G499" s="362"/>
      <c r="H499" s="362"/>
      <c r="I499" s="362"/>
      <c r="J499" s="362"/>
      <c r="K499" s="362"/>
      <c r="L499" s="362"/>
      <c r="M499" s="362"/>
      <c r="N499" s="362"/>
      <c r="O499" s="362"/>
      <c r="P499" s="362"/>
      <c r="Q499" s="362"/>
      <c r="R499" s="362"/>
      <c r="S499" s="362"/>
      <c r="T499" s="362"/>
      <c r="U499" s="362"/>
      <c r="V499" s="362"/>
      <c r="W499" s="362"/>
      <c r="X499" s="362"/>
      <c r="Y499" s="362"/>
      <c r="Z499" s="362"/>
      <c r="AA499" s="362"/>
      <c r="AB499" s="362"/>
    </row>
    <row r="500" spans="8:8" ht="15.75" customHeight="1">
      <c r="A500" s="362"/>
      <c r="B500" s="363"/>
      <c r="C500" s="364"/>
      <c r="D500" s="363"/>
      <c r="E500" s="362"/>
      <c r="F500" s="362"/>
      <c r="G500" s="362"/>
      <c r="H500" s="362"/>
      <c r="I500" s="362"/>
      <c r="J500" s="362"/>
      <c r="K500" s="362"/>
      <c r="L500" s="362"/>
      <c r="M500" s="362"/>
      <c r="N500" s="362"/>
      <c r="O500" s="362"/>
      <c r="P500" s="362"/>
      <c r="Q500" s="362"/>
      <c r="R500" s="362"/>
      <c r="S500" s="362"/>
      <c r="T500" s="362"/>
      <c r="U500" s="362"/>
      <c r="V500" s="362"/>
      <c r="W500" s="362"/>
      <c r="X500" s="362"/>
      <c r="Y500" s="362"/>
      <c r="Z500" s="362"/>
      <c r="AA500" s="362"/>
      <c r="AB500" s="362"/>
    </row>
    <row r="501" spans="8:8" ht="15.75" customHeight="1">
      <c r="A501" s="362"/>
      <c r="B501" s="363"/>
      <c r="C501" s="364"/>
      <c r="D501" s="363"/>
      <c r="E501" s="362"/>
      <c r="F501" s="362"/>
      <c r="G501" s="362"/>
      <c r="H501" s="362"/>
      <c r="I501" s="362"/>
      <c r="J501" s="362"/>
      <c r="K501" s="362"/>
      <c r="L501" s="362"/>
      <c r="M501" s="362"/>
      <c r="N501" s="362"/>
      <c r="O501" s="362"/>
      <c r="P501" s="362"/>
      <c r="Q501" s="362"/>
      <c r="R501" s="362"/>
      <c r="S501" s="362"/>
      <c r="T501" s="362"/>
      <c r="U501" s="362"/>
      <c r="V501" s="362"/>
      <c r="W501" s="362"/>
      <c r="X501" s="362"/>
      <c r="Y501" s="362"/>
      <c r="Z501" s="362"/>
      <c r="AA501" s="362"/>
      <c r="AB501" s="362"/>
    </row>
    <row r="502" spans="8:8" ht="15.75" customHeight="1">
      <c r="A502" s="362"/>
      <c r="B502" s="363"/>
      <c r="C502" s="364"/>
      <c r="D502" s="363"/>
      <c r="E502" s="362"/>
      <c r="F502" s="362"/>
      <c r="G502" s="362"/>
      <c r="H502" s="362"/>
      <c r="I502" s="362"/>
      <c r="J502" s="362"/>
      <c r="K502" s="362"/>
      <c r="L502" s="362"/>
      <c r="M502" s="362"/>
      <c r="N502" s="362"/>
      <c r="O502" s="362"/>
      <c r="P502" s="362"/>
      <c r="Q502" s="362"/>
      <c r="R502" s="362"/>
      <c r="S502" s="362"/>
      <c r="T502" s="362"/>
      <c r="U502" s="362"/>
      <c r="V502" s="362"/>
      <c r="W502" s="362"/>
      <c r="X502" s="362"/>
      <c r="Y502" s="362"/>
      <c r="Z502" s="362"/>
      <c r="AA502" s="362"/>
      <c r="AB502" s="362"/>
    </row>
    <row r="503" spans="8:8" ht="15.75" customHeight="1">
      <c r="A503" s="362"/>
      <c r="B503" s="363"/>
      <c r="C503" s="364"/>
      <c r="D503" s="363"/>
      <c r="E503" s="362"/>
      <c r="F503" s="362"/>
      <c r="G503" s="362"/>
      <c r="H503" s="362"/>
      <c r="I503" s="362"/>
      <c r="J503" s="362"/>
      <c r="K503" s="362"/>
      <c r="L503" s="362"/>
      <c r="M503" s="362"/>
      <c r="N503" s="362"/>
      <c r="O503" s="362"/>
      <c r="P503" s="362"/>
      <c r="Q503" s="362"/>
      <c r="R503" s="362"/>
      <c r="S503" s="362"/>
      <c r="T503" s="362"/>
      <c r="U503" s="362"/>
      <c r="V503" s="362"/>
      <c r="W503" s="362"/>
      <c r="X503" s="362"/>
      <c r="Y503" s="362"/>
      <c r="Z503" s="362"/>
      <c r="AA503" s="362"/>
      <c r="AB503" s="362"/>
    </row>
    <row r="504" spans="8:8" ht="15.75" customHeight="1">
      <c r="A504" s="362"/>
      <c r="B504" s="363"/>
      <c r="C504" s="364"/>
      <c r="D504" s="363"/>
      <c r="E504" s="362"/>
      <c r="F504" s="362"/>
      <c r="G504" s="362"/>
      <c r="H504" s="362"/>
      <c r="I504" s="362"/>
      <c r="J504" s="362"/>
      <c r="K504" s="362"/>
      <c r="L504" s="362"/>
      <c r="M504" s="362"/>
      <c r="N504" s="362"/>
      <c r="O504" s="362"/>
      <c r="P504" s="362"/>
      <c r="Q504" s="362"/>
      <c r="R504" s="362"/>
      <c r="S504" s="362"/>
      <c r="T504" s="362"/>
      <c r="U504" s="362"/>
      <c r="V504" s="362"/>
      <c r="W504" s="362"/>
      <c r="X504" s="362"/>
      <c r="Y504" s="362"/>
      <c r="Z504" s="362"/>
      <c r="AA504" s="362"/>
      <c r="AB504" s="362"/>
    </row>
    <row r="505" spans="8:8" ht="15.75" customHeight="1">
      <c r="A505" s="362"/>
      <c r="B505" s="363"/>
      <c r="C505" s="364"/>
      <c r="D505" s="363"/>
      <c r="E505" s="362"/>
      <c r="F505" s="362"/>
      <c r="G505" s="362"/>
      <c r="H505" s="362"/>
      <c r="I505" s="362"/>
      <c r="J505" s="362"/>
      <c r="K505" s="362"/>
      <c r="L505" s="362"/>
      <c r="M505" s="362"/>
      <c r="N505" s="362"/>
      <c r="O505" s="362"/>
      <c r="P505" s="362"/>
      <c r="Q505" s="362"/>
      <c r="R505" s="362"/>
      <c r="S505" s="362"/>
      <c r="T505" s="362"/>
      <c r="U505" s="362"/>
      <c r="V505" s="362"/>
      <c r="W505" s="362"/>
      <c r="X505" s="362"/>
      <c r="Y505" s="362"/>
      <c r="Z505" s="362"/>
      <c r="AA505" s="362"/>
      <c r="AB505" s="362"/>
    </row>
    <row r="506" spans="8:8" ht="15.75" customHeight="1">
      <c r="A506" s="362"/>
      <c r="B506" s="363"/>
      <c r="C506" s="364"/>
      <c r="D506" s="363"/>
      <c r="E506" s="362"/>
      <c r="F506" s="362"/>
      <c r="G506" s="362"/>
      <c r="H506" s="362"/>
      <c r="I506" s="362"/>
      <c r="J506" s="362"/>
      <c r="K506" s="362"/>
      <c r="L506" s="362"/>
      <c r="M506" s="362"/>
      <c r="N506" s="362"/>
      <c r="O506" s="362"/>
      <c r="P506" s="362"/>
      <c r="Q506" s="362"/>
      <c r="R506" s="362"/>
      <c r="S506" s="362"/>
      <c r="T506" s="362"/>
      <c r="U506" s="362"/>
      <c r="V506" s="362"/>
      <c r="W506" s="362"/>
      <c r="X506" s="362"/>
      <c r="Y506" s="362"/>
      <c r="Z506" s="362"/>
      <c r="AA506" s="362"/>
      <c r="AB506" s="362"/>
    </row>
    <row r="507" spans="8:8" ht="15.75" customHeight="1">
      <c r="A507" s="362"/>
      <c r="B507" s="363"/>
      <c r="C507" s="364"/>
      <c r="D507" s="363"/>
      <c r="E507" s="362"/>
      <c r="F507" s="362"/>
      <c r="G507" s="362"/>
      <c r="H507" s="362"/>
      <c r="I507" s="362"/>
      <c r="J507" s="362"/>
      <c r="K507" s="362"/>
      <c r="L507" s="362"/>
      <c r="M507" s="362"/>
      <c r="N507" s="362"/>
      <c r="O507" s="362"/>
      <c r="P507" s="362"/>
      <c r="Q507" s="362"/>
      <c r="R507" s="362"/>
      <c r="S507" s="362"/>
      <c r="T507" s="362"/>
      <c r="U507" s="362"/>
      <c r="V507" s="362"/>
      <c r="W507" s="362"/>
      <c r="X507" s="362"/>
      <c r="Y507" s="362"/>
      <c r="Z507" s="362"/>
      <c r="AA507" s="362"/>
      <c r="AB507" s="362"/>
    </row>
    <row r="508" spans="8:8" ht="15.75" customHeight="1">
      <c r="A508" s="362"/>
      <c r="B508" s="363"/>
      <c r="C508" s="364"/>
      <c r="D508" s="363"/>
      <c r="E508" s="362"/>
      <c r="F508" s="362"/>
      <c r="G508" s="362"/>
      <c r="H508" s="362"/>
      <c r="I508" s="362"/>
      <c r="J508" s="362"/>
      <c r="K508" s="362"/>
      <c r="L508" s="362"/>
      <c r="M508" s="362"/>
      <c r="N508" s="362"/>
      <c r="O508" s="362"/>
      <c r="P508" s="362"/>
      <c r="Q508" s="362"/>
      <c r="R508" s="362"/>
      <c r="S508" s="362"/>
      <c r="T508" s="362"/>
      <c r="U508" s="362"/>
      <c r="V508" s="362"/>
      <c r="W508" s="362"/>
      <c r="X508" s="362"/>
      <c r="Y508" s="362"/>
      <c r="Z508" s="362"/>
      <c r="AA508" s="362"/>
      <c r="AB508" s="362"/>
    </row>
    <row r="509" spans="8:8" ht="15.75" customHeight="1">
      <c r="A509" s="362"/>
      <c r="B509" s="363"/>
      <c r="C509" s="364"/>
      <c r="D509" s="363"/>
      <c r="E509" s="362"/>
      <c r="F509" s="362"/>
      <c r="G509" s="362"/>
      <c r="H509" s="362"/>
      <c r="I509" s="362"/>
      <c r="J509" s="362"/>
      <c r="K509" s="362"/>
      <c r="L509" s="362"/>
      <c r="M509" s="362"/>
      <c r="N509" s="362"/>
      <c r="O509" s="362"/>
      <c r="P509" s="362"/>
      <c r="Q509" s="362"/>
      <c r="R509" s="362"/>
      <c r="S509" s="362"/>
      <c r="T509" s="362"/>
      <c r="U509" s="362"/>
      <c r="V509" s="362"/>
      <c r="W509" s="362"/>
      <c r="X509" s="362"/>
      <c r="Y509" s="362"/>
      <c r="Z509" s="362"/>
      <c r="AA509" s="362"/>
      <c r="AB509" s="362"/>
    </row>
    <row r="510" spans="8:8" ht="15.75" customHeight="1">
      <c r="A510" s="362"/>
      <c r="B510" s="363"/>
      <c r="C510" s="364"/>
      <c r="D510" s="363"/>
      <c r="E510" s="362"/>
      <c r="F510" s="362"/>
      <c r="G510" s="362"/>
      <c r="H510" s="362"/>
      <c r="I510" s="362"/>
      <c r="J510" s="362"/>
      <c r="K510" s="362"/>
      <c r="L510" s="362"/>
      <c r="M510" s="362"/>
      <c r="N510" s="362"/>
      <c r="O510" s="362"/>
      <c r="P510" s="362"/>
      <c r="Q510" s="362"/>
      <c r="R510" s="362"/>
      <c r="S510" s="362"/>
      <c r="T510" s="362"/>
      <c r="U510" s="362"/>
      <c r="V510" s="362"/>
      <c r="W510" s="362"/>
      <c r="X510" s="362"/>
      <c r="Y510" s="362"/>
      <c r="Z510" s="362"/>
      <c r="AA510" s="362"/>
      <c r="AB510" s="362"/>
    </row>
    <row r="511" spans="8:8" ht="15.75" customHeight="1">
      <c r="A511" s="362"/>
      <c r="B511" s="363"/>
      <c r="C511" s="364"/>
      <c r="D511" s="363"/>
      <c r="E511" s="362"/>
      <c r="F511" s="362"/>
      <c r="G511" s="362"/>
      <c r="H511" s="362"/>
      <c r="I511" s="362"/>
      <c r="J511" s="362"/>
      <c r="K511" s="362"/>
      <c r="L511" s="362"/>
      <c r="M511" s="362"/>
      <c r="N511" s="362"/>
      <c r="O511" s="362"/>
      <c r="P511" s="362"/>
      <c r="Q511" s="362"/>
      <c r="R511" s="362"/>
      <c r="S511" s="362"/>
      <c r="T511" s="362"/>
      <c r="U511" s="362"/>
      <c r="V511" s="362"/>
      <c r="W511" s="362"/>
      <c r="X511" s="362"/>
      <c r="Y511" s="362"/>
      <c r="Z511" s="362"/>
      <c r="AA511" s="362"/>
      <c r="AB511" s="362"/>
    </row>
    <row r="512" spans="8:8" ht="15.75" customHeight="1">
      <c r="A512" s="362"/>
      <c r="B512" s="363"/>
      <c r="C512" s="364"/>
      <c r="D512" s="363"/>
      <c r="E512" s="362"/>
      <c r="F512" s="362"/>
      <c r="G512" s="362"/>
      <c r="H512" s="362"/>
      <c r="I512" s="362"/>
      <c r="J512" s="362"/>
      <c r="K512" s="362"/>
      <c r="L512" s="362"/>
      <c r="M512" s="362"/>
      <c r="N512" s="362"/>
      <c r="O512" s="362"/>
      <c r="P512" s="362"/>
      <c r="Q512" s="362"/>
      <c r="R512" s="362"/>
      <c r="S512" s="362"/>
      <c r="T512" s="362"/>
      <c r="U512" s="362"/>
      <c r="V512" s="362"/>
      <c r="W512" s="362"/>
      <c r="X512" s="362"/>
      <c r="Y512" s="362"/>
      <c r="Z512" s="362"/>
      <c r="AA512" s="362"/>
      <c r="AB512" s="362"/>
    </row>
    <row r="513" spans="8:8" ht="15.75" customHeight="1">
      <c r="A513" s="362"/>
      <c r="B513" s="363"/>
      <c r="C513" s="364"/>
      <c r="D513" s="363"/>
      <c r="E513" s="362"/>
      <c r="F513" s="362"/>
      <c r="G513" s="362"/>
      <c r="H513" s="362"/>
      <c r="I513" s="362"/>
      <c r="J513" s="362"/>
      <c r="K513" s="362"/>
      <c r="L513" s="362"/>
      <c r="M513" s="362"/>
      <c r="N513" s="362"/>
      <c r="O513" s="362"/>
      <c r="P513" s="362"/>
      <c r="Q513" s="362"/>
      <c r="R513" s="362"/>
      <c r="S513" s="362"/>
      <c r="T513" s="362"/>
      <c r="U513" s="362"/>
      <c r="V513" s="362"/>
      <c r="W513" s="362"/>
      <c r="X513" s="362"/>
      <c r="Y513" s="362"/>
      <c r="Z513" s="362"/>
      <c r="AA513" s="362"/>
      <c r="AB513" s="362"/>
    </row>
    <row r="514" spans="8:8" ht="15.75" customHeight="1">
      <c r="A514" s="362"/>
      <c r="B514" s="363"/>
      <c r="C514" s="364"/>
      <c r="D514" s="363"/>
      <c r="E514" s="362"/>
      <c r="F514" s="362"/>
      <c r="G514" s="362"/>
      <c r="H514" s="362"/>
      <c r="I514" s="362"/>
      <c r="J514" s="362"/>
      <c r="K514" s="362"/>
      <c r="L514" s="362"/>
      <c r="M514" s="362"/>
      <c r="N514" s="362"/>
      <c r="O514" s="362"/>
      <c r="P514" s="362"/>
      <c r="Q514" s="362"/>
      <c r="R514" s="362"/>
      <c r="S514" s="362"/>
      <c r="T514" s="362"/>
      <c r="U514" s="362"/>
      <c r="V514" s="362"/>
      <c r="W514" s="362"/>
      <c r="X514" s="362"/>
      <c r="Y514" s="362"/>
      <c r="Z514" s="362"/>
      <c r="AA514" s="362"/>
      <c r="AB514" s="362"/>
    </row>
    <row r="515" spans="8:8" ht="15.75" customHeight="1">
      <c r="A515" s="362"/>
      <c r="B515" s="363"/>
      <c r="C515" s="364"/>
      <c r="D515" s="363"/>
      <c r="E515" s="362"/>
      <c r="F515" s="362"/>
      <c r="G515" s="362"/>
      <c r="H515" s="362"/>
      <c r="I515" s="362"/>
      <c r="J515" s="362"/>
      <c r="K515" s="362"/>
      <c r="L515" s="362"/>
      <c r="M515" s="362"/>
      <c r="N515" s="362"/>
      <c r="O515" s="362"/>
      <c r="P515" s="362"/>
      <c r="Q515" s="362"/>
      <c r="R515" s="362"/>
      <c r="S515" s="362"/>
      <c r="T515" s="362"/>
      <c r="U515" s="362"/>
      <c r="V515" s="362"/>
      <c r="W515" s="362"/>
      <c r="X515" s="362"/>
      <c r="Y515" s="362"/>
      <c r="Z515" s="362"/>
      <c r="AA515" s="362"/>
      <c r="AB515" s="362"/>
    </row>
    <row r="516" spans="8:8" ht="15.75" customHeight="1">
      <c r="A516" s="362"/>
      <c r="B516" s="363"/>
      <c r="C516" s="364"/>
      <c r="D516" s="363"/>
      <c r="E516" s="362"/>
      <c r="F516" s="362"/>
      <c r="G516" s="362"/>
      <c r="H516" s="362"/>
      <c r="I516" s="362"/>
      <c r="J516" s="362"/>
      <c r="K516" s="362"/>
      <c r="L516" s="362"/>
      <c r="M516" s="362"/>
      <c r="N516" s="362"/>
      <c r="O516" s="362"/>
      <c r="P516" s="362"/>
      <c r="Q516" s="362"/>
      <c r="R516" s="362"/>
      <c r="S516" s="362"/>
      <c r="T516" s="362"/>
      <c r="U516" s="362"/>
      <c r="V516" s="362"/>
      <c r="W516" s="362"/>
      <c r="X516" s="362"/>
      <c r="Y516" s="362"/>
      <c r="Z516" s="362"/>
      <c r="AA516" s="362"/>
      <c r="AB516" s="362"/>
    </row>
    <row r="517" spans="8:8" ht="15.75" customHeight="1">
      <c r="A517" s="362"/>
      <c r="B517" s="363"/>
      <c r="C517" s="364"/>
      <c r="D517" s="363"/>
      <c r="E517" s="362"/>
      <c r="F517" s="362"/>
      <c r="G517" s="362"/>
      <c r="H517" s="362"/>
      <c r="I517" s="362"/>
      <c r="J517" s="362"/>
      <c r="K517" s="362"/>
      <c r="L517" s="362"/>
      <c r="M517" s="362"/>
      <c r="N517" s="362"/>
      <c r="O517" s="362"/>
      <c r="P517" s="362"/>
      <c r="Q517" s="362"/>
      <c r="R517" s="362"/>
      <c r="S517" s="362"/>
      <c r="T517" s="362"/>
      <c r="U517" s="362"/>
      <c r="V517" s="362"/>
      <c r="W517" s="362"/>
      <c r="X517" s="362"/>
      <c r="Y517" s="362"/>
      <c r="Z517" s="362"/>
      <c r="AA517" s="362"/>
      <c r="AB517" s="362"/>
    </row>
    <row r="518" spans="8:8" ht="15.75" customHeight="1">
      <c r="A518" s="362"/>
      <c r="B518" s="363"/>
      <c r="C518" s="364"/>
      <c r="D518" s="363"/>
      <c r="E518" s="362"/>
      <c r="F518" s="362"/>
      <c r="G518" s="362"/>
      <c r="H518" s="362"/>
      <c r="I518" s="362"/>
      <c r="J518" s="362"/>
      <c r="K518" s="362"/>
      <c r="L518" s="362"/>
      <c r="M518" s="362"/>
      <c r="N518" s="362"/>
      <c r="O518" s="362"/>
      <c r="P518" s="362"/>
      <c r="Q518" s="362"/>
      <c r="R518" s="362"/>
      <c r="S518" s="362"/>
      <c r="T518" s="362"/>
      <c r="U518" s="362"/>
      <c r="V518" s="362"/>
      <c r="W518" s="362"/>
      <c r="X518" s="362"/>
      <c r="Y518" s="362"/>
      <c r="Z518" s="362"/>
      <c r="AA518" s="362"/>
      <c r="AB518" s="362"/>
    </row>
    <row r="519" spans="8:8" ht="15.75" customHeight="1">
      <c r="A519" s="362"/>
      <c r="B519" s="363"/>
      <c r="C519" s="364"/>
      <c r="D519" s="363"/>
      <c r="E519" s="362"/>
      <c r="F519" s="362"/>
      <c r="G519" s="362"/>
      <c r="H519" s="362"/>
      <c r="I519" s="362"/>
      <c r="J519" s="362"/>
      <c r="K519" s="362"/>
      <c r="L519" s="362"/>
      <c r="M519" s="362"/>
      <c r="N519" s="362"/>
      <c r="O519" s="362"/>
      <c r="P519" s="362"/>
      <c r="Q519" s="362"/>
      <c r="R519" s="362"/>
      <c r="S519" s="362"/>
      <c r="T519" s="362"/>
      <c r="U519" s="362"/>
      <c r="V519" s="362"/>
      <c r="W519" s="362"/>
      <c r="X519" s="362"/>
      <c r="Y519" s="362"/>
      <c r="Z519" s="362"/>
      <c r="AA519" s="362"/>
      <c r="AB519" s="362"/>
    </row>
    <row r="520" spans="8:8" ht="15.75" customHeight="1">
      <c r="A520" s="362"/>
      <c r="B520" s="363"/>
      <c r="C520" s="364"/>
      <c r="D520" s="363"/>
      <c r="E520" s="362"/>
      <c r="F520" s="362"/>
      <c r="G520" s="362"/>
      <c r="H520" s="362"/>
      <c r="I520" s="362"/>
      <c r="J520" s="362"/>
      <c r="K520" s="362"/>
      <c r="L520" s="362"/>
      <c r="M520" s="362"/>
      <c r="N520" s="362"/>
      <c r="O520" s="362"/>
      <c r="P520" s="362"/>
      <c r="Q520" s="362"/>
      <c r="R520" s="362"/>
      <c r="S520" s="362"/>
      <c r="T520" s="362"/>
      <c r="U520" s="362"/>
      <c r="V520" s="362"/>
      <c r="W520" s="362"/>
      <c r="X520" s="362"/>
      <c r="Y520" s="362"/>
      <c r="Z520" s="362"/>
      <c r="AA520" s="362"/>
      <c r="AB520" s="362"/>
    </row>
    <row r="521" spans="8:8" ht="15.75" customHeight="1">
      <c r="A521" s="362"/>
      <c r="B521" s="363"/>
      <c r="C521" s="364"/>
      <c r="D521" s="363"/>
      <c r="E521" s="362"/>
      <c r="F521" s="362"/>
      <c r="G521" s="362"/>
      <c r="H521" s="362"/>
      <c r="I521" s="362"/>
      <c r="J521" s="362"/>
      <c r="K521" s="362"/>
      <c r="L521" s="362"/>
      <c r="M521" s="362"/>
      <c r="N521" s="362"/>
      <c r="O521" s="362"/>
      <c r="P521" s="362"/>
      <c r="Q521" s="362"/>
      <c r="R521" s="362"/>
      <c r="S521" s="362"/>
      <c r="T521" s="362"/>
      <c r="U521" s="362"/>
      <c r="V521" s="362"/>
      <c r="W521" s="362"/>
      <c r="X521" s="362"/>
      <c r="Y521" s="362"/>
      <c r="Z521" s="362"/>
      <c r="AA521" s="362"/>
      <c r="AB521" s="362"/>
    </row>
    <row r="522" spans="8:8" ht="15.75" customHeight="1">
      <c r="A522" s="362"/>
      <c r="B522" s="363"/>
      <c r="C522" s="364"/>
      <c r="D522" s="363"/>
      <c r="E522" s="362"/>
      <c r="F522" s="362"/>
      <c r="G522" s="362"/>
      <c r="H522" s="362"/>
      <c r="I522" s="362"/>
      <c r="J522" s="362"/>
      <c r="K522" s="362"/>
      <c r="L522" s="362"/>
      <c r="M522" s="362"/>
      <c r="N522" s="362"/>
      <c r="O522" s="362"/>
      <c r="P522" s="362"/>
      <c r="Q522" s="362"/>
      <c r="R522" s="362"/>
      <c r="S522" s="362"/>
      <c r="T522" s="362"/>
      <c r="U522" s="362"/>
      <c r="V522" s="362"/>
      <c r="W522" s="362"/>
      <c r="X522" s="362"/>
      <c r="Y522" s="362"/>
      <c r="Z522" s="362"/>
      <c r="AA522" s="362"/>
      <c r="AB522" s="362"/>
    </row>
    <row r="523" spans="8:8" ht="15.75" customHeight="1">
      <c r="A523" s="362"/>
      <c r="B523" s="363"/>
      <c r="C523" s="364"/>
      <c r="D523" s="363"/>
      <c r="E523" s="362"/>
      <c r="F523" s="362"/>
      <c r="G523" s="362"/>
      <c r="H523" s="362"/>
      <c r="I523" s="362"/>
      <c r="J523" s="362"/>
      <c r="K523" s="362"/>
      <c r="L523" s="362"/>
      <c r="M523" s="362"/>
      <c r="N523" s="362"/>
      <c r="O523" s="362"/>
      <c r="P523" s="362"/>
      <c r="Q523" s="362"/>
      <c r="R523" s="362"/>
      <c r="S523" s="362"/>
      <c r="T523" s="362"/>
      <c r="U523" s="362"/>
      <c r="V523" s="362"/>
      <c r="W523" s="362"/>
      <c r="X523" s="362"/>
      <c r="Y523" s="362"/>
      <c r="Z523" s="362"/>
      <c r="AA523" s="362"/>
      <c r="AB523" s="362"/>
    </row>
    <row r="524" spans="8:8" ht="15.75" customHeight="1">
      <c r="A524" s="362"/>
      <c r="B524" s="363"/>
      <c r="C524" s="364"/>
      <c r="D524" s="363"/>
      <c r="E524" s="362"/>
      <c r="F524" s="362"/>
      <c r="G524" s="362"/>
      <c r="H524" s="362"/>
      <c r="I524" s="362"/>
      <c r="J524" s="362"/>
      <c r="K524" s="362"/>
      <c r="L524" s="362"/>
      <c r="M524" s="362"/>
      <c r="N524" s="362"/>
      <c r="O524" s="362"/>
      <c r="P524" s="362"/>
      <c r="Q524" s="362"/>
      <c r="R524" s="362"/>
      <c r="S524" s="362"/>
      <c r="T524" s="362"/>
      <c r="U524" s="362"/>
      <c r="V524" s="362"/>
      <c r="W524" s="362"/>
      <c r="X524" s="362"/>
      <c r="Y524" s="362"/>
      <c r="Z524" s="362"/>
      <c r="AA524" s="362"/>
      <c r="AB524" s="362"/>
    </row>
    <row r="525" spans="8:8" ht="15.75" customHeight="1">
      <c r="A525" s="362"/>
      <c r="B525" s="363"/>
      <c r="C525" s="364"/>
      <c r="D525" s="363"/>
      <c r="E525" s="362"/>
      <c r="F525" s="362"/>
      <c r="G525" s="362"/>
      <c r="H525" s="362"/>
      <c r="I525" s="362"/>
      <c r="J525" s="362"/>
      <c r="K525" s="362"/>
      <c r="L525" s="362"/>
      <c r="M525" s="362"/>
      <c r="N525" s="362"/>
      <c r="O525" s="362"/>
      <c r="P525" s="362"/>
      <c r="Q525" s="362"/>
      <c r="R525" s="362"/>
      <c r="S525" s="362"/>
      <c r="T525" s="362"/>
      <c r="U525" s="362"/>
      <c r="V525" s="362"/>
      <c r="W525" s="362"/>
      <c r="X525" s="362"/>
      <c r="Y525" s="362"/>
      <c r="Z525" s="362"/>
      <c r="AA525" s="362"/>
      <c r="AB525" s="362"/>
    </row>
    <row r="526" spans="8:8" ht="15.75" customHeight="1">
      <c r="A526" s="362"/>
      <c r="B526" s="363"/>
      <c r="C526" s="364"/>
      <c r="D526" s="363"/>
      <c r="E526" s="362"/>
      <c r="F526" s="362"/>
      <c r="G526" s="362"/>
      <c r="H526" s="362"/>
      <c r="I526" s="362"/>
      <c r="J526" s="362"/>
      <c r="K526" s="362"/>
      <c r="L526" s="362"/>
      <c r="M526" s="362"/>
      <c r="N526" s="362"/>
      <c r="O526" s="362"/>
      <c r="P526" s="362"/>
      <c r="Q526" s="362"/>
      <c r="R526" s="362"/>
      <c r="S526" s="362"/>
      <c r="T526" s="362"/>
      <c r="U526" s="362"/>
      <c r="V526" s="362"/>
      <c r="W526" s="362"/>
      <c r="X526" s="362"/>
      <c r="Y526" s="362"/>
      <c r="Z526" s="362"/>
      <c r="AA526" s="362"/>
      <c r="AB526" s="362"/>
    </row>
    <row r="527" spans="8:8" ht="15.75" customHeight="1">
      <c r="A527" s="362"/>
      <c r="B527" s="363"/>
      <c r="C527" s="364"/>
      <c r="D527" s="363"/>
      <c r="E527" s="362"/>
      <c r="F527" s="362"/>
      <c r="G527" s="362"/>
      <c r="H527" s="362"/>
      <c r="I527" s="362"/>
      <c r="J527" s="362"/>
      <c r="K527" s="362"/>
      <c r="L527" s="362"/>
      <c r="M527" s="362"/>
      <c r="N527" s="362"/>
      <c r="O527" s="362"/>
      <c r="P527" s="362"/>
      <c r="Q527" s="362"/>
      <c r="R527" s="362"/>
      <c r="S527" s="362"/>
      <c r="T527" s="362"/>
      <c r="U527" s="362"/>
      <c r="V527" s="362"/>
      <c r="W527" s="362"/>
      <c r="X527" s="362"/>
      <c r="Y527" s="362"/>
      <c r="Z527" s="362"/>
      <c r="AA527" s="362"/>
      <c r="AB527" s="362"/>
    </row>
    <row r="528" spans="8:8" ht="15.75" customHeight="1">
      <c r="A528" s="362"/>
      <c r="B528" s="363"/>
      <c r="C528" s="364"/>
      <c r="D528" s="363"/>
      <c r="E528" s="362"/>
      <c r="F528" s="362"/>
      <c r="G528" s="362"/>
      <c r="H528" s="362"/>
      <c r="I528" s="362"/>
      <c r="J528" s="362"/>
      <c r="K528" s="362"/>
      <c r="L528" s="362"/>
      <c r="M528" s="362"/>
      <c r="N528" s="362"/>
      <c r="O528" s="362"/>
      <c r="P528" s="362"/>
      <c r="Q528" s="362"/>
      <c r="R528" s="362"/>
      <c r="S528" s="362"/>
      <c r="T528" s="362"/>
      <c r="U528" s="362"/>
      <c r="V528" s="362"/>
      <c r="W528" s="362"/>
      <c r="X528" s="362"/>
      <c r="Y528" s="362"/>
      <c r="Z528" s="362"/>
      <c r="AA528" s="362"/>
      <c r="AB528" s="362"/>
    </row>
    <row r="529" spans="8:8" ht="15.75" customHeight="1">
      <c r="A529" s="362"/>
      <c r="B529" s="363"/>
      <c r="C529" s="364"/>
      <c r="D529" s="363"/>
      <c r="E529" s="362"/>
      <c r="F529" s="362"/>
      <c r="G529" s="362"/>
      <c r="H529" s="362"/>
      <c r="I529" s="362"/>
      <c r="J529" s="362"/>
      <c r="K529" s="362"/>
      <c r="L529" s="362"/>
      <c r="M529" s="362"/>
      <c r="N529" s="362"/>
      <c r="O529" s="362"/>
      <c r="P529" s="362"/>
      <c r="Q529" s="362"/>
      <c r="R529" s="362"/>
      <c r="S529" s="362"/>
      <c r="T529" s="362"/>
      <c r="U529" s="362"/>
      <c r="V529" s="362"/>
      <c r="W529" s="362"/>
      <c r="X529" s="362"/>
      <c r="Y529" s="362"/>
      <c r="Z529" s="362"/>
      <c r="AA529" s="362"/>
      <c r="AB529" s="362"/>
    </row>
    <row r="530" spans="8:8" ht="15.75" customHeight="1">
      <c r="A530" s="362"/>
      <c r="B530" s="363"/>
      <c r="C530" s="364"/>
      <c r="D530" s="363"/>
      <c r="E530" s="362"/>
      <c r="F530" s="362"/>
      <c r="G530" s="362"/>
      <c r="H530" s="362"/>
      <c r="I530" s="362"/>
      <c r="J530" s="362"/>
      <c r="K530" s="362"/>
      <c r="L530" s="362"/>
      <c r="M530" s="362"/>
      <c r="N530" s="362"/>
      <c r="O530" s="362"/>
      <c r="P530" s="362"/>
      <c r="Q530" s="362"/>
      <c r="R530" s="362"/>
      <c r="S530" s="362"/>
      <c r="T530" s="362"/>
      <c r="U530" s="362"/>
      <c r="V530" s="362"/>
      <c r="W530" s="362"/>
      <c r="X530" s="362"/>
      <c r="Y530" s="362"/>
      <c r="Z530" s="362"/>
      <c r="AA530" s="362"/>
      <c r="AB530" s="362"/>
    </row>
    <row r="531" spans="8:8" ht="15.75" customHeight="1">
      <c r="A531" s="362"/>
      <c r="B531" s="363"/>
      <c r="C531" s="364"/>
      <c r="D531" s="363"/>
      <c r="E531" s="362"/>
      <c r="F531" s="362"/>
      <c r="G531" s="362"/>
      <c r="H531" s="362"/>
      <c r="I531" s="362"/>
      <c r="J531" s="362"/>
      <c r="K531" s="362"/>
      <c r="L531" s="362"/>
      <c r="M531" s="362"/>
      <c r="N531" s="362"/>
      <c r="O531" s="362"/>
      <c r="P531" s="362"/>
      <c r="Q531" s="362"/>
      <c r="R531" s="362"/>
      <c r="S531" s="362"/>
      <c r="T531" s="362"/>
      <c r="U531" s="362"/>
      <c r="V531" s="362"/>
      <c r="W531" s="362"/>
      <c r="X531" s="362"/>
      <c r="Y531" s="362"/>
      <c r="Z531" s="362"/>
      <c r="AA531" s="362"/>
      <c r="AB531" s="362"/>
    </row>
    <row r="532" spans="8:8" ht="15.75" customHeight="1">
      <c r="A532" s="362"/>
      <c r="B532" s="363"/>
      <c r="C532" s="364"/>
      <c r="D532" s="363"/>
      <c r="E532" s="362"/>
      <c r="F532" s="362"/>
      <c r="G532" s="362"/>
      <c r="H532" s="362"/>
      <c r="I532" s="362"/>
      <c r="J532" s="362"/>
      <c r="K532" s="362"/>
      <c r="L532" s="362"/>
      <c r="M532" s="362"/>
      <c r="N532" s="362"/>
      <c r="O532" s="362"/>
      <c r="P532" s="362"/>
      <c r="Q532" s="362"/>
      <c r="R532" s="362"/>
      <c r="S532" s="362"/>
      <c r="T532" s="362"/>
      <c r="U532" s="362"/>
      <c r="V532" s="362"/>
      <c r="W532" s="362"/>
      <c r="X532" s="362"/>
      <c r="Y532" s="362"/>
      <c r="Z532" s="362"/>
      <c r="AA532" s="362"/>
      <c r="AB532" s="362"/>
    </row>
    <row r="533" spans="8:8" ht="15.75" customHeight="1">
      <c r="A533" s="362"/>
      <c r="B533" s="363"/>
      <c r="C533" s="364"/>
      <c r="D533" s="363"/>
      <c r="E533" s="362"/>
      <c r="F533" s="362"/>
      <c r="G533" s="362"/>
      <c r="H533" s="362"/>
      <c r="I533" s="362"/>
      <c r="J533" s="362"/>
      <c r="K533" s="362"/>
      <c r="L533" s="362"/>
      <c r="M533" s="362"/>
      <c r="N533" s="362"/>
      <c r="O533" s="362"/>
      <c r="P533" s="362"/>
      <c r="Q533" s="362"/>
      <c r="R533" s="362"/>
      <c r="S533" s="362"/>
      <c r="T533" s="362"/>
      <c r="U533" s="362"/>
      <c r="V533" s="362"/>
      <c r="W533" s="362"/>
      <c r="X533" s="362"/>
      <c r="Y533" s="362"/>
      <c r="Z533" s="362"/>
      <c r="AA533" s="362"/>
      <c r="AB533" s="362"/>
    </row>
    <row r="534" spans="8:8" ht="15.75" customHeight="1">
      <c r="A534" s="362"/>
      <c r="B534" s="363"/>
      <c r="C534" s="364"/>
      <c r="D534" s="363"/>
      <c r="E534" s="362"/>
      <c r="F534" s="362"/>
      <c r="G534" s="362"/>
      <c r="H534" s="362"/>
      <c r="I534" s="362"/>
      <c r="J534" s="362"/>
      <c r="K534" s="362"/>
      <c r="L534" s="362"/>
      <c r="M534" s="362"/>
      <c r="N534" s="362"/>
      <c r="O534" s="362"/>
      <c r="P534" s="362"/>
      <c r="Q534" s="362"/>
      <c r="R534" s="362"/>
      <c r="S534" s="362"/>
      <c r="T534" s="362"/>
      <c r="U534" s="362"/>
      <c r="V534" s="362"/>
      <c r="W534" s="362"/>
      <c r="X534" s="362"/>
      <c r="Y534" s="362"/>
      <c r="Z534" s="362"/>
      <c r="AA534" s="362"/>
      <c r="AB534" s="362"/>
    </row>
    <row r="535" spans="8:8" ht="15.75" customHeight="1">
      <c r="A535" s="362"/>
      <c r="B535" s="363"/>
      <c r="C535" s="364"/>
      <c r="D535" s="363"/>
      <c r="E535" s="362"/>
      <c r="F535" s="362"/>
      <c r="G535" s="362"/>
      <c r="H535" s="362"/>
      <c r="I535" s="362"/>
      <c r="J535" s="362"/>
      <c r="K535" s="362"/>
      <c r="L535" s="362"/>
      <c r="M535" s="362"/>
      <c r="N535" s="362"/>
      <c r="O535" s="362"/>
      <c r="P535" s="362"/>
      <c r="Q535" s="362"/>
      <c r="R535" s="362"/>
      <c r="S535" s="362"/>
      <c r="T535" s="362"/>
      <c r="U535" s="362"/>
      <c r="V535" s="362"/>
      <c r="W535" s="362"/>
      <c r="X535" s="362"/>
      <c r="Y535" s="362"/>
      <c r="Z535" s="362"/>
      <c r="AA535" s="362"/>
      <c r="AB535" s="362"/>
    </row>
    <row r="536" spans="8:8" ht="15.75" customHeight="1">
      <c r="A536" s="362"/>
      <c r="B536" s="363"/>
      <c r="C536" s="364"/>
      <c r="D536" s="363"/>
      <c r="E536" s="362"/>
      <c r="F536" s="362"/>
      <c r="G536" s="362"/>
      <c r="H536" s="362"/>
      <c r="I536" s="362"/>
      <c r="J536" s="362"/>
      <c r="K536" s="362"/>
      <c r="L536" s="362"/>
      <c r="M536" s="362"/>
      <c r="N536" s="362"/>
      <c r="O536" s="362"/>
      <c r="P536" s="362"/>
      <c r="Q536" s="362"/>
      <c r="R536" s="362"/>
      <c r="S536" s="362"/>
      <c r="T536" s="362"/>
      <c r="U536" s="362"/>
      <c r="V536" s="362"/>
      <c r="W536" s="362"/>
      <c r="X536" s="362"/>
      <c r="Y536" s="362"/>
      <c r="Z536" s="362"/>
      <c r="AA536" s="362"/>
      <c r="AB536" s="362"/>
    </row>
    <row r="537" spans="8:8" ht="15.75" customHeight="1">
      <c r="A537" s="362"/>
      <c r="B537" s="363"/>
      <c r="C537" s="364"/>
      <c r="D537" s="363"/>
      <c r="E537" s="362"/>
      <c r="F537" s="362"/>
      <c r="G537" s="362"/>
      <c r="H537" s="362"/>
      <c r="I537" s="362"/>
      <c r="J537" s="362"/>
      <c r="K537" s="362"/>
      <c r="L537" s="362"/>
      <c r="M537" s="362"/>
      <c r="N537" s="362"/>
      <c r="O537" s="362"/>
      <c r="P537" s="362"/>
      <c r="Q537" s="362"/>
      <c r="R537" s="362"/>
      <c r="S537" s="362"/>
      <c r="T537" s="362"/>
      <c r="U537" s="362"/>
      <c r="V537" s="362"/>
      <c r="W537" s="362"/>
      <c r="X537" s="362"/>
      <c r="Y537" s="362"/>
      <c r="Z537" s="362"/>
      <c r="AA537" s="362"/>
      <c r="AB537" s="362"/>
    </row>
    <row r="538" spans="8:8" ht="15.75" customHeight="1">
      <c r="A538" s="362"/>
      <c r="B538" s="363"/>
      <c r="C538" s="364"/>
      <c r="D538" s="363"/>
      <c r="E538" s="362"/>
      <c r="F538" s="362"/>
      <c r="G538" s="362"/>
      <c r="H538" s="362"/>
      <c r="I538" s="362"/>
      <c r="J538" s="362"/>
      <c r="K538" s="362"/>
      <c r="L538" s="362"/>
      <c r="M538" s="362"/>
      <c r="N538" s="362"/>
      <c r="O538" s="362"/>
      <c r="P538" s="362"/>
      <c r="Q538" s="362"/>
      <c r="R538" s="362"/>
      <c r="S538" s="362"/>
      <c r="T538" s="362"/>
      <c r="U538" s="362"/>
      <c r="V538" s="362"/>
      <c r="W538" s="362"/>
      <c r="X538" s="362"/>
      <c r="Y538" s="362"/>
      <c r="Z538" s="362"/>
      <c r="AA538" s="362"/>
      <c r="AB538" s="362"/>
    </row>
    <row r="539" spans="8:8" ht="15.75" customHeight="1">
      <c r="A539" s="362"/>
      <c r="B539" s="363"/>
      <c r="C539" s="364"/>
      <c r="D539" s="363"/>
      <c r="E539" s="362"/>
      <c r="F539" s="362"/>
      <c r="G539" s="362"/>
      <c r="H539" s="362"/>
      <c r="I539" s="362"/>
      <c r="J539" s="362"/>
      <c r="K539" s="362"/>
      <c r="L539" s="362"/>
      <c r="M539" s="362"/>
      <c r="N539" s="362"/>
      <c r="O539" s="362"/>
      <c r="P539" s="362"/>
      <c r="Q539" s="362"/>
      <c r="R539" s="362"/>
      <c r="S539" s="362"/>
      <c r="T539" s="362"/>
      <c r="U539" s="362"/>
      <c r="V539" s="362"/>
      <c r="W539" s="362"/>
      <c r="X539" s="362"/>
      <c r="Y539" s="362"/>
      <c r="Z539" s="362"/>
      <c r="AA539" s="362"/>
      <c r="AB539" s="362"/>
    </row>
    <row r="540" spans="8:8" ht="15.75" customHeight="1">
      <c r="A540" s="362"/>
      <c r="B540" s="363"/>
      <c r="C540" s="364"/>
      <c r="D540" s="363"/>
      <c r="E540" s="362"/>
      <c r="F540" s="362"/>
      <c r="G540" s="362"/>
      <c r="H540" s="362"/>
      <c r="I540" s="362"/>
      <c r="J540" s="362"/>
      <c r="K540" s="362"/>
      <c r="L540" s="362"/>
      <c r="M540" s="362"/>
      <c r="N540" s="362"/>
      <c r="O540" s="362"/>
      <c r="P540" s="362"/>
      <c r="Q540" s="362"/>
      <c r="R540" s="362"/>
      <c r="S540" s="362"/>
      <c r="T540" s="362"/>
      <c r="U540" s="362"/>
      <c r="V540" s="362"/>
      <c r="W540" s="362"/>
      <c r="X540" s="362"/>
      <c r="Y540" s="362"/>
      <c r="Z540" s="362"/>
      <c r="AA540" s="362"/>
      <c r="AB540" s="362"/>
    </row>
    <row r="541" spans="8:8" ht="15.75" customHeight="1">
      <c r="A541" s="362"/>
      <c r="B541" s="363"/>
      <c r="C541" s="364"/>
      <c r="D541" s="363"/>
      <c r="E541" s="362"/>
      <c r="F541" s="362"/>
      <c r="G541" s="362"/>
      <c r="H541" s="362"/>
      <c r="I541" s="362"/>
      <c r="J541" s="362"/>
      <c r="K541" s="362"/>
      <c r="L541" s="362"/>
      <c r="M541" s="362"/>
      <c r="N541" s="362"/>
      <c r="O541" s="362"/>
      <c r="P541" s="362"/>
      <c r="Q541" s="362"/>
      <c r="R541" s="362"/>
      <c r="S541" s="362"/>
      <c r="T541" s="362"/>
      <c r="U541" s="362"/>
      <c r="V541" s="362"/>
      <c r="W541" s="362"/>
      <c r="X541" s="362"/>
      <c r="Y541" s="362"/>
      <c r="Z541" s="362"/>
      <c r="AA541" s="362"/>
      <c r="AB541" s="362"/>
    </row>
    <row r="542" spans="8:8" ht="15.75" customHeight="1">
      <c r="A542" s="362"/>
      <c r="B542" s="363"/>
      <c r="C542" s="364"/>
      <c r="D542" s="363"/>
      <c r="E542" s="362"/>
      <c r="F542" s="362"/>
      <c r="G542" s="362"/>
      <c r="H542" s="362"/>
      <c r="I542" s="362"/>
      <c r="J542" s="362"/>
      <c r="K542" s="362"/>
      <c r="L542" s="362"/>
      <c r="M542" s="362"/>
      <c r="N542" s="362"/>
      <c r="O542" s="362"/>
      <c r="P542" s="362"/>
      <c r="Q542" s="362"/>
      <c r="R542" s="362"/>
      <c r="S542" s="362"/>
      <c r="T542" s="362"/>
      <c r="U542" s="362"/>
      <c r="V542" s="362"/>
      <c r="W542" s="362"/>
      <c r="X542" s="362"/>
      <c r="Y542" s="362"/>
      <c r="Z542" s="362"/>
      <c r="AA542" s="362"/>
      <c r="AB542" s="362"/>
    </row>
    <row r="543" spans="8:8" ht="15.75" customHeight="1">
      <c r="A543" s="362"/>
      <c r="B543" s="363"/>
      <c r="C543" s="364"/>
      <c r="D543" s="363"/>
      <c r="E543" s="362"/>
      <c r="F543" s="362"/>
      <c r="G543" s="362"/>
      <c r="H543" s="362"/>
      <c r="I543" s="362"/>
      <c r="J543" s="362"/>
      <c r="K543" s="362"/>
      <c r="L543" s="362"/>
      <c r="M543" s="362"/>
      <c r="N543" s="362"/>
      <c r="O543" s="362"/>
      <c r="P543" s="362"/>
      <c r="Q543" s="362"/>
      <c r="R543" s="362"/>
      <c r="S543" s="362"/>
      <c r="T543" s="362"/>
      <c r="U543" s="362"/>
      <c r="V543" s="362"/>
      <c r="W543" s="362"/>
      <c r="X543" s="362"/>
      <c r="Y543" s="362"/>
      <c r="Z543" s="362"/>
      <c r="AA543" s="362"/>
      <c r="AB543" s="362"/>
    </row>
    <row r="544" spans="8:8" ht="15.75" customHeight="1">
      <c r="A544" s="362"/>
      <c r="B544" s="363"/>
      <c r="C544" s="364"/>
      <c r="D544" s="363"/>
      <c r="E544" s="362"/>
      <c r="F544" s="362"/>
      <c r="G544" s="362"/>
      <c r="H544" s="362"/>
      <c r="I544" s="362"/>
      <c r="J544" s="362"/>
      <c r="K544" s="362"/>
      <c r="L544" s="362"/>
      <c r="M544" s="362"/>
      <c r="N544" s="362"/>
      <c r="O544" s="362"/>
      <c r="P544" s="362"/>
      <c r="Q544" s="362"/>
      <c r="R544" s="362"/>
      <c r="S544" s="362"/>
      <c r="T544" s="362"/>
      <c r="U544" s="362"/>
      <c r="V544" s="362"/>
      <c r="W544" s="362"/>
      <c r="X544" s="362"/>
      <c r="Y544" s="362"/>
      <c r="Z544" s="362"/>
      <c r="AA544" s="362"/>
      <c r="AB544" s="362"/>
    </row>
    <row r="545" spans="8:8" ht="15.75" customHeight="1">
      <c r="A545" s="362"/>
      <c r="B545" s="363"/>
      <c r="C545" s="364"/>
      <c r="D545" s="363"/>
      <c r="E545" s="362"/>
      <c r="F545" s="362"/>
      <c r="G545" s="362"/>
      <c r="H545" s="362"/>
      <c r="I545" s="362"/>
      <c r="J545" s="362"/>
      <c r="K545" s="362"/>
      <c r="L545" s="362"/>
      <c r="M545" s="362"/>
      <c r="N545" s="362"/>
      <c r="O545" s="362"/>
      <c r="P545" s="362"/>
      <c r="Q545" s="362"/>
      <c r="R545" s="362"/>
      <c r="S545" s="362"/>
      <c r="T545" s="362"/>
      <c r="U545" s="362"/>
      <c r="V545" s="362"/>
      <c r="W545" s="362"/>
      <c r="X545" s="362"/>
      <c r="Y545" s="362"/>
      <c r="Z545" s="362"/>
      <c r="AA545" s="362"/>
      <c r="AB545" s="362"/>
    </row>
    <row r="546" spans="8:8" ht="15.75" customHeight="1">
      <c r="A546" s="362"/>
      <c r="B546" s="363"/>
      <c r="C546" s="364"/>
      <c r="D546" s="363"/>
      <c r="E546" s="362"/>
      <c r="F546" s="362"/>
      <c r="G546" s="362"/>
      <c r="H546" s="362"/>
      <c r="I546" s="362"/>
      <c r="J546" s="362"/>
      <c r="K546" s="362"/>
      <c r="L546" s="362"/>
      <c r="M546" s="362"/>
      <c r="N546" s="362"/>
      <c r="O546" s="362"/>
      <c r="P546" s="362"/>
      <c r="Q546" s="362"/>
      <c r="R546" s="362"/>
      <c r="S546" s="362"/>
      <c r="T546" s="362"/>
      <c r="U546" s="362"/>
      <c r="V546" s="362"/>
      <c r="W546" s="362"/>
      <c r="X546" s="362"/>
      <c r="Y546" s="362"/>
      <c r="Z546" s="362"/>
      <c r="AA546" s="362"/>
      <c r="AB546" s="362"/>
    </row>
    <row r="547" spans="8:8" ht="15.75" customHeight="1">
      <c r="A547" s="362"/>
      <c r="B547" s="363"/>
      <c r="C547" s="364"/>
      <c r="D547" s="363"/>
      <c r="E547" s="362"/>
      <c r="F547" s="362"/>
      <c r="G547" s="362"/>
      <c r="H547" s="362"/>
      <c r="I547" s="362"/>
      <c r="J547" s="362"/>
      <c r="K547" s="362"/>
      <c r="L547" s="362"/>
      <c r="M547" s="362"/>
      <c r="N547" s="362"/>
      <c r="O547" s="362"/>
      <c r="P547" s="362"/>
      <c r="Q547" s="362"/>
      <c r="R547" s="362"/>
      <c r="S547" s="362"/>
      <c r="T547" s="362"/>
      <c r="U547" s="362"/>
      <c r="V547" s="362"/>
      <c r="W547" s="362"/>
      <c r="X547" s="362"/>
      <c r="Y547" s="362"/>
      <c r="Z547" s="362"/>
      <c r="AA547" s="362"/>
      <c r="AB547" s="362"/>
    </row>
    <row r="548" spans="8:8" ht="15.75" customHeight="1">
      <c r="A548" s="362"/>
      <c r="B548" s="363"/>
      <c r="C548" s="364"/>
      <c r="D548" s="363"/>
      <c r="E548" s="362"/>
      <c r="F548" s="362"/>
      <c r="G548" s="362"/>
      <c r="H548" s="362"/>
      <c r="I548" s="362"/>
      <c r="J548" s="362"/>
      <c r="K548" s="362"/>
      <c r="L548" s="362"/>
      <c r="M548" s="362"/>
      <c r="N548" s="362"/>
      <c r="O548" s="362"/>
      <c r="P548" s="362"/>
      <c r="Q548" s="362"/>
      <c r="R548" s="362"/>
      <c r="S548" s="362"/>
      <c r="T548" s="362"/>
      <c r="U548" s="362"/>
      <c r="V548" s="362"/>
      <c r="W548" s="362"/>
      <c r="X548" s="362"/>
      <c r="Y548" s="362"/>
      <c r="Z548" s="362"/>
      <c r="AA548" s="362"/>
      <c r="AB548" s="362"/>
    </row>
    <row r="549" spans="8:8" ht="15.75" customHeight="1">
      <c r="A549" s="362"/>
      <c r="B549" s="363"/>
      <c r="C549" s="364"/>
      <c r="D549" s="363"/>
      <c r="E549" s="362"/>
      <c r="F549" s="362"/>
      <c r="G549" s="362"/>
      <c r="H549" s="362"/>
      <c r="I549" s="362"/>
      <c r="J549" s="362"/>
      <c r="K549" s="362"/>
      <c r="L549" s="362"/>
      <c r="M549" s="362"/>
      <c r="N549" s="362"/>
      <c r="O549" s="362"/>
      <c r="P549" s="362"/>
      <c r="Q549" s="362"/>
      <c r="R549" s="362"/>
      <c r="S549" s="362"/>
      <c r="T549" s="362"/>
      <c r="U549" s="362"/>
      <c r="V549" s="362"/>
      <c r="W549" s="362"/>
      <c r="X549" s="362"/>
      <c r="Y549" s="362"/>
      <c r="Z549" s="362"/>
      <c r="AA549" s="362"/>
      <c r="AB549" s="362"/>
    </row>
    <row r="550" spans="8:8" ht="15.75" customHeight="1">
      <c r="A550" s="362"/>
      <c r="B550" s="363"/>
      <c r="C550" s="364"/>
      <c r="D550" s="363"/>
      <c r="E550" s="362"/>
      <c r="F550" s="362"/>
      <c r="G550" s="362"/>
      <c r="H550" s="362"/>
      <c r="I550" s="362"/>
      <c r="J550" s="362"/>
      <c r="K550" s="362"/>
      <c r="L550" s="362"/>
      <c r="M550" s="362"/>
      <c r="N550" s="362"/>
      <c r="O550" s="362"/>
      <c r="P550" s="362"/>
      <c r="Q550" s="362"/>
      <c r="R550" s="362"/>
      <c r="S550" s="362"/>
      <c r="T550" s="362"/>
      <c r="U550" s="362"/>
      <c r="V550" s="362"/>
      <c r="W550" s="362"/>
      <c r="X550" s="362"/>
      <c r="Y550" s="362"/>
      <c r="Z550" s="362"/>
      <c r="AA550" s="362"/>
      <c r="AB550" s="362"/>
    </row>
    <row r="551" spans="8:8" ht="15.75" customHeight="1">
      <c r="A551" s="362"/>
      <c r="B551" s="363"/>
      <c r="C551" s="364"/>
      <c r="D551" s="363"/>
      <c r="E551" s="362"/>
      <c r="F551" s="362"/>
      <c r="G551" s="362"/>
      <c r="H551" s="362"/>
      <c r="I551" s="362"/>
      <c r="J551" s="362"/>
      <c r="K551" s="362"/>
      <c r="L551" s="362"/>
      <c r="M551" s="362"/>
      <c r="N551" s="362"/>
      <c r="O551" s="362"/>
      <c r="P551" s="362"/>
      <c r="Q551" s="362"/>
      <c r="R551" s="362"/>
      <c r="S551" s="362"/>
      <c r="T551" s="362"/>
      <c r="U551" s="362"/>
      <c r="V551" s="362"/>
      <c r="W551" s="362"/>
      <c r="X551" s="362"/>
      <c r="Y551" s="362"/>
      <c r="Z551" s="362"/>
      <c r="AA551" s="362"/>
      <c r="AB551" s="362"/>
    </row>
    <row r="552" spans="8:8" ht="15.75" customHeight="1">
      <c r="A552" s="362"/>
      <c r="B552" s="363"/>
      <c r="C552" s="364"/>
      <c r="D552" s="363"/>
      <c r="E552" s="362"/>
      <c r="F552" s="362"/>
      <c r="G552" s="362"/>
      <c r="H552" s="362"/>
      <c r="I552" s="362"/>
      <c r="J552" s="362"/>
      <c r="K552" s="362"/>
      <c r="L552" s="362"/>
      <c r="M552" s="362"/>
      <c r="N552" s="362"/>
      <c r="O552" s="362"/>
      <c r="P552" s="362"/>
      <c r="Q552" s="362"/>
      <c r="R552" s="362"/>
      <c r="S552" s="362"/>
      <c r="T552" s="362"/>
      <c r="U552" s="362"/>
      <c r="V552" s="362"/>
      <c r="W552" s="362"/>
      <c r="X552" s="362"/>
      <c r="Y552" s="362"/>
      <c r="Z552" s="362"/>
      <c r="AA552" s="362"/>
      <c r="AB552" s="362"/>
    </row>
    <row r="553" spans="8:8" ht="15.75" customHeight="1">
      <c r="A553" s="362"/>
      <c r="B553" s="363"/>
      <c r="C553" s="364"/>
      <c r="D553" s="363"/>
      <c r="E553" s="362"/>
      <c r="F553" s="362"/>
      <c r="G553" s="362"/>
      <c r="H553" s="362"/>
      <c r="I553" s="362"/>
      <c r="J553" s="362"/>
      <c r="K553" s="362"/>
      <c r="L553" s="362"/>
      <c r="M553" s="362"/>
      <c r="N553" s="362"/>
      <c r="O553" s="362"/>
      <c r="P553" s="362"/>
      <c r="Q553" s="362"/>
      <c r="R553" s="362"/>
      <c r="S553" s="362"/>
      <c r="T553" s="362"/>
      <c r="U553" s="362"/>
      <c r="V553" s="362"/>
      <c r="W553" s="362"/>
      <c r="X553" s="362"/>
      <c r="Y553" s="362"/>
      <c r="Z553" s="362"/>
      <c r="AA553" s="362"/>
      <c r="AB553" s="362"/>
    </row>
    <row r="554" spans="8:8" ht="15.75" customHeight="1">
      <c r="A554" s="362"/>
      <c r="B554" s="363"/>
      <c r="C554" s="364"/>
      <c r="D554" s="363"/>
      <c r="E554" s="362"/>
      <c r="F554" s="362"/>
      <c r="G554" s="362"/>
      <c r="H554" s="362"/>
      <c r="I554" s="362"/>
      <c r="J554" s="362"/>
      <c r="K554" s="362"/>
      <c r="L554" s="362"/>
      <c r="M554" s="362"/>
      <c r="N554" s="362"/>
      <c r="O554" s="362"/>
      <c r="P554" s="362"/>
      <c r="Q554" s="362"/>
      <c r="R554" s="362"/>
      <c r="S554" s="362"/>
      <c r="T554" s="362"/>
      <c r="U554" s="362"/>
      <c r="V554" s="362"/>
      <c r="W554" s="362"/>
      <c r="X554" s="362"/>
      <c r="Y554" s="362"/>
      <c r="Z554" s="362"/>
      <c r="AA554" s="362"/>
      <c r="AB554" s="362"/>
    </row>
    <row r="555" spans="8:8" ht="15.75" customHeight="1">
      <c r="A555" s="362"/>
      <c r="B555" s="363"/>
      <c r="C555" s="364"/>
      <c r="D555" s="363"/>
      <c r="E555" s="362"/>
      <c r="F555" s="362"/>
      <c r="G555" s="362"/>
      <c r="H555" s="362"/>
      <c r="I555" s="362"/>
      <c r="J555" s="362"/>
      <c r="K555" s="362"/>
      <c r="L555" s="362"/>
      <c r="M555" s="362"/>
      <c r="N555" s="362"/>
      <c r="O555" s="362"/>
      <c r="P555" s="362"/>
      <c r="Q555" s="362"/>
      <c r="R555" s="362"/>
      <c r="S555" s="362"/>
      <c r="T555" s="362"/>
      <c r="U555" s="362"/>
      <c r="V555" s="362"/>
      <c r="W555" s="362"/>
      <c r="X555" s="362"/>
      <c r="Y555" s="362"/>
      <c r="Z555" s="362"/>
      <c r="AA555" s="362"/>
      <c r="AB555" s="362"/>
    </row>
    <row r="556" spans="8:8" ht="15.75" customHeight="1">
      <c r="A556" s="362"/>
      <c r="B556" s="363"/>
      <c r="C556" s="364"/>
      <c r="D556" s="363"/>
      <c r="E556" s="362"/>
      <c r="F556" s="362"/>
      <c r="G556" s="362"/>
      <c r="H556" s="362"/>
      <c r="I556" s="362"/>
      <c r="J556" s="362"/>
      <c r="K556" s="362"/>
      <c r="L556" s="362"/>
      <c r="M556" s="362"/>
      <c r="N556" s="362"/>
      <c r="O556" s="362"/>
      <c r="P556" s="362"/>
      <c r="Q556" s="362"/>
      <c r="R556" s="362"/>
      <c r="S556" s="362"/>
      <c r="T556" s="362"/>
      <c r="U556" s="362"/>
      <c r="V556" s="362"/>
      <c r="W556" s="362"/>
      <c r="X556" s="362"/>
      <c r="Y556" s="362"/>
      <c r="Z556" s="362"/>
      <c r="AA556" s="362"/>
      <c r="AB556" s="362"/>
    </row>
    <row r="557" spans="8:8" ht="15.75" customHeight="1">
      <c r="A557" s="362"/>
      <c r="B557" s="363"/>
      <c r="C557" s="364"/>
      <c r="D557" s="363"/>
      <c r="E557" s="362"/>
      <c r="F557" s="362"/>
      <c r="G557" s="362"/>
      <c r="H557" s="362"/>
      <c r="I557" s="362"/>
      <c r="J557" s="362"/>
      <c r="K557" s="362"/>
      <c r="L557" s="362"/>
      <c r="M557" s="362"/>
      <c r="N557" s="362"/>
      <c r="O557" s="362"/>
      <c r="P557" s="362"/>
      <c r="Q557" s="362"/>
      <c r="R557" s="362"/>
      <c r="S557" s="362"/>
      <c r="T557" s="362"/>
      <c r="U557" s="362"/>
      <c r="V557" s="362"/>
      <c r="W557" s="362"/>
      <c r="X557" s="362"/>
      <c r="Y557" s="362"/>
      <c r="Z557" s="362"/>
      <c r="AA557" s="362"/>
      <c r="AB557" s="362"/>
    </row>
    <row r="558" spans="8:8" ht="15.75" customHeight="1">
      <c r="A558" s="362"/>
      <c r="B558" s="363"/>
      <c r="C558" s="364"/>
      <c r="D558" s="363"/>
      <c r="E558" s="362"/>
      <c r="F558" s="362"/>
      <c r="G558" s="362"/>
      <c r="H558" s="362"/>
      <c r="I558" s="362"/>
      <c r="J558" s="362"/>
      <c r="K558" s="362"/>
      <c r="L558" s="362"/>
      <c r="M558" s="362"/>
      <c r="N558" s="362"/>
      <c r="O558" s="362"/>
      <c r="P558" s="362"/>
      <c r="Q558" s="362"/>
      <c r="R558" s="362"/>
      <c r="S558" s="362"/>
      <c r="T558" s="362"/>
      <c r="U558" s="362"/>
      <c r="V558" s="362"/>
      <c r="W558" s="362"/>
      <c r="X558" s="362"/>
      <c r="Y558" s="362"/>
      <c r="Z558" s="362"/>
      <c r="AA558" s="362"/>
      <c r="AB558" s="362"/>
    </row>
    <row r="559" spans="8:8" ht="15.75" customHeight="1">
      <c r="A559" s="362"/>
      <c r="B559" s="363"/>
      <c r="C559" s="364"/>
      <c r="D559" s="363"/>
      <c r="E559" s="362"/>
      <c r="F559" s="362"/>
      <c r="G559" s="362"/>
      <c r="H559" s="362"/>
      <c r="I559" s="362"/>
      <c r="J559" s="362"/>
      <c r="K559" s="362"/>
      <c r="L559" s="362"/>
      <c r="M559" s="362"/>
      <c r="N559" s="362"/>
      <c r="O559" s="362"/>
      <c r="P559" s="362"/>
      <c r="Q559" s="362"/>
      <c r="R559" s="362"/>
      <c r="S559" s="362"/>
      <c r="T559" s="362"/>
      <c r="U559" s="362"/>
      <c r="V559" s="362"/>
      <c r="W559" s="362"/>
      <c r="X559" s="362"/>
      <c r="Y559" s="362"/>
      <c r="Z559" s="362"/>
      <c r="AA559" s="362"/>
      <c r="AB559" s="362"/>
    </row>
    <row r="560" spans="8:8" ht="15.75" customHeight="1">
      <c r="A560" s="362"/>
      <c r="B560" s="363"/>
      <c r="C560" s="364"/>
      <c r="D560" s="363"/>
      <c r="E560" s="362"/>
      <c r="F560" s="362"/>
      <c r="G560" s="362"/>
      <c r="H560" s="362"/>
      <c r="I560" s="362"/>
      <c r="J560" s="362"/>
      <c r="K560" s="362"/>
      <c r="L560" s="362"/>
      <c r="M560" s="362"/>
      <c r="N560" s="362"/>
      <c r="O560" s="362"/>
      <c r="P560" s="362"/>
      <c r="Q560" s="362"/>
      <c r="R560" s="362"/>
      <c r="S560" s="362"/>
      <c r="T560" s="362"/>
      <c r="U560" s="362"/>
      <c r="V560" s="362"/>
      <c r="W560" s="362"/>
      <c r="X560" s="362"/>
      <c r="Y560" s="362"/>
      <c r="Z560" s="362"/>
      <c r="AA560" s="362"/>
      <c r="AB560" s="362"/>
    </row>
    <row r="561" spans="8:8" ht="15.75" customHeight="1">
      <c r="A561" s="362"/>
      <c r="B561" s="363"/>
      <c r="C561" s="364"/>
      <c r="D561" s="363"/>
      <c r="E561" s="362"/>
      <c r="F561" s="362"/>
      <c r="G561" s="362"/>
      <c r="H561" s="362"/>
      <c r="I561" s="362"/>
      <c r="J561" s="362"/>
      <c r="K561" s="362"/>
      <c r="L561" s="362"/>
      <c r="M561" s="362"/>
      <c r="N561" s="362"/>
      <c r="O561" s="362"/>
      <c r="P561" s="362"/>
      <c r="Q561" s="362"/>
      <c r="R561" s="362"/>
      <c r="S561" s="362"/>
      <c r="T561" s="362"/>
      <c r="U561" s="362"/>
      <c r="V561" s="362"/>
      <c r="W561" s="362"/>
      <c r="X561" s="362"/>
      <c r="Y561" s="362"/>
      <c r="Z561" s="362"/>
      <c r="AA561" s="362"/>
      <c r="AB561" s="362"/>
    </row>
    <row r="562" spans="8:8" ht="15.75" customHeight="1">
      <c r="A562" s="362"/>
      <c r="B562" s="363"/>
      <c r="C562" s="364"/>
      <c r="D562" s="363"/>
      <c r="E562" s="362"/>
      <c r="F562" s="362"/>
      <c r="G562" s="362"/>
      <c r="H562" s="362"/>
      <c r="I562" s="362"/>
      <c r="J562" s="362"/>
      <c r="K562" s="362"/>
      <c r="L562" s="362"/>
      <c r="M562" s="362"/>
      <c r="N562" s="362"/>
      <c r="O562" s="362"/>
      <c r="P562" s="362"/>
      <c r="Q562" s="362"/>
      <c r="R562" s="362"/>
      <c r="S562" s="362"/>
      <c r="T562" s="362"/>
      <c r="U562" s="362"/>
      <c r="V562" s="362"/>
      <c r="W562" s="362"/>
      <c r="X562" s="362"/>
      <c r="Y562" s="362"/>
      <c r="Z562" s="362"/>
      <c r="AA562" s="362"/>
      <c r="AB562" s="362"/>
    </row>
    <row r="563" spans="8:8" ht="15.75" customHeight="1">
      <c r="A563" s="362"/>
      <c r="B563" s="363"/>
      <c r="C563" s="364"/>
      <c r="D563" s="363"/>
      <c r="E563" s="362"/>
      <c r="F563" s="362"/>
      <c r="G563" s="362"/>
      <c r="H563" s="362"/>
      <c r="I563" s="362"/>
      <c r="J563" s="362"/>
      <c r="K563" s="362"/>
      <c r="L563" s="362"/>
      <c r="M563" s="362"/>
      <c r="N563" s="362"/>
      <c r="O563" s="362"/>
      <c r="P563" s="362"/>
      <c r="Q563" s="362"/>
      <c r="R563" s="362"/>
      <c r="S563" s="362"/>
      <c r="T563" s="362"/>
      <c r="U563" s="362"/>
      <c r="V563" s="362"/>
      <c r="W563" s="362"/>
      <c r="X563" s="362"/>
      <c r="Y563" s="362"/>
      <c r="Z563" s="362"/>
      <c r="AA563" s="362"/>
      <c r="AB563" s="362"/>
    </row>
    <row r="564" spans="8:8" ht="15.75" customHeight="1">
      <c r="A564" s="362"/>
      <c r="B564" s="363"/>
      <c r="C564" s="364"/>
      <c r="D564" s="363"/>
      <c r="E564" s="362"/>
      <c r="F564" s="362"/>
      <c r="G564" s="362"/>
      <c r="H564" s="362"/>
      <c r="I564" s="362"/>
      <c r="J564" s="362"/>
      <c r="K564" s="362"/>
      <c r="L564" s="362"/>
      <c r="M564" s="362"/>
      <c r="N564" s="362"/>
      <c r="O564" s="362"/>
      <c r="P564" s="362"/>
      <c r="Q564" s="362"/>
      <c r="R564" s="362"/>
      <c r="S564" s="362"/>
      <c r="T564" s="362"/>
      <c r="U564" s="362"/>
      <c r="V564" s="362"/>
      <c r="W564" s="362"/>
      <c r="X564" s="362"/>
      <c r="Y564" s="362"/>
      <c r="Z564" s="362"/>
      <c r="AA564" s="362"/>
      <c r="AB564" s="362"/>
    </row>
    <row r="565" spans="8:8" ht="15.75" customHeight="1">
      <c r="A565" s="362"/>
      <c r="B565" s="363"/>
      <c r="C565" s="364"/>
      <c r="D565" s="363"/>
      <c r="E565" s="362"/>
      <c r="F565" s="362"/>
      <c r="G565" s="362"/>
      <c r="H565" s="362"/>
      <c r="I565" s="362"/>
      <c r="J565" s="362"/>
      <c r="K565" s="362"/>
      <c r="L565" s="362"/>
      <c r="M565" s="362"/>
      <c r="N565" s="362"/>
      <c r="O565" s="362"/>
      <c r="P565" s="362"/>
      <c r="Q565" s="362"/>
      <c r="R565" s="362"/>
      <c r="S565" s="362"/>
      <c r="T565" s="362"/>
      <c r="U565" s="362"/>
      <c r="V565" s="362"/>
      <c r="W565" s="362"/>
      <c r="X565" s="362"/>
      <c r="Y565" s="362"/>
      <c r="Z565" s="362"/>
      <c r="AA565" s="362"/>
      <c r="AB565" s="362"/>
    </row>
    <row r="566" spans="8:8" ht="15.75" customHeight="1">
      <c r="A566" s="362"/>
      <c r="B566" s="363"/>
      <c r="C566" s="364"/>
      <c r="D566" s="363"/>
      <c r="E566" s="362"/>
      <c r="F566" s="362"/>
      <c r="G566" s="362"/>
      <c r="H566" s="362"/>
      <c r="I566" s="362"/>
      <c r="J566" s="362"/>
      <c r="K566" s="362"/>
      <c r="L566" s="362"/>
      <c r="M566" s="362"/>
      <c r="N566" s="362"/>
      <c r="O566" s="362"/>
      <c r="P566" s="362"/>
      <c r="Q566" s="362"/>
      <c r="R566" s="362"/>
      <c r="S566" s="362"/>
      <c r="T566" s="362"/>
      <c r="U566" s="362"/>
      <c r="V566" s="362"/>
      <c r="W566" s="362"/>
      <c r="X566" s="362"/>
      <c r="Y566" s="362"/>
      <c r="Z566" s="362"/>
      <c r="AA566" s="362"/>
      <c r="AB566" s="362"/>
    </row>
    <row r="567" spans="8:8" ht="15.75" customHeight="1">
      <c r="A567" s="362"/>
      <c r="B567" s="363"/>
      <c r="C567" s="364"/>
      <c r="D567" s="363"/>
      <c r="E567" s="362"/>
      <c r="F567" s="362"/>
      <c r="G567" s="362"/>
      <c r="H567" s="362"/>
      <c r="I567" s="362"/>
      <c r="J567" s="362"/>
      <c r="K567" s="362"/>
      <c r="L567" s="362"/>
      <c r="M567" s="362"/>
      <c r="N567" s="362"/>
      <c r="O567" s="362"/>
      <c r="P567" s="362"/>
      <c r="Q567" s="362"/>
      <c r="R567" s="362"/>
      <c r="S567" s="362"/>
      <c r="T567" s="362"/>
      <c r="U567" s="362"/>
      <c r="V567" s="362"/>
      <c r="W567" s="362"/>
      <c r="X567" s="362"/>
      <c r="Y567" s="362"/>
      <c r="Z567" s="362"/>
      <c r="AA567" s="362"/>
      <c r="AB567" s="362"/>
    </row>
    <row r="568" spans="8:8" ht="15.75" customHeight="1">
      <c r="A568" s="362"/>
      <c r="B568" s="363"/>
      <c r="C568" s="364"/>
      <c r="D568" s="363"/>
      <c r="E568" s="362"/>
      <c r="F568" s="362"/>
      <c r="G568" s="362"/>
      <c r="H568" s="362"/>
      <c r="I568" s="362"/>
      <c r="J568" s="362"/>
      <c r="K568" s="362"/>
      <c r="L568" s="362"/>
      <c r="M568" s="362"/>
      <c r="N568" s="362"/>
      <c r="O568" s="362"/>
      <c r="P568" s="362"/>
      <c r="Q568" s="362"/>
      <c r="R568" s="362"/>
      <c r="S568" s="362"/>
      <c r="T568" s="362"/>
      <c r="U568" s="362"/>
      <c r="V568" s="362"/>
      <c r="W568" s="362"/>
      <c r="X568" s="362"/>
      <c r="Y568" s="362"/>
      <c r="Z568" s="362"/>
      <c r="AA568" s="362"/>
      <c r="AB568" s="362"/>
    </row>
    <row r="569" spans="8:8" ht="15.75" customHeight="1">
      <c r="A569" s="362"/>
      <c r="B569" s="363"/>
      <c r="C569" s="364"/>
      <c r="D569" s="363"/>
      <c r="E569" s="362"/>
      <c r="F569" s="362"/>
      <c r="G569" s="362"/>
      <c r="H569" s="362"/>
      <c r="I569" s="362"/>
      <c r="J569" s="362"/>
      <c r="K569" s="362"/>
      <c r="L569" s="362"/>
      <c r="M569" s="362"/>
      <c r="N569" s="362"/>
      <c r="O569" s="362"/>
      <c r="P569" s="362"/>
      <c r="Q569" s="362"/>
      <c r="R569" s="362"/>
      <c r="S569" s="362"/>
      <c r="T569" s="362"/>
      <c r="U569" s="362"/>
      <c r="V569" s="362"/>
      <c r="W569" s="362"/>
      <c r="X569" s="362"/>
      <c r="Y569" s="362"/>
      <c r="Z569" s="362"/>
      <c r="AA569" s="362"/>
      <c r="AB569" s="362"/>
    </row>
    <row r="570" spans="8:8" ht="15.75" customHeight="1">
      <c r="A570" s="362"/>
      <c r="B570" s="363"/>
      <c r="C570" s="364"/>
      <c r="D570" s="363"/>
      <c r="E570" s="362"/>
      <c r="F570" s="362"/>
      <c r="G570" s="362"/>
      <c r="H570" s="362"/>
      <c r="I570" s="362"/>
      <c r="J570" s="362"/>
      <c r="K570" s="362"/>
      <c r="L570" s="362"/>
      <c r="M570" s="362"/>
      <c r="N570" s="362"/>
      <c r="O570" s="362"/>
      <c r="P570" s="362"/>
      <c r="Q570" s="362"/>
      <c r="R570" s="362"/>
      <c r="S570" s="362"/>
      <c r="T570" s="362"/>
      <c r="U570" s="362"/>
      <c r="V570" s="362"/>
      <c r="W570" s="362"/>
      <c r="X570" s="362"/>
      <c r="Y570" s="362"/>
      <c r="Z570" s="362"/>
      <c r="AA570" s="362"/>
      <c r="AB570" s="362"/>
    </row>
    <row r="571" spans="8:8" ht="15.75" customHeight="1">
      <c r="A571" s="362"/>
      <c r="B571" s="363"/>
      <c r="C571" s="364"/>
      <c r="D571" s="363"/>
      <c r="E571" s="362"/>
      <c r="F571" s="362"/>
      <c r="G571" s="362"/>
      <c r="H571" s="362"/>
      <c r="I571" s="362"/>
      <c r="J571" s="362"/>
      <c r="K571" s="362"/>
      <c r="L571" s="362"/>
      <c r="M571" s="362"/>
      <c r="N571" s="362"/>
      <c r="O571" s="362"/>
      <c r="P571" s="362"/>
      <c r="Q571" s="362"/>
      <c r="R571" s="362"/>
      <c r="S571" s="362"/>
      <c r="T571" s="362"/>
      <c r="U571" s="362"/>
      <c r="V571" s="362"/>
      <c r="W571" s="362"/>
      <c r="X571" s="362"/>
      <c r="Y571" s="362"/>
      <c r="Z571" s="362"/>
      <c r="AA571" s="362"/>
      <c r="AB571" s="362"/>
    </row>
    <row r="572" spans="8:8" ht="15.75" customHeight="1">
      <c r="A572" s="362"/>
      <c r="B572" s="363"/>
      <c r="C572" s="364"/>
      <c r="D572" s="363"/>
      <c r="E572" s="362"/>
      <c r="F572" s="362"/>
      <c r="G572" s="362"/>
      <c r="H572" s="362"/>
      <c r="I572" s="362"/>
      <c r="J572" s="362"/>
      <c r="K572" s="362"/>
      <c r="L572" s="362"/>
      <c r="M572" s="362"/>
      <c r="N572" s="362"/>
      <c r="O572" s="362"/>
      <c r="P572" s="362"/>
      <c r="Q572" s="362"/>
      <c r="R572" s="362"/>
      <c r="S572" s="362"/>
      <c r="T572" s="362"/>
      <c r="U572" s="362"/>
      <c r="V572" s="362"/>
      <c r="W572" s="362"/>
      <c r="X572" s="362"/>
      <c r="Y572" s="362"/>
      <c r="Z572" s="362"/>
      <c r="AA572" s="362"/>
      <c r="AB572" s="362"/>
    </row>
    <row r="573" spans="8:8" ht="15.75" customHeight="1">
      <c r="A573" s="362"/>
      <c r="B573" s="363"/>
      <c r="C573" s="364"/>
      <c r="D573" s="363"/>
      <c r="E573" s="362"/>
      <c r="F573" s="362"/>
      <c r="G573" s="362"/>
      <c r="H573" s="362"/>
      <c r="I573" s="362"/>
      <c r="J573" s="362"/>
      <c r="K573" s="362"/>
      <c r="L573" s="362"/>
      <c r="M573" s="362"/>
      <c r="N573" s="362"/>
      <c r="O573" s="362"/>
      <c r="P573" s="362"/>
      <c r="Q573" s="362"/>
      <c r="R573" s="362"/>
      <c r="S573" s="362"/>
      <c r="T573" s="362"/>
      <c r="U573" s="362"/>
      <c r="V573" s="362"/>
      <c r="W573" s="362"/>
      <c r="X573" s="362"/>
      <c r="Y573" s="362"/>
      <c r="Z573" s="362"/>
      <c r="AA573" s="362"/>
      <c r="AB573" s="362"/>
    </row>
    <row r="574" spans="8:8" ht="15.75" customHeight="1">
      <c r="A574" s="362"/>
      <c r="B574" s="363"/>
      <c r="C574" s="364"/>
      <c r="D574" s="363"/>
      <c r="E574" s="362"/>
      <c r="F574" s="362"/>
      <c r="G574" s="362"/>
      <c r="H574" s="362"/>
      <c r="I574" s="362"/>
      <c r="J574" s="362"/>
      <c r="K574" s="362"/>
      <c r="L574" s="362"/>
      <c r="M574" s="362"/>
      <c r="N574" s="362"/>
      <c r="O574" s="362"/>
      <c r="P574" s="362"/>
      <c r="Q574" s="362"/>
      <c r="R574" s="362"/>
      <c r="S574" s="362"/>
      <c r="T574" s="362"/>
      <c r="U574" s="362"/>
      <c r="V574" s="362"/>
      <c r="W574" s="362"/>
      <c r="X574" s="362"/>
      <c r="Y574" s="362"/>
      <c r="Z574" s="362"/>
      <c r="AA574" s="362"/>
      <c r="AB574" s="362"/>
    </row>
    <row r="575" spans="8:8" ht="15.75" customHeight="1">
      <c r="A575" s="362"/>
      <c r="B575" s="363"/>
      <c r="C575" s="364"/>
      <c r="D575" s="363"/>
      <c r="E575" s="362"/>
      <c r="F575" s="362"/>
      <c r="G575" s="362"/>
      <c r="H575" s="362"/>
      <c r="I575" s="362"/>
      <c r="J575" s="362"/>
      <c r="K575" s="362"/>
      <c r="L575" s="362"/>
      <c r="M575" s="362"/>
      <c r="N575" s="362"/>
      <c r="O575" s="362"/>
      <c r="P575" s="362"/>
      <c r="Q575" s="362"/>
      <c r="R575" s="362"/>
      <c r="S575" s="362"/>
      <c r="T575" s="362"/>
      <c r="U575" s="362"/>
      <c r="V575" s="362"/>
      <c r="W575" s="362"/>
      <c r="X575" s="362"/>
      <c r="Y575" s="362"/>
      <c r="Z575" s="362"/>
      <c r="AA575" s="362"/>
      <c r="AB575" s="362"/>
    </row>
    <row r="576" spans="8:8" ht="15.75" customHeight="1">
      <c r="A576" s="362"/>
      <c r="B576" s="363"/>
      <c r="C576" s="364"/>
      <c r="D576" s="363"/>
      <c r="E576" s="362"/>
      <c r="F576" s="362"/>
      <c r="G576" s="362"/>
      <c r="H576" s="362"/>
      <c r="I576" s="362"/>
      <c r="J576" s="362"/>
      <c r="K576" s="362"/>
      <c r="L576" s="362"/>
      <c r="M576" s="362"/>
      <c r="N576" s="362"/>
      <c r="O576" s="362"/>
      <c r="P576" s="362"/>
      <c r="Q576" s="362"/>
      <c r="R576" s="362"/>
      <c r="S576" s="362"/>
      <c r="T576" s="362"/>
      <c r="U576" s="362"/>
      <c r="V576" s="362"/>
      <c r="W576" s="362"/>
      <c r="X576" s="362"/>
      <c r="Y576" s="362"/>
      <c r="Z576" s="362"/>
      <c r="AA576" s="362"/>
      <c r="AB576" s="362"/>
    </row>
    <row r="577" spans="8:8" ht="15.75" customHeight="1">
      <c r="A577" s="362"/>
      <c r="B577" s="363"/>
      <c r="C577" s="364"/>
      <c r="D577" s="363"/>
      <c r="E577" s="362"/>
      <c r="F577" s="362"/>
      <c r="G577" s="362"/>
      <c r="H577" s="362"/>
      <c r="I577" s="362"/>
      <c r="J577" s="362"/>
      <c r="K577" s="362"/>
      <c r="L577" s="362"/>
      <c r="M577" s="362"/>
      <c r="N577" s="362"/>
      <c r="O577" s="362"/>
      <c r="P577" s="362"/>
      <c r="Q577" s="362"/>
      <c r="R577" s="362"/>
      <c r="S577" s="362"/>
      <c r="T577" s="362"/>
      <c r="U577" s="362"/>
      <c r="V577" s="362"/>
      <c r="W577" s="362"/>
      <c r="X577" s="362"/>
      <c r="Y577" s="362"/>
      <c r="Z577" s="362"/>
      <c r="AA577" s="362"/>
      <c r="AB577" s="362"/>
    </row>
    <row r="578" spans="8:8" ht="15.75" customHeight="1">
      <c r="A578" s="362"/>
      <c r="B578" s="363"/>
      <c r="C578" s="364"/>
      <c r="D578" s="363"/>
      <c r="E578" s="362"/>
      <c r="F578" s="362"/>
      <c r="G578" s="362"/>
      <c r="H578" s="362"/>
      <c r="I578" s="362"/>
      <c r="J578" s="362"/>
      <c r="K578" s="362"/>
      <c r="L578" s="362"/>
      <c r="M578" s="362"/>
      <c r="N578" s="362"/>
      <c r="O578" s="362"/>
      <c r="P578" s="362"/>
      <c r="Q578" s="362"/>
      <c r="R578" s="362"/>
      <c r="S578" s="362"/>
      <c r="T578" s="362"/>
      <c r="U578" s="362"/>
      <c r="V578" s="362"/>
      <c r="W578" s="362"/>
      <c r="X578" s="362"/>
      <c r="Y578" s="362"/>
      <c r="Z578" s="362"/>
      <c r="AA578" s="362"/>
      <c r="AB578" s="362"/>
    </row>
    <row r="579" spans="8:8" ht="15.75" customHeight="1">
      <c r="A579" s="362"/>
      <c r="B579" s="363"/>
      <c r="C579" s="364"/>
      <c r="D579" s="363"/>
      <c r="E579" s="362"/>
      <c r="F579" s="362"/>
      <c r="G579" s="362"/>
      <c r="H579" s="362"/>
      <c r="I579" s="362"/>
      <c r="J579" s="362"/>
      <c r="K579" s="362"/>
      <c r="L579" s="362"/>
      <c r="M579" s="362"/>
      <c r="N579" s="362"/>
      <c r="O579" s="362"/>
      <c r="P579" s="362"/>
      <c r="Q579" s="362"/>
      <c r="R579" s="362"/>
      <c r="S579" s="362"/>
      <c r="T579" s="362"/>
      <c r="U579" s="362"/>
      <c r="V579" s="362"/>
      <c r="W579" s="362"/>
      <c r="X579" s="362"/>
      <c r="Y579" s="362"/>
      <c r="Z579" s="362"/>
      <c r="AA579" s="362"/>
      <c r="AB579" s="362"/>
    </row>
    <row r="580" spans="8:8" ht="15.75" customHeight="1">
      <c r="A580" s="362"/>
      <c r="B580" s="363"/>
      <c r="C580" s="364"/>
      <c r="D580" s="363"/>
      <c r="E580" s="362"/>
      <c r="F580" s="362"/>
      <c r="G580" s="362"/>
      <c r="H580" s="362"/>
      <c r="I580" s="362"/>
      <c r="J580" s="362"/>
      <c r="K580" s="362"/>
      <c r="L580" s="362"/>
      <c r="M580" s="362"/>
      <c r="N580" s="362"/>
      <c r="O580" s="362"/>
      <c r="P580" s="362"/>
      <c r="Q580" s="362"/>
      <c r="R580" s="362"/>
      <c r="S580" s="362"/>
      <c r="T580" s="362"/>
      <c r="U580" s="362"/>
      <c r="V580" s="362"/>
      <c r="W580" s="362"/>
      <c r="X580" s="362"/>
      <c r="Y580" s="362"/>
      <c r="Z580" s="362"/>
      <c r="AA580" s="362"/>
      <c r="AB580" s="362"/>
    </row>
    <row r="581" spans="8:8" ht="15.75" customHeight="1">
      <c r="A581" s="362"/>
      <c r="B581" s="363"/>
      <c r="C581" s="364"/>
      <c r="D581" s="363"/>
      <c r="E581" s="362"/>
      <c r="F581" s="362"/>
      <c r="G581" s="362"/>
      <c r="H581" s="362"/>
      <c r="I581" s="362"/>
      <c r="J581" s="362"/>
      <c r="K581" s="362"/>
      <c r="L581" s="362"/>
      <c r="M581" s="362"/>
      <c r="N581" s="362"/>
      <c r="O581" s="362"/>
      <c r="P581" s="362"/>
      <c r="Q581" s="362"/>
      <c r="R581" s="362"/>
      <c r="S581" s="362"/>
      <c r="T581" s="362"/>
      <c r="U581" s="362"/>
      <c r="V581" s="362"/>
      <c r="W581" s="362"/>
      <c r="X581" s="362"/>
      <c r="Y581" s="362"/>
      <c r="Z581" s="362"/>
      <c r="AA581" s="362"/>
      <c r="AB581" s="362"/>
    </row>
    <row r="582" spans="8:8" ht="15.75" customHeight="1">
      <c r="A582" s="362"/>
      <c r="B582" s="363"/>
      <c r="C582" s="364"/>
      <c r="D582" s="363"/>
      <c r="E582" s="362"/>
      <c r="F582" s="362"/>
      <c r="G582" s="362"/>
      <c r="H582" s="362"/>
      <c r="I582" s="362"/>
      <c r="J582" s="362"/>
      <c r="K582" s="362"/>
      <c r="L582" s="362"/>
      <c r="M582" s="362"/>
      <c r="N582" s="362"/>
      <c r="O582" s="362"/>
      <c r="P582" s="362"/>
      <c r="Q582" s="362"/>
      <c r="R582" s="362"/>
      <c r="S582" s="362"/>
      <c r="T582" s="362"/>
      <c r="U582" s="362"/>
      <c r="V582" s="362"/>
      <c r="W582" s="362"/>
      <c r="X582" s="362"/>
      <c r="Y582" s="362"/>
      <c r="Z582" s="362"/>
      <c r="AA582" s="362"/>
      <c r="AB582" s="362"/>
    </row>
    <row r="583" spans="8:8" ht="15.75" customHeight="1">
      <c r="A583" s="362"/>
      <c r="B583" s="363"/>
      <c r="C583" s="364"/>
      <c r="D583" s="363"/>
      <c r="E583" s="362"/>
      <c r="F583" s="362"/>
      <c r="G583" s="362"/>
      <c r="H583" s="362"/>
      <c r="I583" s="362"/>
      <c r="J583" s="362"/>
      <c r="K583" s="362"/>
      <c r="L583" s="362"/>
      <c r="M583" s="362"/>
      <c r="N583" s="362"/>
      <c r="O583" s="362"/>
      <c r="P583" s="362"/>
      <c r="Q583" s="362"/>
      <c r="R583" s="362"/>
      <c r="S583" s="362"/>
      <c r="T583" s="362"/>
      <c r="U583" s="362"/>
      <c r="V583" s="362"/>
      <c r="W583" s="362"/>
      <c r="X583" s="362"/>
      <c r="Y583" s="362"/>
      <c r="Z583" s="362"/>
      <c r="AA583" s="362"/>
      <c r="AB583" s="362"/>
    </row>
    <row r="584" spans="8:8" ht="15.75" customHeight="1">
      <c r="A584" s="362"/>
      <c r="B584" s="363"/>
      <c r="C584" s="364"/>
      <c r="D584" s="363"/>
      <c r="E584" s="362"/>
      <c r="F584" s="362"/>
      <c r="G584" s="362"/>
      <c r="H584" s="362"/>
      <c r="I584" s="362"/>
      <c r="J584" s="362"/>
      <c r="K584" s="362"/>
      <c r="L584" s="362"/>
      <c r="M584" s="362"/>
      <c r="N584" s="362"/>
      <c r="O584" s="362"/>
      <c r="P584" s="362"/>
      <c r="Q584" s="362"/>
      <c r="R584" s="362"/>
      <c r="S584" s="362"/>
      <c r="T584" s="362"/>
      <c r="U584" s="362"/>
      <c r="V584" s="362"/>
      <c r="W584" s="362"/>
      <c r="X584" s="362"/>
      <c r="Y584" s="362"/>
      <c r="Z584" s="362"/>
      <c r="AA584" s="362"/>
      <c r="AB584" s="362"/>
    </row>
    <row r="585" spans="8:8" ht="15.75" customHeight="1">
      <c r="A585" s="362"/>
      <c r="B585" s="363"/>
      <c r="C585" s="364"/>
      <c r="D585" s="363"/>
      <c r="E585" s="362"/>
      <c r="F585" s="362"/>
      <c r="G585" s="362"/>
      <c r="H585" s="362"/>
      <c r="I585" s="362"/>
      <c r="J585" s="362"/>
      <c r="K585" s="362"/>
      <c r="L585" s="362"/>
      <c r="M585" s="362"/>
      <c r="N585" s="362"/>
      <c r="O585" s="362"/>
      <c r="P585" s="362"/>
      <c r="Q585" s="362"/>
      <c r="R585" s="362"/>
      <c r="S585" s="362"/>
      <c r="T585" s="362"/>
      <c r="U585" s="362"/>
      <c r="V585" s="362"/>
      <c r="W585" s="362"/>
      <c r="X585" s="362"/>
      <c r="Y585" s="362"/>
      <c r="Z585" s="362"/>
      <c r="AA585" s="362"/>
      <c r="AB585" s="362"/>
    </row>
    <row r="586" spans="8:8" ht="15.75" customHeight="1">
      <c r="A586" s="362"/>
      <c r="B586" s="363"/>
      <c r="C586" s="364"/>
      <c r="D586" s="363"/>
      <c r="E586" s="362"/>
      <c r="F586" s="362"/>
      <c r="G586" s="362"/>
      <c r="H586" s="362"/>
      <c r="I586" s="362"/>
      <c r="J586" s="362"/>
      <c r="K586" s="362"/>
      <c r="L586" s="362"/>
      <c r="M586" s="362"/>
      <c r="N586" s="362"/>
      <c r="O586" s="362"/>
      <c r="P586" s="362"/>
      <c r="Q586" s="362"/>
      <c r="R586" s="362"/>
      <c r="S586" s="362"/>
      <c r="T586" s="362"/>
      <c r="U586" s="362"/>
      <c r="V586" s="362"/>
      <c r="W586" s="362"/>
      <c r="X586" s="362"/>
      <c r="Y586" s="362"/>
      <c r="Z586" s="362"/>
      <c r="AA586" s="362"/>
      <c r="AB586" s="362"/>
    </row>
    <row r="587" spans="8:8" ht="15.75" customHeight="1">
      <c r="A587" s="362"/>
      <c r="B587" s="363"/>
      <c r="C587" s="364"/>
      <c r="D587" s="363"/>
      <c r="E587" s="362"/>
      <c r="F587" s="362"/>
      <c r="G587" s="362"/>
      <c r="H587" s="362"/>
      <c r="I587" s="362"/>
      <c r="J587" s="362"/>
      <c r="K587" s="362"/>
      <c r="L587" s="362"/>
      <c r="M587" s="362"/>
      <c r="N587" s="362"/>
      <c r="O587" s="362"/>
      <c r="P587" s="362"/>
      <c r="Q587" s="362"/>
      <c r="R587" s="362"/>
      <c r="S587" s="362"/>
      <c r="T587" s="362"/>
      <c r="U587" s="362"/>
      <c r="V587" s="362"/>
      <c r="W587" s="362"/>
      <c r="X587" s="362"/>
      <c r="Y587" s="362"/>
      <c r="Z587" s="362"/>
      <c r="AA587" s="362"/>
      <c r="AB587" s="362"/>
    </row>
    <row r="588" spans="8:8" ht="15.75" customHeight="1">
      <c r="A588" s="362"/>
      <c r="B588" s="363"/>
      <c r="C588" s="364"/>
      <c r="D588" s="363"/>
      <c r="E588" s="362"/>
      <c r="F588" s="362"/>
      <c r="G588" s="362"/>
      <c r="H588" s="362"/>
      <c r="I588" s="362"/>
      <c r="J588" s="362"/>
      <c r="K588" s="362"/>
      <c r="L588" s="362"/>
      <c r="M588" s="362"/>
      <c r="N588" s="362"/>
      <c r="O588" s="362"/>
      <c r="P588" s="362"/>
      <c r="Q588" s="362"/>
      <c r="R588" s="362"/>
      <c r="S588" s="362"/>
      <c r="T588" s="362"/>
      <c r="U588" s="362"/>
      <c r="V588" s="362"/>
      <c r="W588" s="362"/>
      <c r="X588" s="362"/>
      <c r="Y588" s="362"/>
      <c r="Z588" s="362"/>
      <c r="AA588" s="362"/>
      <c r="AB588" s="362"/>
    </row>
    <row r="589" spans="8:8" ht="15.75" customHeight="1">
      <c r="A589" s="362"/>
      <c r="B589" s="363"/>
      <c r="C589" s="364"/>
      <c r="D589" s="363"/>
      <c r="E589" s="362"/>
      <c r="F589" s="362"/>
      <c r="G589" s="362"/>
      <c r="H589" s="362"/>
      <c r="I589" s="362"/>
      <c r="J589" s="362"/>
      <c r="K589" s="362"/>
      <c r="L589" s="362"/>
      <c r="M589" s="362"/>
      <c r="N589" s="362"/>
      <c r="O589" s="362"/>
      <c r="P589" s="362"/>
      <c r="Q589" s="362"/>
      <c r="R589" s="362"/>
      <c r="S589" s="362"/>
      <c r="T589" s="362"/>
      <c r="U589" s="362"/>
      <c r="V589" s="362"/>
      <c r="W589" s="362"/>
      <c r="X589" s="362"/>
      <c r="Y589" s="362"/>
      <c r="Z589" s="362"/>
      <c r="AA589" s="362"/>
      <c r="AB589" s="362"/>
    </row>
    <row r="590" spans="8:8" ht="15.75" customHeight="1">
      <c r="A590" s="362"/>
      <c r="B590" s="363"/>
      <c r="C590" s="364"/>
      <c r="D590" s="363"/>
      <c r="E590" s="362"/>
      <c r="F590" s="362"/>
      <c r="G590" s="362"/>
      <c r="H590" s="362"/>
      <c r="I590" s="362"/>
      <c r="J590" s="362"/>
      <c r="K590" s="362"/>
      <c r="L590" s="362"/>
      <c r="M590" s="362"/>
      <c r="N590" s="362"/>
      <c r="O590" s="362"/>
      <c r="P590" s="362"/>
      <c r="Q590" s="362"/>
      <c r="R590" s="362"/>
      <c r="S590" s="362"/>
      <c r="T590" s="362"/>
      <c r="U590" s="362"/>
      <c r="V590" s="362"/>
      <c r="W590" s="362"/>
      <c r="X590" s="362"/>
      <c r="Y590" s="362"/>
      <c r="Z590" s="362"/>
      <c r="AA590" s="362"/>
      <c r="AB590" s="362"/>
    </row>
    <row r="591" spans="8:8" ht="15.75" customHeight="1">
      <c r="A591" s="362"/>
      <c r="B591" s="363"/>
      <c r="C591" s="364"/>
      <c r="D591" s="363"/>
      <c r="E591" s="362"/>
      <c r="F591" s="362"/>
      <c r="G591" s="362"/>
      <c r="H591" s="362"/>
      <c r="I591" s="362"/>
      <c r="J591" s="362"/>
      <c r="K591" s="362"/>
      <c r="L591" s="362"/>
      <c r="M591" s="362"/>
      <c r="N591" s="362"/>
      <c r="O591" s="362"/>
      <c r="P591" s="362"/>
      <c r="Q591" s="362"/>
      <c r="R591" s="362"/>
      <c r="S591" s="362"/>
      <c r="T591" s="362"/>
      <c r="U591" s="362"/>
      <c r="V591" s="362"/>
      <c r="W591" s="362"/>
      <c r="X591" s="362"/>
      <c r="Y591" s="362"/>
      <c r="Z591" s="362"/>
      <c r="AA591" s="362"/>
      <c r="AB591" s="362"/>
    </row>
    <row r="592" spans="8:8" ht="15.75" customHeight="1">
      <c r="A592" s="362"/>
      <c r="B592" s="363"/>
      <c r="C592" s="364"/>
      <c r="D592" s="363"/>
      <c r="E592" s="362"/>
      <c r="F592" s="362"/>
      <c r="G592" s="362"/>
      <c r="H592" s="362"/>
      <c r="I592" s="362"/>
      <c r="J592" s="362"/>
      <c r="K592" s="362"/>
      <c r="L592" s="362"/>
      <c r="M592" s="362"/>
      <c r="N592" s="362"/>
      <c r="O592" s="362"/>
      <c r="P592" s="362"/>
      <c r="Q592" s="362"/>
      <c r="R592" s="362"/>
      <c r="S592" s="362"/>
      <c r="T592" s="362"/>
      <c r="U592" s="362"/>
      <c r="V592" s="362"/>
      <c r="W592" s="362"/>
      <c r="X592" s="362"/>
      <c r="Y592" s="362"/>
      <c r="Z592" s="362"/>
      <c r="AA592" s="362"/>
      <c r="AB592" s="362"/>
    </row>
    <row r="593" spans="8:8" ht="15.75" customHeight="1">
      <c r="A593" s="362"/>
      <c r="B593" s="363"/>
      <c r="C593" s="364"/>
      <c r="D593" s="363"/>
      <c r="E593" s="362"/>
      <c r="F593" s="362"/>
      <c r="G593" s="362"/>
      <c r="H593" s="362"/>
      <c r="I593" s="362"/>
      <c r="J593" s="362"/>
      <c r="K593" s="362"/>
      <c r="L593" s="362"/>
      <c r="M593" s="362"/>
      <c r="N593" s="362"/>
      <c r="O593" s="362"/>
      <c r="P593" s="362"/>
      <c r="Q593" s="362"/>
      <c r="R593" s="362"/>
      <c r="S593" s="362"/>
      <c r="T593" s="362"/>
      <c r="U593" s="362"/>
      <c r="V593" s="362"/>
      <c r="W593" s="362"/>
      <c r="X593" s="362"/>
      <c r="Y593" s="362"/>
      <c r="Z593" s="362"/>
      <c r="AA593" s="362"/>
      <c r="AB593" s="362"/>
    </row>
    <row r="594" spans="8:8" ht="15.75" customHeight="1">
      <c r="A594" s="362"/>
      <c r="B594" s="363"/>
      <c r="C594" s="364"/>
      <c r="D594" s="363"/>
      <c r="E594" s="362"/>
      <c r="F594" s="362"/>
      <c r="G594" s="362"/>
      <c r="H594" s="362"/>
      <c r="I594" s="362"/>
      <c r="J594" s="362"/>
      <c r="K594" s="362"/>
      <c r="L594" s="362"/>
      <c r="M594" s="362"/>
      <c r="N594" s="362"/>
      <c r="O594" s="362"/>
      <c r="P594" s="362"/>
      <c r="Q594" s="362"/>
      <c r="R594" s="362"/>
      <c r="S594" s="362"/>
      <c r="T594" s="362"/>
      <c r="U594" s="362"/>
      <c r="V594" s="362"/>
      <c r="W594" s="362"/>
      <c r="X594" s="362"/>
      <c r="Y594" s="362"/>
      <c r="Z594" s="362"/>
      <c r="AA594" s="362"/>
      <c r="AB594" s="362"/>
    </row>
    <row r="595" spans="8:8" ht="15.75" customHeight="1">
      <c r="A595" s="362"/>
      <c r="B595" s="363"/>
      <c r="C595" s="364"/>
      <c r="D595" s="363"/>
      <c r="E595" s="362"/>
      <c r="F595" s="362"/>
      <c r="G595" s="362"/>
      <c r="H595" s="362"/>
      <c r="I595" s="362"/>
      <c r="J595" s="362"/>
      <c r="K595" s="362"/>
      <c r="L595" s="362"/>
      <c r="M595" s="362"/>
      <c r="N595" s="362"/>
      <c r="O595" s="362"/>
      <c r="P595" s="362"/>
      <c r="Q595" s="362"/>
      <c r="R595" s="362"/>
      <c r="S595" s="362"/>
      <c r="T595" s="362"/>
      <c r="U595" s="362"/>
      <c r="V595" s="362"/>
      <c r="W595" s="362"/>
      <c r="X595" s="362"/>
      <c r="Y595" s="362"/>
      <c r="Z595" s="362"/>
      <c r="AA595" s="362"/>
      <c r="AB595" s="362"/>
    </row>
    <row r="596" spans="8:8" ht="15.75" customHeight="1">
      <c r="A596" s="362"/>
      <c r="B596" s="363"/>
      <c r="C596" s="364"/>
      <c r="D596" s="363"/>
      <c r="E596" s="362"/>
      <c r="F596" s="362"/>
      <c r="G596" s="362"/>
      <c r="H596" s="362"/>
      <c r="I596" s="362"/>
      <c r="J596" s="362"/>
      <c r="K596" s="362"/>
      <c r="L596" s="362"/>
      <c r="M596" s="362"/>
      <c r="N596" s="362"/>
      <c r="O596" s="362"/>
      <c r="P596" s="362"/>
      <c r="Q596" s="362"/>
      <c r="R596" s="362"/>
      <c r="S596" s="362"/>
      <c r="T596" s="362"/>
      <c r="U596" s="362"/>
      <c r="V596" s="362"/>
      <c r="W596" s="362"/>
      <c r="X596" s="362"/>
      <c r="Y596" s="362"/>
      <c r="Z596" s="362"/>
      <c r="AA596" s="362"/>
      <c r="AB596" s="362"/>
    </row>
    <row r="597" spans="8:8" ht="15.75" customHeight="1">
      <c r="A597" s="362"/>
      <c r="B597" s="363"/>
      <c r="C597" s="364"/>
      <c r="D597" s="363"/>
      <c r="E597" s="362"/>
      <c r="F597" s="362"/>
      <c r="G597" s="362"/>
      <c r="H597" s="362"/>
      <c r="I597" s="362"/>
      <c r="J597" s="362"/>
      <c r="K597" s="362"/>
      <c r="L597" s="362"/>
      <c r="M597" s="362"/>
      <c r="N597" s="362"/>
      <c r="O597" s="362"/>
      <c r="P597" s="362"/>
      <c r="Q597" s="362"/>
      <c r="R597" s="362"/>
      <c r="S597" s="362"/>
      <c r="T597" s="362"/>
      <c r="U597" s="362"/>
      <c r="V597" s="362"/>
      <c r="W597" s="362"/>
      <c r="X597" s="362"/>
      <c r="Y597" s="362"/>
      <c r="Z597" s="362"/>
      <c r="AA597" s="362"/>
      <c r="AB597" s="362"/>
    </row>
    <row r="598" spans="8:8" ht="15.75" customHeight="1">
      <c r="A598" s="362"/>
      <c r="B598" s="363"/>
      <c r="C598" s="364"/>
      <c r="D598" s="363"/>
      <c r="E598" s="362"/>
      <c r="F598" s="362"/>
      <c r="G598" s="362"/>
      <c r="H598" s="362"/>
      <c r="I598" s="362"/>
      <c r="J598" s="362"/>
      <c r="K598" s="362"/>
      <c r="L598" s="362"/>
      <c r="M598" s="362"/>
      <c r="N598" s="362"/>
      <c r="O598" s="362"/>
      <c r="P598" s="362"/>
      <c r="Q598" s="362"/>
      <c r="R598" s="362"/>
      <c r="S598" s="362"/>
      <c r="T598" s="362"/>
      <c r="U598" s="362"/>
      <c r="V598" s="362"/>
      <c r="W598" s="362"/>
      <c r="X598" s="362"/>
      <c r="Y598" s="362"/>
      <c r="Z598" s="362"/>
      <c r="AA598" s="362"/>
      <c r="AB598" s="362"/>
    </row>
    <row r="599" spans="8:8" ht="15.75" customHeight="1">
      <c r="A599" s="362"/>
      <c r="B599" s="363"/>
      <c r="C599" s="364"/>
      <c r="D599" s="363"/>
      <c r="E599" s="362"/>
      <c r="F599" s="362"/>
      <c r="G599" s="362"/>
      <c r="H599" s="362"/>
      <c r="I599" s="362"/>
      <c r="J599" s="362"/>
      <c r="K599" s="362"/>
      <c r="L599" s="362"/>
      <c r="M599" s="362"/>
      <c r="N599" s="362"/>
      <c r="O599" s="362"/>
      <c r="P599" s="362"/>
      <c r="Q599" s="362"/>
      <c r="R599" s="362"/>
      <c r="S599" s="362"/>
      <c r="T599" s="362"/>
      <c r="U599" s="362"/>
      <c r="V599" s="362"/>
      <c r="W599" s="362"/>
      <c r="X599" s="362"/>
      <c r="Y599" s="362"/>
      <c r="Z599" s="362"/>
      <c r="AA599" s="362"/>
      <c r="AB599" s="362"/>
    </row>
    <row r="600" spans="8:8" ht="15.75" customHeight="1">
      <c r="A600" s="362"/>
      <c r="B600" s="363"/>
      <c r="C600" s="364"/>
      <c r="D600" s="363"/>
      <c r="E600" s="362"/>
      <c r="F600" s="362"/>
      <c r="G600" s="362"/>
      <c r="H600" s="362"/>
      <c r="I600" s="362"/>
      <c r="J600" s="362"/>
      <c r="K600" s="362"/>
      <c r="L600" s="362"/>
      <c r="M600" s="362"/>
      <c r="N600" s="362"/>
      <c r="O600" s="362"/>
      <c r="P600" s="362"/>
      <c r="Q600" s="362"/>
      <c r="R600" s="362"/>
      <c r="S600" s="362"/>
      <c r="T600" s="362"/>
      <c r="U600" s="362"/>
      <c r="V600" s="362"/>
      <c r="W600" s="362"/>
      <c r="X600" s="362"/>
      <c r="Y600" s="362"/>
      <c r="Z600" s="362"/>
      <c r="AA600" s="362"/>
      <c r="AB600" s="362"/>
    </row>
    <row r="601" spans="8:8" ht="15.75" customHeight="1">
      <c r="A601" s="362"/>
      <c r="B601" s="363"/>
      <c r="C601" s="364"/>
      <c r="D601" s="363"/>
      <c r="E601" s="362"/>
      <c r="F601" s="362"/>
      <c r="G601" s="362"/>
      <c r="H601" s="362"/>
      <c r="I601" s="362"/>
      <c r="J601" s="362"/>
      <c r="K601" s="362"/>
      <c r="L601" s="362"/>
      <c r="M601" s="362"/>
      <c r="N601" s="362"/>
      <c r="O601" s="362"/>
      <c r="P601" s="362"/>
      <c r="Q601" s="362"/>
      <c r="R601" s="362"/>
      <c r="S601" s="362"/>
      <c r="T601" s="362"/>
      <c r="U601" s="362"/>
      <c r="V601" s="362"/>
      <c r="W601" s="362"/>
      <c r="X601" s="362"/>
      <c r="Y601" s="362"/>
      <c r="Z601" s="362"/>
      <c r="AA601" s="362"/>
      <c r="AB601" s="362"/>
    </row>
    <row r="602" spans="8:8" ht="15.75" customHeight="1">
      <c r="A602" s="362"/>
      <c r="B602" s="363"/>
      <c r="C602" s="364"/>
      <c r="D602" s="363"/>
      <c r="E602" s="362"/>
      <c r="F602" s="362"/>
      <c r="G602" s="362"/>
      <c r="H602" s="362"/>
      <c r="I602" s="362"/>
      <c r="J602" s="362"/>
      <c r="K602" s="362"/>
      <c r="L602" s="362"/>
      <c r="M602" s="362"/>
      <c r="N602" s="362"/>
      <c r="O602" s="362"/>
      <c r="P602" s="362"/>
      <c r="Q602" s="362"/>
      <c r="R602" s="362"/>
      <c r="S602" s="362"/>
      <c r="T602" s="362"/>
      <c r="U602" s="362"/>
      <c r="V602" s="362"/>
      <c r="W602" s="362"/>
      <c r="X602" s="362"/>
      <c r="Y602" s="362"/>
      <c r="Z602" s="362"/>
      <c r="AA602" s="362"/>
      <c r="AB602" s="362"/>
    </row>
    <row r="603" spans="8:8" ht="15.75" customHeight="1">
      <c r="A603" s="362"/>
      <c r="B603" s="363"/>
      <c r="C603" s="364"/>
      <c r="D603" s="363"/>
      <c r="E603" s="362"/>
      <c r="F603" s="362"/>
      <c r="G603" s="362"/>
      <c r="H603" s="362"/>
      <c r="I603" s="362"/>
      <c r="J603" s="362"/>
      <c r="K603" s="362"/>
      <c r="L603" s="362"/>
      <c r="M603" s="362"/>
      <c r="N603" s="362"/>
      <c r="O603" s="362"/>
      <c r="P603" s="362"/>
      <c r="Q603" s="362"/>
      <c r="R603" s="362"/>
      <c r="S603" s="362"/>
      <c r="T603" s="362"/>
      <c r="U603" s="362"/>
      <c r="V603" s="362"/>
      <c r="W603" s="362"/>
      <c r="X603" s="362"/>
      <c r="Y603" s="362"/>
      <c r="Z603" s="362"/>
      <c r="AA603" s="362"/>
      <c r="AB603" s="362"/>
    </row>
    <row r="604" spans="8:8" ht="15.75" customHeight="1">
      <c r="A604" s="362"/>
      <c r="B604" s="363"/>
      <c r="C604" s="364"/>
      <c r="D604" s="363"/>
      <c r="E604" s="362"/>
      <c r="F604" s="362"/>
      <c r="G604" s="362"/>
      <c r="H604" s="362"/>
      <c r="I604" s="362"/>
      <c r="J604" s="362"/>
      <c r="K604" s="362"/>
      <c r="L604" s="362"/>
      <c r="M604" s="362"/>
      <c r="N604" s="362"/>
      <c r="O604" s="362"/>
      <c r="P604" s="362"/>
      <c r="Q604" s="362"/>
      <c r="R604" s="362"/>
      <c r="S604" s="362"/>
      <c r="T604" s="362"/>
      <c r="U604" s="362"/>
      <c r="V604" s="362"/>
      <c r="W604" s="362"/>
      <c r="X604" s="362"/>
      <c r="Y604" s="362"/>
      <c r="Z604" s="362"/>
      <c r="AA604" s="362"/>
      <c r="AB604" s="362"/>
    </row>
    <row r="605" spans="8:8" ht="15.75" customHeight="1">
      <c r="A605" s="362"/>
      <c r="B605" s="363"/>
      <c r="C605" s="364"/>
      <c r="D605" s="363"/>
      <c r="E605" s="362"/>
      <c r="F605" s="362"/>
      <c r="G605" s="362"/>
      <c r="H605" s="362"/>
      <c r="I605" s="362"/>
      <c r="J605" s="362"/>
      <c r="K605" s="362"/>
      <c r="L605" s="362"/>
      <c r="M605" s="362"/>
      <c r="N605" s="362"/>
      <c r="O605" s="362"/>
      <c r="P605" s="362"/>
      <c r="Q605" s="362"/>
      <c r="R605" s="362"/>
      <c r="S605" s="362"/>
      <c r="T605" s="362"/>
      <c r="U605" s="362"/>
      <c r="V605" s="362"/>
      <c r="W605" s="362"/>
      <c r="X605" s="362"/>
      <c r="Y605" s="362"/>
      <c r="Z605" s="362"/>
      <c r="AA605" s="362"/>
      <c r="AB605" s="362"/>
    </row>
    <row r="606" spans="8:8" ht="15.75" customHeight="1">
      <c r="A606" s="362"/>
      <c r="B606" s="363"/>
      <c r="C606" s="364"/>
      <c r="D606" s="363"/>
      <c r="E606" s="362"/>
      <c r="F606" s="362"/>
      <c r="G606" s="362"/>
      <c r="H606" s="362"/>
      <c r="I606" s="362"/>
      <c r="J606" s="362"/>
      <c r="K606" s="362"/>
      <c r="L606" s="362"/>
      <c r="M606" s="362"/>
      <c r="N606" s="362"/>
      <c r="O606" s="362"/>
      <c r="P606" s="362"/>
      <c r="Q606" s="362"/>
      <c r="R606" s="362"/>
      <c r="S606" s="362"/>
      <c r="T606" s="362"/>
      <c r="U606" s="362"/>
      <c r="V606" s="362"/>
      <c r="W606" s="362"/>
      <c r="X606" s="362"/>
      <c r="Y606" s="362"/>
      <c r="Z606" s="362"/>
      <c r="AA606" s="362"/>
      <c r="AB606" s="362"/>
    </row>
    <row r="607" spans="8:8" ht="15.75" customHeight="1">
      <c r="A607" s="362"/>
      <c r="B607" s="363"/>
      <c r="C607" s="364"/>
      <c r="D607" s="363"/>
      <c r="E607" s="362"/>
      <c r="F607" s="362"/>
      <c r="G607" s="362"/>
      <c r="H607" s="362"/>
      <c r="I607" s="362"/>
      <c r="J607" s="362"/>
      <c r="K607" s="362"/>
      <c r="L607" s="362"/>
      <c r="M607" s="362"/>
      <c r="N607" s="362"/>
      <c r="O607" s="362"/>
      <c r="P607" s="362"/>
      <c r="Q607" s="362"/>
      <c r="R607" s="362"/>
      <c r="S607" s="362"/>
      <c r="T607" s="362"/>
      <c r="U607" s="362"/>
      <c r="V607" s="362"/>
      <c r="W607" s="362"/>
      <c r="X607" s="362"/>
      <c r="Y607" s="362"/>
      <c r="Z607" s="362"/>
      <c r="AA607" s="362"/>
      <c r="AB607" s="362"/>
    </row>
    <row r="608" spans="8:8" ht="15.75" customHeight="1">
      <c r="A608" s="362"/>
      <c r="B608" s="363"/>
      <c r="C608" s="364"/>
      <c r="D608" s="363"/>
      <c r="E608" s="362"/>
      <c r="F608" s="362"/>
      <c r="G608" s="362"/>
      <c r="H608" s="362"/>
      <c r="I608" s="362"/>
      <c r="J608" s="362"/>
      <c r="K608" s="362"/>
      <c r="L608" s="362"/>
      <c r="M608" s="362"/>
      <c r="N608" s="362"/>
      <c r="O608" s="362"/>
      <c r="P608" s="362"/>
      <c r="Q608" s="362"/>
      <c r="R608" s="362"/>
      <c r="S608" s="362"/>
      <c r="T608" s="362"/>
      <c r="U608" s="362"/>
      <c r="V608" s="362"/>
      <c r="W608" s="362"/>
      <c r="X608" s="362"/>
      <c r="Y608" s="362"/>
      <c r="Z608" s="362"/>
      <c r="AA608" s="362"/>
      <c r="AB608" s="362"/>
    </row>
    <row r="609" spans="8:8" ht="15.75" customHeight="1">
      <c r="A609" s="362"/>
      <c r="B609" s="363"/>
      <c r="C609" s="364"/>
      <c r="D609" s="363"/>
      <c r="E609" s="362"/>
      <c r="F609" s="362"/>
      <c r="G609" s="362"/>
      <c r="H609" s="362"/>
      <c r="I609" s="362"/>
      <c r="J609" s="362"/>
      <c r="K609" s="362"/>
      <c r="L609" s="362"/>
      <c r="M609" s="362"/>
      <c r="N609" s="362"/>
      <c r="O609" s="362"/>
      <c r="P609" s="362"/>
      <c r="Q609" s="362"/>
      <c r="R609" s="362"/>
      <c r="S609" s="362"/>
      <c r="T609" s="362"/>
      <c r="U609" s="362"/>
      <c r="V609" s="362"/>
      <c r="W609" s="362"/>
      <c r="X609" s="362"/>
      <c r="Y609" s="362"/>
      <c r="Z609" s="362"/>
      <c r="AA609" s="362"/>
      <c r="AB609" s="362"/>
    </row>
    <row r="610" spans="8:8" ht="15.75" customHeight="1">
      <c r="A610" s="362"/>
      <c r="B610" s="363"/>
      <c r="C610" s="364"/>
      <c r="D610" s="363"/>
      <c r="E610" s="362"/>
      <c r="F610" s="362"/>
      <c r="G610" s="362"/>
      <c r="H610" s="362"/>
      <c r="I610" s="362"/>
      <c r="J610" s="362"/>
      <c r="K610" s="362"/>
      <c r="L610" s="362"/>
      <c r="M610" s="362"/>
      <c r="N610" s="362"/>
      <c r="O610" s="362"/>
      <c r="P610" s="362"/>
      <c r="Q610" s="362"/>
      <c r="R610" s="362"/>
      <c r="S610" s="362"/>
      <c r="T610" s="362"/>
      <c r="U610" s="362"/>
      <c r="V610" s="362"/>
      <c r="W610" s="362"/>
      <c r="X610" s="362"/>
      <c r="Y610" s="362"/>
      <c r="Z610" s="362"/>
      <c r="AA610" s="362"/>
      <c r="AB610" s="362"/>
    </row>
    <row r="611" spans="8:8" ht="15.75" customHeight="1">
      <c r="A611" s="362"/>
      <c r="B611" s="363"/>
      <c r="C611" s="364"/>
      <c r="D611" s="363"/>
      <c r="E611" s="362"/>
      <c r="F611" s="362"/>
      <c r="G611" s="362"/>
      <c r="H611" s="362"/>
      <c r="I611" s="362"/>
      <c r="J611" s="362"/>
      <c r="K611" s="362"/>
      <c r="L611" s="362"/>
      <c r="M611" s="362"/>
      <c r="N611" s="362"/>
      <c r="O611" s="362"/>
      <c r="P611" s="362"/>
      <c r="Q611" s="362"/>
      <c r="R611" s="362"/>
      <c r="S611" s="362"/>
      <c r="T611" s="362"/>
      <c r="U611" s="362"/>
      <c r="V611" s="362"/>
      <c r="W611" s="362"/>
      <c r="X611" s="362"/>
      <c r="Y611" s="362"/>
      <c r="Z611" s="362"/>
      <c r="AA611" s="362"/>
      <c r="AB611" s="362"/>
    </row>
    <row r="612" spans="8:8" ht="15.75" customHeight="1">
      <c r="A612" s="362"/>
      <c r="B612" s="363"/>
      <c r="C612" s="364"/>
      <c r="D612" s="363"/>
      <c r="E612" s="362"/>
      <c r="F612" s="362"/>
      <c r="G612" s="362"/>
      <c r="H612" s="362"/>
      <c r="I612" s="362"/>
      <c r="J612" s="362"/>
      <c r="K612" s="362"/>
      <c r="L612" s="362"/>
      <c r="M612" s="362"/>
      <c r="N612" s="362"/>
      <c r="O612" s="362"/>
      <c r="P612" s="362"/>
      <c r="Q612" s="362"/>
      <c r="R612" s="362"/>
      <c r="S612" s="362"/>
      <c r="T612" s="362"/>
      <c r="U612" s="362"/>
      <c r="V612" s="362"/>
      <c r="W612" s="362"/>
      <c r="X612" s="362"/>
      <c r="Y612" s="362"/>
      <c r="Z612" s="362"/>
      <c r="AA612" s="362"/>
      <c r="AB612" s="362"/>
    </row>
    <row r="613" spans="8:8" ht="15.75" customHeight="1">
      <c r="A613" s="362"/>
      <c r="B613" s="363"/>
      <c r="C613" s="364"/>
      <c r="D613" s="363"/>
      <c r="E613" s="362"/>
      <c r="F613" s="362"/>
      <c r="G613" s="362"/>
      <c r="H613" s="362"/>
      <c r="I613" s="362"/>
      <c r="J613" s="362"/>
      <c r="K613" s="362"/>
      <c r="L613" s="362"/>
      <c r="M613" s="362"/>
      <c r="N613" s="362"/>
      <c r="O613" s="362"/>
      <c r="P613" s="362"/>
      <c r="Q613" s="362"/>
      <c r="R613" s="362"/>
      <c r="S613" s="362"/>
      <c r="T613" s="362"/>
      <c r="U613" s="362"/>
      <c r="V613" s="362"/>
      <c r="W613" s="362"/>
      <c r="X613" s="362"/>
      <c r="Y613" s="362"/>
      <c r="Z613" s="362"/>
      <c r="AA613" s="362"/>
      <c r="AB613" s="362"/>
    </row>
    <row r="614" spans="8:8" ht="15.75" customHeight="1">
      <c r="A614" s="362"/>
      <c r="B614" s="363"/>
      <c r="C614" s="364"/>
      <c r="D614" s="363"/>
      <c r="E614" s="362"/>
      <c r="F614" s="362"/>
      <c r="G614" s="362"/>
      <c r="H614" s="362"/>
      <c r="I614" s="362"/>
      <c r="J614" s="362"/>
      <c r="K614" s="362"/>
      <c r="L614" s="362"/>
      <c r="M614" s="362"/>
      <c r="N614" s="362"/>
      <c r="O614" s="362"/>
      <c r="P614" s="362"/>
      <c r="Q614" s="362"/>
      <c r="R614" s="362"/>
      <c r="S614" s="362"/>
      <c r="T614" s="362"/>
      <c r="U614" s="362"/>
      <c r="V614" s="362"/>
      <c r="W614" s="362"/>
      <c r="X614" s="362"/>
      <c r="Y614" s="362"/>
      <c r="Z614" s="362"/>
      <c r="AA614" s="362"/>
      <c r="AB614" s="362"/>
    </row>
    <row r="615" spans="8:8" ht="15.75" customHeight="1">
      <c r="A615" s="362"/>
      <c r="B615" s="363"/>
      <c r="C615" s="364"/>
      <c r="D615" s="363"/>
      <c r="E615" s="362"/>
      <c r="F615" s="362"/>
      <c r="G615" s="362"/>
      <c r="H615" s="362"/>
      <c r="I615" s="362"/>
      <c r="J615" s="362"/>
      <c r="K615" s="362"/>
      <c r="L615" s="362"/>
      <c r="M615" s="362"/>
      <c r="N615" s="362"/>
      <c r="O615" s="362"/>
      <c r="P615" s="362"/>
      <c r="Q615" s="362"/>
      <c r="R615" s="362"/>
      <c r="S615" s="362"/>
      <c r="T615" s="362"/>
      <c r="U615" s="362"/>
      <c r="V615" s="362"/>
      <c r="W615" s="362"/>
      <c r="X615" s="362"/>
      <c r="Y615" s="362"/>
      <c r="Z615" s="362"/>
      <c r="AA615" s="362"/>
      <c r="AB615" s="362"/>
    </row>
    <row r="616" spans="8:8" ht="15.75" customHeight="1">
      <c r="A616" s="362"/>
      <c r="B616" s="363"/>
      <c r="C616" s="364"/>
      <c r="D616" s="363"/>
      <c r="E616" s="362"/>
      <c r="F616" s="362"/>
      <c r="G616" s="362"/>
      <c r="H616" s="362"/>
      <c r="I616" s="362"/>
      <c r="J616" s="362"/>
      <c r="K616" s="362"/>
      <c r="L616" s="362"/>
      <c r="M616" s="362"/>
      <c r="N616" s="362"/>
      <c r="O616" s="362"/>
      <c r="P616" s="362"/>
      <c r="Q616" s="362"/>
      <c r="R616" s="362"/>
      <c r="S616" s="362"/>
      <c r="T616" s="362"/>
      <c r="U616" s="362"/>
      <c r="V616" s="362"/>
      <c r="W616" s="362"/>
      <c r="X616" s="362"/>
      <c r="Y616" s="362"/>
      <c r="Z616" s="362"/>
      <c r="AA616" s="362"/>
      <c r="AB616" s="362"/>
    </row>
    <row r="617" spans="8:8" ht="15.75" customHeight="1">
      <c r="A617" s="362"/>
      <c r="B617" s="363"/>
      <c r="C617" s="364"/>
      <c r="D617" s="363"/>
      <c r="E617" s="362"/>
      <c r="F617" s="362"/>
      <c r="G617" s="362"/>
      <c r="H617" s="362"/>
      <c r="I617" s="362"/>
      <c r="J617" s="362"/>
      <c r="K617" s="362"/>
      <c r="L617" s="362"/>
      <c r="M617" s="362"/>
      <c r="N617" s="362"/>
      <c r="O617" s="362"/>
      <c r="P617" s="362"/>
      <c r="Q617" s="362"/>
      <c r="R617" s="362"/>
      <c r="S617" s="362"/>
      <c r="T617" s="362"/>
      <c r="U617" s="362"/>
      <c r="V617" s="362"/>
      <c r="W617" s="362"/>
      <c r="X617" s="362"/>
      <c r="Y617" s="362"/>
      <c r="Z617" s="362"/>
      <c r="AA617" s="362"/>
      <c r="AB617" s="362"/>
    </row>
    <row r="618" spans="8:8" ht="15.75" customHeight="1">
      <c r="A618" s="362"/>
      <c r="B618" s="363"/>
      <c r="C618" s="364"/>
      <c r="D618" s="363"/>
      <c r="E618" s="362"/>
      <c r="F618" s="362"/>
      <c r="G618" s="362"/>
      <c r="H618" s="362"/>
      <c r="I618" s="362"/>
      <c r="J618" s="362"/>
      <c r="K618" s="362"/>
      <c r="L618" s="362"/>
      <c r="M618" s="362"/>
      <c r="N618" s="362"/>
      <c r="O618" s="362"/>
      <c r="P618" s="362"/>
      <c r="Q618" s="362"/>
      <c r="R618" s="362"/>
      <c r="S618" s="362"/>
      <c r="T618" s="362"/>
      <c r="U618" s="362"/>
      <c r="V618" s="362"/>
      <c r="W618" s="362"/>
      <c r="X618" s="362"/>
      <c r="Y618" s="362"/>
      <c r="Z618" s="362"/>
      <c r="AA618" s="362"/>
      <c r="AB618" s="362"/>
    </row>
    <row r="619" spans="8:8" ht="15.75" customHeight="1">
      <c r="A619" s="362"/>
      <c r="B619" s="363"/>
      <c r="C619" s="364"/>
      <c r="D619" s="363"/>
      <c r="E619" s="362"/>
      <c r="F619" s="362"/>
      <c r="G619" s="362"/>
      <c r="H619" s="362"/>
      <c r="I619" s="362"/>
      <c r="J619" s="362"/>
      <c r="K619" s="362"/>
      <c r="L619" s="362"/>
      <c r="M619" s="362"/>
      <c r="N619" s="362"/>
      <c r="O619" s="362"/>
      <c r="P619" s="362"/>
      <c r="Q619" s="362"/>
      <c r="R619" s="362"/>
      <c r="S619" s="362"/>
      <c r="T619" s="362"/>
      <c r="U619" s="362"/>
      <c r="V619" s="362"/>
      <c r="W619" s="362"/>
      <c r="X619" s="362"/>
      <c r="Y619" s="362"/>
      <c r="Z619" s="362"/>
      <c r="AA619" s="362"/>
      <c r="AB619" s="362"/>
    </row>
    <row r="620" spans="8:8" ht="15.75" customHeight="1">
      <c r="A620" s="362"/>
      <c r="B620" s="363"/>
      <c r="C620" s="364"/>
      <c r="D620" s="363"/>
      <c r="E620" s="362"/>
      <c r="F620" s="362"/>
      <c r="G620" s="362"/>
      <c r="H620" s="362"/>
      <c r="I620" s="362"/>
      <c r="J620" s="362"/>
      <c r="K620" s="362"/>
      <c r="L620" s="362"/>
      <c r="M620" s="362"/>
      <c r="N620" s="362"/>
      <c r="O620" s="362"/>
      <c r="P620" s="362"/>
      <c r="Q620" s="362"/>
      <c r="R620" s="362"/>
      <c r="S620" s="362"/>
      <c r="T620" s="362"/>
      <c r="U620" s="362"/>
      <c r="V620" s="362"/>
      <c r="W620" s="362"/>
      <c r="X620" s="362"/>
      <c r="Y620" s="362"/>
      <c r="Z620" s="362"/>
      <c r="AA620" s="362"/>
      <c r="AB620" s="362"/>
    </row>
    <row r="621" spans="8:8" ht="15.75" customHeight="1">
      <c r="A621" s="362"/>
      <c r="B621" s="363"/>
      <c r="C621" s="364"/>
      <c r="D621" s="363"/>
      <c r="E621" s="362"/>
      <c r="F621" s="362"/>
      <c r="G621" s="362"/>
      <c r="H621" s="362"/>
      <c r="I621" s="362"/>
      <c r="J621" s="362"/>
      <c r="K621" s="362"/>
      <c r="L621" s="362"/>
      <c r="M621" s="362"/>
      <c r="N621" s="362"/>
      <c r="O621" s="362"/>
      <c r="P621" s="362"/>
      <c r="Q621" s="362"/>
      <c r="R621" s="362"/>
      <c r="S621" s="362"/>
      <c r="T621" s="362"/>
      <c r="U621" s="362"/>
      <c r="V621" s="362"/>
      <c r="W621" s="362"/>
      <c r="X621" s="362"/>
      <c r="Y621" s="362"/>
      <c r="Z621" s="362"/>
      <c r="AA621" s="362"/>
      <c r="AB621" s="362"/>
    </row>
    <row r="622" spans="8:8" ht="15.75" customHeight="1">
      <c r="A622" s="362"/>
      <c r="B622" s="363"/>
      <c r="C622" s="364"/>
      <c r="D622" s="363"/>
      <c r="E622" s="362"/>
      <c r="F622" s="362"/>
      <c r="G622" s="362"/>
      <c r="H622" s="362"/>
      <c r="I622" s="362"/>
      <c r="J622" s="362"/>
      <c r="K622" s="362"/>
      <c r="L622" s="362"/>
      <c r="M622" s="362"/>
      <c r="N622" s="362"/>
      <c r="O622" s="362"/>
      <c r="P622" s="362"/>
      <c r="Q622" s="362"/>
      <c r="R622" s="362"/>
      <c r="S622" s="362"/>
      <c r="T622" s="362"/>
      <c r="U622" s="362"/>
      <c r="V622" s="362"/>
      <c r="W622" s="362"/>
      <c r="X622" s="362"/>
      <c r="Y622" s="362"/>
      <c r="Z622" s="362"/>
      <c r="AA622" s="362"/>
      <c r="AB622" s="362"/>
    </row>
    <row r="623" spans="8:8" ht="15.75" customHeight="1">
      <c r="A623" s="362"/>
      <c r="B623" s="363"/>
      <c r="C623" s="364"/>
      <c r="D623" s="363"/>
      <c r="E623" s="362"/>
      <c r="F623" s="362"/>
      <c r="G623" s="362"/>
      <c r="H623" s="362"/>
      <c r="I623" s="362"/>
      <c r="J623" s="362"/>
      <c r="K623" s="362"/>
      <c r="L623" s="362"/>
      <c r="M623" s="362"/>
      <c r="N623" s="362"/>
      <c r="O623" s="362"/>
      <c r="P623" s="362"/>
      <c r="Q623" s="362"/>
      <c r="R623" s="362"/>
      <c r="S623" s="362"/>
      <c r="T623" s="362"/>
      <c r="U623" s="362"/>
      <c r="V623" s="362"/>
      <c r="W623" s="362"/>
      <c r="X623" s="362"/>
      <c r="Y623" s="362"/>
      <c r="Z623" s="362"/>
      <c r="AA623" s="362"/>
      <c r="AB623" s="362"/>
    </row>
    <row r="624" spans="8:8" ht="15.75" customHeight="1">
      <c r="A624" s="362"/>
      <c r="B624" s="363"/>
      <c r="C624" s="364"/>
      <c r="D624" s="363"/>
      <c r="E624" s="362"/>
      <c r="F624" s="362"/>
      <c r="G624" s="362"/>
      <c r="H624" s="362"/>
      <c r="I624" s="362"/>
      <c r="J624" s="362"/>
      <c r="K624" s="362"/>
      <c r="L624" s="362"/>
      <c r="M624" s="362"/>
      <c r="N624" s="362"/>
      <c r="O624" s="362"/>
      <c r="P624" s="362"/>
      <c r="Q624" s="362"/>
      <c r="R624" s="362"/>
      <c r="S624" s="362"/>
      <c r="T624" s="362"/>
      <c r="U624" s="362"/>
      <c r="V624" s="362"/>
      <c r="W624" s="362"/>
      <c r="X624" s="362"/>
      <c r="Y624" s="362"/>
      <c r="Z624" s="362"/>
      <c r="AA624" s="362"/>
      <c r="AB624" s="362"/>
    </row>
    <row r="625" spans="8:8" ht="15.75" customHeight="1">
      <c r="A625" s="362"/>
      <c r="B625" s="363"/>
      <c r="C625" s="364"/>
      <c r="D625" s="363"/>
      <c r="E625" s="362"/>
      <c r="F625" s="362"/>
      <c r="G625" s="362"/>
      <c r="H625" s="362"/>
      <c r="I625" s="362"/>
      <c r="J625" s="362"/>
      <c r="K625" s="362"/>
      <c r="L625" s="362"/>
      <c r="M625" s="362"/>
      <c r="N625" s="362"/>
      <c r="O625" s="362"/>
      <c r="P625" s="362"/>
      <c r="Q625" s="362"/>
      <c r="R625" s="362"/>
      <c r="S625" s="362"/>
      <c r="T625" s="362"/>
      <c r="U625" s="362"/>
      <c r="V625" s="362"/>
      <c r="W625" s="362"/>
      <c r="X625" s="362"/>
      <c r="Y625" s="362"/>
      <c r="Z625" s="362"/>
      <c r="AA625" s="362"/>
      <c r="AB625" s="362"/>
    </row>
    <row r="626" spans="8:8" ht="15.75" customHeight="1">
      <c r="A626" s="362"/>
      <c r="B626" s="363"/>
      <c r="C626" s="364"/>
      <c r="D626" s="363"/>
      <c r="E626" s="362"/>
      <c r="F626" s="362"/>
      <c r="G626" s="362"/>
      <c r="H626" s="362"/>
      <c r="I626" s="362"/>
      <c r="J626" s="362"/>
      <c r="K626" s="362"/>
      <c r="L626" s="362"/>
      <c r="M626" s="362"/>
      <c r="N626" s="362"/>
      <c r="O626" s="362"/>
      <c r="P626" s="362"/>
      <c r="Q626" s="362"/>
      <c r="R626" s="362"/>
      <c r="S626" s="362"/>
      <c r="T626" s="362"/>
      <c r="U626" s="362"/>
      <c r="V626" s="362"/>
      <c r="W626" s="362"/>
      <c r="X626" s="362"/>
      <c r="Y626" s="362"/>
      <c r="Z626" s="362"/>
      <c r="AA626" s="362"/>
      <c r="AB626" s="362"/>
    </row>
    <row r="627" spans="8:8" ht="15.75" customHeight="1">
      <c r="A627" s="362"/>
      <c r="B627" s="363"/>
      <c r="C627" s="364"/>
      <c r="D627" s="363"/>
      <c r="E627" s="362"/>
      <c r="F627" s="362"/>
      <c r="G627" s="362"/>
      <c r="H627" s="362"/>
      <c r="I627" s="362"/>
      <c r="J627" s="362"/>
      <c r="K627" s="362"/>
      <c r="L627" s="362"/>
      <c r="M627" s="362"/>
      <c r="N627" s="362"/>
      <c r="O627" s="362"/>
      <c r="P627" s="362"/>
      <c r="Q627" s="362"/>
      <c r="R627" s="362"/>
      <c r="S627" s="362"/>
      <c r="T627" s="362"/>
      <c r="U627" s="362"/>
      <c r="V627" s="362"/>
      <c r="W627" s="362"/>
      <c r="X627" s="362"/>
      <c r="Y627" s="362"/>
      <c r="Z627" s="362"/>
      <c r="AA627" s="362"/>
      <c r="AB627" s="362"/>
    </row>
    <row r="628" spans="8:8" ht="15.75" customHeight="1">
      <c r="A628" s="362"/>
      <c r="B628" s="363"/>
      <c r="C628" s="364"/>
      <c r="D628" s="363"/>
      <c r="E628" s="362"/>
      <c r="F628" s="362"/>
      <c r="G628" s="362"/>
      <c r="H628" s="362"/>
      <c r="I628" s="362"/>
      <c r="J628" s="362"/>
      <c r="K628" s="362"/>
      <c r="L628" s="362"/>
      <c r="M628" s="362"/>
      <c r="N628" s="362"/>
      <c r="O628" s="362"/>
      <c r="P628" s="362"/>
      <c r="Q628" s="362"/>
      <c r="R628" s="362"/>
      <c r="S628" s="362"/>
      <c r="T628" s="362"/>
      <c r="U628" s="362"/>
      <c r="V628" s="362"/>
      <c r="W628" s="362"/>
      <c r="X628" s="362"/>
      <c r="Y628" s="362"/>
      <c r="Z628" s="362"/>
      <c r="AA628" s="362"/>
      <c r="AB628" s="362"/>
    </row>
    <row r="629" spans="8:8" ht="15.75" customHeight="1">
      <c r="A629" s="362"/>
      <c r="B629" s="363"/>
      <c r="C629" s="364"/>
      <c r="D629" s="363"/>
      <c r="E629" s="362"/>
      <c r="F629" s="362"/>
      <c r="G629" s="362"/>
      <c r="H629" s="362"/>
      <c r="I629" s="362"/>
      <c r="J629" s="362"/>
      <c r="K629" s="362"/>
      <c r="L629" s="362"/>
      <c r="M629" s="362"/>
      <c r="N629" s="362"/>
      <c r="O629" s="362"/>
      <c r="P629" s="362"/>
      <c r="Q629" s="362"/>
      <c r="R629" s="362"/>
      <c r="S629" s="362"/>
      <c r="T629" s="362"/>
      <c r="U629" s="362"/>
      <c r="V629" s="362"/>
      <c r="W629" s="362"/>
      <c r="X629" s="362"/>
      <c r="Y629" s="362"/>
      <c r="Z629" s="362"/>
      <c r="AA629" s="362"/>
      <c r="AB629" s="362"/>
    </row>
    <row r="630" spans="8:8" ht="15.75" customHeight="1">
      <c r="A630" s="362"/>
      <c r="B630" s="363"/>
      <c r="C630" s="364"/>
      <c r="D630" s="363"/>
      <c r="E630" s="362"/>
      <c r="F630" s="362"/>
      <c r="G630" s="362"/>
      <c r="H630" s="362"/>
      <c r="I630" s="362"/>
      <c r="J630" s="362"/>
      <c r="K630" s="362"/>
      <c r="L630" s="362"/>
      <c r="M630" s="362"/>
      <c r="N630" s="362"/>
      <c r="O630" s="362"/>
      <c r="P630" s="362"/>
      <c r="Q630" s="362"/>
      <c r="R630" s="362"/>
      <c r="S630" s="362"/>
      <c r="T630" s="362"/>
      <c r="U630" s="362"/>
      <c r="V630" s="362"/>
      <c r="W630" s="362"/>
      <c r="X630" s="362"/>
      <c r="Y630" s="362"/>
      <c r="Z630" s="362"/>
      <c r="AA630" s="362"/>
      <c r="AB630" s="362"/>
    </row>
    <row r="631" spans="8:8" ht="15.75" customHeight="1">
      <c r="A631" s="362"/>
      <c r="B631" s="363"/>
      <c r="C631" s="364"/>
      <c r="D631" s="363"/>
      <c r="E631" s="362"/>
      <c r="F631" s="362"/>
      <c r="G631" s="362"/>
      <c r="H631" s="362"/>
      <c r="I631" s="362"/>
      <c r="J631" s="362"/>
      <c r="K631" s="362"/>
      <c r="L631" s="362"/>
      <c r="M631" s="362"/>
      <c r="N631" s="362"/>
      <c r="O631" s="362"/>
      <c r="P631" s="362"/>
      <c r="Q631" s="362"/>
      <c r="R631" s="362"/>
      <c r="S631" s="362"/>
      <c r="T631" s="362"/>
      <c r="U631" s="362"/>
      <c r="V631" s="362"/>
      <c r="W631" s="362"/>
      <c r="X631" s="362"/>
      <c r="Y631" s="362"/>
      <c r="Z631" s="362"/>
      <c r="AA631" s="362"/>
      <c r="AB631" s="362"/>
    </row>
    <row r="632" spans="8:8" ht="15.75" customHeight="1">
      <c r="A632" s="362"/>
      <c r="B632" s="363"/>
      <c r="C632" s="364"/>
      <c r="D632" s="363"/>
      <c r="E632" s="362"/>
      <c r="F632" s="362"/>
      <c r="G632" s="362"/>
      <c r="H632" s="362"/>
      <c r="I632" s="362"/>
      <c r="J632" s="362"/>
      <c r="K632" s="362"/>
      <c r="L632" s="362"/>
      <c r="M632" s="362"/>
      <c r="N632" s="362"/>
      <c r="O632" s="362"/>
      <c r="P632" s="362"/>
      <c r="Q632" s="362"/>
      <c r="R632" s="362"/>
      <c r="S632" s="362"/>
      <c r="T632" s="362"/>
      <c r="U632" s="362"/>
      <c r="V632" s="362"/>
      <c r="W632" s="362"/>
      <c r="X632" s="362"/>
      <c r="Y632" s="362"/>
      <c r="Z632" s="362"/>
      <c r="AA632" s="362"/>
      <c r="AB632" s="362"/>
    </row>
    <row r="633" spans="8:8" ht="15.75" customHeight="1">
      <c r="A633" s="362"/>
      <c r="B633" s="363"/>
      <c r="C633" s="364"/>
      <c r="D633" s="363"/>
      <c r="E633" s="362"/>
      <c r="F633" s="362"/>
      <c r="G633" s="362"/>
      <c r="H633" s="362"/>
      <c r="I633" s="362"/>
      <c r="J633" s="362"/>
      <c r="K633" s="362"/>
      <c r="L633" s="362"/>
      <c r="M633" s="362"/>
      <c r="N633" s="362"/>
      <c r="O633" s="362"/>
      <c r="P633" s="362"/>
      <c r="Q633" s="362"/>
      <c r="R633" s="362"/>
      <c r="S633" s="362"/>
      <c r="T633" s="362"/>
      <c r="U633" s="362"/>
      <c r="V633" s="362"/>
      <c r="W633" s="362"/>
      <c r="X633" s="362"/>
      <c r="Y633" s="362"/>
      <c r="Z633" s="362"/>
      <c r="AA633" s="362"/>
      <c r="AB633" s="362"/>
    </row>
    <row r="634" spans="8:8" ht="15.75" customHeight="1">
      <c r="A634" s="362"/>
      <c r="B634" s="363"/>
      <c r="C634" s="364"/>
      <c r="D634" s="363"/>
      <c r="E634" s="362"/>
      <c r="F634" s="362"/>
      <c r="G634" s="362"/>
      <c r="H634" s="362"/>
      <c r="I634" s="362"/>
      <c r="J634" s="362"/>
      <c r="K634" s="362"/>
      <c r="L634" s="362"/>
      <c r="M634" s="362"/>
      <c r="N634" s="362"/>
      <c r="O634" s="362"/>
      <c r="P634" s="362"/>
      <c r="Q634" s="362"/>
      <c r="R634" s="362"/>
      <c r="S634" s="362"/>
      <c r="T634" s="362"/>
      <c r="U634" s="362"/>
      <c r="V634" s="362"/>
      <c r="W634" s="362"/>
      <c r="X634" s="362"/>
      <c r="Y634" s="362"/>
      <c r="Z634" s="362"/>
      <c r="AA634" s="362"/>
      <c r="AB634" s="362"/>
    </row>
    <row r="635" spans="8:8" ht="15.75" customHeight="1">
      <c r="A635" s="362"/>
      <c r="B635" s="363"/>
      <c r="C635" s="364"/>
      <c r="D635" s="363"/>
      <c r="E635" s="362"/>
      <c r="F635" s="362"/>
      <c r="G635" s="362"/>
      <c r="H635" s="362"/>
      <c r="I635" s="362"/>
      <c r="J635" s="362"/>
      <c r="K635" s="362"/>
      <c r="L635" s="362"/>
      <c r="M635" s="362"/>
      <c r="N635" s="362"/>
      <c r="O635" s="362"/>
      <c r="P635" s="362"/>
      <c r="Q635" s="362"/>
      <c r="R635" s="362"/>
      <c r="S635" s="362"/>
      <c r="T635" s="362"/>
      <c r="U635" s="362"/>
      <c r="V635" s="362"/>
      <c r="W635" s="362"/>
      <c r="X635" s="362"/>
      <c r="Y635" s="362"/>
      <c r="Z635" s="362"/>
      <c r="AA635" s="362"/>
      <c r="AB635" s="362"/>
    </row>
    <row r="636" spans="8:8" ht="15.75" customHeight="1">
      <c r="A636" s="362"/>
      <c r="B636" s="363"/>
      <c r="C636" s="364"/>
      <c r="D636" s="363"/>
      <c r="E636" s="362"/>
      <c r="F636" s="362"/>
      <c r="G636" s="362"/>
      <c r="H636" s="362"/>
      <c r="I636" s="362"/>
      <c r="J636" s="362"/>
      <c r="K636" s="362"/>
      <c r="L636" s="362"/>
      <c r="M636" s="362"/>
      <c r="N636" s="362"/>
      <c r="O636" s="362"/>
      <c r="P636" s="362"/>
      <c r="Q636" s="362"/>
      <c r="R636" s="362"/>
      <c r="S636" s="362"/>
      <c r="T636" s="362"/>
      <c r="U636" s="362"/>
      <c r="V636" s="362"/>
      <c r="W636" s="362"/>
      <c r="X636" s="362"/>
      <c r="Y636" s="362"/>
      <c r="Z636" s="362"/>
      <c r="AA636" s="362"/>
      <c r="AB636" s="362"/>
    </row>
    <row r="637" spans="8:8" ht="15.75" customHeight="1">
      <c r="A637" s="362"/>
      <c r="B637" s="363"/>
      <c r="C637" s="364"/>
      <c r="D637" s="363"/>
      <c r="E637" s="362"/>
      <c r="F637" s="362"/>
      <c r="G637" s="362"/>
      <c r="H637" s="362"/>
      <c r="I637" s="362"/>
      <c r="J637" s="362"/>
      <c r="K637" s="362"/>
      <c r="L637" s="362"/>
      <c r="M637" s="362"/>
      <c r="N637" s="362"/>
      <c r="O637" s="362"/>
      <c r="P637" s="362"/>
      <c r="Q637" s="362"/>
      <c r="R637" s="362"/>
      <c r="S637" s="362"/>
      <c r="T637" s="362"/>
      <c r="U637" s="362"/>
      <c r="V637" s="362"/>
      <c r="W637" s="362"/>
      <c r="X637" s="362"/>
      <c r="Y637" s="362"/>
      <c r="Z637" s="362"/>
      <c r="AA637" s="362"/>
      <c r="AB637" s="362"/>
    </row>
    <row r="638" spans="8:8" ht="15.75" customHeight="1">
      <c r="A638" s="362"/>
      <c r="B638" s="363"/>
      <c r="C638" s="364"/>
      <c r="D638" s="363"/>
      <c r="E638" s="362"/>
      <c r="F638" s="362"/>
      <c r="G638" s="362"/>
      <c r="H638" s="362"/>
      <c r="I638" s="362"/>
      <c r="J638" s="362"/>
      <c r="K638" s="362"/>
      <c r="L638" s="362"/>
      <c r="M638" s="362"/>
      <c r="N638" s="362"/>
      <c r="O638" s="362"/>
      <c r="P638" s="362"/>
      <c r="Q638" s="362"/>
      <c r="R638" s="362"/>
      <c r="S638" s="362"/>
      <c r="T638" s="362"/>
      <c r="U638" s="362"/>
      <c r="V638" s="362"/>
      <c r="W638" s="362"/>
      <c r="X638" s="362"/>
      <c r="Y638" s="362"/>
      <c r="Z638" s="362"/>
      <c r="AA638" s="362"/>
      <c r="AB638" s="362"/>
    </row>
    <row r="639" spans="8:8" ht="15.75" customHeight="1">
      <c r="A639" s="362"/>
      <c r="B639" s="363"/>
      <c r="C639" s="364"/>
      <c r="D639" s="363"/>
      <c r="E639" s="362"/>
      <c r="F639" s="362"/>
      <c r="G639" s="362"/>
      <c r="H639" s="362"/>
      <c r="I639" s="362"/>
      <c r="J639" s="362"/>
      <c r="K639" s="362"/>
      <c r="L639" s="362"/>
      <c r="M639" s="362"/>
      <c r="N639" s="362"/>
      <c r="O639" s="362"/>
      <c r="P639" s="362"/>
      <c r="Q639" s="362"/>
      <c r="R639" s="362"/>
      <c r="S639" s="362"/>
      <c r="T639" s="362"/>
      <c r="U639" s="362"/>
      <c r="V639" s="362"/>
      <c r="W639" s="362"/>
      <c r="X639" s="362"/>
      <c r="Y639" s="362"/>
      <c r="Z639" s="362"/>
      <c r="AA639" s="362"/>
      <c r="AB639" s="362"/>
    </row>
    <row r="640" spans="8:8" ht="15.75" customHeight="1">
      <c r="A640" s="362"/>
      <c r="B640" s="363"/>
      <c r="C640" s="364"/>
      <c r="D640" s="363"/>
      <c r="E640" s="362"/>
      <c r="F640" s="362"/>
      <c r="G640" s="362"/>
      <c r="H640" s="362"/>
      <c r="I640" s="362"/>
      <c r="J640" s="362"/>
      <c r="K640" s="362"/>
      <c r="L640" s="362"/>
      <c r="M640" s="362"/>
      <c r="N640" s="362"/>
      <c r="O640" s="362"/>
      <c r="P640" s="362"/>
      <c r="Q640" s="362"/>
      <c r="R640" s="362"/>
      <c r="S640" s="362"/>
      <c r="T640" s="362"/>
      <c r="U640" s="362"/>
      <c r="V640" s="362"/>
      <c r="W640" s="362"/>
      <c r="X640" s="362"/>
      <c r="Y640" s="362"/>
      <c r="Z640" s="362"/>
      <c r="AA640" s="362"/>
      <c r="AB640" s="362"/>
    </row>
    <row r="641" spans="8:8" ht="15.75" customHeight="1">
      <c r="A641" s="362"/>
      <c r="B641" s="363"/>
      <c r="C641" s="364"/>
      <c r="D641" s="363"/>
      <c r="E641" s="362"/>
      <c r="F641" s="362"/>
      <c r="G641" s="362"/>
      <c r="H641" s="362"/>
      <c r="I641" s="362"/>
      <c r="J641" s="362"/>
      <c r="K641" s="362"/>
      <c r="L641" s="362"/>
      <c r="M641" s="362"/>
      <c r="N641" s="362"/>
      <c r="O641" s="362"/>
      <c r="P641" s="362"/>
      <c r="Q641" s="362"/>
      <c r="R641" s="362"/>
      <c r="S641" s="362"/>
      <c r="T641" s="362"/>
      <c r="U641" s="362"/>
      <c r="V641" s="362"/>
      <c r="W641" s="362"/>
      <c r="X641" s="362"/>
      <c r="Y641" s="362"/>
      <c r="Z641" s="362"/>
      <c r="AA641" s="362"/>
      <c r="AB641" s="362"/>
    </row>
    <row r="642" spans="8:8" ht="15.75" customHeight="1">
      <c r="A642" s="362"/>
      <c r="B642" s="363"/>
      <c r="C642" s="364"/>
      <c r="D642" s="363"/>
      <c r="E642" s="362"/>
      <c r="F642" s="362"/>
      <c r="G642" s="362"/>
      <c r="H642" s="362"/>
      <c r="I642" s="362"/>
      <c r="J642" s="362"/>
      <c r="K642" s="362"/>
      <c r="L642" s="362"/>
      <c r="M642" s="362"/>
      <c r="N642" s="362"/>
      <c r="O642" s="362"/>
      <c r="P642" s="362"/>
      <c r="Q642" s="362"/>
      <c r="R642" s="362"/>
      <c r="S642" s="362"/>
      <c r="T642" s="362"/>
      <c r="U642" s="362"/>
      <c r="V642" s="362"/>
      <c r="W642" s="362"/>
      <c r="X642" s="362"/>
      <c r="Y642" s="362"/>
      <c r="Z642" s="362"/>
      <c r="AA642" s="362"/>
      <c r="AB642" s="362"/>
    </row>
    <row r="643" spans="8:8" ht="15.75" customHeight="1">
      <c r="A643" s="362"/>
      <c r="B643" s="363"/>
      <c r="C643" s="364"/>
      <c r="D643" s="363"/>
      <c r="E643" s="362"/>
      <c r="F643" s="362"/>
      <c r="G643" s="362"/>
      <c r="H643" s="362"/>
      <c r="I643" s="362"/>
      <c r="J643" s="362"/>
      <c r="K643" s="362"/>
      <c r="L643" s="362"/>
      <c r="M643" s="362"/>
      <c r="N643" s="362"/>
      <c r="O643" s="362"/>
      <c r="P643" s="362"/>
      <c r="Q643" s="362"/>
      <c r="R643" s="362"/>
      <c r="S643" s="362"/>
      <c r="T643" s="362"/>
      <c r="U643" s="362"/>
      <c r="V643" s="362"/>
      <c r="W643" s="362"/>
      <c r="X643" s="362"/>
      <c r="Y643" s="362"/>
      <c r="Z643" s="362"/>
      <c r="AA643" s="362"/>
      <c r="AB643" s="362"/>
    </row>
    <row r="644" spans="8:8" ht="15.75" customHeight="1">
      <c r="A644" s="362"/>
      <c r="B644" s="363"/>
      <c r="C644" s="364"/>
      <c r="D644" s="363"/>
      <c r="E644" s="362"/>
      <c r="F644" s="362"/>
      <c r="G644" s="362"/>
      <c r="H644" s="362"/>
      <c r="I644" s="362"/>
      <c r="J644" s="362"/>
      <c r="K644" s="362"/>
      <c r="L644" s="362"/>
      <c r="M644" s="362"/>
      <c r="N644" s="362"/>
      <c r="O644" s="362"/>
      <c r="P644" s="362"/>
      <c r="Q644" s="362"/>
      <c r="R644" s="362"/>
      <c r="S644" s="362"/>
      <c r="T644" s="362"/>
      <c r="U644" s="362"/>
      <c r="V644" s="362"/>
      <c r="W644" s="362"/>
      <c r="X644" s="362"/>
      <c r="Y644" s="362"/>
      <c r="Z644" s="362"/>
      <c r="AA644" s="362"/>
      <c r="AB644" s="362"/>
    </row>
    <row r="645" spans="8:8" ht="15.75" customHeight="1">
      <c r="A645" s="362"/>
      <c r="B645" s="363"/>
      <c r="C645" s="364"/>
      <c r="D645" s="363"/>
      <c r="E645" s="362"/>
      <c r="F645" s="362"/>
      <c r="G645" s="362"/>
      <c r="H645" s="362"/>
      <c r="I645" s="362"/>
      <c r="J645" s="362"/>
      <c r="K645" s="362"/>
      <c r="L645" s="362"/>
      <c r="M645" s="362"/>
      <c r="N645" s="362"/>
      <c r="O645" s="362"/>
      <c r="P645" s="362"/>
      <c r="Q645" s="362"/>
      <c r="R645" s="362"/>
      <c r="S645" s="362"/>
      <c r="T645" s="362"/>
      <c r="U645" s="362"/>
      <c r="V645" s="362"/>
      <c r="W645" s="362"/>
      <c r="X645" s="362"/>
      <c r="Y645" s="362"/>
      <c r="Z645" s="362"/>
      <c r="AA645" s="362"/>
      <c r="AB645" s="362"/>
    </row>
    <row r="646" spans="8:8" ht="15.75" customHeight="1">
      <c r="A646" s="362"/>
      <c r="B646" s="363"/>
      <c r="C646" s="364"/>
      <c r="D646" s="363"/>
      <c r="E646" s="362"/>
      <c r="F646" s="362"/>
      <c r="G646" s="362"/>
      <c r="H646" s="362"/>
      <c r="I646" s="362"/>
      <c r="J646" s="362"/>
      <c r="K646" s="362"/>
      <c r="L646" s="362"/>
      <c r="M646" s="362"/>
      <c r="N646" s="362"/>
      <c r="O646" s="362"/>
      <c r="P646" s="362"/>
      <c r="Q646" s="362"/>
      <c r="R646" s="362"/>
      <c r="S646" s="362"/>
      <c r="T646" s="362"/>
      <c r="U646" s="362"/>
      <c r="V646" s="362"/>
      <c r="W646" s="362"/>
      <c r="X646" s="362"/>
      <c r="Y646" s="362"/>
      <c r="Z646" s="362"/>
      <c r="AA646" s="362"/>
      <c r="AB646" s="362"/>
    </row>
    <row r="647" spans="8:8" ht="15.75" customHeight="1">
      <c r="A647" s="362"/>
      <c r="B647" s="363"/>
      <c r="C647" s="364"/>
      <c r="D647" s="363"/>
      <c r="E647" s="362"/>
      <c r="F647" s="362"/>
      <c r="G647" s="362"/>
      <c r="H647" s="362"/>
      <c r="I647" s="362"/>
      <c r="J647" s="362"/>
      <c r="K647" s="362"/>
      <c r="L647" s="362"/>
      <c r="M647" s="362"/>
      <c r="N647" s="362"/>
      <c r="O647" s="362"/>
      <c r="P647" s="362"/>
      <c r="Q647" s="362"/>
      <c r="R647" s="362"/>
      <c r="S647" s="362"/>
      <c r="T647" s="362"/>
      <c r="U647" s="362"/>
      <c r="V647" s="362"/>
      <c r="W647" s="362"/>
      <c r="X647" s="362"/>
      <c r="Y647" s="362"/>
      <c r="Z647" s="362"/>
      <c r="AA647" s="362"/>
      <c r="AB647" s="362"/>
    </row>
    <row r="648" spans="8:8" ht="15.75" customHeight="1">
      <c r="A648" s="362"/>
      <c r="B648" s="363"/>
      <c r="C648" s="364"/>
      <c r="D648" s="363"/>
      <c r="E648" s="362"/>
      <c r="F648" s="362"/>
      <c r="G648" s="362"/>
      <c r="H648" s="362"/>
      <c r="I648" s="362"/>
      <c r="J648" s="362"/>
      <c r="K648" s="362"/>
      <c r="L648" s="362"/>
      <c r="M648" s="362"/>
      <c r="N648" s="362"/>
      <c r="O648" s="362"/>
      <c r="P648" s="362"/>
      <c r="Q648" s="362"/>
      <c r="R648" s="362"/>
      <c r="S648" s="362"/>
      <c r="T648" s="362"/>
      <c r="U648" s="362"/>
      <c r="V648" s="362"/>
      <c r="W648" s="362"/>
      <c r="X648" s="362"/>
      <c r="Y648" s="362"/>
      <c r="Z648" s="362"/>
      <c r="AA648" s="362"/>
      <c r="AB648" s="362"/>
    </row>
    <row r="649" spans="8:8" ht="15.75" customHeight="1">
      <c r="A649" s="362"/>
      <c r="B649" s="363"/>
      <c r="C649" s="364"/>
      <c r="D649" s="363"/>
      <c r="E649" s="362"/>
      <c r="F649" s="362"/>
      <c r="G649" s="362"/>
      <c r="H649" s="362"/>
      <c r="I649" s="362"/>
      <c r="J649" s="362"/>
      <c r="K649" s="362"/>
      <c r="L649" s="362"/>
      <c r="M649" s="362"/>
      <c r="N649" s="362"/>
      <c r="O649" s="362"/>
      <c r="P649" s="362"/>
      <c r="Q649" s="362"/>
      <c r="R649" s="362"/>
      <c r="S649" s="362"/>
      <c r="T649" s="362"/>
      <c r="U649" s="362"/>
      <c r="V649" s="362"/>
      <c r="W649" s="362"/>
      <c r="X649" s="362"/>
      <c r="Y649" s="362"/>
      <c r="Z649" s="362"/>
      <c r="AA649" s="362"/>
      <c r="AB649" s="362"/>
    </row>
    <row r="650" spans="8:8" ht="15.75" customHeight="1">
      <c r="A650" s="362"/>
      <c r="B650" s="363"/>
      <c r="C650" s="364"/>
      <c r="D650" s="363"/>
      <c r="E650" s="362"/>
      <c r="F650" s="362"/>
      <c r="G650" s="362"/>
      <c r="H650" s="362"/>
      <c r="I650" s="362"/>
      <c r="J650" s="362"/>
      <c r="K650" s="362"/>
      <c r="L650" s="362"/>
      <c r="M650" s="362"/>
      <c r="N650" s="362"/>
      <c r="O650" s="362"/>
      <c r="P650" s="362"/>
      <c r="Q650" s="362"/>
      <c r="R650" s="362"/>
      <c r="S650" s="362"/>
      <c r="T650" s="362"/>
      <c r="U650" s="362"/>
      <c r="V650" s="362"/>
      <c r="W650" s="362"/>
      <c r="X650" s="362"/>
      <c r="Y650" s="362"/>
      <c r="Z650" s="362"/>
      <c r="AA650" s="362"/>
      <c r="AB650" s="362"/>
    </row>
    <row r="651" spans="8:8" ht="15.75" customHeight="1">
      <c r="A651" s="362"/>
      <c r="B651" s="363"/>
      <c r="C651" s="364"/>
      <c r="D651" s="363"/>
      <c r="E651" s="362"/>
      <c r="F651" s="362"/>
      <c r="G651" s="362"/>
      <c r="H651" s="362"/>
      <c r="I651" s="362"/>
      <c r="J651" s="362"/>
      <c r="K651" s="362"/>
      <c r="L651" s="362"/>
      <c r="M651" s="362"/>
      <c r="N651" s="362"/>
      <c r="O651" s="362"/>
      <c r="P651" s="362"/>
      <c r="Q651" s="362"/>
      <c r="R651" s="362"/>
      <c r="S651" s="362"/>
      <c r="T651" s="362"/>
      <c r="U651" s="362"/>
      <c r="V651" s="362"/>
      <c r="W651" s="362"/>
      <c r="X651" s="362"/>
      <c r="Y651" s="362"/>
      <c r="Z651" s="362"/>
      <c r="AA651" s="362"/>
      <c r="AB651" s="362"/>
    </row>
    <row r="652" spans="8:8" ht="15.75" customHeight="1">
      <c r="A652" s="362"/>
      <c r="B652" s="363"/>
      <c r="C652" s="364"/>
      <c r="D652" s="363"/>
      <c r="E652" s="362"/>
      <c r="F652" s="362"/>
      <c r="G652" s="362"/>
      <c r="H652" s="362"/>
      <c r="I652" s="362"/>
      <c r="J652" s="362"/>
      <c r="K652" s="362"/>
      <c r="L652" s="362"/>
      <c r="M652" s="362"/>
      <c r="N652" s="362"/>
      <c r="O652" s="362"/>
      <c r="P652" s="362"/>
      <c r="Q652" s="362"/>
      <c r="R652" s="362"/>
      <c r="S652" s="362"/>
      <c r="T652" s="362"/>
      <c r="U652" s="362"/>
      <c r="V652" s="362"/>
      <c r="W652" s="362"/>
      <c r="X652" s="362"/>
      <c r="Y652" s="362"/>
      <c r="Z652" s="362"/>
      <c r="AA652" s="362"/>
      <c r="AB652" s="362"/>
    </row>
    <row r="653" spans="8:8" ht="15.75" customHeight="1">
      <c r="A653" s="362"/>
      <c r="B653" s="363"/>
      <c r="C653" s="364"/>
      <c r="D653" s="363"/>
      <c r="E653" s="362"/>
      <c r="F653" s="362"/>
      <c r="G653" s="362"/>
      <c r="H653" s="362"/>
      <c r="I653" s="362"/>
      <c r="J653" s="362"/>
      <c r="K653" s="362"/>
      <c r="L653" s="362"/>
      <c r="M653" s="362"/>
      <c r="N653" s="362"/>
      <c r="O653" s="362"/>
      <c r="P653" s="362"/>
      <c r="Q653" s="362"/>
      <c r="R653" s="362"/>
      <c r="S653" s="362"/>
      <c r="T653" s="362"/>
      <c r="U653" s="362"/>
      <c r="V653" s="362"/>
      <c r="W653" s="362"/>
      <c r="X653" s="362"/>
      <c r="Y653" s="362"/>
      <c r="Z653" s="362"/>
      <c r="AA653" s="362"/>
      <c r="AB653" s="362"/>
    </row>
    <row r="654" spans="8:8" ht="15.75" customHeight="1">
      <c r="A654" s="362"/>
      <c r="B654" s="363"/>
      <c r="C654" s="364"/>
      <c r="D654" s="363"/>
      <c r="E654" s="362"/>
      <c r="F654" s="362"/>
      <c r="G654" s="362"/>
      <c r="H654" s="362"/>
      <c r="I654" s="362"/>
      <c r="J654" s="362"/>
      <c r="K654" s="362"/>
      <c r="L654" s="362"/>
      <c r="M654" s="362"/>
      <c r="N654" s="362"/>
      <c r="O654" s="362"/>
      <c r="P654" s="362"/>
      <c r="Q654" s="362"/>
      <c r="R654" s="362"/>
      <c r="S654" s="362"/>
      <c r="T654" s="362"/>
      <c r="U654" s="362"/>
      <c r="V654" s="362"/>
      <c r="W654" s="362"/>
      <c r="X654" s="362"/>
      <c r="Y654" s="362"/>
      <c r="Z654" s="362"/>
      <c r="AA654" s="362"/>
      <c r="AB654" s="362"/>
    </row>
    <row r="655" spans="8:8" ht="15.75" customHeight="1">
      <c r="A655" s="362"/>
      <c r="B655" s="363"/>
      <c r="C655" s="364"/>
      <c r="D655" s="363"/>
      <c r="E655" s="362"/>
      <c r="F655" s="362"/>
      <c r="G655" s="362"/>
      <c r="H655" s="362"/>
      <c r="I655" s="362"/>
      <c r="J655" s="362"/>
      <c r="K655" s="362"/>
      <c r="L655" s="362"/>
      <c r="M655" s="362"/>
      <c r="N655" s="362"/>
      <c r="O655" s="362"/>
      <c r="P655" s="362"/>
      <c r="Q655" s="362"/>
      <c r="R655" s="362"/>
      <c r="S655" s="362"/>
      <c r="T655" s="362"/>
      <c r="U655" s="362"/>
      <c r="V655" s="362"/>
      <c r="W655" s="362"/>
      <c r="X655" s="362"/>
      <c r="Y655" s="362"/>
      <c r="Z655" s="362"/>
      <c r="AA655" s="362"/>
      <c r="AB655" s="362"/>
    </row>
    <row r="656" spans="8:8" ht="15.75" customHeight="1">
      <c r="A656" s="362"/>
      <c r="B656" s="363"/>
      <c r="C656" s="364"/>
      <c r="D656" s="363"/>
      <c r="E656" s="362"/>
      <c r="F656" s="362"/>
      <c r="G656" s="362"/>
      <c r="H656" s="362"/>
      <c r="I656" s="362"/>
      <c r="J656" s="362"/>
      <c r="K656" s="362"/>
      <c r="L656" s="362"/>
      <c r="M656" s="362"/>
      <c r="N656" s="362"/>
      <c r="O656" s="362"/>
      <c r="P656" s="362"/>
      <c r="Q656" s="362"/>
      <c r="R656" s="362"/>
      <c r="S656" s="362"/>
      <c r="T656" s="362"/>
      <c r="U656" s="362"/>
      <c r="V656" s="362"/>
      <c r="W656" s="362"/>
      <c r="X656" s="362"/>
      <c r="Y656" s="362"/>
      <c r="Z656" s="362"/>
      <c r="AA656" s="362"/>
      <c r="AB656" s="362"/>
    </row>
    <row r="657" spans="8:8" ht="15.75" customHeight="1">
      <c r="A657" s="362"/>
      <c r="B657" s="363"/>
      <c r="C657" s="364"/>
      <c r="D657" s="363"/>
      <c r="E657" s="362"/>
      <c r="F657" s="362"/>
      <c r="G657" s="362"/>
      <c r="H657" s="362"/>
      <c r="I657" s="362"/>
      <c r="J657" s="362"/>
      <c r="K657" s="362"/>
      <c r="L657" s="362"/>
      <c r="M657" s="362"/>
      <c r="N657" s="362"/>
      <c r="O657" s="362"/>
      <c r="P657" s="362"/>
      <c r="Q657" s="362"/>
      <c r="R657" s="362"/>
      <c r="S657" s="362"/>
      <c r="T657" s="362"/>
      <c r="U657" s="362"/>
      <c r="V657" s="362"/>
      <c r="W657" s="362"/>
      <c r="X657" s="362"/>
      <c r="Y657" s="362"/>
      <c r="Z657" s="362"/>
      <c r="AA657" s="362"/>
      <c r="AB657" s="362"/>
    </row>
    <row r="658" spans="8:8" ht="15.75" customHeight="1">
      <c r="A658" s="362"/>
      <c r="B658" s="363"/>
      <c r="C658" s="364"/>
      <c r="D658" s="363"/>
      <c r="E658" s="362"/>
      <c r="F658" s="362"/>
      <c r="G658" s="362"/>
      <c r="H658" s="362"/>
      <c r="I658" s="362"/>
      <c r="J658" s="362"/>
      <c r="K658" s="362"/>
      <c r="L658" s="362"/>
      <c r="M658" s="362"/>
      <c r="N658" s="362"/>
      <c r="O658" s="362"/>
      <c r="P658" s="362"/>
      <c r="Q658" s="362"/>
      <c r="R658" s="362"/>
      <c r="S658" s="362"/>
      <c r="T658" s="362"/>
      <c r="U658" s="362"/>
      <c r="V658" s="362"/>
      <c r="W658" s="362"/>
      <c r="X658" s="362"/>
      <c r="Y658" s="362"/>
      <c r="Z658" s="362"/>
      <c r="AA658" s="362"/>
      <c r="AB658" s="362"/>
    </row>
    <row r="659" spans="8:8" ht="15.75" customHeight="1">
      <c r="A659" s="362"/>
      <c r="B659" s="363"/>
      <c r="C659" s="364"/>
      <c r="D659" s="363"/>
      <c r="E659" s="362"/>
      <c r="F659" s="362"/>
      <c r="G659" s="362"/>
      <c r="H659" s="362"/>
      <c r="I659" s="362"/>
      <c r="J659" s="362"/>
      <c r="K659" s="362"/>
      <c r="L659" s="362"/>
      <c r="M659" s="362"/>
      <c r="N659" s="362"/>
      <c r="O659" s="362"/>
      <c r="P659" s="362"/>
      <c r="Q659" s="362"/>
      <c r="R659" s="362"/>
      <c r="S659" s="362"/>
      <c r="T659" s="362"/>
      <c r="U659" s="362"/>
      <c r="V659" s="362"/>
      <c r="W659" s="362"/>
      <c r="X659" s="362"/>
      <c r="Y659" s="362"/>
      <c r="Z659" s="362"/>
      <c r="AA659" s="362"/>
      <c r="AB659" s="362"/>
    </row>
    <row r="660" spans="8:8" ht="15.75" customHeight="1">
      <c r="A660" s="362"/>
      <c r="B660" s="363"/>
      <c r="C660" s="364"/>
      <c r="D660" s="363"/>
      <c r="E660" s="362"/>
      <c r="F660" s="362"/>
      <c r="G660" s="362"/>
      <c r="H660" s="362"/>
      <c r="I660" s="362"/>
      <c r="J660" s="362"/>
      <c r="K660" s="362"/>
      <c r="L660" s="362"/>
      <c r="M660" s="362"/>
      <c r="N660" s="362"/>
      <c r="O660" s="362"/>
      <c r="P660" s="362"/>
      <c r="Q660" s="362"/>
      <c r="R660" s="362"/>
      <c r="S660" s="362"/>
      <c r="T660" s="362"/>
      <c r="U660" s="362"/>
      <c r="V660" s="362"/>
      <c r="W660" s="362"/>
      <c r="X660" s="362"/>
      <c r="Y660" s="362"/>
      <c r="Z660" s="362"/>
      <c r="AA660" s="362"/>
      <c r="AB660" s="362"/>
    </row>
    <row r="661" spans="8:8" ht="15.75" customHeight="1">
      <c r="A661" s="362"/>
      <c r="B661" s="363"/>
      <c r="C661" s="364"/>
      <c r="D661" s="363"/>
      <c r="E661" s="362"/>
      <c r="F661" s="362"/>
      <c r="G661" s="362"/>
      <c r="H661" s="362"/>
      <c r="I661" s="362"/>
      <c r="J661" s="362"/>
      <c r="K661" s="362"/>
      <c r="L661" s="362"/>
      <c r="M661" s="362"/>
      <c r="N661" s="362"/>
      <c r="O661" s="362"/>
      <c r="P661" s="362"/>
      <c r="Q661" s="362"/>
      <c r="R661" s="362"/>
      <c r="S661" s="362"/>
      <c r="T661" s="362"/>
      <c r="U661" s="362"/>
      <c r="V661" s="362"/>
      <c r="W661" s="362"/>
      <c r="X661" s="362"/>
      <c r="Y661" s="362"/>
      <c r="Z661" s="362"/>
      <c r="AA661" s="362"/>
      <c r="AB661" s="362"/>
    </row>
    <row r="662" spans="8:8" ht="15.75" customHeight="1">
      <c r="A662" s="362"/>
      <c r="B662" s="363"/>
      <c r="C662" s="364"/>
      <c r="D662" s="363"/>
      <c r="E662" s="362"/>
      <c r="F662" s="362"/>
      <c r="G662" s="362"/>
      <c r="H662" s="362"/>
      <c r="I662" s="362"/>
      <c r="J662" s="362"/>
      <c r="K662" s="362"/>
      <c r="L662" s="362"/>
      <c r="M662" s="362"/>
      <c r="N662" s="362"/>
      <c r="O662" s="362"/>
      <c r="P662" s="362"/>
      <c r="Q662" s="362"/>
      <c r="R662" s="362"/>
      <c r="S662" s="362"/>
      <c r="T662" s="362"/>
      <c r="U662" s="362"/>
      <c r="V662" s="362"/>
      <c r="W662" s="362"/>
      <c r="X662" s="362"/>
      <c r="Y662" s="362"/>
      <c r="Z662" s="362"/>
      <c r="AA662" s="362"/>
      <c r="AB662" s="362"/>
    </row>
    <row r="663" spans="8:8" ht="15.75" customHeight="1">
      <c r="A663" s="362"/>
      <c r="B663" s="363"/>
      <c r="C663" s="364"/>
      <c r="D663" s="363"/>
      <c r="E663" s="362"/>
      <c r="F663" s="362"/>
      <c r="G663" s="362"/>
      <c r="H663" s="362"/>
      <c r="I663" s="362"/>
      <c r="J663" s="362"/>
      <c r="K663" s="362"/>
      <c r="L663" s="362"/>
      <c r="M663" s="362"/>
      <c r="N663" s="362"/>
      <c r="O663" s="362"/>
      <c r="P663" s="362"/>
      <c r="Q663" s="362"/>
      <c r="R663" s="362"/>
      <c r="S663" s="362"/>
      <c r="T663" s="362"/>
      <c r="U663" s="362"/>
      <c r="V663" s="362"/>
      <c r="W663" s="362"/>
      <c r="X663" s="362"/>
      <c r="Y663" s="362"/>
      <c r="Z663" s="362"/>
      <c r="AA663" s="362"/>
      <c r="AB663" s="362"/>
    </row>
    <row r="664" spans="8:8" ht="15.75" customHeight="1">
      <c r="A664" s="362"/>
      <c r="B664" s="363"/>
      <c r="C664" s="364"/>
      <c r="D664" s="363"/>
      <c r="E664" s="362"/>
      <c r="F664" s="362"/>
      <c r="G664" s="362"/>
      <c r="H664" s="362"/>
      <c r="I664" s="362"/>
      <c r="J664" s="362"/>
      <c r="K664" s="362"/>
      <c r="L664" s="362"/>
      <c r="M664" s="362"/>
      <c r="N664" s="362"/>
      <c r="O664" s="362"/>
      <c r="P664" s="362"/>
      <c r="Q664" s="362"/>
      <c r="R664" s="362"/>
      <c r="S664" s="362"/>
      <c r="T664" s="362"/>
      <c r="U664" s="362"/>
      <c r="V664" s="362"/>
      <c r="W664" s="362"/>
      <c r="X664" s="362"/>
      <c r="Y664" s="362"/>
      <c r="Z664" s="362"/>
      <c r="AA664" s="362"/>
      <c r="AB664" s="362"/>
    </row>
    <row r="665" spans="8:8" ht="15.75" customHeight="1">
      <c r="A665" s="362"/>
      <c r="B665" s="363"/>
      <c r="C665" s="364"/>
      <c r="D665" s="363"/>
      <c r="E665" s="362"/>
      <c r="F665" s="362"/>
      <c r="G665" s="362"/>
      <c r="H665" s="362"/>
      <c r="I665" s="362"/>
      <c r="J665" s="362"/>
      <c r="K665" s="362"/>
      <c r="L665" s="362"/>
      <c r="M665" s="362"/>
      <c r="N665" s="362"/>
      <c r="O665" s="362"/>
      <c r="P665" s="362"/>
      <c r="Q665" s="362"/>
      <c r="R665" s="362"/>
      <c r="S665" s="362"/>
      <c r="T665" s="362"/>
      <c r="U665" s="362"/>
      <c r="V665" s="362"/>
      <c r="W665" s="362"/>
      <c r="X665" s="362"/>
      <c r="Y665" s="362"/>
      <c r="Z665" s="362"/>
      <c r="AA665" s="362"/>
      <c r="AB665" s="362"/>
    </row>
    <row r="666" spans="8:8" ht="15.75" customHeight="1">
      <c r="A666" s="362"/>
      <c r="B666" s="363"/>
      <c r="C666" s="364"/>
      <c r="D666" s="363"/>
      <c r="E666" s="362"/>
      <c r="F666" s="362"/>
      <c r="G666" s="362"/>
      <c r="H666" s="362"/>
      <c r="I666" s="362"/>
      <c r="J666" s="362"/>
      <c r="K666" s="362"/>
      <c r="L666" s="362"/>
      <c r="M666" s="362"/>
      <c r="N666" s="362"/>
      <c r="O666" s="362"/>
      <c r="P666" s="362"/>
      <c r="Q666" s="362"/>
      <c r="R666" s="362"/>
      <c r="S666" s="362"/>
      <c r="T666" s="362"/>
      <c r="U666" s="362"/>
      <c r="V666" s="362"/>
      <c r="W666" s="362"/>
      <c r="X666" s="362"/>
      <c r="Y666" s="362"/>
      <c r="Z666" s="362"/>
      <c r="AA666" s="362"/>
      <c r="AB666" s="362"/>
    </row>
    <row r="667" spans="8:8" ht="15.75" customHeight="1">
      <c r="A667" s="362"/>
      <c r="B667" s="363"/>
      <c r="C667" s="364"/>
      <c r="D667" s="363"/>
      <c r="E667" s="362"/>
      <c r="F667" s="362"/>
      <c r="G667" s="362"/>
      <c r="H667" s="362"/>
      <c r="I667" s="362"/>
      <c r="J667" s="362"/>
      <c r="K667" s="362"/>
      <c r="L667" s="362"/>
      <c r="M667" s="362"/>
      <c r="N667" s="362"/>
      <c r="O667" s="362"/>
      <c r="P667" s="362"/>
      <c r="Q667" s="362"/>
      <c r="R667" s="362"/>
      <c r="S667" s="362"/>
      <c r="T667" s="362"/>
      <c r="U667" s="362"/>
      <c r="V667" s="362"/>
      <c r="W667" s="362"/>
      <c r="X667" s="362"/>
      <c r="Y667" s="362"/>
      <c r="Z667" s="362"/>
      <c r="AA667" s="362"/>
      <c r="AB667" s="362"/>
    </row>
    <row r="668" spans="8:8" ht="15.75" customHeight="1">
      <c r="A668" s="362"/>
      <c r="B668" s="363"/>
      <c r="C668" s="364"/>
      <c r="D668" s="363"/>
      <c r="E668" s="362"/>
      <c r="F668" s="362"/>
      <c r="G668" s="362"/>
      <c r="H668" s="362"/>
      <c r="I668" s="362"/>
      <c r="J668" s="362"/>
      <c r="K668" s="362"/>
      <c r="L668" s="362"/>
      <c r="M668" s="362"/>
      <c r="N668" s="362"/>
      <c r="O668" s="362"/>
      <c r="P668" s="362"/>
      <c r="Q668" s="362"/>
      <c r="R668" s="362"/>
      <c r="S668" s="362"/>
      <c r="T668" s="362"/>
      <c r="U668" s="362"/>
      <c r="V668" s="362"/>
      <c r="W668" s="362"/>
      <c r="X668" s="362"/>
      <c r="Y668" s="362"/>
      <c r="Z668" s="362"/>
      <c r="AA668" s="362"/>
      <c r="AB668" s="362"/>
    </row>
    <row r="669" spans="8:8" ht="15.75" customHeight="1">
      <c r="A669" s="362"/>
      <c r="B669" s="363"/>
      <c r="C669" s="364"/>
      <c r="D669" s="363"/>
      <c r="E669" s="362"/>
      <c r="F669" s="362"/>
      <c r="G669" s="362"/>
      <c r="H669" s="362"/>
      <c r="I669" s="362"/>
      <c r="J669" s="362"/>
      <c r="K669" s="362"/>
      <c r="L669" s="362"/>
      <c r="M669" s="362"/>
      <c r="N669" s="362"/>
      <c r="O669" s="362"/>
      <c r="P669" s="362"/>
      <c r="Q669" s="362"/>
      <c r="R669" s="362"/>
      <c r="S669" s="362"/>
      <c r="T669" s="362"/>
      <c r="U669" s="362"/>
      <c r="V669" s="362"/>
      <c r="W669" s="362"/>
      <c r="X669" s="362"/>
      <c r="Y669" s="362"/>
      <c r="Z669" s="362"/>
      <c r="AA669" s="362"/>
      <c r="AB669" s="362"/>
    </row>
    <row r="670" spans="8:8" ht="15.75" customHeight="1">
      <c r="A670" s="362"/>
      <c r="B670" s="363"/>
      <c r="C670" s="364"/>
      <c r="D670" s="363"/>
      <c r="E670" s="362"/>
      <c r="F670" s="362"/>
      <c r="G670" s="362"/>
      <c r="H670" s="362"/>
      <c r="I670" s="362"/>
      <c r="J670" s="362"/>
      <c r="K670" s="362"/>
      <c r="L670" s="362"/>
      <c r="M670" s="362"/>
      <c r="N670" s="362"/>
      <c r="O670" s="362"/>
      <c r="P670" s="362"/>
      <c r="Q670" s="362"/>
      <c r="R670" s="362"/>
      <c r="S670" s="362"/>
      <c r="T670" s="362"/>
      <c r="U670" s="362"/>
      <c r="V670" s="362"/>
      <c r="W670" s="362"/>
      <c r="X670" s="362"/>
      <c r="Y670" s="362"/>
      <c r="Z670" s="362"/>
      <c r="AA670" s="362"/>
      <c r="AB670" s="362"/>
    </row>
    <row r="671" spans="8:8" ht="15.75" customHeight="1">
      <c r="A671" s="362"/>
      <c r="B671" s="363"/>
      <c r="C671" s="364"/>
      <c r="D671" s="363"/>
      <c r="E671" s="362"/>
      <c r="F671" s="362"/>
      <c r="G671" s="362"/>
      <c r="H671" s="362"/>
      <c r="I671" s="362"/>
      <c r="J671" s="362"/>
      <c r="K671" s="362"/>
      <c r="L671" s="362"/>
      <c r="M671" s="362"/>
      <c r="N671" s="362"/>
      <c r="O671" s="362"/>
      <c r="P671" s="362"/>
      <c r="Q671" s="362"/>
      <c r="R671" s="362"/>
      <c r="S671" s="362"/>
      <c r="T671" s="362"/>
      <c r="U671" s="362"/>
      <c r="V671" s="362"/>
      <c r="W671" s="362"/>
      <c r="X671" s="362"/>
      <c r="Y671" s="362"/>
      <c r="Z671" s="362"/>
      <c r="AA671" s="362"/>
      <c r="AB671" s="362"/>
    </row>
    <row r="672" spans="8:8" ht="15.75" customHeight="1">
      <c r="A672" s="362"/>
      <c r="B672" s="363"/>
      <c r="C672" s="364"/>
      <c r="D672" s="363"/>
      <c r="E672" s="362"/>
      <c r="F672" s="362"/>
      <c r="G672" s="362"/>
      <c r="H672" s="362"/>
      <c r="I672" s="362"/>
      <c r="J672" s="362"/>
      <c r="K672" s="362"/>
      <c r="L672" s="362"/>
      <c r="M672" s="362"/>
      <c r="N672" s="362"/>
      <c r="O672" s="362"/>
      <c r="P672" s="362"/>
      <c r="Q672" s="362"/>
      <c r="R672" s="362"/>
      <c r="S672" s="362"/>
      <c r="T672" s="362"/>
      <c r="U672" s="362"/>
      <c r="V672" s="362"/>
      <c r="W672" s="362"/>
      <c r="X672" s="362"/>
      <c r="Y672" s="362"/>
      <c r="Z672" s="362"/>
      <c r="AA672" s="362"/>
      <c r="AB672" s="362"/>
    </row>
    <row r="673" spans="8:8" ht="15.75" customHeight="1">
      <c r="A673" s="362"/>
      <c r="B673" s="363"/>
      <c r="C673" s="364"/>
      <c r="D673" s="363"/>
      <c r="E673" s="362"/>
      <c r="F673" s="362"/>
      <c r="G673" s="362"/>
      <c r="H673" s="362"/>
      <c r="I673" s="362"/>
      <c r="J673" s="362"/>
      <c r="K673" s="362"/>
      <c r="L673" s="362"/>
      <c r="M673" s="362"/>
      <c r="N673" s="362"/>
      <c r="O673" s="362"/>
      <c r="P673" s="362"/>
      <c r="Q673" s="362"/>
      <c r="R673" s="362"/>
      <c r="S673" s="362"/>
      <c r="T673" s="362"/>
      <c r="U673" s="362"/>
      <c r="V673" s="362"/>
      <c r="W673" s="362"/>
      <c r="X673" s="362"/>
      <c r="Y673" s="362"/>
      <c r="Z673" s="362"/>
      <c r="AA673" s="362"/>
      <c r="AB673" s="362"/>
    </row>
    <row r="674" spans="8:8" ht="15.75" customHeight="1">
      <c r="A674" s="362"/>
      <c r="B674" s="363"/>
      <c r="C674" s="364"/>
      <c r="D674" s="363"/>
      <c r="E674" s="362"/>
      <c r="F674" s="362"/>
      <c r="G674" s="362"/>
      <c r="H674" s="362"/>
      <c r="I674" s="362"/>
      <c r="J674" s="362"/>
      <c r="K674" s="362"/>
      <c r="L674" s="362"/>
      <c r="M674" s="362"/>
      <c r="N674" s="362"/>
      <c r="O674" s="362"/>
      <c r="P674" s="362"/>
      <c r="Q674" s="362"/>
      <c r="R674" s="362"/>
      <c r="S674" s="362"/>
      <c r="T674" s="362"/>
      <c r="U674" s="362"/>
      <c r="V674" s="362"/>
      <c r="W674" s="362"/>
      <c r="X674" s="362"/>
      <c r="Y674" s="362"/>
      <c r="Z674" s="362"/>
      <c r="AA674" s="362"/>
      <c r="AB674" s="362"/>
    </row>
    <row r="675" spans="8:8" ht="15.75" customHeight="1">
      <c r="A675" s="362"/>
      <c r="B675" s="363"/>
      <c r="C675" s="364"/>
      <c r="D675" s="363"/>
      <c r="E675" s="362"/>
      <c r="F675" s="362"/>
      <c r="G675" s="362"/>
      <c r="H675" s="362"/>
      <c r="I675" s="362"/>
      <c r="J675" s="362"/>
      <c r="K675" s="362"/>
      <c r="L675" s="362"/>
      <c r="M675" s="362"/>
      <c r="N675" s="362"/>
      <c r="O675" s="362"/>
      <c r="P675" s="362"/>
      <c r="Q675" s="362"/>
      <c r="R675" s="362"/>
      <c r="S675" s="362"/>
      <c r="T675" s="362"/>
      <c r="U675" s="362"/>
      <c r="V675" s="362"/>
      <c r="W675" s="362"/>
      <c r="X675" s="362"/>
      <c r="Y675" s="362"/>
      <c r="Z675" s="362"/>
      <c r="AA675" s="362"/>
      <c r="AB675" s="362"/>
    </row>
    <row r="676" spans="8:8" ht="15.75" customHeight="1">
      <c r="A676" s="362"/>
      <c r="B676" s="363"/>
      <c r="C676" s="364"/>
      <c r="D676" s="363"/>
      <c r="E676" s="362"/>
      <c r="F676" s="362"/>
      <c r="G676" s="362"/>
      <c r="H676" s="362"/>
      <c r="I676" s="362"/>
      <c r="J676" s="362"/>
      <c r="K676" s="362"/>
      <c r="L676" s="362"/>
      <c r="M676" s="362"/>
      <c r="N676" s="362"/>
      <c r="O676" s="362"/>
      <c r="P676" s="362"/>
      <c r="Q676" s="362"/>
      <c r="R676" s="362"/>
      <c r="S676" s="362"/>
      <c r="T676" s="362"/>
      <c r="U676" s="362"/>
      <c r="V676" s="362"/>
      <c r="W676" s="362"/>
      <c r="X676" s="362"/>
      <c r="Y676" s="362"/>
      <c r="Z676" s="362"/>
      <c r="AA676" s="362"/>
      <c r="AB676" s="362"/>
    </row>
    <row r="677" spans="8:8" ht="15.75" customHeight="1">
      <c r="A677" s="362"/>
      <c r="B677" s="363"/>
      <c r="C677" s="364"/>
      <c r="D677" s="363"/>
      <c r="E677" s="362"/>
      <c r="F677" s="362"/>
      <c r="G677" s="362"/>
      <c r="H677" s="362"/>
      <c r="I677" s="362"/>
      <c r="J677" s="362"/>
      <c r="K677" s="362"/>
      <c r="L677" s="362"/>
      <c r="M677" s="362"/>
      <c r="N677" s="362"/>
      <c r="O677" s="362"/>
      <c r="P677" s="362"/>
      <c r="Q677" s="362"/>
      <c r="R677" s="362"/>
      <c r="S677" s="362"/>
      <c r="T677" s="362"/>
      <c r="U677" s="362"/>
      <c r="V677" s="362"/>
      <c r="W677" s="362"/>
      <c r="X677" s="362"/>
      <c r="Y677" s="362"/>
      <c r="Z677" s="362"/>
      <c r="AA677" s="362"/>
      <c r="AB677" s="362"/>
    </row>
    <row r="678" spans="8:8" ht="15.75" customHeight="1">
      <c r="A678" s="362"/>
      <c r="B678" s="363"/>
      <c r="C678" s="364"/>
      <c r="D678" s="363"/>
      <c r="E678" s="362"/>
      <c r="F678" s="362"/>
      <c r="G678" s="362"/>
      <c r="H678" s="362"/>
      <c r="I678" s="362"/>
      <c r="J678" s="362"/>
      <c r="K678" s="362"/>
      <c r="L678" s="362"/>
      <c r="M678" s="362"/>
      <c r="N678" s="362"/>
      <c r="O678" s="362"/>
      <c r="P678" s="362"/>
      <c r="Q678" s="362"/>
      <c r="R678" s="362"/>
      <c r="S678" s="362"/>
      <c r="T678" s="362"/>
      <c r="U678" s="362"/>
      <c r="V678" s="362"/>
      <c r="W678" s="362"/>
      <c r="X678" s="362"/>
      <c r="Y678" s="362"/>
      <c r="Z678" s="362"/>
      <c r="AA678" s="362"/>
      <c r="AB678" s="362"/>
    </row>
    <row r="679" spans="8:8" ht="15.75" customHeight="1">
      <c r="A679" s="362"/>
      <c r="B679" s="363"/>
      <c r="C679" s="364"/>
      <c r="D679" s="363"/>
      <c r="E679" s="362"/>
      <c r="F679" s="362"/>
      <c r="G679" s="362"/>
      <c r="H679" s="362"/>
      <c r="I679" s="362"/>
      <c r="J679" s="362"/>
      <c r="K679" s="362"/>
      <c r="L679" s="362"/>
      <c r="M679" s="362"/>
      <c r="N679" s="362"/>
      <c r="O679" s="362"/>
      <c r="P679" s="362"/>
      <c r="Q679" s="362"/>
      <c r="R679" s="362"/>
      <c r="S679" s="362"/>
      <c r="T679" s="362"/>
      <c r="U679" s="362"/>
      <c r="V679" s="362"/>
      <c r="W679" s="362"/>
      <c r="X679" s="362"/>
      <c r="Y679" s="362"/>
      <c r="Z679" s="362"/>
      <c r="AA679" s="362"/>
      <c r="AB679" s="362"/>
    </row>
    <row r="680" spans="8:8" ht="15.75" customHeight="1">
      <c r="A680" s="362"/>
      <c r="B680" s="363"/>
      <c r="C680" s="364"/>
      <c r="D680" s="363"/>
      <c r="E680" s="362"/>
      <c r="F680" s="362"/>
      <c r="G680" s="362"/>
      <c r="H680" s="362"/>
      <c r="I680" s="362"/>
      <c r="J680" s="362"/>
      <c r="K680" s="362"/>
      <c r="L680" s="362"/>
      <c r="M680" s="362"/>
      <c r="N680" s="362"/>
      <c r="O680" s="362"/>
      <c r="P680" s="362"/>
      <c r="Q680" s="362"/>
      <c r="R680" s="362"/>
      <c r="S680" s="362"/>
      <c r="T680" s="362"/>
      <c r="U680" s="362"/>
      <c r="V680" s="362"/>
      <c r="W680" s="362"/>
      <c r="X680" s="362"/>
      <c r="Y680" s="362"/>
      <c r="Z680" s="362"/>
      <c r="AA680" s="362"/>
      <c r="AB680" s="362"/>
    </row>
    <row r="681" spans="8:8" ht="15.75" customHeight="1">
      <c r="A681" s="362"/>
      <c r="B681" s="363"/>
      <c r="C681" s="364"/>
      <c r="D681" s="363"/>
      <c r="E681" s="362"/>
      <c r="F681" s="362"/>
      <c r="G681" s="362"/>
      <c r="H681" s="362"/>
      <c r="I681" s="362"/>
      <c r="J681" s="362"/>
      <c r="K681" s="362"/>
      <c r="L681" s="362"/>
      <c r="M681" s="362"/>
      <c r="N681" s="362"/>
      <c r="O681" s="362"/>
      <c r="P681" s="362"/>
      <c r="Q681" s="362"/>
      <c r="R681" s="362"/>
      <c r="S681" s="362"/>
      <c r="T681" s="362"/>
      <c r="U681" s="362"/>
      <c r="V681" s="362"/>
      <c r="W681" s="362"/>
      <c r="X681" s="362"/>
      <c r="Y681" s="362"/>
      <c r="Z681" s="362"/>
      <c r="AA681" s="362"/>
      <c r="AB681" s="362"/>
    </row>
    <row r="682" spans="8:8" ht="15.75" customHeight="1">
      <c r="A682" s="362"/>
      <c r="B682" s="363"/>
      <c r="C682" s="364"/>
      <c r="D682" s="363"/>
      <c r="E682" s="362"/>
      <c r="F682" s="362"/>
      <c r="G682" s="362"/>
      <c r="H682" s="362"/>
      <c r="I682" s="362"/>
      <c r="J682" s="362"/>
      <c r="K682" s="362"/>
      <c r="L682" s="362"/>
      <c r="M682" s="362"/>
      <c r="N682" s="362"/>
      <c r="O682" s="362"/>
      <c r="P682" s="362"/>
      <c r="Q682" s="362"/>
      <c r="R682" s="362"/>
      <c r="S682" s="362"/>
      <c r="T682" s="362"/>
      <c r="U682" s="362"/>
      <c r="V682" s="362"/>
      <c r="W682" s="362"/>
      <c r="X682" s="362"/>
      <c r="Y682" s="362"/>
      <c r="Z682" s="362"/>
      <c r="AA682" s="362"/>
      <c r="AB682" s="362"/>
    </row>
    <row r="683" spans="8:8" ht="15.75" customHeight="1">
      <c r="A683" s="362"/>
      <c r="B683" s="363"/>
      <c r="C683" s="364"/>
      <c r="D683" s="363"/>
      <c r="E683" s="362"/>
      <c r="F683" s="362"/>
      <c r="G683" s="362"/>
      <c r="H683" s="362"/>
      <c r="I683" s="362"/>
      <c r="J683" s="362"/>
      <c r="K683" s="362"/>
      <c r="L683" s="362"/>
      <c r="M683" s="362"/>
      <c r="N683" s="362"/>
      <c r="O683" s="362"/>
      <c r="P683" s="362"/>
      <c r="Q683" s="362"/>
      <c r="R683" s="362"/>
      <c r="S683" s="362"/>
      <c r="T683" s="362"/>
      <c r="U683" s="362"/>
      <c r="V683" s="362"/>
      <c r="W683" s="362"/>
      <c r="X683" s="362"/>
      <c r="Y683" s="362"/>
      <c r="Z683" s="362"/>
      <c r="AA683" s="362"/>
      <c r="AB683" s="362"/>
    </row>
    <row r="684" spans="8:8" ht="15.75" customHeight="1">
      <c r="A684" s="362"/>
      <c r="B684" s="363"/>
      <c r="C684" s="364"/>
      <c r="D684" s="363"/>
      <c r="E684" s="362"/>
      <c r="F684" s="362"/>
      <c r="G684" s="362"/>
      <c r="H684" s="362"/>
      <c r="I684" s="362"/>
      <c r="J684" s="362"/>
      <c r="K684" s="362"/>
      <c r="L684" s="362"/>
      <c r="M684" s="362"/>
      <c r="N684" s="362"/>
      <c r="O684" s="362"/>
      <c r="P684" s="362"/>
      <c r="Q684" s="362"/>
      <c r="R684" s="362"/>
      <c r="S684" s="362"/>
      <c r="T684" s="362"/>
      <c r="U684" s="362"/>
      <c r="V684" s="362"/>
      <c r="W684" s="362"/>
      <c r="X684" s="362"/>
      <c r="Y684" s="362"/>
      <c r="Z684" s="362"/>
      <c r="AA684" s="362"/>
      <c r="AB684" s="362"/>
    </row>
    <row r="685" spans="8:8" ht="15.75" customHeight="1">
      <c r="A685" s="362"/>
      <c r="B685" s="363"/>
      <c r="C685" s="364"/>
      <c r="D685" s="363"/>
      <c r="E685" s="362"/>
      <c r="F685" s="362"/>
      <c r="G685" s="362"/>
      <c r="H685" s="362"/>
      <c r="I685" s="362"/>
      <c r="J685" s="362"/>
      <c r="K685" s="362"/>
      <c r="L685" s="362"/>
      <c r="M685" s="362"/>
      <c r="N685" s="362"/>
      <c r="O685" s="362"/>
      <c r="P685" s="362"/>
      <c r="Q685" s="362"/>
      <c r="R685" s="362"/>
      <c r="S685" s="362"/>
      <c r="T685" s="362"/>
      <c r="U685" s="362"/>
      <c r="V685" s="362"/>
      <c r="W685" s="362"/>
      <c r="X685" s="362"/>
      <c r="Y685" s="362"/>
      <c r="Z685" s="362"/>
      <c r="AA685" s="362"/>
      <c r="AB685" s="362"/>
    </row>
    <row r="686" spans="8:8" ht="15.75" customHeight="1">
      <c r="A686" s="362"/>
      <c r="B686" s="363"/>
      <c r="C686" s="364"/>
      <c r="D686" s="363"/>
      <c r="E686" s="362"/>
      <c r="F686" s="362"/>
      <c r="G686" s="362"/>
      <c r="H686" s="362"/>
      <c r="I686" s="362"/>
      <c r="J686" s="362"/>
      <c r="K686" s="362"/>
      <c r="L686" s="362"/>
      <c r="M686" s="362"/>
      <c r="N686" s="362"/>
      <c r="O686" s="362"/>
      <c r="P686" s="362"/>
      <c r="Q686" s="362"/>
      <c r="R686" s="362"/>
      <c r="S686" s="362"/>
      <c r="T686" s="362"/>
      <c r="U686" s="362"/>
      <c r="V686" s="362"/>
      <c r="W686" s="362"/>
      <c r="X686" s="362"/>
      <c r="Y686" s="362"/>
      <c r="Z686" s="362"/>
      <c r="AA686" s="362"/>
      <c r="AB686" s="362"/>
    </row>
    <row r="687" spans="8:8" ht="15.75" customHeight="1">
      <c r="A687" s="362"/>
      <c r="B687" s="363"/>
      <c r="C687" s="364"/>
      <c r="D687" s="363"/>
      <c r="E687" s="362"/>
      <c r="F687" s="362"/>
      <c r="G687" s="362"/>
      <c r="H687" s="362"/>
      <c r="I687" s="362"/>
      <c r="J687" s="362"/>
      <c r="K687" s="362"/>
      <c r="L687" s="362"/>
      <c r="M687" s="362"/>
      <c r="N687" s="362"/>
      <c r="O687" s="362"/>
      <c r="P687" s="362"/>
      <c r="Q687" s="362"/>
      <c r="R687" s="362"/>
      <c r="S687" s="362"/>
      <c r="T687" s="362"/>
      <c r="U687" s="362"/>
      <c r="V687" s="362"/>
      <c r="W687" s="362"/>
      <c r="X687" s="362"/>
      <c r="Y687" s="362"/>
      <c r="Z687" s="362"/>
      <c r="AA687" s="362"/>
      <c r="AB687" s="362"/>
    </row>
    <row r="688" spans="8:8" ht="15.75" customHeight="1">
      <c r="A688" s="362"/>
      <c r="B688" s="363"/>
      <c r="C688" s="364"/>
      <c r="D688" s="363"/>
      <c r="E688" s="362"/>
      <c r="F688" s="362"/>
      <c r="G688" s="362"/>
      <c r="H688" s="362"/>
      <c r="I688" s="362"/>
      <c r="J688" s="362"/>
      <c r="K688" s="362"/>
      <c r="L688" s="362"/>
      <c r="M688" s="362"/>
      <c r="N688" s="362"/>
      <c r="O688" s="362"/>
      <c r="P688" s="362"/>
      <c r="Q688" s="362"/>
      <c r="R688" s="362"/>
      <c r="S688" s="362"/>
      <c r="T688" s="362"/>
      <c r="U688" s="362"/>
      <c r="V688" s="362"/>
      <c r="W688" s="362"/>
      <c r="X688" s="362"/>
      <c r="Y688" s="362"/>
      <c r="Z688" s="362"/>
      <c r="AA688" s="362"/>
      <c r="AB688" s="362"/>
    </row>
    <row r="689" spans="8:8" ht="15.75" customHeight="1">
      <c r="A689" s="362"/>
      <c r="B689" s="363"/>
      <c r="C689" s="364"/>
      <c r="D689" s="363"/>
      <c r="E689" s="362"/>
      <c r="F689" s="362"/>
      <c r="G689" s="362"/>
      <c r="H689" s="362"/>
      <c r="I689" s="362"/>
      <c r="J689" s="362"/>
      <c r="K689" s="362"/>
      <c r="L689" s="362"/>
      <c r="M689" s="362"/>
      <c r="N689" s="362"/>
      <c r="O689" s="362"/>
      <c r="P689" s="362"/>
      <c r="Q689" s="362"/>
      <c r="R689" s="362"/>
      <c r="S689" s="362"/>
      <c r="T689" s="362"/>
      <c r="U689" s="362"/>
      <c r="V689" s="362"/>
      <c r="W689" s="362"/>
      <c r="X689" s="362"/>
      <c r="Y689" s="362"/>
      <c r="Z689" s="362"/>
      <c r="AA689" s="362"/>
      <c r="AB689" s="362"/>
    </row>
    <row r="690" spans="8:8" ht="15.75" customHeight="1">
      <c r="A690" s="362"/>
      <c r="B690" s="363"/>
      <c r="C690" s="364"/>
      <c r="D690" s="363"/>
      <c r="E690" s="362"/>
      <c r="F690" s="362"/>
      <c r="G690" s="362"/>
      <c r="H690" s="362"/>
      <c r="I690" s="362"/>
      <c r="J690" s="362"/>
      <c r="K690" s="362"/>
      <c r="L690" s="362"/>
      <c r="M690" s="362"/>
      <c r="N690" s="362"/>
      <c r="O690" s="362"/>
      <c r="P690" s="362"/>
      <c r="Q690" s="362"/>
      <c r="R690" s="362"/>
      <c r="S690" s="362"/>
      <c r="T690" s="362"/>
      <c r="U690" s="362"/>
      <c r="V690" s="362"/>
      <c r="W690" s="362"/>
      <c r="X690" s="362"/>
      <c r="Y690" s="362"/>
      <c r="Z690" s="362"/>
      <c r="AA690" s="362"/>
      <c r="AB690" s="362"/>
    </row>
    <row r="691" spans="8:8" ht="15.75" customHeight="1">
      <c r="A691" s="362"/>
      <c r="B691" s="363"/>
      <c r="C691" s="364"/>
      <c r="D691" s="363"/>
      <c r="E691" s="362"/>
      <c r="F691" s="362"/>
      <c r="G691" s="362"/>
      <c r="H691" s="362"/>
      <c r="I691" s="362"/>
      <c r="J691" s="362"/>
      <c r="K691" s="362"/>
      <c r="L691" s="362"/>
      <c r="M691" s="362"/>
      <c r="N691" s="362"/>
      <c r="O691" s="362"/>
      <c r="P691" s="362"/>
      <c r="Q691" s="362"/>
      <c r="R691" s="362"/>
      <c r="S691" s="362"/>
      <c r="T691" s="362"/>
      <c r="U691" s="362"/>
      <c r="V691" s="362"/>
      <c r="W691" s="362"/>
      <c r="X691" s="362"/>
      <c r="Y691" s="362"/>
      <c r="Z691" s="362"/>
      <c r="AA691" s="362"/>
      <c r="AB691" s="362"/>
    </row>
    <row r="692" spans="8:8" ht="15.75" customHeight="1">
      <c r="A692" s="362"/>
      <c r="B692" s="363"/>
      <c r="C692" s="364"/>
      <c r="D692" s="363"/>
      <c r="E692" s="362"/>
      <c r="F692" s="362"/>
      <c r="G692" s="362"/>
      <c r="H692" s="362"/>
      <c r="I692" s="362"/>
      <c r="J692" s="362"/>
      <c r="K692" s="362"/>
      <c r="L692" s="362"/>
      <c r="M692" s="362"/>
      <c r="N692" s="362"/>
      <c r="O692" s="362"/>
      <c r="P692" s="362"/>
      <c r="Q692" s="362"/>
      <c r="R692" s="362"/>
      <c r="S692" s="362"/>
      <c r="T692" s="362"/>
      <c r="U692" s="362"/>
      <c r="V692" s="362"/>
      <c r="W692" s="362"/>
      <c r="X692" s="362"/>
      <c r="Y692" s="362"/>
      <c r="Z692" s="362"/>
      <c r="AA692" s="362"/>
      <c r="AB692" s="362"/>
    </row>
    <row r="693" spans="8:8" ht="15.75" customHeight="1">
      <c r="A693" s="362"/>
      <c r="B693" s="363"/>
      <c r="C693" s="364"/>
      <c r="D693" s="363"/>
      <c r="E693" s="362"/>
      <c r="F693" s="362"/>
      <c r="G693" s="362"/>
      <c r="H693" s="362"/>
      <c r="I693" s="362"/>
      <c r="J693" s="362"/>
      <c r="K693" s="362"/>
      <c r="L693" s="362"/>
      <c r="M693" s="362"/>
      <c r="N693" s="362"/>
      <c r="O693" s="362"/>
      <c r="P693" s="362"/>
      <c r="Q693" s="362"/>
      <c r="R693" s="362"/>
      <c r="S693" s="362"/>
      <c r="T693" s="362"/>
      <c r="U693" s="362"/>
      <c r="V693" s="362"/>
      <c r="W693" s="362"/>
      <c r="X693" s="362"/>
      <c r="Y693" s="362"/>
      <c r="Z693" s="362"/>
      <c r="AA693" s="362"/>
      <c r="AB693" s="362"/>
    </row>
    <row r="694" spans="8:8" ht="15.75" customHeight="1">
      <c r="A694" s="362"/>
      <c r="B694" s="363"/>
      <c r="C694" s="364"/>
      <c r="D694" s="363"/>
      <c r="E694" s="362"/>
      <c r="F694" s="362"/>
      <c r="G694" s="362"/>
      <c r="H694" s="362"/>
      <c r="I694" s="362"/>
      <c r="J694" s="362"/>
      <c r="K694" s="362"/>
      <c r="L694" s="362"/>
      <c r="M694" s="362"/>
      <c r="N694" s="362"/>
      <c r="O694" s="362"/>
      <c r="P694" s="362"/>
      <c r="Q694" s="362"/>
      <c r="R694" s="362"/>
      <c r="S694" s="362"/>
      <c r="T694" s="362"/>
      <c r="U694" s="362"/>
      <c r="V694" s="362"/>
      <c r="W694" s="362"/>
      <c r="X694" s="362"/>
      <c r="Y694" s="362"/>
      <c r="Z694" s="362"/>
      <c r="AA694" s="362"/>
      <c r="AB694" s="362"/>
    </row>
    <row r="695" spans="8:8" ht="15.75" customHeight="1">
      <c r="A695" s="362"/>
      <c r="B695" s="363"/>
      <c r="C695" s="364"/>
      <c r="D695" s="363"/>
      <c r="E695" s="362"/>
      <c r="F695" s="362"/>
      <c r="G695" s="362"/>
      <c r="H695" s="362"/>
      <c r="I695" s="362"/>
      <c r="J695" s="362"/>
      <c r="K695" s="362"/>
      <c r="L695" s="362"/>
      <c r="M695" s="362"/>
      <c r="N695" s="362"/>
      <c r="O695" s="362"/>
      <c r="P695" s="362"/>
      <c r="Q695" s="362"/>
      <c r="R695" s="362"/>
      <c r="S695" s="362"/>
      <c r="T695" s="362"/>
      <c r="U695" s="362"/>
      <c r="V695" s="362"/>
      <c r="W695" s="362"/>
      <c r="X695" s="362"/>
      <c r="Y695" s="362"/>
      <c r="Z695" s="362"/>
      <c r="AA695" s="362"/>
      <c r="AB695" s="362"/>
    </row>
    <row r="696" spans="8:8" ht="15.75" customHeight="1">
      <c r="A696" s="362"/>
      <c r="B696" s="363"/>
      <c r="C696" s="364"/>
      <c r="D696" s="363"/>
      <c r="E696" s="362"/>
      <c r="F696" s="362"/>
      <c r="G696" s="362"/>
      <c r="H696" s="362"/>
      <c r="I696" s="362"/>
      <c r="J696" s="362"/>
      <c r="K696" s="362"/>
      <c r="L696" s="362"/>
      <c r="M696" s="362"/>
      <c r="N696" s="362"/>
      <c r="O696" s="362"/>
      <c r="P696" s="362"/>
      <c r="Q696" s="362"/>
      <c r="R696" s="362"/>
      <c r="S696" s="362"/>
      <c r="T696" s="362"/>
      <c r="U696" s="362"/>
      <c r="V696" s="362"/>
      <c r="W696" s="362"/>
      <c r="X696" s="362"/>
      <c r="Y696" s="362"/>
      <c r="Z696" s="362"/>
      <c r="AA696" s="362"/>
      <c r="AB696" s="362"/>
    </row>
    <row r="697" spans="8:8" ht="15.75" customHeight="1">
      <c r="A697" s="362"/>
      <c r="B697" s="363"/>
      <c r="C697" s="364"/>
      <c r="D697" s="363"/>
      <c r="E697" s="362"/>
      <c r="F697" s="362"/>
      <c r="G697" s="362"/>
      <c r="H697" s="362"/>
      <c r="I697" s="362"/>
      <c r="J697" s="362"/>
      <c r="K697" s="362"/>
      <c r="L697" s="362"/>
      <c r="M697" s="362"/>
      <c r="N697" s="362"/>
      <c r="O697" s="362"/>
      <c r="P697" s="362"/>
      <c r="Q697" s="362"/>
      <c r="R697" s="362"/>
      <c r="S697" s="362"/>
      <c r="T697" s="362"/>
      <c r="U697" s="362"/>
      <c r="V697" s="362"/>
      <c r="W697" s="362"/>
      <c r="X697" s="362"/>
      <c r="Y697" s="362"/>
      <c r="Z697" s="362"/>
      <c r="AA697" s="362"/>
      <c r="AB697" s="362"/>
    </row>
    <row r="698" spans="8:8" ht="15.75" customHeight="1">
      <c r="A698" s="362"/>
      <c r="B698" s="363"/>
      <c r="C698" s="364"/>
      <c r="D698" s="363"/>
      <c r="E698" s="362"/>
      <c r="F698" s="362"/>
      <c r="G698" s="362"/>
      <c r="H698" s="362"/>
      <c r="I698" s="362"/>
      <c r="J698" s="362"/>
      <c r="K698" s="362"/>
      <c r="L698" s="362"/>
      <c r="M698" s="362"/>
      <c r="N698" s="362"/>
      <c r="O698" s="362"/>
      <c r="P698" s="362"/>
      <c r="Q698" s="362"/>
      <c r="R698" s="362"/>
      <c r="S698" s="362"/>
      <c r="T698" s="362"/>
      <c r="U698" s="362"/>
      <c r="V698" s="362"/>
      <c r="W698" s="362"/>
      <c r="X698" s="362"/>
      <c r="Y698" s="362"/>
      <c r="Z698" s="362"/>
      <c r="AA698" s="362"/>
      <c r="AB698" s="362"/>
    </row>
    <row r="699" spans="8:8" ht="15.75" customHeight="1">
      <c r="A699" s="362"/>
      <c r="B699" s="363"/>
      <c r="C699" s="364"/>
      <c r="D699" s="363"/>
      <c r="E699" s="362"/>
      <c r="F699" s="362"/>
      <c r="G699" s="362"/>
      <c r="H699" s="362"/>
      <c r="I699" s="362"/>
      <c r="J699" s="362"/>
      <c r="K699" s="362"/>
      <c r="L699" s="362"/>
      <c r="M699" s="362"/>
      <c r="N699" s="362"/>
      <c r="O699" s="362"/>
      <c r="P699" s="362"/>
      <c r="Q699" s="362"/>
      <c r="R699" s="362"/>
      <c r="S699" s="362"/>
      <c r="T699" s="362"/>
      <c r="U699" s="362"/>
      <c r="V699" s="362"/>
      <c r="W699" s="362"/>
      <c r="X699" s="362"/>
      <c r="Y699" s="362"/>
      <c r="Z699" s="362"/>
      <c r="AA699" s="362"/>
      <c r="AB699" s="362"/>
    </row>
    <row r="700" spans="8:8" ht="15.75" customHeight="1">
      <c r="A700" s="362"/>
      <c r="B700" s="363"/>
      <c r="C700" s="364"/>
      <c r="D700" s="363"/>
      <c r="E700" s="362"/>
      <c r="F700" s="362"/>
      <c r="G700" s="362"/>
      <c r="H700" s="362"/>
      <c r="I700" s="362"/>
      <c r="J700" s="362"/>
      <c r="K700" s="362"/>
      <c r="L700" s="362"/>
      <c r="M700" s="362"/>
      <c r="N700" s="362"/>
      <c r="O700" s="362"/>
      <c r="P700" s="362"/>
      <c r="Q700" s="362"/>
      <c r="R700" s="362"/>
      <c r="S700" s="362"/>
      <c r="T700" s="362"/>
      <c r="U700" s="362"/>
      <c r="V700" s="362"/>
      <c r="W700" s="362"/>
      <c r="X700" s="362"/>
      <c r="Y700" s="362"/>
      <c r="Z700" s="362"/>
      <c r="AA700" s="362"/>
      <c r="AB700" s="362"/>
    </row>
    <row r="701" spans="8:8" ht="15.75" customHeight="1">
      <c r="A701" s="362"/>
      <c r="B701" s="363"/>
      <c r="C701" s="364"/>
      <c r="D701" s="363"/>
      <c r="E701" s="362"/>
      <c r="F701" s="362"/>
      <c r="G701" s="362"/>
      <c r="H701" s="362"/>
      <c r="I701" s="362"/>
      <c r="J701" s="362"/>
      <c r="K701" s="362"/>
      <c r="L701" s="362"/>
      <c r="M701" s="362"/>
      <c r="N701" s="362"/>
      <c r="O701" s="362"/>
      <c r="P701" s="362"/>
      <c r="Q701" s="362"/>
      <c r="R701" s="362"/>
      <c r="S701" s="362"/>
      <c r="T701" s="362"/>
      <c r="U701" s="362"/>
      <c r="V701" s="362"/>
      <c r="W701" s="362"/>
      <c r="X701" s="362"/>
      <c r="Y701" s="362"/>
      <c r="Z701" s="362"/>
      <c r="AA701" s="362"/>
      <c r="AB701" s="362"/>
    </row>
    <row r="702" spans="8:8" ht="15.75" customHeight="1">
      <c r="A702" s="362"/>
      <c r="B702" s="363"/>
      <c r="C702" s="364"/>
      <c r="D702" s="363"/>
      <c r="E702" s="362"/>
      <c r="F702" s="362"/>
      <c r="G702" s="362"/>
      <c r="H702" s="362"/>
      <c r="I702" s="362"/>
      <c r="J702" s="362"/>
      <c r="K702" s="362"/>
      <c r="L702" s="362"/>
      <c r="M702" s="362"/>
      <c r="N702" s="362"/>
      <c r="O702" s="362"/>
      <c r="P702" s="362"/>
      <c r="Q702" s="362"/>
      <c r="R702" s="362"/>
      <c r="S702" s="362"/>
      <c r="T702" s="362"/>
      <c r="U702" s="362"/>
      <c r="V702" s="362"/>
      <c r="W702" s="362"/>
      <c r="X702" s="362"/>
      <c r="Y702" s="362"/>
      <c r="Z702" s="362"/>
      <c r="AA702" s="362"/>
      <c r="AB702" s="362"/>
    </row>
    <row r="703" spans="8:8" ht="15.75" customHeight="1">
      <c r="A703" s="362"/>
      <c r="B703" s="363"/>
      <c r="C703" s="364"/>
      <c r="D703" s="363"/>
      <c r="E703" s="362"/>
      <c r="F703" s="362"/>
      <c r="G703" s="362"/>
      <c r="H703" s="362"/>
      <c r="I703" s="362"/>
      <c r="J703" s="362"/>
      <c r="K703" s="362"/>
      <c r="L703" s="362"/>
      <c r="M703" s="362"/>
      <c r="N703" s="362"/>
      <c r="O703" s="362"/>
      <c r="P703" s="362"/>
      <c r="Q703" s="362"/>
      <c r="R703" s="362"/>
      <c r="S703" s="362"/>
      <c r="T703" s="362"/>
      <c r="U703" s="362"/>
      <c r="V703" s="362"/>
      <c r="W703" s="362"/>
      <c r="X703" s="362"/>
      <c r="Y703" s="362"/>
      <c r="Z703" s="362"/>
      <c r="AA703" s="362"/>
      <c r="AB703" s="362"/>
    </row>
    <row r="704" spans="8:8" ht="15.75" customHeight="1">
      <c r="A704" s="362"/>
      <c r="B704" s="363"/>
      <c r="C704" s="364"/>
      <c r="D704" s="363"/>
      <c r="E704" s="362"/>
      <c r="F704" s="362"/>
      <c r="G704" s="362"/>
      <c r="H704" s="362"/>
      <c r="I704" s="362"/>
      <c r="J704" s="362"/>
      <c r="K704" s="362"/>
      <c r="L704" s="362"/>
      <c r="M704" s="362"/>
      <c r="N704" s="362"/>
      <c r="O704" s="362"/>
      <c r="P704" s="362"/>
      <c r="Q704" s="362"/>
      <c r="R704" s="362"/>
      <c r="S704" s="362"/>
      <c r="T704" s="362"/>
      <c r="U704" s="362"/>
      <c r="V704" s="362"/>
      <c r="W704" s="362"/>
      <c r="X704" s="362"/>
      <c r="Y704" s="362"/>
      <c r="Z704" s="362"/>
      <c r="AA704" s="362"/>
      <c r="AB704" s="362"/>
    </row>
    <row r="705" spans="8:8" ht="15.75" customHeight="1">
      <c r="A705" s="362"/>
      <c r="B705" s="363"/>
      <c r="C705" s="364"/>
      <c r="D705" s="363"/>
      <c r="E705" s="362"/>
      <c r="F705" s="362"/>
      <c r="G705" s="362"/>
      <c r="H705" s="362"/>
      <c r="I705" s="362"/>
      <c r="J705" s="362"/>
      <c r="K705" s="362"/>
      <c r="L705" s="362"/>
      <c r="M705" s="362"/>
      <c r="N705" s="362"/>
      <c r="O705" s="362"/>
      <c r="P705" s="362"/>
      <c r="Q705" s="362"/>
      <c r="R705" s="362"/>
      <c r="S705" s="362"/>
      <c r="T705" s="362"/>
      <c r="U705" s="362"/>
      <c r="V705" s="362"/>
      <c r="W705" s="362"/>
      <c r="X705" s="362"/>
      <c r="Y705" s="362"/>
      <c r="Z705" s="362"/>
      <c r="AA705" s="362"/>
      <c r="AB705" s="362"/>
    </row>
    <row r="706" spans="8:8" ht="15.75" customHeight="1">
      <c r="A706" s="362"/>
      <c r="B706" s="363"/>
      <c r="C706" s="364"/>
      <c r="D706" s="363"/>
      <c r="E706" s="362"/>
      <c r="F706" s="362"/>
      <c r="G706" s="362"/>
      <c r="H706" s="362"/>
      <c r="I706" s="362"/>
      <c r="J706" s="362"/>
      <c r="K706" s="362"/>
      <c r="L706" s="362"/>
      <c r="M706" s="362"/>
      <c r="N706" s="362"/>
      <c r="O706" s="362"/>
      <c r="P706" s="362"/>
      <c r="Q706" s="362"/>
      <c r="R706" s="362"/>
      <c r="S706" s="362"/>
      <c r="T706" s="362"/>
      <c r="U706" s="362"/>
      <c r="V706" s="362"/>
      <c r="W706" s="362"/>
      <c r="X706" s="362"/>
      <c r="Y706" s="362"/>
      <c r="Z706" s="362"/>
      <c r="AA706" s="362"/>
      <c r="AB706" s="362"/>
    </row>
    <row r="707" spans="8:8" ht="15.75" customHeight="1">
      <c r="A707" s="362"/>
      <c r="B707" s="363"/>
      <c r="C707" s="364"/>
      <c r="D707" s="363"/>
      <c r="E707" s="362"/>
      <c r="F707" s="362"/>
      <c r="G707" s="362"/>
      <c r="H707" s="362"/>
      <c r="I707" s="362"/>
      <c r="J707" s="362"/>
      <c r="K707" s="362"/>
      <c r="L707" s="362"/>
      <c r="M707" s="362"/>
      <c r="N707" s="362"/>
      <c r="O707" s="362"/>
      <c r="P707" s="362"/>
      <c r="Q707" s="362"/>
      <c r="R707" s="362"/>
      <c r="S707" s="362"/>
      <c r="T707" s="362"/>
      <c r="U707" s="362"/>
      <c r="V707" s="362"/>
      <c r="W707" s="362"/>
      <c r="X707" s="362"/>
      <c r="Y707" s="362"/>
      <c r="Z707" s="362"/>
      <c r="AA707" s="362"/>
      <c r="AB707" s="362"/>
    </row>
    <row r="708" spans="8:8" ht="15.75" customHeight="1">
      <c r="A708" s="362"/>
      <c r="B708" s="363"/>
      <c r="C708" s="364"/>
      <c r="D708" s="363"/>
      <c r="E708" s="362"/>
      <c r="F708" s="362"/>
      <c r="G708" s="362"/>
      <c r="H708" s="362"/>
      <c r="I708" s="362"/>
      <c r="J708" s="362"/>
      <c r="K708" s="362"/>
      <c r="L708" s="362"/>
      <c r="M708" s="362"/>
      <c r="N708" s="362"/>
      <c r="O708" s="362"/>
      <c r="P708" s="362"/>
      <c r="Q708" s="362"/>
      <c r="R708" s="362"/>
      <c r="S708" s="362"/>
      <c r="T708" s="362"/>
      <c r="U708" s="362"/>
      <c r="V708" s="362"/>
      <c r="W708" s="362"/>
      <c r="X708" s="362"/>
      <c r="Y708" s="362"/>
      <c r="Z708" s="362"/>
      <c r="AA708" s="362"/>
      <c r="AB708" s="362"/>
    </row>
    <row r="709" spans="8:8" ht="15.75" customHeight="1">
      <c r="A709" s="362"/>
      <c r="B709" s="363"/>
      <c r="C709" s="364"/>
      <c r="D709" s="363"/>
      <c r="E709" s="362"/>
      <c r="F709" s="362"/>
      <c r="G709" s="362"/>
      <c r="H709" s="362"/>
      <c r="I709" s="362"/>
      <c r="J709" s="362"/>
      <c r="K709" s="362"/>
      <c r="L709" s="362"/>
      <c r="M709" s="362"/>
      <c r="N709" s="362"/>
      <c r="O709" s="362"/>
      <c r="P709" s="362"/>
      <c r="Q709" s="362"/>
      <c r="R709" s="362"/>
      <c r="S709" s="362"/>
      <c r="T709" s="362"/>
      <c r="U709" s="362"/>
      <c r="V709" s="362"/>
      <c r="W709" s="362"/>
      <c r="X709" s="362"/>
      <c r="Y709" s="362"/>
      <c r="Z709" s="362"/>
      <c r="AA709" s="362"/>
      <c r="AB709" s="362"/>
    </row>
    <row r="710" spans="8:8" ht="15.75" customHeight="1">
      <c r="A710" s="362"/>
      <c r="B710" s="363"/>
      <c r="C710" s="364"/>
      <c r="D710" s="363"/>
      <c r="E710" s="362"/>
      <c r="F710" s="362"/>
      <c r="G710" s="362"/>
      <c r="H710" s="362"/>
      <c r="I710" s="362"/>
      <c r="J710" s="362"/>
      <c r="K710" s="362"/>
      <c r="L710" s="362"/>
      <c r="M710" s="362"/>
      <c r="N710" s="362"/>
      <c r="O710" s="362"/>
      <c r="P710" s="362"/>
      <c r="Q710" s="362"/>
      <c r="R710" s="362"/>
      <c r="S710" s="362"/>
      <c r="T710" s="362"/>
      <c r="U710" s="362"/>
      <c r="V710" s="362"/>
      <c r="W710" s="362"/>
      <c r="X710" s="362"/>
      <c r="Y710" s="362"/>
      <c r="Z710" s="362"/>
      <c r="AA710" s="362"/>
      <c r="AB710" s="362"/>
    </row>
    <row r="711" spans="8:8" ht="15.75" customHeight="1">
      <c r="A711" s="362"/>
      <c r="B711" s="363"/>
      <c r="C711" s="364"/>
      <c r="D711" s="363"/>
      <c r="E711" s="362"/>
      <c r="F711" s="362"/>
      <c r="G711" s="362"/>
      <c r="H711" s="362"/>
      <c r="I711" s="362"/>
      <c r="J711" s="362"/>
      <c r="K711" s="362"/>
      <c r="L711" s="362"/>
      <c r="M711" s="362"/>
      <c r="N711" s="362"/>
      <c r="O711" s="362"/>
      <c r="P711" s="362"/>
      <c r="Q711" s="362"/>
      <c r="R711" s="362"/>
      <c r="S711" s="362"/>
      <c r="T711" s="362"/>
      <c r="U711" s="362"/>
      <c r="V711" s="362"/>
      <c r="W711" s="362"/>
      <c r="X711" s="362"/>
      <c r="Y711" s="362"/>
      <c r="Z711" s="362"/>
      <c r="AA711" s="362"/>
      <c r="AB711" s="362"/>
    </row>
    <row r="712" spans="8:8" ht="15.75" customHeight="1">
      <c r="A712" s="362"/>
      <c r="B712" s="363"/>
      <c r="C712" s="364"/>
      <c r="D712" s="363"/>
      <c r="E712" s="362"/>
      <c r="F712" s="362"/>
      <c r="G712" s="362"/>
      <c r="H712" s="362"/>
      <c r="I712" s="362"/>
      <c r="J712" s="362"/>
      <c r="K712" s="362"/>
      <c r="L712" s="362"/>
      <c r="M712" s="362"/>
      <c r="N712" s="362"/>
      <c r="O712" s="362"/>
      <c r="P712" s="362"/>
      <c r="Q712" s="362"/>
      <c r="R712" s="362"/>
      <c r="S712" s="362"/>
      <c r="T712" s="362"/>
      <c r="U712" s="362"/>
      <c r="V712" s="362"/>
      <c r="W712" s="362"/>
      <c r="X712" s="362"/>
      <c r="Y712" s="362"/>
      <c r="Z712" s="362"/>
      <c r="AA712" s="362"/>
      <c r="AB712" s="362"/>
    </row>
    <row r="713" spans="8:8" ht="15.75" customHeight="1">
      <c r="A713" s="362"/>
      <c r="B713" s="363"/>
      <c r="C713" s="364"/>
      <c r="D713" s="363"/>
      <c r="E713" s="362"/>
      <c r="F713" s="362"/>
      <c r="G713" s="362"/>
      <c r="H713" s="362"/>
      <c r="I713" s="362"/>
      <c r="J713" s="362"/>
      <c r="K713" s="362"/>
      <c r="L713" s="362"/>
      <c r="M713" s="362"/>
      <c r="N713" s="362"/>
      <c r="O713" s="362"/>
      <c r="P713" s="362"/>
      <c r="Q713" s="362"/>
      <c r="R713" s="362"/>
      <c r="S713" s="362"/>
      <c r="T713" s="362"/>
      <c r="U713" s="362"/>
      <c r="V713" s="362"/>
      <c r="W713" s="362"/>
      <c r="X713" s="362"/>
      <c r="Y713" s="362"/>
      <c r="Z713" s="362"/>
      <c r="AA713" s="362"/>
      <c r="AB713" s="362"/>
    </row>
    <row r="714" spans="8:8" ht="15.75" customHeight="1">
      <c r="A714" s="362"/>
      <c r="B714" s="363"/>
      <c r="C714" s="364"/>
      <c r="D714" s="363"/>
      <c r="E714" s="362"/>
      <c r="F714" s="362"/>
      <c r="G714" s="362"/>
      <c r="H714" s="362"/>
      <c r="I714" s="362"/>
      <c r="J714" s="362"/>
      <c r="K714" s="362"/>
      <c r="L714" s="362"/>
      <c r="M714" s="362"/>
      <c r="N714" s="362"/>
      <c r="O714" s="362"/>
      <c r="P714" s="362"/>
      <c r="Q714" s="362"/>
      <c r="R714" s="362"/>
      <c r="S714" s="362"/>
      <c r="T714" s="362"/>
      <c r="U714" s="362"/>
      <c r="V714" s="362"/>
      <c r="W714" s="362"/>
      <c r="X714" s="362"/>
      <c r="Y714" s="362"/>
      <c r="Z714" s="362"/>
      <c r="AA714" s="362"/>
      <c r="AB714" s="362"/>
    </row>
    <row r="715" spans="8:8" ht="15.75" customHeight="1">
      <c r="A715" s="362"/>
      <c r="B715" s="363"/>
      <c r="C715" s="364"/>
      <c r="D715" s="363"/>
      <c r="E715" s="362"/>
      <c r="F715" s="362"/>
      <c r="G715" s="362"/>
      <c r="H715" s="362"/>
      <c r="I715" s="362"/>
      <c r="J715" s="362"/>
      <c r="K715" s="362"/>
      <c r="L715" s="362"/>
      <c r="M715" s="362"/>
      <c r="N715" s="362"/>
      <c r="O715" s="362"/>
      <c r="P715" s="362"/>
      <c r="Q715" s="362"/>
      <c r="R715" s="362"/>
      <c r="S715" s="362"/>
      <c r="T715" s="362"/>
      <c r="U715" s="362"/>
      <c r="V715" s="362"/>
      <c r="W715" s="362"/>
      <c r="X715" s="362"/>
      <c r="Y715" s="362"/>
      <c r="Z715" s="362"/>
      <c r="AA715" s="362"/>
      <c r="AB715" s="362"/>
    </row>
    <row r="716" spans="8:8" ht="15.75" customHeight="1">
      <c r="A716" s="362"/>
      <c r="B716" s="363"/>
      <c r="C716" s="364"/>
      <c r="D716" s="363"/>
      <c r="E716" s="362"/>
      <c r="F716" s="362"/>
      <c r="G716" s="362"/>
      <c r="H716" s="362"/>
      <c r="I716" s="362"/>
      <c r="J716" s="362"/>
      <c r="K716" s="362"/>
      <c r="L716" s="362"/>
      <c r="M716" s="362"/>
      <c r="N716" s="362"/>
      <c r="O716" s="362"/>
      <c r="P716" s="362"/>
      <c r="Q716" s="362"/>
      <c r="R716" s="362"/>
      <c r="S716" s="362"/>
      <c r="T716" s="362"/>
      <c r="U716" s="362"/>
      <c r="V716" s="362"/>
      <c r="W716" s="362"/>
      <c r="X716" s="362"/>
      <c r="Y716" s="362"/>
      <c r="Z716" s="362"/>
      <c r="AA716" s="362"/>
      <c r="AB716" s="362"/>
    </row>
    <row r="717" spans="8:8" ht="15.75" customHeight="1">
      <c r="A717" s="362"/>
      <c r="B717" s="363"/>
      <c r="C717" s="364"/>
      <c r="D717" s="363"/>
      <c r="E717" s="362"/>
      <c r="F717" s="362"/>
      <c r="G717" s="362"/>
      <c r="H717" s="362"/>
      <c r="I717" s="362"/>
      <c r="J717" s="362"/>
      <c r="K717" s="362"/>
      <c r="L717" s="362"/>
      <c r="M717" s="362"/>
      <c r="N717" s="362"/>
      <c r="O717" s="362"/>
      <c r="P717" s="362"/>
      <c r="Q717" s="362"/>
      <c r="R717" s="362"/>
      <c r="S717" s="362"/>
      <c r="T717" s="362"/>
      <c r="U717" s="362"/>
      <c r="V717" s="362"/>
      <c r="W717" s="362"/>
      <c r="X717" s="362"/>
      <c r="Y717" s="362"/>
      <c r="Z717" s="362"/>
      <c r="AA717" s="362"/>
      <c r="AB717" s="362"/>
    </row>
    <row r="718" spans="8:8" ht="15.75" customHeight="1">
      <c r="A718" s="362"/>
      <c r="B718" s="363"/>
      <c r="C718" s="364"/>
      <c r="D718" s="363"/>
      <c r="E718" s="362"/>
      <c r="F718" s="362"/>
      <c r="G718" s="362"/>
      <c r="H718" s="362"/>
      <c r="I718" s="362"/>
      <c r="J718" s="362"/>
      <c r="K718" s="362"/>
      <c r="L718" s="362"/>
      <c r="M718" s="362"/>
      <c r="N718" s="362"/>
      <c r="O718" s="362"/>
      <c r="P718" s="362"/>
      <c r="Q718" s="362"/>
      <c r="R718" s="362"/>
      <c r="S718" s="362"/>
      <c r="T718" s="362"/>
      <c r="U718" s="362"/>
      <c r="V718" s="362"/>
      <c r="W718" s="362"/>
      <c r="X718" s="362"/>
      <c r="Y718" s="362"/>
      <c r="Z718" s="362"/>
      <c r="AA718" s="362"/>
      <c r="AB718" s="362"/>
    </row>
    <row r="719" spans="8:8" ht="15.75" customHeight="1">
      <c r="A719" s="362"/>
      <c r="B719" s="363"/>
      <c r="C719" s="364"/>
      <c r="D719" s="363"/>
      <c r="E719" s="362"/>
      <c r="F719" s="362"/>
      <c r="G719" s="362"/>
      <c r="H719" s="362"/>
      <c r="I719" s="362"/>
      <c r="J719" s="362"/>
      <c r="K719" s="362"/>
      <c r="L719" s="362"/>
      <c r="M719" s="362"/>
      <c r="N719" s="362"/>
      <c r="O719" s="362"/>
      <c r="P719" s="362"/>
      <c r="Q719" s="362"/>
      <c r="R719" s="362"/>
      <c r="S719" s="362"/>
      <c r="T719" s="362"/>
      <c r="U719" s="362"/>
      <c r="V719" s="362"/>
      <c r="W719" s="362"/>
      <c r="X719" s="362"/>
      <c r="Y719" s="362"/>
      <c r="Z719" s="362"/>
      <c r="AA719" s="362"/>
      <c r="AB719" s="362"/>
    </row>
    <row r="720" spans="8:8" ht="15.75" customHeight="1">
      <c r="A720" s="362"/>
      <c r="B720" s="363"/>
      <c r="C720" s="364"/>
      <c r="D720" s="363"/>
      <c r="E720" s="362"/>
      <c r="F720" s="362"/>
      <c r="G720" s="362"/>
      <c r="H720" s="362"/>
      <c r="I720" s="362"/>
      <c r="J720" s="362"/>
      <c r="K720" s="362"/>
      <c r="L720" s="362"/>
      <c r="M720" s="362"/>
      <c r="N720" s="362"/>
      <c r="O720" s="362"/>
      <c r="P720" s="362"/>
      <c r="Q720" s="362"/>
      <c r="R720" s="362"/>
      <c r="S720" s="362"/>
      <c r="T720" s="362"/>
      <c r="U720" s="362"/>
      <c r="V720" s="362"/>
      <c r="W720" s="362"/>
      <c r="X720" s="362"/>
      <c r="Y720" s="362"/>
      <c r="Z720" s="362"/>
      <c r="AA720" s="362"/>
      <c r="AB720" s="362"/>
    </row>
    <row r="721" spans="8:8" ht="15.75" customHeight="1">
      <c r="A721" s="362"/>
      <c r="B721" s="363"/>
      <c r="C721" s="364"/>
      <c r="D721" s="363"/>
      <c r="E721" s="362"/>
      <c r="F721" s="362"/>
      <c r="G721" s="362"/>
      <c r="H721" s="362"/>
      <c r="I721" s="362"/>
      <c r="J721" s="362"/>
      <c r="K721" s="362"/>
      <c r="L721" s="362"/>
      <c r="M721" s="362"/>
      <c r="N721" s="362"/>
      <c r="O721" s="362"/>
      <c r="P721" s="362"/>
      <c r="Q721" s="362"/>
      <c r="R721" s="362"/>
      <c r="S721" s="362"/>
      <c r="T721" s="362"/>
      <c r="U721" s="362"/>
      <c r="V721" s="362"/>
      <c r="W721" s="362"/>
      <c r="X721" s="362"/>
      <c r="Y721" s="362"/>
      <c r="Z721" s="362"/>
      <c r="AA721" s="362"/>
      <c r="AB721" s="362"/>
    </row>
    <row r="722" spans="8:8" ht="15.75" customHeight="1">
      <c r="A722" s="362"/>
      <c r="B722" s="363"/>
      <c r="C722" s="364"/>
      <c r="D722" s="363"/>
      <c r="E722" s="362"/>
      <c r="F722" s="362"/>
      <c r="G722" s="362"/>
      <c r="H722" s="362"/>
      <c r="I722" s="362"/>
      <c r="J722" s="362"/>
      <c r="K722" s="362"/>
      <c r="L722" s="362"/>
      <c r="M722" s="362"/>
      <c r="N722" s="362"/>
      <c r="O722" s="362"/>
      <c r="P722" s="362"/>
      <c r="Q722" s="362"/>
      <c r="R722" s="362"/>
      <c r="S722" s="362"/>
      <c r="T722" s="362"/>
      <c r="U722" s="362"/>
      <c r="V722" s="362"/>
      <c r="W722" s="362"/>
      <c r="X722" s="362"/>
      <c r="Y722" s="362"/>
      <c r="Z722" s="362"/>
      <c r="AA722" s="362"/>
      <c r="AB722" s="362"/>
    </row>
    <row r="723" spans="8:8" ht="15.75" customHeight="1">
      <c r="A723" s="362"/>
      <c r="B723" s="363"/>
      <c r="C723" s="364"/>
      <c r="D723" s="363"/>
      <c r="E723" s="362"/>
      <c r="F723" s="362"/>
      <c r="G723" s="362"/>
      <c r="H723" s="362"/>
      <c r="I723" s="362"/>
      <c r="J723" s="362"/>
      <c r="K723" s="362"/>
      <c r="L723" s="362"/>
      <c r="M723" s="362"/>
      <c r="N723" s="362"/>
      <c r="O723" s="362"/>
      <c r="P723" s="362"/>
      <c r="Q723" s="362"/>
      <c r="R723" s="362"/>
      <c r="S723" s="362"/>
      <c r="T723" s="362"/>
      <c r="U723" s="362"/>
      <c r="V723" s="362"/>
      <c r="W723" s="362"/>
      <c r="X723" s="362"/>
      <c r="Y723" s="362"/>
      <c r="Z723" s="362"/>
      <c r="AA723" s="362"/>
      <c r="AB723" s="362"/>
    </row>
    <row r="724" spans="8:8" ht="15.75" customHeight="1">
      <c r="A724" s="362"/>
      <c r="B724" s="363"/>
      <c r="C724" s="364"/>
      <c r="D724" s="363"/>
      <c r="E724" s="362"/>
      <c r="F724" s="362"/>
      <c r="G724" s="362"/>
      <c r="H724" s="362"/>
      <c r="I724" s="362"/>
      <c r="J724" s="362"/>
      <c r="K724" s="362"/>
      <c r="L724" s="362"/>
      <c r="M724" s="362"/>
      <c r="N724" s="362"/>
      <c r="O724" s="362"/>
      <c r="P724" s="362"/>
      <c r="Q724" s="362"/>
      <c r="R724" s="362"/>
      <c r="S724" s="362"/>
      <c r="T724" s="362"/>
      <c r="U724" s="362"/>
      <c r="V724" s="362"/>
      <c r="W724" s="362"/>
      <c r="X724" s="362"/>
      <c r="Y724" s="362"/>
      <c r="Z724" s="362"/>
      <c r="AA724" s="362"/>
      <c r="AB724" s="362"/>
    </row>
    <row r="725" spans="8:8" ht="15.75" customHeight="1">
      <c r="A725" s="362"/>
      <c r="B725" s="363"/>
      <c r="C725" s="364"/>
      <c r="D725" s="363"/>
      <c r="E725" s="362"/>
      <c r="F725" s="362"/>
      <c r="G725" s="362"/>
      <c r="H725" s="362"/>
      <c r="I725" s="362"/>
      <c r="J725" s="362"/>
      <c r="K725" s="362"/>
      <c r="L725" s="362"/>
      <c r="M725" s="362"/>
      <c r="N725" s="362"/>
      <c r="O725" s="362"/>
      <c r="P725" s="362"/>
      <c r="Q725" s="362"/>
      <c r="R725" s="362"/>
      <c r="S725" s="362"/>
      <c r="T725" s="362"/>
      <c r="U725" s="362"/>
      <c r="V725" s="362"/>
      <c r="W725" s="362"/>
      <c r="X725" s="362"/>
      <c r="Y725" s="362"/>
      <c r="Z725" s="362"/>
      <c r="AA725" s="362"/>
      <c r="AB725" s="362"/>
    </row>
    <row r="726" spans="8:8" ht="15.75" customHeight="1">
      <c r="A726" s="362"/>
      <c r="B726" s="363"/>
      <c r="C726" s="364"/>
      <c r="D726" s="363"/>
      <c r="E726" s="362"/>
      <c r="F726" s="362"/>
      <c r="G726" s="362"/>
      <c r="H726" s="362"/>
      <c r="I726" s="362"/>
      <c r="J726" s="362"/>
      <c r="K726" s="362"/>
      <c r="L726" s="362"/>
      <c r="M726" s="362"/>
      <c r="N726" s="362"/>
      <c r="O726" s="362"/>
      <c r="P726" s="362"/>
      <c r="Q726" s="362"/>
      <c r="R726" s="362"/>
      <c r="S726" s="362"/>
      <c r="T726" s="362"/>
      <c r="U726" s="362"/>
      <c r="V726" s="362"/>
      <c r="W726" s="362"/>
      <c r="X726" s="362"/>
      <c r="Y726" s="362"/>
      <c r="Z726" s="362"/>
      <c r="AA726" s="362"/>
      <c r="AB726" s="362"/>
    </row>
    <row r="727" spans="8:8" ht="15.75" customHeight="1">
      <c r="A727" s="362"/>
      <c r="B727" s="363"/>
      <c r="C727" s="364"/>
      <c r="D727" s="363"/>
      <c r="E727" s="362"/>
      <c r="F727" s="362"/>
      <c r="G727" s="362"/>
      <c r="H727" s="362"/>
      <c r="I727" s="362"/>
      <c r="J727" s="362"/>
      <c r="K727" s="362"/>
      <c r="L727" s="362"/>
      <c r="M727" s="362"/>
      <c r="N727" s="362"/>
      <c r="O727" s="362"/>
      <c r="P727" s="362"/>
      <c r="Q727" s="362"/>
      <c r="R727" s="362"/>
      <c r="S727" s="362"/>
      <c r="T727" s="362"/>
      <c r="U727" s="362"/>
      <c r="V727" s="362"/>
      <c r="W727" s="362"/>
      <c r="X727" s="362"/>
      <c r="Y727" s="362"/>
      <c r="Z727" s="362"/>
      <c r="AA727" s="362"/>
      <c r="AB727" s="362"/>
    </row>
    <row r="728" spans="8:8" ht="15.75" customHeight="1">
      <c r="A728" s="362"/>
      <c r="B728" s="363"/>
      <c r="C728" s="364"/>
      <c r="D728" s="363"/>
      <c r="E728" s="362"/>
      <c r="F728" s="362"/>
      <c r="G728" s="362"/>
      <c r="H728" s="362"/>
      <c r="I728" s="362"/>
      <c r="J728" s="362"/>
      <c r="K728" s="362"/>
      <c r="L728" s="362"/>
      <c r="M728" s="362"/>
      <c r="N728" s="362"/>
      <c r="O728" s="362"/>
      <c r="P728" s="362"/>
      <c r="Q728" s="362"/>
      <c r="R728" s="362"/>
      <c r="S728" s="362"/>
      <c r="T728" s="362"/>
      <c r="U728" s="362"/>
      <c r="V728" s="362"/>
      <c r="W728" s="362"/>
      <c r="X728" s="362"/>
      <c r="Y728" s="362"/>
      <c r="Z728" s="362"/>
      <c r="AA728" s="362"/>
      <c r="AB728" s="362"/>
    </row>
    <row r="729" spans="8:8" ht="15.75" customHeight="1">
      <c r="A729" s="362"/>
      <c r="B729" s="363"/>
      <c r="C729" s="364"/>
      <c r="D729" s="363"/>
      <c r="E729" s="362"/>
      <c r="F729" s="362"/>
      <c r="G729" s="362"/>
      <c r="H729" s="362"/>
      <c r="I729" s="362"/>
      <c r="J729" s="362"/>
      <c r="K729" s="362"/>
      <c r="L729" s="362"/>
      <c r="M729" s="362"/>
      <c r="N729" s="362"/>
      <c r="O729" s="362"/>
      <c r="P729" s="362"/>
      <c r="Q729" s="362"/>
      <c r="R729" s="362"/>
      <c r="S729" s="362"/>
      <c r="T729" s="362"/>
      <c r="U729" s="362"/>
      <c r="V729" s="362"/>
      <c r="W729" s="362"/>
      <c r="X729" s="362"/>
      <c r="Y729" s="362"/>
      <c r="Z729" s="362"/>
      <c r="AA729" s="362"/>
      <c r="AB729" s="362"/>
    </row>
    <row r="730" spans="8:8" ht="15.75" customHeight="1">
      <c r="A730" s="362"/>
      <c r="B730" s="363"/>
      <c r="C730" s="364"/>
      <c r="D730" s="363"/>
      <c r="E730" s="362"/>
      <c r="F730" s="362"/>
      <c r="G730" s="362"/>
      <c r="H730" s="362"/>
      <c r="I730" s="362"/>
      <c r="J730" s="362"/>
      <c r="K730" s="362"/>
      <c r="L730" s="362"/>
      <c r="M730" s="362"/>
      <c r="N730" s="362"/>
      <c r="O730" s="362"/>
      <c r="P730" s="362"/>
      <c r="Q730" s="362"/>
      <c r="R730" s="362"/>
      <c r="S730" s="362"/>
      <c r="T730" s="362"/>
      <c r="U730" s="362"/>
      <c r="V730" s="362"/>
      <c r="W730" s="362"/>
      <c r="X730" s="362"/>
      <c r="Y730" s="362"/>
      <c r="Z730" s="362"/>
      <c r="AA730" s="362"/>
      <c r="AB730" s="362"/>
    </row>
    <row r="731" spans="8:8" ht="15.75" customHeight="1">
      <c r="A731" s="362"/>
      <c r="B731" s="363"/>
      <c r="C731" s="364"/>
      <c r="D731" s="363"/>
      <c r="E731" s="362"/>
      <c r="F731" s="362"/>
      <c r="G731" s="362"/>
      <c r="H731" s="362"/>
      <c r="I731" s="362"/>
      <c r="J731" s="362"/>
      <c r="K731" s="362"/>
      <c r="L731" s="362"/>
      <c r="M731" s="362"/>
      <c r="N731" s="362"/>
      <c r="O731" s="362"/>
      <c r="P731" s="362"/>
      <c r="Q731" s="362"/>
      <c r="R731" s="362"/>
      <c r="S731" s="362"/>
      <c r="T731" s="362"/>
      <c r="U731" s="362"/>
      <c r="V731" s="362"/>
      <c r="W731" s="362"/>
      <c r="X731" s="362"/>
      <c r="Y731" s="362"/>
      <c r="Z731" s="362"/>
      <c r="AA731" s="362"/>
      <c r="AB731" s="362"/>
    </row>
    <row r="732" spans="8:8" ht="15.75" customHeight="1">
      <c r="A732" s="362"/>
      <c r="B732" s="363"/>
      <c r="C732" s="364"/>
      <c r="D732" s="363"/>
      <c r="E732" s="362"/>
      <c r="F732" s="362"/>
      <c r="G732" s="362"/>
      <c r="H732" s="362"/>
      <c r="I732" s="362"/>
      <c r="J732" s="362"/>
      <c r="K732" s="362"/>
      <c r="L732" s="362"/>
      <c r="M732" s="362"/>
      <c r="N732" s="362"/>
      <c r="O732" s="362"/>
      <c r="P732" s="362"/>
      <c r="Q732" s="362"/>
      <c r="R732" s="362"/>
      <c r="S732" s="362"/>
      <c r="T732" s="362"/>
      <c r="U732" s="362"/>
      <c r="V732" s="362"/>
      <c r="W732" s="362"/>
      <c r="X732" s="362"/>
      <c r="Y732" s="362"/>
      <c r="Z732" s="362"/>
      <c r="AA732" s="362"/>
      <c r="AB732" s="362"/>
    </row>
    <row r="733" spans="8:8" ht="15.75" customHeight="1">
      <c r="A733" s="362"/>
      <c r="B733" s="363"/>
      <c r="C733" s="364"/>
      <c r="D733" s="363"/>
      <c r="E733" s="362"/>
      <c r="F733" s="362"/>
      <c r="G733" s="362"/>
      <c r="H733" s="362"/>
      <c r="I733" s="362"/>
      <c r="J733" s="362"/>
      <c r="K733" s="362"/>
      <c r="L733" s="362"/>
      <c r="M733" s="362"/>
      <c r="N733" s="362"/>
      <c r="O733" s="362"/>
      <c r="P733" s="362"/>
      <c r="Q733" s="362"/>
      <c r="R733" s="362"/>
      <c r="S733" s="362"/>
      <c r="T733" s="362"/>
      <c r="U733" s="362"/>
      <c r="V733" s="362"/>
      <c r="W733" s="362"/>
      <c r="X733" s="362"/>
      <c r="Y733" s="362"/>
      <c r="Z733" s="362"/>
      <c r="AA733" s="362"/>
      <c r="AB733" s="362"/>
    </row>
    <row r="734" spans="8:8" ht="15.75" customHeight="1">
      <c r="A734" s="362"/>
      <c r="B734" s="363"/>
      <c r="C734" s="364"/>
      <c r="D734" s="363"/>
      <c r="E734" s="362"/>
      <c r="F734" s="362"/>
      <c r="G734" s="362"/>
      <c r="H734" s="362"/>
      <c r="I734" s="362"/>
      <c r="J734" s="362"/>
      <c r="K734" s="362"/>
      <c r="L734" s="362"/>
      <c r="M734" s="362"/>
      <c r="N734" s="362"/>
      <c r="O734" s="362"/>
      <c r="P734" s="362"/>
      <c r="Q734" s="362"/>
      <c r="R734" s="362"/>
      <c r="S734" s="362"/>
      <c r="T734" s="362"/>
      <c r="U734" s="362"/>
      <c r="V734" s="362"/>
      <c r="W734" s="362"/>
      <c r="X734" s="362"/>
      <c r="Y734" s="362"/>
      <c r="Z734" s="362"/>
      <c r="AA734" s="362"/>
      <c r="AB734" s="362"/>
    </row>
    <row r="735" spans="8:8" ht="15.75" customHeight="1">
      <c r="A735" s="362"/>
      <c r="B735" s="363"/>
      <c r="C735" s="364"/>
      <c r="D735" s="363"/>
      <c r="E735" s="362"/>
      <c r="F735" s="362"/>
      <c r="G735" s="362"/>
      <c r="H735" s="362"/>
      <c r="I735" s="362"/>
      <c r="J735" s="362"/>
      <c r="K735" s="362"/>
      <c r="L735" s="362"/>
      <c r="M735" s="362"/>
      <c r="N735" s="362"/>
      <c r="O735" s="362"/>
      <c r="P735" s="362"/>
      <c r="Q735" s="362"/>
      <c r="R735" s="362"/>
      <c r="S735" s="362"/>
      <c r="T735" s="362"/>
      <c r="U735" s="362"/>
      <c r="V735" s="362"/>
      <c r="W735" s="362"/>
      <c r="X735" s="362"/>
      <c r="Y735" s="362"/>
      <c r="Z735" s="362"/>
      <c r="AA735" s="362"/>
      <c r="AB735" s="362"/>
    </row>
    <row r="736" spans="8:8" ht="15.75" customHeight="1">
      <c r="A736" s="362"/>
      <c r="B736" s="363"/>
      <c r="C736" s="364"/>
      <c r="D736" s="363"/>
      <c r="E736" s="362"/>
      <c r="F736" s="362"/>
      <c r="G736" s="362"/>
      <c r="H736" s="362"/>
      <c r="I736" s="362"/>
      <c r="J736" s="362"/>
      <c r="K736" s="362"/>
      <c r="L736" s="362"/>
      <c r="M736" s="362"/>
      <c r="N736" s="362"/>
      <c r="O736" s="362"/>
      <c r="P736" s="362"/>
      <c r="Q736" s="362"/>
      <c r="R736" s="362"/>
      <c r="S736" s="362"/>
      <c r="T736" s="362"/>
      <c r="U736" s="362"/>
      <c r="V736" s="362"/>
      <c r="W736" s="362"/>
      <c r="X736" s="362"/>
      <c r="Y736" s="362"/>
      <c r="Z736" s="362"/>
      <c r="AA736" s="362"/>
      <c r="AB736" s="362"/>
    </row>
    <row r="737" spans="8:8" ht="15.75" customHeight="1">
      <c r="A737" s="362"/>
      <c r="B737" s="363"/>
      <c r="C737" s="364"/>
      <c r="D737" s="363"/>
      <c r="E737" s="362"/>
      <c r="F737" s="362"/>
      <c r="G737" s="362"/>
      <c r="H737" s="362"/>
      <c r="I737" s="362"/>
      <c r="J737" s="362"/>
      <c r="K737" s="362"/>
      <c r="L737" s="362"/>
      <c r="M737" s="362"/>
      <c r="N737" s="362"/>
      <c r="O737" s="362"/>
      <c r="P737" s="362"/>
      <c r="Q737" s="362"/>
      <c r="R737" s="362"/>
      <c r="S737" s="362"/>
      <c r="T737" s="362"/>
      <c r="U737" s="362"/>
      <c r="V737" s="362"/>
      <c r="W737" s="362"/>
      <c r="X737" s="362"/>
      <c r="Y737" s="362"/>
      <c r="Z737" s="362"/>
      <c r="AA737" s="362"/>
      <c r="AB737" s="362"/>
    </row>
    <row r="738" spans="8:8" ht="15.75" customHeight="1">
      <c r="A738" s="362"/>
      <c r="B738" s="363"/>
      <c r="C738" s="364"/>
      <c r="D738" s="363"/>
      <c r="E738" s="362"/>
      <c r="F738" s="362"/>
      <c r="G738" s="362"/>
      <c r="H738" s="362"/>
      <c r="I738" s="362"/>
      <c r="J738" s="362"/>
      <c r="K738" s="362"/>
      <c r="L738" s="362"/>
      <c r="M738" s="362"/>
      <c r="N738" s="362"/>
      <c r="O738" s="362"/>
      <c r="P738" s="362"/>
      <c r="Q738" s="362"/>
      <c r="R738" s="362"/>
      <c r="S738" s="362"/>
      <c r="T738" s="362"/>
      <c r="U738" s="362"/>
      <c r="V738" s="362"/>
      <c r="W738" s="362"/>
      <c r="X738" s="362"/>
      <c r="Y738" s="362"/>
      <c r="Z738" s="362"/>
      <c r="AA738" s="362"/>
      <c r="AB738" s="362"/>
    </row>
    <row r="739" spans="8:8" ht="15.75" customHeight="1">
      <c r="A739" s="362"/>
      <c r="B739" s="363"/>
      <c r="C739" s="364"/>
      <c r="D739" s="363"/>
      <c r="E739" s="362"/>
      <c r="F739" s="362"/>
      <c r="G739" s="362"/>
      <c r="H739" s="362"/>
      <c r="I739" s="362"/>
      <c r="J739" s="362"/>
      <c r="K739" s="362"/>
      <c r="L739" s="362"/>
      <c r="M739" s="362"/>
      <c r="N739" s="362"/>
      <c r="O739" s="362"/>
      <c r="P739" s="362"/>
      <c r="Q739" s="362"/>
      <c r="R739" s="362"/>
      <c r="S739" s="362"/>
      <c r="T739" s="362"/>
      <c r="U739" s="362"/>
      <c r="V739" s="362"/>
      <c r="W739" s="362"/>
      <c r="X739" s="362"/>
      <c r="Y739" s="362"/>
      <c r="Z739" s="362"/>
      <c r="AA739" s="362"/>
      <c r="AB739" s="362"/>
    </row>
    <row r="740" spans="8:8" ht="15.75" customHeight="1">
      <c r="A740" s="362"/>
      <c r="B740" s="363"/>
      <c r="C740" s="364"/>
      <c r="D740" s="363"/>
      <c r="E740" s="362"/>
      <c r="F740" s="362"/>
      <c r="G740" s="362"/>
      <c r="H740" s="362"/>
      <c r="I740" s="362"/>
      <c r="J740" s="362"/>
      <c r="K740" s="362"/>
      <c r="L740" s="362"/>
      <c r="M740" s="362"/>
      <c r="N740" s="362"/>
      <c r="O740" s="362"/>
      <c r="P740" s="362"/>
      <c r="Q740" s="362"/>
      <c r="R740" s="362"/>
      <c r="S740" s="362"/>
      <c r="T740" s="362"/>
      <c r="U740" s="362"/>
      <c r="V740" s="362"/>
      <c r="W740" s="362"/>
      <c r="X740" s="362"/>
      <c r="Y740" s="362"/>
      <c r="Z740" s="362"/>
      <c r="AA740" s="362"/>
      <c r="AB740" s="362"/>
    </row>
    <row r="741" spans="8:8" ht="15.75" customHeight="1">
      <c r="A741" s="362"/>
      <c r="B741" s="363"/>
      <c r="C741" s="364"/>
      <c r="D741" s="363"/>
      <c r="E741" s="362"/>
      <c r="F741" s="362"/>
      <c r="G741" s="362"/>
      <c r="H741" s="362"/>
      <c r="I741" s="362"/>
      <c r="J741" s="362"/>
      <c r="K741" s="362"/>
      <c r="L741" s="362"/>
      <c r="M741" s="362"/>
      <c r="N741" s="362"/>
      <c r="O741" s="362"/>
      <c r="P741" s="362"/>
      <c r="Q741" s="362"/>
      <c r="R741" s="362"/>
      <c r="S741" s="362"/>
      <c r="T741" s="362"/>
      <c r="U741" s="362"/>
      <c r="V741" s="362"/>
      <c r="W741" s="362"/>
      <c r="X741" s="362"/>
      <c r="Y741" s="362"/>
      <c r="Z741" s="362"/>
      <c r="AA741" s="362"/>
      <c r="AB741" s="362"/>
    </row>
    <row r="742" spans="8:8" ht="15.75" customHeight="1">
      <c r="A742" s="362"/>
      <c r="B742" s="363"/>
      <c r="C742" s="364"/>
      <c r="D742" s="363"/>
      <c r="E742" s="362"/>
      <c r="F742" s="362"/>
      <c r="G742" s="362"/>
      <c r="H742" s="362"/>
      <c r="I742" s="362"/>
      <c r="J742" s="362"/>
      <c r="K742" s="362"/>
      <c r="L742" s="362"/>
      <c r="M742" s="362"/>
      <c r="N742" s="362"/>
      <c r="O742" s="362"/>
      <c r="P742" s="362"/>
      <c r="Q742" s="362"/>
      <c r="R742" s="362"/>
      <c r="S742" s="362"/>
      <c r="T742" s="362"/>
      <c r="U742" s="362"/>
      <c r="V742" s="362"/>
      <c r="W742" s="362"/>
      <c r="X742" s="362"/>
      <c r="Y742" s="362"/>
      <c r="Z742" s="362"/>
      <c r="AA742" s="362"/>
      <c r="AB742" s="362"/>
    </row>
    <row r="743" spans="8:8" ht="15.75" customHeight="1">
      <c r="A743" s="362"/>
      <c r="B743" s="363"/>
      <c r="C743" s="364"/>
      <c r="D743" s="363"/>
      <c r="E743" s="362"/>
      <c r="F743" s="362"/>
      <c r="G743" s="362"/>
      <c r="H743" s="362"/>
      <c r="I743" s="362"/>
      <c r="J743" s="362"/>
      <c r="K743" s="362"/>
      <c r="L743" s="362"/>
      <c r="M743" s="362"/>
      <c r="N743" s="362"/>
      <c r="O743" s="362"/>
      <c r="P743" s="362"/>
      <c r="Q743" s="362"/>
      <c r="R743" s="362"/>
      <c r="S743" s="362"/>
      <c r="T743" s="362"/>
      <c r="U743" s="362"/>
      <c r="V743" s="362"/>
      <c r="W743" s="362"/>
      <c r="X743" s="362"/>
      <c r="Y743" s="362"/>
      <c r="Z743" s="362"/>
      <c r="AA743" s="362"/>
      <c r="AB743" s="362"/>
    </row>
    <row r="744" spans="8:8" ht="15.75" customHeight="1">
      <c r="A744" s="362"/>
      <c r="B744" s="363"/>
      <c r="C744" s="364"/>
      <c r="D744" s="363"/>
      <c r="E744" s="362"/>
      <c r="F744" s="362"/>
      <c r="G744" s="362"/>
      <c r="H744" s="362"/>
      <c r="I744" s="362"/>
      <c r="J744" s="362"/>
      <c r="K744" s="362"/>
      <c r="L744" s="362"/>
      <c r="M744" s="362"/>
      <c r="N744" s="362"/>
      <c r="O744" s="362"/>
      <c r="P744" s="362"/>
      <c r="Q744" s="362"/>
      <c r="R744" s="362"/>
      <c r="S744" s="362"/>
      <c r="T744" s="362"/>
      <c r="U744" s="362"/>
      <c r="V744" s="362"/>
      <c r="W744" s="362"/>
      <c r="X744" s="362"/>
      <c r="Y744" s="362"/>
      <c r="Z744" s="362"/>
      <c r="AA744" s="362"/>
      <c r="AB744" s="362"/>
    </row>
    <row r="745" spans="8:8" ht="15.75" customHeight="1">
      <c r="A745" s="362"/>
      <c r="B745" s="363"/>
      <c r="C745" s="364"/>
      <c r="D745" s="363"/>
      <c r="E745" s="362"/>
      <c r="F745" s="362"/>
      <c r="G745" s="362"/>
      <c r="H745" s="362"/>
      <c r="I745" s="362"/>
      <c r="J745" s="362"/>
      <c r="K745" s="362"/>
      <c r="L745" s="362"/>
      <c r="M745" s="362"/>
      <c r="N745" s="362"/>
      <c r="O745" s="362"/>
      <c r="P745" s="362"/>
      <c r="Q745" s="362"/>
      <c r="R745" s="362"/>
      <c r="S745" s="362"/>
      <c r="T745" s="362"/>
      <c r="U745" s="362"/>
      <c r="V745" s="362"/>
      <c r="W745" s="362"/>
      <c r="X745" s="362"/>
      <c r="Y745" s="362"/>
      <c r="Z745" s="362"/>
      <c r="AA745" s="362"/>
      <c r="AB745" s="362"/>
    </row>
    <row r="746" spans="8:8" ht="15.75" customHeight="1">
      <c r="A746" s="362"/>
      <c r="B746" s="363"/>
      <c r="C746" s="364"/>
      <c r="D746" s="363"/>
      <c r="E746" s="362"/>
      <c r="F746" s="362"/>
      <c r="G746" s="362"/>
      <c r="H746" s="362"/>
      <c r="I746" s="362"/>
      <c r="J746" s="362"/>
      <c r="K746" s="362"/>
      <c r="L746" s="362"/>
      <c r="M746" s="362"/>
      <c r="N746" s="362"/>
      <c r="O746" s="362"/>
      <c r="P746" s="362"/>
      <c r="Q746" s="362"/>
      <c r="R746" s="362"/>
      <c r="S746" s="362"/>
      <c r="T746" s="362"/>
      <c r="U746" s="362"/>
      <c r="V746" s="362"/>
      <c r="W746" s="362"/>
      <c r="X746" s="362"/>
      <c r="Y746" s="362"/>
      <c r="Z746" s="362"/>
      <c r="AA746" s="362"/>
      <c r="AB746" s="362"/>
    </row>
    <row r="747" spans="8:8" ht="15.75" customHeight="1">
      <c r="A747" s="362"/>
      <c r="B747" s="363"/>
      <c r="C747" s="364"/>
      <c r="D747" s="363"/>
      <c r="E747" s="362"/>
      <c r="F747" s="362"/>
      <c r="G747" s="362"/>
      <c r="H747" s="362"/>
      <c r="I747" s="362"/>
      <c r="J747" s="362"/>
      <c r="K747" s="362"/>
      <c r="L747" s="362"/>
      <c r="M747" s="362"/>
      <c r="N747" s="362"/>
      <c r="O747" s="362"/>
      <c r="P747" s="362"/>
      <c r="Q747" s="362"/>
      <c r="R747" s="362"/>
      <c r="S747" s="362"/>
      <c r="T747" s="362"/>
      <c r="U747" s="362"/>
      <c r="V747" s="362"/>
      <c r="W747" s="362"/>
      <c r="X747" s="362"/>
      <c r="Y747" s="362"/>
      <c r="Z747" s="362"/>
      <c r="AA747" s="362"/>
      <c r="AB747" s="362"/>
    </row>
    <row r="748" spans="8:8" ht="15.75" customHeight="1">
      <c r="A748" s="362"/>
      <c r="B748" s="363"/>
      <c r="C748" s="364"/>
      <c r="D748" s="363"/>
      <c r="E748" s="362"/>
      <c r="F748" s="362"/>
      <c r="G748" s="362"/>
      <c r="H748" s="362"/>
      <c r="I748" s="362"/>
      <c r="J748" s="362"/>
      <c r="K748" s="362"/>
      <c r="L748" s="362"/>
      <c r="M748" s="362"/>
      <c r="N748" s="362"/>
      <c r="O748" s="362"/>
      <c r="P748" s="362"/>
      <c r="Q748" s="362"/>
      <c r="R748" s="362"/>
      <c r="S748" s="362"/>
      <c r="T748" s="362"/>
      <c r="U748" s="362"/>
      <c r="V748" s="362"/>
      <c r="W748" s="362"/>
      <c r="X748" s="362"/>
      <c r="Y748" s="362"/>
      <c r="Z748" s="362"/>
      <c r="AA748" s="362"/>
      <c r="AB748" s="362"/>
    </row>
    <row r="749" spans="8:8" ht="15.75" customHeight="1">
      <c r="A749" s="362"/>
      <c r="B749" s="363"/>
      <c r="C749" s="364"/>
      <c r="D749" s="363"/>
      <c r="E749" s="362"/>
      <c r="F749" s="362"/>
      <c r="G749" s="362"/>
      <c r="H749" s="362"/>
      <c r="I749" s="362"/>
      <c r="J749" s="362"/>
      <c r="K749" s="362"/>
      <c r="L749" s="362"/>
      <c r="M749" s="362"/>
      <c r="N749" s="362"/>
      <c r="O749" s="362"/>
      <c r="P749" s="362"/>
      <c r="Q749" s="362"/>
      <c r="R749" s="362"/>
      <c r="S749" s="362"/>
      <c r="T749" s="362"/>
      <c r="U749" s="362"/>
      <c r="V749" s="362"/>
      <c r="W749" s="362"/>
      <c r="X749" s="362"/>
      <c r="Y749" s="362"/>
      <c r="Z749" s="362"/>
      <c r="AA749" s="362"/>
      <c r="AB749" s="362"/>
    </row>
    <row r="750" spans="8:8" ht="15.75" customHeight="1">
      <c r="A750" s="362"/>
      <c r="B750" s="363"/>
      <c r="C750" s="364"/>
      <c r="D750" s="363"/>
      <c r="E750" s="362"/>
      <c r="F750" s="362"/>
      <c r="G750" s="362"/>
      <c r="H750" s="362"/>
      <c r="I750" s="362"/>
      <c r="J750" s="362"/>
      <c r="K750" s="362"/>
      <c r="L750" s="362"/>
      <c r="M750" s="362"/>
      <c r="N750" s="362"/>
      <c r="O750" s="362"/>
      <c r="P750" s="362"/>
      <c r="Q750" s="362"/>
      <c r="R750" s="362"/>
      <c r="S750" s="362"/>
      <c r="T750" s="362"/>
      <c r="U750" s="362"/>
      <c r="V750" s="362"/>
      <c r="W750" s="362"/>
      <c r="X750" s="362"/>
      <c r="Y750" s="362"/>
      <c r="Z750" s="362"/>
      <c r="AA750" s="362"/>
      <c r="AB750" s="362"/>
    </row>
    <row r="751" spans="8:8" ht="15.75" customHeight="1">
      <c r="A751" s="362"/>
      <c r="B751" s="363"/>
      <c r="C751" s="364"/>
      <c r="D751" s="363"/>
      <c r="E751" s="362"/>
      <c r="F751" s="362"/>
      <c r="G751" s="362"/>
      <c r="H751" s="362"/>
      <c r="I751" s="362"/>
      <c r="J751" s="362"/>
      <c r="K751" s="362"/>
      <c r="L751" s="362"/>
      <c r="M751" s="362"/>
      <c r="N751" s="362"/>
      <c r="O751" s="362"/>
      <c r="P751" s="362"/>
      <c r="Q751" s="362"/>
      <c r="R751" s="362"/>
      <c r="S751" s="362"/>
      <c r="T751" s="362"/>
      <c r="U751" s="362"/>
      <c r="V751" s="362"/>
      <c r="W751" s="362"/>
      <c r="X751" s="362"/>
      <c r="Y751" s="362"/>
      <c r="Z751" s="362"/>
      <c r="AA751" s="362"/>
      <c r="AB751" s="362"/>
    </row>
    <row r="752" spans="8:8" ht="15.75" customHeight="1">
      <c r="A752" s="362"/>
      <c r="B752" s="363"/>
      <c r="C752" s="364"/>
      <c r="D752" s="363"/>
      <c r="E752" s="362"/>
      <c r="F752" s="362"/>
      <c r="G752" s="362"/>
      <c r="H752" s="362"/>
      <c r="I752" s="362"/>
      <c r="J752" s="362"/>
      <c r="K752" s="362"/>
      <c r="L752" s="362"/>
      <c r="M752" s="362"/>
      <c r="N752" s="362"/>
      <c r="O752" s="362"/>
      <c r="P752" s="362"/>
      <c r="Q752" s="362"/>
      <c r="R752" s="362"/>
      <c r="S752" s="362"/>
      <c r="T752" s="362"/>
      <c r="U752" s="362"/>
      <c r="V752" s="362"/>
      <c r="W752" s="362"/>
      <c r="X752" s="362"/>
      <c r="Y752" s="362"/>
      <c r="Z752" s="362"/>
      <c r="AA752" s="362"/>
      <c r="AB752" s="362"/>
    </row>
    <row r="753" spans="8:8" ht="15.75" customHeight="1">
      <c r="A753" s="362"/>
      <c r="B753" s="363"/>
      <c r="C753" s="364"/>
      <c r="D753" s="363"/>
      <c r="E753" s="362"/>
      <c r="F753" s="362"/>
      <c r="G753" s="362"/>
      <c r="H753" s="362"/>
      <c r="I753" s="362"/>
      <c r="J753" s="362"/>
      <c r="K753" s="362"/>
      <c r="L753" s="362"/>
      <c r="M753" s="362"/>
      <c r="N753" s="362"/>
      <c r="O753" s="362"/>
      <c r="P753" s="362"/>
      <c r="Q753" s="362"/>
      <c r="R753" s="362"/>
      <c r="S753" s="362"/>
      <c r="T753" s="362"/>
      <c r="U753" s="362"/>
      <c r="V753" s="362"/>
      <c r="W753" s="362"/>
      <c r="X753" s="362"/>
      <c r="Y753" s="362"/>
      <c r="Z753" s="362"/>
      <c r="AA753" s="362"/>
      <c r="AB753" s="362"/>
    </row>
    <row r="754" spans="8:8" ht="15.75" customHeight="1">
      <c r="A754" s="362"/>
      <c r="B754" s="363"/>
      <c r="C754" s="364"/>
      <c r="D754" s="363"/>
      <c r="E754" s="362"/>
      <c r="F754" s="362"/>
      <c r="G754" s="362"/>
      <c r="H754" s="362"/>
      <c r="I754" s="362"/>
      <c r="J754" s="362"/>
      <c r="K754" s="362"/>
      <c r="L754" s="362"/>
      <c r="M754" s="362"/>
      <c r="N754" s="362"/>
      <c r="O754" s="362"/>
      <c r="P754" s="362"/>
      <c r="Q754" s="362"/>
      <c r="R754" s="362"/>
      <c r="S754" s="362"/>
      <c r="T754" s="362"/>
      <c r="U754" s="362"/>
      <c r="V754" s="362"/>
      <c r="W754" s="362"/>
      <c r="X754" s="362"/>
      <c r="Y754" s="362"/>
      <c r="Z754" s="362"/>
      <c r="AA754" s="362"/>
      <c r="AB754" s="362"/>
    </row>
    <row r="755" spans="8:8" ht="15.75" customHeight="1">
      <c r="A755" s="362"/>
      <c r="B755" s="363"/>
      <c r="C755" s="364"/>
      <c r="D755" s="363"/>
      <c r="E755" s="362"/>
      <c r="F755" s="362"/>
      <c r="G755" s="362"/>
      <c r="H755" s="362"/>
      <c r="I755" s="362"/>
      <c r="J755" s="362"/>
      <c r="K755" s="362"/>
      <c r="L755" s="362"/>
      <c r="M755" s="362"/>
      <c r="N755" s="362"/>
      <c r="O755" s="362"/>
      <c r="P755" s="362"/>
      <c r="Q755" s="362"/>
      <c r="R755" s="362"/>
      <c r="S755" s="362"/>
      <c r="T755" s="362"/>
      <c r="U755" s="362"/>
      <c r="V755" s="362"/>
      <c r="W755" s="362"/>
      <c r="X755" s="362"/>
      <c r="Y755" s="362"/>
      <c r="Z755" s="362"/>
      <c r="AA755" s="362"/>
      <c r="AB755" s="362"/>
    </row>
    <row r="756" spans="8:8" ht="15.75" customHeight="1">
      <c r="A756" s="362"/>
      <c r="B756" s="363"/>
      <c r="C756" s="364"/>
      <c r="D756" s="363"/>
      <c r="E756" s="362"/>
      <c r="F756" s="362"/>
      <c r="G756" s="362"/>
      <c r="H756" s="362"/>
      <c r="I756" s="362"/>
      <c r="J756" s="362"/>
      <c r="K756" s="362"/>
      <c r="L756" s="362"/>
      <c r="M756" s="362"/>
      <c r="N756" s="362"/>
      <c r="O756" s="362"/>
      <c r="P756" s="362"/>
      <c r="Q756" s="362"/>
      <c r="R756" s="362"/>
      <c r="S756" s="362"/>
      <c r="T756" s="362"/>
      <c r="U756" s="362"/>
      <c r="V756" s="362"/>
      <c r="W756" s="362"/>
      <c r="X756" s="362"/>
      <c r="Y756" s="362"/>
      <c r="Z756" s="362"/>
      <c r="AA756" s="362"/>
      <c r="AB756" s="362"/>
    </row>
    <row r="757" spans="8:8" ht="15.75" customHeight="1">
      <c r="A757" s="362"/>
      <c r="B757" s="363"/>
      <c r="C757" s="364"/>
      <c r="D757" s="363"/>
      <c r="E757" s="362"/>
      <c r="F757" s="362"/>
      <c r="G757" s="362"/>
      <c r="H757" s="362"/>
      <c r="I757" s="362"/>
      <c r="J757" s="362"/>
      <c r="K757" s="362"/>
      <c r="L757" s="362"/>
      <c r="M757" s="362"/>
      <c r="N757" s="362"/>
      <c r="O757" s="362"/>
      <c r="P757" s="362"/>
      <c r="Q757" s="362"/>
      <c r="R757" s="362"/>
      <c r="S757" s="362"/>
      <c r="T757" s="362"/>
      <c r="U757" s="362"/>
      <c r="V757" s="362"/>
      <c r="W757" s="362"/>
      <c r="X757" s="362"/>
      <c r="Y757" s="362"/>
      <c r="Z757" s="362"/>
      <c r="AA757" s="362"/>
      <c r="AB757" s="362"/>
    </row>
    <row r="758" spans="8:8" ht="15.75" customHeight="1">
      <c r="A758" s="362"/>
      <c r="B758" s="363"/>
      <c r="C758" s="364"/>
      <c r="D758" s="363"/>
      <c r="E758" s="362"/>
      <c r="F758" s="362"/>
      <c r="G758" s="362"/>
      <c r="H758" s="362"/>
      <c r="I758" s="362"/>
      <c r="J758" s="362"/>
      <c r="K758" s="362"/>
      <c r="L758" s="362"/>
      <c r="M758" s="362"/>
      <c r="N758" s="362"/>
      <c r="O758" s="362"/>
      <c r="P758" s="362"/>
      <c r="Q758" s="362"/>
      <c r="R758" s="362"/>
      <c r="S758" s="362"/>
      <c r="T758" s="362"/>
      <c r="U758" s="362"/>
      <c r="V758" s="362"/>
      <c r="W758" s="362"/>
      <c r="X758" s="362"/>
      <c r="Y758" s="362"/>
      <c r="Z758" s="362"/>
      <c r="AA758" s="362"/>
      <c r="AB758" s="362"/>
    </row>
    <row r="759" spans="8:8" ht="15.75" customHeight="1">
      <c r="A759" s="362"/>
      <c r="B759" s="363"/>
      <c r="C759" s="364"/>
      <c r="D759" s="363"/>
      <c r="E759" s="362"/>
      <c r="F759" s="362"/>
      <c r="G759" s="362"/>
      <c r="H759" s="362"/>
      <c r="I759" s="362"/>
      <c r="J759" s="362"/>
      <c r="K759" s="362"/>
      <c r="L759" s="362"/>
      <c r="M759" s="362"/>
      <c r="N759" s="362"/>
      <c r="O759" s="362"/>
      <c r="P759" s="362"/>
      <c r="Q759" s="362"/>
      <c r="R759" s="362"/>
      <c r="S759" s="362"/>
      <c r="T759" s="362"/>
      <c r="U759" s="362"/>
      <c r="V759" s="362"/>
      <c r="W759" s="362"/>
      <c r="X759" s="362"/>
      <c r="Y759" s="362"/>
      <c r="Z759" s="362"/>
      <c r="AA759" s="362"/>
      <c r="AB759" s="362"/>
    </row>
    <row r="760" spans="8:8" ht="15.75" customHeight="1">
      <c r="A760" s="362"/>
      <c r="B760" s="363"/>
      <c r="C760" s="364"/>
      <c r="D760" s="363"/>
      <c r="E760" s="362"/>
      <c r="F760" s="362"/>
      <c r="G760" s="362"/>
      <c r="H760" s="362"/>
      <c r="I760" s="362"/>
      <c r="J760" s="362"/>
      <c r="K760" s="362"/>
      <c r="L760" s="362"/>
      <c r="M760" s="362"/>
      <c r="N760" s="362"/>
      <c r="O760" s="362"/>
      <c r="P760" s="362"/>
      <c r="Q760" s="362"/>
      <c r="R760" s="362"/>
      <c r="S760" s="362"/>
      <c r="T760" s="362"/>
      <c r="U760" s="362"/>
      <c r="V760" s="362"/>
      <c r="W760" s="362"/>
      <c r="X760" s="362"/>
      <c r="Y760" s="362"/>
      <c r="Z760" s="362"/>
      <c r="AA760" s="362"/>
      <c r="AB760" s="362"/>
    </row>
    <row r="761" spans="8:8" ht="15.75" customHeight="1">
      <c r="A761" s="362"/>
      <c r="B761" s="363"/>
      <c r="C761" s="364"/>
      <c r="D761" s="363"/>
      <c r="E761" s="362"/>
      <c r="F761" s="362"/>
      <c r="G761" s="362"/>
      <c r="H761" s="362"/>
      <c r="I761" s="362"/>
      <c r="J761" s="362"/>
      <c r="K761" s="362"/>
      <c r="L761" s="362"/>
      <c r="M761" s="362"/>
      <c r="N761" s="362"/>
      <c r="O761" s="362"/>
      <c r="P761" s="362"/>
      <c r="Q761" s="362"/>
      <c r="R761" s="362"/>
      <c r="S761" s="362"/>
      <c r="T761" s="362"/>
      <c r="U761" s="362"/>
      <c r="V761" s="362"/>
      <c r="W761" s="362"/>
      <c r="X761" s="362"/>
      <c r="Y761" s="362"/>
      <c r="Z761" s="362"/>
      <c r="AA761" s="362"/>
      <c r="AB761" s="362"/>
    </row>
    <row r="762" spans="8:8" ht="15.75" customHeight="1">
      <c r="A762" s="362"/>
      <c r="B762" s="363"/>
      <c r="C762" s="364"/>
      <c r="D762" s="363"/>
      <c r="E762" s="362"/>
      <c r="F762" s="362"/>
      <c r="G762" s="362"/>
      <c r="H762" s="362"/>
      <c r="I762" s="362"/>
      <c r="J762" s="362"/>
      <c r="K762" s="362"/>
      <c r="L762" s="362"/>
      <c r="M762" s="362"/>
      <c r="N762" s="362"/>
      <c r="O762" s="362"/>
      <c r="P762" s="362"/>
      <c r="Q762" s="362"/>
      <c r="R762" s="362"/>
      <c r="S762" s="362"/>
      <c r="T762" s="362"/>
      <c r="U762" s="362"/>
      <c r="V762" s="362"/>
      <c r="W762" s="362"/>
      <c r="X762" s="362"/>
      <c r="Y762" s="362"/>
      <c r="Z762" s="362"/>
      <c r="AA762" s="362"/>
      <c r="AB762" s="362"/>
    </row>
    <row r="763" spans="8:8" ht="15.75" customHeight="1">
      <c r="A763" s="362"/>
      <c r="B763" s="363"/>
      <c r="C763" s="364"/>
      <c r="D763" s="363"/>
      <c r="E763" s="362"/>
      <c r="F763" s="362"/>
      <c r="G763" s="362"/>
      <c r="H763" s="362"/>
      <c r="I763" s="362"/>
      <c r="J763" s="362"/>
      <c r="K763" s="362"/>
      <c r="L763" s="362"/>
      <c r="M763" s="362"/>
      <c r="N763" s="362"/>
      <c r="O763" s="362"/>
      <c r="P763" s="362"/>
      <c r="Q763" s="362"/>
      <c r="R763" s="362"/>
      <c r="S763" s="362"/>
      <c r="T763" s="362"/>
      <c r="U763" s="362"/>
      <c r="V763" s="362"/>
      <c r="W763" s="362"/>
      <c r="X763" s="362"/>
      <c r="Y763" s="362"/>
      <c r="Z763" s="362"/>
      <c r="AA763" s="362"/>
      <c r="AB763" s="362"/>
    </row>
    <row r="764" spans="8:8" ht="15.75" customHeight="1">
      <c r="A764" s="362"/>
      <c r="B764" s="363"/>
      <c r="C764" s="364"/>
      <c r="D764" s="363"/>
      <c r="E764" s="362"/>
      <c r="F764" s="362"/>
      <c r="G764" s="362"/>
      <c r="H764" s="362"/>
      <c r="I764" s="362"/>
      <c r="J764" s="362"/>
      <c r="K764" s="362"/>
      <c r="L764" s="362"/>
      <c r="M764" s="362"/>
      <c r="N764" s="362"/>
      <c r="O764" s="362"/>
      <c r="P764" s="362"/>
      <c r="Q764" s="362"/>
      <c r="R764" s="362"/>
      <c r="S764" s="362"/>
      <c r="T764" s="362"/>
      <c r="U764" s="362"/>
      <c r="V764" s="362"/>
      <c r="W764" s="362"/>
      <c r="X764" s="362"/>
      <c r="Y764" s="362"/>
      <c r="Z764" s="362"/>
      <c r="AA764" s="362"/>
      <c r="AB764" s="362"/>
    </row>
    <row r="765" spans="8:8" ht="15.75" customHeight="1">
      <c r="A765" s="362"/>
      <c r="B765" s="363"/>
      <c r="C765" s="364"/>
      <c r="D765" s="363"/>
      <c r="E765" s="362"/>
      <c r="F765" s="362"/>
      <c r="G765" s="362"/>
      <c r="H765" s="362"/>
      <c r="I765" s="362"/>
      <c r="J765" s="362"/>
      <c r="K765" s="362"/>
      <c r="L765" s="362"/>
      <c r="M765" s="362"/>
      <c r="N765" s="362"/>
      <c r="O765" s="362"/>
      <c r="P765" s="362"/>
      <c r="Q765" s="362"/>
      <c r="R765" s="362"/>
      <c r="S765" s="362"/>
      <c r="T765" s="362"/>
      <c r="U765" s="362"/>
      <c r="V765" s="362"/>
      <c r="W765" s="362"/>
      <c r="X765" s="362"/>
      <c r="Y765" s="362"/>
      <c r="Z765" s="362"/>
      <c r="AA765" s="362"/>
      <c r="AB765" s="362"/>
    </row>
    <row r="766" spans="8:8" ht="15.75" customHeight="1">
      <c r="A766" s="362"/>
      <c r="B766" s="363"/>
      <c r="C766" s="364"/>
      <c r="D766" s="363"/>
      <c r="E766" s="362"/>
      <c r="F766" s="362"/>
      <c r="G766" s="362"/>
      <c r="H766" s="362"/>
      <c r="I766" s="362"/>
      <c r="J766" s="362"/>
      <c r="K766" s="362"/>
      <c r="L766" s="362"/>
      <c r="M766" s="362"/>
      <c r="N766" s="362"/>
      <c r="O766" s="362"/>
      <c r="P766" s="362"/>
      <c r="Q766" s="362"/>
      <c r="R766" s="362"/>
      <c r="S766" s="362"/>
      <c r="T766" s="362"/>
      <c r="U766" s="362"/>
      <c r="V766" s="362"/>
      <c r="W766" s="362"/>
      <c r="X766" s="362"/>
      <c r="Y766" s="362"/>
      <c r="Z766" s="362"/>
      <c r="AA766" s="362"/>
      <c r="AB766" s="362"/>
    </row>
    <row r="767" spans="8:8" ht="15.75" customHeight="1">
      <c r="A767" s="362"/>
      <c r="B767" s="363"/>
      <c r="C767" s="364"/>
      <c r="D767" s="363"/>
      <c r="E767" s="362"/>
      <c r="F767" s="362"/>
      <c r="G767" s="362"/>
      <c r="H767" s="362"/>
      <c r="I767" s="362"/>
      <c r="J767" s="362"/>
      <c r="K767" s="362"/>
      <c r="L767" s="362"/>
      <c r="M767" s="362"/>
      <c r="N767" s="362"/>
      <c r="O767" s="362"/>
      <c r="P767" s="362"/>
      <c r="Q767" s="362"/>
      <c r="R767" s="362"/>
      <c r="S767" s="362"/>
      <c r="T767" s="362"/>
      <c r="U767" s="362"/>
      <c r="V767" s="362"/>
      <c r="W767" s="362"/>
      <c r="X767" s="362"/>
      <c r="Y767" s="362"/>
      <c r="Z767" s="362"/>
      <c r="AA767" s="362"/>
      <c r="AB767" s="362"/>
    </row>
    <row r="768" spans="8:8" ht="15.75" customHeight="1">
      <c r="A768" s="362"/>
      <c r="B768" s="363"/>
      <c r="C768" s="364"/>
      <c r="D768" s="363"/>
      <c r="E768" s="362"/>
      <c r="F768" s="362"/>
      <c r="G768" s="362"/>
      <c r="H768" s="362"/>
      <c r="I768" s="362"/>
      <c r="J768" s="362"/>
      <c r="K768" s="362"/>
      <c r="L768" s="362"/>
      <c r="M768" s="362"/>
      <c r="N768" s="362"/>
      <c r="O768" s="362"/>
      <c r="P768" s="362"/>
      <c r="Q768" s="362"/>
      <c r="R768" s="362"/>
      <c r="S768" s="362"/>
      <c r="T768" s="362"/>
      <c r="U768" s="362"/>
      <c r="V768" s="362"/>
      <c r="W768" s="362"/>
      <c r="X768" s="362"/>
      <c r="Y768" s="362"/>
      <c r="Z768" s="362"/>
      <c r="AA768" s="362"/>
      <c r="AB768" s="362"/>
    </row>
    <row r="769" spans="8:8" ht="15.75" customHeight="1">
      <c r="A769" s="362"/>
      <c r="B769" s="363"/>
      <c r="C769" s="364"/>
      <c r="D769" s="363"/>
      <c r="E769" s="362"/>
      <c r="F769" s="362"/>
      <c r="G769" s="362"/>
      <c r="H769" s="362"/>
      <c r="I769" s="362"/>
      <c r="J769" s="362"/>
      <c r="K769" s="362"/>
      <c r="L769" s="362"/>
      <c r="M769" s="362"/>
      <c r="N769" s="362"/>
      <c r="O769" s="362"/>
      <c r="P769" s="362"/>
      <c r="Q769" s="362"/>
      <c r="R769" s="362"/>
      <c r="S769" s="362"/>
      <c r="T769" s="362"/>
      <c r="U769" s="362"/>
      <c r="V769" s="362"/>
      <c r="W769" s="362"/>
      <c r="X769" s="362"/>
      <c r="Y769" s="362"/>
      <c r="Z769" s="362"/>
      <c r="AA769" s="362"/>
      <c r="AB769" s="362"/>
    </row>
    <row r="770" spans="8:8" ht="15.75" customHeight="1">
      <c r="A770" s="362"/>
      <c r="B770" s="363"/>
      <c r="C770" s="364"/>
      <c r="D770" s="363"/>
      <c r="E770" s="362"/>
      <c r="F770" s="362"/>
      <c r="G770" s="362"/>
      <c r="H770" s="362"/>
      <c r="I770" s="362"/>
      <c r="J770" s="362"/>
      <c r="K770" s="362"/>
      <c r="L770" s="362"/>
      <c r="M770" s="362"/>
      <c r="N770" s="362"/>
      <c r="O770" s="362"/>
      <c r="P770" s="362"/>
      <c r="Q770" s="362"/>
      <c r="R770" s="362"/>
      <c r="S770" s="362"/>
      <c r="T770" s="362"/>
      <c r="U770" s="362"/>
      <c r="V770" s="362"/>
      <c r="W770" s="362"/>
      <c r="X770" s="362"/>
      <c r="Y770" s="362"/>
      <c r="Z770" s="362"/>
      <c r="AA770" s="362"/>
      <c r="AB770" s="362"/>
    </row>
    <row r="771" spans="8:8" ht="15.75" customHeight="1">
      <c r="A771" s="362"/>
      <c r="B771" s="363"/>
      <c r="C771" s="364"/>
      <c r="D771" s="363"/>
      <c r="E771" s="362"/>
      <c r="F771" s="362"/>
      <c r="G771" s="362"/>
      <c r="H771" s="362"/>
      <c r="I771" s="362"/>
      <c r="J771" s="362"/>
      <c r="K771" s="362"/>
      <c r="L771" s="362"/>
      <c r="M771" s="362"/>
      <c r="N771" s="362"/>
      <c r="O771" s="362"/>
      <c r="P771" s="362"/>
      <c r="Q771" s="362"/>
      <c r="R771" s="362"/>
      <c r="S771" s="362"/>
      <c r="T771" s="362"/>
      <c r="U771" s="362"/>
      <c r="V771" s="362"/>
      <c r="W771" s="362"/>
      <c r="X771" s="362"/>
      <c r="Y771" s="362"/>
      <c r="Z771" s="362"/>
      <c r="AA771" s="362"/>
      <c r="AB771" s="362"/>
    </row>
    <row r="772" spans="8:8" ht="15.75" customHeight="1">
      <c r="A772" s="362"/>
      <c r="B772" s="363"/>
      <c r="C772" s="364"/>
      <c r="D772" s="363"/>
      <c r="E772" s="362"/>
      <c r="F772" s="362"/>
      <c r="G772" s="362"/>
      <c r="H772" s="362"/>
      <c r="I772" s="362"/>
      <c r="J772" s="362"/>
      <c r="K772" s="362"/>
      <c r="L772" s="362"/>
      <c r="M772" s="362"/>
      <c r="N772" s="362"/>
      <c r="O772" s="362"/>
      <c r="P772" s="362"/>
      <c r="Q772" s="362"/>
      <c r="R772" s="362"/>
      <c r="S772" s="362"/>
      <c r="T772" s="362"/>
      <c r="U772" s="362"/>
      <c r="V772" s="362"/>
      <c r="W772" s="362"/>
      <c r="X772" s="362"/>
      <c r="Y772" s="362"/>
      <c r="Z772" s="362"/>
      <c r="AA772" s="362"/>
      <c r="AB772" s="362"/>
    </row>
    <row r="773" spans="8:8" ht="15.75" customHeight="1">
      <c r="A773" s="362"/>
      <c r="B773" s="363"/>
      <c r="C773" s="364"/>
      <c r="D773" s="363"/>
      <c r="E773" s="362"/>
      <c r="F773" s="362"/>
      <c r="G773" s="362"/>
      <c r="H773" s="362"/>
      <c r="I773" s="362"/>
      <c r="J773" s="362"/>
      <c r="K773" s="362"/>
      <c r="L773" s="362"/>
      <c r="M773" s="362"/>
      <c r="N773" s="362"/>
      <c r="O773" s="362"/>
      <c r="P773" s="362"/>
      <c r="Q773" s="362"/>
      <c r="R773" s="362"/>
      <c r="S773" s="362"/>
      <c r="T773" s="362"/>
      <c r="U773" s="362"/>
      <c r="V773" s="362"/>
      <c r="W773" s="362"/>
      <c r="X773" s="362"/>
      <c r="Y773" s="362"/>
      <c r="Z773" s="362"/>
      <c r="AA773" s="362"/>
      <c r="AB773" s="362"/>
    </row>
    <row r="774" spans="8:8" ht="15.75" customHeight="1">
      <c r="A774" s="362"/>
      <c r="B774" s="363"/>
      <c r="C774" s="364"/>
      <c r="D774" s="363"/>
      <c r="E774" s="362"/>
      <c r="F774" s="362"/>
      <c r="G774" s="362"/>
      <c r="H774" s="362"/>
      <c r="I774" s="362"/>
      <c r="J774" s="362"/>
      <c r="K774" s="362"/>
      <c r="L774" s="362"/>
      <c r="M774" s="362"/>
      <c r="N774" s="362"/>
      <c r="O774" s="362"/>
      <c r="P774" s="362"/>
      <c r="Q774" s="362"/>
      <c r="R774" s="362"/>
      <c r="S774" s="362"/>
      <c r="T774" s="362"/>
      <c r="U774" s="362"/>
      <c r="V774" s="362"/>
      <c r="W774" s="362"/>
      <c r="X774" s="362"/>
      <c r="Y774" s="362"/>
      <c r="Z774" s="362"/>
      <c r="AA774" s="362"/>
      <c r="AB774" s="362"/>
    </row>
    <row r="775" spans="8:8" ht="15.75" customHeight="1">
      <c r="A775" s="362"/>
      <c r="B775" s="363"/>
      <c r="C775" s="364"/>
      <c r="D775" s="363"/>
      <c r="E775" s="362"/>
      <c r="F775" s="362"/>
      <c r="G775" s="362"/>
      <c r="H775" s="362"/>
      <c r="I775" s="362"/>
      <c r="J775" s="362"/>
      <c r="K775" s="362"/>
      <c r="L775" s="362"/>
      <c r="M775" s="362"/>
      <c r="N775" s="362"/>
      <c r="O775" s="362"/>
      <c r="P775" s="362"/>
      <c r="Q775" s="362"/>
      <c r="R775" s="362"/>
      <c r="S775" s="362"/>
      <c r="T775" s="362"/>
      <c r="U775" s="362"/>
      <c r="V775" s="362"/>
      <c r="W775" s="362"/>
      <c r="X775" s="362"/>
      <c r="Y775" s="362"/>
      <c r="Z775" s="362"/>
      <c r="AA775" s="362"/>
      <c r="AB775" s="362"/>
    </row>
    <row r="776" spans="8:8" ht="15.75" customHeight="1">
      <c r="A776" s="362"/>
      <c r="B776" s="363"/>
      <c r="C776" s="364"/>
      <c r="D776" s="363"/>
      <c r="E776" s="362"/>
      <c r="F776" s="362"/>
      <c r="G776" s="362"/>
      <c r="H776" s="362"/>
      <c r="I776" s="362"/>
      <c r="J776" s="362"/>
      <c r="K776" s="362"/>
      <c r="L776" s="362"/>
      <c r="M776" s="362"/>
      <c r="N776" s="362"/>
      <c r="O776" s="362"/>
      <c r="P776" s="362"/>
      <c r="Q776" s="362"/>
      <c r="R776" s="362"/>
      <c r="S776" s="362"/>
      <c r="T776" s="362"/>
      <c r="U776" s="362"/>
      <c r="V776" s="362"/>
      <c r="W776" s="362"/>
      <c r="X776" s="362"/>
      <c r="Y776" s="362"/>
      <c r="Z776" s="362"/>
      <c r="AA776" s="362"/>
      <c r="AB776" s="362"/>
    </row>
    <row r="777" spans="8:8" ht="15.75" customHeight="1">
      <c r="A777" s="362"/>
      <c r="B777" s="363"/>
      <c r="C777" s="364"/>
      <c r="D777" s="363"/>
      <c r="E777" s="362"/>
      <c r="F777" s="362"/>
      <c r="G777" s="362"/>
      <c r="H777" s="362"/>
      <c r="I777" s="362"/>
      <c r="J777" s="362"/>
      <c r="K777" s="362"/>
      <c r="L777" s="362"/>
      <c r="M777" s="362"/>
      <c r="N777" s="362"/>
      <c r="O777" s="362"/>
      <c r="P777" s="362"/>
      <c r="Q777" s="362"/>
      <c r="R777" s="362"/>
      <c r="S777" s="362"/>
      <c r="T777" s="362"/>
      <c r="U777" s="362"/>
      <c r="V777" s="362"/>
      <c r="W777" s="362"/>
      <c r="X777" s="362"/>
      <c r="Y777" s="362"/>
      <c r="Z777" s="362"/>
      <c r="AA777" s="362"/>
      <c r="AB777" s="362"/>
    </row>
    <row r="778" spans="8:8" ht="15.75" customHeight="1">
      <c r="A778" s="362"/>
      <c r="B778" s="363"/>
      <c r="C778" s="364"/>
      <c r="D778" s="363"/>
      <c r="E778" s="362"/>
      <c r="F778" s="362"/>
      <c r="G778" s="362"/>
      <c r="H778" s="362"/>
      <c r="I778" s="362"/>
      <c r="J778" s="362"/>
      <c r="K778" s="362"/>
      <c r="L778" s="362"/>
      <c r="M778" s="362"/>
      <c r="N778" s="362"/>
      <c r="O778" s="362"/>
      <c r="P778" s="362"/>
      <c r="Q778" s="362"/>
      <c r="R778" s="362"/>
      <c r="S778" s="362"/>
      <c r="T778" s="362"/>
      <c r="U778" s="362"/>
      <c r="V778" s="362"/>
      <c r="W778" s="362"/>
      <c r="X778" s="362"/>
      <c r="Y778" s="362"/>
      <c r="Z778" s="362"/>
      <c r="AA778" s="362"/>
      <c r="AB778" s="362"/>
    </row>
    <row r="779" spans="8:8" ht="15.75" customHeight="1">
      <c r="A779" s="362"/>
      <c r="B779" s="363"/>
      <c r="C779" s="364"/>
      <c r="D779" s="363"/>
      <c r="E779" s="362"/>
      <c r="F779" s="362"/>
      <c r="G779" s="362"/>
      <c r="H779" s="362"/>
      <c r="I779" s="362"/>
      <c r="J779" s="362"/>
      <c r="K779" s="362"/>
      <c r="L779" s="362"/>
      <c r="M779" s="362"/>
      <c r="N779" s="362"/>
      <c r="O779" s="362"/>
      <c r="P779" s="362"/>
      <c r="Q779" s="362"/>
      <c r="R779" s="362"/>
      <c r="S779" s="362"/>
      <c r="T779" s="362"/>
      <c r="U779" s="362"/>
      <c r="V779" s="362"/>
      <c r="W779" s="362"/>
      <c r="X779" s="362"/>
      <c r="Y779" s="362"/>
      <c r="Z779" s="362"/>
      <c r="AA779" s="362"/>
      <c r="AB779" s="362"/>
    </row>
    <row r="780" spans="8:8" ht="15.75" customHeight="1">
      <c r="A780" s="362"/>
      <c r="B780" s="363"/>
      <c r="C780" s="364"/>
      <c r="D780" s="363"/>
      <c r="E780" s="362"/>
      <c r="F780" s="362"/>
      <c r="G780" s="362"/>
      <c r="H780" s="362"/>
      <c r="I780" s="362"/>
      <c r="J780" s="362"/>
      <c r="K780" s="362"/>
      <c r="L780" s="362"/>
      <c r="M780" s="362"/>
      <c r="N780" s="362"/>
      <c r="O780" s="362"/>
      <c r="P780" s="362"/>
      <c r="Q780" s="362"/>
      <c r="R780" s="362"/>
      <c r="S780" s="362"/>
      <c r="T780" s="362"/>
      <c r="U780" s="362"/>
      <c r="V780" s="362"/>
      <c r="W780" s="362"/>
      <c r="X780" s="362"/>
      <c r="Y780" s="362"/>
      <c r="Z780" s="362"/>
      <c r="AA780" s="362"/>
      <c r="AB780" s="362"/>
    </row>
    <row r="781" spans="8:8" ht="15.75" customHeight="1">
      <c r="A781" s="362"/>
      <c r="B781" s="363"/>
      <c r="C781" s="364"/>
      <c r="D781" s="363"/>
      <c r="E781" s="362"/>
      <c r="F781" s="362"/>
      <c r="G781" s="362"/>
      <c r="H781" s="362"/>
      <c r="I781" s="362"/>
      <c r="J781" s="362"/>
      <c r="K781" s="362"/>
      <c r="L781" s="362"/>
      <c r="M781" s="362"/>
      <c r="N781" s="362"/>
      <c r="O781" s="362"/>
      <c r="P781" s="362"/>
      <c r="Q781" s="362"/>
      <c r="R781" s="362"/>
      <c r="S781" s="362"/>
      <c r="T781" s="362"/>
      <c r="U781" s="362"/>
      <c r="V781" s="362"/>
      <c r="W781" s="362"/>
      <c r="X781" s="362"/>
      <c r="Y781" s="362"/>
      <c r="Z781" s="362"/>
      <c r="AA781" s="362"/>
      <c r="AB781" s="362"/>
    </row>
    <row r="782" spans="8:8" ht="15.75" customHeight="1">
      <c r="A782" s="362"/>
      <c r="B782" s="363"/>
      <c r="C782" s="364"/>
      <c r="D782" s="363"/>
      <c r="E782" s="362"/>
      <c r="F782" s="362"/>
      <c r="G782" s="362"/>
      <c r="H782" s="362"/>
      <c r="I782" s="362"/>
      <c r="J782" s="362"/>
      <c r="K782" s="362"/>
      <c r="L782" s="362"/>
      <c r="M782" s="362"/>
      <c r="N782" s="362"/>
      <c r="O782" s="362"/>
      <c r="P782" s="362"/>
      <c r="Q782" s="362"/>
      <c r="R782" s="362"/>
      <c r="S782" s="362"/>
      <c r="T782" s="362"/>
      <c r="U782" s="362"/>
      <c r="V782" s="362"/>
      <c r="W782" s="362"/>
      <c r="X782" s="362"/>
      <c r="Y782" s="362"/>
      <c r="Z782" s="362"/>
      <c r="AA782" s="362"/>
      <c r="AB782" s="362"/>
    </row>
    <row r="783" spans="8:8" ht="15.75" customHeight="1">
      <c r="A783" s="362"/>
      <c r="B783" s="363"/>
      <c r="C783" s="364"/>
      <c r="D783" s="363"/>
      <c r="E783" s="362"/>
      <c r="F783" s="362"/>
      <c r="G783" s="362"/>
      <c r="H783" s="362"/>
      <c r="I783" s="362"/>
      <c r="J783" s="362"/>
      <c r="K783" s="362"/>
      <c r="L783" s="362"/>
      <c r="M783" s="362"/>
      <c r="N783" s="362"/>
      <c r="O783" s="362"/>
      <c r="P783" s="362"/>
      <c r="Q783" s="362"/>
      <c r="R783" s="362"/>
      <c r="S783" s="362"/>
      <c r="T783" s="362"/>
      <c r="U783" s="362"/>
      <c r="V783" s="362"/>
      <c r="W783" s="362"/>
      <c r="X783" s="362"/>
      <c r="Y783" s="362"/>
      <c r="Z783" s="362"/>
      <c r="AA783" s="362"/>
      <c r="AB783" s="362"/>
    </row>
    <row r="784" spans="8:8" ht="15.75" customHeight="1">
      <c r="A784" s="362"/>
      <c r="B784" s="363"/>
      <c r="C784" s="364"/>
      <c r="D784" s="363"/>
      <c r="E784" s="362"/>
      <c r="F784" s="362"/>
      <c r="G784" s="362"/>
      <c r="H784" s="362"/>
      <c r="I784" s="362"/>
      <c r="J784" s="362"/>
      <c r="K784" s="362"/>
      <c r="L784" s="362"/>
      <c r="M784" s="362"/>
      <c r="N784" s="362"/>
      <c r="O784" s="362"/>
      <c r="P784" s="362"/>
      <c r="Q784" s="362"/>
      <c r="R784" s="362"/>
      <c r="S784" s="362"/>
      <c r="T784" s="362"/>
      <c r="U784" s="362"/>
      <c r="V784" s="362"/>
      <c r="W784" s="362"/>
      <c r="X784" s="362"/>
      <c r="Y784" s="362"/>
      <c r="Z784" s="362"/>
      <c r="AA784" s="362"/>
      <c r="AB784" s="362"/>
    </row>
    <row r="785" spans="8:8" ht="15.75" customHeight="1">
      <c r="A785" s="362"/>
      <c r="B785" s="363"/>
      <c r="C785" s="364"/>
      <c r="D785" s="363"/>
      <c r="E785" s="362"/>
      <c r="F785" s="362"/>
      <c r="G785" s="362"/>
      <c r="H785" s="362"/>
      <c r="I785" s="362"/>
      <c r="J785" s="362"/>
      <c r="K785" s="362"/>
      <c r="L785" s="362"/>
      <c r="M785" s="362"/>
      <c r="N785" s="362"/>
      <c r="O785" s="362"/>
      <c r="P785" s="362"/>
      <c r="Q785" s="362"/>
      <c r="R785" s="362"/>
      <c r="S785" s="362"/>
      <c r="T785" s="362"/>
      <c r="U785" s="362"/>
      <c r="V785" s="362"/>
      <c r="W785" s="362"/>
      <c r="X785" s="362"/>
      <c r="Y785" s="362"/>
      <c r="Z785" s="362"/>
      <c r="AA785" s="362"/>
      <c r="AB785" s="362"/>
    </row>
    <row r="786" spans="8:8" ht="15.75" customHeight="1">
      <c r="A786" s="362"/>
      <c r="B786" s="363"/>
      <c r="C786" s="364"/>
      <c r="D786" s="363"/>
      <c r="E786" s="362"/>
      <c r="F786" s="362"/>
      <c r="G786" s="362"/>
      <c r="H786" s="362"/>
      <c r="I786" s="362"/>
      <c r="J786" s="362"/>
      <c r="K786" s="362"/>
      <c r="L786" s="362"/>
      <c r="M786" s="362"/>
      <c r="N786" s="362"/>
      <c r="O786" s="362"/>
      <c r="P786" s="362"/>
      <c r="Q786" s="362"/>
      <c r="R786" s="362"/>
      <c r="S786" s="362"/>
      <c r="T786" s="362"/>
      <c r="U786" s="362"/>
      <c r="V786" s="362"/>
      <c r="W786" s="362"/>
      <c r="X786" s="362"/>
      <c r="Y786" s="362"/>
      <c r="Z786" s="362"/>
      <c r="AA786" s="362"/>
      <c r="AB786" s="362"/>
    </row>
    <row r="787" spans="8:8" ht="15.75" customHeight="1">
      <c r="A787" s="362"/>
      <c r="B787" s="363"/>
      <c r="C787" s="364"/>
      <c r="D787" s="363"/>
      <c r="E787" s="362"/>
      <c r="F787" s="362"/>
      <c r="G787" s="362"/>
      <c r="H787" s="362"/>
      <c r="I787" s="362"/>
      <c r="J787" s="362"/>
      <c r="K787" s="362"/>
      <c r="L787" s="362"/>
      <c r="M787" s="362"/>
      <c r="N787" s="362"/>
      <c r="O787" s="362"/>
      <c r="P787" s="362"/>
      <c r="Q787" s="362"/>
      <c r="R787" s="362"/>
      <c r="S787" s="362"/>
      <c r="T787" s="362"/>
      <c r="U787" s="362"/>
      <c r="V787" s="362"/>
      <c r="W787" s="362"/>
      <c r="X787" s="362"/>
      <c r="Y787" s="362"/>
      <c r="Z787" s="362"/>
      <c r="AA787" s="362"/>
      <c r="AB787" s="362"/>
    </row>
    <row r="788" spans="8:8" ht="15.75" customHeight="1">
      <c r="A788" s="362"/>
      <c r="B788" s="363"/>
      <c r="C788" s="364"/>
      <c r="D788" s="363"/>
      <c r="E788" s="362"/>
      <c r="F788" s="362"/>
      <c r="G788" s="362"/>
      <c r="H788" s="362"/>
      <c r="I788" s="362"/>
      <c r="J788" s="362"/>
      <c r="K788" s="362"/>
      <c r="L788" s="362"/>
      <c r="M788" s="362"/>
      <c r="N788" s="362"/>
      <c r="O788" s="362"/>
      <c r="P788" s="362"/>
      <c r="Q788" s="362"/>
      <c r="R788" s="362"/>
      <c r="S788" s="362"/>
      <c r="T788" s="362"/>
      <c r="U788" s="362"/>
      <c r="V788" s="362"/>
      <c r="W788" s="362"/>
      <c r="X788" s="362"/>
      <c r="Y788" s="362"/>
      <c r="Z788" s="362"/>
      <c r="AA788" s="362"/>
      <c r="AB788" s="362"/>
    </row>
    <row r="789" spans="8:8" ht="15.75" customHeight="1">
      <c r="A789" s="362"/>
      <c r="B789" s="363"/>
      <c r="C789" s="364"/>
      <c r="D789" s="363"/>
      <c r="E789" s="362"/>
      <c r="F789" s="362"/>
      <c r="G789" s="362"/>
      <c r="H789" s="362"/>
      <c r="I789" s="362"/>
      <c r="J789" s="362"/>
      <c r="K789" s="362"/>
      <c r="L789" s="362"/>
      <c r="M789" s="362"/>
      <c r="N789" s="362"/>
      <c r="O789" s="362"/>
      <c r="P789" s="362"/>
      <c r="Q789" s="362"/>
      <c r="R789" s="362"/>
      <c r="S789" s="362"/>
      <c r="T789" s="362"/>
      <c r="U789" s="362"/>
      <c r="V789" s="362"/>
      <c r="W789" s="362"/>
      <c r="X789" s="362"/>
      <c r="Y789" s="362"/>
      <c r="Z789" s="362"/>
      <c r="AA789" s="362"/>
      <c r="AB789" s="362"/>
    </row>
    <row r="790" spans="8:8" ht="15.75" customHeight="1">
      <c r="A790" s="362"/>
      <c r="B790" s="363"/>
      <c r="C790" s="364"/>
      <c r="D790" s="363"/>
      <c r="E790" s="362"/>
      <c r="F790" s="362"/>
      <c r="G790" s="362"/>
      <c r="H790" s="362"/>
      <c r="I790" s="362"/>
      <c r="J790" s="362"/>
      <c r="K790" s="362"/>
      <c r="L790" s="362"/>
      <c r="M790" s="362"/>
      <c r="N790" s="362"/>
      <c r="O790" s="362"/>
      <c r="P790" s="362"/>
      <c r="Q790" s="362"/>
      <c r="R790" s="362"/>
      <c r="S790" s="362"/>
      <c r="T790" s="362"/>
      <c r="U790" s="362"/>
      <c r="V790" s="362"/>
      <c r="W790" s="362"/>
      <c r="X790" s="362"/>
      <c r="Y790" s="362"/>
      <c r="Z790" s="362"/>
      <c r="AA790" s="362"/>
      <c r="AB790" s="362"/>
    </row>
    <row r="791" spans="8:8" ht="15.75" customHeight="1">
      <c r="A791" s="362"/>
      <c r="B791" s="363"/>
      <c r="C791" s="364"/>
      <c r="D791" s="363"/>
      <c r="E791" s="362"/>
      <c r="F791" s="362"/>
      <c r="G791" s="362"/>
      <c r="H791" s="362"/>
      <c r="I791" s="362"/>
      <c r="J791" s="362"/>
      <c r="K791" s="362"/>
      <c r="L791" s="362"/>
      <c r="M791" s="362"/>
      <c r="N791" s="362"/>
      <c r="O791" s="362"/>
      <c r="P791" s="362"/>
      <c r="Q791" s="362"/>
      <c r="R791" s="362"/>
      <c r="S791" s="362"/>
      <c r="T791" s="362"/>
      <c r="U791" s="362"/>
      <c r="V791" s="362"/>
      <c r="W791" s="362"/>
      <c r="X791" s="362"/>
      <c r="Y791" s="362"/>
      <c r="Z791" s="362"/>
      <c r="AA791" s="362"/>
      <c r="AB791" s="362"/>
    </row>
    <row r="792" spans="8:8" ht="15.75" customHeight="1">
      <c r="A792" s="362"/>
      <c r="B792" s="363"/>
      <c r="C792" s="364"/>
      <c r="D792" s="363"/>
      <c r="E792" s="362"/>
      <c r="F792" s="362"/>
      <c r="G792" s="362"/>
      <c r="H792" s="362"/>
      <c r="I792" s="362"/>
      <c r="J792" s="362"/>
      <c r="K792" s="362"/>
      <c r="L792" s="362"/>
      <c r="M792" s="362"/>
      <c r="N792" s="362"/>
      <c r="O792" s="362"/>
      <c r="P792" s="362"/>
      <c r="Q792" s="362"/>
      <c r="R792" s="362"/>
      <c r="S792" s="362"/>
      <c r="T792" s="362"/>
      <c r="U792" s="362"/>
      <c r="V792" s="362"/>
      <c r="W792" s="362"/>
      <c r="X792" s="362"/>
      <c r="Y792" s="362"/>
      <c r="Z792" s="362"/>
      <c r="AA792" s="362"/>
      <c r="AB792" s="362"/>
    </row>
    <row r="793" spans="8:8" ht="15.75" customHeight="1">
      <c r="A793" s="362"/>
      <c r="B793" s="363"/>
      <c r="C793" s="364"/>
      <c r="D793" s="363"/>
      <c r="E793" s="362"/>
      <c r="F793" s="362"/>
      <c r="G793" s="362"/>
      <c r="H793" s="362"/>
      <c r="I793" s="362"/>
      <c r="J793" s="362"/>
      <c r="K793" s="362"/>
      <c r="L793" s="362"/>
      <c r="M793" s="362"/>
      <c r="N793" s="362"/>
      <c r="O793" s="362"/>
      <c r="P793" s="362"/>
      <c r="Q793" s="362"/>
      <c r="R793" s="362"/>
      <c r="S793" s="362"/>
      <c r="T793" s="362"/>
      <c r="U793" s="362"/>
      <c r="V793" s="362"/>
      <c r="W793" s="362"/>
      <c r="X793" s="362"/>
      <c r="Y793" s="362"/>
      <c r="Z793" s="362"/>
      <c r="AA793" s="362"/>
      <c r="AB793" s="362"/>
    </row>
    <row r="794" spans="8:8" ht="15.75" customHeight="1">
      <c r="A794" s="362"/>
      <c r="B794" s="363"/>
      <c r="C794" s="364"/>
      <c r="D794" s="363"/>
      <c r="E794" s="362"/>
      <c r="F794" s="362"/>
      <c r="G794" s="362"/>
      <c r="H794" s="362"/>
      <c r="I794" s="362"/>
      <c r="J794" s="362"/>
      <c r="K794" s="362"/>
      <c r="L794" s="362"/>
      <c r="M794" s="362"/>
      <c r="N794" s="362"/>
      <c r="O794" s="362"/>
      <c r="P794" s="362"/>
      <c r="Q794" s="362"/>
      <c r="R794" s="362"/>
      <c r="S794" s="362"/>
      <c r="T794" s="362"/>
      <c r="U794" s="362"/>
      <c r="V794" s="362"/>
      <c r="W794" s="362"/>
      <c r="X794" s="362"/>
      <c r="Y794" s="362"/>
      <c r="Z794" s="362"/>
      <c r="AA794" s="362"/>
      <c r="AB794" s="362"/>
    </row>
    <row r="795" spans="8:8" ht="15.75" customHeight="1">
      <c r="A795" s="362"/>
      <c r="B795" s="363"/>
      <c r="C795" s="364"/>
      <c r="D795" s="363"/>
      <c r="E795" s="362"/>
      <c r="F795" s="362"/>
      <c r="G795" s="362"/>
      <c r="H795" s="362"/>
      <c r="I795" s="362"/>
      <c r="J795" s="362"/>
      <c r="K795" s="362"/>
      <c r="L795" s="362"/>
      <c r="M795" s="362"/>
      <c r="N795" s="362"/>
      <c r="O795" s="362"/>
      <c r="P795" s="362"/>
      <c r="Q795" s="362"/>
      <c r="R795" s="362"/>
      <c r="S795" s="362"/>
      <c r="T795" s="362"/>
      <c r="U795" s="362"/>
      <c r="V795" s="362"/>
      <c r="W795" s="362"/>
      <c r="X795" s="362"/>
      <c r="Y795" s="362"/>
      <c r="Z795" s="362"/>
      <c r="AA795" s="362"/>
      <c r="AB795" s="362"/>
    </row>
    <row r="796" spans="8:8" ht="15.75" customHeight="1">
      <c r="A796" s="362"/>
      <c r="B796" s="363"/>
      <c r="C796" s="364"/>
      <c r="D796" s="363"/>
      <c r="E796" s="362"/>
      <c r="F796" s="362"/>
      <c r="G796" s="362"/>
      <c r="H796" s="362"/>
      <c r="I796" s="362"/>
      <c r="J796" s="362"/>
      <c r="K796" s="362"/>
      <c r="L796" s="362"/>
      <c r="M796" s="362"/>
      <c r="N796" s="362"/>
      <c r="O796" s="362"/>
      <c r="P796" s="362"/>
      <c r="Q796" s="362"/>
      <c r="R796" s="362"/>
      <c r="S796" s="362"/>
      <c r="T796" s="362"/>
      <c r="U796" s="362"/>
      <c r="V796" s="362"/>
      <c r="W796" s="362"/>
      <c r="X796" s="362"/>
      <c r="Y796" s="362"/>
      <c r="Z796" s="362"/>
      <c r="AA796" s="362"/>
      <c r="AB796" s="362"/>
    </row>
    <row r="797" spans="8:8" ht="15.75" customHeight="1">
      <c r="A797" s="362"/>
      <c r="B797" s="363"/>
      <c r="C797" s="364"/>
      <c r="D797" s="363"/>
      <c r="E797" s="362"/>
      <c r="F797" s="362"/>
      <c r="G797" s="362"/>
      <c r="H797" s="362"/>
      <c r="I797" s="362"/>
      <c r="J797" s="362"/>
      <c r="K797" s="362"/>
      <c r="L797" s="362"/>
      <c r="M797" s="362"/>
      <c r="N797" s="362"/>
      <c r="O797" s="362"/>
      <c r="P797" s="362"/>
      <c r="Q797" s="362"/>
      <c r="R797" s="362"/>
      <c r="S797" s="362"/>
      <c r="T797" s="362"/>
      <c r="U797" s="362"/>
      <c r="V797" s="362"/>
      <c r="W797" s="362"/>
      <c r="X797" s="362"/>
      <c r="Y797" s="362"/>
      <c r="Z797" s="362"/>
      <c r="AA797" s="362"/>
      <c r="AB797" s="362"/>
    </row>
    <row r="798" spans="8:8" ht="15.75" customHeight="1">
      <c r="A798" s="362"/>
      <c r="B798" s="363"/>
      <c r="C798" s="364"/>
      <c r="D798" s="363"/>
      <c r="E798" s="362"/>
      <c r="F798" s="362"/>
      <c r="G798" s="362"/>
      <c r="H798" s="362"/>
      <c r="I798" s="362"/>
      <c r="J798" s="362"/>
      <c r="K798" s="362"/>
      <c r="L798" s="362"/>
      <c r="M798" s="362"/>
      <c r="N798" s="362"/>
      <c r="O798" s="362"/>
      <c r="P798" s="362"/>
      <c r="Q798" s="362"/>
      <c r="R798" s="362"/>
      <c r="S798" s="362"/>
      <c r="T798" s="362"/>
      <c r="U798" s="362"/>
      <c r="V798" s="362"/>
      <c r="W798" s="362"/>
      <c r="X798" s="362"/>
      <c r="Y798" s="362"/>
      <c r="Z798" s="362"/>
      <c r="AA798" s="362"/>
      <c r="AB798" s="362"/>
    </row>
    <row r="799" spans="8:8" ht="15.75" customHeight="1">
      <c r="A799" s="362"/>
      <c r="B799" s="363"/>
      <c r="C799" s="364"/>
      <c r="D799" s="363"/>
      <c r="E799" s="362"/>
      <c r="F799" s="362"/>
      <c r="G799" s="362"/>
      <c r="H799" s="362"/>
      <c r="I799" s="362"/>
      <c r="J799" s="362"/>
      <c r="K799" s="362"/>
      <c r="L799" s="362"/>
      <c r="M799" s="362"/>
      <c r="N799" s="362"/>
      <c r="O799" s="362"/>
      <c r="P799" s="362"/>
      <c r="Q799" s="362"/>
      <c r="R799" s="362"/>
      <c r="S799" s="362"/>
      <c r="T799" s="362"/>
      <c r="U799" s="362"/>
      <c r="V799" s="362"/>
      <c r="W799" s="362"/>
      <c r="X799" s="362"/>
      <c r="Y799" s="362"/>
      <c r="Z799" s="362"/>
      <c r="AA799" s="362"/>
      <c r="AB799" s="362"/>
    </row>
    <row r="800" spans="8:8" ht="15.75" customHeight="1">
      <c r="A800" s="362"/>
      <c r="B800" s="363"/>
      <c r="C800" s="364"/>
      <c r="D800" s="363"/>
      <c r="E800" s="362"/>
      <c r="F800" s="362"/>
      <c r="G800" s="362"/>
      <c r="H800" s="362"/>
      <c r="I800" s="362"/>
      <c r="J800" s="362"/>
      <c r="K800" s="362"/>
      <c r="L800" s="362"/>
      <c r="M800" s="362"/>
      <c r="N800" s="362"/>
      <c r="O800" s="362"/>
      <c r="P800" s="362"/>
      <c r="Q800" s="362"/>
      <c r="R800" s="362"/>
      <c r="S800" s="362"/>
      <c r="T800" s="362"/>
      <c r="U800" s="362"/>
      <c r="V800" s="362"/>
      <c r="W800" s="362"/>
      <c r="X800" s="362"/>
      <c r="Y800" s="362"/>
      <c r="Z800" s="362"/>
      <c r="AA800" s="362"/>
      <c r="AB800" s="362"/>
    </row>
    <row r="801" spans="8:8" ht="15.75" customHeight="1">
      <c r="A801" s="362"/>
      <c r="B801" s="363"/>
      <c r="C801" s="364"/>
      <c r="D801" s="363"/>
      <c r="E801" s="362"/>
      <c r="F801" s="362"/>
      <c r="G801" s="362"/>
      <c r="H801" s="362"/>
      <c r="I801" s="362"/>
      <c r="J801" s="362"/>
      <c r="K801" s="362"/>
      <c r="L801" s="362"/>
      <c r="M801" s="362"/>
      <c r="N801" s="362"/>
      <c r="O801" s="362"/>
      <c r="P801" s="362"/>
      <c r="Q801" s="362"/>
      <c r="R801" s="362"/>
      <c r="S801" s="362"/>
      <c r="T801" s="362"/>
      <c r="U801" s="362"/>
      <c r="V801" s="362"/>
      <c r="W801" s="362"/>
      <c r="X801" s="362"/>
      <c r="Y801" s="362"/>
      <c r="Z801" s="362"/>
      <c r="AA801" s="362"/>
      <c r="AB801" s="362"/>
    </row>
    <row r="802" spans="8:8" ht="15.75" customHeight="1">
      <c r="A802" s="362"/>
      <c r="B802" s="363"/>
      <c r="C802" s="364"/>
      <c r="D802" s="363"/>
      <c r="E802" s="362"/>
      <c r="F802" s="362"/>
      <c r="G802" s="362"/>
      <c r="H802" s="362"/>
      <c r="I802" s="362"/>
      <c r="J802" s="362"/>
      <c r="K802" s="362"/>
      <c r="L802" s="362"/>
      <c r="M802" s="362"/>
      <c r="N802" s="362"/>
      <c r="O802" s="362"/>
      <c r="P802" s="362"/>
      <c r="Q802" s="362"/>
      <c r="R802" s="362"/>
      <c r="S802" s="362"/>
      <c r="T802" s="362"/>
      <c r="U802" s="362"/>
      <c r="V802" s="362"/>
      <c r="W802" s="362"/>
      <c r="X802" s="362"/>
      <c r="Y802" s="362"/>
      <c r="Z802" s="362"/>
      <c r="AA802" s="362"/>
      <c r="AB802" s="362"/>
    </row>
    <row r="803" spans="8:8" ht="15.75" customHeight="1">
      <c r="A803" s="362"/>
      <c r="B803" s="363"/>
      <c r="C803" s="364"/>
      <c r="D803" s="363"/>
      <c r="E803" s="362"/>
      <c r="F803" s="362"/>
      <c r="G803" s="362"/>
      <c r="H803" s="362"/>
      <c r="I803" s="362"/>
      <c r="J803" s="362"/>
      <c r="K803" s="362"/>
      <c r="L803" s="362"/>
      <c r="M803" s="362"/>
      <c r="N803" s="362"/>
      <c r="O803" s="362"/>
      <c r="P803" s="362"/>
      <c r="Q803" s="362"/>
      <c r="R803" s="362"/>
      <c r="S803" s="362"/>
      <c r="T803" s="362"/>
      <c r="U803" s="362"/>
      <c r="V803" s="362"/>
      <c r="W803" s="362"/>
      <c r="X803" s="362"/>
      <c r="Y803" s="362"/>
      <c r="Z803" s="362"/>
      <c r="AA803" s="362"/>
      <c r="AB803" s="362"/>
    </row>
    <row r="804" spans="8:8" ht="15.75" customHeight="1">
      <c r="A804" s="362"/>
      <c r="B804" s="363"/>
      <c r="C804" s="364"/>
      <c r="D804" s="363"/>
      <c r="E804" s="362"/>
      <c r="F804" s="362"/>
      <c r="G804" s="362"/>
      <c r="H804" s="362"/>
      <c r="I804" s="362"/>
      <c r="J804" s="362"/>
      <c r="K804" s="362"/>
      <c r="L804" s="362"/>
      <c r="M804" s="362"/>
      <c r="N804" s="362"/>
      <c r="O804" s="362"/>
      <c r="P804" s="362"/>
      <c r="Q804" s="362"/>
      <c r="R804" s="362"/>
      <c r="S804" s="362"/>
      <c r="T804" s="362"/>
      <c r="U804" s="362"/>
      <c r="V804" s="362"/>
      <c r="W804" s="362"/>
      <c r="X804" s="362"/>
      <c r="Y804" s="362"/>
      <c r="Z804" s="362"/>
      <c r="AA804" s="362"/>
      <c r="AB804" s="362"/>
    </row>
    <row r="805" spans="8:8" ht="15.75" customHeight="1">
      <c r="A805" s="362"/>
      <c r="B805" s="363"/>
      <c r="C805" s="364"/>
      <c r="D805" s="363"/>
      <c r="E805" s="362"/>
      <c r="F805" s="362"/>
      <c r="G805" s="362"/>
      <c r="H805" s="362"/>
      <c r="I805" s="362"/>
      <c r="J805" s="362"/>
      <c r="K805" s="362"/>
      <c r="L805" s="362"/>
      <c r="M805" s="362"/>
      <c r="N805" s="362"/>
      <c r="O805" s="362"/>
      <c r="P805" s="362"/>
      <c r="Q805" s="362"/>
      <c r="R805" s="362"/>
      <c r="S805" s="362"/>
      <c r="T805" s="362"/>
      <c r="U805" s="362"/>
      <c r="V805" s="362"/>
      <c r="W805" s="362"/>
      <c r="X805" s="362"/>
      <c r="Y805" s="362"/>
      <c r="Z805" s="362"/>
      <c r="AA805" s="362"/>
      <c r="AB805" s="362"/>
    </row>
    <row r="806" spans="8:8" ht="15.75" customHeight="1">
      <c r="A806" s="362"/>
      <c r="B806" s="363"/>
      <c r="C806" s="364"/>
      <c r="D806" s="363"/>
      <c r="E806" s="362"/>
      <c r="F806" s="362"/>
      <c r="G806" s="362"/>
      <c r="H806" s="362"/>
      <c r="I806" s="362"/>
      <c r="J806" s="362"/>
      <c r="K806" s="362"/>
      <c r="L806" s="362"/>
      <c r="M806" s="362"/>
      <c r="N806" s="362"/>
      <c r="O806" s="362"/>
      <c r="P806" s="362"/>
      <c r="Q806" s="362"/>
      <c r="R806" s="362"/>
      <c r="S806" s="362"/>
      <c r="T806" s="362"/>
      <c r="U806" s="362"/>
      <c r="V806" s="362"/>
      <c r="W806" s="362"/>
      <c r="X806" s="362"/>
      <c r="Y806" s="362"/>
      <c r="Z806" s="362"/>
      <c r="AA806" s="362"/>
      <c r="AB806" s="362"/>
    </row>
    <row r="807" spans="8:8" ht="15.75" customHeight="1">
      <c r="A807" s="362"/>
      <c r="B807" s="363"/>
      <c r="C807" s="364"/>
      <c r="D807" s="363"/>
      <c r="E807" s="362"/>
      <c r="F807" s="362"/>
      <c r="G807" s="362"/>
      <c r="H807" s="362"/>
      <c r="I807" s="362"/>
      <c r="J807" s="362"/>
      <c r="K807" s="362"/>
      <c r="L807" s="362"/>
      <c r="M807" s="362"/>
      <c r="N807" s="362"/>
      <c r="O807" s="362"/>
      <c r="P807" s="362"/>
      <c r="Q807" s="362"/>
      <c r="R807" s="362"/>
      <c r="S807" s="362"/>
      <c r="T807" s="362"/>
      <c r="U807" s="362"/>
      <c r="V807" s="362"/>
      <c r="W807" s="362"/>
      <c r="X807" s="362"/>
      <c r="Y807" s="362"/>
      <c r="Z807" s="362"/>
      <c r="AA807" s="362"/>
      <c r="AB807" s="362"/>
    </row>
    <row r="808" spans="8:8" ht="15.75" customHeight="1">
      <c r="A808" s="362"/>
      <c r="B808" s="363"/>
      <c r="C808" s="364"/>
      <c r="D808" s="363"/>
      <c r="E808" s="362"/>
      <c r="F808" s="362"/>
      <c r="G808" s="362"/>
      <c r="H808" s="362"/>
      <c r="I808" s="362"/>
      <c r="J808" s="362"/>
      <c r="K808" s="362"/>
      <c r="L808" s="362"/>
      <c r="M808" s="362"/>
      <c r="N808" s="362"/>
      <c r="O808" s="362"/>
      <c r="P808" s="362"/>
      <c r="Q808" s="362"/>
      <c r="R808" s="362"/>
      <c r="S808" s="362"/>
      <c r="T808" s="362"/>
      <c r="U808" s="362"/>
      <c r="V808" s="362"/>
      <c r="W808" s="362"/>
      <c r="X808" s="362"/>
      <c r="Y808" s="362"/>
      <c r="Z808" s="362"/>
      <c r="AA808" s="362"/>
      <c r="AB808" s="362"/>
    </row>
    <row r="809" spans="8:8" ht="15.75" customHeight="1">
      <c r="A809" s="362"/>
      <c r="B809" s="363"/>
      <c r="C809" s="364"/>
      <c r="D809" s="363"/>
      <c r="E809" s="362"/>
      <c r="F809" s="362"/>
      <c r="G809" s="362"/>
      <c r="H809" s="362"/>
      <c r="I809" s="362"/>
      <c r="J809" s="362"/>
      <c r="K809" s="362"/>
      <c r="L809" s="362"/>
      <c r="M809" s="362"/>
      <c r="N809" s="362"/>
      <c r="O809" s="362"/>
      <c r="P809" s="362"/>
      <c r="Q809" s="362"/>
      <c r="R809" s="362"/>
      <c r="S809" s="362"/>
      <c r="T809" s="362"/>
      <c r="U809" s="362"/>
      <c r="V809" s="362"/>
      <c r="W809" s="362"/>
      <c r="X809" s="362"/>
      <c r="Y809" s="362"/>
      <c r="Z809" s="362"/>
      <c r="AA809" s="362"/>
      <c r="AB809" s="362"/>
    </row>
    <row r="810" spans="8:8" ht="15.75" customHeight="1">
      <c r="A810" s="362"/>
      <c r="B810" s="363"/>
      <c r="C810" s="364"/>
      <c r="D810" s="363"/>
      <c r="E810" s="362"/>
      <c r="F810" s="362"/>
      <c r="G810" s="362"/>
      <c r="H810" s="362"/>
      <c r="I810" s="362"/>
      <c r="J810" s="362"/>
      <c r="K810" s="362"/>
      <c r="L810" s="362"/>
      <c r="M810" s="362"/>
      <c r="N810" s="362"/>
      <c r="O810" s="362"/>
      <c r="P810" s="362"/>
      <c r="Q810" s="362"/>
      <c r="R810" s="362"/>
      <c r="S810" s="362"/>
      <c r="T810" s="362"/>
      <c r="U810" s="362"/>
      <c r="V810" s="362"/>
      <c r="W810" s="362"/>
      <c r="X810" s="362"/>
      <c r="Y810" s="362"/>
      <c r="Z810" s="362"/>
      <c r="AA810" s="362"/>
      <c r="AB810" s="362"/>
    </row>
    <row r="811" spans="8:8" ht="15.75" customHeight="1">
      <c r="A811" s="362"/>
      <c r="B811" s="363"/>
      <c r="C811" s="364"/>
      <c r="D811" s="363"/>
      <c r="E811" s="362"/>
      <c r="F811" s="362"/>
      <c r="G811" s="362"/>
      <c r="H811" s="362"/>
      <c r="I811" s="362"/>
      <c r="J811" s="362"/>
      <c r="K811" s="362"/>
      <c r="L811" s="362"/>
      <c r="M811" s="362"/>
      <c r="N811" s="362"/>
      <c r="O811" s="362"/>
      <c r="P811" s="362"/>
      <c r="Q811" s="362"/>
      <c r="R811" s="362"/>
      <c r="S811" s="362"/>
      <c r="T811" s="362"/>
      <c r="U811" s="362"/>
      <c r="V811" s="362"/>
      <c r="W811" s="362"/>
      <c r="X811" s="362"/>
      <c r="Y811" s="362"/>
      <c r="Z811" s="362"/>
      <c r="AA811" s="362"/>
      <c r="AB811" s="362"/>
    </row>
    <row r="812" spans="8:8" ht="15.75" customHeight="1">
      <c r="A812" s="362"/>
      <c r="B812" s="363"/>
      <c r="C812" s="364"/>
      <c r="D812" s="363"/>
      <c r="E812" s="362"/>
      <c r="F812" s="362"/>
      <c r="G812" s="362"/>
      <c r="H812" s="362"/>
      <c r="I812" s="362"/>
      <c r="J812" s="362"/>
      <c r="K812" s="362"/>
      <c r="L812" s="362"/>
      <c r="M812" s="362"/>
      <c r="N812" s="362"/>
      <c r="O812" s="362"/>
      <c r="P812" s="362"/>
      <c r="Q812" s="362"/>
      <c r="R812" s="362"/>
      <c r="S812" s="362"/>
      <c r="T812" s="362"/>
      <c r="U812" s="362"/>
      <c r="V812" s="362"/>
      <c r="W812" s="362"/>
      <c r="X812" s="362"/>
      <c r="Y812" s="362"/>
      <c r="Z812" s="362"/>
      <c r="AA812" s="362"/>
      <c r="AB812" s="362"/>
    </row>
    <row r="813" spans="8:8" ht="15.75" customHeight="1">
      <c r="A813" s="362"/>
      <c r="B813" s="363"/>
      <c r="C813" s="364"/>
      <c r="D813" s="363"/>
      <c r="E813" s="362"/>
      <c r="F813" s="362"/>
      <c r="G813" s="362"/>
      <c r="H813" s="362"/>
      <c r="I813" s="362"/>
      <c r="J813" s="362"/>
      <c r="K813" s="362"/>
      <c r="L813" s="362"/>
      <c r="M813" s="362"/>
      <c r="N813" s="362"/>
      <c r="O813" s="362"/>
      <c r="P813" s="362"/>
      <c r="Q813" s="362"/>
      <c r="R813" s="362"/>
      <c r="S813" s="362"/>
      <c r="T813" s="362"/>
      <c r="U813" s="362"/>
      <c r="V813" s="362"/>
      <c r="W813" s="362"/>
      <c r="X813" s="362"/>
      <c r="Y813" s="362"/>
      <c r="Z813" s="362"/>
      <c r="AA813" s="362"/>
      <c r="AB813" s="362"/>
    </row>
    <row r="814" spans="8:8" ht="15.75" customHeight="1">
      <c r="A814" s="362"/>
      <c r="B814" s="363"/>
      <c r="C814" s="364"/>
      <c r="D814" s="363"/>
      <c r="E814" s="362"/>
      <c r="F814" s="362"/>
      <c r="G814" s="362"/>
      <c r="H814" s="362"/>
      <c r="I814" s="362"/>
      <c r="J814" s="362"/>
      <c r="K814" s="362"/>
      <c r="L814" s="362"/>
      <c r="M814" s="362"/>
      <c r="N814" s="362"/>
      <c r="O814" s="362"/>
      <c r="P814" s="362"/>
      <c r="Q814" s="362"/>
      <c r="R814" s="362"/>
      <c r="S814" s="362"/>
      <c r="T814" s="362"/>
      <c r="U814" s="362"/>
      <c r="V814" s="362"/>
      <c r="W814" s="362"/>
      <c r="X814" s="362"/>
      <c r="Y814" s="362"/>
      <c r="Z814" s="362"/>
      <c r="AA814" s="362"/>
      <c r="AB814" s="362"/>
    </row>
    <row r="815" spans="8:8" ht="15.75" customHeight="1">
      <c r="A815" s="362"/>
      <c r="B815" s="363"/>
      <c r="C815" s="364"/>
      <c r="D815" s="363"/>
      <c r="E815" s="362"/>
      <c r="F815" s="362"/>
      <c r="G815" s="362"/>
      <c r="H815" s="362"/>
      <c r="I815" s="362"/>
      <c r="J815" s="362"/>
      <c r="K815" s="362"/>
      <c r="L815" s="362"/>
      <c r="M815" s="362"/>
      <c r="N815" s="362"/>
      <c r="O815" s="362"/>
      <c r="P815" s="362"/>
      <c r="Q815" s="362"/>
      <c r="R815" s="362"/>
      <c r="S815" s="362"/>
      <c r="T815" s="362"/>
      <c r="U815" s="362"/>
      <c r="V815" s="362"/>
      <c r="W815" s="362"/>
      <c r="X815" s="362"/>
      <c r="Y815" s="362"/>
      <c r="Z815" s="362"/>
      <c r="AA815" s="362"/>
      <c r="AB815" s="362"/>
    </row>
    <row r="816" spans="8:8" ht="15.75" customHeight="1">
      <c r="A816" s="362"/>
      <c r="B816" s="363"/>
      <c r="C816" s="364"/>
      <c r="D816" s="363"/>
      <c r="E816" s="362"/>
      <c r="F816" s="362"/>
      <c r="G816" s="362"/>
      <c r="H816" s="362"/>
      <c r="I816" s="362"/>
      <c r="J816" s="362"/>
      <c r="K816" s="362"/>
      <c r="L816" s="362"/>
      <c r="M816" s="362"/>
      <c r="N816" s="362"/>
      <c r="O816" s="362"/>
      <c r="P816" s="362"/>
      <c r="Q816" s="362"/>
      <c r="R816" s="362"/>
      <c r="S816" s="362"/>
      <c r="T816" s="362"/>
      <c r="U816" s="362"/>
      <c r="V816" s="362"/>
      <c r="W816" s="362"/>
      <c r="X816" s="362"/>
      <c r="Y816" s="362"/>
      <c r="Z816" s="362"/>
      <c r="AA816" s="362"/>
      <c r="AB816" s="362"/>
    </row>
    <row r="817" spans="8:8" ht="15.75" customHeight="1">
      <c r="A817" s="362"/>
      <c r="B817" s="363"/>
      <c r="C817" s="364"/>
      <c r="D817" s="363"/>
      <c r="E817" s="362"/>
      <c r="F817" s="362"/>
      <c r="G817" s="362"/>
      <c r="H817" s="362"/>
      <c r="I817" s="362"/>
      <c r="J817" s="362"/>
      <c r="K817" s="362"/>
      <c r="L817" s="362"/>
      <c r="M817" s="362"/>
      <c r="N817" s="362"/>
      <c r="O817" s="362"/>
      <c r="P817" s="362"/>
      <c r="Q817" s="362"/>
      <c r="R817" s="362"/>
      <c r="S817" s="362"/>
      <c r="T817" s="362"/>
      <c r="U817" s="362"/>
      <c r="V817" s="362"/>
      <c r="W817" s="362"/>
      <c r="X817" s="362"/>
      <c r="Y817" s="362"/>
      <c r="Z817" s="362"/>
      <c r="AA817" s="362"/>
      <c r="AB817" s="362"/>
    </row>
    <row r="818" spans="8:8" ht="15.75" customHeight="1">
      <c r="A818" s="362"/>
      <c r="B818" s="363"/>
      <c r="C818" s="364"/>
      <c r="D818" s="363"/>
      <c r="E818" s="362"/>
      <c r="F818" s="362"/>
      <c r="G818" s="362"/>
      <c r="H818" s="362"/>
      <c r="I818" s="362"/>
      <c r="J818" s="362"/>
      <c r="K818" s="362"/>
      <c r="L818" s="362"/>
      <c r="M818" s="362"/>
      <c r="N818" s="362"/>
      <c r="O818" s="362"/>
      <c r="P818" s="362"/>
      <c r="Q818" s="362"/>
      <c r="R818" s="362"/>
      <c r="S818" s="362"/>
      <c r="T818" s="362"/>
      <c r="U818" s="362"/>
      <c r="V818" s="362"/>
      <c r="W818" s="362"/>
      <c r="X818" s="362"/>
      <c r="Y818" s="362"/>
      <c r="Z818" s="362"/>
      <c r="AA818" s="362"/>
      <c r="AB818" s="362"/>
    </row>
    <row r="819" spans="8:8" ht="15.75" customHeight="1">
      <c r="A819" s="362"/>
      <c r="B819" s="363"/>
      <c r="C819" s="364"/>
      <c r="D819" s="363"/>
      <c r="E819" s="362"/>
      <c r="F819" s="362"/>
      <c r="G819" s="362"/>
      <c r="H819" s="362"/>
      <c r="I819" s="362"/>
      <c r="J819" s="362"/>
      <c r="K819" s="362"/>
      <c r="L819" s="362"/>
      <c r="M819" s="362"/>
      <c r="N819" s="362"/>
      <c r="O819" s="362"/>
      <c r="P819" s="362"/>
      <c r="Q819" s="362"/>
      <c r="R819" s="362"/>
      <c r="S819" s="362"/>
      <c r="T819" s="362"/>
      <c r="U819" s="362"/>
      <c r="V819" s="362"/>
      <c r="W819" s="362"/>
      <c r="X819" s="362"/>
      <c r="Y819" s="362"/>
      <c r="Z819" s="362"/>
      <c r="AA819" s="362"/>
      <c r="AB819" s="362"/>
    </row>
    <row r="820" spans="8:8" ht="15.75" customHeight="1">
      <c r="A820" s="362"/>
      <c r="B820" s="363"/>
      <c r="C820" s="364"/>
      <c r="D820" s="363"/>
      <c r="E820" s="362"/>
      <c r="F820" s="362"/>
      <c r="G820" s="362"/>
      <c r="H820" s="362"/>
      <c r="I820" s="362"/>
      <c r="J820" s="362"/>
      <c r="K820" s="362"/>
      <c r="L820" s="362"/>
      <c r="M820" s="362"/>
      <c r="N820" s="362"/>
      <c r="O820" s="362"/>
      <c r="P820" s="362"/>
      <c r="Q820" s="362"/>
      <c r="R820" s="362"/>
      <c r="S820" s="362"/>
      <c r="T820" s="362"/>
      <c r="U820" s="362"/>
      <c r="V820" s="362"/>
      <c r="W820" s="362"/>
      <c r="X820" s="362"/>
      <c r="Y820" s="362"/>
      <c r="Z820" s="362"/>
      <c r="AA820" s="362"/>
      <c r="AB820" s="362"/>
    </row>
    <row r="821" spans="8:8" ht="15.75" customHeight="1">
      <c r="A821" s="362"/>
      <c r="B821" s="363"/>
      <c r="C821" s="364"/>
      <c r="D821" s="363"/>
      <c r="E821" s="362"/>
      <c r="F821" s="362"/>
      <c r="G821" s="362"/>
      <c r="H821" s="362"/>
      <c r="I821" s="362"/>
      <c r="J821" s="362"/>
      <c r="K821" s="362"/>
      <c r="L821" s="362"/>
      <c r="M821" s="362"/>
      <c r="N821" s="362"/>
      <c r="O821" s="362"/>
      <c r="P821" s="362"/>
      <c r="Q821" s="362"/>
      <c r="R821" s="362"/>
      <c r="S821" s="362"/>
      <c r="T821" s="362"/>
      <c r="U821" s="362"/>
      <c r="V821" s="362"/>
      <c r="W821" s="362"/>
      <c r="X821" s="362"/>
      <c r="Y821" s="362"/>
      <c r="Z821" s="362"/>
      <c r="AA821" s="362"/>
      <c r="AB821" s="362"/>
    </row>
    <row r="822" spans="8:8" ht="15.75" customHeight="1">
      <c r="A822" s="362"/>
      <c r="B822" s="363"/>
      <c r="C822" s="364"/>
      <c r="D822" s="363"/>
      <c r="E822" s="362"/>
      <c r="F822" s="362"/>
      <c r="G822" s="362"/>
      <c r="H822" s="362"/>
      <c r="I822" s="362"/>
      <c r="J822" s="362"/>
      <c r="K822" s="362"/>
      <c r="L822" s="362"/>
      <c r="M822" s="362"/>
      <c r="N822" s="362"/>
      <c r="O822" s="362"/>
      <c r="P822" s="362"/>
      <c r="Q822" s="362"/>
      <c r="R822" s="362"/>
      <c r="S822" s="362"/>
      <c r="T822" s="362"/>
      <c r="U822" s="362"/>
      <c r="V822" s="362"/>
      <c r="W822" s="362"/>
      <c r="X822" s="362"/>
      <c r="Y822" s="362"/>
      <c r="Z822" s="362"/>
      <c r="AA822" s="362"/>
      <c r="AB822" s="362"/>
    </row>
    <row r="823" spans="8:8" ht="15.75" customHeight="1">
      <c r="A823" s="362"/>
      <c r="B823" s="363"/>
      <c r="C823" s="364"/>
      <c r="D823" s="363"/>
      <c r="E823" s="362"/>
      <c r="F823" s="362"/>
      <c r="G823" s="362"/>
      <c r="H823" s="362"/>
      <c r="I823" s="362"/>
      <c r="J823" s="362"/>
      <c r="K823" s="362"/>
      <c r="L823" s="362"/>
      <c r="M823" s="362"/>
      <c r="N823" s="362"/>
      <c r="O823" s="362"/>
      <c r="P823" s="362"/>
      <c r="Q823" s="362"/>
      <c r="R823" s="362"/>
      <c r="S823" s="362"/>
      <c r="T823" s="362"/>
      <c r="U823" s="362"/>
      <c r="V823" s="362"/>
      <c r="W823" s="362"/>
      <c r="X823" s="362"/>
      <c r="Y823" s="362"/>
      <c r="Z823" s="362"/>
      <c r="AA823" s="362"/>
      <c r="AB823" s="362"/>
    </row>
    <row r="824" spans="8:8" ht="15.75" customHeight="1">
      <c r="A824" s="362"/>
      <c r="B824" s="363"/>
      <c r="C824" s="364"/>
      <c r="D824" s="363"/>
      <c r="E824" s="362"/>
      <c r="F824" s="362"/>
      <c r="G824" s="362"/>
      <c r="H824" s="362"/>
      <c r="I824" s="362"/>
      <c r="J824" s="362"/>
      <c r="K824" s="362"/>
      <c r="L824" s="362"/>
      <c r="M824" s="362"/>
      <c r="N824" s="362"/>
      <c r="O824" s="362"/>
      <c r="P824" s="362"/>
      <c r="Q824" s="362"/>
      <c r="R824" s="362"/>
      <c r="S824" s="362"/>
      <c r="T824" s="362"/>
      <c r="U824" s="362"/>
      <c r="V824" s="362"/>
      <c r="W824" s="362"/>
      <c r="X824" s="362"/>
      <c r="Y824" s="362"/>
      <c r="Z824" s="362"/>
      <c r="AA824" s="362"/>
      <c r="AB824" s="362"/>
    </row>
    <row r="825" spans="8:8" ht="15.75" customHeight="1">
      <c r="A825" s="362"/>
      <c r="B825" s="363"/>
      <c r="C825" s="364"/>
      <c r="D825" s="363"/>
      <c r="E825" s="362"/>
      <c r="F825" s="362"/>
      <c r="G825" s="362"/>
      <c r="H825" s="362"/>
      <c r="I825" s="362"/>
      <c r="J825" s="362"/>
      <c r="K825" s="362"/>
      <c r="L825" s="362"/>
      <c r="M825" s="362"/>
      <c r="N825" s="362"/>
      <c r="O825" s="362"/>
      <c r="P825" s="362"/>
      <c r="Q825" s="362"/>
      <c r="R825" s="362"/>
      <c r="S825" s="362"/>
      <c r="T825" s="362"/>
      <c r="U825" s="362"/>
      <c r="V825" s="362"/>
      <c r="W825" s="362"/>
      <c r="X825" s="362"/>
      <c r="Y825" s="362"/>
      <c r="Z825" s="362"/>
      <c r="AA825" s="362"/>
      <c r="AB825" s="362"/>
    </row>
    <row r="826" spans="8:8" ht="15.75" customHeight="1">
      <c r="A826" s="362"/>
      <c r="B826" s="363"/>
      <c r="C826" s="364"/>
      <c r="D826" s="363"/>
      <c r="E826" s="362"/>
      <c r="F826" s="362"/>
      <c r="G826" s="362"/>
      <c r="H826" s="362"/>
      <c r="I826" s="362"/>
      <c r="J826" s="362"/>
      <c r="K826" s="362"/>
      <c r="L826" s="362"/>
      <c r="M826" s="362"/>
      <c r="N826" s="362"/>
      <c r="O826" s="362"/>
      <c r="P826" s="362"/>
      <c r="Q826" s="362"/>
      <c r="R826" s="362"/>
      <c r="S826" s="362"/>
      <c r="T826" s="362"/>
      <c r="U826" s="362"/>
      <c r="V826" s="362"/>
      <c r="W826" s="362"/>
      <c r="X826" s="362"/>
      <c r="Y826" s="362"/>
      <c r="Z826" s="362"/>
      <c r="AA826" s="362"/>
      <c r="AB826" s="362"/>
    </row>
    <row r="827" spans="8:8" ht="15.75" customHeight="1">
      <c r="A827" s="362"/>
      <c r="B827" s="363"/>
      <c r="C827" s="364"/>
      <c r="D827" s="363"/>
      <c r="E827" s="362"/>
      <c r="F827" s="362"/>
      <c r="G827" s="362"/>
      <c r="H827" s="362"/>
      <c r="I827" s="362"/>
      <c r="J827" s="362"/>
      <c r="K827" s="362"/>
      <c r="L827" s="362"/>
      <c r="M827" s="362"/>
      <c r="N827" s="362"/>
      <c r="O827" s="362"/>
      <c r="P827" s="362"/>
      <c r="Q827" s="362"/>
      <c r="R827" s="362"/>
      <c r="S827" s="362"/>
      <c r="T827" s="362"/>
      <c r="U827" s="362"/>
      <c r="V827" s="362"/>
      <c r="W827" s="362"/>
      <c r="X827" s="362"/>
      <c r="Y827" s="362"/>
      <c r="Z827" s="362"/>
      <c r="AA827" s="362"/>
      <c r="AB827" s="362"/>
    </row>
    <row r="828" spans="8:8" ht="15.75" customHeight="1">
      <c r="A828" s="362"/>
      <c r="B828" s="363"/>
      <c r="C828" s="364"/>
      <c r="D828" s="363"/>
      <c r="E828" s="362"/>
      <c r="F828" s="362"/>
      <c r="G828" s="362"/>
      <c r="H828" s="362"/>
      <c r="I828" s="362"/>
      <c r="J828" s="362"/>
      <c r="K828" s="362"/>
      <c r="L828" s="362"/>
      <c r="M828" s="362"/>
      <c r="N828" s="362"/>
      <c r="O828" s="362"/>
      <c r="P828" s="362"/>
      <c r="Q828" s="362"/>
      <c r="R828" s="362"/>
      <c r="S828" s="362"/>
      <c r="T828" s="362"/>
      <c r="U828" s="362"/>
      <c r="V828" s="362"/>
      <c r="W828" s="362"/>
      <c r="X828" s="362"/>
      <c r="Y828" s="362"/>
      <c r="Z828" s="362"/>
      <c r="AA828" s="362"/>
      <c r="AB828" s="362"/>
    </row>
    <row r="829" spans="8:8" ht="15.75" customHeight="1">
      <c r="A829" s="362"/>
      <c r="B829" s="363"/>
      <c r="C829" s="364"/>
      <c r="D829" s="363"/>
      <c r="E829" s="362"/>
      <c r="F829" s="362"/>
      <c r="G829" s="362"/>
      <c r="H829" s="362"/>
      <c r="I829" s="362"/>
      <c r="J829" s="362"/>
      <c r="K829" s="362"/>
      <c r="L829" s="362"/>
      <c r="M829" s="362"/>
      <c r="N829" s="362"/>
      <c r="O829" s="362"/>
      <c r="P829" s="362"/>
      <c r="Q829" s="362"/>
      <c r="R829" s="362"/>
      <c r="S829" s="362"/>
      <c r="T829" s="362"/>
      <c r="U829" s="362"/>
      <c r="V829" s="362"/>
      <c r="W829" s="362"/>
      <c r="X829" s="362"/>
      <c r="Y829" s="362"/>
      <c r="Z829" s="362"/>
      <c r="AA829" s="362"/>
      <c r="AB829" s="362"/>
    </row>
    <row r="830" spans="8:8" ht="15.75" customHeight="1">
      <c r="A830" s="362"/>
      <c r="B830" s="363"/>
      <c r="C830" s="364"/>
      <c r="D830" s="363"/>
      <c r="E830" s="362"/>
      <c r="F830" s="362"/>
      <c r="G830" s="362"/>
      <c r="H830" s="362"/>
      <c r="I830" s="362"/>
      <c r="J830" s="362"/>
      <c r="K830" s="362"/>
      <c r="L830" s="362"/>
      <c r="M830" s="362"/>
      <c r="N830" s="362"/>
      <c r="O830" s="362"/>
      <c r="P830" s="362"/>
      <c r="Q830" s="362"/>
      <c r="R830" s="362"/>
      <c r="S830" s="362"/>
      <c r="T830" s="362"/>
      <c r="U830" s="362"/>
      <c r="V830" s="362"/>
      <c r="W830" s="362"/>
      <c r="X830" s="362"/>
      <c r="Y830" s="362"/>
      <c r="Z830" s="362"/>
      <c r="AA830" s="362"/>
      <c r="AB830" s="362"/>
    </row>
    <row r="831" spans="8:8" ht="15.75" customHeight="1">
      <c r="A831" s="362"/>
      <c r="B831" s="363"/>
      <c r="C831" s="364"/>
      <c r="D831" s="363"/>
      <c r="E831" s="362"/>
      <c r="F831" s="362"/>
      <c r="G831" s="362"/>
      <c r="H831" s="362"/>
      <c r="I831" s="362"/>
      <c r="J831" s="362"/>
      <c r="K831" s="362"/>
      <c r="L831" s="362"/>
      <c r="M831" s="362"/>
      <c r="N831" s="362"/>
      <c r="O831" s="362"/>
      <c r="P831" s="362"/>
      <c r="Q831" s="362"/>
      <c r="R831" s="362"/>
      <c r="S831" s="362"/>
      <c r="T831" s="362"/>
      <c r="U831" s="362"/>
      <c r="V831" s="362"/>
      <c r="W831" s="362"/>
      <c r="X831" s="362"/>
      <c r="Y831" s="362"/>
      <c r="Z831" s="362"/>
      <c r="AA831" s="362"/>
      <c r="AB831" s="362"/>
    </row>
    <row r="832" spans="8:8" ht="15.75" customHeight="1">
      <c r="A832" s="362"/>
      <c r="B832" s="363"/>
      <c r="C832" s="364"/>
      <c r="D832" s="363"/>
      <c r="E832" s="362"/>
      <c r="F832" s="362"/>
      <c r="G832" s="362"/>
      <c r="H832" s="362"/>
      <c r="I832" s="362"/>
      <c r="J832" s="362"/>
      <c r="K832" s="362"/>
      <c r="L832" s="362"/>
      <c r="M832" s="362"/>
      <c r="N832" s="362"/>
      <c r="O832" s="362"/>
      <c r="P832" s="362"/>
      <c r="Q832" s="362"/>
      <c r="R832" s="362"/>
      <c r="S832" s="362"/>
      <c r="T832" s="362"/>
      <c r="U832" s="362"/>
      <c r="V832" s="362"/>
      <c r="W832" s="362"/>
      <c r="X832" s="362"/>
      <c r="Y832" s="362"/>
      <c r="Z832" s="362"/>
      <c r="AA832" s="362"/>
      <c r="AB832" s="362"/>
    </row>
    <row r="833" spans="8:8" ht="15.75" customHeight="1">
      <c r="A833" s="362"/>
      <c r="B833" s="363"/>
      <c r="C833" s="364"/>
      <c r="D833" s="363"/>
      <c r="E833" s="362"/>
      <c r="F833" s="362"/>
      <c r="G833" s="362"/>
      <c r="H833" s="362"/>
      <c r="I833" s="362"/>
      <c r="J833" s="362"/>
      <c r="K833" s="362"/>
      <c r="L833" s="362"/>
      <c r="M833" s="362"/>
      <c r="N833" s="362"/>
      <c r="O833" s="362"/>
      <c r="P833" s="362"/>
      <c r="Q833" s="362"/>
      <c r="R833" s="362"/>
      <c r="S833" s="362"/>
      <c r="T833" s="362"/>
      <c r="U833" s="362"/>
      <c r="V833" s="362"/>
      <c r="W833" s="362"/>
      <c r="X833" s="362"/>
      <c r="Y833" s="362"/>
      <c r="Z833" s="362"/>
      <c r="AA833" s="362"/>
      <c r="AB833" s="362"/>
    </row>
    <row r="834" spans="8:8" ht="15.75" customHeight="1">
      <c r="A834" s="362"/>
      <c r="B834" s="363"/>
      <c r="C834" s="364"/>
      <c r="D834" s="363"/>
      <c r="E834" s="362"/>
      <c r="F834" s="362"/>
      <c r="G834" s="362"/>
      <c r="H834" s="362"/>
      <c r="I834" s="362"/>
      <c r="J834" s="362"/>
      <c r="K834" s="362"/>
      <c r="L834" s="362"/>
      <c r="M834" s="362"/>
      <c r="N834" s="362"/>
      <c r="O834" s="362"/>
      <c r="P834" s="362"/>
      <c r="Q834" s="362"/>
      <c r="R834" s="362"/>
      <c r="S834" s="362"/>
      <c r="T834" s="362"/>
      <c r="U834" s="362"/>
      <c r="V834" s="362"/>
      <c r="W834" s="362"/>
      <c r="X834" s="362"/>
      <c r="Y834" s="362"/>
      <c r="Z834" s="362"/>
      <c r="AA834" s="362"/>
      <c r="AB834" s="362"/>
    </row>
    <row r="835" spans="8:8" ht="15.75" customHeight="1">
      <c r="A835" s="362"/>
      <c r="B835" s="363"/>
      <c r="C835" s="364"/>
      <c r="D835" s="363"/>
      <c r="E835" s="362"/>
      <c r="F835" s="362"/>
      <c r="G835" s="362"/>
      <c r="H835" s="362"/>
      <c r="I835" s="362"/>
      <c r="J835" s="362"/>
      <c r="K835" s="362"/>
      <c r="L835" s="362"/>
      <c r="M835" s="362"/>
      <c r="N835" s="362"/>
      <c r="O835" s="362"/>
      <c r="P835" s="362"/>
      <c r="Q835" s="362"/>
      <c r="R835" s="362"/>
      <c r="S835" s="362"/>
      <c r="T835" s="362"/>
      <c r="U835" s="362"/>
      <c r="V835" s="362"/>
      <c r="W835" s="362"/>
      <c r="X835" s="362"/>
      <c r="Y835" s="362"/>
      <c r="Z835" s="362"/>
      <c r="AA835" s="362"/>
      <c r="AB835" s="362"/>
    </row>
    <row r="836" spans="8:8" ht="15.75" customHeight="1">
      <c r="A836" s="362"/>
      <c r="B836" s="363"/>
      <c r="C836" s="364"/>
      <c r="D836" s="363"/>
      <c r="E836" s="362"/>
      <c r="F836" s="362"/>
      <c r="G836" s="362"/>
      <c r="H836" s="362"/>
      <c r="I836" s="362"/>
      <c r="J836" s="362"/>
      <c r="K836" s="362"/>
      <c r="L836" s="362"/>
      <c r="M836" s="362"/>
      <c r="N836" s="362"/>
      <c r="O836" s="362"/>
      <c r="P836" s="362"/>
      <c r="Q836" s="362"/>
      <c r="R836" s="362"/>
      <c r="S836" s="362"/>
      <c r="T836" s="362"/>
      <c r="U836" s="362"/>
      <c r="V836" s="362"/>
      <c r="W836" s="362"/>
      <c r="X836" s="362"/>
      <c r="Y836" s="362"/>
      <c r="Z836" s="362"/>
      <c r="AA836" s="362"/>
      <c r="AB836" s="362"/>
    </row>
    <row r="837" spans="8:8" ht="15.75" customHeight="1">
      <c r="A837" s="362"/>
      <c r="B837" s="363"/>
      <c r="C837" s="364"/>
      <c r="D837" s="363"/>
      <c r="E837" s="362"/>
      <c r="F837" s="362"/>
      <c r="G837" s="362"/>
      <c r="H837" s="362"/>
      <c r="I837" s="362"/>
      <c r="J837" s="362"/>
      <c r="K837" s="362"/>
      <c r="L837" s="362"/>
      <c r="M837" s="362"/>
      <c r="N837" s="362"/>
      <c r="O837" s="362"/>
      <c r="P837" s="362"/>
      <c r="Q837" s="362"/>
      <c r="R837" s="362"/>
      <c r="S837" s="362"/>
      <c r="T837" s="362"/>
      <c r="U837" s="362"/>
      <c r="V837" s="362"/>
      <c r="W837" s="362"/>
      <c r="X837" s="362"/>
      <c r="Y837" s="362"/>
      <c r="Z837" s="362"/>
      <c r="AA837" s="362"/>
      <c r="AB837" s="362"/>
    </row>
    <row r="838" spans="8:8" ht="15.75" customHeight="1">
      <c r="A838" s="362"/>
      <c r="B838" s="363"/>
      <c r="C838" s="364"/>
      <c r="D838" s="363"/>
      <c r="E838" s="362"/>
      <c r="F838" s="362"/>
      <c r="G838" s="362"/>
      <c r="H838" s="362"/>
      <c r="I838" s="362"/>
      <c r="J838" s="362"/>
      <c r="K838" s="362"/>
      <c r="L838" s="362"/>
      <c r="M838" s="362"/>
      <c r="N838" s="362"/>
      <c r="O838" s="362"/>
      <c r="P838" s="362"/>
      <c r="Q838" s="362"/>
      <c r="R838" s="362"/>
      <c r="S838" s="362"/>
      <c r="T838" s="362"/>
      <c r="U838" s="362"/>
      <c r="V838" s="362"/>
      <c r="W838" s="362"/>
      <c r="X838" s="362"/>
      <c r="Y838" s="362"/>
      <c r="Z838" s="362"/>
      <c r="AA838" s="362"/>
      <c r="AB838" s="362"/>
    </row>
    <row r="839" spans="8:8" ht="15.75" customHeight="1">
      <c r="A839" s="362"/>
      <c r="B839" s="363"/>
      <c r="C839" s="364"/>
      <c r="D839" s="363"/>
      <c r="E839" s="362"/>
      <c r="F839" s="362"/>
      <c r="G839" s="362"/>
      <c r="H839" s="362"/>
      <c r="I839" s="362"/>
      <c r="J839" s="362"/>
      <c r="K839" s="362"/>
      <c r="L839" s="362"/>
      <c r="M839" s="362"/>
      <c r="N839" s="362"/>
      <c r="O839" s="362"/>
      <c r="P839" s="362"/>
      <c r="Q839" s="362"/>
      <c r="R839" s="362"/>
      <c r="S839" s="362"/>
      <c r="T839" s="362"/>
      <c r="U839" s="362"/>
      <c r="V839" s="362"/>
      <c r="W839" s="362"/>
      <c r="X839" s="362"/>
      <c r="Y839" s="362"/>
      <c r="Z839" s="362"/>
      <c r="AA839" s="362"/>
      <c r="AB839" s="362"/>
    </row>
    <row r="840" spans="8:8" ht="15.75" customHeight="1">
      <c r="A840" s="362"/>
      <c r="B840" s="363"/>
      <c r="C840" s="364"/>
      <c r="D840" s="363"/>
      <c r="E840" s="362"/>
      <c r="F840" s="362"/>
      <c r="G840" s="362"/>
      <c r="H840" s="362"/>
      <c r="I840" s="362"/>
      <c r="J840" s="362"/>
      <c r="K840" s="362"/>
      <c r="L840" s="362"/>
      <c r="M840" s="362"/>
      <c r="N840" s="362"/>
      <c r="O840" s="362"/>
      <c r="P840" s="362"/>
      <c r="Q840" s="362"/>
      <c r="R840" s="362"/>
      <c r="S840" s="362"/>
      <c r="T840" s="362"/>
      <c r="U840" s="362"/>
      <c r="V840" s="362"/>
      <c r="W840" s="362"/>
      <c r="X840" s="362"/>
      <c r="Y840" s="362"/>
      <c r="Z840" s="362"/>
      <c r="AA840" s="362"/>
      <c r="AB840" s="362"/>
    </row>
    <row r="841" spans="8:8" ht="15.75" customHeight="1">
      <c r="A841" s="362"/>
      <c r="B841" s="363"/>
      <c r="C841" s="364"/>
      <c r="D841" s="363"/>
      <c r="E841" s="362"/>
      <c r="F841" s="362"/>
      <c r="G841" s="362"/>
      <c r="H841" s="362"/>
      <c r="I841" s="362"/>
      <c r="J841" s="362"/>
      <c r="K841" s="362"/>
      <c r="L841" s="362"/>
      <c r="M841" s="362"/>
      <c r="N841" s="362"/>
      <c r="O841" s="362"/>
      <c r="P841" s="362"/>
      <c r="Q841" s="362"/>
      <c r="R841" s="362"/>
      <c r="S841" s="362"/>
      <c r="T841" s="362"/>
      <c r="U841" s="362"/>
      <c r="V841" s="362"/>
      <c r="W841" s="362"/>
      <c r="X841" s="362"/>
      <c r="Y841" s="362"/>
      <c r="Z841" s="362"/>
      <c r="AA841" s="362"/>
      <c r="AB841" s="362"/>
    </row>
    <row r="842" spans="8:8" ht="15.75" customHeight="1">
      <c r="A842" s="362"/>
      <c r="B842" s="363"/>
      <c r="C842" s="364"/>
      <c r="D842" s="363"/>
      <c r="E842" s="362"/>
      <c r="F842" s="362"/>
      <c r="G842" s="362"/>
      <c r="H842" s="362"/>
      <c r="I842" s="362"/>
      <c r="J842" s="362"/>
      <c r="K842" s="362"/>
      <c r="L842" s="362"/>
      <c r="M842" s="362"/>
      <c r="N842" s="362"/>
      <c r="O842" s="362"/>
      <c r="P842" s="362"/>
      <c r="Q842" s="362"/>
      <c r="R842" s="362"/>
      <c r="S842" s="362"/>
      <c r="T842" s="362"/>
      <c r="U842" s="362"/>
      <c r="V842" s="362"/>
      <c r="W842" s="362"/>
      <c r="X842" s="362"/>
      <c r="Y842" s="362"/>
      <c r="Z842" s="362"/>
      <c r="AA842" s="362"/>
      <c r="AB842" s="362"/>
    </row>
    <row r="843" spans="8:8" ht="15.75" customHeight="1">
      <c r="A843" s="362"/>
      <c r="B843" s="363"/>
      <c r="C843" s="364"/>
      <c r="D843" s="363"/>
      <c r="E843" s="362"/>
      <c r="F843" s="362"/>
      <c r="G843" s="362"/>
      <c r="H843" s="362"/>
      <c r="I843" s="362"/>
      <c r="J843" s="362"/>
      <c r="K843" s="362"/>
      <c r="L843" s="362"/>
      <c r="M843" s="362"/>
      <c r="N843" s="362"/>
      <c r="O843" s="362"/>
      <c r="P843" s="362"/>
      <c r="Q843" s="362"/>
      <c r="R843" s="362"/>
      <c r="S843" s="362"/>
      <c r="T843" s="362"/>
      <c r="U843" s="362"/>
      <c r="V843" s="362"/>
      <c r="W843" s="362"/>
      <c r="X843" s="362"/>
      <c r="Y843" s="362"/>
      <c r="Z843" s="362"/>
      <c r="AA843" s="362"/>
      <c r="AB843" s="362"/>
    </row>
    <row r="844" spans="8:8" ht="15.75" customHeight="1">
      <c r="A844" s="362"/>
      <c r="B844" s="363"/>
      <c r="C844" s="364"/>
      <c r="D844" s="363"/>
      <c r="E844" s="362"/>
      <c r="F844" s="362"/>
      <c r="G844" s="362"/>
      <c r="H844" s="362"/>
      <c r="I844" s="362"/>
      <c r="J844" s="362"/>
      <c r="K844" s="362"/>
      <c r="L844" s="362"/>
      <c r="M844" s="362"/>
      <c r="N844" s="362"/>
      <c r="O844" s="362"/>
      <c r="P844" s="362"/>
      <c r="Q844" s="362"/>
      <c r="R844" s="362"/>
      <c r="S844" s="362"/>
      <c r="T844" s="362"/>
      <c r="U844" s="362"/>
      <c r="V844" s="362"/>
      <c r="W844" s="362"/>
      <c r="X844" s="362"/>
      <c r="Y844" s="362"/>
      <c r="Z844" s="362"/>
      <c r="AA844" s="362"/>
      <c r="AB844" s="362"/>
    </row>
    <row r="845" spans="8:8" ht="15.75" customHeight="1">
      <c r="A845" s="362"/>
      <c r="B845" s="363"/>
      <c r="C845" s="364"/>
      <c r="D845" s="363"/>
      <c r="E845" s="362"/>
      <c r="F845" s="362"/>
      <c r="G845" s="362"/>
      <c r="H845" s="362"/>
      <c r="I845" s="362"/>
      <c r="J845" s="362"/>
      <c r="K845" s="362"/>
      <c r="L845" s="362"/>
      <c r="M845" s="362"/>
      <c r="N845" s="362"/>
      <c r="O845" s="362"/>
      <c r="P845" s="362"/>
      <c r="Q845" s="362"/>
      <c r="R845" s="362"/>
      <c r="S845" s="362"/>
      <c r="T845" s="362"/>
      <c r="U845" s="362"/>
      <c r="V845" s="362"/>
      <c r="W845" s="362"/>
      <c r="X845" s="362"/>
      <c r="Y845" s="362"/>
      <c r="Z845" s="362"/>
      <c r="AA845" s="362"/>
      <c r="AB845" s="362"/>
    </row>
    <row r="846" spans="8:8" ht="15.75" customHeight="1">
      <c r="A846" s="362"/>
      <c r="B846" s="363"/>
      <c r="C846" s="364"/>
      <c r="D846" s="363"/>
      <c r="E846" s="362"/>
      <c r="F846" s="362"/>
      <c r="G846" s="362"/>
      <c r="H846" s="362"/>
      <c r="I846" s="362"/>
      <c r="J846" s="362"/>
      <c r="K846" s="362"/>
      <c r="L846" s="362"/>
      <c r="M846" s="362"/>
      <c r="N846" s="362"/>
      <c r="O846" s="362"/>
      <c r="P846" s="362"/>
      <c r="Q846" s="362"/>
      <c r="R846" s="362"/>
      <c r="S846" s="362"/>
      <c r="T846" s="362"/>
      <c r="U846" s="362"/>
      <c r="V846" s="362"/>
      <c r="W846" s="362"/>
      <c r="X846" s="362"/>
      <c r="Y846" s="362"/>
      <c r="Z846" s="362"/>
      <c r="AA846" s="362"/>
      <c r="AB846" s="362"/>
    </row>
    <row r="847" spans="8:8" ht="15.75" customHeight="1">
      <c r="A847" s="362"/>
      <c r="B847" s="363"/>
      <c r="C847" s="364"/>
      <c r="D847" s="363"/>
      <c r="E847" s="362"/>
      <c r="F847" s="362"/>
      <c r="G847" s="362"/>
      <c r="H847" s="362"/>
      <c r="I847" s="362"/>
      <c r="J847" s="362"/>
      <c r="K847" s="362"/>
      <c r="L847" s="362"/>
      <c r="M847" s="362"/>
      <c r="N847" s="362"/>
      <c r="O847" s="362"/>
      <c r="P847" s="362"/>
      <c r="Q847" s="362"/>
      <c r="R847" s="362"/>
      <c r="S847" s="362"/>
      <c r="T847" s="362"/>
      <c r="U847" s="362"/>
      <c r="V847" s="362"/>
      <c r="W847" s="362"/>
      <c r="X847" s="362"/>
      <c r="Y847" s="362"/>
      <c r="Z847" s="362"/>
      <c r="AA847" s="362"/>
      <c r="AB847" s="362"/>
    </row>
    <row r="848" spans="8:8" ht="15.75" customHeight="1">
      <c r="A848" s="362"/>
      <c r="B848" s="363"/>
      <c r="C848" s="364"/>
      <c r="D848" s="363"/>
      <c r="E848" s="362"/>
      <c r="F848" s="362"/>
      <c r="G848" s="362"/>
      <c r="H848" s="362"/>
      <c r="I848" s="362"/>
      <c r="J848" s="362"/>
      <c r="K848" s="362"/>
      <c r="L848" s="362"/>
      <c r="M848" s="362"/>
      <c r="N848" s="362"/>
      <c r="O848" s="362"/>
      <c r="P848" s="362"/>
      <c r="Q848" s="362"/>
      <c r="R848" s="362"/>
      <c r="S848" s="362"/>
      <c r="T848" s="362"/>
      <c r="U848" s="362"/>
      <c r="V848" s="362"/>
      <c r="W848" s="362"/>
      <c r="X848" s="362"/>
      <c r="Y848" s="362"/>
      <c r="Z848" s="362"/>
      <c r="AA848" s="362"/>
      <c r="AB848" s="362"/>
    </row>
    <row r="849" spans="8:8" ht="15.75" customHeight="1">
      <c r="A849" s="362"/>
      <c r="B849" s="363"/>
      <c r="C849" s="364"/>
      <c r="D849" s="363"/>
      <c r="E849" s="362"/>
      <c r="F849" s="362"/>
      <c r="G849" s="362"/>
      <c r="H849" s="362"/>
      <c r="I849" s="362"/>
      <c r="J849" s="362"/>
      <c r="K849" s="362"/>
      <c r="L849" s="362"/>
      <c r="M849" s="362"/>
      <c r="N849" s="362"/>
      <c r="O849" s="362"/>
      <c r="P849" s="362"/>
      <c r="Q849" s="362"/>
      <c r="R849" s="362"/>
      <c r="S849" s="362"/>
      <c r="T849" s="362"/>
      <c r="U849" s="362"/>
      <c r="V849" s="362"/>
      <c r="W849" s="362"/>
      <c r="X849" s="362"/>
      <c r="Y849" s="362"/>
      <c r="Z849" s="362"/>
      <c r="AA849" s="362"/>
      <c r="AB849" s="362"/>
    </row>
    <row r="850" spans="8:8" ht="15.75" customHeight="1">
      <c r="A850" s="362"/>
      <c r="B850" s="363"/>
      <c r="C850" s="364"/>
      <c r="D850" s="363"/>
      <c r="E850" s="362"/>
      <c r="F850" s="362"/>
      <c r="G850" s="362"/>
      <c r="H850" s="362"/>
      <c r="I850" s="362"/>
      <c r="J850" s="362"/>
      <c r="K850" s="362"/>
      <c r="L850" s="362"/>
      <c r="M850" s="362"/>
      <c r="N850" s="362"/>
      <c r="O850" s="362"/>
      <c r="P850" s="362"/>
      <c r="Q850" s="362"/>
      <c r="R850" s="362"/>
      <c r="S850" s="362"/>
      <c r="T850" s="362"/>
      <c r="U850" s="362"/>
      <c r="V850" s="362"/>
      <c r="W850" s="362"/>
      <c r="X850" s="362"/>
      <c r="Y850" s="362"/>
      <c r="Z850" s="362"/>
      <c r="AA850" s="362"/>
      <c r="AB850" s="362"/>
    </row>
    <row r="851" spans="8:8" ht="15.75" customHeight="1">
      <c r="A851" s="362"/>
      <c r="B851" s="363"/>
      <c r="C851" s="364"/>
      <c r="D851" s="363"/>
      <c r="E851" s="362"/>
      <c r="F851" s="362"/>
      <c r="G851" s="362"/>
      <c r="H851" s="362"/>
      <c r="I851" s="362"/>
      <c r="J851" s="362"/>
      <c r="K851" s="362"/>
      <c r="L851" s="362"/>
      <c r="M851" s="362"/>
      <c r="N851" s="362"/>
      <c r="O851" s="362"/>
      <c r="P851" s="362"/>
      <c r="Q851" s="362"/>
      <c r="R851" s="362"/>
      <c r="S851" s="362"/>
      <c r="T851" s="362"/>
      <c r="U851" s="362"/>
      <c r="V851" s="362"/>
      <c r="W851" s="362"/>
      <c r="X851" s="362"/>
      <c r="Y851" s="362"/>
      <c r="Z851" s="362"/>
      <c r="AA851" s="362"/>
      <c r="AB851" s="362"/>
    </row>
    <row r="852" spans="8:8" ht="15.75" customHeight="1">
      <c r="A852" s="362"/>
      <c r="B852" s="363"/>
      <c r="C852" s="364"/>
      <c r="D852" s="363"/>
      <c r="E852" s="362"/>
      <c r="F852" s="362"/>
      <c r="G852" s="362"/>
      <c r="H852" s="362"/>
      <c r="I852" s="362"/>
      <c r="J852" s="362"/>
      <c r="K852" s="362"/>
      <c r="L852" s="362"/>
      <c r="M852" s="362"/>
      <c r="N852" s="362"/>
      <c r="O852" s="362"/>
      <c r="P852" s="362"/>
      <c r="Q852" s="362"/>
      <c r="R852" s="362"/>
      <c r="S852" s="362"/>
      <c r="T852" s="362"/>
      <c r="U852" s="362"/>
      <c r="V852" s="362"/>
      <c r="W852" s="362"/>
      <c r="X852" s="362"/>
      <c r="Y852" s="362"/>
      <c r="Z852" s="362"/>
      <c r="AA852" s="362"/>
      <c r="AB852" s="362"/>
    </row>
    <row r="853" spans="8:8" ht="15.75" customHeight="1">
      <c r="A853" s="362"/>
      <c r="B853" s="363"/>
      <c r="C853" s="364"/>
      <c r="D853" s="363"/>
      <c r="E853" s="362"/>
      <c r="F853" s="362"/>
      <c r="G853" s="362"/>
      <c r="H853" s="362"/>
      <c r="I853" s="362"/>
      <c r="J853" s="362"/>
      <c r="K853" s="362"/>
      <c r="L853" s="362"/>
      <c r="M853" s="362"/>
      <c r="N853" s="362"/>
      <c r="O853" s="362"/>
      <c r="P853" s="362"/>
      <c r="Q853" s="362"/>
      <c r="R853" s="362"/>
      <c r="S853" s="362"/>
      <c r="T853" s="362"/>
      <c r="U853" s="362"/>
      <c r="V853" s="362"/>
      <c r="W853" s="362"/>
      <c r="X853" s="362"/>
      <c r="Y853" s="362"/>
      <c r="Z853" s="362"/>
      <c r="AA853" s="362"/>
      <c r="AB853" s="362"/>
    </row>
    <row r="854" spans="8:8" ht="15.75" customHeight="1">
      <c r="A854" s="362"/>
      <c r="B854" s="363"/>
      <c r="C854" s="364"/>
      <c r="D854" s="363"/>
      <c r="E854" s="362"/>
      <c r="F854" s="362"/>
      <c r="G854" s="362"/>
      <c r="H854" s="362"/>
      <c r="I854" s="362"/>
      <c r="J854" s="362"/>
      <c r="K854" s="362"/>
      <c r="L854" s="362"/>
      <c r="M854" s="362"/>
      <c r="N854" s="362"/>
      <c r="O854" s="362"/>
      <c r="P854" s="362"/>
      <c r="Q854" s="362"/>
      <c r="R854" s="362"/>
      <c r="S854" s="362"/>
      <c r="T854" s="362"/>
      <c r="U854" s="362"/>
      <c r="V854" s="362"/>
      <c r="W854" s="362"/>
      <c r="X854" s="362"/>
      <c r="Y854" s="362"/>
      <c r="Z854" s="362"/>
      <c r="AA854" s="362"/>
      <c r="AB854" s="362"/>
    </row>
    <row r="855" spans="8:8" ht="15.75" customHeight="1">
      <c r="A855" s="362"/>
      <c r="B855" s="363"/>
      <c r="C855" s="364"/>
      <c r="D855" s="363"/>
      <c r="E855" s="362"/>
      <c r="F855" s="362"/>
      <c r="G855" s="362"/>
      <c r="H855" s="362"/>
      <c r="I855" s="362"/>
      <c r="J855" s="362"/>
      <c r="K855" s="362"/>
      <c r="L855" s="362"/>
      <c r="M855" s="362"/>
      <c r="N855" s="362"/>
      <c r="O855" s="362"/>
      <c r="P855" s="362"/>
      <c r="Q855" s="362"/>
      <c r="R855" s="362"/>
      <c r="S855" s="362"/>
      <c r="T855" s="362"/>
      <c r="U855" s="362"/>
      <c r="V855" s="362"/>
      <c r="W855" s="362"/>
      <c r="X855" s="362"/>
      <c r="Y855" s="362"/>
      <c r="Z855" s="362"/>
      <c r="AA855" s="362"/>
      <c r="AB855" s="362"/>
    </row>
    <row r="856" spans="8:8" ht="15.75" customHeight="1">
      <c r="A856" s="362"/>
      <c r="B856" s="363"/>
      <c r="C856" s="364"/>
      <c r="D856" s="363"/>
      <c r="E856" s="362"/>
      <c r="F856" s="362"/>
      <c r="G856" s="362"/>
      <c r="H856" s="362"/>
      <c r="I856" s="362"/>
      <c r="J856" s="362"/>
      <c r="K856" s="362"/>
      <c r="L856" s="362"/>
      <c r="M856" s="362"/>
      <c r="N856" s="362"/>
      <c r="O856" s="362"/>
      <c r="P856" s="362"/>
      <c r="Q856" s="362"/>
      <c r="R856" s="362"/>
      <c r="S856" s="362"/>
      <c r="T856" s="362"/>
      <c r="U856" s="362"/>
      <c r="V856" s="362"/>
      <c r="W856" s="362"/>
      <c r="X856" s="362"/>
      <c r="Y856" s="362"/>
      <c r="Z856" s="362"/>
      <c r="AA856" s="362"/>
      <c r="AB856" s="362"/>
    </row>
    <row r="857" spans="8:8" ht="15.75" customHeight="1">
      <c r="A857" s="362"/>
      <c r="B857" s="363"/>
      <c r="C857" s="364"/>
      <c r="D857" s="363"/>
      <c r="E857" s="362"/>
      <c r="F857" s="362"/>
      <c r="G857" s="362"/>
      <c r="H857" s="362"/>
      <c r="I857" s="362"/>
      <c r="J857" s="362"/>
      <c r="K857" s="362"/>
      <c r="L857" s="362"/>
      <c r="M857" s="362"/>
      <c r="N857" s="362"/>
      <c r="O857" s="362"/>
      <c r="P857" s="362"/>
      <c r="Q857" s="362"/>
      <c r="R857" s="362"/>
      <c r="S857" s="362"/>
      <c r="T857" s="362"/>
      <c r="U857" s="362"/>
      <c r="V857" s="362"/>
      <c r="W857" s="362"/>
      <c r="X857" s="362"/>
      <c r="Y857" s="362"/>
      <c r="Z857" s="362"/>
      <c r="AA857" s="362"/>
      <c r="AB857" s="362"/>
    </row>
    <row r="858" spans="8:8" ht="15.75" customHeight="1">
      <c r="A858" s="362"/>
      <c r="B858" s="363"/>
      <c r="C858" s="364"/>
      <c r="D858" s="363"/>
      <c r="E858" s="362"/>
      <c r="F858" s="362"/>
      <c r="G858" s="362"/>
      <c r="H858" s="362"/>
      <c r="I858" s="362"/>
      <c r="J858" s="362"/>
      <c r="K858" s="362"/>
      <c r="L858" s="362"/>
      <c r="M858" s="362"/>
      <c r="N858" s="362"/>
      <c r="O858" s="362"/>
      <c r="P858" s="362"/>
      <c r="Q858" s="362"/>
      <c r="R858" s="362"/>
      <c r="S858" s="362"/>
      <c r="T858" s="362"/>
      <c r="U858" s="362"/>
      <c r="V858" s="362"/>
      <c r="W858" s="362"/>
      <c r="X858" s="362"/>
      <c r="Y858" s="362"/>
      <c r="Z858" s="362"/>
      <c r="AA858" s="362"/>
      <c r="AB858" s="362"/>
    </row>
    <row r="859" spans="8:8" ht="15.75" customHeight="1">
      <c r="A859" s="362"/>
      <c r="B859" s="363"/>
      <c r="C859" s="364"/>
      <c r="D859" s="363"/>
      <c r="E859" s="362"/>
      <c r="F859" s="362"/>
      <c r="G859" s="362"/>
      <c r="H859" s="362"/>
      <c r="I859" s="362"/>
      <c r="J859" s="362"/>
      <c r="K859" s="362"/>
      <c r="L859" s="362"/>
      <c r="M859" s="362"/>
      <c r="N859" s="362"/>
      <c r="O859" s="362"/>
      <c r="P859" s="362"/>
      <c r="Q859" s="362"/>
      <c r="R859" s="362"/>
      <c r="S859" s="362"/>
      <c r="T859" s="362"/>
      <c r="U859" s="362"/>
      <c r="V859" s="362"/>
      <c r="W859" s="362"/>
      <c r="X859" s="362"/>
      <c r="Y859" s="362"/>
      <c r="Z859" s="362"/>
      <c r="AA859" s="362"/>
      <c r="AB859" s="362"/>
    </row>
    <row r="860" spans="8:8" ht="15.75" customHeight="1">
      <c r="A860" s="362"/>
      <c r="B860" s="363"/>
      <c r="C860" s="364"/>
      <c r="D860" s="363"/>
      <c r="E860" s="362"/>
      <c r="F860" s="362"/>
      <c r="G860" s="362"/>
      <c r="H860" s="362"/>
      <c r="I860" s="362"/>
      <c r="J860" s="362"/>
      <c r="K860" s="362"/>
      <c r="L860" s="362"/>
      <c r="M860" s="362"/>
      <c r="N860" s="362"/>
      <c r="O860" s="362"/>
      <c r="P860" s="362"/>
      <c r="Q860" s="362"/>
      <c r="R860" s="362"/>
      <c r="S860" s="362"/>
      <c r="T860" s="362"/>
      <c r="U860" s="362"/>
      <c r="V860" s="362"/>
      <c r="W860" s="362"/>
      <c r="X860" s="362"/>
      <c r="Y860" s="362"/>
      <c r="Z860" s="362"/>
      <c r="AA860" s="362"/>
      <c r="AB860" s="362"/>
    </row>
    <row r="861" spans="8:8" ht="15.75" customHeight="1">
      <c r="A861" s="362"/>
      <c r="B861" s="363"/>
      <c r="C861" s="364"/>
      <c r="D861" s="363"/>
      <c r="E861" s="362"/>
      <c r="F861" s="362"/>
      <c r="G861" s="362"/>
      <c r="H861" s="362"/>
      <c r="I861" s="362"/>
      <c r="J861" s="362"/>
      <c r="K861" s="362"/>
      <c r="L861" s="362"/>
      <c r="M861" s="362"/>
      <c r="N861" s="362"/>
      <c r="O861" s="362"/>
      <c r="P861" s="362"/>
      <c r="Q861" s="362"/>
      <c r="R861" s="362"/>
      <c r="S861" s="362"/>
      <c r="T861" s="362"/>
      <c r="U861" s="362"/>
      <c r="V861" s="362"/>
      <c r="W861" s="362"/>
      <c r="X861" s="362"/>
      <c r="Y861" s="362"/>
      <c r="Z861" s="362"/>
      <c r="AA861" s="362"/>
      <c r="AB861" s="362"/>
    </row>
    <row r="862" spans="8:8" ht="15.75" customHeight="1">
      <c r="A862" s="362"/>
      <c r="B862" s="363"/>
      <c r="C862" s="364"/>
      <c r="D862" s="363"/>
      <c r="E862" s="362"/>
      <c r="F862" s="362"/>
      <c r="G862" s="362"/>
      <c r="H862" s="362"/>
      <c r="I862" s="362"/>
      <c r="J862" s="362"/>
      <c r="K862" s="362"/>
      <c r="L862" s="362"/>
      <c r="M862" s="362"/>
      <c r="N862" s="362"/>
      <c r="O862" s="362"/>
      <c r="P862" s="362"/>
      <c r="Q862" s="362"/>
      <c r="R862" s="362"/>
      <c r="S862" s="362"/>
      <c r="T862" s="362"/>
      <c r="U862" s="362"/>
      <c r="V862" s="362"/>
      <c r="W862" s="362"/>
      <c r="X862" s="362"/>
      <c r="Y862" s="362"/>
      <c r="Z862" s="362"/>
      <c r="AA862" s="362"/>
      <c r="AB862" s="362"/>
    </row>
    <row r="863" spans="8:8" ht="15.75" customHeight="1">
      <c r="A863" s="362"/>
      <c r="B863" s="363"/>
      <c r="C863" s="364"/>
      <c r="D863" s="363"/>
      <c r="E863" s="362"/>
      <c r="F863" s="362"/>
      <c r="G863" s="362"/>
      <c r="H863" s="362"/>
      <c r="I863" s="362"/>
      <c r="J863" s="362"/>
      <c r="K863" s="362"/>
      <c r="L863" s="362"/>
      <c r="M863" s="362"/>
      <c r="N863" s="362"/>
      <c r="O863" s="362"/>
      <c r="P863" s="362"/>
      <c r="Q863" s="362"/>
      <c r="R863" s="362"/>
      <c r="S863" s="362"/>
      <c r="T863" s="362"/>
      <c r="U863" s="362"/>
      <c r="V863" s="362"/>
      <c r="W863" s="362"/>
      <c r="X863" s="362"/>
      <c r="Y863" s="362"/>
      <c r="Z863" s="362"/>
      <c r="AA863" s="362"/>
      <c r="AB863" s="362"/>
    </row>
    <row r="864" spans="8:8" ht="15.75" customHeight="1">
      <c r="A864" s="362"/>
      <c r="B864" s="363"/>
      <c r="C864" s="364"/>
      <c r="D864" s="363"/>
      <c r="E864" s="362"/>
      <c r="F864" s="362"/>
      <c r="G864" s="362"/>
      <c r="H864" s="362"/>
      <c r="I864" s="362"/>
      <c r="J864" s="362"/>
      <c r="K864" s="362"/>
      <c r="L864" s="362"/>
      <c r="M864" s="362"/>
      <c r="N864" s="362"/>
      <c r="O864" s="362"/>
      <c r="P864" s="362"/>
      <c r="Q864" s="362"/>
      <c r="R864" s="362"/>
      <c r="S864" s="362"/>
      <c r="T864" s="362"/>
      <c r="U864" s="362"/>
      <c r="V864" s="362"/>
      <c r="W864" s="362"/>
      <c r="X864" s="362"/>
      <c r="Y864" s="362"/>
      <c r="Z864" s="362"/>
      <c r="AA864" s="362"/>
      <c r="AB864" s="362"/>
    </row>
    <row r="865" spans="8:8" ht="15.75" customHeight="1">
      <c r="A865" s="362"/>
      <c r="B865" s="363"/>
      <c r="C865" s="364"/>
      <c r="D865" s="363"/>
      <c r="E865" s="362"/>
      <c r="F865" s="362"/>
      <c r="G865" s="362"/>
      <c r="H865" s="362"/>
      <c r="I865" s="362"/>
      <c r="J865" s="362"/>
      <c r="K865" s="362"/>
      <c r="L865" s="362"/>
      <c r="M865" s="362"/>
      <c r="N865" s="362"/>
      <c r="O865" s="362"/>
      <c r="P865" s="362"/>
      <c r="Q865" s="362"/>
      <c r="R865" s="362"/>
      <c r="S865" s="362"/>
      <c r="T865" s="362"/>
      <c r="U865" s="362"/>
      <c r="V865" s="362"/>
      <c r="W865" s="362"/>
      <c r="X865" s="362"/>
      <c r="Y865" s="362"/>
      <c r="Z865" s="362"/>
      <c r="AA865" s="362"/>
      <c r="AB865" s="362"/>
    </row>
    <row r="866" spans="8:8" ht="15.75" customHeight="1">
      <c r="A866" s="362"/>
      <c r="B866" s="363"/>
      <c r="C866" s="364"/>
      <c r="D866" s="363"/>
      <c r="E866" s="362"/>
      <c r="F866" s="362"/>
      <c r="G866" s="362"/>
      <c r="H866" s="362"/>
      <c r="I866" s="362"/>
      <c r="J866" s="362"/>
      <c r="K866" s="362"/>
      <c r="L866" s="362"/>
      <c r="M866" s="362"/>
      <c r="N866" s="362"/>
      <c r="O866" s="362"/>
      <c r="P866" s="362"/>
      <c r="Q866" s="362"/>
      <c r="R866" s="362"/>
      <c r="S866" s="362"/>
      <c r="T866" s="362"/>
      <c r="U866" s="362"/>
      <c r="V866" s="362"/>
      <c r="W866" s="362"/>
      <c r="X866" s="362"/>
      <c r="Y866" s="362"/>
      <c r="Z866" s="362"/>
      <c r="AA866" s="362"/>
      <c r="AB866" s="362"/>
    </row>
    <row r="867" spans="8:8" ht="15.75" customHeight="1">
      <c r="A867" s="362"/>
      <c r="B867" s="363"/>
      <c r="C867" s="364"/>
      <c r="D867" s="363"/>
      <c r="E867" s="362"/>
      <c r="F867" s="362"/>
      <c r="G867" s="362"/>
      <c r="H867" s="362"/>
      <c r="I867" s="362"/>
      <c r="J867" s="362"/>
      <c r="K867" s="362"/>
      <c r="L867" s="362"/>
      <c r="M867" s="362"/>
      <c r="N867" s="362"/>
      <c r="O867" s="362"/>
      <c r="P867" s="362"/>
      <c r="Q867" s="362"/>
      <c r="R867" s="362"/>
      <c r="S867" s="362"/>
      <c r="T867" s="362"/>
      <c r="U867" s="362"/>
      <c r="V867" s="362"/>
      <c r="W867" s="362"/>
      <c r="X867" s="362"/>
      <c r="Y867" s="362"/>
      <c r="Z867" s="362"/>
      <c r="AA867" s="362"/>
      <c r="AB867" s="362"/>
    </row>
    <row r="868" spans="8:8" ht="15.75" customHeight="1">
      <c r="A868" s="362"/>
      <c r="B868" s="363"/>
      <c r="C868" s="364"/>
      <c r="D868" s="363"/>
      <c r="E868" s="362"/>
      <c r="F868" s="362"/>
      <c r="G868" s="362"/>
      <c r="H868" s="362"/>
      <c r="I868" s="362"/>
      <c r="J868" s="362"/>
      <c r="K868" s="362"/>
      <c r="L868" s="362"/>
      <c r="M868" s="362"/>
      <c r="N868" s="362"/>
      <c r="O868" s="362"/>
      <c r="P868" s="362"/>
      <c r="Q868" s="362"/>
      <c r="R868" s="362"/>
      <c r="S868" s="362"/>
      <c r="T868" s="362"/>
      <c r="U868" s="362"/>
      <c r="V868" s="362"/>
      <c r="W868" s="362"/>
      <c r="X868" s="362"/>
      <c r="Y868" s="362"/>
      <c r="Z868" s="362"/>
      <c r="AA868" s="362"/>
      <c r="AB868" s="362"/>
    </row>
    <row r="869" spans="8:8" ht="15.75" customHeight="1">
      <c r="A869" s="362"/>
      <c r="B869" s="363"/>
      <c r="C869" s="364"/>
      <c r="D869" s="363"/>
      <c r="E869" s="362"/>
      <c r="F869" s="362"/>
      <c r="G869" s="362"/>
      <c r="H869" s="362"/>
      <c r="I869" s="362"/>
      <c r="J869" s="362"/>
      <c r="K869" s="362"/>
      <c r="L869" s="362"/>
      <c r="M869" s="362"/>
      <c r="N869" s="362"/>
      <c r="O869" s="362"/>
      <c r="P869" s="362"/>
      <c r="Q869" s="362"/>
      <c r="R869" s="362"/>
      <c r="S869" s="362"/>
      <c r="T869" s="362"/>
      <c r="U869" s="362"/>
      <c r="V869" s="362"/>
      <c r="W869" s="362"/>
      <c r="X869" s="362"/>
      <c r="Y869" s="362"/>
      <c r="Z869" s="362"/>
      <c r="AA869" s="362"/>
      <c r="AB869" s="362"/>
    </row>
    <row r="870" spans="8:8" ht="15.75" customHeight="1">
      <c r="A870" s="362"/>
      <c r="B870" s="363"/>
      <c r="C870" s="364"/>
      <c r="D870" s="363"/>
      <c r="E870" s="362"/>
      <c r="F870" s="362"/>
      <c r="G870" s="362"/>
      <c r="H870" s="362"/>
      <c r="I870" s="362"/>
      <c r="J870" s="362"/>
      <c r="K870" s="362"/>
      <c r="L870" s="362"/>
      <c r="M870" s="362"/>
      <c r="N870" s="362"/>
      <c r="O870" s="362"/>
      <c r="P870" s="362"/>
      <c r="Q870" s="362"/>
      <c r="R870" s="362"/>
      <c r="S870" s="362"/>
      <c r="T870" s="362"/>
      <c r="U870" s="362"/>
      <c r="V870" s="362"/>
      <c r="W870" s="362"/>
      <c r="X870" s="362"/>
      <c r="Y870" s="362"/>
      <c r="Z870" s="362"/>
      <c r="AA870" s="362"/>
      <c r="AB870" s="362"/>
    </row>
    <row r="871" spans="8:8" ht="15.75" customHeight="1">
      <c r="A871" s="362"/>
      <c r="B871" s="363"/>
      <c r="C871" s="364"/>
      <c r="D871" s="363"/>
      <c r="E871" s="362"/>
      <c r="F871" s="362"/>
      <c r="G871" s="362"/>
      <c r="H871" s="362"/>
      <c r="I871" s="362"/>
      <c r="J871" s="362"/>
      <c r="K871" s="362"/>
      <c r="L871" s="362"/>
      <c r="M871" s="362"/>
      <c r="N871" s="362"/>
      <c r="O871" s="362"/>
      <c r="P871" s="362"/>
      <c r="Q871" s="362"/>
      <c r="R871" s="362"/>
      <c r="S871" s="362"/>
      <c r="T871" s="362"/>
      <c r="U871" s="362"/>
      <c r="V871" s="362"/>
      <c r="W871" s="362"/>
      <c r="X871" s="362"/>
      <c r="Y871" s="362"/>
      <c r="Z871" s="362"/>
      <c r="AA871" s="362"/>
      <c r="AB871" s="362"/>
    </row>
    <row r="872" spans="8:8" ht="15.75" customHeight="1">
      <c r="A872" s="362"/>
      <c r="B872" s="363"/>
      <c r="C872" s="364"/>
      <c r="D872" s="363"/>
      <c r="E872" s="362"/>
      <c r="F872" s="362"/>
      <c r="G872" s="362"/>
      <c r="H872" s="362"/>
      <c r="I872" s="362"/>
      <c r="J872" s="362"/>
      <c r="K872" s="362"/>
      <c r="L872" s="362"/>
      <c r="M872" s="362"/>
      <c r="N872" s="362"/>
      <c r="O872" s="362"/>
      <c r="P872" s="362"/>
      <c r="Q872" s="362"/>
      <c r="R872" s="362"/>
      <c r="S872" s="362"/>
      <c r="T872" s="362"/>
      <c r="U872" s="362"/>
      <c r="V872" s="362"/>
      <c r="W872" s="362"/>
      <c r="X872" s="362"/>
      <c r="Y872" s="362"/>
      <c r="Z872" s="362"/>
      <c r="AA872" s="362"/>
      <c r="AB872" s="362"/>
    </row>
    <row r="873" spans="8:8" ht="15.75" customHeight="1">
      <c r="A873" s="362"/>
      <c r="B873" s="363"/>
      <c r="C873" s="364"/>
      <c r="D873" s="363"/>
      <c r="E873" s="362"/>
      <c r="F873" s="362"/>
      <c r="G873" s="362"/>
      <c r="H873" s="362"/>
      <c r="I873" s="362"/>
      <c r="J873" s="362"/>
      <c r="K873" s="362"/>
      <c r="L873" s="362"/>
      <c r="M873" s="362"/>
      <c r="N873" s="362"/>
      <c r="O873" s="362"/>
      <c r="P873" s="362"/>
      <c r="Q873" s="362"/>
      <c r="R873" s="362"/>
      <c r="S873" s="362"/>
      <c r="T873" s="362"/>
      <c r="U873" s="362"/>
      <c r="V873" s="362"/>
      <c r="W873" s="362"/>
      <c r="X873" s="362"/>
      <c r="Y873" s="362"/>
      <c r="Z873" s="362"/>
      <c r="AA873" s="362"/>
      <c r="AB873" s="362"/>
    </row>
    <row r="874" spans="8:8" ht="15.75" customHeight="1">
      <c r="A874" s="362"/>
      <c r="B874" s="363"/>
      <c r="C874" s="364"/>
      <c r="D874" s="363"/>
      <c r="E874" s="362"/>
      <c r="F874" s="362"/>
      <c r="G874" s="362"/>
      <c r="H874" s="362"/>
      <c r="I874" s="362"/>
      <c r="J874" s="362"/>
      <c r="K874" s="362"/>
      <c r="L874" s="362"/>
      <c r="M874" s="362"/>
      <c r="N874" s="362"/>
      <c r="O874" s="362"/>
      <c r="P874" s="362"/>
      <c r="Q874" s="362"/>
      <c r="R874" s="362"/>
      <c r="S874" s="362"/>
      <c r="T874" s="362"/>
      <c r="U874" s="362"/>
      <c r="V874" s="362"/>
      <c r="W874" s="362"/>
      <c r="X874" s="362"/>
      <c r="Y874" s="362"/>
      <c r="Z874" s="362"/>
      <c r="AA874" s="362"/>
      <c r="AB874" s="362"/>
    </row>
    <row r="875" spans="8:8" ht="15.75" customHeight="1">
      <c r="A875" s="362"/>
      <c r="B875" s="363"/>
      <c r="C875" s="364"/>
      <c r="D875" s="363"/>
      <c r="E875" s="362"/>
      <c r="F875" s="362"/>
      <c r="G875" s="362"/>
      <c r="H875" s="362"/>
      <c r="I875" s="362"/>
      <c r="J875" s="362"/>
      <c r="K875" s="362"/>
      <c r="L875" s="362"/>
      <c r="M875" s="362"/>
      <c r="N875" s="362"/>
      <c r="O875" s="362"/>
      <c r="P875" s="362"/>
      <c r="Q875" s="362"/>
      <c r="R875" s="362"/>
      <c r="S875" s="362"/>
      <c r="T875" s="362"/>
      <c r="U875" s="362"/>
      <c r="V875" s="362"/>
      <c r="W875" s="362"/>
      <c r="X875" s="362"/>
      <c r="Y875" s="362"/>
      <c r="Z875" s="362"/>
      <c r="AA875" s="362"/>
      <c r="AB875" s="362"/>
    </row>
    <row r="876" spans="8:8" ht="15.75" customHeight="1">
      <c r="A876" s="362"/>
      <c r="B876" s="363"/>
      <c r="C876" s="364"/>
      <c r="D876" s="363"/>
      <c r="E876" s="362"/>
      <c r="F876" s="362"/>
      <c r="G876" s="362"/>
      <c r="H876" s="362"/>
      <c r="I876" s="362"/>
      <c r="J876" s="362"/>
      <c r="K876" s="362"/>
      <c r="L876" s="362"/>
      <c r="M876" s="362"/>
      <c r="N876" s="362"/>
      <c r="O876" s="362"/>
      <c r="P876" s="362"/>
      <c r="Q876" s="362"/>
      <c r="R876" s="362"/>
      <c r="S876" s="362"/>
      <c r="T876" s="362"/>
      <c r="U876" s="362"/>
      <c r="V876" s="362"/>
      <c r="W876" s="362"/>
      <c r="X876" s="362"/>
      <c r="Y876" s="362"/>
      <c r="Z876" s="362"/>
      <c r="AA876" s="362"/>
      <c r="AB876" s="362"/>
    </row>
    <row r="877" spans="8:8" ht="15.75" customHeight="1">
      <c r="A877" s="362"/>
      <c r="B877" s="363"/>
      <c r="C877" s="364"/>
      <c r="D877" s="363"/>
      <c r="E877" s="362"/>
      <c r="F877" s="362"/>
      <c r="G877" s="362"/>
      <c r="H877" s="362"/>
      <c r="I877" s="362"/>
      <c r="J877" s="362"/>
      <c r="K877" s="362"/>
      <c r="L877" s="362"/>
      <c r="M877" s="362"/>
      <c r="N877" s="362"/>
      <c r="O877" s="362"/>
      <c r="P877" s="362"/>
      <c r="Q877" s="362"/>
      <c r="R877" s="362"/>
      <c r="S877" s="362"/>
      <c r="T877" s="362"/>
      <c r="U877" s="362"/>
      <c r="V877" s="362"/>
      <c r="W877" s="362"/>
      <c r="X877" s="362"/>
      <c r="Y877" s="362"/>
      <c r="Z877" s="362"/>
      <c r="AA877" s="362"/>
      <c r="AB877" s="362"/>
    </row>
    <row r="878" spans="8:8" ht="15.75" customHeight="1">
      <c r="A878" s="362"/>
      <c r="B878" s="363"/>
      <c r="C878" s="364"/>
      <c r="D878" s="363"/>
      <c r="E878" s="362"/>
      <c r="F878" s="362"/>
      <c r="G878" s="362"/>
      <c r="H878" s="362"/>
      <c r="I878" s="362"/>
      <c r="J878" s="362"/>
      <c r="K878" s="362"/>
      <c r="L878" s="362"/>
      <c r="M878" s="362"/>
      <c r="N878" s="362"/>
      <c r="O878" s="362"/>
      <c r="P878" s="362"/>
      <c r="Q878" s="362"/>
      <c r="R878" s="362"/>
      <c r="S878" s="362"/>
      <c r="T878" s="362"/>
      <c r="U878" s="362"/>
      <c r="V878" s="362"/>
      <c r="W878" s="362"/>
      <c r="X878" s="362"/>
      <c r="Y878" s="362"/>
      <c r="Z878" s="362"/>
      <c r="AA878" s="362"/>
      <c r="AB878" s="362"/>
    </row>
    <row r="879" spans="8:8" ht="15.75" customHeight="1">
      <c r="A879" s="362"/>
      <c r="B879" s="363"/>
      <c r="C879" s="364"/>
      <c r="D879" s="363"/>
      <c r="E879" s="362"/>
      <c r="F879" s="362"/>
      <c r="G879" s="362"/>
      <c r="H879" s="362"/>
      <c r="I879" s="362"/>
      <c r="J879" s="362"/>
      <c r="K879" s="362"/>
      <c r="L879" s="362"/>
      <c r="M879" s="362"/>
      <c r="N879" s="362"/>
      <c r="O879" s="362"/>
      <c r="P879" s="362"/>
      <c r="Q879" s="362"/>
      <c r="R879" s="362"/>
      <c r="S879" s="362"/>
      <c r="T879" s="362"/>
      <c r="U879" s="362"/>
      <c r="V879" s="362"/>
      <c r="W879" s="362"/>
      <c r="X879" s="362"/>
      <c r="Y879" s="362"/>
      <c r="Z879" s="362"/>
      <c r="AA879" s="362"/>
      <c r="AB879" s="362"/>
    </row>
    <row r="880" spans="8:8" ht="15.75" customHeight="1">
      <c r="A880" s="362"/>
      <c r="B880" s="363"/>
      <c r="C880" s="364"/>
      <c r="D880" s="363"/>
      <c r="E880" s="362"/>
      <c r="F880" s="362"/>
      <c r="G880" s="362"/>
      <c r="H880" s="362"/>
      <c r="I880" s="362"/>
      <c r="J880" s="362"/>
      <c r="K880" s="362"/>
      <c r="L880" s="362"/>
      <c r="M880" s="362"/>
      <c r="N880" s="362"/>
      <c r="O880" s="362"/>
      <c r="P880" s="362"/>
      <c r="Q880" s="362"/>
      <c r="R880" s="362"/>
      <c r="S880" s="362"/>
      <c r="T880" s="362"/>
      <c r="U880" s="362"/>
      <c r="V880" s="362"/>
      <c r="W880" s="362"/>
      <c r="X880" s="362"/>
      <c r="Y880" s="362"/>
      <c r="Z880" s="362"/>
      <c r="AA880" s="362"/>
      <c r="AB880" s="362"/>
    </row>
    <row r="881" spans="8:8" ht="15.75" customHeight="1">
      <c r="A881" s="362"/>
      <c r="B881" s="363"/>
      <c r="C881" s="364"/>
      <c r="D881" s="363"/>
      <c r="E881" s="362"/>
      <c r="F881" s="362"/>
      <c r="G881" s="362"/>
      <c r="H881" s="362"/>
      <c r="I881" s="362"/>
      <c r="J881" s="362"/>
      <c r="K881" s="362"/>
      <c r="L881" s="362"/>
      <c r="M881" s="362"/>
      <c r="N881" s="362"/>
      <c r="O881" s="362"/>
      <c r="P881" s="362"/>
      <c r="Q881" s="362"/>
      <c r="R881" s="362"/>
      <c r="S881" s="362"/>
      <c r="T881" s="362"/>
      <c r="U881" s="362"/>
      <c r="V881" s="362"/>
      <c r="W881" s="362"/>
      <c r="X881" s="362"/>
      <c r="Y881" s="362"/>
      <c r="Z881" s="362"/>
      <c r="AA881" s="362"/>
      <c r="AB881" s="362"/>
    </row>
    <row r="882" spans="8:8" ht="15.75" customHeight="1">
      <c r="A882" s="362"/>
      <c r="B882" s="363"/>
      <c r="C882" s="364"/>
      <c r="D882" s="363"/>
      <c r="E882" s="362"/>
      <c r="F882" s="362"/>
      <c r="G882" s="362"/>
      <c r="H882" s="362"/>
      <c r="I882" s="362"/>
      <c r="J882" s="362"/>
      <c r="K882" s="362"/>
      <c r="L882" s="362"/>
      <c r="M882" s="362"/>
      <c r="N882" s="362"/>
      <c r="O882" s="362"/>
      <c r="P882" s="362"/>
      <c r="Q882" s="362"/>
      <c r="R882" s="362"/>
      <c r="S882" s="362"/>
      <c r="T882" s="362"/>
      <c r="U882" s="362"/>
      <c r="V882" s="362"/>
      <c r="W882" s="362"/>
      <c r="X882" s="362"/>
      <c r="Y882" s="362"/>
      <c r="Z882" s="362"/>
      <c r="AA882" s="362"/>
      <c r="AB882" s="362"/>
    </row>
    <row r="883" spans="8:8" ht="15.75" customHeight="1">
      <c r="A883" s="362"/>
      <c r="B883" s="363"/>
      <c r="C883" s="364"/>
      <c r="D883" s="363"/>
      <c r="E883" s="362"/>
      <c r="F883" s="362"/>
      <c r="G883" s="362"/>
      <c r="H883" s="362"/>
      <c r="I883" s="362"/>
      <c r="J883" s="362"/>
      <c r="K883" s="362"/>
      <c r="L883" s="362"/>
      <c r="M883" s="362"/>
      <c r="N883" s="362"/>
      <c r="O883" s="362"/>
      <c r="P883" s="362"/>
      <c r="Q883" s="362"/>
      <c r="R883" s="362"/>
      <c r="S883" s="362"/>
      <c r="T883" s="362"/>
      <c r="U883" s="362"/>
      <c r="V883" s="362"/>
      <c r="W883" s="362"/>
      <c r="X883" s="362"/>
      <c r="Y883" s="362"/>
      <c r="Z883" s="362"/>
      <c r="AA883" s="362"/>
      <c r="AB883" s="362"/>
    </row>
    <row r="884" spans="8:8" ht="15.75" customHeight="1">
      <c r="A884" s="362"/>
      <c r="B884" s="363"/>
      <c r="C884" s="364"/>
      <c r="D884" s="363"/>
      <c r="E884" s="362"/>
      <c r="F884" s="362"/>
      <c r="G884" s="362"/>
      <c r="H884" s="362"/>
      <c r="I884" s="362"/>
      <c r="J884" s="362"/>
      <c r="K884" s="362"/>
      <c r="L884" s="362"/>
      <c r="M884" s="362"/>
      <c r="N884" s="362"/>
      <c r="O884" s="362"/>
      <c r="P884" s="362"/>
      <c r="Q884" s="362"/>
      <c r="R884" s="362"/>
      <c r="S884" s="362"/>
      <c r="T884" s="362"/>
      <c r="U884" s="362"/>
      <c r="V884" s="362"/>
      <c r="W884" s="362"/>
      <c r="X884" s="362"/>
      <c r="Y884" s="362"/>
      <c r="Z884" s="362"/>
      <c r="AA884" s="362"/>
      <c r="AB884" s="362"/>
    </row>
    <row r="885" spans="8:8" ht="15.75" customHeight="1">
      <c r="A885" s="362"/>
      <c r="B885" s="363"/>
      <c r="C885" s="364"/>
      <c r="D885" s="363"/>
      <c r="E885" s="362"/>
      <c r="F885" s="362"/>
      <c r="G885" s="362"/>
      <c r="H885" s="362"/>
      <c r="I885" s="362"/>
      <c r="J885" s="362"/>
      <c r="K885" s="362"/>
      <c r="L885" s="362"/>
      <c r="M885" s="362"/>
      <c r="N885" s="362"/>
      <c r="O885" s="362"/>
      <c r="P885" s="362"/>
      <c r="Q885" s="362"/>
      <c r="R885" s="362"/>
      <c r="S885" s="362"/>
      <c r="T885" s="362"/>
      <c r="U885" s="362"/>
      <c r="V885" s="362"/>
      <c r="W885" s="362"/>
      <c r="X885" s="362"/>
      <c r="Y885" s="362"/>
      <c r="Z885" s="362"/>
      <c r="AA885" s="362"/>
      <c r="AB885" s="362"/>
    </row>
    <row r="886" spans="8:8" ht="15.75" customHeight="1">
      <c r="A886" s="362"/>
      <c r="B886" s="363"/>
      <c r="C886" s="364"/>
      <c r="D886" s="363"/>
      <c r="E886" s="362"/>
      <c r="F886" s="362"/>
      <c r="G886" s="362"/>
      <c r="H886" s="362"/>
      <c r="I886" s="362"/>
      <c r="J886" s="362"/>
      <c r="K886" s="362"/>
      <c r="L886" s="362"/>
      <c r="M886" s="362"/>
      <c r="N886" s="362"/>
      <c r="O886" s="362"/>
      <c r="P886" s="362"/>
      <c r="Q886" s="362"/>
      <c r="R886" s="362"/>
      <c r="S886" s="362"/>
      <c r="T886" s="362"/>
      <c r="U886" s="362"/>
      <c r="V886" s="362"/>
      <c r="W886" s="362"/>
      <c r="X886" s="362"/>
      <c r="Y886" s="362"/>
      <c r="Z886" s="362"/>
      <c r="AA886" s="362"/>
      <c r="AB886" s="362"/>
    </row>
    <row r="887" spans="8:8" ht="15.75" customHeight="1">
      <c r="A887" s="362"/>
      <c r="B887" s="363"/>
      <c r="C887" s="364"/>
      <c r="D887" s="363"/>
      <c r="E887" s="362"/>
      <c r="F887" s="362"/>
      <c r="G887" s="362"/>
      <c r="H887" s="362"/>
      <c r="I887" s="362"/>
      <c r="J887" s="362"/>
      <c r="K887" s="362"/>
      <c r="L887" s="362"/>
      <c r="M887" s="362"/>
      <c r="N887" s="362"/>
      <c r="O887" s="362"/>
      <c r="P887" s="362"/>
      <c r="Q887" s="362"/>
      <c r="R887" s="362"/>
      <c r="S887" s="362"/>
      <c r="T887" s="362"/>
      <c r="U887" s="362"/>
      <c r="V887" s="362"/>
      <c r="W887" s="362"/>
      <c r="X887" s="362"/>
      <c r="Y887" s="362"/>
      <c r="Z887" s="362"/>
      <c r="AA887" s="362"/>
      <c r="AB887" s="362"/>
    </row>
    <row r="888" spans="8:8" ht="15.75" customHeight="1">
      <c r="A888" s="362"/>
      <c r="B888" s="363"/>
      <c r="C888" s="364"/>
      <c r="D888" s="363"/>
      <c r="E888" s="362"/>
      <c r="F888" s="362"/>
      <c r="G888" s="362"/>
      <c r="H888" s="362"/>
      <c r="I888" s="362"/>
      <c r="J888" s="362"/>
      <c r="K888" s="362"/>
      <c r="L888" s="362"/>
      <c r="M888" s="362"/>
      <c r="N888" s="362"/>
      <c r="O888" s="362"/>
      <c r="P888" s="362"/>
      <c r="Q888" s="362"/>
      <c r="R888" s="362"/>
      <c r="S888" s="362"/>
      <c r="T888" s="362"/>
      <c r="U888" s="362"/>
      <c r="V888" s="362"/>
      <c r="W888" s="362"/>
      <c r="X888" s="362"/>
      <c r="Y888" s="362"/>
      <c r="Z888" s="362"/>
      <c r="AA888" s="362"/>
      <c r="AB888" s="362"/>
    </row>
    <row r="889" spans="8:8" ht="15.75" customHeight="1">
      <c r="A889" s="362"/>
      <c r="B889" s="363"/>
      <c r="C889" s="364"/>
      <c r="D889" s="363"/>
      <c r="E889" s="362"/>
      <c r="F889" s="362"/>
      <c r="G889" s="362"/>
      <c r="H889" s="362"/>
      <c r="I889" s="362"/>
      <c r="J889" s="362"/>
      <c r="K889" s="362"/>
      <c r="L889" s="362"/>
      <c r="M889" s="362"/>
      <c r="N889" s="362"/>
      <c r="O889" s="362"/>
      <c r="P889" s="362"/>
      <c r="Q889" s="362"/>
      <c r="R889" s="362"/>
      <c r="S889" s="362"/>
      <c r="T889" s="362"/>
      <c r="U889" s="362"/>
      <c r="V889" s="362"/>
      <c r="W889" s="362"/>
      <c r="X889" s="362"/>
      <c r="Y889" s="362"/>
      <c r="Z889" s="362"/>
      <c r="AA889" s="362"/>
      <c r="AB889" s="362"/>
    </row>
    <row r="890" spans="8:8" ht="15.75" customHeight="1">
      <c r="A890" s="362"/>
      <c r="B890" s="363"/>
      <c r="C890" s="364"/>
      <c r="D890" s="363"/>
      <c r="E890" s="362"/>
      <c r="F890" s="362"/>
      <c r="G890" s="362"/>
      <c r="H890" s="362"/>
      <c r="I890" s="362"/>
      <c r="J890" s="362"/>
      <c r="K890" s="362"/>
      <c r="L890" s="362"/>
      <c r="M890" s="362"/>
      <c r="N890" s="362"/>
      <c r="O890" s="362"/>
      <c r="P890" s="362"/>
      <c r="Q890" s="362"/>
      <c r="R890" s="362"/>
      <c r="S890" s="362"/>
      <c r="T890" s="362"/>
      <c r="U890" s="362"/>
      <c r="V890" s="362"/>
      <c r="W890" s="362"/>
      <c r="X890" s="362"/>
      <c r="Y890" s="362"/>
      <c r="Z890" s="362"/>
      <c r="AA890" s="362"/>
      <c r="AB890" s="362"/>
    </row>
    <row r="891" spans="8:8" ht="15.75" customHeight="1">
      <c r="A891" s="362"/>
      <c r="B891" s="363"/>
      <c r="C891" s="364"/>
      <c r="D891" s="363"/>
      <c r="E891" s="362"/>
      <c r="F891" s="362"/>
      <c r="G891" s="362"/>
      <c r="H891" s="362"/>
      <c r="I891" s="362"/>
      <c r="J891" s="362"/>
      <c r="K891" s="362"/>
      <c r="L891" s="362"/>
      <c r="M891" s="362"/>
      <c r="N891" s="362"/>
      <c r="O891" s="362"/>
      <c r="P891" s="362"/>
      <c r="Q891" s="362"/>
      <c r="R891" s="362"/>
      <c r="S891" s="362"/>
      <c r="T891" s="362"/>
      <c r="U891" s="362"/>
      <c r="V891" s="362"/>
      <c r="W891" s="362"/>
      <c r="X891" s="362"/>
      <c r="Y891" s="362"/>
      <c r="Z891" s="362"/>
      <c r="AA891" s="362"/>
      <c r="AB891" s="362"/>
    </row>
    <row r="892" spans="8:8" ht="15.75" customHeight="1">
      <c r="A892" s="362"/>
      <c r="B892" s="363"/>
      <c r="C892" s="364"/>
      <c r="D892" s="363"/>
      <c r="E892" s="362"/>
      <c r="F892" s="362"/>
      <c r="G892" s="362"/>
      <c r="H892" s="362"/>
      <c r="I892" s="362"/>
      <c r="J892" s="362"/>
      <c r="K892" s="362"/>
      <c r="L892" s="362"/>
      <c r="M892" s="362"/>
      <c r="N892" s="362"/>
      <c r="O892" s="362"/>
      <c r="P892" s="362"/>
      <c r="Q892" s="362"/>
      <c r="R892" s="362"/>
      <c r="S892" s="362"/>
      <c r="T892" s="362"/>
      <c r="U892" s="362"/>
      <c r="V892" s="362"/>
      <c r="W892" s="362"/>
      <c r="X892" s="362"/>
      <c r="Y892" s="362"/>
      <c r="Z892" s="362"/>
      <c r="AA892" s="362"/>
      <c r="AB892" s="362"/>
    </row>
    <row r="893" spans="8:8" ht="15.75" customHeight="1">
      <c r="A893" s="362"/>
      <c r="B893" s="363"/>
      <c r="C893" s="364"/>
      <c r="D893" s="363"/>
      <c r="E893" s="362"/>
      <c r="F893" s="362"/>
      <c r="G893" s="362"/>
      <c r="H893" s="362"/>
      <c r="I893" s="362"/>
      <c r="J893" s="362"/>
      <c r="K893" s="362"/>
      <c r="L893" s="362"/>
      <c r="M893" s="362"/>
      <c r="N893" s="362"/>
      <c r="O893" s="362"/>
      <c r="P893" s="362"/>
      <c r="Q893" s="362"/>
      <c r="R893" s="362"/>
      <c r="S893" s="362"/>
      <c r="T893" s="362"/>
      <c r="U893" s="362"/>
      <c r="V893" s="362"/>
      <c r="W893" s="362"/>
      <c r="X893" s="362"/>
      <c r="Y893" s="362"/>
      <c r="Z893" s="362"/>
      <c r="AA893" s="362"/>
      <c r="AB893" s="362"/>
    </row>
    <row r="894" spans="8:8" ht="15.75" customHeight="1">
      <c r="A894" s="362"/>
      <c r="B894" s="363"/>
      <c r="C894" s="364"/>
      <c r="D894" s="363"/>
      <c r="E894" s="362"/>
      <c r="F894" s="362"/>
      <c r="G894" s="362"/>
      <c r="H894" s="362"/>
      <c r="I894" s="362"/>
      <c r="J894" s="362"/>
      <c r="K894" s="362"/>
      <c r="L894" s="362"/>
      <c r="M894" s="362"/>
      <c r="N894" s="362"/>
      <c r="O894" s="362"/>
      <c r="P894" s="362"/>
      <c r="Q894" s="362"/>
      <c r="R894" s="362"/>
      <c r="S894" s="362"/>
      <c r="T894" s="362"/>
      <c r="U894" s="362"/>
      <c r="V894" s="362"/>
      <c r="W894" s="362"/>
      <c r="X894" s="362"/>
      <c r="Y894" s="362"/>
      <c r="Z894" s="362"/>
      <c r="AA894" s="362"/>
      <c r="AB894" s="362"/>
    </row>
    <row r="895" spans="8:8" ht="15.75" customHeight="1">
      <c r="A895" s="362"/>
      <c r="B895" s="363"/>
      <c r="C895" s="364"/>
      <c r="D895" s="363"/>
      <c r="E895" s="362"/>
      <c r="F895" s="362"/>
      <c r="G895" s="362"/>
      <c r="H895" s="362"/>
      <c r="I895" s="362"/>
      <c r="J895" s="362"/>
      <c r="K895" s="362"/>
      <c r="L895" s="362"/>
      <c r="M895" s="362"/>
      <c r="N895" s="362"/>
      <c r="O895" s="362"/>
      <c r="P895" s="362"/>
      <c r="Q895" s="362"/>
      <c r="R895" s="362"/>
      <c r="S895" s="362"/>
      <c r="T895" s="362"/>
      <c r="U895" s="362"/>
      <c r="V895" s="362"/>
      <c r="W895" s="362"/>
      <c r="X895" s="362"/>
      <c r="Y895" s="362"/>
      <c r="Z895" s="362"/>
      <c r="AA895" s="362"/>
      <c r="AB895" s="362"/>
    </row>
    <row r="896" spans="8:8" ht="15.75" customHeight="1">
      <c r="A896" s="362"/>
      <c r="B896" s="363"/>
      <c r="C896" s="364"/>
      <c r="D896" s="363"/>
      <c r="E896" s="362"/>
      <c r="F896" s="362"/>
      <c r="G896" s="362"/>
      <c r="H896" s="362"/>
      <c r="I896" s="362"/>
      <c r="J896" s="362"/>
      <c r="K896" s="362"/>
      <c r="L896" s="362"/>
      <c r="M896" s="362"/>
      <c r="N896" s="362"/>
      <c r="O896" s="362"/>
      <c r="P896" s="362"/>
      <c r="Q896" s="362"/>
      <c r="R896" s="362"/>
      <c r="S896" s="362"/>
      <c r="T896" s="362"/>
      <c r="U896" s="362"/>
      <c r="V896" s="362"/>
      <c r="W896" s="362"/>
      <c r="X896" s="362"/>
      <c r="Y896" s="362"/>
      <c r="Z896" s="362"/>
      <c r="AA896" s="362"/>
      <c r="AB896" s="362"/>
    </row>
    <row r="897" spans="8:8" ht="15.75" customHeight="1">
      <c r="A897" s="362"/>
      <c r="B897" s="363"/>
      <c r="C897" s="364"/>
      <c r="D897" s="363"/>
      <c r="E897" s="362"/>
      <c r="F897" s="362"/>
      <c r="G897" s="362"/>
      <c r="H897" s="362"/>
      <c r="I897" s="362"/>
      <c r="J897" s="362"/>
      <c r="K897" s="362"/>
      <c r="L897" s="362"/>
      <c r="M897" s="362"/>
      <c r="N897" s="362"/>
      <c r="O897" s="362"/>
      <c r="P897" s="362"/>
      <c r="Q897" s="362"/>
      <c r="R897" s="362"/>
      <c r="S897" s="362"/>
      <c r="T897" s="362"/>
      <c r="U897" s="362"/>
      <c r="V897" s="362"/>
      <c r="W897" s="362"/>
      <c r="X897" s="362"/>
      <c r="Y897" s="362"/>
      <c r="Z897" s="362"/>
      <c r="AA897" s="362"/>
      <c r="AB897" s="362"/>
    </row>
    <row r="898" spans="8:8" ht="15.75" customHeight="1">
      <c r="A898" s="362"/>
      <c r="B898" s="363"/>
      <c r="C898" s="364"/>
      <c r="D898" s="363"/>
      <c r="E898" s="362"/>
      <c r="F898" s="362"/>
      <c r="G898" s="362"/>
      <c r="H898" s="362"/>
      <c r="I898" s="362"/>
      <c r="J898" s="362"/>
      <c r="K898" s="362"/>
      <c r="L898" s="362"/>
      <c r="M898" s="362"/>
      <c r="N898" s="362"/>
      <c r="O898" s="362"/>
      <c r="P898" s="362"/>
      <c r="Q898" s="362"/>
      <c r="R898" s="362"/>
      <c r="S898" s="362"/>
      <c r="T898" s="362"/>
      <c r="U898" s="362"/>
      <c r="V898" s="362"/>
      <c r="W898" s="362"/>
      <c r="X898" s="362"/>
      <c r="Y898" s="362"/>
      <c r="Z898" s="362"/>
      <c r="AA898" s="362"/>
      <c r="AB898" s="362"/>
    </row>
    <row r="899" spans="8:8" ht="15.75" customHeight="1">
      <c r="A899" s="362"/>
      <c r="B899" s="363"/>
      <c r="C899" s="364"/>
      <c r="D899" s="363"/>
      <c r="E899" s="362"/>
      <c r="F899" s="362"/>
      <c r="G899" s="362"/>
      <c r="H899" s="362"/>
      <c r="I899" s="362"/>
      <c r="J899" s="362"/>
      <c r="K899" s="362"/>
      <c r="L899" s="362"/>
      <c r="M899" s="362"/>
      <c r="N899" s="362"/>
      <c r="O899" s="362"/>
      <c r="P899" s="362"/>
      <c r="Q899" s="362"/>
      <c r="R899" s="362"/>
      <c r="S899" s="362"/>
      <c r="T899" s="362"/>
      <c r="U899" s="362"/>
      <c r="V899" s="362"/>
      <c r="W899" s="362"/>
      <c r="X899" s="362"/>
      <c r="Y899" s="362"/>
      <c r="Z899" s="362"/>
      <c r="AA899" s="362"/>
      <c r="AB899" s="362"/>
    </row>
    <row r="900" spans="8:8" ht="15.75" customHeight="1">
      <c r="A900" s="362"/>
      <c r="B900" s="363"/>
      <c r="C900" s="364"/>
      <c r="D900" s="363"/>
      <c r="E900" s="362"/>
      <c r="F900" s="362"/>
      <c r="G900" s="362"/>
      <c r="H900" s="362"/>
      <c r="I900" s="362"/>
      <c r="J900" s="362"/>
      <c r="K900" s="362"/>
      <c r="L900" s="362"/>
      <c r="M900" s="362"/>
      <c r="N900" s="362"/>
      <c r="O900" s="362"/>
      <c r="P900" s="362"/>
      <c r="Q900" s="362"/>
      <c r="R900" s="362"/>
      <c r="S900" s="362"/>
      <c r="T900" s="362"/>
      <c r="U900" s="362"/>
      <c r="V900" s="362"/>
      <c r="W900" s="362"/>
      <c r="X900" s="362"/>
      <c r="Y900" s="362"/>
      <c r="Z900" s="362"/>
      <c r="AA900" s="362"/>
      <c r="AB900" s="362"/>
    </row>
    <row r="901" spans="8:8" ht="15.75" customHeight="1">
      <c r="A901" s="362"/>
      <c r="B901" s="363"/>
      <c r="C901" s="364"/>
      <c r="D901" s="363"/>
      <c r="E901" s="362"/>
      <c r="F901" s="362"/>
      <c r="G901" s="362"/>
      <c r="H901" s="362"/>
      <c r="I901" s="362"/>
      <c r="J901" s="362"/>
      <c r="K901" s="362"/>
      <c r="L901" s="362"/>
      <c r="M901" s="362"/>
      <c r="N901" s="362"/>
      <c r="O901" s="362"/>
      <c r="P901" s="362"/>
      <c r="Q901" s="362"/>
      <c r="R901" s="362"/>
      <c r="S901" s="362"/>
      <c r="T901" s="362"/>
      <c r="U901" s="362"/>
      <c r="V901" s="362"/>
      <c r="W901" s="362"/>
      <c r="X901" s="362"/>
      <c r="Y901" s="362"/>
      <c r="Z901" s="362"/>
      <c r="AA901" s="362"/>
      <c r="AB901" s="362"/>
    </row>
    <row r="902" spans="8:8" ht="15.75" customHeight="1">
      <c r="A902" s="362"/>
      <c r="B902" s="363"/>
      <c r="C902" s="364"/>
      <c r="D902" s="363"/>
      <c r="E902" s="362"/>
      <c r="F902" s="362"/>
      <c r="G902" s="362"/>
      <c r="H902" s="362"/>
      <c r="I902" s="362"/>
      <c r="J902" s="362"/>
      <c r="K902" s="362"/>
      <c r="L902" s="362"/>
      <c r="M902" s="362"/>
      <c r="N902" s="362"/>
      <c r="O902" s="362"/>
      <c r="P902" s="362"/>
      <c r="Q902" s="362"/>
      <c r="R902" s="362"/>
      <c r="S902" s="362"/>
      <c r="T902" s="362"/>
      <c r="U902" s="362"/>
      <c r="V902" s="362"/>
      <c r="W902" s="362"/>
      <c r="X902" s="362"/>
      <c r="Y902" s="362"/>
      <c r="Z902" s="362"/>
      <c r="AA902" s="362"/>
      <c r="AB902" s="362"/>
    </row>
    <row r="903" spans="8:8" ht="15.75" customHeight="1">
      <c r="A903" s="362"/>
      <c r="B903" s="363"/>
      <c r="C903" s="364"/>
      <c r="D903" s="363"/>
      <c r="E903" s="362"/>
      <c r="F903" s="362"/>
      <c r="G903" s="362"/>
      <c r="H903" s="362"/>
      <c r="I903" s="362"/>
      <c r="J903" s="362"/>
      <c r="K903" s="362"/>
      <c r="L903" s="362"/>
      <c r="M903" s="362"/>
      <c r="N903" s="362"/>
      <c r="O903" s="362"/>
      <c r="P903" s="362"/>
      <c r="Q903" s="362"/>
      <c r="R903" s="362"/>
      <c r="S903" s="362"/>
      <c r="T903" s="362"/>
      <c r="U903" s="362"/>
      <c r="V903" s="362"/>
      <c r="W903" s="362"/>
      <c r="X903" s="362"/>
      <c r="Y903" s="362"/>
      <c r="Z903" s="362"/>
      <c r="AA903" s="362"/>
      <c r="AB903" s="362"/>
    </row>
    <row r="904" spans="8:8" ht="15.75" customHeight="1">
      <c r="A904" s="362"/>
      <c r="B904" s="363"/>
      <c r="C904" s="364"/>
      <c r="D904" s="363"/>
      <c r="E904" s="362"/>
      <c r="F904" s="362"/>
      <c r="G904" s="362"/>
      <c r="H904" s="362"/>
      <c r="I904" s="362"/>
      <c r="J904" s="362"/>
      <c r="K904" s="362"/>
      <c r="L904" s="362"/>
      <c r="M904" s="362"/>
      <c r="N904" s="362"/>
      <c r="O904" s="362"/>
      <c r="P904" s="362"/>
      <c r="Q904" s="362"/>
      <c r="R904" s="362"/>
      <c r="S904" s="362"/>
      <c r="T904" s="362"/>
      <c r="U904" s="362"/>
      <c r="V904" s="362"/>
      <c r="W904" s="362"/>
      <c r="X904" s="362"/>
      <c r="Y904" s="362"/>
      <c r="Z904" s="362"/>
      <c r="AA904" s="362"/>
      <c r="AB904" s="362"/>
    </row>
    <row r="905" spans="8:8" ht="15.75" customHeight="1">
      <c r="A905" s="362"/>
      <c r="B905" s="363"/>
      <c r="C905" s="364"/>
      <c r="D905" s="363"/>
      <c r="E905" s="362"/>
      <c r="F905" s="362"/>
      <c r="G905" s="362"/>
      <c r="H905" s="362"/>
      <c r="I905" s="362"/>
      <c r="J905" s="362"/>
      <c r="K905" s="362"/>
      <c r="L905" s="362"/>
      <c r="M905" s="362"/>
      <c r="N905" s="362"/>
      <c r="O905" s="362"/>
      <c r="P905" s="362"/>
      <c r="Q905" s="362"/>
      <c r="R905" s="362"/>
      <c r="S905" s="362"/>
      <c r="T905" s="362"/>
      <c r="U905" s="362"/>
      <c r="V905" s="362"/>
      <c r="W905" s="362"/>
      <c r="X905" s="362"/>
      <c r="Y905" s="362"/>
      <c r="Z905" s="362"/>
      <c r="AA905" s="362"/>
      <c r="AB905" s="362"/>
    </row>
    <row r="906" spans="8:8" ht="15.75" customHeight="1">
      <c r="A906" s="362"/>
      <c r="B906" s="363"/>
      <c r="C906" s="364"/>
      <c r="D906" s="363"/>
      <c r="E906" s="362"/>
      <c r="F906" s="362"/>
      <c r="G906" s="362"/>
      <c r="H906" s="362"/>
      <c r="I906" s="362"/>
      <c r="J906" s="362"/>
      <c r="K906" s="362"/>
      <c r="L906" s="362"/>
      <c r="M906" s="362"/>
      <c r="N906" s="362"/>
      <c r="O906" s="362"/>
      <c r="P906" s="362"/>
      <c r="Q906" s="362"/>
      <c r="R906" s="362"/>
      <c r="S906" s="362"/>
      <c r="T906" s="362"/>
      <c r="U906" s="362"/>
      <c r="V906" s="362"/>
      <c r="W906" s="362"/>
      <c r="X906" s="362"/>
      <c r="Y906" s="362"/>
      <c r="Z906" s="362"/>
      <c r="AA906" s="362"/>
      <c r="AB906" s="362"/>
    </row>
    <row r="907" spans="8:8" ht="15.75" customHeight="1">
      <c r="A907" s="362"/>
      <c r="B907" s="363"/>
      <c r="C907" s="364"/>
      <c r="D907" s="363"/>
      <c r="E907" s="362"/>
      <c r="F907" s="362"/>
      <c r="G907" s="362"/>
      <c r="H907" s="362"/>
      <c r="I907" s="362"/>
      <c r="J907" s="362"/>
      <c r="K907" s="362"/>
      <c r="L907" s="362"/>
      <c r="M907" s="362"/>
      <c r="N907" s="362"/>
      <c r="O907" s="362"/>
      <c r="P907" s="362"/>
      <c r="Q907" s="362"/>
      <c r="R907" s="362"/>
      <c r="S907" s="362"/>
      <c r="T907" s="362"/>
      <c r="U907" s="362"/>
      <c r="V907" s="362"/>
      <c r="W907" s="362"/>
      <c r="X907" s="362"/>
      <c r="Y907" s="362"/>
      <c r="Z907" s="362"/>
      <c r="AA907" s="362"/>
      <c r="AB907" s="362"/>
    </row>
    <row r="908" spans="8:8" ht="15.75" customHeight="1">
      <c r="A908" s="362"/>
      <c r="B908" s="363"/>
      <c r="C908" s="364"/>
      <c r="D908" s="363"/>
      <c r="E908" s="362"/>
      <c r="F908" s="362"/>
      <c r="G908" s="362"/>
      <c r="H908" s="362"/>
      <c r="I908" s="362"/>
      <c r="J908" s="362"/>
      <c r="K908" s="362"/>
      <c r="L908" s="362"/>
      <c r="M908" s="362"/>
      <c r="N908" s="362"/>
      <c r="O908" s="362"/>
      <c r="P908" s="362"/>
      <c r="Q908" s="362"/>
      <c r="R908" s="362"/>
      <c r="S908" s="362"/>
      <c r="T908" s="362"/>
      <c r="U908" s="362"/>
      <c r="V908" s="362"/>
      <c r="W908" s="362"/>
      <c r="X908" s="362"/>
      <c r="Y908" s="362"/>
      <c r="Z908" s="362"/>
      <c r="AA908" s="362"/>
      <c r="AB908" s="362"/>
    </row>
    <row r="909" spans="8:8" ht="15.75" customHeight="1">
      <c r="A909" s="362"/>
      <c r="B909" s="363"/>
      <c r="C909" s="364"/>
      <c r="D909" s="363"/>
      <c r="E909" s="362"/>
      <c r="F909" s="362"/>
      <c r="G909" s="362"/>
      <c r="H909" s="362"/>
      <c r="I909" s="362"/>
      <c r="J909" s="362"/>
      <c r="K909" s="362"/>
      <c r="L909" s="362"/>
      <c r="M909" s="362"/>
      <c r="N909" s="362"/>
      <c r="O909" s="362"/>
      <c r="P909" s="362"/>
      <c r="Q909" s="362"/>
      <c r="R909" s="362"/>
      <c r="S909" s="362"/>
      <c r="T909" s="362"/>
      <c r="U909" s="362"/>
      <c r="V909" s="362"/>
      <c r="W909" s="362"/>
      <c r="X909" s="362"/>
      <c r="Y909" s="362"/>
      <c r="Z909" s="362"/>
      <c r="AA909" s="362"/>
      <c r="AB909" s="362"/>
    </row>
    <row r="910" spans="8:8" ht="15.75" customHeight="1">
      <c r="A910" s="362"/>
      <c r="B910" s="363"/>
      <c r="C910" s="364"/>
      <c r="D910" s="363"/>
      <c r="E910" s="362"/>
      <c r="F910" s="362"/>
      <c r="G910" s="362"/>
      <c r="H910" s="362"/>
      <c r="I910" s="362"/>
      <c r="J910" s="362"/>
      <c r="K910" s="362"/>
      <c r="L910" s="362"/>
      <c r="M910" s="362"/>
      <c r="N910" s="362"/>
      <c r="O910" s="362"/>
      <c r="P910" s="362"/>
      <c r="Q910" s="362"/>
      <c r="R910" s="362"/>
      <c r="S910" s="362"/>
      <c r="T910" s="362"/>
      <c r="U910" s="362"/>
      <c r="V910" s="362"/>
      <c r="W910" s="362"/>
      <c r="X910" s="362"/>
      <c r="Y910" s="362"/>
      <c r="Z910" s="362"/>
      <c r="AA910" s="362"/>
      <c r="AB910" s="362"/>
    </row>
    <row r="911" spans="8:8" ht="15.75" customHeight="1">
      <c r="A911" s="362"/>
      <c r="B911" s="363"/>
      <c r="C911" s="364"/>
      <c r="D911" s="363"/>
      <c r="E911" s="362"/>
      <c r="F911" s="362"/>
      <c r="G911" s="362"/>
      <c r="H911" s="362"/>
      <c r="I911" s="362"/>
      <c r="J911" s="362"/>
      <c r="K911" s="362"/>
      <c r="L911" s="362"/>
      <c r="M911" s="362"/>
      <c r="N911" s="362"/>
      <c r="O911" s="362"/>
      <c r="P911" s="362"/>
      <c r="Q911" s="362"/>
      <c r="R911" s="362"/>
      <c r="S911" s="362"/>
      <c r="T911" s="362"/>
      <c r="U911" s="362"/>
      <c r="V911" s="362"/>
      <c r="W911" s="362"/>
      <c r="X911" s="362"/>
      <c r="Y911" s="362"/>
      <c r="Z911" s="362"/>
      <c r="AA911" s="362"/>
      <c r="AB911" s="362"/>
    </row>
    <row r="912" spans="8:8" ht="15.75" customHeight="1">
      <c r="A912" s="362"/>
      <c r="B912" s="363"/>
      <c r="C912" s="364"/>
      <c r="D912" s="363"/>
      <c r="E912" s="362"/>
      <c r="F912" s="362"/>
      <c r="G912" s="362"/>
      <c r="H912" s="362"/>
      <c r="I912" s="362"/>
      <c r="J912" s="362"/>
      <c r="K912" s="362"/>
      <c r="L912" s="362"/>
      <c r="M912" s="362"/>
      <c r="N912" s="362"/>
      <c r="O912" s="362"/>
      <c r="P912" s="362"/>
      <c r="Q912" s="362"/>
      <c r="R912" s="362"/>
      <c r="S912" s="362"/>
      <c r="T912" s="362"/>
      <c r="U912" s="362"/>
      <c r="V912" s="362"/>
      <c r="W912" s="362"/>
      <c r="X912" s="362"/>
      <c r="Y912" s="362"/>
      <c r="Z912" s="362"/>
      <c r="AA912" s="362"/>
      <c r="AB912" s="362"/>
    </row>
    <row r="913" spans="8:8" ht="15.75" customHeight="1">
      <c r="A913" s="362"/>
      <c r="B913" s="363"/>
      <c r="C913" s="364"/>
      <c r="D913" s="363"/>
      <c r="E913" s="362"/>
      <c r="F913" s="362"/>
      <c r="G913" s="362"/>
      <c r="H913" s="362"/>
      <c r="I913" s="362"/>
      <c r="J913" s="362"/>
      <c r="K913" s="362"/>
      <c r="L913" s="362"/>
      <c r="M913" s="362"/>
      <c r="N913" s="362"/>
      <c r="O913" s="362"/>
      <c r="P913" s="362"/>
      <c r="Q913" s="362"/>
      <c r="R913" s="362"/>
      <c r="S913" s="362"/>
      <c r="T913" s="362"/>
      <c r="U913" s="362"/>
      <c r="V913" s="362"/>
      <c r="W913" s="362"/>
      <c r="X913" s="362"/>
      <c r="Y913" s="362"/>
      <c r="Z913" s="362"/>
      <c r="AA913" s="362"/>
      <c r="AB913" s="362"/>
    </row>
    <row r="914" spans="8:8" ht="15.75" customHeight="1">
      <c r="A914" s="362"/>
      <c r="B914" s="363"/>
      <c r="C914" s="364"/>
      <c r="D914" s="363"/>
      <c r="E914" s="362"/>
      <c r="F914" s="362"/>
      <c r="G914" s="362"/>
      <c r="H914" s="362"/>
      <c r="I914" s="362"/>
      <c r="J914" s="362"/>
      <c r="K914" s="362"/>
      <c r="L914" s="362"/>
      <c r="M914" s="362"/>
      <c r="N914" s="362"/>
      <c r="O914" s="362"/>
      <c r="P914" s="362"/>
      <c r="Q914" s="362"/>
      <c r="R914" s="362"/>
      <c r="S914" s="362"/>
      <c r="T914" s="362"/>
      <c r="U914" s="362"/>
      <c r="V914" s="362"/>
      <c r="W914" s="362"/>
      <c r="X914" s="362"/>
      <c r="Y914" s="362"/>
      <c r="Z914" s="362"/>
      <c r="AA914" s="362"/>
      <c r="AB914" s="362"/>
    </row>
    <row r="915" spans="8:8" ht="15.75" customHeight="1">
      <c r="A915" s="362"/>
      <c r="B915" s="363"/>
      <c r="C915" s="364"/>
      <c r="D915" s="363"/>
      <c r="E915" s="362"/>
      <c r="F915" s="362"/>
      <c r="G915" s="362"/>
      <c r="H915" s="362"/>
      <c r="I915" s="362"/>
      <c r="J915" s="362"/>
      <c r="K915" s="362"/>
      <c r="L915" s="362"/>
      <c r="M915" s="362"/>
      <c r="N915" s="362"/>
      <c r="O915" s="362"/>
      <c r="P915" s="362"/>
      <c r="Q915" s="362"/>
      <c r="R915" s="362"/>
      <c r="S915" s="362"/>
      <c r="T915" s="362"/>
      <c r="U915" s="362"/>
      <c r="V915" s="362"/>
      <c r="W915" s="362"/>
      <c r="X915" s="362"/>
      <c r="Y915" s="362"/>
      <c r="Z915" s="362"/>
      <c r="AA915" s="362"/>
      <c r="AB915" s="362"/>
    </row>
    <row r="916" spans="8:8" ht="15.75" customHeight="1">
      <c r="A916" s="362"/>
      <c r="B916" s="363"/>
      <c r="C916" s="364"/>
      <c r="D916" s="363"/>
      <c r="E916" s="362"/>
      <c r="F916" s="362"/>
      <c r="G916" s="362"/>
      <c r="H916" s="362"/>
      <c r="I916" s="362"/>
      <c r="J916" s="362"/>
      <c r="K916" s="362"/>
      <c r="L916" s="362"/>
      <c r="M916" s="362"/>
      <c r="N916" s="362"/>
      <c r="O916" s="362"/>
      <c r="P916" s="362"/>
      <c r="Q916" s="362"/>
      <c r="R916" s="362"/>
      <c r="S916" s="362"/>
      <c r="T916" s="362"/>
      <c r="U916" s="362"/>
      <c r="V916" s="362"/>
      <c r="W916" s="362"/>
      <c r="X916" s="362"/>
      <c r="Y916" s="362"/>
      <c r="Z916" s="362"/>
      <c r="AA916" s="362"/>
      <c r="AB916" s="362"/>
    </row>
    <row r="917" spans="8:8" ht="15.75" customHeight="1">
      <c r="A917" s="362"/>
      <c r="B917" s="363"/>
      <c r="C917" s="364"/>
      <c r="D917" s="363"/>
      <c r="E917" s="362"/>
      <c r="F917" s="362"/>
      <c r="G917" s="362"/>
      <c r="H917" s="362"/>
      <c r="I917" s="362"/>
      <c r="J917" s="362"/>
      <c r="K917" s="362"/>
      <c r="L917" s="362"/>
      <c r="M917" s="362"/>
      <c r="N917" s="362"/>
      <c r="O917" s="362"/>
      <c r="P917" s="362"/>
      <c r="Q917" s="362"/>
      <c r="R917" s="362"/>
      <c r="S917" s="362"/>
      <c r="T917" s="362"/>
      <c r="U917" s="362"/>
      <c r="V917" s="362"/>
      <c r="W917" s="362"/>
      <c r="X917" s="362"/>
      <c r="Y917" s="362"/>
      <c r="Z917" s="362"/>
      <c r="AA917" s="362"/>
      <c r="AB917" s="362"/>
    </row>
    <row r="918" spans="8:8" ht="15.75" customHeight="1">
      <c r="A918" s="362"/>
      <c r="B918" s="363"/>
      <c r="C918" s="364"/>
      <c r="D918" s="363"/>
      <c r="E918" s="362"/>
      <c r="F918" s="362"/>
      <c r="G918" s="362"/>
      <c r="H918" s="362"/>
      <c r="I918" s="362"/>
      <c r="J918" s="362"/>
      <c r="K918" s="362"/>
      <c r="L918" s="362"/>
      <c r="M918" s="362"/>
      <c r="N918" s="362"/>
      <c r="O918" s="362"/>
      <c r="P918" s="362"/>
      <c r="Q918" s="362"/>
      <c r="R918" s="362"/>
      <c r="S918" s="362"/>
      <c r="T918" s="362"/>
      <c r="U918" s="362"/>
      <c r="V918" s="362"/>
      <c r="W918" s="362"/>
      <c r="X918" s="362"/>
      <c r="Y918" s="362"/>
      <c r="Z918" s="362"/>
      <c r="AA918" s="362"/>
      <c r="AB918" s="362"/>
    </row>
    <row r="919" spans="8:8" ht="15.75" customHeight="1">
      <c r="A919" s="362"/>
      <c r="B919" s="363"/>
      <c r="C919" s="364"/>
      <c r="D919" s="363"/>
      <c r="E919" s="362"/>
      <c r="F919" s="362"/>
      <c r="G919" s="362"/>
      <c r="H919" s="362"/>
      <c r="I919" s="362"/>
      <c r="J919" s="362"/>
      <c r="K919" s="362"/>
      <c r="L919" s="362"/>
      <c r="M919" s="362"/>
      <c r="N919" s="362"/>
      <c r="O919" s="362"/>
      <c r="P919" s="362"/>
      <c r="Q919" s="362"/>
      <c r="R919" s="362"/>
      <c r="S919" s="362"/>
      <c r="T919" s="362"/>
      <c r="U919" s="362"/>
      <c r="V919" s="362"/>
      <c r="W919" s="362"/>
      <c r="X919" s="362"/>
      <c r="Y919" s="362"/>
      <c r="Z919" s="362"/>
      <c r="AA919" s="362"/>
      <c r="AB919" s="362"/>
    </row>
    <row r="920" spans="8:8" ht="15.75" customHeight="1">
      <c r="A920" s="362"/>
      <c r="B920" s="363"/>
      <c r="C920" s="364"/>
      <c r="D920" s="363"/>
      <c r="E920" s="362"/>
      <c r="F920" s="362"/>
      <c r="G920" s="362"/>
      <c r="H920" s="362"/>
      <c r="I920" s="362"/>
      <c r="J920" s="362"/>
      <c r="K920" s="362"/>
      <c r="L920" s="362"/>
      <c r="M920" s="362"/>
      <c r="N920" s="362"/>
      <c r="O920" s="362"/>
      <c r="P920" s="362"/>
      <c r="Q920" s="362"/>
      <c r="R920" s="362"/>
      <c r="S920" s="362"/>
      <c r="T920" s="362"/>
      <c r="U920" s="362"/>
      <c r="V920" s="362"/>
      <c r="W920" s="362"/>
      <c r="X920" s="362"/>
      <c r="Y920" s="362"/>
      <c r="Z920" s="362"/>
      <c r="AA920" s="362"/>
      <c r="AB920" s="362"/>
    </row>
    <row r="921" spans="8:8" ht="15.75" customHeight="1">
      <c r="A921" s="362"/>
      <c r="B921" s="363"/>
      <c r="C921" s="364"/>
      <c r="D921" s="363"/>
      <c r="E921" s="362"/>
      <c r="F921" s="362"/>
      <c r="G921" s="362"/>
      <c r="H921" s="362"/>
      <c r="I921" s="362"/>
      <c r="J921" s="362"/>
      <c r="K921" s="362"/>
      <c r="L921" s="362"/>
      <c r="M921" s="362"/>
      <c r="N921" s="362"/>
      <c r="O921" s="362"/>
      <c r="P921" s="362"/>
      <c r="Q921" s="362"/>
      <c r="R921" s="362"/>
      <c r="S921" s="362"/>
      <c r="T921" s="362"/>
      <c r="U921" s="362"/>
      <c r="V921" s="362"/>
      <c r="W921" s="362"/>
      <c r="X921" s="362"/>
      <c r="Y921" s="362"/>
      <c r="Z921" s="362"/>
      <c r="AA921" s="362"/>
      <c r="AB921" s="362"/>
    </row>
    <row r="922" spans="8:8" ht="15.75" customHeight="1">
      <c r="A922" s="362"/>
      <c r="B922" s="363"/>
      <c r="C922" s="364"/>
      <c r="D922" s="363"/>
      <c r="E922" s="362"/>
      <c r="F922" s="362"/>
      <c r="G922" s="362"/>
      <c r="H922" s="362"/>
      <c r="I922" s="362"/>
      <c r="J922" s="362"/>
      <c r="K922" s="362"/>
      <c r="L922" s="362"/>
      <c r="M922" s="362"/>
      <c r="N922" s="362"/>
      <c r="O922" s="362"/>
      <c r="P922" s="362"/>
      <c r="Q922" s="362"/>
      <c r="R922" s="362"/>
      <c r="S922" s="362"/>
      <c r="T922" s="362"/>
      <c r="U922" s="362"/>
      <c r="V922" s="362"/>
      <c r="W922" s="362"/>
      <c r="X922" s="362"/>
      <c r="Y922" s="362"/>
      <c r="Z922" s="362"/>
      <c r="AA922" s="362"/>
      <c r="AB922" s="362"/>
    </row>
    <row r="923" spans="8:8" ht="15.75" customHeight="1">
      <c r="A923" s="362"/>
      <c r="B923" s="363"/>
      <c r="C923" s="364"/>
      <c r="D923" s="363"/>
      <c r="E923" s="362"/>
      <c r="F923" s="362"/>
      <c r="G923" s="362"/>
      <c r="H923" s="362"/>
      <c r="I923" s="362"/>
      <c r="J923" s="362"/>
      <c r="K923" s="362"/>
      <c r="L923" s="362"/>
      <c r="M923" s="362"/>
      <c r="N923" s="362"/>
      <c r="O923" s="362"/>
      <c r="P923" s="362"/>
      <c r="Q923" s="362"/>
      <c r="R923" s="362"/>
      <c r="S923" s="362"/>
      <c r="T923" s="362"/>
      <c r="U923" s="362"/>
      <c r="V923" s="362"/>
      <c r="W923" s="362"/>
      <c r="X923" s="362"/>
      <c r="Y923" s="362"/>
      <c r="Z923" s="362"/>
      <c r="AA923" s="362"/>
      <c r="AB923" s="362"/>
    </row>
    <row r="924" spans="8:8" ht="15.75" customHeight="1">
      <c r="A924" s="362"/>
      <c r="B924" s="363"/>
      <c r="C924" s="364"/>
      <c r="D924" s="363"/>
      <c r="E924" s="362"/>
      <c r="F924" s="362"/>
      <c r="G924" s="362"/>
      <c r="H924" s="362"/>
      <c r="I924" s="362"/>
      <c r="J924" s="362"/>
      <c r="K924" s="362"/>
      <c r="L924" s="362"/>
      <c r="M924" s="362"/>
      <c r="N924" s="362"/>
      <c r="O924" s="362"/>
      <c r="P924" s="362"/>
      <c r="Q924" s="362"/>
      <c r="R924" s="362"/>
      <c r="S924" s="362"/>
      <c r="T924" s="362"/>
      <c r="U924" s="362"/>
      <c r="V924" s="362"/>
      <c r="W924" s="362"/>
      <c r="X924" s="362"/>
      <c r="Y924" s="362"/>
      <c r="Z924" s="362"/>
      <c r="AA924" s="362"/>
      <c r="AB924" s="362"/>
    </row>
    <row r="925" spans="8:8" ht="15.75" customHeight="1">
      <c r="A925" s="362"/>
      <c r="B925" s="363"/>
      <c r="C925" s="364"/>
      <c r="D925" s="363"/>
      <c r="E925" s="362"/>
      <c r="F925" s="362"/>
      <c r="G925" s="362"/>
      <c r="H925" s="362"/>
      <c r="I925" s="362"/>
      <c r="J925" s="362"/>
      <c r="K925" s="362"/>
      <c r="L925" s="362"/>
      <c r="M925" s="362"/>
      <c r="N925" s="362"/>
      <c r="O925" s="362"/>
      <c r="P925" s="362"/>
      <c r="Q925" s="362"/>
      <c r="R925" s="362"/>
      <c r="S925" s="362"/>
      <c r="T925" s="362"/>
      <c r="U925" s="362"/>
      <c r="V925" s="362"/>
      <c r="W925" s="362"/>
      <c r="X925" s="362"/>
      <c r="Y925" s="362"/>
      <c r="Z925" s="362"/>
      <c r="AA925" s="362"/>
      <c r="AB925" s="362"/>
    </row>
    <row r="926" spans="8:8" ht="15.75" customHeight="1">
      <c r="A926" s="362"/>
      <c r="B926" s="363"/>
      <c r="C926" s="364"/>
      <c r="D926" s="363"/>
      <c r="E926" s="362"/>
      <c r="F926" s="362"/>
      <c r="G926" s="362"/>
      <c r="H926" s="362"/>
      <c r="I926" s="362"/>
      <c r="J926" s="362"/>
      <c r="K926" s="362"/>
      <c r="L926" s="362"/>
      <c r="M926" s="362"/>
      <c r="N926" s="362"/>
      <c r="O926" s="362"/>
      <c r="P926" s="362"/>
      <c r="Q926" s="362"/>
      <c r="R926" s="362"/>
      <c r="S926" s="362"/>
      <c r="T926" s="362"/>
      <c r="U926" s="362"/>
      <c r="V926" s="362"/>
      <c r="W926" s="362"/>
      <c r="X926" s="362"/>
      <c r="Y926" s="362"/>
      <c r="Z926" s="362"/>
      <c r="AA926" s="362"/>
      <c r="AB926" s="362"/>
    </row>
    <row r="927" spans="8:8" ht="15.75" customHeight="1">
      <c r="A927" s="362"/>
      <c r="B927" s="363"/>
      <c r="C927" s="364"/>
      <c r="D927" s="363"/>
      <c r="E927" s="362"/>
      <c r="F927" s="362"/>
      <c r="G927" s="362"/>
      <c r="H927" s="362"/>
      <c r="I927" s="362"/>
      <c r="J927" s="362"/>
      <c r="K927" s="362"/>
      <c r="L927" s="362"/>
      <c r="M927" s="362"/>
      <c r="N927" s="362"/>
      <c r="O927" s="362"/>
      <c r="P927" s="362"/>
      <c r="Q927" s="362"/>
      <c r="R927" s="362"/>
      <c r="S927" s="362"/>
      <c r="T927" s="362"/>
      <c r="U927" s="362"/>
      <c r="V927" s="362"/>
      <c r="W927" s="362"/>
      <c r="X927" s="362"/>
      <c r="Y927" s="362"/>
      <c r="Z927" s="362"/>
      <c r="AA927" s="362"/>
      <c r="AB927" s="362"/>
    </row>
    <row r="928" spans="8:8" ht="15.75" customHeight="1">
      <c r="A928" s="362"/>
      <c r="B928" s="363"/>
      <c r="C928" s="364"/>
      <c r="D928" s="363"/>
      <c r="E928" s="362"/>
      <c r="F928" s="362"/>
      <c r="G928" s="362"/>
      <c r="H928" s="362"/>
      <c r="I928" s="362"/>
      <c r="J928" s="362"/>
      <c r="K928" s="362"/>
      <c r="L928" s="362"/>
      <c r="M928" s="362"/>
      <c r="N928" s="362"/>
      <c r="O928" s="362"/>
      <c r="P928" s="362"/>
      <c r="Q928" s="362"/>
      <c r="R928" s="362"/>
      <c r="S928" s="362"/>
      <c r="T928" s="362"/>
      <c r="U928" s="362"/>
      <c r="V928" s="362"/>
      <c r="W928" s="362"/>
      <c r="X928" s="362"/>
      <c r="Y928" s="362"/>
      <c r="Z928" s="362"/>
      <c r="AA928" s="362"/>
      <c r="AB928" s="362"/>
    </row>
    <row r="929" spans="8:8" ht="15.75" customHeight="1">
      <c r="A929" s="362"/>
      <c r="B929" s="363"/>
      <c r="C929" s="364"/>
      <c r="D929" s="363"/>
      <c r="E929" s="362"/>
      <c r="F929" s="362"/>
      <c r="G929" s="362"/>
      <c r="H929" s="362"/>
      <c r="I929" s="362"/>
      <c r="J929" s="362"/>
      <c r="K929" s="362"/>
      <c r="L929" s="362"/>
      <c r="M929" s="362"/>
      <c r="N929" s="362"/>
      <c r="O929" s="362"/>
      <c r="P929" s="362"/>
      <c r="Q929" s="362"/>
      <c r="R929" s="362"/>
      <c r="S929" s="362"/>
      <c r="T929" s="362"/>
      <c r="U929" s="362"/>
      <c r="V929" s="362"/>
      <c r="W929" s="362"/>
      <c r="X929" s="362"/>
      <c r="Y929" s="362"/>
      <c r="Z929" s="362"/>
      <c r="AA929" s="362"/>
      <c r="AB929" s="362"/>
    </row>
    <row r="930" spans="8:8" ht="15.75" customHeight="1">
      <c r="A930" s="362"/>
      <c r="B930" s="363"/>
      <c r="C930" s="364"/>
      <c r="D930" s="363"/>
      <c r="E930" s="362"/>
      <c r="F930" s="362"/>
      <c r="G930" s="362"/>
      <c r="H930" s="362"/>
      <c r="I930" s="362"/>
      <c r="J930" s="362"/>
      <c r="K930" s="362"/>
      <c r="L930" s="362"/>
      <c r="M930" s="362"/>
      <c r="N930" s="362"/>
      <c r="O930" s="362"/>
      <c r="P930" s="362"/>
      <c r="Q930" s="362"/>
      <c r="R930" s="362"/>
      <c r="S930" s="362"/>
      <c r="T930" s="362"/>
      <c r="U930" s="362"/>
      <c r="V930" s="362"/>
      <c r="W930" s="362"/>
      <c r="X930" s="362"/>
      <c r="Y930" s="362"/>
      <c r="Z930" s="362"/>
      <c r="AA930" s="362"/>
      <c r="AB930" s="362"/>
    </row>
    <row r="931" spans="8:8" ht="15.75" customHeight="1">
      <c r="A931" s="362"/>
      <c r="B931" s="363"/>
      <c r="C931" s="364"/>
      <c r="D931" s="363"/>
      <c r="E931" s="362"/>
      <c r="F931" s="362"/>
      <c r="G931" s="362"/>
      <c r="H931" s="362"/>
      <c r="I931" s="362"/>
      <c r="J931" s="362"/>
      <c r="K931" s="362"/>
      <c r="L931" s="362"/>
      <c r="M931" s="362"/>
      <c r="N931" s="362"/>
      <c r="O931" s="362"/>
      <c r="P931" s="362"/>
      <c r="Q931" s="362"/>
      <c r="R931" s="362"/>
      <c r="S931" s="362"/>
      <c r="T931" s="362"/>
      <c r="U931" s="362"/>
      <c r="V931" s="362"/>
      <c r="W931" s="362"/>
      <c r="X931" s="362"/>
      <c r="Y931" s="362"/>
      <c r="Z931" s="362"/>
      <c r="AA931" s="362"/>
      <c r="AB931" s="362"/>
    </row>
    <row r="932" spans="8:8" ht="15.75" customHeight="1">
      <c r="A932" s="362"/>
      <c r="B932" s="363"/>
      <c r="C932" s="364"/>
      <c r="D932" s="363"/>
      <c r="E932" s="362"/>
      <c r="F932" s="362"/>
      <c r="G932" s="362"/>
      <c r="H932" s="362"/>
      <c r="I932" s="362"/>
      <c r="J932" s="362"/>
      <c r="K932" s="362"/>
      <c r="L932" s="362"/>
      <c r="M932" s="362"/>
      <c r="N932" s="362"/>
      <c r="O932" s="362"/>
      <c r="P932" s="362"/>
      <c r="Q932" s="362"/>
      <c r="R932" s="362"/>
      <c r="S932" s="362"/>
      <c r="T932" s="362"/>
      <c r="U932" s="362"/>
      <c r="V932" s="362"/>
      <c r="W932" s="362"/>
      <c r="X932" s="362"/>
      <c r="Y932" s="362"/>
      <c r="Z932" s="362"/>
      <c r="AA932" s="362"/>
      <c r="AB932" s="362"/>
    </row>
    <row r="933" spans="8:8" ht="15.75" customHeight="1">
      <c r="A933" s="362"/>
      <c r="B933" s="363"/>
      <c r="C933" s="364"/>
      <c r="D933" s="363"/>
      <c r="E933" s="362"/>
      <c r="F933" s="362"/>
      <c r="G933" s="362"/>
      <c r="H933" s="362"/>
      <c r="I933" s="362"/>
      <c r="J933" s="362"/>
      <c r="K933" s="362"/>
      <c r="L933" s="362"/>
      <c r="M933" s="362"/>
      <c r="N933" s="362"/>
      <c r="O933" s="362"/>
      <c r="P933" s="362"/>
      <c r="Q933" s="362"/>
      <c r="R933" s="362"/>
      <c r="S933" s="362"/>
      <c r="T933" s="362"/>
      <c r="U933" s="362"/>
      <c r="V933" s="362"/>
      <c r="W933" s="362"/>
      <c r="X933" s="362"/>
      <c r="Y933" s="362"/>
      <c r="Z933" s="362"/>
      <c r="AA933" s="362"/>
      <c r="AB933" s="362"/>
    </row>
    <row r="934" spans="8:8" ht="15.75" customHeight="1">
      <c r="A934" s="362"/>
      <c r="B934" s="363"/>
      <c r="C934" s="364"/>
      <c r="D934" s="363"/>
      <c r="E934" s="362"/>
      <c r="F934" s="362"/>
      <c r="G934" s="362"/>
      <c r="H934" s="362"/>
      <c r="I934" s="362"/>
      <c r="J934" s="362"/>
      <c r="K934" s="362"/>
      <c r="L934" s="362"/>
      <c r="M934" s="362"/>
      <c r="N934" s="362"/>
      <c r="O934" s="362"/>
      <c r="P934" s="362"/>
      <c r="Q934" s="362"/>
      <c r="R934" s="362"/>
      <c r="S934" s="362"/>
      <c r="T934" s="362"/>
      <c r="U934" s="362"/>
      <c r="V934" s="362"/>
      <c r="W934" s="362"/>
      <c r="X934" s="362"/>
      <c r="Y934" s="362"/>
      <c r="Z934" s="362"/>
      <c r="AA934" s="362"/>
      <c r="AB934" s="362"/>
    </row>
    <row r="935" spans="8:8" ht="15.75" customHeight="1">
      <c r="A935" s="362"/>
      <c r="B935" s="363"/>
      <c r="C935" s="364"/>
      <c r="D935" s="363"/>
      <c r="E935" s="362"/>
      <c r="F935" s="362"/>
      <c r="G935" s="362"/>
      <c r="H935" s="362"/>
      <c r="I935" s="362"/>
      <c r="J935" s="362"/>
      <c r="K935" s="362"/>
      <c r="L935" s="362"/>
      <c r="M935" s="362"/>
      <c r="N935" s="362"/>
      <c r="O935" s="362"/>
      <c r="P935" s="362"/>
      <c r="Q935" s="362"/>
      <c r="R935" s="362"/>
      <c r="S935" s="362"/>
      <c r="T935" s="362"/>
      <c r="U935" s="362"/>
      <c r="V935" s="362"/>
      <c r="W935" s="362"/>
      <c r="X935" s="362"/>
      <c r="Y935" s="362"/>
      <c r="Z935" s="362"/>
      <c r="AA935" s="362"/>
      <c r="AB935" s="362"/>
    </row>
    <row r="936" spans="8:8" ht="15.75" customHeight="1">
      <c r="A936" s="362"/>
      <c r="B936" s="363"/>
      <c r="C936" s="364"/>
      <c r="D936" s="363"/>
      <c r="E936" s="362"/>
      <c r="F936" s="362"/>
      <c r="G936" s="362"/>
      <c r="H936" s="362"/>
      <c r="I936" s="362"/>
      <c r="J936" s="362"/>
      <c r="K936" s="362"/>
      <c r="L936" s="362"/>
      <c r="M936" s="362"/>
      <c r="N936" s="362"/>
      <c r="O936" s="362"/>
      <c r="P936" s="362"/>
      <c r="Q936" s="362"/>
      <c r="R936" s="362"/>
      <c r="S936" s="362"/>
      <c r="T936" s="362"/>
      <c r="U936" s="362"/>
      <c r="V936" s="362"/>
      <c r="W936" s="362"/>
      <c r="X936" s="362"/>
      <c r="Y936" s="362"/>
      <c r="Z936" s="362"/>
      <c r="AA936" s="362"/>
      <c r="AB936" s="362"/>
    </row>
    <row r="937" spans="8:8" ht="15.75" customHeight="1">
      <c r="A937" s="362"/>
      <c r="B937" s="363"/>
      <c r="C937" s="364"/>
      <c r="D937" s="363"/>
      <c r="E937" s="362"/>
      <c r="F937" s="362"/>
      <c r="G937" s="362"/>
      <c r="H937" s="362"/>
      <c r="I937" s="362"/>
      <c r="J937" s="362"/>
      <c r="K937" s="362"/>
      <c r="L937" s="362"/>
      <c r="M937" s="362"/>
      <c r="N937" s="362"/>
      <c r="O937" s="362"/>
      <c r="P937" s="362"/>
      <c r="Q937" s="362"/>
      <c r="R937" s="362"/>
      <c r="S937" s="362"/>
      <c r="T937" s="362"/>
      <c r="U937" s="362"/>
      <c r="V937" s="362"/>
      <c r="W937" s="362"/>
      <c r="X937" s="362"/>
      <c r="Y937" s="362"/>
      <c r="Z937" s="362"/>
      <c r="AA937" s="362"/>
      <c r="AB937" s="362"/>
    </row>
    <row r="938" spans="8:8" ht="15.75" customHeight="1">
      <c r="A938" s="362"/>
      <c r="B938" s="363"/>
      <c r="C938" s="364"/>
      <c r="D938" s="363"/>
      <c r="E938" s="362"/>
      <c r="F938" s="362"/>
      <c r="G938" s="362"/>
      <c r="H938" s="362"/>
      <c r="I938" s="362"/>
      <c r="J938" s="362"/>
      <c r="K938" s="362"/>
      <c r="L938" s="362"/>
      <c r="M938" s="362"/>
      <c r="N938" s="362"/>
      <c r="O938" s="362"/>
      <c r="P938" s="362"/>
      <c r="Q938" s="362"/>
      <c r="R938" s="362"/>
      <c r="S938" s="362"/>
      <c r="T938" s="362"/>
      <c r="U938" s="362"/>
      <c r="V938" s="362"/>
      <c r="W938" s="362"/>
      <c r="X938" s="362"/>
      <c r="Y938" s="362"/>
      <c r="Z938" s="362"/>
      <c r="AA938" s="362"/>
      <c r="AB938" s="362"/>
    </row>
    <row r="939" spans="8:8" ht="15.75" customHeight="1">
      <c r="A939" s="362"/>
      <c r="B939" s="363"/>
      <c r="C939" s="364"/>
      <c r="D939" s="363"/>
      <c r="E939" s="362"/>
      <c r="F939" s="362"/>
      <c r="G939" s="362"/>
      <c r="H939" s="362"/>
      <c r="I939" s="362"/>
      <c r="J939" s="362"/>
      <c r="K939" s="362"/>
      <c r="L939" s="362"/>
      <c r="M939" s="362"/>
      <c r="N939" s="362"/>
      <c r="O939" s="362"/>
      <c r="P939" s="362"/>
      <c r="Q939" s="362"/>
      <c r="R939" s="362"/>
      <c r="S939" s="362"/>
      <c r="T939" s="362"/>
      <c r="U939" s="362"/>
      <c r="V939" s="362"/>
      <c r="W939" s="362"/>
      <c r="X939" s="362"/>
      <c r="Y939" s="362"/>
      <c r="Z939" s="362"/>
      <c r="AA939" s="362"/>
      <c r="AB939" s="362"/>
    </row>
    <row r="940" spans="8:8" ht="15.75" customHeight="1">
      <c r="A940" s="362"/>
      <c r="B940" s="363"/>
      <c r="C940" s="364"/>
      <c r="D940" s="363"/>
      <c r="E940" s="362"/>
      <c r="F940" s="362"/>
      <c r="G940" s="362"/>
      <c r="H940" s="362"/>
      <c r="I940" s="362"/>
      <c r="J940" s="362"/>
      <c r="K940" s="362"/>
      <c r="L940" s="362"/>
      <c r="M940" s="362"/>
      <c r="N940" s="362"/>
      <c r="O940" s="362"/>
      <c r="P940" s="362"/>
      <c r="Q940" s="362"/>
      <c r="R940" s="362"/>
      <c r="S940" s="362"/>
      <c r="T940" s="362"/>
      <c r="U940" s="362"/>
      <c r="V940" s="362"/>
      <c r="W940" s="362"/>
      <c r="X940" s="362"/>
      <c r="Y940" s="362"/>
      <c r="Z940" s="362"/>
      <c r="AA940" s="362"/>
      <c r="AB940" s="362"/>
    </row>
    <row r="941" spans="8:8" ht="15.75" customHeight="1">
      <c r="A941" s="362"/>
      <c r="B941" s="363"/>
      <c r="C941" s="364"/>
      <c r="D941" s="363"/>
      <c r="E941" s="362"/>
      <c r="F941" s="362"/>
      <c r="G941" s="362"/>
      <c r="H941" s="362"/>
      <c r="I941" s="362"/>
      <c r="J941" s="362"/>
      <c r="K941" s="362"/>
      <c r="L941" s="362"/>
      <c r="M941" s="362"/>
      <c r="N941" s="362"/>
      <c r="O941" s="362"/>
      <c r="P941" s="362"/>
      <c r="Q941" s="362"/>
      <c r="R941" s="362"/>
      <c r="S941" s="362"/>
      <c r="T941" s="362"/>
      <c r="U941" s="362"/>
      <c r="V941" s="362"/>
      <c r="W941" s="362"/>
      <c r="X941" s="362"/>
      <c r="Y941" s="362"/>
      <c r="Z941" s="362"/>
      <c r="AA941" s="362"/>
      <c r="AB941" s="362"/>
    </row>
    <row r="942" spans="8:8" ht="15.75" customHeight="1">
      <c r="A942" s="362"/>
      <c r="B942" s="363"/>
      <c r="C942" s="364"/>
      <c r="D942" s="363"/>
      <c r="E942" s="362"/>
      <c r="F942" s="362"/>
      <c r="G942" s="362"/>
      <c r="H942" s="362"/>
      <c r="I942" s="362"/>
      <c r="J942" s="362"/>
      <c r="K942" s="362"/>
      <c r="L942" s="362"/>
      <c r="M942" s="362"/>
      <c r="N942" s="362"/>
      <c r="O942" s="362"/>
      <c r="P942" s="362"/>
      <c r="Q942" s="362"/>
      <c r="R942" s="362"/>
      <c r="S942" s="362"/>
      <c r="T942" s="362"/>
      <c r="U942" s="362"/>
      <c r="V942" s="362"/>
      <c r="W942" s="362"/>
      <c r="X942" s="362"/>
      <c r="Y942" s="362"/>
      <c r="Z942" s="362"/>
      <c r="AA942" s="362"/>
      <c r="AB942" s="362"/>
    </row>
    <row r="943" spans="8:8" ht="15.75" customHeight="1">
      <c r="A943" s="362"/>
      <c r="B943" s="363"/>
      <c r="C943" s="364"/>
      <c r="D943" s="363"/>
      <c r="E943" s="362"/>
      <c r="F943" s="362"/>
      <c r="G943" s="362"/>
      <c r="H943" s="362"/>
      <c r="I943" s="362"/>
      <c r="J943" s="362"/>
      <c r="K943" s="362"/>
      <c r="L943" s="362"/>
      <c r="M943" s="362"/>
      <c r="N943" s="362"/>
      <c r="O943" s="362"/>
      <c r="P943" s="362"/>
      <c r="Q943" s="362"/>
      <c r="R943" s="362"/>
      <c r="S943" s="362"/>
      <c r="T943" s="362"/>
      <c r="U943" s="362"/>
      <c r="V943" s="362"/>
      <c r="W943" s="362"/>
      <c r="X943" s="362"/>
      <c r="Y943" s="362"/>
      <c r="Z943" s="362"/>
      <c r="AA943" s="362"/>
      <c r="AB943" s="362"/>
    </row>
    <row r="944" spans="8:8" ht="15.75" customHeight="1">
      <c r="A944" s="362"/>
      <c r="B944" s="363"/>
      <c r="C944" s="364"/>
      <c r="D944" s="363"/>
      <c r="E944" s="362"/>
      <c r="F944" s="362"/>
      <c r="G944" s="362"/>
      <c r="H944" s="362"/>
      <c r="I944" s="362"/>
      <c r="J944" s="362"/>
      <c r="K944" s="362"/>
      <c r="L944" s="362"/>
      <c r="M944" s="362"/>
      <c r="N944" s="362"/>
      <c r="O944" s="362"/>
      <c r="P944" s="362"/>
      <c r="Q944" s="362"/>
      <c r="R944" s="362"/>
      <c r="S944" s="362"/>
      <c r="T944" s="362"/>
      <c r="U944" s="362"/>
      <c r="V944" s="362"/>
      <c r="W944" s="362"/>
      <c r="X944" s="362"/>
      <c r="Y944" s="362"/>
      <c r="Z944" s="362"/>
      <c r="AA944" s="362"/>
      <c r="AB944" s="362"/>
    </row>
    <row r="945" spans="8:8" ht="15.75" customHeight="1">
      <c r="A945" s="362"/>
      <c r="B945" s="363"/>
      <c r="C945" s="364"/>
      <c r="D945" s="363"/>
      <c r="E945" s="362"/>
      <c r="F945" s="362"/>
      <c r="G945" s="362"/>
      <c r="H945" s="362"/>
      <c r="I945" s="362"/>
      <c r="J945" s="362"/>
      <c r="K945" s="362"/>
      <c r="L945" s="362"/>
      <c r="M945" s="362"/>
      <c r="N945" s="362"/>
      <c r="O945" s="362"/>
      <c r="P945" s="362"/>
      <c r="Q945" s="362"/>
      <c r="R945" s="362"/>
      <c r="S945" s="362"/>
      <c r="T945" s="362"/>
      <c r="U945" s="362"/>
      <c r="V945" s="362"/>
      <c r="W945" s="362"/>
      <c r="X945" s="362"/>
      <c r="Y945" s="362"/>
      <c r="Z945" s="362"/>
      <c r="AA945" s="362"/>
      <c r="AB945" s="362"/>
    </row>
    <row r="946" spans="8:8" ht="15.75" customHeight="1">
      <c r="A946" s="362"/>
      <c r="B946" s="363"/>
      <c r="C946" s="364"/>
      <c r="D946" s="363"/>
      <c r="E946" s="362"/>
      <c r="F946" s="362"/>
      <c r="G946" s="362"/>
      <c r="H946" s="362"/>
      <c r="I946" s="362"/>
      <c r="J946" s="362"/>
      <c r="K946" s="362"/>
      <c r="L946" s="362"/>
      <c r="M946" s="362"/>
      <c r="N946" s="362"/>
      <c r="O946" s="362"/>
      <c r="P946" s="362"/>
      <c r="Q946" s="362"/>
      <c r="R946" s="362"/>
      <c r="S946" s="362"/>
      <c r="T946" s="362"/>
      <c r="U946" s="362"/>
      <c r="V946" s="362"/>
      <c r="W946" s="362"/>
      <c r="X946" s="362"/>
      <c r="Y946" s="362"/>
      <c r="Z946" s="362"/>
      <c r="AA946" s="362"/>
      <c r="AB946" s="362"/>
    </row>
    <row r="947" spans="8:8" ht="15.75" customHeight="1">
      <c r="A947" s="362"/>
      <c r="B947" s="363"/>
      <c r="C947" s="364"/>
      <c r="D947" s="363"/>
      <c r="E947" s="362"/>
      <c r="F947" s="362"/>
      <c r="G947" s="362"/>
      <c r="H947" s="362"/>
      <c r="I947" s="362"/>
      <c r="J947" s="362"/>
      <c r="K947" s="362"/>
      <c r="L947" s="362"/>
      <c r="M947" s="362"/>
      <c r="N947" s="362"/>
      <c r="O947" s="362"/>
      <c r="P947" s="362"/>
      <c r="Q947" s="362"/>
      <c r="R947" s="362"/>
      <c r="S947" s="362"/>
      <c r="T947" s="362"/>
      <c r="U947" s="362"/>
      <c r="V947" s="362"/>
      <c r="W947" s="362"/>
      <c r="X947" s="362"/>
      <c r="Y947" s="362"/>
      <c r="Z947" s="362"/>
      <c r="AA947" s="362"/>
      <c r="AB947" s="362"/>
    </row>
    <row r="948" spans="8:8" ht="15.75" customHeight="1">
      <c r="A948" s="362"/>
      <c r="B948" s="363"/>
      <c r="C948" s="364"/>
      <c r="D948" s="363"/>
      <c r="E948" s="362"/>
      <c r="F948" s="362"/>
      <c r="G948" s="362"/>
      <c r="H948" s="362"/>
      <c r="I948" s="362"/>
      <c r="J948" s="362"/>
      <c r="K948" s="362"/>
      <c r="L948" s="362"/>
      <c r="M948" s="362"/>
      <c r="N948" s="362"/>
      <c r="O948" s="362"/>
      <c r="P948" s="362"/>
      <c r="Q948" s="362"/>
      <c r="R948" s="362"/>
      <c r="S948" s="362"/>
      <c r="T948" s="362"/>
      <c r="U948" s="362"/>
      <c r="V948" s="362"/>
      <c r="W948" s="362"/>
      <c r="X948" s="362"/>
      <c r="Y948" s="362"/>
      <c r="Z948" s="362"/>
      <c r="AA948" s="362"/>
      <c r="AB948" s="362"/>
    </row>
    <row r="949" spans="8:8" ht="15.75" customHeight="1">
      <c r="A949" s="362"/>
      <c r="B949" s="363"/>
      <c r="C949" s="364"/>
      <c r="D949" s="363"/>
      <c r="E949" s="362"/>
      <c r="F949" s="362"/>
      <c r="G949" s="362"/>
      <c r="H949" s="362"/>
      <c r="I949" s="362"/>
      <c r="J949" s="362"/>
      <c r="K949" s="362"/>
      <c r="L949" s="362"/>
      <c r="M949" s="362"/>
      <c r="N949" s="362"/>
      <c r="O949" s="362"/>
      <c r="P949" s="362"/>
      <c r="Q949" s="362"/>
      <c r="R949" s="362"/>
      <c r="S949" s="362"/>
      <c r="T949" s="362"/>
      <c r="U949" s="362"/>
      <c r="V949" s="362"/>
      <c r="W949" s="362"/>
      <c r="X949" s="362"/>
      <c r="Y949" s="362"/>
      <c r="Z949" s="362"/>
      <c r="AA949" s="362"/>
      <c r="AB949" s="362"/>
    </row>
    <row r="950" spans="8:8" ht="15.75" customHeight="1">
      <c r="A950" s="362"/>
      <c r="B950" s="363"/>
      <c r="C950" s="364"/>
      <c r="D950" s="363"/>
      <c r="E950" s="362"/>
      <c r="F950" s="362"/>
      <c r="G950" s="362"/>
      <c r="H950" s="362"/>
      <c r="I950" s="362"/>
      <c r="J950" s="362"/>
      <c r="K950" s="362"/>
      <c r="L950" s="362"/>
      <c r="M950" s="362"/>
      <c r="N950" s="362"/>
      <c r="O950" s="362"/>
      <c r="P950" s="362"/>
      <c r="Q950" s="362"/>
      <c r="R950" s="362"/>
      <c r="S950" s="362"/>
      <c r="T950" s="362"/>
      <c r="U950" s="362"/>
      <c r="V950" s="362"/>
      <c r="W950" s="362"/>
      <c r="X950" s="362"/>
      <c r="Y950" s="362"/>
      <c r="Z950" s="362"/>
      <c r="AA950" s="362"/>
      <c r="AB950" s="362"/>
    </row>
    <row r="951" spans="8:8" ht="15.75" customHeight="1">
      <c r="A951" s="362"/>
      <c r="B951" s="363"/>
      <c r="C951" s="364"/>
      <c r="D951" s="363"/>
      <c r="E951" s="362"/>
      <c r="F951" s="362"/>
      <c r="G951" s="362"/>
      <c r="H951" s="362"/>
      <c r="I951" s="362"/>
      <c r="J951" s="362"/>
      <c r="K951" s="362"/>
      <c r="L951" s="362"/>
      <c r="M951" s="362"/>
      <c r="N951" s="362"/>
      <c r="O951" s="362"/>
      <c r="P951" s="362"/>
      <c r="Q951" s="362"/>
      <c r="R951" s="362"/>
      <c r="S951" s="362"/>
      <c r="T951" s="362"/>
      <c r="U951" s="362"/>
      <c r="V951" s="362"/>
      <c r="W951" s="362"/>
      <c r="X951" s="362"/>
      <c r="Y951" s="362"/>
      <c r="Z951" s="362"/>
      <c r="AA951" s="362"/>
      <c r="AB951" s="362"/>
    </row>
    <row r="952" spans="8:8" ht="15.75" customHeight="1">
      <c r="A952" s="362"/>
      <c r="B952" s="363"/>
      <c r="C952" s="364"/>
      <c r="D952" s="363"/>
      <c r="E952" s="362"/>
      <c r="F952" s="362"/>
      <c r="G952" s="362"/>
      <c r="H952" s="362"/>
      <c r="I952" s="362"/>
      <c r="J952" s="362"/>
      <c r="K952" s="362"/>
      <c r="L952" s="362"/>
      <c r="M952" s="362"/>
      <c r="N952" s="362"/>
      <c r="O952" s="362"/>
      <c r="P952" s="362"/>
      <c r="Q952" s="362"/>
      <c r="R952" s="362"/>
      <c r="S952" s="362"/>
      <c r="T952" s="362"/>
      <c r="U952" s="362"/>
      <c r="V952" s="362"/>
      <c r="W952" s="362"/>
      <c r="X952" s="362"/>
      <c r="Y952" s="362"/>
      <c r="Z952" s="362"/>
      <c r="AA952" s="362"/>
      <c r="AB952" s="362"/>
    </row>
    <row r="953" spans="8:8" ht="15.75" customHeight="1">
      <c r="A953" s="362"/>
      <c r="B953" s="363"/>
      <c r="C953" s="364"/>
      <c r="D953" s="363"/>
      <c r="E953" s="362"/>
      <c r="F953" s="362"/>
      <c r="G953" s="362"/>
      <c r="H953" s="362"/>
      <c r="I953" s="362"/>
      <c r="J953" s="362"/>
      <c r="K953" s="362"/>
      <c r="L953" s="362"/>
      <c r="M953" s="362"/>
      <c r="N953" s="362"/>
      <c r="O953" s="362"/>
      <c r="P953" s="362"/>
      <c r="Q953" s="362"/>
      <c r="R953" s="362"/>
      <c r="S953" s="362"/>
      <c r="T953" s="362"/>
      <c r="U953" s="362"/>
      <c r="V953" s="362"/>
      <c r="W953" s="362"/>
      <c r="X953" s="362"/>
      <c r="Y953" s="362"/>
      <c r="Z953" s="362"/>
      <c r="AA953" s="362"/>
      <c r="AB953" s="362"/>
    </row>
    <row r="954" spans="8:8" ht="15.75" customHeight="1">
      <c r="A954" s="362"/>
      <c r="B954" s="363"/>
      <c r="C954" s="364"/>
      <c r="D954" s="363"/>
      <c r="E954" s="362"/>
      <c r="F954" s="362"/>
      <c r="G954" s="362"/>
      <c r="H954" s="362"/>
      <c r="I954" s="362"/>
      <c r="J954" s="362"/>
      <c r="K954" s="362"/>
      <c r="L954" s="362"/>
      <c r="M954" s="362"/>
      <c r="N954" s="362"/>
      <c r="O954" s="362"/>
      <c r="P954" s="362"/>
      <c r="Q954" s="362"/>
      <c r="R954" s="362"/>
      <c r="S954" s="362"/>
      <c r="T954" s="362"/>
      <c r="U954" s="362"/>
      <c r="V954" s="362"/>
      <c r="W954" s="362"/>
      <c r="X954" s="362"/>
      <c r="Y954" s="362"/>
      <c r="Z954" s="362"/>
      <c r="AA954" s="362"/>
      <c r="AB954" s="362"/>
    </row>
    <row r="955" spans="8:8" ht="15.75" customHeight="1">
      <c r="A955" s="362"/>
      <c r="B955" s="363"/>
      <c r="C955" s="364"/>
      <c r="D955" s="363"/>
      <c r="E955" s="362"/>
      <c r="F955" s="362"/>
      <c r="G955" s="362"/>
      <c r="H955" s="362"/>
      <c r="I955" s="362"/>
      <c r="J955" s="362"/>
      <c r="K955" s="362"/>
      <c r="L955" s="362"/>
      <c r="M955" s="362"/>
      <c r="N955" s="362"/>
      <c r="O955" s="362"/>
      <c r="P955" s="362"/>
      <c r="Q955" s="362"/>
      <c r="R955" s="362"/>
      <c r="S955" s="362"/>
      <c r="T955" s="362"/>
      <c r="U955" s="362"/>
      <c r="V955" s="362"/>
      <c r="W955" s="362"/>
      <c r="X955" s="362"/>
      <c r="Y955" s="362"/>
      <c r="Z955" s="362"/>
      <c r="AA955" s="362"/>
      <c r="AB955" s="362"/>
    </row>
    <row r="956" spans="8:8" ht="15.75" customHeight="1">
      <c r="A956" s="362"/>
      <c r="B956" s="363"/>
      <c r="C956" s="364"/>
      <c r="D956" s="363"/>
      <c r="E956" s="362"/>
      <c r="F956" s="362"/>
      <c r="G956" s="362"/>
      <c r="H956" s="362"/>
      <c r="I956" s="362"/>
      <c r="J956" s="362"/>
      <c r="K956" s="362"/>
      <c r="L956" s="362"/>
      <c r="M956" s="362"/>
      <c r="N956" s="362"/>
      <c r="O956" s="362"/>
      <c r="P956" s="362"/>
      <c r="Q956" s="362"/>
      <c r="R956" s="362"/>
      <c r="S956" s="362"/>
      <c r="T956" s="362"/>
      <c r="U956" s="362"/>
      <c r="V956" s="362"/>
      <c r="W956" s="362"/>
      <c r="X956" s="362"/>
      <c r="Y956" s="362"/>
      <c r="Z956" s="362"/>
      <c r="AA956" s="362"/>
      <c r="AB956" s="362"/>
    </row>
    <row r="957" spans="8:8" ht="15.75" customHeight="1">
      <c r="A957" s="362"/>
      <c r="B957" s="363"/>
      <c r="C957" s="364"/>
      <c r="D957" s="363"/>
      <c r="E957" s="362"/>
      <c r="F957" s="362"/>
      <c r="G957" s="362"/>
      <c r="H957" s="362"/>
      <c r="I957" s="362"/>
      <c r="J957" s="362"/>
      <c r="K957" s="362"/>
      <c r="L957" s="362"/>
      <c r="M957" s="362"/>
      <c r="N957" s="362"/>
      <c r="O957" s="362"/>
      <c r="P957" s="362"/>
      <c r="Q957" s="362"/>
      <c r="R957" s="362"/>
      <c r="S957" s="362"/>
      <c r="T957" s="362"/>
      <c r="U957" s="362"/>
      <c r="V957" s="362"/>
      <c r="W957" s="362"/>
      <c r="X957" s="362"/>
      <c r="Y957" s="362"/>
      <c r="Z957" s="362"/>
      <c r="AA957" s="362"/>
      <c r="AB957" s="362"/>
    </row>
    <row r="958" spans="8:8" ht="15.75" customHeight="1">
      <c r="A958" s="362"/>
      <c r="B958" s="363"/>
      <c r="C958" s="364"/>
      <c r="D958" s="363"/>
      <c r="E958" s="362"/>
      <c r="F958" s="362"/>
      <c r="G958" s="362"/>
      <c r="H958" s="362"/>
      <c r="I958" s="362"/>
      <c r="J958" s="362"/>
      <c r="K958" s="362"/>
      <c r="L958" s="362"/>
      <c r="M958" s="362"/>
      <c r="N958" s="362"/>
      <c r="O958" s="362"/>
      <c r="P958" s="362"/>
      <c r="Q958" s="362"/>
      <c r="R958" s="362"/>
      <c r="S958" s="362"/>
      <c r="T958" s="362"/>
      <c r="U958" s="362"/>
      <c r="V958" s="362"/>
      <c r="W958" s="362"/>
      <c r="X958" s="362"/>
      <c r="Y958" s="362"/>
      <c r="Z958" s="362"/>
      <c r="AA958" s="362"/>
      <c r="AB958" s="362"/>
    </row>
    <row r="959" spans="8:8" ht="15.75" customHeight="1">
      <c r="A959" s="362"/>
      <c r="B959" s="363"/>
      <c r="C959" s="364"/>
      <c r="D959" s="363"/>
      <c r="E959" s="362"/>
      <c r="F959" s="362"/>
      <c r="G959" s="362"/>
      <c r="H959" s="362"/>
      <c r="I959" s="362"/>
      <c r="J959" s="362"/>
      <c r="K959" s="362"/>
      <c r="L959" s="362"/>
      <c r="M959" s="362"/>
      <c r="N959" s="362"/>
      <c r="O959" s="362"/>
      <c r="P959" s="362"/>
      <c r="Q959" s="362"/>
      <c r="R959" s="362"/>
      <c r="S959" s="362"/>
      <c r="T959" s="362"/>
      <c r="U959" s="362"/>
      <c r="V959" s="362"/>
      <c r="W959" s="362"/>
      <c r="X959" s="362"/>
      <c r="Y959" s="362"/>
      <c r="Z959" s="362"/>
      <c r="AA959" s="362"/>
      <c r="AB959" s="362"/>
    </row>
    <row r="960" spans="8:8" ht="15.75" customHeight="1">
      <c r="A960" s="362"/>
      <c r="B960" s="363"/>
      <c r="C960" s="364"/>
      <c r="D960" s="363"/>
      <c r="E960" s="362"/>
      <c r="F960" s="362"/>
      <c r="G960" s="362"/>
      <c r="H960" s="362"/>
      <c r="I960" s="362"/>
      <c r="J960" s="362"/>
      <c r="K960" s="362"/>
      <c r="L960" s="362"/>
      <c r="M960" s="362"/>
      <c r="N960" s="362"/>
      <c r="O960" s="362"/>
      <c r="P960" s="362"/>
      <c r="Q960" s="362"/>
      <c r="R960" s="362"/>
      <c r="S960" s="362"/>
      <c r="T960" s="362"/>
      <c r="U960" s="362"/>
      <c r="V960" s="362"/>
      <c r="W960" s="362"/>
      <c r="X960" s="362"/>
      <c r="Y960" s="362"/>
      <c r="Z960" s="362"/>
      <c r="AA960" s="362"/>
      <c r="AB960" s="362"/>
    </row>
    <row r="961" spans="8:8" ht="15.75" customHeight="1">
      <c r="A961" s="362"/>
      <c r="B961" s="363"/>
      <c r="C961" s="364"/>
      <c r="D961" s="363"/>
      <c r="E961" s="362"/>
      <c r="F961" s="362"/>
      <c r="G961" s="362"/>
      <c r="H961" s="362"/>
      <c r="I961" s="362"/>
      <c r="J961" s="362"/>
      <c r="K961" s="362"/>
      <c r="L961" s="362"/>
      <c r="M961" s="362"/>
      <c r="N961" s="362"/>
      <c r="O961" s="362"/>
      <c r="P961" s="362"/>
      <c r="Q961" s="362"/>
      <c r="R961" s="362"/>
      <c r="S961" s="362"/>
      <c r="T961" s="362"/>
      <c r="U961" s="362"/>
      <c r="V961" s="362"/>
      <c r="W961" s="362"/>
      <c r="X961" s="362"/>
      <c r="Y961" s="362"/>
      <c r="Z961" s="362"/>
      <c r="AA961" s="362"/>
      <c r="AB961" s="362"/>
    </row>
    <row r="962" spans="8:8" ht="15.75" customHeight="1">
      <c r="A962" s="362"/>
      <c r="B962" s="363"/>
      <c r="C962" s="364"/>
      <c r="D962" s="363"/>
      <c r="E962" s="362"/>
      <c r="F962" s="362"/>
      <c r="G962" s="362"/>
      <c r="H962" s="362"/>
      <c r="I962" s="362"/>
      <c r="J962" s="362"/>
      <c r="K962" s="362"/>
      <c r="L962" s="362"/>
      <c r="M962" s="362"/>
      <c r="N962" s="362"/>
      <c r="O962" s="362"/>
      <c r="P962" s="362"/>
      <c r="Q962" s="362"/>
      <c r="R962" s="362"/>
      <c r="S962" s="362"/>
      <c r="T962" s="362"/>
      <c r="U962" s="362"/>
      <c r="V962" s="362"/>
      <c r="W962" s="362"/>
      <c r="X962" s="362"/>
      <c r="Y962" s="362"/>
      <c r="Z962" s="362"/>
      <c r="AA962" s="362"/>
      <c r="AB962" s="362"/>
    </row>
    <row r="963" spans="8:8" ht="15.75" customHeight="1">
      <c r="A963" s="362"/>
      <c r="B963" s="363"/>
      <c r="C963" s="364"/>
      <c r="D963" s="363"/>
      <c r="E963" s="362"/>
      <c r="F963" s="362"/>
      <c r="G963" s="362"/>
      <c r="H963" s="362"/>
      <c r="I963" s="362"/>
      <c r="J963" s="362"/>
      <c r="K963" s="362"/>
      <c r="L963" s="362"/>
      <c r="M963" s="362"/>
      <c r="N963" s="362"/>
      <c r="O963" s="362"/>
      <c r="P963" s="362"/>
      <c r="Q963" s="362"/>
      <c r="R963" s="362"/>
      <c r="S963" s="362"/>
      <c r="T963" s="362"/>
      <c r="U963" s="362"/>
      <c r="V963" s="362"/>
      <c r="W963" s="362"/>
      <c r="X963" s="362"/>
      <c r="Y963" s="362"/>
      <c r="Z963" s="362"/>
      <c r="AA963" s="362"/>
      <c r="AB963" s="362"/>
    </row>
    <row r="964" spans="8:8" ht="15.75" customHeight="1">
      <c r="A964" s="362"/>
      <c r="B964" s="363"/>
      <c r="C964" s="364"/>
      <c r="D964" s="363"/>
      <c r="E964" s="362"/>
      <c r="F964" s="362"/>
      <c r="G964" s="362"/>
      <c r="H964" s="362"/>
      <c r="I964" s="362"/>
      <c r="J964" s="362"/>
      <c r="K964" s="362"/>
      <c r="L964" s="362"/>
      <c r="M964" s="362"/>
      <c r="N964" s="362"/>
      <c r="O964" s="362"/>
      <c r="P964" s="362"/>
      <c r="Q964" s="362"/>
      <c r="R964" s="362"/>
      <c r="S964" s="362"/>
      <c r="T964" s="362"/>
      <c r="U964" s="362"/>
      <c r="V964" s="362"/>
      <c r="W964" s="362"/>
      <c r="X964" s="362"/>
      <c r="Y964" s="362"/>
      <c r="Z964" s="362"/>
      <c r="AA964" s="362"/>
      <c r="AB964" s="362"/>
    </row>
    <row r="965" spans="8:8" ht="15.75" customHeight="1">
      <c r="A965" s="362"/>
      <c r="B965" s="363"/>
      <c r="C965" s="364"/>
      <c r="D965" s="363"/>
      <c r="E965" s="362"/>
      <c r="F965" s="362"/>
      <c r="G965" s="362"/>
      <c r="H965" s="362"/>
      <c r="I965" s="362"/>
      <c r="J965" s="362"/>
      <c r="K965" s="362"/>
      <c r="L965" s="362"/>
      <c r="M965" s="362"/>
      <c r="N965" s="362"/>
      <c r="O965" s="362"/>
      <c r="P965" s="362"/>
      <c r="Q965" s="362"/>
      <c r="R965" s="362"/>
      <c r="S965" s="362"/>
      <c r="T965" s="362"/>
      <c r="U965" s="362"/>
      <c r="V965" s="362"/>
      <c r="W965" s="362"/>
      <c r="X965" s="362"/>
      <c r="Y965" s="362"/>
      <c r="Z965" s="362"/>
      <c r="AA965" s="362"/>
      <c r="AB965" s="362"/>
    </row>
    <row r="966" spans="8:8" ht="15.75" customHeight="1">
      <c r="A966" s="362"/>
      <c r="B966" s="363"/>
      <c r="C966" s="364"/>
      <c r="D966" s="363"/>
      <c r="E966" s="362"/>
      <c r="F966" s="362"/>
      <c r="G966" s="362"/>
      <c r="H966" s="362"/>
      <c r="I966" s="362"/>
      <c r="J966" s="362"/>
      <c r="K966" s="362"/>
      <c r="L966" s="362"/>
      <c r="M966" s="362"/>
      <c r="N966" s="362"/>
      <c r="O966" s="362"/>
      <c r="P966" s="362"/>
      <c r="Q966" s="362"/>
      <c r="R966" s="362"/>
      <c r="S966" s="362"/>
      <c r="T966" s="362"/>
      <c r="U966" s="362"/>
      <c r="V966" s="362"/>
      <c r="W966" s="362"/>
      <c r="X966" s="362"/>
      <c r="Y966" s="362"/>
      <c r="Z966" s="362"/>
      <c r="AA966" s="362"/>
      <c r="AB966" s="362"/>
    </row>
    <row r="967" spans="8:8" ht="15.75" customHeight="1">
      <c r="A967" s="362"/>
      <c r="B967" s="363"/>
      <c r="C967" s="364"/>
      <c r="D967" s="363"/>
      <c r="E967" s="362"/>
      <c r="F967" s="362"/>
      <c r="G967" s="362"/>
      <c r="H967" s="362"/>
      <c r="I967" s="362"/>
      <c r="J967" s="362"/>
      <c r="K967" s="362"/>
      <c r="L967" s="362"/>
      <c r="M967" s="362"/>
      <c r="N967" s="362"/>
      <c r="O967" s="362"/>
      <c r="P967" s="362"/>
      <c r="Q967" s="362"/>
      <c r="R967" s="362"/>
      <c r="S967" s="362"/>
      <c r="T967" s="362"/>
      <c r="U967" s="362"/>
      <c r="V967" s="362"/>
      <c r="W967" s="362"/>
      <c r="X967" s="362"/>
      <c r="Y967" s="362"/>
      <c r="Z967" s="362"/>
      <c r="AA967" s="362"/>
      <c r="AB967" s="362"/>
    </row>
    <row r="968" spans="8:8" ht="15.75" customHeight="1">
      <c r="A968" s="362"/>
      <c r="B968" s="363"/>
      <c r="C968" s="364"/>
      <c r="D968" s="363"/>
      <c r="E968" s="362"/>
      <c r="F968" s="362"/>
      <c r="G968" s="362"/>
      <c r="H968" s="362"/>
      <c r="I968" s="362"/>
      <c r="J968" s="362"/>
      <c r="K968" s="362"/>
      <c r="L968" s="362"/>
      <c r="M968" s="362"/>
      <c r="N968" s="362"/>
      <c r="O968" s="362"/>
      <c r="P968" s="362"/>
      <c r="Q968" s="362"/>
      <c r="R968" s="362"/>
      <c r="S968" s="362"/>
      <c r="T968" s="362"/>
      <c r="U968" s="362"/>
      <c r="V968" s="362"/>
      <c r="W968" s="362"/>
      <c r="X968" s="362"/>
      <c r="Y968" s="362"/>
      <c r="Z968" s="362"/>
      <c r="AA968" s="362"/>
      <c r="AB968" s="362"/>
    </row>
    <row r="969" spans="8:8" ht="15.75" customHeight="1">
      <c r="A969" s="362"/>
      <c r="B969" s="363"/>
      <c r="C969" s="364"/>
      <c r="D969" s="363"/>
      <c r="E969" s="362"/>
      <c r="F969" s="362"/>
      <c r="G969" s="362"/>
      <c r="H969" s="362"/>
      <c r="I969" s="362"/>
      <c r="J969" s="362"/>
      <c r="K969" s="362"/>
      <c r="L969" s="362"/>
      <c r="M969" s="362"/>
      <c r="N969" s="362"/>
      <c r="O969" s="362"/>
      <c r="P969" s="362"/>
      <c r="Q969" s="362"/>
      <c r="R969" s="362"/>
      <c r="S969" s="362"/>
      <c r="T969" s="362"/>
      <c r="U969" s="362"/>
      <c r="V969" s="362"/>
      <c r="W969" s="362"/>
      <c r="X969" s="362"/>
      <c r="Y969" s="362"/>
      <c r="Z969" s="362"/>
      <c r="AA969" s="362"/>
      <c r="AB969" s="362"/>
    </row>
    <row r="970" spans="8:8" ht="15.75" customHeight="1">
      <c r="A970" s="362"/>
      <c r="B970" s="363"/>
      <c r="C970" s="364"/>
      <c r="D970" s="363"/>
      <c r="E970" s="362"/>
      <c r="F970" s="362"/>
      <c r="G970" s="362"/>
      <c r="H970" s="362"/>
      <c r="I970" s="362"/>
      <c r="J970" s="362"/>
      <c r="K970" s="362"/>
      <c r="L970" s="362"/>
      <c r="M970" s="362"/>
      <c r="N970" s="362"/>
      <c r="O970" s="362"/>
      <c r="P970" s="362"/>
      <c r="Q970" s="362"/>
      <c r="R970" s="362"/>
      <c r="S970" s="362"/>
      <c r="T970" s="362"/>
      <c r="U970" s="362"/>
      <c r="V970" s="362"/>
      <c r="W970" s="362"/>
      <c r="X970" s="362"/>
      <c r="Y970" s="362"/>
      <c r="Z970" s="362"/>
      <c r="AA970" s="362"/>
      <c r="AB970" s="362"/>
    </row>
    <row r="971" spans="8:8" ht="15.75" customHeight="1">
      <c r="A971" s="362"/>
      <c r="B971" s="363"/>
      <c r="C971" s="364"/>
      <c r="D971" s="363"/>
      <c r="E971" s="362"/>
      <c r="F971" s="362"/>
      <c r="G971" s="362"/>
      <c r="H971" s="362"/>
      <c r="I971" s="362"/>
      <c r="J971" s="362"/>
      <c r="K971" s="362"/>
      <c r="L971" s="362"/>
      <c r="M971" s="362"/>
      <c r="N971" s="362"/>
      <c r="O971" s="362"/>
      <c r="P971" s="362"/>
      <c r="Q971" s="362"/>
      <c r="R971" s="362"/>
      <c r="S971" s="362"/>
      <c r="T971" s="362"/>
      <c r="U971" s="362"/>
      <c r="V971" s="362"/>
      <c r="W971" s="362"/>
      <c r="X971" s="362"/>
      <c r="Y971" s="362"/>
      <c r="Z971" s="362"/>
      <c r="AA971" s="362"/>
      <c r="AB971" s="362"/>
    </row>
    <row r="972" spans="8:8" ht="15.75" customHeight="1">
      <c r="A972" s="362"/>
      <c r="B972" s="363"/>
      <c r="C972" s="364"/>
      <c r="D972" s="363"/>
      <c r="E972" s="362"/>
      <c r="F972" s="362"/>
      <c r="G972" s="362"/>
      <c r="H972" s="362"/>
      <c r="I972" s="362"/>
      <c r="J972" s="362"/>
      <c r="K972" s="362"/>
      <c r="L972" s="362"/>
      <c r="M972" s="362"/>
      <c r="N972" s="362"/>
      <c r="O972" s="362"/>
      <c r="P972" s="362"/>
      <c r="Q972" s="362"/>
      <c r="R972" s="362"/>
      <c r="S972" s="362"/>
      <c r="T972" s="362"/>
      <c r="U972" s="362"/>
      <c r="V972" s="362"/>
      <c r="W972" s="362"/>
      <c r="X972" s="362"/>
      <c r="Y972" s="362"/>
      <c r="Z972" s="362"/>
      <c r="AA972" s="362"/>
      <c r="AB972" s="362"/>
    </row>
    <row r="973" spans="8:8" ht="15.75" customHeight="1">
      <c r="A973" s="362"/>
      <c r="B973" s="363"/>
      <c r="C973" s="364"/>
      <c r="D973" s="363"/>
      <c r="E973" s="362"/>
      <c r="F973" s="362"/>
      <c r="G973" s="362"/>
      <c r="H973" s="362"/>
      <c r="I973" s="362"/>
      <c r="J973" s="362"/>
      <c r="K973" s="362"/>
      <c r="L973" s="362"/>
      <c r="M973" s="362"/>
      <c r="N973" s="362"/>
      <c r="O973" s="362"/>
      <c r="P973" s="362"/>
      <c r="Q973" s="362"/>
      <c r="R973" s="362"/>
      <c r="S973" s="362"/>
      <c r="T973" s="362"/>
      <c r="U973" s="362"/>
      <c r="V973" s="362"/>
      <c r="W973" s="362"/>
      <c r="X973" s="362"/>
      <c r="Y973" s="362"/>
      <c r="Z973" s="362"/>
      <c r="AA973" s="362"/>
      <c r="AB973" s="362"/>
    </row>
    <row r="974" spans="8:8" ht="15.75" customHeight="1">
      <c r="A974" s="362"/>
      <c r="B974" s="363"/>
      <c r="C974" s="364"/>
      <c r="D974" s="363"/>
      <c r="E974" s="362"/>
      <c r="F974" s="362"/>
      <c r="G974" s="362"/>
      <c r="H974" s="362"/>
      <c r="I974" s="362"/>
      <c r="J974" s="362"/>
      <c r="K974" s="362"/>
      <c r="L974" s="362"/>
      <c r="M974" s="362"/>
      <c r="N974" s="362"/>
      <c r="O974" s="362"/>
      <c r="P974" s="362"/>
      <c r="Q974" s="362"/>
      <c r="R974" s="362"/>
      <c r="S974" s="362"/>
      <c r="T974" s="362"/>
      <c r="U974" s="362"/>
      <c r="V974" s="362"/>
      <c r="W974" s="362"/>
      <c r="X974" s="362"/>
      <c r="Y974" s="362"/>
      <c r="Z974" s="362"/>
      <c r="AA974" s="362"/>
      <c r="AB974" s="362"/>
    </row>
    <row r="975" spans="8:8" ht="15.75" customHeight="1">
      <c r="A975" s="362"/>
      <c r="B975" s="363"/>
      <c r="C975" s="364"/>
      <c r="D975" s="363"/>
      <c r="E975" s="362"/>
      <c r="F975" s="362"/>
      <c r="G975" s="362"/>
      <c r="H975" s="362"/>
      <c r="I975" s="362"/>
      <c r="J975" s="362"/>
      <c r="K975" s="362"/>
      <c r="L975" s="362"/>
      <c r="M975" s="362"/>
      <c r="N975" s="362"/>
      <c r="O975" s="362"/>
      <c r="P975" s="362"/>
      <c r="Q975" s="362"/>
      <c r="R975" s="362"/>
      <c r="S975" s="362"/>
      <c r="T975" s="362"/>
      <c r="U975" s="362"/>
      <c r="V975" s="362"/>
      <c r="W975" s="362"/>
      <c r="X975" s="362"/>
      <c r="Y975" s="362"/>
      <c r="Z975" s="362"/>
      <c r="AA975" s="362"/>
      <c r="AB975" s="362"/>
    </row>
    <row r="976" spans="8:8" ht="15.75" customHeight="1">
      <c r="A976" s="362"/>
      <c r="B976" s="363"/>
      <c r="C976" s="364"/>
      <c r="D976" s="363"/>
      <c r="E976" s="362"/>
      <c r="F976" s="362"/>
      <c r="G976" s="362"/>
      <c r="H976" s="362"/>
      <c r="I976" s="362"/>
      <c r="J976" s="362"/>
      <c r="K976" s="362"/>
      <c r="L976" s="362"/>
      <c r="M976" s="362"/>
      <c r="N976" s="362"/>
      <c r="O976" s="362"/>
      <c r="P976" s="362"/>
      <c r="Q976" s="362"/>
      <c r="R976" s="362"/>
      <c r="S976" s="362"/>
      <c r="T976" s="362"/>
      <c r="U976" s="362"/>
      <c r="V976" s="362"/>
      <c r="W976" s="362"/>
      <c r="X976" s="362"/>
      <c r="Y976" s="362"/>
      <c r="Z976" s="362"/>
      <c r="AA976" s="362"/>
      <c r="AB976" s="362"/>
    </row>
    <row r="977" spans="8:8" ht="15.75" customHeight="1">
      <c r="A977" s="362"/>
      <c r="B977" s="363"/>
      <c r="C977" s="364"/>
      <c r="D977" s="363"/>
      <c r="E977" s="362"/>
      <c r="F977" s="362"/>
      <c r="G977" s="362"/>
      <c r="H977" s="362"/>
      <c r="I977" s="362"/>
      <c r="J977" s="362"/>
      <c r="K977" s="362"/>
      <c r="L977" s="362"/>
      <c r="M977" s="362"/>
      <c r="N977" s="362"/>
      <c r="O977" s="362"/>
      <c r="P977" s="362"/>
      <c r="Q977" s="362"/>
      <c r="R977" s="362"/>
      <c r="S977" s="362"/>
      <c r="T977" s="362"/>
      <c r="U977" s="362"/>
      <c r="V977" s="362"/>
      <c r="W977" s="362"/>
      <c r="X977" s="362"/>
      <c r="Y977" s="362"/>
      <c r="Z977" s="362"/>
      <c r="AA977" s="362"/>
      <c r="AB977" s="362"/>
    </row>
    <row r="978" spans="8:8" ht="15.75" customHeight="1">
      <c r="A978" s="362"/>
      <c r="B978" s="363"/>
      <c r="C978" s="364"/>
      <c r="D978" s="363"/>
      <c r="E978" s="362"/>
      <c r="F978" s="362"/>
      <c r="G978" s="362"/>
      <c r="H978" s="362"/>
      <c r="I978" s="362"/>
      <c r="J978" s="362"/>
      <c r="K978" s="362"/>
      <c r="L978" s="362"/>
      <c r="M978" s="362"/>
      <c r="N978" s="362"/>
      <c r="O978" s="362"/>
      <c r="P978" s="362"/>
      <c r="Q978" s="362"/>
      <c r="R978" s="362"/>
      <c r="S978" s="362"/>
      <c r="T978" s="362"/>
      <c r="U978" s="362"/>
      <c r="V978" s="362"/>
      <c r="W978" s="362"/>
      <c r="X978" s="362"/>
      <c r="Y978" s="362"/>
      <c r="Z978" s="362"/>
      <c r="AA978" s="362"/>
      <c r="AB978" s="362"/>
    </row>
    <row r="979" spans="8:8" ht="15.75" customHeight="1">
      <c r="A979" s="362"/>
      <c r="B979" s="363"/>
      <c r="C979" s="364"/>
      <c r="D979" s="363"/>
      <c r="E979" s="362"/>
      <c r="F979" s="362"/>
      <c r="G979" s="362"/>
      <c r="H979" s="362"/>
      <c r="I979" s="362"/>
      <c r="J979" s="362"/>
      <c r="K979" s="362"/>
      <c r="L979" s="362"/>
      <c r="M979" s="362"/>
      <c r="N979" s="362"/>
      <c r="O979" s="362"/>
      <c r="P979" s="362"/>
      <c r="Q979" s="362"/>
      <c r="R979" s="362"/>
      <c r="S979" s="362"/>
      <c r="T979" s="362"/>
      <c r="U979" s="362"/>
      <c r="V979" s="362"/>
      <c r="W979" s="362"/>
      <c r="X979" s="362"/>
      <c r="Y979" s="362"/>
      <c r="Z979" s="362"/>
      <c r="AA979" s="362"/>
      <c r="AB979" s="362"/>
    </row>
    <row r="980" spans="8:8" ht="15.75" customHeight="1">
      <c r="A980" s="362"/>
      <c r="B980" s="363"/>
      <c r="C980" s="364"/>
      <c r="D980" s="363"/>
      <c r="E980" s="362"/>
      <c r="F980" s="362"/>
      <c r="G980" s="362"/>
      <c r="H980" s="362"/>
      <c r="I980" s="362"/>
      <c r="J980" s="362"/>
      <c r="K980" s="362"/>
      <c r="L980" s="362"/>
      <c r="M980" s="362"/>
      <c r="N980" s="362"/>
      <c r="O980" s="362"/>
      <c r="P980" s="362"/>
      <c r="Q980" s="362"/>
      <c r="R980" s="362"/>
      <c r="S980" s="362"/>
      <c r="T980" s="362"/>
      <c r="U980" s="362"/>
      <c r="V980" s="362"/>
      <c r="W980" s="362"/>
      <c r="X980" s="362"/>
      <c r="Y980" s="362"/>
      <c r="Z980" s="362"/>
      <c r="AA980" s="362"/>
      <c r="AB980" s="362"/>
    </row>
    <row r="981" spans="8:8" ht="15.75" customHeight="1">
      <c r="A981" s="362"/>
      <c r="B981" s="363"/>
      <c r="C981" s="364"/>
      <c r="D981" s="363"/>
      <c r="E981" s="362"/>
      <c r="F981" s="362"/>
      <c r="G981" s="362"/>
      <c r="H981" s="362"/>
      <c r="I981" s="362"/>
      <c r="J981" s="362"/>
      <c r="K981" s="362"/>
      <c r="L981" s="362"/>
      <c r="M981" s="362"/>
      <c r="N981" s="362"/>
      <c r="O981" s="362"/>
      <c r="P981" s="362"/>
      <c r="Q981" s="362"/>
      <c r="R981" s="362"/>
      <c r="S981" s="362"/>
      <c r="T981" s="362"/>
      <c r="U981" s="362"/>
      <c r="V981" s="362"/>
      <c r="W981" s="362"/>
      <c r="X981" s="362"/>
      <c r="Y981" s="362"/>
      <c r="Z981" s="362"/>
      <c r="AA981" s="362"/>
      <c r="AB981" s="362"/>
    </row>
    <row r="982" spans="8:8" ht="15.75" customHeight="1">
      <c r="A982" s="362"/>
      <c r="B982" s="363"/>
      <c r="C982" s="364"/>
      <c r="D982" s="363"/>
      <c r="E982" s="362"/>
      <c r="F982" s="362"/>
      <c r="G982" s="362"/>
      <c r="H982" s="362"/>
      <c r="I982" s="362"/>
      <c r="J982" s="362"/>
      <c r="K982" s="362"/>
      <c r="L982" s="362"/>
      <c r="M982" s="362"/>
      <c r="N982" s="362"/>
      <c r="O982" s="362"/>
      <c r="P982" s="362"/>
      <c r="Q982" s="362"/>
      <c r="R982" s="362"/>
      <c r="S982" s="362"/>
      <c r="T982" s="362"/>
      <c r="U982" s="362"/>
      <c r="V982" s="362"/>
      <c r="W982" s="362"/>
      <c r="X982" s="362"/>
      <c r="Y982" s="362"/>
      <c r="Z982" s="362"/>
      <c r="AA982" s="362"/>
      <c r="AB982" s="362"/>
    </row>
    <row r="983" spans="8:8" ht="15.75" customHeight="1">
      <c r="A983" s="362"/>
      <c r="B983" s="363"/>
      <c r="C983" s="364"/>
      <c r="D983" s="363"/>
      <c r="E983" s="362"/>
      <c r="F983" s="362"/>
      <c r="G983" s="362"/>
      <c r="H983" s="362"/>
      <c r="I983" s="362"/>
      <c r="J983" s="362"/>
      <c r="K983" s="362"/>
      <c r="L983" s="362"/>
      <c r="M983" s="362"/>
      <c r="N983" s="362"/>
      <c r="O983" s="362"/>
      <c r="P983" s="362"/>
      <c r="Q983" s="362"/>
      <c r="R983" s="362"/>
      <c r="S983" s="362"/>
      <c r="T983" s="362"/>
      <c r="U983" s="362"/>
      <c r="V983" s="362"/>
      <c r="W983" s="362"/>
      <c r="X983" s="362"/>
      <c r="Y983" s="362"/>
      <c r="Z983" s="362"/>
      <c r="AA983" s="362"/>
      <c r="AB983" s="362"/>
    </row>
    <row r="984" spans="8:8" ht="15.75" customHeight="1">
      <c r="A984" s="362"/>
      <c r="B984" s="363"/>
      <c r="C984" s="364"/>
      <c r="D984" s="363"/>
      <c r="E984" s="362"/>
      <c r="F984" s="362"/>
      <c r="G984" s="362"/>
      <c r="H984" s="362"/>
      <c r="I984" s="362"/>
      <c r="J984" s="362"/>
      <c r="K984" s="362"/>
      <c r="L984" s="362"/>
      <c r="M984" s="362"/>
      <c r="N984" s="362"/>
      <c r="O984" s="362"/>
      <c r="P984" s="362"/>
      <c r="Q984" s="362"/>
      <c r="R984" s="362"/>
      <c r="S984" s="362"/>
      <c r="T984" s="362"/>
      <c r="U984" s="362"/>
      <c r="V984" s="362"/>
      <c r="W984" s="362"/>
      <c r="X984" s="362"/>
      <c r="Y984" s="362"/>
      <c r="Z984" s="362"/>
      <c r="AA984" s="362"/>
      <c r="AB984" s="362"/>
    </row>
    <row r="985" spans="8:8" ht="15.75" customHeight="1">
      <c r="A985" s="362"/>
      <c r="B985" s="363"/>
      <c r="C985" s="364"/>
      <c r="D985" s="363"/>
      <c r="E985" s="362"/>
      <c r="F985" s="362"/>
      <c r="G985" s="362"/>
      <c r="H985" s="362"/>
      <c r="I985" s="362"/>
      <c r="J985" s="362"/>
      <c r="K985" s="362"/>
      <c r="L985" s="362"/>
      <c r="M985" s="362"/>
      <c r="N985" s="362"/>
      <c r="O985" s="362"/>
      <c r="P985" s="362"/>
      <c r="Q985" s="362"/>
      <c r="R985" s="362"/>
      <c r="S985" s="362"/>
      <c r="T985" s="362"/>
      <c r="U985" s="362"/>
      <c r="V985" s="362"/>
      <c r="W985" s="362"/>
      <c r="X985" s="362"/>
      <c r="Y985" s="362"/>
      <c r="Z985" s="362"/>
      <c r="AA985" s="362"/>
      <c r="AB985" s="362"/>
    </row>
    <row r="986" spans="8:8" ht="15.75" customHeight="1">
      <c r="A986" s="362"/>
      <c r="B986" s="363"/>
      <c r="C986" s="364"/>
      <c r="D986" s="363"/>
      <c r="E986" s="362"/>
      <c r="F986" s="362"/>
      <c r="G986" s="362"/>
      <c r="H986" s="362"/>
      <c r="I986" s="362"/>
      <c r="J986" s="362"/>
      <c r="K986" s="362"/>
      <c r="L986" s="362"/>
      <c r="M986" s="362"/>
      <c r="N986" s="362"/>
      <c r="O986" s="362"/>
      <c r="P986" s="362"/>
      <c r="Q986" s="362"/>
      <c r="R986" s="362"/>
      <c r="S986" s="362"/>
      <c r="T986" s="362"/>
      <c r="U986" s="362"/>
      <c r="V986" s="362"/>
      <c r="W986" s="362"/>
      <c r="X986" s="362"/>
      <c r="Y986" s="362"/>
      <c r="Z986" s="362"/>
      <c r="AA986" s="362"/>
      <c r="AB986" s="362"/>
    </row>
    <row r="987" spans="8:8" ht="15.75" customHeight="1">
      <c r="A987" s="362"/>
      <c r="B987" s="363"/>
      <c r="C987" s="364"/>
      <c r="D987" s="363"/>
      <c r="E987" s="362"/>
      <c r="F987" s="362"/>
      <c r="G987" s="362"/>
      <c r="H987" s="362"/>
      <c r="I987" s="362"/>
      <c r="J987" s="362"/>
      <c r="K987" s="362"/>
      <c r="L987" s="362"/>
      <c r="M987" s="362"/>
      <c r="N987" s="362"/>
      <c r="O987" s="362"/>
      <c r="P987" s="362"/>
      <c r="Q987" s="362"/>
      <c r="R987" s="362"/>
      <c r="S987" s="362"/>
      <c r="T987" s="362"/>
      <c r="U987" s="362"/>
      <c r="V987" s="362"/>
      <c r="W987" s="362"/>
      <c r="X987" s="362"/>
      <c r="Y987" s="362"/>
      <c r="Z987" s="362"/>
      <c r="AA987" s="362"/>
      <c r="AB987" s="362"/>
    </row>
    <row r="988" spans="8:8" ht="15.75" customHeight="1">
      <c r="A988" s="362"/>
      <c r="B988" s="363"/>
      <c r="C988" s="364"/>
      <c r="D988" s="363"/>
      <c r="E988" s="362"/>
      <c r="F988" s="362"/>
      <c r="G988" s="362"/>
      <c r="H988" s="362"/>
      <c r="I988" s="362"/>
      <c r="J988" s="362"/>
      <c r="K988" s="362"/>
      <c r="L988" s="362"/>
      <c r="M988" s="362"/>
      <c r="N988" s="362"/>
      <c r="O988" s="362"/>
      <c r="P988" s="362"/>
      <c r="Q988" s="362"/>
      <c r="R988" s="362"/>
      <c r="S988" s="362"/>
      <c r="T988" s="362"/>
      <c r="U988" s="362"/>
      <c r="V988" s="362"/>
      <c r="W988" s="362"/>
      <c r="X988" s="362"/>
      <c r="Y988" s="362"/>
      <c r="Z988" s="362"/>
      <c r="AA988" s="362"/>
      <c r="AB988" s="362"/>
    </row>
    <row r="989" spans="8:8" ht="15.75" customHeight="1">
      <c r="A989" s="362"/>
      <c r="B989" s="363"/>
      <c r="C989" s="364"/>
      <c r="D989" s="363"/>
      <c r="E989" s="362"/>
      <c r="F989" s="362"/>
      <c r="G989" s="362"/>
      <c r="H989" s="362"/>
      <c r="I989" s="362"/>
      <c r="J989" s="362"/>
      <c r="K989" s="362"/>
      <c r="L989" s="362"/>
      <c r="M989" s="362"/>
      <c r="N989" s="362"/>
      <c r="O989" s="362"/>
      <c r="P989" s="362"/>
      <c r="Q989" s="362"/>
      <c r="R989" s="362"/>
      <c r="S989" s="362"/>
      <c r="T989" s="362"/>
      <c r="U989" s="362"/>
      <c r="V989" s="362"/>
      <c r="W989" s="362"/>
      <c r="X989" s="362"/>
      <c r="Y989" s="362"/>
      <c r="Z989" s="362"/>
      <c r="AA989" s="362"/>
      <c r="AB989" s="362"/>
    </row>
    <row r="990" spans="8:8" ht="15.75" customHeight="1">
      <c r="A990" s="362"/>
      <c r="B990" s="363"/>
      <c r="C990" s="364"/>
      <c r="D990" s="363"/>
      <c r="E990" s="362"/>
      <c r="F990" s="362"/>
      <c r="G990" s="362"/>
      <c r="H990" s="362"/>
      <c r="I990" s="362"/>
      <c r="J990" s="362"/>
      <c r="K990" s="362"/>
      <c r="L990" s="362"/>
      <c r="M990" s="362"/>
      <c r="N990" s="362"/>
      <c r="O990" s="362"/>
      <c r="P990" s="362"/>
      <c r="Q990" s="362"/>
      <c r="R990" s="362"/>
      <c r="S990" s="362"/>
      <c r="T990" s="362"/>
      <c r="U990" s="362"/>
      <c r="V990" s="362"/>
      <c r="W990" s="362"/>
      <c r="X990" s="362"/>
      <c r="Y990" s="362"/>
      <c r="Z990" s="362"/>
      <c r="AA990" s="362"/>
      <c r="AB990" s="362"/>
    </row>
    <row r="991" spans="8:8" ht="15.75" customHeight="1">
      <c r="A991" s="362"/>
      <c r="B991" s="363"/>
      <c r="C991" s="364"/>
      <c r="D991" s="363"/>
      <c r="E991" s="362"/>
      <c r="F991" s="362"/>
      <c r="G991" s="362"/>
      <c r="H991" s="362"/>
      <c r="I991" s="362"/>
      <c r="J991" s="362"/>
      <c r="K991" s="362"/>
      <c r="L991" s="362"/>
      <c r="M991" s="362"/>
      <c r="N991" s="362"/>
      <c r="O991" s="362"/>
      <c r="P991" s="362"/>
      <c r="Q991" s="362"/>
      <c r="R991" s="362"/>
      <c r="S991" s="362"/>
      <c r="T991" s="362"/>
      <c r="U991" s="362"/>
      <c r="V991" s="362"/>
      <c r="W991" s="362"/>
      <c r="X991" s="362"/>
      <c r="Y991" s="362"/>
      <c r="Z991" s="362"/>
      <c r="AA991" s="362"/>
      <c r="AB991" s="362"/>
    </row>
    <row r="992" spans="8:8" ht="15.75" customHeight="1">
      <c r="A992" s="362"/>
      <c r="B992" s="363"/>
      <c r="C992" s="364"/>
      <c r="D992" s="363"/>
      <c r="E992" s="362"/>
      <c r="F992" s="362"/>
      <c r="G992" s="362"/>
      <c r="H992" s="362"/>
      <c r="I992" s="362"/>
      <c r="J992" s="362"/>
      <c r="K992" s="362"/>
      <c r="L992" s="362"/>
      <c r="M992" s="362"/>
      <c r="N992" s="362"/>
      <c r="O992" s="362"/>
      <c r="P992" s="362"/>
      <c r="Q992" s="362"/>
      <c r="R992" s="362"/>
      <c r="S992" s="362"/>
      <c r="T992" s="362"/>
      <c r="U992" s="362"/>
      <c r="V992" s="362"/>
      <c r="W992" s="362"/>
      <c r="X992" s="362"/>
      <c r="Y992" s="362"/>
      <c r="Z992" s="362"/>
      <c r="AA992" s="362"/>
      <c r="AB992" s="362"/>
    </row>
    <row r="993" spans="8:8" ht="15.75" customHeight="1">
      <c r="A993" s="362"/>
      <c r="B993" s="363"/>
      <c r="C993" s="364"/>
      <c r="D993" s="363"/>
      <c r="E993" s="362"/>
      <c r="F993" s="362"/>
      <c r="G993" s="362"/>
      <c r="H993" s="362"/>
      <c r="I993" s="362"/>
      <c r="J993" s="362"/>
      <c r="K993" s="362"/>
      <c r="L993" s="362"/>
      <c r="M993" s="362"/>
      <c r="N993" s="362"/>
      <c r="O993" s="362"/>
      <c r="P993" s="362"/>
      <c r="Q993" s="362"/>
      <c r="R993" s="362"/>
      <c r="S993" s="362"/>
      <c r="T993" s="362"/>
      <c r="U993" s="362"/>
      <c r="V993" s="362"/>
      <c r="W993" s="362"/>
      <c r="X993" s="362"/>
      <c r="Y993" s="362"/>
      <c r="Z993" s="362"/>
      <c r="AA993" s="362"/>
      <c r="AB993" s="362"/>
    </row>
    <row r="994" spans="8:8" ht="15.75" customHeight="1">
      <c r="A994" s="362"/>
      <c r="B994" s="363"/>
      <c r="C994" s="364"/>
      <c r="D994" s="363"/>
      <c r="E994" s="362"/>
      <c r="F994" s="362"/>
      <c r="G994" s="362"/>
      <c r="H994" s="362"/>
      <c r="I994" s="362"/>
      <c r="J994" s="362"/>
      <c r="K994" s="362"/>
      <c r="L994" s="362"/>
      <c r="M994" s="362"/>
      <c r="N994" s="362"/>
      <c r="O994" s="362"/>
      <c r="P994" s="362"/>
      <c r="Q994" s="362"/>
      <c r="R994" s="362"/>
      <c r="S994" s="362"/>
      <c r="T994" s="362"/>
      <c r="U994" s="362"/>
      <c r="V994" s="362"/>
      <c r="W994" s="362"/>
      <c r="X994" s="362"/>
      <c r="Y994" s="362"/>
      <c r="Z994" s="362"/>
      <c r="AA994" s="362"/>
      <c r="AB994" s="362"/>
    </row>
    <row r="995" spans="8:8" ht="15.75" customHeight="1">
      <c r="A995" s="362"/>
      <c r="B995" s="363"/>
      <c r="C995" s="364"/>
      <c r="D995" s="363"/>
      <c r="E995" s="362"/>
      <c r="F995" s="362"/>
      <c r="G995" s="362"/>
      <c r="H995" s="362"/>
      <c r="I995" s="362"/>
      <c r="J995" s="362"/>
      <c r="K995" s="362"/>
      <c r="L995" s="362"/>
      <c r="M995" s="362"/>
      <c r="N995" s="362"/>
      <c r="O995" s="362"/>
      <c r="P995" s="362"/>
      <c r="Q995" s="362"/>
      <c r="R995" s="362"/>
      <c r="S995" s="362"/>
      <c r="T995" s="362"/>
      <c r="U995" s="362"/>
      <c r="V995" s="362"/>
      <c r="W995" s="362"/>
      <c r="X995" s="362"/>
      <c r="Y995" s="362"/>
      <c r="Z995" s="362"/>
      <c r="AA995" s="362"/>
      <c r="AB995" s="362"/>
    </row>
    <row r="996" spans="8:8" ht="15.75" customHeight="1">
      <c r="A996" s="362"/>
      <c r="B996" s="363"/>
      <c r="C996" s="364"/>
      <c r="D996" s="363"/>
      <c r="E996" s="362"/>
      <c r="F996" s="362"/>
      <c r="G996" s="362"/>
      <c r="H996" s="362"/>
      <c r="I996" s="362"/>
      <c r="J996" s="362"/>
      <c r="K996" s="362"/>
      <c r="L996" s="362"/>
      <c r="M996" s="362"/>
      <c r="N996" s="362"/>
      <c r="O996" s="362"/>
      <c r="P996" s="362"/>
      <c r="Q996" s="362"/>
      <c r="R996" s="362"/>
      <c r="S996" s="362"/>
      <c r="T996" s="362"/>
      <c r="U996" s="362"/>
      <c r="V996" s="362"/>
      <c r="W996" s="362"/>
      <c r="X996" s="362"/>
      <c r="Y996" s="362"/>
      <c r="Z996" s="362"/>
      <c r="AA996" s="362"/>
      <c r="AB996" s="362"/>
    </row>
    <row r="997" spans="8:8" ht="15.75" customHeight="1">
      <c r="A997" s="362"/>
      <c r="B997" s="363"/>
      <c r="C997" s="364"/>
      <c r="D997" s="363"/>
      <c r="E997" s="362"/>
      <c r="F997" s="362"/>
      <c r="G997" s="362"/>
      <c r="H997" s="362"/>
      <c r="I997" s="362"/>
      <c r="J997" s="362"/>
      <c r="K997" s="362"/>
      <c r="L997" s="362"/>
      <c r="M997" s="362"/>
      <c r="N997" s="362"/>
      <c r="O997" s="362"/>
      <c r="P997" s="362"/>
      <c r="Q997" s="362"/>
      <c r="R997" s="362"/>
      <c r="S997" s="362"/>
      <c r="T997" s="362"/>
      <c r="U997" s="362"/>
      <c r="V997" s="362"/>
      <c r="W997" s="362"/>
      <c r="X997" s="362"/>
      <c r="Y997" s="362"/>
      <c r="Z997" s="362"/>
      <c r="AA997" s="362"/>
      <c r="AB997" s="362"/>
    </row>
    <row r="998" spans="8:8" ht="15.75" customHeight="1">
      <c r="A998" s="362"/>
      <c r="B998" s="363"/>
      <c r="C998" s="364"/>
      <c r="D998" s="363"/>
      <c r="E998" s="362"/>
      <c r="F998" s="362"/>
      <c r="G998" s="362"/>
      <c r="H998" s="362"/>
      <c r="I998" s="362"/>
      <c r="J998" s="362"/>
      <c r="K998" s="362"/>
      <c r="L998" s="362"/>
      <c r="M998" s="362"/>
      <c r="N998" s="362"/>
      <c r="O998" s="362"/>
      <c r="P998" s="362"/>
      <c r="Q998" s="362"/>
      <c r="R998" s="362"/>
      <c r="S998" s="362"/>
      <c r="T998" s="362"/>
      <c r="U998" s="362"/>
      <c r="V998" s="362"/>
      <c r="W998" s="362"/>
      <c r="X998" s="362"/>
      <c r="Y998" s="362"/>
      <c r="Z998" s="362"/>
      <c r="AA998" s="362"/>
      <c r="AB998" s="362"/>
    </row>
    <row r="999" spans="8:8" ht="15.75" customHeight="1">
      <c r="A999" s="362"/>
      <c r="B999" s="363"/>
      <c r="C999" s="364"/>
      <c r="D999" s="363"/>
      <c r="E999" s="362"/>
      <c r="F999" s="362"/>
      <c r="G999" s="362"/>
      <c r="H999" s="362"/>
      <c r="I999" s="362"/>
      <c r="J999" s="362"/>
      <c r="K999" s="362"/>
      <c r="L999" s="362"/>
      <c r="M999" s="362"/>
      <c r="N999" s="362"/>
      <c r="O999" s="362"/>
      <c r="P999" s="362"/>
      <c r="Q999" s="362"/>
      <c r="R999" s="362"/>
      <c r="S999" s="362"/>
      <c r="T999" s="362"/>
      <c r="U999" s="362"/>
      <c r="V999" s="362"/>
      <c r="W999" s="362"/>
      <c r="X999" s="362"/>
      <c r="Y999" s="362"/>
      <c r="Z999" s="362"/>
      <c r="AA999" s="362"/>
      <c r="AB999" s="362"/>
    </row>
    <row r="1000" spans="8:8" ht="15.75" customHeight="1">
      <c r="A1000" s="362"/>
      <c r="B1000" s="363"/>
      <c r="C1000" s="364"/>
      <c r="D1000" s="363"/>
      <c r="E1000" s="362"/>
      <c r="F1000" s="362"/>
      <c r="G1000" s="362"/>
      <c r="H1000" s="362"/>
      <c r="I1000" s="362"/>
      <c r="J1000" s="362"/>
      <c r="K1000" s="362"/>
      <c r="L1000" s="362"/>
      <c r="M1000" s="362"/>
      <c r="N1000" s="362"/>
      <c r="O1000" s="362"/>
      <c r="P1000" s="362"/>
      <c r="Q1000" s="362"/>
      <c r="R1000" s="362"/>
      <c r="S1000" s="362"/>
      <c r="T1000" s="362"/>
      <c r="U1000" s="362"/>
      <c r="V1000" s="362"/>
      <c r="W1000" s="362"/>
      <c r="X1000" s="362"/>
      <c r="Y1000" s="362"/>
      <c r="Z1000" s="362"/>
      <c r="AA1000" s="362"/>
      <c r="AB1000" s="362"/>
    </row>
  </sheetData>
  <mergeCells count="12">
    <mergeCell ref="K1:L1"/>
    <mergeCell ref="Y1:Z1"/>
    <mergeCell ref="U1:V1"/>
    <mergeCell ref="Q1:R1"/>
    <mergeCell ref="AA1:AB1"/>
    <mergeCell ref="W1:X1"/>
    <mergeCell ref="E1:F1"/>
    <mergeCell ref="G1:H1"/>
    <mergeCell ref="I1:J1"/>
    <mergeCell ref="M1:N1"/>
    <mergeCell ref="S1:T1"/>
    <mergeCell ref="O1:P1"/>
  </mergeCells>
  <pageMargins left="0.7" right="0.7" top="0.75" bottom="0.75" header="0.0" footer="0.0"/>
  <pageSetup paperSize="9" fitToWidth="0" fitToHeight="0" orientation="landscape"/>
</worksheet>
</file>

<file path=xl/worksheets/sheet7.xml><?xml version="1.0" encoding="utf-8"?>
<worksheet xmlns:r="http://schemas.openxmlformats.org/officeDocument/2006/relationships" xmlns="http://schemas.openxmlformats.org/spreadsheetml/2006/main">
  <dimension ref="A1:AE1000"/>
  <sheetViews>
    <sheetView workbookViewId="0">
      <selection activeCell="A1" sqref="A1"/>
    </sheetView>
  </sheetViews>
  <sheetFormatPr defaultRowHeight="15.0" customHeight="1" defaultColWidth="14"/>
  <cols>
    <col min="1" max="1" customWidth="1" width="10.855469" style="0"/>
    <col min="2" max="2" customWidth="1" width="6.2851562" style="0"/>
    <col min="3" max="3" customWidth="1" width="30.285156" style="0"/>
    <col min="4" max="4" customWidth="1" width="6.5703125" style="0"/>
    <col min="5" max="28" customWidth="1" width="6.2851562" style="0"/>
  </cols>
  <sheetData>
    <row r="1" spans="8:8" ht="15.75" customHeight="1">
      <c r="A1" s="263" t="s">
        <v>199</v>
      </c>
      <c r="B1" s="365"/>
      <c r="C1" s="265" t="s">
        <v>228</v>
      </c>
      <c r="D1" s="266"/>
      <c r="E1" s="267" t="s">
        <v>201</v>
      </c>
      <c r="F1" s="268"/>
      <c r="G1" s="267" t="s">
        <v>202</v>
      </c>
      <c r="H1" s="268"/>
      <c r="I1" s="267" t="s">
        <v>203</v>
      </c>
      <c r="J1" s="268"/>
      <c r="K1" s="267" t="s">
        <v>204</v>
      </c>
      <c r="L1" s="268"/>
      <c r="M1" s="267" t="s">
        <v>205</v>
      </c>
      <c r="N1" s="268"/>
      <c r="O1" s="267" t="s">
        <v>206</v>
      </c>
      <c r="P1" s="268"/>
      <c r="Q1" s="267" t="s">
        <v>207</v>
      </c>
      <c r="R1" s="268"/>
      <c r="S1" s="267" t="s">
        <v>208</v>
      </c>
      <c r="T1" s="268"/>
      <c r="U1" s="267" t="s">
        <v>209</v>
      </c>
      <c r="V1" s="268"/>
      <c r="W1" s="267" t="s">
        <v>210</v>
      </c>
      <c r="X1" s="268"/>
      <c r="Y1" s="267" t="s">
        <v>211</v>
      </c>
      <c r="Z1" s="268"/>
      <c r="AA1" s="267" t="s">
        <v>212</v>
      </c>
      <c r="AB1" s="269"/>
    </row>
    <row r="2" spans="8:8" ht="15.75" customHeight="1">
      <c r="A2" s="366"/>
      <c r="B2" s="273" t="s">
        <v>164</v>
      </c>
      <c r="C2" s="367" t="s">
        <v>165</v>
      </c>
      <c r="D2" s="276" t="s">
        <v>213</v>
      </c>
      <c r="E2" s="272" t="s">
        <v>214</v>
      </c>
      <c r="F2" s="273" t="s">
        <v>215</v>
      </c>
      <c r="G2" s="274" t="s">
        <v>214</v>
      </c>
      <c r="H2" s="275" t="s">
        <v>215</v>
      </c>
      <c r="I2" s="276" t="s">
        <v>214</v>
      </c>
      <c r="J2" s="273" t="s">
        <v>215</v>
      </c>
      <c r="K2" s="274" t="s">
        <v>214</v>
      </c>
      <c r="L2" s="275" t="s">
        <v>215</v>
      </c>
      <c r="M2" s="276" t="s">
        <v>214</v>
      </c>
      <c r="N2" s="273" t="s">
        <v>215</v>
      </c>
      <c r="O2" s="274" t="s">
        <v>214</v>
      </c>
      <c r="P2" s="275" t="s">
        <v>215</v>
      </c>
      <c r="Q2" s="276" t="s">
        <v>214</v>
      </c>
      <c r="R2" s="273" t="s">
        <v>215</v>
      </c>
      <c r="S2" s="274" t="s">
        <v>214</v>
      </c>
      <c r="T2" s="275" t="s">
        <v>215</v>
      </c>
      <c r="U2" s="276" t="s">
        <v>214</v>
      </c>
      <c r="V2" s="273" t="s">
        <v>215</v>
      </c>
      <c r="W2" s="274" t="s">
        <v>214</v>
      </c>
      <c r="X2" s="275" t="s">
        <v>215</v>
      </c>
      <c r="Y2" s="276" t="s">
        <v>214</v>
      </c>
      <c r="Z2" s="273" t="s">
        <v>215</v>
      </c>
      <c r="AA2" s="274" t="s">
        <v>214</v>
      </c>
      <c r="AB2" s="275" t="s">
        <v>215</v>
      </c>
    </row>
    <row r="3" spans="8:8" ht="15.75" customHeight="1">
      <c r="A3" s="368" t="s">
        <v>216</v>
      </c>
      <c r="B3" s="278">
        <v>1.0</v>
      </c>
      <c r="C3" s="369" t="s">
        <v>217</v>
      </c>
      <c r="D3" s="280">
        <v>92.9</v>
      </c>
      <c r="E3" s="281">
        <f>SURAT!E3+BARODA!E3</f>
        <v>63.0</v>
      </c>
      <c r="F3" s="282">
        <f>SURAT!F3+BARODA!F3</f>
        <v>98.0</v>
      </c>
      <c r="G3" s="283">
        <f>SURAT!G3+BARODA!G3</f>
        <v>45.0</v>
      </c>
      <c r="H3" s="284">
        <f>SURAT!H3+BARODA!H3</f>
        <v>101.0</v>
      </c>
      <c r="I3" s="285">
        <f>SURAT!I3+BARODA!I3</f>
        <v>73.0</v>
      </c>
      <c r="J3" s="282">
        <f>SURAT!J3+BARODA!J3</f>
        <v>270.0</v>
      </c>
      <c r="K3" s="283">
        <f>SURAT!K3+BARODA!K3</f>
        <v>0.0</v>
      </c>
      <c r="L3" s="284">
        <f>SURAT!L3+BARODA!L3</f>
        <v>0.0</v>
      </c>
      <c r="M3" s="285">
        <f>SURAT!M3+BARODA!M3</f>
        <v>0.0</v>
      </c>
      <c r="N3" s="282">
        <f>SURAT!N3+BARODA!N3</f>
        <v>0.0</v>
      </c>
      <c r="O3" s="283">
        <f>SURAT!O3+BARODA!O3</f>
        <v>0.0</v>
      </c>
      <c r="P3" s="284">
        <f>SURAT!P3+BARODA!P3</f>
        <v>0.0</v>
      </c>
      <c r="Q3" s="285">
        <f>SURAT!Q3+BARODA!Q3</f>
        <v>0.0</v>
      </c>
      <c r="R3" s="282">
        <f>SURAT!R3+BARODA!R3</f>
        <v>0.0</v>
      </c>
      <c r="S3" s="283">
        <f>SURAT!S3+BARODA!S3</f>
        <v>0.0</v>
      </c>
      <c r="T3" s="284">
        <f>SURAT!T3+BARODA!T3</f>
        <v>0.0</v>
      </c>
      <c r="U3" s="285">
        <f>SURAT!U3+BARODA!U3</f>
        <v>0.0</v>
      </c>
      <c r="V3" s="282">
        <f>SURAT!V3+BARODA!V3</f>
        <v>0.0</v>
      </c>
      <c r="W3" s="283">
        <f>SURAT!W3+BARODA!W3</f>
        <v>0.0</v>
      </c>
      <c r="X3" s="284">
        <f>SURAT!X3+BARODA!X3</f>
        <v>0.0</v>
      </c>
      <c r="Y3" s="285">
        <f>SURAT!Y3+BARODA!Y3</f>
        <v>0.0</v>
      </c>
      <c r="Z3" s="282">
        <f>SURAT!Z3+BARODA!Z3</f>
        <v>0.0</v>
      </c>
      <c r="AA3" s="283">
        <f>SURAT!AA3+BARODA!AA3</f>
        <v>0.0</v>
      </c>
      <c r="AB3" s="284">
        <f>SURAT!AB3+BARODA!AB3</f>
        <v>0.0</v>
      </c>
    </row>
    <row r="4" spans="8:8" ht="15.75" customHeight="1">
      <c r="A4" s="370"/>
      <c r="B4" s="287">
        <v>2.0</v>
      </c>
      <c r="C4" s="371" t="s">
        <v>218</v>
      </c>
      <c r="D4" s="289">
        <v>154.38</v>
      </c>
      <c r="E4" s="281">
        <f>SURAT!E4+BARODA!E4</f>
        <v>274.0</v>
      </c>
      <c r="F4" s="282">
        <f>SURAT!F4+BARODA!F4</f>
        <v>366.0</v>
      </c>
      <c r="G4" s="283">
        <f>SURAT!G4+BARODA!G4</f>
        <v>166.0</v>
      </c>
      <c r="H4" s="284">
        <f>SURAT!H4+BARODA!H4</f>
        <v>217.0</v>
      </c>
      <c r="I4" s="285">
        <f>SURAT!I4+BARODA!I4</f>
        <v>143.0</v>
      </c>
      <c r="J4" s="282">
        <f>SURAT!J4+BARODA!J4</f>
        <v>225.0</v>
      </c>
      <c r="K4" s="283">
        <f>SURAT!K4+BARODA!K4</f>
        <v>0.0</v>
      </c>
      <c r="L4" s="284">
        <f>SURAT!L4+BARODA!L4</f>
        <v>0.0</v>
      </c>
      <c r="M4" s="285">
        <f>SURAT!M4+BARODA!M4</f>
        <v>0.0</v>
      </c>
      <c r="N4" s="282">
        <f>SURAT!N4+BARODA!N4</f>
        <v>0.0</v>
      </c>
      <c r="O4" s="283">
        <f>SURAT!O4+BARODA!O4</f>
        <v>0.0</v>
      </c>
      <c r="P4" s="284">
        <f>SURAT!P4+BARODA!P4</f>
        <v>0.0</v>
      </c>
      <c r="Q4" s="285">
        <f>SURAT!Q4+BARODA!Q4</f>
        <v>0.0</v>
      </c>
      <c r="R4" s="282">
        <f>SURAT!R4+BARODA!R4</f>
        <v>0.0</v>
      </c>
      <c r="S4" s="283">
        <f>SURAT!S4+BARODA!S4</f>
        <v>0.0</v>
      </c>
      <c r="T4" s="284">
        <f>SURAT!T4+BARODA!T4</f>
        <v>0.0</v>
      </c>
      <c r="U4" s="285">
        <f>SURAT!U4+BARODA!U4</f>
        <v>0.0</v>
      </c>
      <c r="V4" s="282">
        <f>SURAT!V4+BARODA!V4</f>
        <v>0.0</v>
      </c>
      <c r="W4" s="283">
        <f>SURAT!W4+BARODA!W4</f>
        <v>0.0</v>
      </c>
      <c r="X4" s="290">
        <f>SURAT!X4+BARODA!X4</f>
        <v>0.0</v>
      </c>
      <c r="Y4" s="285">
        <f>SURAT!Y4+BARODA!Y4</f>
        <v>0.0</v>
      </c>
      <c r="Z4" s="282">
        <f>SURAT!Z4+BARODA!Z4</f>
        <v>0.0</v>
      </c>
      <c r="AA4" s="283">
        <f>SURAT!AA4+BARODA!AA4</f>
        <v>0.0</v>
      </c>
      <c r="AB4" s="284">
        <f>SURAT!AB4+BARODA!AB4</f>
        <v>0.0</v>
      </c>
    </row>
    <row r="5" spans="8:8" ht="15.75" customHeight="1">
      <c r="A5" s="372"/>
      <c r="B5" s="287">
        <v>3.0</v>
      </c>
      <c r="C5" s="371" t="s">
        <v>178</v>
      </c>
      <c r="D5" s="289">
        <v>283.73</v>
      </c>
      <c r="E5" s="281">
        <f>SURAT!E5+BARODA!E5</f>
        <v>489.0</v>
      </c>
      <c r="F5" s="282">
        <f>SURAT!F5+BARODA!F5</f>
        <v>578.0</v>
      </c>
      <c r="G5" s="283">
        <f>SURAT!G5+BARODA!G5</f>
        <v>344.0</v>
      </c>
      <c r="H5" s="284">
        <f>SURAT!H5+BARODA!H5</f>
        <v>265.0</v>
      </c>
      <c r="I5" s="285">
        <f>SURAT!I5+BARODA!I5</f>
        <v>275.0</v>
      </c>
      <c r="J5" s="282">
        <f>SURAT!J5+BARODA!J5</f>
        <v>321.0</v>
      </c>
      <c r="K5" s="283">
        <f>SURAT!K5+BARODA!K5</f>
        <v>0.0</v>
      </c>
      <c r="L5" s="284">
        <f>SURAT!L5+BARODA!L5</f>
        <v>0.0</v>
      </c>
      <c r="M5" s="285">
        <f>SURAT!M5+BARODA!M5</f>
        <v>0.0</v>
      </c>
      <c r="N5" s="282">
        <f>SURAT!N5+BARODA!N5</f>
        <v>0.0</v>
      </c>
      <c r="O5" s="283">
        <f>SURAT!O5+BARODA!O5</f>
        <v>0.0</v>
      </c>
      <c r="P5" s="284">
        <f>SURAT!P5+BARODA!P5</f>
        <v>0.0</v>
      </c>
      <c r="Q5" s="285">
        <f>SURAT!Q5+BARODA!Q5</f>
        <v>0.0</v>
      </c>
      <c r="R5" s="282">
        <f>SURAT!R5+BARODA!R5</f>
        <v>0.0</v>
      </c>
      <c r="S5" s="283">
        <f>SURAT!S5+BARODA!S5</f>
        <v>0.0</v>
      </c>
      <c r="T5" s="284">
        <f>SURAT!T5+BARODA!T5</f>
        <v>0.0</v>
      </c>
      <c r="U5" s="285">
        <f>SURAT!U5+BARODA!U5</f>
        <v>0.0</v>
      </c>
      <c r="V5" s="282">
        <f>SURAT!V5+BARODA!V5</f>
        <v>0.0</v>
      </c>
      <c r="W5" s="283">
        <f>SURAT!W5+BARODA!W5</f>
        <v>0.0</v>
      </c>
      <c r="X5" s="284">
        <f>SURAT!X5+BARODA!X5</f>
        <v>0.0</v>
      </c>
      <c r="Y5" s="285">
        <f>SURAT!Y5+BARODA!Y5</f>
        <v>0.0</v>
      </c>
      <c r="Z5" s="282">
        <f>SURAT!Z5+BARODA!Z5</f>
        <v>0.0</v>
      </c>
      <c r="AA5" s="283">
        <f>SURAT!AA5+BARODA!AA5</f>
        <v>0.0</v>
      </c>
      <c r="AB5" s="284">
        <f>SURAT!AB5+BARODA!AB5</f>
        <v>0.0</v>
      </c>
    </row>
    <row r="6" spans="8:8" ht="15.75" customHeight="1">
      <c r="A6" s="372"/>
      <c r="B6" s="287">
        <v>4.0</v>
      </c>
      <c r="C6" s="371" t="s">
        <v>179</v>
      </c>
      <c r="D6" s="289">
        <v>344.75</v>
      </c>
      <c r="E6" s="281">
        <f>SURAT!E6+BARODA!E6</f>
        <v>323.0</v>
      </c>
      <c r="F6" s="282">
        <f>SURAT!F6+BARODA!F6</f>
        <v>416.0</v>
      </c>
      <c r="G6" s="283">
        <f>SURAT!G6+BARODA!G6</f>
        <v>165.0</v>
      </c>
      <c r="H6" s="284">
        <f>SURAT!H6+BARODA!H6</f>
        <v>200.0</v>
      </c>
      <c r="I6" s="285">
        <f>SURAT!I6+BARODA!I6</f>
        <v>136.0</v>
      </c>
      <c r="J6" s="282">
        <f>SURAT!J6+BARODA!J6</f>
        <v>228.0</v>
      </c>
      <c r="K6" s="283">
        <f>SURAT!K6+BARODA!K6</f>
        <v>0.0</v>
      </c>
      <c r="L6" s="284">
        <f>SURAT!L6+BARODA!L6</f>
        <v>0.0</v>
      </c>
      <c r="M6" s="285">
        <f>SURAT!M6+BARODA!M6</f>
        <v>0.0</v>
      </c>
      <c r="N6" s="282">
        <f>SURAT!N6+BARODA!N6</f>
        <v>0.0</v>
      </c>
      <c r="O6" s="283">
        <f>SURAT!O6+BARODA!O6</f>
        <v>0.0</v>
      </c>
      <c r="P6" s="284">
        <f>SURAT!P6+BARODA!P6</f>
        <v>0.0</v>
      </c>
      <c r="Q6" s="285">
        <f>SURAT!Q6+BARODA!Q6</f>
        <v>0.0</v>
      </c>
      <c r="R6" s="282">
        <f>SURAT!R6+BARODA!R6</f>
        <v>0.0</v>
      </c>
      <c r="S6" s="283">
        <f>SURAT!S6+BARODA!S6</f>
        <v>0.0</v>
      </c>
      <c r="T6" s="284">
        <f>SURAT!T6+BARODA!T6</f>
        <v>0.0</v>
      </c>
      <c r="U6" s="285">
        <f>SURAT!U6+BARODA!U6</f>
        <v>0.0</v>
      </c>
      <c r="V6" s="282">
        <f>SURAT!V6+BARODA!V6</f>
        <v>0.0</v>
      </c>
      <c r="W6" s="283">
        <f>SURAT!W6+BARODA!W6</f>
        <v>0.0</v>
      </c>
      <c r="X6" s="284">
        <f>SURAT!X6+BARODA!X6</f>
        <v>0.0</v>
      </c>
      <c r="Y6" s="285">
        <f>SURAT!Y6+BARODA!Y6</f>
        <v>0.0</v>
      </c>
      <c r="Z6" s="282">
        <f>SURAT!Z6+BARODA!Z6</f>
        <v>0.0</v>
      </c>
      <c r="AA6" s="283">
        <f>SURAT!AA6+BARODA!AA6</f>
        <v>0.0</v>
      </c>
      <c r="AB6" s="284">
        <f>SURAT!AB6+BARODA!AB6</f>
        <v>0.0</v>
      </c>
    </row>
    <row r="7" spans="8:8" ht="15.75" customHeight="1">
      <c r="A7" s="372"/>
      <c r="B7" s="287">
        <v>5.0</v>
      </c>
      <c r="C7" s="371" t="s">
        <v>175</v>
      </c>
      <c r="D7" s="289">
        <v>208.06</v>
      </c>
      <c r="E7" s="281">
        <f>SURAT!E7+BARODA!E7</f>
        <v>309.0</v>
      </c>
      <c r="F7" s="282">
        <f>SURAT!F7+BARODA!F7</f>
        <v>597.0</v>
      </c>
      <c r="G7" s="283">
        <f>SURAT!G7+BARODA!G7</f>
        <v>232.0</v>
      </c>
      <c r="H7" s="284">
        <f>SURAT!H7+BARODA!H7</f>
        <v>301.0</v>
      </c>
      <c r="I7" s="285">
        <f>SURAT!I7+BARODA!I7</f>
        <v>191.0</v>
      </c>
      <c r="J7" s="282">
        <f>SURAT!J7+BARODA!J7</f>
        <v>400.0</v>
      </c>
      <c r="K7" s="283">
        <f>SURAT!K7+BARODA!K7</f>
        <v>0.0</v>
      </c>
      <c r="L7" s="284">
        <f>SURAT!L7+BARODA!L7</f>
        <v>0.0</v>
      </c>
      <c r="M7" s="285">
        <f>SURAT!M7+BARODA!M7</f>
        <v>0.0</v>
      </c>
      <c r="N7" s="282">
        <f>SURAT!N7+BARODA!N7</f>
        <v>0.0</v>
      </c>
      <c r="O7" s="283">
        <f>SURAT!O7+BARODA!O7</f>
        <v>0.0</v>
      </c>
      <c r="P7" s="284">
        <f>SURAT!P7+BARODA!P7</f>
        <v>0.0</v>
      </c>
      <c r="Q7" s="285">
        <f>SURAT!Q7+BARODA!Q7</f>
        <v>0.0</v>
      </c>
      <c r="R7" s="282">
        <f>SURAT!R7+BARODA!R7</f>
        <v>0.0</v>
      </c>
      <c r="S7" s="283">
        <f>SURAT!S7+BARODA!S7</f>
        <v>0.0</v>
      </c>
      <c r="T7" s="284">
        <f>SURAT!T7+BARODA!T7</f>
        <v>0.0</v>
      </c>
      <c r="U7" s="285">
        <f>SURAT!U7+BARODA!U7</f>
        <v>0.0</v>
      </c>
      <c r="V7" s="282">
        <f>SURAT!V7+BARODA!V7</f>
        <v>0.0</v>
      </c>
      <c r="W7" s="283">
        <f>SURAT!W7+BARODA!W7</f>
        <v>0.0</v>
      </c>
      <c r="X7" s="284">
        <f>SURAT!X7+BARODA!X7</f>
        <v>0.0</v>
      </c>
      <c r="Y7" s="285">
        <f>SURAT!Y7+BARODA!Y7</f>
        <v>0.0</v>
      </c>
      <c r="Z7" s="282">
        <f>SURAT!Z7+BARODA!Z7</f>
        <v>0.0</v>
      </c>
      <c r="AA7" s="283">
        <f>SURAT!AA7+BARODA!AA7</f>
        <v>0.0</v>
      </c>
      <c r="AB7" s="284">
        <f>SURAT!AB7+BARODA!AB7</f>
        <v>0.0</v>
      </c>
    </row>
    <row r="8" spans="8:8" ht="15.75" customHeight="1">
      <c r="A8" s="372"/>
      <c r="B8" s="287">
        <v>6.0</v>
      </c>
      <c r="C8" s="371" t="s">
        <v>176</v>
      </c>
      <c r="D8" s="289">
        <v>399.65</v>
      </c>
      <c r="E8" s="281">
        <f>SURAT!E8+BARODA!E8</f>
        <v>320.0</v>
      </c>
      <c r="F8" s="282">
        <f>SURAT!F8+BARODA!F8</f>
        <v>569.0</v>
      </c>
      <c r="G8" s="283">
        <f>SURAT!G8+BARODA!G8</f>
        <v>185.0</v>
      </c>
      <c r="H8" s="284">
        <f>SURAT!H8+BARODA!H8</f>
        <v>336.0</v>
      </c>
      <c r="I8" s="285">
        <f>SURAT!I8+BARODA!I8</f>
        <v>199.0</v>
      </c>
      <c r="J8" s="282">
        <f>SURAT!J8+BARODA!J8</f>
        <v>365.0</v>
      </c>
      <c r="K8" s="283">
        <f>SURAT!K8+BARODA!K8</f>
        <v>0.0</v>
      </c>
      <c r="L8" s="284">
        <f>SURAT!L8+BARODA!L8</f>
        <v>0.0</v>
      </c>
      <c r="M8" s="285">
        <f>SURAT!M8+BARODA!M8</f>
        <v>0.0</v>
      </c>
      <c r="N8" s="282">
        <f>SURAT!N8+BARODA!N8</f>
        <v>0.0</v>
      </c>
      <c r="O8" s="283">
        <f>SURAT!O8+BARODA!O8</f>
        <v>0.0</v>
      </c>
      <c r="P8" s="284">
        <f>SURAT!P8+BARODA!P8</f>
        <v>0.0</v>
      </c>
      <c r="Q8" s="285">
        <f>SURAT!Q8+BARODA!Q8</f>
        <v>0.0</v>
      </c>
      <c r="R8" s="282">
        <f>SURAT!R8+BARODA!R8</f>
        <v>0.0</v>
      </c>
      <c r="S8" s="283">
        <f>SURAT!S8+BARODA!S8</f>
        <v>0.0</v>
      </c>
      <c r="T8" s="284">
        <f>SURAT!T8+BARODA!T8</f>
        <v>0.0</v>
      </c>
      <c r="U8" s="285">
        <f>SURAT!U8+BARODA!U8</f>
        <v>0.0</v>
      </c>
      <c r="V8" s="282">
        <f>SURAT!V8+BARODA!V8</f>
        <v>0.0</v>
      </c>
      <c r="W8" s="283">
        <f>SURAT!W8+BARODA!W8</f>
        <v>0.0</v>
      </c>
      <c r="X8" s="284">
        <f>SURAT!X8+BARODA!X8</f>
        <v>0.0</v>
      </c>
      <c r="Y8" s="285">
        <f>SURAT!Y8+BARODA!Y8</f>
        <v>0.0</v>
      </c>
      <c r="Z8" s="282">
        <f>SURAT!Z8+BARODA!Z8</f>
        <v>0.0</v>
      </c>
      <c r="AA8" s="283">
        <f>SURAT!AA8+BARODA!AA8</f>
        <v>0.0</v>
      </c>
      <c r="AB8" s="284">
        <f>SURAT!AB8+BARODA!AB8</f>
        <v>0.0</v>
      </c>
    </row>
    <row r="9" spans="8:8" ht="15.75" customHeight="1">
      <c r="A9" s="372"/>
      <c r="B9" s="287">
        <v>7.0</v>
      </c>
      <c r="C9" s="371" t="s">
        <v>174</v>
      </c>
      <c r="D9" s="289">
        <v>228.82</v>
      </c>
      <c r="E9" s="281">
        <f>SURAT!E9+BARODA!E9</f>
        <v>1992.0</v>
      </c>
      <c r="F9" s="282">
        <f>SURAT!F9+BARODA!F9</f>
        <v>2163.0</v>
      </c>
      <c r="G9" s="283">
        <f>SURAT!G9+BARODA!G9</f>
        <v>840.0</v>
      </c>
      <c r="H9" s="284">
        <f>SURAT!H9+BARODA!H9</f>
        <v>973.0</v>
      </c>
      <c r="I9" s="285">
        <f>SURAT!I9+BARODA!I9</f>
        <v>800.0</v>
      </c>
      <c r="J9" s="282">
        <f>SURAT!J9+BARODA!J9</f>
        <v>1108.0</v>
      </c>
      <c r="K9" s="283">
        <f>SURAT!K9+BARODA!K9</f>
        <v>0.0</v>
      </c>
      <c r="L9" s="284">
        <f>SURAT!L9+BARODA!L9</f>
        <v>0.0</v>
      </c>
      <c r="M9" s="285">
        <f>SURAT!M9+BARODA!M9</f>
        <v>0.0</v>
      </c>
      <c r="N9" s="282">
        <f>SURAT!N9+BARODA!N9</f>
        <v>0.0</v>
      </c>
      <c r="O9" s="283">
        <f>SURAT!O9+BARODA!O9</f>
        <v>0.0</v>
      </c>
      <c r="P9" s="284">
        <f>SURAT!P9+BARODA!P9</f>
        <v>0.0</v>
      </c>
      <c r="Q9" s="285">
        <f>SURAT!Q9+BARODA!Q9</f>
        <v>0.0</v>
      </c>
      <c r="R9" s="282">
        <f>SURAT!R9+BARODA!R9</f>
        <v>0.0</v>
      </c>
      <c r="S9" s="283">
        <f>SURAT!S9+BARODA!S9</f>
        <v>0.0</v>
      </c>
      <c r="T9" s="284">
        <f>SURAT!T9+BARODA!T9</f>
        <v>0.0</v>
      </c>
      <c r="U9" s="285">
        <f>SURAT!U9+BARODA!U9</f>
        <v>0.0</v>
      </c>
      <c r="V9" s="282">
        <f>SURAT!V9+BARODA!V9</f>
        <v>0.0</v>
      </c>
      <c r="W9" s="283">
        <f>SURAT!W9+BARODA!W9</f>
        <v>0.0</v>
      </c>
      <c r="X9" s="284">
        <f>SURAT!X9+BARODA!X9</f>
        <v>0.0</v>
      </c>
      <c r="Y9" s="285">
        <f>SURAT!Y9+BARODA!Y9</f>
        <v>0.0</v>
      </c>
      <c r="Z9" s="282">
        <f>SURAT!Z9+BARODA!Z9</f>
        <v>0.0</v>
      </c>
      <c r="AA9" s="283">
        <f>SURAT!AA9+BARODA!AA9</f>
        <v>0.0</v>
      </c>
      <c r="AB9" s="284">
        <f>SURAT!AB9+BARODA!AB9</f>
        <v>0.0</v>
      </c>
    </row>
    <row r="10" spans="8:8" ht="15.75" customHeight="1">
      <c r="A10" s="372"/>
      <c r="B10" s="287">
        <v>8.0</v>
      </c>
      <c r="C10" s="371" t="s">
        <v>177</v>
      </c>
      <c r="D10" s="289">
        <v>402.71</v>
      </c>
      <c r="E10" s="281">
        <f>SURAT!E10+BARODA!E10</f>
        <v>40.0</v>
      </c>
      <c r="F10" s="282">
        <f>SURAT!F10+BARODA!F10</f>
        <v>144.0</v>
      </c>
      <c r="G10" s="283">
        <f>SURAT!G10+BARODA!G10</f>
        <v>63.0</v>
      </c>
      <c r="H10" s="284">
        <f>SURAT!H10+BARODA!H10</f>
        <v>80.0</v>
      </c>
      <c r="I10" s="285">
        <f>SURAT!I10+BARODA!I10</f>
        <v>100.0</v>
      </c>
      <c r="J10" s="282">
        <f>SURAT!J10+BARODA!J10</f>
        <v>85.0</v>
      </c>
      <c r="K10" s="283">
        <f>SURAT!K10+BARODA!K10</f>
        <v>0.0</v>
      </c>
      <c r="L10" s="284">
        <f>SURAT!L10+BARODA!L10</f>
        <v>0.0</v>
      </c>
      <c r="M10" s="285">
        <f>SURAT!M10+BARODA!M10</f>
        <v>0.0</v>
      </c>
      <c r="N10" s="282">
        <f>SURAT!N10+BARODA!N10</f>
        <v>0.0</v>
      </c>
      <c r="O10" s="283">
        <f>SURAT!O10+BARODA!O10</f>
        <v>0.0</v>
      </c>
      <c r="P10" s="284">
        <f>SURAT!P10+BARODA!P10</f>
        <v>0.0</v>
      </c>
      <c r="Q10" s="285">
        <f>SURAT!Q10+BARODA!Q10</f>
        <v>0.0</v>
      </c>
      <c r="R10" s="282">
        <f>SURAT!R10+BARODA!R10</f>
        <v>0.0</v>
      </c>
      <c r="S10" s="283">
        <f>SURAT!S10+BARODA!S10</f>
        <v>0.0</v>
      </c>
      <c r="T10" s="284">
        <f>SURAT!T10+BARODA!T10</f>
        <v>0.0</v>
      </c>
      <c r="U10" s="285">
        <f>SURAT!U10+BARODA!U10</f>
        <v>0.0</v>
      </c>
      <c r="V10" s="282">
        <f>SURAT!V10+BARODA!V10</f>
        <v>0.0</v>
      </c>
      <c r="W10" s="283">
        <f>SURAT!W10+BARODA!W10</f>
        <v>0.0</v>
      </c>
      <c r="X10" s="290">
        <f>SURAT!X10+BARODA!X10</f>
        <v>0.0</v>
      </c>
      <c r="Y10" s="285">
        <f>SURAT!Y10+BARODA!Y10</f>
        <v>0.0</v>
      </c>
      <c r="Z10" s="282">
        <f>SURAT!Z10+BARODA!Z10</f>
        <v>0.0</v>
      </c>
      <c r="AA10" s="283">
        <f>SURAT!AA10+BARODA!AA10</f>
        <v>0.0</v>
      </c>
      <c r="AB10" s="284">
        <f>SURAT!AB10+BARODA!AB10</f>
        <v>0.0</v>
      </c>
    </row>
    <row r="11" spans="8:8" ht="15.75" customHeight="1">
      <c r="A11" s="372"/>
      <c r="B11" s="287">
        <v>9.0</v>
      </c>
      <c r="C11" s="371" t="s">
        <v>172</v>
      </c>
      <c r="D11" s="289">
        <v>250.17</v>
      </c>
      <c r="E11" s="281">
        <f>SURAT!E11+BARODA!E11</f>
        <v>147.0</v>
      </c>
      <c r="F11" s="282">
        <f>SURAT!F11+BARODA!F11</f>
        <v>403.0</v>
      </c>
      <c r="G11" s="283">
        <f>SURAT!G11+BARODA!G11</f>
        <v>92.0</v>
      </c>
      <c r="H11" s="284">
        <f>SURAT!H11+BARODA!H11</f>
        <v>187.0</v>
      </c>
      <c r="I11" s="285">
        <f>SURAT!I11+BARODA!I11</f>
        <v>97.0</v>
      </c>
      <c r="J11" s="282">
        <f>SURAT!J11+BARODA!J11</f>
        <v>225.0</v>
      </c>
      <c r="K11" s="283">
        <f>SURAT!K11+BARODA!K11</f>
        <v>0.0</v>
      </c>
      <c r="L11" s="284">
        <f>SURAT!L11+BARODA!L11</f>
        <v>0.0</v>
      </c>
      <c r="M11" s="285">
        <f>SURAT!M11+BARODA!M11</f>
        <v>0.0</v>
      </c>
      <c r="N11" s="282">
        <f>SURAT!N11+BARODA!N11</f>
        <v>0.0</v>
      </c>
      <c r="O11" s="283">
        <f>SURAT!O11+BARODA!O11</f>
        <v>0.0</v>
      </c>
      <c r="P11" s="284">
        <f>SURAT!P11+BARODA!P11</f>
        <v>0.0</v>
      </c>
      <c r="Q11" s="285">
        <f>SURAT!Q11+BARODA!Q11</f>
        <v>0.0</v>
      </c>
      <c r="R11" s="282">
        <f>SURAT!R11+BARODA!R11</f>
        <v>0.0</v>
      </c>
      <c r="S11" s="283">
        <f>SURAT!S11+BARODA!S11</f>
        <v>0.0</v>
      </c>
      <c r="T11" s="284">
        <f>SURAT!T11+BARODA!T11</f>
        <v>0.0</v>
      </c>
      <c r="U11" s="285">
        <f>SURAT!U11+BARODA!U11</f>
        <v>0.0</v>
      </c>
      <c r="V11" s="282">
        <f>SURAT!V11+BARODA!V11</f>
        <v>0.0</v>
      </c>
      <c r="W11" s="283">
        <f>SURAT!W11+BARODA!W11</f>
        <v>0.0</v>
      </c>
      <c r="X11" s="290">
        <f>SURAT!X11+BARODA!X11</f>
        <v>0.0</v>
      </c>
      <c r="Y11" s="285">
        <f>SURAT!Y11+BARODA!Y11</f>
        <v>0.0</v>
      </c>
      <c r="Z11" s="282">
        <f>SURAT!Z11+BARODA!Z11</f>
        <v>0.0</v>
      </c>
      <c r="AA11" s="283">
        <f>SURAT!AA11+BARODA!AA11</f>
        <v>0.0</v>
      </c>
      <c r="AB11" s="284">
        <f>SURAT!AB11+BARODA!AB11</f>
        <v>0.0</v>
      </c>
    </row>
    <row r="12" spans="8:8" ht="15.75" customHeight="1">
      <c r="A12" s="372"/>
      <c r="B12" s="287">
        <v>10.0</v>
      </c>
      <c r="C12" s="371" t="s">
        <v>173</v>
      </c>
      <c r="D12" s="289">
        <v>250.17</v>
      </c>
      <c r="E12" s="281">
        <f>SURAT!E12+BARODA!E12</f>
        <v>70.0</v>
      </c>
      <c r="F12" s="282">
        <f>SURAT!F12+BARODA!F12</f>
        <v>259.0</v>
      </c>
      <c r="G12" s="283">
        <f>SURAT!G12+BARODA!G12</f>
        <v>6.0</v>
      </c>
      <c r="H12" s="284">
        <f>SURAT!H12+BARODA!H12</f>
        <v>70.0</v>
      </c>
      <c r="I12" s="285">
        <f>SURAT!I12+BARODA!I12</f>
        <v>0.0</v>
      </c>
      <c r="J12" s="282">
        <f>SURAT!J12+BARODA!J12</f>
        <v>20.0</v>
      </c>
      <c r="K12" s="283">
        <f>SURAT!K12+BARODA!K12</f>
        <v>0.0</v>
      </c>
      <c r="L12" s="284">
        <f>SURAT!L12+BARODA!L12</f>
        <v>0.0</v>
      </c>
      <c r="M12" s="285">
        <f>SURAT!M12+BARODA!M12</f>
        <v>0.0</v>
      </c>
      <c r="N12" s="282">
        <f>SURAT!N12+BARODA!N12</f>
        <v>0.0</v>
      </c>
      <c r="O12" s="283">
        <f>SURAT!O12+BARODA!O12</f>
        <v>0.0</v>
      </c>
      <c r="P12" s="284">
        <f>SURAT!P12+BARODA!P12</f>
        <v>0.0</v>
      </c>
      <c r="Q12" s="285">
        <f>SURAT!Q12+BARODA!Q12</f>
        <v>0.0</v>
      </c>
      <c r="R12" s="282">
        <f>SURAT!R12+BARODA!R12</f>
        <v>0.0</v>
      </c>
      <c r="S12" s="283">
        <f>SURAT!S12+BARODA!S12</f>
        <v>0.0</v>
      </c>
      <c r="T12" s="284">
        <f>SURAT!T12+BARODA!T12</f>
        <v>0.0</v>
      </c>
      <c r="U12" s="285">
        <f>SURAT!U12+BARODA!U12</f>
        <v>0.0</v>
      </c>
      <c r="V12" s="282">
        <f>SURAT!V12+BARODA!V12</f>
        <v>0.0</v>
      </c>
      <c r="W12" s="283">
        <f>SURAT!W12+BARODA!W12</f>
        <v>0.0</v>
      </c>
      <c r="X12" s="290">
        <f>SURAT!X12+BARODA!X12</f>
        <v>0.0</v>
      </c>
      <c r="Y12" s="285">
        <f>SURAT!Y12+BARODA!Y12</f>
        <v>0.0</v>
      </c>
      <c r="Z12" s="282">
        <f>SURAT!Z12+BARODA!Z12</f>
        <v>0.0</v>
      </c>
      <c r="AA12" s="283">
        <f>SURAT!AA12+BARODA!AA12</f>
        <v>0.0</v>
      </c>
      <c r="AB12" s="284">
        <f>SURAT!AB12+BARODA!AB12</f>
        <v>0.0</v>
      </c>
    </row>
    <row r="13" spans="8:8" ht="15.75" customHeight="1">
      <c r="A13" s="372"/>
      <c r="B13" s="287">
        <v>11.0</v>
      </c>
      <c r="C13" s="371" t="s">
        <v>219</v>
      </c>
      <c r="D13" s="289">
        <v>228.82</v>
      </c>
      <c r="E13" s="281">
        <f>SURAT!E13+BARODA!E13</f>
        <v>18.0</v>
      </c>
      <c r="F13" s="282">
        <f>SURAT!F13+BARODA!F13</f>
        <v>35.0</v>
      </c>
      <c r="G13" s="283">
        <f>SURAT!G13+BARODA!G13</f>
        <v>13.0</v>
      </c>
      <c r="H13" s="284">
        <f>SURAT!H13+BARODA!H13</f>
        <v>16.0</v>
      </c>
      <c r="I13" s="285">
        <f>SURAT!I13+BARODA!I13</f>
        <v>11.0</v>
      </c>
      <c r="J13" s="282">
        <f>SURAT!J13+BARODA!J13</f>
        <v>44.0</v>
      </c>
      <c r="K13" s="283">
        <f>SURAT!K13+BARODA!K13</f>
        <v>0.0</v>
      </c>
      <c r="L13" s="284">
        <f>SURAT!L13+BARODA!L13</f>
        <v>0.0</v>
      </c>
      <c r="M13" s="285">
        <f>SURAT!M13+BARODA!M13</f>
        <v>0.0</v>
      </c>
      <c r="N13" s="282">
        <f>SURAT!N13+BARODA!N13</f>
        <v>0.0</v>
      </c>
      <c r="O13" s="283">
        <f>SURAT!O13+BARODA!O13</f>
        <v>0.0</v>
      </c>
      <c r="P13" s="284">
        <f>SURAT!P13+BARODA!P13</f>
        <v>0.0</v>
      </c>
      <c r="Q13" s="285">
        <f>SURAT!Q13+BARODA!Q13</f>
        <v>0.0</v>
      </c>
      <c r="R13" s="282">
        <f>SURAT!R13+BARODA!R13</f>
        <v>0.0</v>
      </c>
      <c r="S13" s="283">
        <f>SURAT!S13+BARODA!S13</f>
        <v>0.0</v>
      </c>
      <c r="T13" s="284">
        <f>SURAT!T13+BARODA!T13</f>
        <v>0.0</v>
      </c>
      <c r="U13" s="285">
        <f>SURAT!U13+BARODA!U13</f>
        <v>0.0</v>
      </c>
      <c r="V13" s="282">
        <f>SURAT!V13+BARODA!V13</f>
        <v>0.0</v>
      </c>
      <c r="W13" s="283">
        <f>SURAT!W13+BARODA!W13</f>
        <v>0.0</v>
      </c>
      <c r="X13" s="284">
        <f>SURAT!X13+BARODA!X13</f>
        <v>0.0</v>
      </c>
      <c r="Y13" s="285">
        <f>SURAT!Y13+BARODA!Y13</f>
        <v>0.0</v>
      </c>
      <c r="Z13" s="282">
        <f>SURAT!Z13+BARODA!Z13</f>
        <v>0.0</v>
      </c>
      <c r="AA13" s="283">
        <f>SURAT!AA13+BARODA!AA13</f>
        <v>0.0</v>
      </c>
      <c r="AB13" s="284">
        <f>SURAT!AB13+BARODA!AB13</f>
        <v>0.0</v>
      </c>
    </row>
    <row r="14" spans="8:8" ht="15.75" customHeight="1">
      <c r="A14" s="372"/>
      <c r="B14" s="287">
        <v>12.0</v>
      </c>
      <c r="C14" s="371" t="s">
        <v>181</v>
      </c>
      <c r="D14" s="289">
        <v>56.38</v>
      </c>
      <c r="E14" s="281">
        <f>SURAT!E14+BARODA!E14</f>
        <v>612.0</v>
      </c>
      <c r="F14" s="282">
        <f>SURAT!F14+BARODA!F14</f>
        <v>820.0</v>
      </c>
      <c r="G14" s="283">
        <f>SURAT!G14+BARODA!G14</f>
        <v>325.0</v>
      </c>
      <c r="H14" s="284">
        <f>SURAT!H14+BARODA!H14</f>
        <v>489.0</v>
      </c>
      <c r="I14" s="285">
        <f>SURAT!I14+BARODA!I14</f>
        <v>337.0</v>
      </c>
      <c r="J14" s="282">
        <f>SURAT!J14+BARODA!J14</f>
        <v>687.0</v>
      </c>
      <c r="K14" s="283">
        <f>SURAT!K14+BARODA!K14</f>
        <v>0.0</v>
      </c>
      <c r="L14" s="284">
        <f>SURAT!L14+BARODA!L14</f>
        <v>0.0</v>
      </c>
      <c r="M14" s="285">
        <f>SURAT!M14+BARODA!M14</f>
        <v>0.0</v>
      </c>
      <c r="N14" s="282">
        <f>SURAT!N14+BARODA!N14</f>
        <v>0.0</v>
      </c>
      <c r="O14" s="283">
        <f>SURAT!O14+BARODA!O14</f>
        <v>0.0</v>
      </c>
      <c r="P14" s="284">
        <f>SURAT!P14+BARODA!P14</f>
        <v>0.0</v>
      </c>
      <c r="Q14" s="285">
        <f>SURAT!Q14+BARODA!Q14</f>
        <v>0.0</v>
      </c>
      <c r="R14" s="282">
        <f>SURAT!R14+BARODA!R14</f>
        <v>0.0</v>
      </c>
      <c r="S14" s="283">
        <f>SURAT!S14+BARODA!S14</f>
        <v>0.0</v>
      </c>
      <c r="T14" s="284">
        <f>SURAT!T14+BARODA!T14</f>
        <v>0.0</v>
      </c>
      <c r="U14" s="285">
        <f>SURAT!U14+BARODA!U14</f>
        <v>0.0</v>
      </c>
      <c r="V14" s="282">
        <f>SURAT!V14+BARODA!V14</f>
        <v>0.0</v>
      </c>
      <c r="W14" s="283">
        <f>SURAT!W14+BARODA!W14</f>
        <v>0.0</v>
      </c>
      <c r="X14" s="284">
        <f>SURAT!X14+BARODA!X14</f>
        <v>0.0</v>
      </c>
      <c r="Y14" s="285">
        <f>SURAT!Y14+BARODA!Y14</f>
        <v>0.0</v>
      </c>
      <c r="Z14" s="282">
        <f>SURAT!Z14+BARODA!Z14</f>
        <v>0.0</v>
      </c>
      <c r="AA14" s="283">
        <f>SURAT!AA14+BARODA!AA14</f>
        <v>0.0</v>
      </c>
      <c r="AB14" s="284">
        <f>SURAT!AB14+BARODA!AB14</f>
        <v>0.0</v>
      </c>
    </row>
    <row r="15" spans="8:8" ht="15.75" customHeight="1">
      <c r="A15" s="372"/>
      <c r="B15" s="287">
        <v>13.0</v>
      </c>
      <c r="C15" s="371" t="s">
        <v>220</v>
      </c>
      <c r="D15" s="289">
        <v>70.14</v>
      </c>
      <c r="E15" s="281">
        <f>SURAT!E15+BARODA!E15</f>
        <v>780.0</v>
      </c>
      <c r="F15" s="282">
        <f>SURAT!F15+BARODA!F15</f>
        <v>1069.0</v>
      </c>
      <c r="G15" s="283">
        <f>SURAT!G15+BARODA!G15</f>
        <v>268.0</v>
      </c>
      <c r="H15" s="284">
        <f>SURAT!H15+BARODA!H15</f>
        <v>369.0</v>
      </c>
      <c r="I15" s="285">
        <f>SURAT!I15+BARODA!I15</f>
        <v>247.0</v>
      </c>
      <c r="J15" s="282">
        <f>SURAT!J15+BARODA!J15</f>
        <v>726.0</v>
      </c>
      <c r="K15" s="283">
        <f>SURAT!K15+BARODA!K15</f>
        <v>0.0</v>
      </c>
      <c r="L15" s="284">
        <f>SURAT!L15+BARODA!L15</f>
        <v>0.0</v>
      </c>
      <c r="M15" s="285">
        <f>SURAT!M15+BARODA!M15</f>
        <v>0.0</v>
      </c>
      <c r="N15" s="282">
        <f>SURAT!N15+BARODA!N15</f>
        <v>0.0</v>
      </c>
      <c r="O15" s="283">
        <f>SURAT!O15+BARODA!O15</f>
        <v>0.0</v>
      </c>
      <c r="P15" s="284">
        <f>SURAT!P15+BARODA!P15</f>
        <v>0.0</v>
      </c>
      <c r="Q15" s="285">
        <f>SURAT!Q15+BARODA!Q15</f>
        <v>0.0</v>
      </c>
      <c r="R15" s="282">
        <f>SURAT!R15+BARODA!R15</f>
        <v>0.0</v>
      </c>
      <c r="S15" s="283">
        <f>SURAT!S15+BARODA!S15</f>
        <v>0.0</v>
      </c>
      <c r="T15" s="284">
        <f>SURAT!T15+BARODA!T15</f>
        <v>0.0</v>
      </c>
      <c r="U15" s="285">
        <f>SURAT!U15+BARODA!U15</f>
        <v>0.0</v>
      </c>
      <c r="V15" s="282">
        <f>SURAT!V15+BARODA!V15</f>
        <v>0.0</v>
      </c>
      <c r="W15" s="283">
        <f>SURAT!W15+BARODA!W15</f>
        <v>0.0</v>
      </c>
      <c r="X15" s="284">
        <f>SURAT!X15+BARODA!X15</f>
        <v>0.0</v>
      </c>
      <c r="Y15" s="285">
        <f>SURAT!Y15+BARODA!Y15</f>
        <v>0.0</v>
      </c>
      <c r="Z15" s="282">
        <f>SURAT!Z15+BARODA!Z15</f>
        <v>0.0</v>
      </c>
      <c r="AA15" s="283">
        <f>SURAT!AA15+BARODA!AA15</f>
        <v>0.0</v>
      </c>
      <c r="AB15" s="284">
        <f>SURAT!AB15+BARODA!AB15</f>
        <v>0.0</v>
      </c>
    </row>
    <row r="16" spans="8:8" ht="15.75" customHeight="1">
      <c r="A16" s="372"/>
      <c r="B16" s="373">
        <v>14.0</v>
      </c>
      <c r="C16" s="374"/>
      <c r="D16" s="295"/>
      <c r="E16" s="296">
        <f>SURAT!E16+BARODA!E16</f>
        <v>0.0</v>
      </c>
      <c r="F16" s="297">
        <f>SURAT!F16+BARODA!F16</f>
        <v>0.0</v>
      </c>
      <c r="G16" s="302">
        <f>SURAT!G16+BARODA!G16</f>
        <v>0.0</v>
      </c>
      <c r="H16" s="303">
        <f>SURAT!H16+BARODA!H16</f>
        <v>0.0</v>
      </c>
      <c r="I16" s="300">
        <f>SURAT!I16+BARODA!I16</f>
        <v>0.0</v>
      </c>
      <c r="J16" s="297">
        <f>SURAT!J16+BARODA!J16</f>
        <v>0.0</v>
      </c>
      <c r="K16" s="302">
        <f>SURAT!K16+BARODA!K16</f>
        <v>0.0</v>
      </c>
      <c r="L16" s="303">
        <f>SURAT!L16+BARODA!L16</f>
        <v>0.0</v>
      </c>
      <c r="M16" s="300">
        <f>SURAT!M16+BARODA!M16</f>
        <v>0.0</v>
      </c>
      <c r="N16" s="297">
        <f>SURAT!N16+BARODA!N16</f>
        <v>0.0</v>
      </c>
      <c r="O16" s="302">
        <f>SURAT!O16+BARODA!O16</f>
        <v>0.0</v>
      </c>
      <c r="P16" s="303">
        <f>SURAT!P16+BARODA!P16</f>
        <v>0.0</v>
      </c>
      <c r="Q16" s="300">
        <f>SURAT!Q16+BARODA!Q16</f>
        <v>0.0</v>
      </c>
      <c r="R16" s="297">
        <f>SURAT!R16+BARODA!R16</f>
        <v>0.0</v>
      </c>
      <c r="S16" s="298">
        <f>SURAT!S16+BARODA!S16</f>
        <v>0.0</v>
      </c>
      <c r="T16" s="299">
        <f>SURAT!T16+BARODA!T16</f>
        <v>0.0</v>
      </c>
      <c r="U16" s="300">
        <f>SURAT!U16+BARODA!U16</f>
        <v>0.0</v>
      </c>
      <c r="V16" s="297">
        <f>SURAT!V16+BARODA!V16</f>
        <v>0.0</v>
      </c>
      <c r="W16" s="298">
        <f>SURAT!W16+BARODA!W16</f>
        <v>0.0</v>
      </c>
      <c r="X16" s="299">
        <f>SURAT!X16+BARODA!X16</f>
        <v>0.0</v>
      </c>
      <c r="Y16" s="300">
        <f>SURAT!Y16+BARODA!Y16</f>
        <v>0.0</v>
      </c>
      <c r="Z16" s="297">
        <f>SURAT!Z16+BARODA!Z16</f>
        <v>0.0</v>
      </c>
      <c r="AA16" s="298">
        <f>SURAT!AA16+BARODA!AA16</f>
        <v>0.0</v>
      </c>
      <c r="AB16" s="299">
        <f>SURAT!AB16+BARODA!AB16</f>
        <v>0.0</v>
      </c>
    </row>
    <row r="17" spans="8:8" ht="15.75" customHeight="1">
      <c r="A17" s="375"/>
      <c r="B17" s="376"/>
      <c r="C17" s="377" t="s">
        <v>187</v>
      </c>
      <c r="D17" s="359"/>
      <c r="E17" s="309">
        <f t="shared" si="0" ref="E17:AB17">SUMPRODUCT($D3:$D16,E3:E16)/100000</f>
        <v>11.099668300000001</v>
      </c>
      <c r="F17" s="310">
        <f t="shared" si="0"/>
        <v>15.723922899999998</v>
      </c>
      <c r="G17" s="311">
        <f t="shared" si="0"/>
        <v>5.8869149</v>
      </c>
      <c r="H17" s="312">
        <f t="shared" si="0"/>
        <v>7.601952200000001</v>
      </c>
      <c r="I17" s="309">
        <f t="shared" si="0"/>
        <v>5.5947475</v>
      </c>
      <c r="J17" s="310">
        <f t="shared" si="0"/>
        <v>9.073724200000001</v>
      </c>
      <c r="K17" s="311">
        <f t="shared" si="0"/>
        <v>0.0</v>
      </c>
      <c r="L17" s="312">
        <f t="shared" si="0"/>
        <v>0.0</v>
      </c>
      <c r="M17" s="309">
        <f t="shared" si="0"/>
        <v>0.0</v>
      </c>
      <c r="N17" s="310">
        <f t="shared" si="0"/>
        <v>0.0</v>
      </c>
      <c r="O17" s="311">
        <f t="shared" si="0"/>
        <v>0.0</v>
      </c>
      <c r="P17" s="312">
        <f t="shared" si="0"/>
        <v>0.0</v>
      </c>
      <c r="Q17" s="309">
        <f t="shared" si="0"/>
        <v>0.0</v>
      </c>
      <c r="R17" s="310">
        <f t="shared" si="0"/>
        <v>0.0</v>
      </c>
      <c r="S17" s="311">
        <f t="shared" si="0"/>
        <v>0.0</v>
      </c>
      <c r="T17" s="312">
        <f t="shared" si="0"/>
        <v>0.0</v>
      </c>
      <c r="U17" s="309">
        <f t="shared" si="0"/>
        <v>0.0</v>
      </c>
      <c r="V17" s="310">
        <f t="shared" si="0"/>
        <v>0.0</v>
      </c>
      <c r="W17" s="311">
        <f t="shared" si="0"/>
        <v>0.0</v>
      </c>
      <c r="X17" s="312">
        <f t="shared" si="0"/>
        <v>0.0</v>
      </c>
      <c r="Y17" s="309">
        <f t="shared" si="0"/>
        <v>0.0</v>
      </c>
      <c r="Z17" s="310">
        <f t="shared" si="0"/>
        <v>0.0</v>
      </c>
      <c r="AA17" s="311">
        <f t="shared" si="0"/>
        <v>0.0</v>
      </c>
      <c r="AB17" s="312">
        <f t="shared" si="0"/>
        <v>0.0</v>
      </c>
    </row>
    <row r="18" spans="8:8" ht="15.75" customHeight="1">
      <c r="A18" s="313"/>
      <c r="B18" s="313"/>
      <c r="C18" s="378"/>
      <c r="D18" s="315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7"/>
    </row>
    <row r="19" spans="8:8" ht="15.75" customHeight="1">
      <c r="A19" s="292"/>
      <c r="B19" s="379" t="s">
        <v>221</v>
      </c>
      <c r="C19" s="380" t="s">
        <v>165</v>
      </c>
      <c r="D19" s="381"/>
      <c r="E19" s="276" t="s">
        <v>214</v>
      </c>
      <c r="F19" s="272" t="s">
        <v>215</v>
      </c>
      <c r="G19" s="272" t="s">
        <v>214</v>
      </c>
      <c r="H19" s="272" t="s">
        <v>215</v>
      </c>
      <c r="I19" s="272" t="s">
        <v>214</v>
      </c>
      <c r="J19" s="272" t="s">
        <v>215</v>
      </c>
      <c r="K19" s="272" t="s">
        <v>214</v>
      </c>
      <c r="L19" s="272" t="s">
        <v>215</v>
      </c>
      <c r="M19" s="272" t="s">
        <v>214</v>
      </c>
      <c r="N19" s="272" t="s">
        <v>215</v>
      </c>
      <c r="O19" s="272" t="s">
        <v>214</v>
      </c>
      <c r="P19" s="272" t="s">
        <v>215</v>
      </c>
      <c r="Q19" s="272" t="s">
        <v>214</v>
      </c>
      <c r="R19" s="272" t="s">
        <v>215</v>
      </c>
      <c r="S19" s="272" t="s">
        <v>214</v>
      </c>
      <c r="T19" s="272" t="s">
        <v>215</v>
      </c>
      <c r="U19" s="272" t="s">
        <v>214</v>
      </c>
      <c r="V19" s="272" t="s">
        <v>215</v>
      </c>
      <c r="W19" s="272" t="s">
        <v>214</v>
      </c>
      <c r="X19" s="272" t="s">
        <v>215</v>
      </c>
      <c r="Y19" s="272" t="s">
        <v>214</v>
      </c>
      <c r="Z19" s="272" t="s">
        <v>215</v>
      </c>
      <c r="AA19" s="272" t="s">
        <v>214</v>
      </c>
      <c r="AB19" s="382" t="s">
        <v>215</v>
      </c>
    </row>
    <row r="20" spans="8:8" ht="15.75" customHeight="1">
      <c r="A20" s="348"/>
      <c r="B20" s="383"/>
      <c r="C20" s="323" t="s">
        <v>222</v>
      </c>
      <c r="D20" s="384"/>
      <c r="E20" s="325">
        <f t="shared" si="1" ref="E20:F20">SUMPRODUCT($D$4:$D$5:$D$6,E4:E5:E6)/100000</f>
        <v>2.9239833999999996</v>
      </c>
      <c r="F20" s="325">
        <f t="shared" si="1"/>
        <v>3.6391502</v>
      </c>
      <c r="G20" s="326">
        <f t="shared" si="2" ref="G20:AB20">SUMPRODUCT($D$2:$D$3:$D$4,G2:G3:G4)/100000</f>
        <v>0.2980758</v>
      </c>
      <c r="H20" s="326">
        <f t="shared" si="2"/>
        <v>0.4288336</v>
      </c>
      <c r="I20" s="326">
        <f t="shared" si="2"/>
        <v>0.2885804</v>
      </c>
      <c r="J20" s="326">
        <f t="shared" si="2"/>
        <v>0.598185</v>
      </c>
      <c r="K20" s="326">
        <f t="shared" si="2"/>
        <v>0.0</v>
      </c>
      <c r="L20" s="326">
        <f t="shared" si="2"/>
        <v>0.0</v>
      </c>
      <c r="M20" s="326">
        <f t="shared" si="2"/>
        <v>0.0</v>
      </c>
      <c r="N20" s="326">
        <f t="shared" si="2"/>
        <v>0.0</v>
      </c>
      <c r="O20" s="326">
        <f t="shared" si="2"/>
        <v>0.0</v>
      </c>
      <c r="P20" s="326">
        <f t="shared" si="2"/>
        <v>0.0</v>
      </c>
      <c r="Q20" s="326">
        <f t="shared" si="2"/>
        <v>0.0</v>
      </c>
      <c r="R20" s="326">
        <f t="shared" si="2"/>
        <v>0.0</v>
      </c>
      <c r="S20" s="326">
        <f t="shared" si="2"/>
        <v>0.0</v>
      </c>
      <c r="T20" s="326">
        <f t="shared" si="2"/>
        <v>0.0</v>
      </c>
      <c r="U20" s="326">
        <f t="shared" si="2"/>
        <v>0.0</v>
      </c>
      <c r="V20" s="326">
        <f t="shared" si="2"/>
        <v>0.0</v>
      </c>
      <c r="W20" s="326">
        <f t="shared" si="2"/>
        <v>0.0</v>
      </c>
      <c r="X20" s="326">
        <f t="shared" si="2"/>
        <v>0.0</v>
      </c>
      <c r="Y20" s="326">
        <f t="shared" si="2"/>
        <v>0.0</v>
      </c>
      <c r="Z20" s="326">
        <f t="shared" si="2"/>
        <v>0.0</v>
      </c>
      <c r="AA20" s="326">
        <f t="shared" si="2"/>
        <v>0.0</v>
      </c>
      <c r="AB20" s="327">
        <f t="shared" si="2"/>
        <v>0.0</v>
      </c>
    </row>
    <row r="21" spans="8:8" ht="15.75" customHeight="1">
      <c r="A21" s="348"/>
      <c r="B21" s="385"/>
      <c r="C21" s="328" t="s">
        <v>223</v>
      </c>
      <c r="D21" s="386"/>
      <c r="E21" s="325">
        <f t="shared" si="3" ref="E21:F21">SUMPRODUCT($D$7:$D$8:$D$9:$D$10,E7:E8:E9:E10)/100000</f>
        <v>6.6409638</v>
      </c>
      <c r="F21" s="325">
        <f t="shared" si="3"/>
        <v>9.0454057</v>
      </c>
      <c r="G21" s="330">
        <f t="shared" si="4" ref="G21:AB21">SUMPRODUCT($D$5:$D$6:$D$7:$D$8,G5:G6:G7:G8)/100000</f>
        <v>2.7669203999999996</v>
      </c>
      <c r="H21" s="330">
        <f t="shared" si="4"/>
        <v>3.4104691000000003</v>
      </c>
      <c r="I21" s="330">
        <f t="shared" si="4"/>
        <v>2.4418156</v>
      </c>
      <c r="J21" s="330">
        <f t="shared" si="4"/>
        <v>3.9877658</v>
      </c>
      <c r="K21" s="330">
        <f t="shared" si="4"/>
        <v>0.0</v>
      </c>
      <c r="L21" s="330">
        <f t="shared" si="4"/>
        <v>0.0</v>
      </c>
      <c r="M21" s="330">
        <f t="shared" si="4"/>
        <v>0.0</v>
      </c>
      <c r="N21" s="330">
        <f t="shared" si="4"/>
        <v>0.0</v>
      </c>
      <c r="O21" s="330">
        <f t="shared" si="4"/>
        <v>0.0</v>
      </c>
      <c r="P21" s="330">
        <f t="shared" si="4"/>
        <v>0.0</v>
      </c>
      <c r="Q21" s="330">
        <f t="shared" si="4"/>
        <v>0.0</v>
      </c>
      <c r="R21" s="330">
        <f t="shared" si="4"/>
        <v>0.0</v>
      </c>
      <c r="S21" s="330">
        <f t="shared" si="4"/>
        <v>0.0</v>
      </c>
      <c r="T21" s="330">
        <f t="shared" si="4"/>
        <v>0.0</v>
      </c>
      <c r="U21" s="330">
        <f t="shared" si="4"/>
        <v>0.0</v>
      </c>
      <c r="V21" s="330">
        <f t="shared" si="4"/>
        <v>0.0</v>
      </c>
      <c r="W21" s="330">
        <f t="shared" si="4"/>
        <v>0.0</v>
      </c>
      <c r="X21" s="330">
        <f t="shared" si="4"/>
        <v>0.0</v>
      </c>
      <c r="Y21" s="330">
        <f t="shared" si="4"/>
        <v>0.0</v>
      </c>
      <c r="Z21" s="330">
        <f t="shared" si="4"/>
        <v>0.0</v>
      </c>
      <c r="AA21" s="330">
        <f t="shared" si="4"/>
        <v>0.0</v>
      </c>
      <c r="AB21" s="331">
        <f t="shared" si="4"/>
        <v>0.0</v>
      </c>
    </row>
    <row r="22" spans="8:8" ht="15.75" customHeight="1">
      <c r="A22" s="348"/>
      <c r="B22" s="385"/>
      <c r="C22" s="332" t="s">
        <v>224</v>
      </c>
      <c r="D22" s="386"/>
      <c r="E22" s="325">
        <f t="shared" si="5" ref="E22:F22">SUMPRODUCT($D$11:$D$12:$D$13,E11:E12:E13)/100000</f>
        <v>0.5840565</v>
      </c>
      <c r="F22" s="325">
        <f t="shared" si="5"/>
        <v>1.7362123999999999</v>
      </c>
      <c r="G22" s="330">
        <f t="shared" si="6" ref="G22:AB22">SUMPRODUCT($D$9:$D$10:$D$11,G9:G10:G11)/100000</f>
        <v>2.4059516999999997</v>
      </c>
      <c r="H22" s="330">
        <f t="shared" si="6"/>
        <v>3.0164044999999997</v>
      </c>
      <c r="I22" s="330">
        <f t="shared" si="6"/>
        <v>2.4759349</v>
      </c>
      <c r="J22" s="330">
        <f t="shared" si="6"/>
        <v>3.4405116</v>
      </c>
      <c r="K22" s="330">
        <f t="shared" si="6"/>
        <v>0.0</v>
      </c>
      <c r="L22" s="330">
        <f t="shared" si="6"/>
        <v>0.0</v>
      </c>
      <c r="M22" s="330">
        <f t="shared" si="6"/>
        <v>0.0</v>
      </c>
      <c r="N22" s="330">
        <f t="shared" si="6"/>
        <v>0.0</v>
      </c>
      <c r="O22" s="330">
        <f t="shared" si="6"/>
        <v>0.0</v>
      </c>
      <c r="P22" s="330">
        <f t="shared" si="6"/>
        <v>0.0</v>
      </c>
      <c r="Q22" s="330">
        <f t="shared" si="6"/>
        <v>0.0</v>
      </c>
      <c r="R22" s="330">
        <f t="shared" si="6"/>
        <v>0.0</v>
      </c>
      <c r="S22" s="330">
        <f t="shared" si="6"/>
        <v>0.0</v>
      </c>
      <c r="T22" s="330">
        <f t="shared" si="6"/>
        <v>0.0</v>
      </c>
      <c r="U22" s="330">
        <f t="shared" si="6"/>
        <v>0.0</v>
      </c>
      <c r="V22" s="330">
        <f t="shared" si="6"/>
        <v>0.0</v>
      </c>
      <c r="W22" s="330">
        <f t="shared" si="6"/>
        <v>0.0</v>
      </c>
      <c r="X22" s="330">
        <f t="shared" si="6"/>
        <v>0.0</v>
      </c>
      <c r="Y22" s="330">
        <f t="shared" si="6"/>
        <v>0.0</v>
      </c>
      <c r="Z22" s="330">
        <f t="shared" si="6"/>
        <v>0.0</v>
      </c>
      <c r="AA22" s="330">
        <f t="shared" si="6"/>
        <v>0.0</v>
      </c>
      <c r="AB22" s="331">
        <f t="shared" si="6"/>
        <v>0.0</v>
      </c>
    </row>
    <row r="23" spans="8:8" ht="15.75" customHeight="1">
      <c r="A23" s="348"/>
      <c r="B23" s="385"/>
      <c r="C23" s="328" t="s">
        <v>225</v>
      </c>
      <c r="D23" s="386"/>
      <c r="E23" s="325">
        <f t="shared" si="7" ref="E23:F23">SUMPRODUCT($D$14:$D$15,E14:E15)/100000</f>
        <v>0.8921376000000001</v>
      </c>
      <c r="F23" s="325">
        <f t="shared" si="7"/>
        <v>1.2121126</v>
      </c>
      <c r="G23" s="330">
        <f t="shared" si="8" ref="G23:AB23">SUMPRODUCT($D$12:$D$13,G12:G13)/100000</f>
        <v>0.044756800000000006</v>
      </c>
      <c r="H23" s="330">
        <f t="shared" si="8"/>
        <v>0.21173019999999998</v>
      </c>
      <c r="I23" s="330">
        <f t="shared" si="8"/>
        <v>0.0251702</v>
      </c>
      <c r="J23" s="330">
        <f t="shared" si="8"/>
        <v>0.15071479999999998</v>
      </c>
      <c r="K23" s="330">
        <f t="shared" si="8"/>
        <v>0.0</v>
      </c>
      <c r="L23" s="330">
        <f t="shared" si="8"/>
        <v>0.0</v>
      </c>
      <c r="M23" s="330">
        <f t="shared" si="8"/>
        <v>0.0</v>
      </c>
      <c r="N23" s="330">
        <f t="shared" si="8"/>
        <v>0.0</v>
      </c>
      <c r="O23" s="330">
        <f t="shared" si="8"/>
        <v>0.0</v>
      </c>
      <c r="P23" s="330">
        <f t="shared" si="8"/>
        <v>0.0</v>
      </c>
      <c r="Q23" s="330">
        <f t="shared" si="8"/>
        <v>0.0</v>
      </c>
      <c r="R23" s="330">
        <f t="shared" si="8"/>
        <v>0.0</v>
      </c>
      <c r="S23" s="330">
        <f t="shared" si="8"/>
        <v>0.0</v>
      </c>
      <c r="T23" s="330">
        <f t="shared" si="8"/>
        <v>0.0</v>
      </c>
      <c r="U23" s="330">
        <f t="shared" si="8"/>
        <v>0.0</v>
      </c>
      <c r="V23" s="330">
        <f t="shared" si="8"/>
        <v>0.0</v>
      </c>
      <c r="W23" s="330">
        <f t="shared" si="8"/>
        <v>0.0</v>
      </c>
      <c r="X23" s="330">
        <f t="shared" si="8"/>
        <v>0.0</v>
      </c>
      <c r="Y23" s="330">
        <f t="shared" si="8"/>
        <v>0.0</v>
      </c>
      <c r="Z23" s="330">
        <f t="shared" si="8"/>
        <v>0.0</v>
      </c>
      <c r="AA23" s="330">
        <f t="shared" si="8"/>
        <v>0.0</v>
      </c>
      <c r="AB23" s="331">
        <f t="shared" si="8"/>
        <v>0.0</v>
      </c>
    </row>
    <row r="24" spans="8:8" ht="15.75" customHeight="1">
      <c r="A24" s="337"/>
      <c r="B24" s="387"/>
      <c r="C24" s="388" t="s">
        <v>187</v>
      </c>
      <c r="D24" s="389"/>
      <c r="E24" s="390">
        <f t="shared" si="9" ref="E24:AB24">SUM(E20:E23)</f>
        <v>11.041141299999998</v>
      </c>
      <c r="F24" s="391">
        <f t="shared" si="9"/>
        <v>15.632880899999998</v>
      </c>
      <c r="G24" s="391">
        <f t="shared" si="9"/>
        <v>5.515704699999999</v>
      </c>
      <c r="H24" s="391">
        <f t="shared" si="9"/>
        <v>7.067437399999999</v>
      </c>
      <c r="I24" s="391">
        <f t="shared" si="9"/>
        <v>5.231501099999999</v>
      </c>
      <c r="J24" s="391">
        <f t="shared" si="9"/>
        <v>8.1771772</v>
      </c>
      <c r="K24" s="391">
        <f t="shared" si="9"/>
        <v>0.0</v>
      </c>
      <c r="L24" s="391">
        <f t="shared" si="9"/>
        <v>0.0</v>
      </c>
      <c r="M24" s="391">
        <f t="shared" si="9"/>
        <v>0.0</v>
      </c>
      <c r="N24" s="391">
        <f t="shared" si="9"/>
        <v>0.0</v>
      </c>
      <c r="O24" s="391">
        <f t="shared" si="9"/>
        <v>0.0</v>
      </c>
      <c r="P24" s="391">
        <f t="shared" si="9"/>
        <v>0.0</v>
      </c>
      <c r="Q24" s="391">
        <f t="shared" si="9"/>
        <v>0.0</v>
      </c>
      <c r="R24" s="391">
        <f t="shared" si="9"/>
        <v>0.0</v>
      </c>
      <c r="S24" s="391">
        <f t="shared" si="9"/>
        <v>0.0</v>
      </c>
      <c r="T24" s="391">
        <f t="shared" si="9"/>
        <v>0.0</v>
      </c>
      <c r="U24" s="391">
        <f t="shared" si="9"/>
        <v>0.0</v>
      </c>
      <c r="V24" s="391">
        <f t="shared" si="9"/>
        <v>0.0</v>
      </c>
      <c r="W24" s="391">
        <f t="shared" si="9"/>
        <v>0.0</v>
      </c>
      <c r="X24" s="391">
        <f t="shared" si="9"/>
        <v>0.0</v>
      </c>
      <c r="Y24" s="391">
        <f t="shared" si="9"/>
        <v>0.0</v>
      </c>
      <c r="Z24" s="391">
        <f t="shared" si="9"/>
        <v>0.0</v>
      </c>
      <c r="AA24" s="391">
        <f t="shared" si="9"/>
        <v>0.0</v>
      </c>
      <c r="AB24" s="392">
        <f t="shared" si="9"/>
        <v>0.0</v>
      </c>
    </row>
    <row r="25" spans="8:8" ht="15.75" customHeight="1">
      <c r="A25" s="362"/>
      <c r="B25" s="363"/>
      <c r="C25" s="362"/>
      <c r="D25" s="363"/>
      <c r="E25" s="362"/>
      <c r="F25" s="362"/>
      <c r="G25" s="362"/>
      <c r="H25" s="362"/>
      <c r="I25" s="362"/>
      <c r="J25" s="362"/>
      <c r="K25" s="362"/>
      <c r="L25" s="362"/>
      <c r="M25" s="362"/>
      <c r="N25" s="362"/>
      <c r="O25" s="362"/>
      <c r="P25" s="362"/>
      <c r="Q25" s="362"/>
      <c r="R25" s="362"/>
      <c r="S25" s="362"/>
      <c r="T25" s="362"/>
      <c r="U25" s="362"/>
      <c r="V25" s="362"/>
      <c r="W25" s="362"/>
      <c r="X25" s="362"/>
      <c r="Y25" s="362"/>
      <c r="Z25" s="362"/>
      <c r="AA25" s="362"/>
      <c r="AB25" s="362"/>
    </row>
    <row r="26" spans="8:8" ht="15.75" customHeight="1">
      <c r="A26" s="362"/>
      <c r="B26" s="363"/>
      <c r="C26" s="362"/>
      <c r="D26" s="363"/>
      <c r="E26" s="362"/>
      <c r="F26" s="362"/>
      <c r="G26" s="362"/>
      <c r="H26" s="362"/>
      <c r="I26" s="362"/>
      <c r="J26" s="362"/>
      <c r="K26" s="362"/>
      <c r="L26" s="362"/>
      <c r="M26" s="362"/>
      <c r="N26" s="362"/>
      <c r="O26" s="362"/>
      <c r="P26" s="362"/>
      <c r="Q26" s="362"/>
      <c r="R26" s="362"/>
      <c r="S26" s="362"/>
      <c r="T26" s="362"/>
      <c r="U26" s="362"/>
      <c r="V26" s="362"/>
      <c r="W26" s="362"/>
      <c r="X26" s="362"/>
      <c r="Y26" s="362"/>
      <c r="Z26" s="362"/>
      <c r="AA26" s="362"/>
      <c r="AB26" s="362"/>
    </row>
    <row r="27" spans="8:8" ht="15.75" customHeight="1">
      <c r="A27" s="362"/>
      <c r="B27" s="363"/>
      <c r="C27" s="362"/>
      <c r="D27" s="363"/>
      <c r="E27" s="362"/>
      <c r="F27" s="362"/>
      <c r="G27" s="362"/>
      <c r="H27" s="362"/>
      <c r="I27" s="362"/>
      <c r="J27" s="362"/>
      <c r="K27" s="362"/>
      <c r="L27" s="362"/>
      <c r="M27" s="362"/>
      <c r="N27" s="362"/>
      <c r="O27" s="362"/>
      <c r="P27" s="362"/>
      <c r="Q27" s="362"/>
      <c r="R27" s="362"/>
      <c r="S27" s="362"/>
      <c r="T27" s="362"/>
      <c r="U27" s="362"/>
      <c r="V27" s="362"/>
      <c r="W27" s="362"/>
      <c r="X27" s="362"/>
      <c r="Y27" s="362"/>
      <c r="Z27" s="362"/>
      <c r="AA27" s="362"/>
      <c r="AB27" s="362"/>
    </row>
    <row r="28" spans="8:8" ht="15.75" customHeight="1">
      <c r="A28" s="362"/>
      <c r="B28" s="363"/>
      <c r="C28" s="362"/>
      <c r="D28" s="363"/>
      <c r="E28" s="362"/>
      <c r="F28" s="362"/>
      <c r="G28" s="362"/>
      <c r="H28" s="362"/>
      <c r="I28" s="362"/>
      <c r="J28" s="362"/>
      <c r="K28" s="362"/>
      <c r="L28" s="362"/>
      <c r="M28" s="362"/>
      <c r="N28" s="362"/>
      <c r="O28" s="362"/>
      <c r="P28" s="362"/>
      <c r="Q28" s="362"/>
      <c r="R28" s="362"/>
      <c r="S28" s="362"/>
      <c r="T28" s="362"/>
      <c r="U28" s="362"/>
      <c r="V28" s="362"/>
      <c r="W28" s="362"/>
      <c r="X28" s="362"/>
      <c r="Y28" s="362"/>
      <c r="Z28" s="362"/>
      <c r="AA28" s="362"/>
      <c r="AB28" s="362"/>
    </row>
    <row r="29" spans="8:8" ht="15.75" customHeight="1">
      <c r="A29" s="362"/>
      <c r="B29" s="363"/>
      <c r="C29" s="362"/>
      <c r="D29" s="363"/>
      <c r="E29" s="362"/>
      <c r="F29" s="362"/>
      <c r="G29" s="362"/>
      <c r="H29" s="362"/>
      <c r="I29" s="362"/>
      <c r="J29" s="362"/>
      <c r="K29" s="362"/>
      <c r="L29" s="362"/>
      <c r="M29" s="362"/>
      <c r="N29" s="362"/>
      <c r="O29" s="362"/>
      <c r="P29" s="362"/>
      <c r="Q29" s="362"/>
      <c r="R29" s="362"/>
      <c r="S29" s="362"/>
      <c r="T29" s="362"/>
      <c r="U29" s="362"/>
      <c r="V29" s="362"/>
      <c r="W29" s="362"/>
      <c r="X29" s="362"/>
      <c r="Y29" s="362"/>
      <c r="Z29" s="362"/>
      <c r="AA29" s="362"/>
      <c r="AB29" s="362"/>
    </row>
    <row r="30" spans="8:8" ht="15.75" customHeight="1">
      <c r="A30" s="362"/>
      <c r="B30" s="363"/>
      <c r="C30" s="362"/>
      <c r="D30" s="363"/>
      <c r="E30" s="362"/>
      <c r="F30" s="362"/>
      <c r="G30" s="362"/>
      <c r="H30" s="362"/>
      <c r="I30" s="362"/>
      <c r="J30" s="362"/>
      <c r="K30" s="362"/>
      <c r="L30" s="362"/>
      <c r="M30" s="362"/>
      <c r="N30" s="362"/>
      <c r="O30" s="362"/>
      <c r="P30" s="362"/>
      <c r="Q30" s="362"/>
      <c r="R30" s="362"/>
      <c r="S30" s="362"/>
      <c r="T30" s="362"/>
      <c r="U30" s="362"/>
      <c r="V30" s="362"/>
      <c r="W30" s="362"/>
      <c r="X30" s="362"/>
      <c r="Y30" s="362"/>
      <c r="Z30" s="362"/>
      <c r="AA30" s="362"/>
      <c r="AB30" s="362"/>
    </row>
    <row r="31" spans="8:8" ht="15.75" customHeight="1">
      <c r="A31" s="362"/>
      <c r="B31" s="363"/>
      <c r="C31" s="362"/>
      <c r="D31" s="363"/>
      <c r="E31" s="362"/>
      <c r="F31" s="362"/>
      <c r="G31" s="362"/>
      <c r="H31" s="362"/>
      <c r="I31" s="362"/>
      <c r="J31" s="362"/>
      <c r="K31" s="362"/>
      <c r="L31" s="362"/>
      <c r="M31" s="362"/>
      <c r="N31" s="362"/>
      <c r="O31" s="362"/>
      <c r="P31" s="362"/>
      <c r="Q31" s="362"/>
      <c r="R31" s="362"/>
      <c r="S31" s="362"/>
      <c r="T31" s="362"/>
      <c r="U31" s="362"/>
      <c r="V31" s="362"/>
      <c r="W31" s="362"/>
      <c r="X31" s="362"/>
      <c r="Y31" s="362"/>
      <c r="Z31" s="362"/>
      <c r="AA31" s="362"/>
      <c r="AB31" s="362"/>
    </row>
    <row r="32" spans="8:8" ht="15.75" customHeight="1">
      <c r="A32" s="362"/>
      <c r="B32" s="363"/>
      <c r="C32" s="362"/>
      <c r="D32" s="363"/>
      <c r="E32" s="362"/>
      <c r="F32" s="362"/>
      <c r="G32" s="362"/>
      <c r="H32" s="362"/>
      <c r="I32" s="362"/>
      <c r="J32" s="362"/>
      <c r="K32" s="362"/>
      <c r="L32" s="362"/>
      <c r="M32" s="362"/>
      <c r="N32" s="362"/>
      <c r="O32" s="362"/>
      <c r="P32" s="362"/>
      <c r="Q32" s="362"/>
      <c r="R32" s="362"/>
      <c r="S32" s="362"/>
      <c r="T32" s="362"/>
      <c r="U32" s="362"/>
      <c r="V32" s="362"/>
      <c r="W32" s="362"/>
      <c r="X32" s="362"/>
      <c r="Y32" s="362"/>
      <c r="Z32" s="362"/>
      <c r="AA32" s="362"/>
      <c r="AB32" s="362"/>
    </row>
    <row r="33" spans="8:8" ht="15.75" customHeight="1">
      <c r="A33" s="362"/>
      <c r="B33" s="363"/>
      <c r="C33" s="362"/>
      <c r="D33" s="363"/>
      <c r="E33" s="362"/>
      <c r="F33" s="362"/>
      <c r="G33" s="362"/>
      <c r="H33" s="362"/>
      <c r="I33" s="362"/>
      <c r="J33" s="362"/>
      <c r="K33" s="362"/>
      <c r="L33" s="362"/>
      <c r="M33" s="362"/>
      <c r="N33" s="362"/>
      <c r="O33" s="362"/>
      <c r="P33" s="362"/>
      <c r="Q33" s="362"/>
      <c r="R33" s="362"/>
      <c r="S33" s="362"/>
      <c r="T33" s="362"/>
      <c r="U33" s="362"/>
      <c r="V33" s="362"/>
      <c r="W33" s="362"/>
      <c r="X33" s="362"/>
      <c r="Y33" s="362"/>
      <c r="Z33" s="362"/>
      <c r="AA33" s="362"/>
      <c r="AB33" s="362"/>
    </row>
    <row r="34" spans="8:8" ht="15.75" customHeight="1">
      <c r="A34" s="362"/>
      <c r="B34" s="363"/>
      <c r="C34" s="362"/>
      <c r="D34" s="363"/>
      <c r="E34" s="362"/>
      <c r="F34" s="362"/>
      <c r="G34" s="362"/>
      <c r="H34" s="362"/>
      <c r="I34" s="362"/>
      <c r="J34" s="362"/>
      <c r="K34" s="362"/>
      <c r="L34" s="362"/>
      <c r="M34" s="362"/>
      <c r="N34" s="362"/>
      <c r="O34" s="362"/>
      <c r="P34" s="362"/>
      <c r="Q34" s="362"/>
      <c r="R34" s="362"/>
      <c r="S34" s="362"/>
      <c r="T34" s="362"/>
      <c r="U34" s="362"/>
      <c r="V34" s="362"/>
      <c r="W34" s="362"/>
      <c r="X34" s="362"/>
      <c r="Y34" s="362"/>
      <c r="Z34" s="362"/>
      <c r="AA34" s="362"/>
      <c r="AB34" s="362"/>
    </row>
    <row r="35" spans="8:8" ht="15.75" customHeight="1">
      <c r="A35" s="362"/>
      <c r="B35" s="363"/>
      <c r="C35" s="362"/>
      <c r="D35" s="363"/>
      <c r="E35" s="362"/>
      <c r="F35" s="362"/>
      <c r="G35" s="362"/>
      <c r="H35" s="362"/>
      <c r="I35" s="362"/>
      <c r="J35" s="362"/>
      <c r="K35" s="362"/>
      <c r="L35" s="362"/>
      <c r="M35" s="362"/>
      <c r="N35" s="362"/>
      <c r="O35" s="362"/>
      <c r="P35" s="362"/>
      <c r="Q35" s="362"/>
      <c r="R35" s="362"/>
      <c r="S35" s="362"/>
      <c r="T35" s="362"/>
      <c r="U35" s="362"/>
      <c r="V35" s="362"/>
      <c r="W35" s="362"/>
      <c r="X35" s="362"/>
      <c r="Y35" s="362"/>
      <c r="Z35" s="362"/>
      <c r="AA35" s="362"/>
      <c r="AB35" s="362"/>
    </row>
    <row r="36" spans="8:8" ht="15.75" customHeight="1">
      <c r="A36" s="362"/>
      <c r="B36" s="363"/>
      <c r="C36" s="362"/>
      <c r="D36" s="363"/>
      <c r="E36" s="362"/>
      <c r="F36" s="362"/>
      <c r="G36" s="362"/>
      <c r="H36" s="362"/>
      <c r="I36" s="362"/>
      <c r="J36" s="362"/>
      <c r="K36" s="362"/>
      <c r="L36" s="362"/>
      <c r="M36" s="362"/>
      <c r="N36" s="362"/>
      <c r="O36" s="362"/>
      <c r="P36" s="362"/>
      <c r="Q36" s="362"/>
      <c r="R36" s="362"/>
      <c r="S36" s="362"/>
      <c r="T36" s="362"/>
      <c r="U36" s="362"/>
      <c r="V36" s="362"/>
      <c r="W36" s="362"/>
      <c r="X36" s="362"/>
      <c r="Y36" s="362"/>
      <c r="Z36" s="362"/>
      <c r="AA36" s="362"/>
      <c r="AB36" s="362"/>
    </row>
    <row r="37" spans="8:8" ht="15.75" customHeight="1">
      <c r="A37" s="362"/>
      <c r="B37" s="363"/>
      <c r="C37" s="362"/>
      <c r="D37" s="363"/>
      <c r="E37" s="362"/>
      <c r="F37" s="362"/>
      <c r="G37" s="362"/>
      <c r="H37" s="362"/>
      <c r="I37" s="362"/>
      <c r="J37" s="362"/>
      <c r="K37" s="362"/>
      <c r="L37" s="362"/>
      <c r="M37" s="362"/>
      <c r="N37" s="362"/>
      <c r="O37" s="362"/>
      <c r="P37" s="362"/>
      <c r="Q37" s="362"/>
      <c r="R37" s="362"/>
      <c r="S37" s="362"/>
      <c r="T37" s="362"/>
      <c r="U37" s="362"/>
      <c r="V37" s="362"/>
      <c r="W37" s="362"/>
      <c r="X37" s="362"/>
      <c r="Y37" s="362"/>
      <c r="Z37" s="362"/>
      <c r="AA37" s="362"/>
      <c r="AB37" s="362"/>
    </row>
    <row r="38" spans="8:8" ht="15.75" customHeight="1">
      <c r="A38" s="362"/>
      <c r="B38" s="363"/>
      <c r="C38" s="362"/>
      <c r="D38" s="363"/>
      <c r="E38" s="362"/>
      <c r="F38" s="362"/>
      <c r="G38" s="362"/>
      <c r="H38" s="362"/>
      <c r="I38" s="362"/>
      <c r="J38" s="362"/>
      <c r="K38" s="362"/>
      <c r="L38" s="362"/>
      <c r="M38" s="362"/>
      <c r="N38" s="362"/>
      <c r="O38" s="362"/>
      <c r="P38" s="362"/>
      <c r="Q38" s="362"/>
      <c r="R38" s="362"/>
      <c r="S38" s="362"/>
      <c r="T38" s="362"/>
      <c r="U38" s="362"/>
      <c r="V38" s="362"/>
      <c r="W38" s="362"/>
      <c r="X38" s="362"/>
      <c r="Y38" s="362"/>
      <c r="Z38" s="362"/>
      <c r="AA38" s="362"/>
      <c r="AB38" s="362"/>
    </row>
    <row r="39" spans="8:8" ht="15.75" customHeight="1">
      <c r="A39" s="362"/>
      <c r="B39" s="363"/>
      <c r="C39" s="362"/>
      <c r="D39" s="363"/>
      <c r="E39" s="362"/>
      <c r="F39" s="362"/>
      <c r="G39" s="362"/>
      <c r="H39" s="362"/>
      <c r="I39" s="362"/>
      <c r="J39" s="362"/>
      <c r="K39" s="362"/>
      <c r="L39" s="362"/>
      <c r="M39" s="362"/>
      <c r="N39" s="362"/>
      <c r="O39" s="362"/>
      <c r="P39" s="362"/>
      <c r="Q39" s="362"/>
      <c r="R39" s="362"/>
      <c r="S39" s="362"/>
      <c r="T39" s="362"/>
      <c r="U39" s="362"/>
      <c r="V39" s="362"/>
      <c r="W39" s="362"/>
      <c r="X39" s="362"/>
      <c r="Y39" s="362"/>
      <c r="Z39" s="362"/>
      <c r="AA39" s="362"/>
      <c r="AB39" s="362"/>
    </row>
    <row r="40" spans="8:8" ht="15.75" customHeight="1">
      <c r="A40" s="362"/>
      <c r="B40" s="363"/>
      <c r="C40" s="362"/>
      <c r="D40" s="363"/>
      <c r="E40" s="362"/>
      <c r="F40" s="362"/>
      <c r="G40" s="362"/>
      <c r="H40" s="362"/>
      <c r="I40" s="362"/>
      <c r="J40" s="362"/>
      <c r="K40" s="362"/>
      <c r="L40" s="362"/>
      <c r="M40" s="362"/>
      <c r="N40" s="362"/>
      <c r="O40" s="362"/>
      <c r="P40" s="362"/>
      <c r="Q40" s="362"/>
      <c r="R40" s="362"/>
      <c r="S40" s="362"/>
      <c r="T40" s="362"/>
      <c r="U40" s="362"/>
      <c r="V40" s="362"/>
      <c r="W40" s="362"/>
      <c r="X40" s="362"/>
      <c r="Y40" s="362"/>
      <c r="Z40" s="362"/>
      <c r="AA40" s="362"/>
      <c r="AB40" s="362"/>
    </row>
    <row r="41" spans="8:8" ht="15.75" customHeight="1">
      <c r="A41" s="362"/>
      <c r="B41" s="363"/>
      <c r="C41" s="362"/>
      <c r="D41" s="363"/>
      <c r="E41" s="362"/>
      <c r="F41" s="362"/>
      <c r="G41" s="362"/>
      <c r="H41" s="362"/>
      <c r="I41" s="362"/>
      <c r="J41" s="362"/>
      <c r="K41" s="362"/>
      <c r="L41" s="362"/>
      <c r="M41" s="362"/>
      <c r="N41" s="362"/>
      <c r="O41" s="362"/>
      <c r="P41" s="362"/>
      <c r="Q41" s="362"/>
      <c r="R41" s="362"/>
      <c r="S41" s="362"/>
      <c r="T41" s="362"/>
      <c r="U41" s="362"/>
      <c r="V41" s="362"/>
      <c r="W41" s="362"/>
      <c r="X41" s="362"/>
      <c r="Y41" s="362"/>
      <c r="Z41" s="362"/>
      <c r="AA41" s="362"/>
      <c r="AB41" s="362"/>
    </row>
    <row r="42" spans="8:8" ht="15.75" customHeight="1">
      <c r="A42" s="362"/>
      <c r="B42" s="363"/>
      <c r="C42" s="362"/>
      <c r="D42" s="363"/>
      <c r="E42" s="362"/>
      <c r="F42" s="362"/>
      <c r="G42" s="362"/>
      <c r="H42" s="362"/>
      <c r="I42" s="362"/>
      <c r="J42" s="362"/>
      <c r="K42" s="362"/>
      <c r="L42" s="362"/>
      <c r="M42" s="362"/>
      <c r="N42" s="362"/>
      <c r="O42" s="362"/>
      <c r="P42" s="362"/>
      <c r="Q42" s="362"/>
      <c r="R42" s="362"/>
      <c r="S42" s="362"/>
      <c r="T42" s="362"/>
      <c r="U42" s="362"/>
      <c r="V42" s="362"/>
      <c r="W42" s="362"/>
      <c r="X42" s="362"/>
      <c r="Y42" s="362"/>
      <c r="Z42" s="362"/>
      <c r="AA42" s="362"/>
      <c r="AB42" s="362"/>
    </row>
    <row r="43" spans="8:8" ht="15.75" customHeight="1">
      <c r="A43" s="362"/>
      <c r="B43" s="363"/>
      <c r="C43" s="362"/>
      <c r="D43" s="363"/>
      <c r="E43" s="362"/>
      <c r="F43" s="362"/>
      <c r="G43" s="362"/>
      <c r="H43" s="362"/>
      <c r="I43" s="362"/>
      <c r="J43" s="362"/>
      <c r="K43" s="362"/>
      <c r="L43" s="362"/>
      <c r="M43" s="362"/>
      <c r="N43" s="362"/>
      <c r="O43" s="362"/>
      <c r="P43" s="362"/>
      <c r="Q43" s="362"/>
      <c r="R43" s="362"/>
      <c r="S43" s="362"/>
      <c r="T43" s="362"/>
      <c r="U43" s="362"/>
      <c r="V43" s="362"/>
      <c r="W43" s="362"/>
      <c r="X43" s="362"/>
      <c r="Y43" s="362"/>
      <c r="Z43" s="362"/>
      <c r="AA43" s="362"/>
      <c r="AB43" s="362"/>
    </row>
    <row r="44" spans="8:8" ht="15.75" customHeight="1">
      <c r="A44" s="362"/>
      <c r="B44" s="363"/>
      <c r="C44" s="362"/>
      <c r="D44" s="363"/>
      <c r="E44" s="362"/>
      <c r="F44" s="362"/>
      <c r="G44" s="362"/>
      <c r="H44" s="362"/>
      <c r="I44" s="362"/>
      <c r="J44" s="362"/>
      <c r="K44" s="362"/>
      <c r="L44" s="362"/>
      <c r="M44" s="362"/>
      <c r="N44" s="362"/>
      <c r="O44" s="362"/>
      <c r="P44" s="362"/>
      <c r="Q44" s="362"/>
      <c r="R44" s="362"/>
      <c r="S44" s="362"/>
      <c r="T44" s="362"/>
      <c r="U44" s="362"/>
      <c r="V44" s="362"/>
      <c r="W44" s="362"/>
      <c r="X44" s="362"/>
      <c r="Y44" s="362"/>
      <c r="Z44" s="362"/>
      <c r="AA44" s="362"/>
      <c r="AB44" s="362"/>
    </row>
    <row r="45" spans="8:8" ht="15.75" customHeight="1">
      <c r="A45" s="362"/>
      <c r="B45" s="363"/>
      <c r="C45" s="362"/>
      <c r="D45" s="363"/>
      <c r="E45" s="362"/>
      <c r="F45" s="362"/>
      <c r="G45" s="362"/>
      <c r="H45" s="362"/>
      <c r="I45" s="362"/>
      <c r="J45" s="362"/>
      <c r="K45" s="362"/>
      <c r="L45" s="362"/>
      <c r="M45" s="362"/>
      <c r="N45" s="362"/>
      <c r="O45" s="362"/>
      <c r="P45" s="362"/>
      <c r="Q45" s="362"/>
      <c r="R45" s="362"/>
      <c r="S45" s="362"/>
      <c r="T45" s="362"/>
      <c r="U45" s="362"/>
      <c r="V45" s="362"/>
      <c r="W45" s="362"/>
      <c r="X45" s="362"/>
      <c r="Y45" s="362"/>
      <c r="Z45" s="362"/>
      <c r="AA45" s="362"/>
      <c r="AB45" s="362"/>
    </row>
    <row r="46" spans="8:8" ht="15.75" customHeight="1">
      <c r="A46" s="362"/>
      <c r="B46" s="363"/>
      <c r="C46" s="362"/>
      <c r="D46" s="363"/>
      <c r="E46" s="362"/>
      <c r="F46" s="362"/>
      <c r="G46" s="362"/>
      <c r="H46" s="362"/>
      <c r="I46" s="362"/>
      <c r="J46" s="362"/>
      <c r="K46" s="362"/>
      <c r="L46" s="362"/>
      <c r="M46" s="362"/>
      <c r="N46" s="362"/>
      <c r="O46" s="362"/>
      <c r="P46" s="362"/>
      <c r="Q46" s="362"/>
      <c r="R46" s="362"/>
      <c r="S46" s="362"/>
      <c r="T46" s="362"/>
      <c r="U46" s="362"/>
      <c r="V46" s="362"/>
      <c r="W46" s="362"/>
      <c r="X46" s="362"/>
      <c r="Y46" s="362"/>
      <c r="Z46" s="362"/>
      <c r="AA46" s="362"/>
      <c r="AB46" s="362"/>
    </row>
    <row r="47" spans="8:8" ht="15.75" customHeight="1">
      <c r="A47" s="362"/>
      <c r="B47" s="363"/>
      <c r="C47" s="362"/>
      <c r="D47" s="363"/>
      <c r="E47" s="362"/>
      <c r="F47" s="362"/>
      <c r="G47" s="362"/>
      <c r="H47" s="362"/>
      <c r="I47" s="362"/>
      <c r="J47" s="362"/>
      <c r="K47" s="362"/>
      <c r="L47" s="362"/>
      <c r="M47" s="362"/>
      <c r="N47" s="362"/>
      <c r="O47" s="362"/>
      <c r="P47" s="362"/>
      <c r="Q47" s="362"/>
      <c r="R47" s="362"/>
      <c r="S47" s="362"/>
      <c r="T47" s="362"/>
      <c r="U47" s="362"/>
      <c r="V47" s="362"/>
      <c r="W47" s="362"/>
      <c r="X47" s="362"/>
      <c r="Y47" s="362"/>
      <c r="Z47" s="362"/>
      <c r="AA47" s="362"/>
      <c r="AB47" s="362"/>
    </row>
    <row r="48" spans="8:8" ht="15.75" customHeight="1">
      <c r="A48" s="362"/>
      <c r="B48" s="363"/>
      <c r="C48" s="362"/>
      <c r="D48" s="363"/>
      <c r="E48" s="362"/>
      <c r="F48" s="362"/>
      <c r="G48" s="362"/>
      <c r="H48" s="362"/>
      <c r="I48" s="362"/>
      <c r="J48" s="362"/>
      <c r="K48" s="362"/>
      <c r="L48" s="362"/>
      <c r="M48" s="362"/>
      <c r="N48" s="362"/>
      <c r="O48" s="362"/>
      <c r="P48" s="362"/>
      <c r="Q48" s="362"/>
      <c r="R48" s="362"/>
      <c r="S48" s="362"/>
      <c r="T48" s="362"/>
      <c r="U48" s="362"/>
      <c r="V48" s="362"/>
      <c r="W48" s="362"/>
      <c r="X48" s="362"/>
      <c r="Y48" s="362"/>
      <c r="Z48" s="362"/>
      <c r="AA48" s="362"/>
      <c r="AB48" s="362"/>
    </row>
    <row r="49" spans="8:8" ht="15.75" customHeight="1">
      <c r="A49" s="362"/>
      <c r="B49" s="363"/>
      <c r="C49" s="362"/>
      <c r="D49" s="363"/>
      <c r="E49" s="362"/>
      <c r="F49" s="362"/>
      <c r="G49" s="362"/>
      <c r="H49" s="362"/>
      <c r="I49" s="362"/>
      <c r="J49" s="362"/>
      <c r="K49" s="362"/>
      <c r="L49" s="362"/>
      <c r="M49" s="362"/>
      <c r="N49" s="362"/>
      <c r="O49" s="362"/>
      <c r="P49" s="362"/>
      <c r="Q49" s="362"/>
      <c r="R49" s="362"/>
      <c r="S49" s="362"/>
      <c r="T49" s="362"/>
      <c r="U49" s="362"/>
      <c r="V49" s="362"/>
      <c r="W49" s="362"/>
      <c r="X49" s="362"/>
      <c r="Y49" s="362"/>
      <c r="Z49" s="362"/>
      <c r="AA49" s="362"/>
      <c r="AB49" s="362"/>
    </row>
    <row r="50" spans="8:8" ht="15.75" customHeight="1">
      <c r="A50" s="362"/>
      <c r="B50" s="363"/>
      <c r="C50" s="362"/>
      <c r="D50" s="363"/>
      <c r="E50" s="362"/>
      <c r="F50" s="362"/>
      <c r="G50" s="362"/>
      <c r="H50" s="362"/>
      <c r="I50" s="362"/>
      <c r="J50" s="362"/>
      <c r="K50" s="362"/>
      <c r="L50" s="362"/>
      <c r="M50" s="362"/>
      <c r="N50" s="362"/>
      <c r="O50" s="362"/>
      <c r="P50" s="362"/>
      <c r="Q50" s="362"/>
      <c r="R50" s="362"/>
      <c r="S50" s="362"/>
      <c r="T50" s="362"/>
      <c r="U50" s="362"/>
      <c r="V50" s="362"/>
      <c r="W50" s="362"/>
      <c r="X50" s="362"/>
      <c r="Y50" s="362"/>
      <c r="Z50" s="362"/>
      <c r="AA50" s="362"/>
      <c r="AB50" s="362"/>
    </row>
    <row r="51" spans="8:8" ht="15.75" customHeight="1">
      <c r="A51" s="362"/>
      <c r="B51" s="363"/>
      <c r="C51" s="362"/>
      <c r="D51" s="363"/>
      <c r="E51" s="362"/>
      <c r="F51" s="362"/>
      <c r="G51" s="362"/>
      <c r="H51" s="362"/>
      <c r="I51" s="362"/>
      <c r="J51" s="362"/>
      <c r="K51" s="362"/>
      <c r="L51" s="362"/>
      <c r="M51" s="362"/>
      <c r="N51" s="362"/>
      <c r="O51" s="362"/>
      <c r="P51" s="362"/>
      <c r="Q51" s="362"/>
      <c r="R51" s="362"/>
      <c r="S51" s="362"/>
      <c r="T51" s="362"/>
      <c r="U51" s="362"/>
      <c r="V51" s="362"/>
      <c r="W51" s="362"/>
      <c r="X51" s="362"/>
      <c r="Y51" s="362"/>
      <c r="Z51" s="362"/>
      <c r="AA51" s="362"/>
      <c r="AB51" s="362"/>
    </row>
    <row r="52" spans="8:8" ht="15.75" customHeight="1">
      <c r="A52" s="362"/>
      <c r="B52" s="363"/>
      <c r="C52" s="362"/>
      <c r="D52" s="363"/>
      <c r="E52" s="362"/>
      <c r="F52" s="362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2"/>
      <c r="Z52" s="362"/>
      <c r="AA52" s="362"/>
      <c r="AB52" s="362"/>
    </row>
    <row r="53" spans="8:8" ht="15.75" customHeight="1">
      <c r="A53" s="362"/>
      <c r="B53" s="363"/>
      <c r="C53" s="362"/>
      <c r="D53" s="363"/>
      <c r="E53" s="362"/>
      <c r="F53" s="362"/>
      <c r="G53" s="362"/>
      <c r="H53" s="362"/>
      <c r="I53" s="362"/>
      <c r="J53" s="362"/>
      <c r="K53" s="362"/>
      <c r="L53" s="362"/>
      <c r="M53" s="362"/>
      <c r="N53" s="362"/>
      <c r="O53" s="362"/>
      <c r="P53" s="362"/>
      <c r="Q53" s="362"/>
      <c r="R53" s="362"/>
      <c r="S53" s="362"/>
      <c r="T53" s="362"/>
      <c r="U53" s="362"/>
      <c r="V53" s="362"/>
      <c r="W53" s="362"/>
      <c r="X53" s="362"/>
      <c r="Y53" s="362"/>
      <c r="Z53" s="362"/>
      <c r="AA53" s="362"/>
      <c r="AB53" s="362"/>
    </row>
    <row r="54" spans="8:8" ht="15.75" customHeight="1">
      <c r="A54" s="362"/>
      <c r="B54" s="363"/>
      <c r="C54" s="362"/>
      <c r="D54" s="363"/>
      <c r="E54" s="362"/>
      <c r="F54" s="362"/>
      <c r="G54" s="362"/>
      <c r="H54" s="362"/>
      <c r="I54" s="362"/>
      <c r="J54" s="362"/>
      <c r="K54" s="362"/>
      <c r="L54" s="362"/>
      <c r="M54" s="362"/>
      <c r="N54" s="362"/>
      <c r="O54" s="362"/>
      <c r="P54" s="362"/>
      <c r="Q54" s="362"/>
      <c r="R54" s="362"/>
      <c r="S54" s="362"/>
      <c r="T54" s="362"/>
      <c r="U54" s="362"/>
      <c r="V54" s="362"/>
      <c r="W54" s="362"/>
      <c r="X54" s="362"/>
      <c r="Y54" s="362"/>
      <c r="Z54" s="362"/>
      <c r="AA54" s="362"/>
      <c r="AB54" s="362"/>
    </row>
    <row r="55" spans="8:8" ht="15.75" customHeight="1">
      <c r="A55" s="362"/>
      <c r="B55" s="363"/>
      <c r="C55" s="362"/>
      <c r="D55" s="363"/>
      <c r="E55" s="362"/>
      <c r="F55" s="362"/>
      <c r="G55" s="362"/>
      <c r="H55" s="362"/>
      <c r="I55" s="362"/>
      <c r="J55" s="362"/>
      <c r="K55" s="362"/>
      <c r="L55" s="362"/>
      <c r="M55" s="362"/>
      <c r="N55" s="362"/>
      <c r="O55" s="362"/>
      <c r="P55" s="362"/>
      <c r="Q55" s="362"/>
      <c r="R55" s="362"/>
      <c r="S55" s="362"/>
      <c r="T55" s="362"/>
      <c r="U55" s="362"/>
      <c r="V55" s="362"/>
      <c r="W55" s="362"/>
      <c r="X55" s="362"/>
      <c r="Y55" s="362"/>
      <c r="Z55" s="362"/>
      <c r="AA55" s="362"/>
      <c r="AB55" s="362"/>
    </row>
    <row r="56" spans="8:8" ht="15.75" customHeight="1">
      <c r="A56" s="362"/>
      <c r="B56" s="363"/>
      <c r="C56" s="362"/>
      <c r="D56" s="363"/>
      <c r="E56" s="362"/>
      <c r="F56" s="362"/>
      <c r="G56" s="362"/>
      <c r="H56" s="362"/>
      <c r="I56" s="362"/>
      <c r="J56" s="362"/>
      <c r="K56" s="362"/>
      <c r="L56" s="362"/>
      <c r="M56" s="362"/>
      <c r="N56" s="362"/>
      <c r="O56" s="362"/>
      <c r="P56" s="362"/>
      <c r="Q56" s="362"/>
      <c r="R56" s="362"/>
      <c r="S56" s="362"/>
      <c r="T56" s="362"/>
      <c r="U56" s="362"/>
      <c r="V56" s="362"/>
      <c r="W56" s="362"/>
      <c r="X56" s="362"/>
      <c r="Y56" s="362"/>
      <c r="Z56" s="362"/>
      <c r="AA56" s="362"/>
      <c r="AB56" s="362"/>
    </row>
    <row r="57" spans="8:8" ht="15.75" customHeight="1">
      <c r="A57" s="362"/>
      <c r="B57" s="363"/>
      <c r="C57" s="362"/>
      <c r="D57" s="363"/>
      <c r="E57" s="362"/>
      <c r="F57" s="362"/>
      <c r="G57" s="362"/>
      <c r="H57" s="362"/>
      <c r="I57" s="362"/>
      <c r="J57" s="362"/>
      <c r="K57" s="362"/>
      <c r="L57" s="362"/>
      <c r="M57" s="362"/>
      <c r="N57" s="362"/>
      <c r="O57" s="362"/>
      <c r="P57" s="362"/>
      <c r="Q57" s="362"/>
      <c r="R57" s="362"/>
      <c r="S57" s="362"/>
      <c r="T57" s="362"/>
      <c r="U57" s="362"/>
      <c r="V57" s="362"/>
      <c r="W57" s="362"/>
      <c r="X57" s="362"/>
      <c r="Y57" s="362"/>
      <c r="Z57" s="362"/>
      <c r="AA57" s="362"/>
      <c r="AB57" s="362"/>
    </row>
    <row r="58" spans="8:8" ht="15.75" customHeight="1">
      <c r="A58" s="362"/>
      <c r="B58" s="363"/>
      <c r="C58" s="362"/>
      <c r="D58" s="363"/>
      <c r="E58" s="362"/>
      <c r="F58" s="362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2"/>
      <c r="Z58" s="362"/>
      <c r="AA58" s="362"/>
      <c r="AB58" s="362"/>
    </row>
    <row r="59" spans="8:8" ht="15.75" customHeight="1">
      <c r="A59" s="362"/>
      <c r="B59" s="363"/>
      <c r="C59" s="362"/>
      <c r="D59" s="363"/>
      <c r="E59" s="362"/>
      <c r="F59" s="362"/>
      <c r="G59" s="362"/>
      <c r="H59" s="362"/>
      <c r="I59" s="362"/>
      <c r="J59" s="362"/>
      <c r="K59" s="362"/>
      <c r="L59" s="362"/>
      <c r="M59" s="362"/>
      <c r="N59" s="362"/>
      <c r="O59" s="362"/>
      <c r="P59" s="362"/>
      <c r="Q59" s="362"/>
      <c r="R59" s="362"/>
      <c r="S59" s="362"/>
      <c r="T59" s="362"/>
      <c r="U59" s="362"/>
      <c r="V59" s="362"/>
      <c r="W59" s="362"/>
      <c r="X59" s="362"/>
      <c r="Y59" s="362"/>
      <c r="Z59" s="362"/>
      <c r="AA59" s="362"/>
      <c r="AB59" s="362"/>
    </row>
    <row r="60" spans="8:8" ht="15.75" customHeight="1">
      <c r="A60" s="362"/>
      <c r="B60" s="363"/>
      <c r="C60" s="362"/>
      <c r="D60" s="363"/>
      <c r="E60" s="362"/>
      <c r="F60" s="362"/>
      <c r="G60" s="362"/>
      <c r="H60" s="362"/>
      <c r="I60" s="362"/>
      <c r="J60" s="362"/>
      <c r="K60" s="362"/>
      <c r="L60" s="362"/>
      <c r="M60" s="362"/>
      <c r="N60" s="362"/>
      <c r="O60" s="362"/>
      <c r="P60" s="362"/>
      <c r="Q60" s="362"/>
      <c r="R60" s="362"/>
      <c r="S60" s="362"/>
      <c r="T60" s="362"/>
      <c r="U60" s="362"/>
      <c r="V60" s="362"/>
      <c r="W60" s="362"/>
      <c r="X60" s="362"/>
      <c r="Y60" s="362"/>
      <c r="Z60" s="362"/>
      <c r="AA60" s="362"/>
      <c r="AB60" s="362"/>
    </row>
    <row r="61" spans="8:8" ht="15.75" customHeight="1">
      <c r="A61" s="362"/>
      <c r="B61" s="363"/>
      <c r="C61" s="362"/>
      <c r="D61" s="363"/>
      <c r="E61" s="362"/>
      <c r="F61" s="362"/>
      <c r="G61" s="362"/>
      <c r="H61" s="362"/>
      <c r="I61" s="362"/>
      <c r="J61" s="362"/>
      <c r="K61" s="362"/>
      <c r="L61" s="362"/>
      <c r="M61" s="362"/>
      <c r="N61" s="362"/>
      <c r="O61" s="362"/>
      <c r="P61" s="362"/>
      <c r="Q61" s="362"/>
      <c r="R61" s="362"/>
      <c r="S61" s="362"/>
      <c r="T61" s="362"/>
      <c r="U61" s="362"/>
      <c r="V61" s="362"/>
      <c r="W61" s="362"/>
      <c r="X61" s="362"/>
      <c r="Y61" s="362"/>
      <c r="Z61" s="362"/>
      <c r="AA61" s="362"/>
      <c r="AB61" s="362"/>
    </row>
    <row r="62" spans="8:8" ht="15.75" customHeight="1">
      <c r="A62" s="362"/>
      <c r="B62" s="363"/>
      <c r="C62" s="362"/>
      <c r="D62" s="363"/>
      <c r="E62" s="362"/>
      <c r="F62" s="362"/>
      <c r="G62" s="362"/>
      <c r="H62" s="362"/>
      <c r="I62" s="362"/>
      <c r="J62" s="362"/>
      <c r="K62" s="362"/>
      <c r="L62" s="362"/>
      <c r="M62" s="362"/>
      <c r="N62" s="362"/>
      <c r="O62" s="362"/>
      <c r="P62" s="362"/>
      <c r="Q62" s="362"/>
      <c r="R62" s="362"/>
      <c r="S62" s="362"/>
      <c r="T62" s="362"/>
      <c r="U62" s="362"/>
      <c r="V62" s="362"/>
      <c r="W62" s="362"/>
      <c r="X62" s="362"/>
      <c r="Y62" s="362"/>
      <c r="Z62" s="362"/>
      <c r="AA62" s="362"/>
      <c r="AB62" s="362"/>
    </row>
    <row r="63" spans="8:8" ht="15.75" customHeight="1">
      <c r="A63" s="362"/>
      <c r="B63" s="363"/>
      <c r="C63" s="362"/>
      <c r="D63" s="363"/>
      <c r="E63" s="362"/>
      <c r="F63" s="362"/>
      <c r="G63" s="362"/>
      <c r="H63" s="362"/>
      <c r="I63" s="362"/>
      <c r="J63" s="362"/>
      <c r="K63" s="362"/>
      <c r="L63" s="362"/>
      <c r="M63" s="362"/>
      <c r="N63" s="362"/>
      <c r="O63" s="362"/>
      <c r="P63" s="362"/>
      <c r="Q63" s="362"/>
      <c r="R63" s="362"/>
      <c r="S63" s="362"/>
      <c r="T63" s="362"/>
      <c r="U63" s="362"/>
      <c r="V63" s="362"/>
      <c r="W63" s="362"/>
      <c r="X63" s="362"/>
      <c r="Y63" s="362"/>
      <c r="Z63" s="362"/>
      <c r="AA63" s="362"/>
      <c r="AB63" s="362"/>
    </row>
    <row r="64" spans="8:8" ht="15.75" customHeight="1">
      <c r="A64" s="362"/>
      <c r="B64" s="363"/>
      <c r="C64" s="362"/>
      <c r="D64" s="363"/>
      <c r="E64" s="362"/>
      <c r="F64" s="362"/>
      <c r="G64" s="362"/>
      <c r="H64" s="362"/>
      <c r="I64" s="362"/>
      <c r="J64" s="362"/>
      <c r="K64" s="362"/>
      <c r="L64" s="362"/>
      <c r="M64" s="362"/>
      <c r="N64" s="362"/>
      <c r="O64" s="362"/>
      <c r="P64" s="362"/>
      <c r="Q64" s="362"/>
      <c r="R64" s="362"/>
      <c r="S64" s="362"/>
      <c r="T64" s="362"/>
      <c r="U64" s="362"/>
      <c r="V64" s="362"/>
      <c r="W64" s="362"/>
      <c r="X64" s="362"/>
      <c r="Y64" s="362"/>
      <c r="Z64" s="362"/>
      <c r="AA64" s="362"/>
      <c r="AB64" s="362"/>
    </row>
    <row r="65" spans="8:8" ht="15.75" customHeight="1">
      <c r="A65" s="362"/>
      <c r="B65" s="363"/>
      <c r="C65" s="362"/>
      <c r="D65" s="363"/>
      <c r="E65" s="362"/>
      <c r="F65" s="362"/>
      <c r="G65" s="362"/>
      <c r="H65" s="362"/>
      <c r="I65" s="362"/>
      <c r="J65" s="362"/>
      <c r="K65" s="362"/>
      <c r="L65" s="362"/>
      <c r="M65" s="362"/>
      <c r="N65" s="362"/>
      <c r="O65" s="362"/>
      <c r="P65" s="362"/>
      <c r="Q65" s="362"/>
      <c r="R65" s="362"/>
      <c r="S65" s="362"/>
      <c r="T65" s="362"/>
      <c r="U65" s="362"/>
      <c r="V65" s="362"/>
      <c r="W65" s="362"/>
      <c r="X65" s="362"/>
      <c r="Y65" s="362"/>
      <c r="Z65" s="362"/>
      <c r="AA65" s="362"/>
      <c r="AB65" s="362"/>
    </row>
    <row r="66" spans="8:8" ht="15.75" customHeight="1">
      <c r="A66" s="362"/>
      <c r="B66" s="363"/>
      <c r="C66" s="362"/>
      <c r="D66" s="363"/>
      <c r="E66" s="362"/>
      <c r="F66" s="362"/>
      <c r="G66" s="362"/>
      <c r="H66" s="362"/>
      <c r="I66" s="362"/>
      <c r="J66" s="362"/>
      <c r="K66" s="362"/>
      <c r="L66" s="362"/>
      <c r="M66" s="362"/>
      <c r="N66" s="362"/>
      <c r="O66" s="362"/>
      <c r="P66" s="362"/>
      <c r="Q66" s="362"/>
      <c r="R66" s="362"/>
      <c r="S66" s="362"/>
      <c r="T66" s="362"/>
      <c r="U66" s="362"/>
      <c r="V66" s="362"/>
      <c r="W66" s="362"/>
      <c r="X66" s="362"/>
      <c r="Y66" s="362"/>
      <c r="Z66" s="362"/>
      <c r="AA66" s="362"/>
      <c r="AB66" s="362"/>
    </row>
    <row r="67" spans="8:8" ht="15.75" customHeight="1">
      <c r="A67" s="362"/>
      <c r="B67" s="363"/>
      <c r="C67" s="362"/>
      <c r="D67" s="363"/>
      <c r="E67" s="362"/>
      <c r="F67" s="362"/>
      <c r="G67" s="362"/>
      <c r="H67" s="362"/>
      <c r="I67" s="362"/>
      <c r="J67" s="362"/>
      <c r="K67" s="362"/>
      <c r="L67" s="362"/>
      <c r="M67" s="362"/>
      <c r="N67" s="362"/>
      <c r="O67" s="362"/>
      <c r="P67" s="362"/>
      <c r="Q67" s="362"/>
      <c r="R67" s="362"/>
      <c r="S67" s="362"/>
      <c r="T67" s="362"/>
      <c r="U67" s="362"/>
      <c r="V67" s="362"/>
      <c r="W67" s="362"/>
      <c r="X67" s="362"/>
      <c r="Y67" s="362"/>
      <c r="Z67" s="362"/>
      <c r="AA67" s="362"/>
      <c r="AB67" s="362"/>
    </row>
    <row r="68" spans="8:8" ht="15.75" customHeight="1">
      <c r="A68" s="362"/>
      <c r="B68" s="363"/>
      <c r="C68" s="362"/>
      <c r="D68" s="363"/>
      <c r="E68" s="362"/>
      <c r="F68" s="362"/>
      <c r="G68" s="362"/>
      <c r="H68" s="362"/>
      <c r="I68" s="362"/>
      <c r="J68" s="362"/>
      <c r="K68" s="362"/>
      <c r="L68" s="362"/>
      <c r="M68" s="362"/>
      <c r="N68" s="362"/>
      <c r="O68" s="362"/>
      <c r="P68" s="362"/>
      <c r="Q68" s="362"/>
      <c r="R68" s="362"/>
      <c r="S68" s="362"/>
      <c r="T68" s="362"/>
      <c r="U68" s="362"/>
      <c r="V68" s="362"/>
      <c r="W68" s="362"/>
      <c r="X68" s="362"/>
      <c r="Y68" s="362"/>
      <c r="Z68" s="362"/>
      <c r="AA68" s="362"/>
      <c r="AB68" s="362"/>
    </row>
    <row r="69" spans="8:8" ht="15.75" customHeight="1">
      <c r="A69" s="362"/>
      <c r="B69" s="363"/>
      <c r="C69" s="362"/>
      <c r="D69" s="363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2"/>
      <c r="Q69" s="362"/>
      <c r="R69" s="362"/>
      <c r="S69" s="362"/>
      <c r="T69" s="362"/>
      <c r="U69" s="362"/>
      <c r="V69" s="362"/>
      <c r="W69" s="362"/>
      <c r="X69" s="362"/>
      <c r="Y69" s="362"/>
      <c r="Z69" s="362"/>
      <c r="AA69" s="362"/>
      <c r="AB69" s="362"/>
    </row>
    <row r="70" spans="8:8" ht="15.75" customHeight="1">
      <c r="A70" s="362"/>
      <c r="B70" s="363"/>
      <c r="C70" s="362"/>
      <c r="D70" s="363"/>
      <c r="E70" s="362"/>
      <c r="F70" s="362"/>
      <c r="G70" s="362"/>
      <c r="H70" s="362"/>
      <c r="I70" s="362"/>
      <c r="J70" s="362"/>
      <c r="K70" s="362"/>
      <c r="L70" s="362"/>
      <c r="M70" s="362"/>
      <c r="N70" s="362"/>
      <c r="O70" s="362"/>
      <c r="P70" s="362"/>
      <c r="Q70" s="362"/>
      <c r="R70" s="362"/>
      <c r="S70" s="362"/>
      <c r="T70" s="362"/>
      <c r="U70" s="362"/>
      <c r="V70" s="362"/>
      <c r="W70" s="362"/>
      <c r="X70" s="362"/>
      <c r="Y70" s="362"/>
      <c r="Z70" s="362"/>
      <c r="AA70" s="362"/>
      <c r="AB70" s="362"/>
    </row>
    <row r="71" spans="8:8" ht="15.75" customHeight="1">
      <c r="A71" s="362"/>
      <c r="B71" s="363"/>
      <c r="C71" s="362"/>
      <c r="D71" s="363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2"/>
      <c r="Q71" s="362"/>
      <c r="R71" s="362"/>
      <c r="S71" s="362"/>
      <c r="T71" s="362"/>
      <c r="U71" s="362"/>
      <c r="V71" s="362"/>
      <c r="W71" s="362"/>
      <c r="X71" s="362"/>
      <c r="Y71" s="362"/>
      <c r="Z71" s="362"/>
      <c r="AA71" s="362"/>
      <c r="AB71" s="362"/>
    </row>
    <row r="72" spans="8:8" ht="15.75" customHeight="1">
      <c r="A72" s="362"/>
      <c r="B72" s="363"/>
      <c r="C72" s="362"/>
      <c r="D72" s="363"/>
      <c r="E72" s="362"/>
      <c r="F72" s="362"/>
      <c r="G72" s="362"/>
      <c r="H72" s="362"/>
      <c r="I72" s="362"/>
      <c r="J72" s="362"/>
      <c r="K72" s="362"/>
      <c r="L72" s="362"/>
      <c r="M72" s="362"/>
      <c r="N72" s="362"/>
      <c r="O72" s="362"/>
      <c r="P72" s="362"/>
      <c r="Q72" s="362"/>
      <c r="R72" s="362"/>
      <c r="S72" s="362"/>
      <c r="T72" s="362"/>
      <c r="U72" s="362"/>
      <c r="V72" s="362"/>
      <c r="W72" s="362"/>
      <c r="X72" s="362"/>
      <c r="Y72" s="362"/>
      <c r="Z72" s="362"/>
      <c r="AA72" s="362"/>
      <c r="AB72" s="362"/>
    </row>
    <row r="73" spans="8:8" ht="15.75" customHeight="1">
      <c r="A73" s="362"/>
      <c r="B73" s="363"/>
      <c r="C73" s="362"/>
      <c r="D73" s="363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2"/>
      <c r="Q73" s="362"/>
      <c r="R73" s="362"/>
      <c r="S73" s="362"/>
      <c r="T73" s="362"/>
      <c r="U73" s="362"/>
      <c r="V73" s="362"/>
      <c r="W73" s="362"/>
      <c r="X73" s="362"/>
      <c r="Y73" s="362"/>
      <c r="Z73" s="362"/>
      <c r="AA73" s="362"/>
      <c r="AB73" s="362"/>
    </row>
    <row r="74" spans="8:8" ht="15.75" customHeight="1">
      <c r="A74" s="362"/>
      <c r="B74" s="363"/>
      <c r="C74" s="362"/>
      <c r="D74" s="363"/>
      <c r="E74" s="362"/>
      <c r="F74" s="362"/>
      <c r="G74" s="362"/>
      <c r="H74" s="362"/>
      <c r="I74" s="362"/>
      <c r="J74" s="362"/>
      <c r="K74" s="362"/>
      <c r="L74" s="362"/>
      <c r="M74" s="362"/>
      <c r="N74" s="362"/>
      <c r="O74" s="362"/>
      <c r="P74" s="362"/>
      <c r="Q74" s="362"/>
      <c r="R74" s="362"/>
      <c r="S74" s="362"/>
      <c r="T74" s="362"/>
      <c r="U74" s="362"/>
      <c r="V74" s="362"/>
      <c r="W74" s="362"/>
      <c r="X74" s="362"/>
      <c r="Y74" s="362"/>
      <c r="Z74" s="362"/>
      <c r="AA74" s="362"/>
      <c r="AB74" s="362"/>
    </row>
    <row r="75" spans="8:8" ht="15.75" customHeight="1">
      <c r="A75" s="362"/>
      <c r="B75" s="363"/>
      <c r="C75" s="362"/>
      <c r="D75" s="363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2"/>
      <c r="Q75" s="362"/>
      <c r="R75" s="362"/>
      <c r="S75" s="362"/>
      <c r="T75" s="362"/>
      <c r="U75" s="362"/>
      <c r="V75" s="362"/>
      <c r="W75" s="362"/>
      <c r="X75" s="362"/>
      <c r="Y75" s="362"/>
      <c r="Z75" s="362"/>
      <c r="AA75" s="362"/>
      <c r="AB75" s="362"/>
    </row>
    <row r="76" spans="8:8" ht="15.75" customHeight="1">
      <c r="A76" s="362"/>
      <c r="B76" s="363"/>
      <c r="C76" s="362"/>
      <c r="D76" s="363"/>
      <c r="E76" s="362"/>
      <c r="F76" s="362"/>
      <c r="G76" s="362"/>
      <c r="H76" s="362"/>
      <c r="I76" s="362"/>
      <c r="J76" s="362"/>
      <c r="K76" s="362"/>
      <c r="L76" s="362"/>
      <c r="M76" s="362"/>
      <c r="N76" s="362"/>
      <c r="O76" s="362"/>
      <c r="P76" s="362"/>
      <c r="Q76" s="362"/>
      <c r="R76" s="362"/>
      <c r="S76" s="362"/>
      <c r="T76" s="362"/>
      <c r="U76" s="362"/>
      <c r="V76" s="362"/>
      <c r="W76" s="362"/>
      <c r="X76" s="362"/>
      <c r="Y76" s="362"/>
      <c r="Z76" s="362"/>
      <c r="AA76" s="362"/>
      <c r="AB76" s="362"/>
    </row>
    <row r="77" spans="8:8" ht="15.75" customHeight="1">
      <c r="A77" s="362"/>
      <c r="B77" s="363"/>
      <c r="C77" s="362"/>
      <c r="D77" s="363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2"/>
      <c r="Q77" s="362"/>
      <c r="R77" s="362"/>
      <c r="S77" s="362"/>
      <c r="T77" s="362"/>
      <c r="U77" s="362"/>
      <c r="V77" s="362"/>
      <c r="W77" s="362"/>
      <c r="X77" s="362"/>
      <c r="Y77" s="362"/>
      <c r="Z77" s="362"/>
      <c r="AA77" s="362"/>
      <c r="AB77" s="362"/>
    </row>
    <row r="78" spans="8:8" ht="15.75" customHeight="1">
      <c r="A78" s="362"/>
      <c r="B78" s="363"/>
      <c r="C78" s="362"/>
      <c r="D78" s="363"/>
      <c r="E78" s="362"/>
      <c r="F78" s="362"/>
      <c r="G78" s="362"/>
      <c r="H78" s="362"/>
      <c r="I78" s="362"/>
      <c r="J78" s="362"/>
      <c r="K78" s="362"/>
      <c r="L78" s="362"/>
      <c r="M78" s="362"/>
      <c r="N78" s="362"/>
      <c r="O78" s="362"/>
      <c r="P78" s="362"/>
      <c r="Q78" s="362"/>
      <c r="R78" s="362"/>
      <c r="S78" s="362"/>
      <c r="T78" s="362"/>
      <c r="U78" s="362"/>
      <c r="V78" s="362"/>
      <c r="W78" s="362"/>
      <c r="X78" s="362"/>
      <c r="Y78" s="362"/>
      <c r="Z78" s="362"/>
      <c r="AA78" s="362"/>
      <c r="AB78" s="362"/>
    </row>
    <row r="79" spans="8:8" ht="15.75" customHeight="1">
      <c r="A79" s="362"/>
      <c r="B79" s="363"/>
      <c r="C79" s="362"/>
      <c r="D79" s="363"/>
      <c r="E79" s="362"/>
      <c r="F79" s="362"/>
      <c r="G79" s="362"/>
      <c r="H79" s="362"/>
      <c r="I79" s="362"/>
      <c r="J79" s="362"/>
      <c r="K79" s="362"/>
      <c r="L79" s="362"/>
      <c r="M79" s="362"/>
      <c r="N79" s="362"/>
      <c r="O79" s="362"/>
      <c r="P79" s="362"/>
      <c r="Q79" s="362"/>
      <c r="R79" s="362"/>
      <c r="S79" s="362"/>
      <c r="T79" s="362"/>
      <c r="U79" s="362"/>
      <c r="V79" s="362"/>
      <c r="W79" s="362"/>
      <c r="X79" s="362"/>
      <c r="Y79" s="362"/>
      <c r="Z79" s="362"/>
      <c r="AA79" s="362"/>
      <c r="AB79" s="362"/>
    </row>
    <row r="80" spans="8:8" ht="15.75" customHeight="1">
      <c r="A80" s="362"/>
      <c r="B80" s="363"/>
      <c r="C80" s="362"/>
      <c r="D80" s="363"/>
      <c r="E80" s="362"/>
      <c r="F80" s="362"/>
      <c r="G80" s="362"/>
      <c r="H80" s="362"/>
      <c r="I80" s="362"/>
      <c r="J80" s="362"/>
      <c r="K80" s="362"/>
      <c r="L80" s="362"/>
      <c r="M80" s="362"/>
      <c r="N80" s="362"/>
      <c r="O80" s="362"/>
      <c r="P80" s="362"/>
      <c r="Q80" s="362"/>
      <c r="R80" s="362"/>
      <c r="S80" s="362"/>
      <c r="T80" s="362"/>
      <c r="U80" s="362"/>
      <c r="V80" s="362"/>
      <c r="W80" s="362"/>
      <c r="X80" s="362"/>
      <c r="Y80" s="362"/>
      <c r="Z80" s="362"/>
      <c r="AA80" s="362"/>
      <c r="AB80" s="362"/>
    </row>
    <row r="81" spans="8:8" ht="15.75" customHeight="1">
      <c r="A81" s="362"/>
      <c r="B81" s="363"/>
      <c r="C81" s="362"/>
      <c r="D81" s="363"/>
      <c r="E81" s="362"/>
      <c r="F81" s="362"/>
      <c r="G81" s="362"/>
      <c r="H81" s="362"/>
      <c r="I81" s="362"/>
      <c r="J81" s="362"/>
      <c r="K81" s="362"/>
      <c r="L81" s="362"/>
      <c r="M81" s="362"/>
      <c r="N81" s="362"/>
      <c r="O81" s="362"/>
      <c r="P81" s="362"/>
      <c r="Q81" s="362"/>
      <c r="R81" s="362"/>
      <c r="S81" s="362"/>
      <c r="T81" s="362"/>
      <c r="U81" s="362"/>
      <c r="V81" s="362"/>
      <c r="W81" s="362"/>
      <c r="X81" s="362"/>
      <c r="Y81" s="362"/>
      <c r="Z81" s="362"/>
      <c r="AA81" s="362"/>
      <c r="AB81" s="362"/>
    </row>
    <row r="82" spans="8:8" ht="15.75" customHeight="1">
      <c r="A82" s="362"/>
      <c r="B82" s="363"/>
      <c r="C82" s="362"/>
      <c r="D82" s="363"/>
      <c r="E82" s="362"/>
      <c r="F82" s="362"/>
      <c r="G82" s="362"/>
      <c r="H82" s="362"/>
      <c r="I82" s="362"/>
      <c r="J82" s="362"/>
      <c r="K82" s="362"/>
      <c r="L82" s="362"/>
      <c r="M82" s="362"/>
      <c r="N82" s="362"/>
      <c r="O82" s="362"/>
      <c r="P82" s="362"/>
      <c r="Q82" s="362"/>
      <c r="R82" s="362"/>
      <c r="S82" s="362"/>
      <c r="T82" s="362"/>
      <c r="U82" s="362"/>
      <c r="V82" s="362"/>
      <c r="W82" s="362"/>
      <c r="X82" s="362"/>
      <c r="Y82" s="362"/>
      <c r="Z82" s="362"/>
      <c r="AA82" s="362"/>
      <c r="AB82" s="362"/>
    </row>
    <row r="83" spans="8:8" ht="15.75" customHeight="1">
      <c r="A83" s="362"/>
      <c r="B83" s="363"/>
      <c r="C83" s="362"/>
      <c r="D83" s="363"/>
      <c r="E83" s="362"/>
      <c r="F83" s="362"/>
      <c r="G83" s="362"/>
      <c r="H83" s="362"/>
      <c r="I83" s="362"/>
      <c r="J83" s="362"/>
      <c r="K83" s="362"/>
      <c r="L83" s="362"/>
      <c r="M83" s="362"/>
      <c r="N83" s="362"/>
      <c r="O83" s="362"/>
      <c r="P83" s="362"/>
      <c r="Q83" s="362"/>
      <c r="R83" s="362"/>
      <c r="S83" s="362"/>
      <c r="T83" s="362"/>
      <c r="U83" s="362"/>
      <c r="V83" s="362"/>
      <c r="W83" s="362"/>
      <c r="X83" s="362"/>
      <c r="Y83" s="362"/>
      <c r="Z83" s="362"/>
      <c r="AA83" s="362"/>
      <c r="AB83" s="362"/>
    </row>
    <row r="84" spans="8:8" ht="15.75" customHeight="1">
      <c r="A84" s="362"/>
      <c r="B84" s="363"/>
      <c r="C84" s="362"/>
      <c r="D84" s="363"/>
      <c r="E84" s="362"/>
      <c r="F84" s="362"/>
      <c r="G84" s="362"/>
      <c r="H84" s="362"/>
      <c r="I84" s="362"/>
      <c r="J84" s="362"/>
      <c r="K84" s="362"/>
      <c r="L84" s="362"/>
      <c r="M84" s="362"/>
      <c r="N84" s="362"/>
      <c r="O84" s="362"/>
      <c r="P84" s="362"/>
      <c r="Q84" s="362"/>
      <c r="R84" s="362"/>
      <c r="S84" s="362"/>
      <c r="T84" s="362"/>
      <c r="U84" s="362"/>
      <c r="V84" s="362"/>
      <c r="W84" s="362"/>
      <c r="X84" s="362"/>
      <c r="Y84" s="362"/>
      <c r="Z84" s="362"/>
      <c r="AA84" s="362"/>
      <c r="AB84" s="362"/>
    </row>
    <row r="85" spans="8:8" ht="15.75" customHeight="1">
      <c r="A85" s="362"/>
      <c r="B85" s="363"/>
      <c r="C85" s="362"/>
      <c r="D85" s="363"/>
      <c r="E85" s="362"/>
      <c r="F85" s="362"/>
      <c r="G85" s="362"/>
      <c r="H85" s="362"/>
      <c r="I85" s="362"/>
      <c r="J85" s="362"/>
      <c r="K85" s="362"/>
      <c r="L85" s="362"/>
      <c r="M85" s="362"/>
      <c r="N85" s="362"/>
      <c r="O85" s="362"/>
      <c r="P85" s="362"/>
      <c r="Q85" s="362"/>
      <c r="R85" s="362"/>
      <c r="S85" s="362"/>
      <c r="T85" s="362"/>
      <c r="U85" s="362"/>
      <c r="V85" s="362"/>
      <c r="W85" s="362"/>
      <c r="X85" s="362"/>
      <c r="Y85" s="362"/>
      <c r="Z85" s="362"/>
      <c r="AA85" s="362"/>
      <c r="AB85" s="362"/>
    </row>
    <row r="86" spans="8:8" ht="15.75" customHeight="1">
      <c r="A86" s="362"/>
      <c r="B86" s="363"/>
      <c r="C86" s="362"/>
      <c r="D86" s="363"/>
      <c r="E86" s="362"/>
      <c r="F86" s="362"/>
      <c r="G86" s="362"/>
      <c r="H86" s="362"/>
      <c r="I86" s="362"/>
      <c r="J86" s="362"/>
      <c r="K86" s="362"/>
      <c r="L86" s="362"/>
      <c r="M86" s="362"/>
      <c r="N86" s="362"/>
      <c r="O86" s="362"/>
      <c r="P86" s="362"/>
      <c r="Q86" s="362"/>
      <c r="R86" s="362"/>
      <c r="S86" s="362"/>
      <c r="T86" s="362"/>
      <c r="U86" s="362"/>
      <c r="V86" s="362"/>
      <c r="W86" s="362"/>
      <c r="X86" s="362"/>
      <c r="Y86" s="362"/>
      <c r="Z86" s="362"/>
      <c r="AA86" s="362"/>
      <c r="AB86" s="362"/>
    </row>
    <row r="87" spans="8:8" ht="15.75" customHeight="1">
      <c r="A87" s="362"/>
      <c r="B87" s="363"/>
      <c r="C87" s="362"/>
      <c r="D87" s="363"/>
      <c r="E87" s="362"/>
      <c r="F87" s="362"/>
      <c r="G87" s="362"/>
      <c r="H87" s="362"/>
      <c r="I87" s="362"/>
      <c r="J87" s="362"/>
      <c r="K87" s="362"/>
      <c r="L87" s="362"/>
      <c r="M87" s="362"/>
      <c r="N87" s="362"/>
      <c r="O87" s="362"/>
      <c r="P87" s="362"/>
      <c r="Q87" s="362"/>
      <c r="R87" s="362"/>
      <c r="S87" s="362"/>
      <c r="T87" s="362"/>
      <c r="U87" s="362"/>
      <c r="V87" s="362"/>
      <c r="W87" s="362"/>
      <c r="X87" s="362"/>
      <c r="Y87" s="362"/>
      <c r="Z87" s="362"/>
      <c r="AA87" s="362"/>
      <c r="AB87" s="362"/>
    </row>
    <row r="88" spans="8:8" ht="15.75" customHeight="1">
      <c r="A88" s="362"/>
      <c r="B88" s="363"/>
      <c r="C88" s="362"/>
      <c r="D88" s="363"/>
      <c r="E88" s="362"/>
      <c r="F88" s="362"/>
      <c r="G88" s="362"/>
      <c r="H88" s="362"/>
      <c r="I88" s="362"/>
      <c r="J88" s="362"/>
      <c r="K88" s="362"/>
      <c r="L88" s="362"/>
      <c r="M88" s="362"/>
      <c r="N88" s="362"/>
      <c r="O88" s="362"/>
      <c r="P88" s="362"/>
      <c r="Q88" s="362"/>
      <c r="R88" s="362"/>
      <c r="S88" s="362"/>
      <c r="T88" s="362"/>
      <c r="U88" s="362"/>
      <c r="V88" s="362"/>
      <c r="W88" s="362"/>
      <c r="X88" s="362"/>
      <c r="Y88" s="362"/>
      <c r="Z88" s="362"/>
      <c r="AA88" s="362"/>
      <c r="AB88" s="362"/>
    </row>
    <row r="89" spans="8:8" ht="15.75" customHeight="1">
      <c r="A89" s="362"/>
      <c r="B89" s="363"/>
      <c r="C89" s="362"/>
      <c r="D89" s="363"/>
      <c r="E89" s="362"/>
      <c r="F89" s="362"/>
      <c r="G89" s="362"/>
      <c r="H89" s="362"/>
      <c r="I89" s="362"/>
      <c r="J89" s="362"/>
      <c r="K89" s="362"/>
      <c r="L89" s="362"/>
      <c r="M89" s="362"/>
      <c r="N89" s="362"/>
      <c r="O89" s="362"/>
      <c r="P89" s="362"/>
      <c r="Q89" s="362"/>
      <c r="R89" s="362"/>
      <c r="S89" s="362"/>
      <c r="T89" s="362"/>
      <c r="U89" s="362"/>
      <c r="V89" s="362"/>
      <c r="W89" s="362"/>
      <c r="X89" s="362"/>
      <c r="Y89" s="362"/>
      <c r="Z89" s="362"/>
      <c r="AA89" s="362"/>
      <c r="AB89" s="362"/>
    </row>
    <row r="90" spans="8:8" ht="15.75" customHeight="1">
      <c r="A90" s="362"/>
      <c r="B90" s="363"/>
      <c r="C90" s="362"/>
      <c r="D90" s="363"/>
      <c r="E90" s="362"/>
      <c r="F90" s="362"/>
      <c r="G90" s="362"/>
      <c r="H90" s="362"/>
      <c r="I90" s="362"/>
      <c r="J90" s="362"/>
      <c r="K90" s="362"/>
      <c r="L90" s="362"/>
      <c r="M90" s="362"/>
      <c r="N90" s="362"/>
      <c r="O90" s="362"/>
      <c r="P90" s="362"/>
      <c r="Q90" s="362"/>
      <c r="R90" s="362"/>
      <c r="S90" s="362"/>
      <c r="T90" s="362"/>
      <c r="U90" s="362"/>
      <c r="V90" s="362"/>
      <c r="W90" s="362"/>
      <c r="X90" s="362"/>
      <c r="Y90" s="362"/>
      <c r="Z90" s="362"/>
      <c r="AA90" s="362"/>
      <c r="AB90" s="362"/>
    </row>
    <row r="91" spans="8:8" ht="15.75" customHeight="1">
      <c r="A91" s="362"/>
      <c r="B91" s="363"/>
      <c r="C91" s="362"/>
      <c r="D91" s="363"/>
      <c r="E91" s="362"/>
      <c r="F91" s="362"/>
      <c r="G91" s="362"/>
      <c r="H91" s="362"/>
      <c r="I91" s="362"/>
      <c r="J91" s="362"/>
      <c r="K91" s="362"/>
      <c r="L91" s="362"/>
      <c r="M91" s="362"/>
      <c r="N91" s="362"/>
      <c r="O91" s="362"/>
      <c r="P91" s="362"/>
      <c r="Q91" s="362"/>
      <c r="R91" s="362"/>
      <c r="S91" s="362"/>
      <c r="T91" s="362"/>
      <c r="U91" s="362"/>
      <c r="V91" s="362"/>
      <c r="W91" s="362"/>
      <c r="X91" s="362"/>
      <c r="Y91" s="362"/>
      <c r="Z91" s="362"/>
      <c r="AA91" s="362"/>
      <c r="AB91" s="362"/>
    </row>
    <row r="92" spans="8:8" ht="15.75" customHeight="1">
      <c r="A92" s="362"/>
      <c r="B92" s="363"/>
      <c r="C92" s="362"/>
      <c r="D92" s="363"/>
      <c r="E92" s="362"/>
      <c r="F92" s="362"/>
      <c r="G92" s="362"/>
      <c r="H92" s="362"/>
      <c r="I92" s="362"/>
      <c r="J92" s="362"/>
      <c r="K92" s="362"/>
      <c r="L92" s="362"/>
      <c r="M92" s="362"/>
      <c r="N92" s="362"/>
      <c r="O92" s="362"/>
      <c r="P92" s="362"/>
      <c r="Q92" s="362"/>
      <c r="R92" s="362"/>
      <c r="S92" s="362"/>
      <c r="T92" s="362"/>
      <c r="U92" s="362"/>
      <c r="V92" s="362"/>
      <c r="W92" s="362"/>
      <c r="X92" s="362"/>
      <c r="Y92" s="362"/>
      <c r="Z92" s="362"/>
      <c r="AA92" s="362"/>
      <c r="AB92" s="362"/>
    </row>
    <row r="93" spans="8:8" ht="15.75" customHeight="1">
      <c r="A93" s="362"/>
      <c r="B93" s="363"/>
      <c r="C93" s="362"/>
      <c r="D93" s="363"/>
      <c r="E93" s="362"/>
      <c r="F93" s="362"/>
      <c r="G93" s="362"/>
      <c r="H93" s="362"/>
      <c r="I93" s="362"/>
      <c r="J93" s="362"/>
      <c r="K93" s="362"/>
      <c r="L93" s="362"/>
      <c r="M93" s="362"/>
      <c r="N93" s="362"/>
      <c r="O93" s="362"/>
      <c r="P93" s="362"/>
      <c r="Q93" s="362"/>
      <c r="R93" s="362"/>
      <c r="S93" s="362"/>
      <c r="T93" s="362"/>
      <c r="U93" s="362"/>
      <c r="V93" s="362"/>
      <c r="W93" s="362"/>
      <c r="X93" s="362"/>
      <c r="Y93" s="362"/>
      <c r="Z93" s="362"/>
      <c r="AA93" s="362"/>
      <c r="AB93" s="362"/>
    </row>
    <row r="94" spans="8:8" ht="15.75" customHeight="1">
      <c r="A94" s="362"/>
      <c r="B94" s="363"/>
      <c r="C94" s="362"/>
      <c r="D94" s="363"/>
      <c r="E94" s="362"/>
      <c r="F94" s="362"/>
      <c r="G94" s="362"/>
      <c r="H94" s="362"/>
      <c r="I94" s="362"/>
      <c r="J94" s="362"/>
      <c r="K94" s="362"/>
      <c r="L94" s="362"/>
      <c r="M94" s="362"/>
      <c r="N94" s="362"/>
      <c r="O94" s="362"/>
      <c r="P94" s="362"/>
      <c r="Q94" s="362"/>
      <c r="R94" s="362"/>
      <c r="S94" s="362"/>
      <c r="T94" s="362"/>
      <c r="U94" s="362"/>
      <c r="V94" s="362"/>
      <c r="W94" s="362"/>
      <c r="X94" s="362"/>
      <c r="Y94" s="362"/>
      <c r="Z94" s="362"/>
      <c r="AA94" s="362"/>
      <c r="AB94" s="362"/>
    </row>
    <row r="95" spans="8:8" ht="15.75" customHeight="1">
      <c r="A95" s="362"/>
      <c r="B95" s="363"/>
      <c r="C95" s="362"/>
      <c r="D95" s="363"/>
      <c r="E95" s="362"/>
      <c r="F95" s="362"/>
      <c r="G95" s="362"/>
      <c r="H95" s="362"/>
      <c r="I95" s="362"/>
      <c r="J95" s="362"/>
      <c r="K95" s="362"/>
      <c r="L95" s="362"/>
      <c r="M95" s="362"/>
      <c r="N95" s="362"/>
      <c r="O95" s="362"/>
      <c r="P95" s="362"/>
      <c r="Q95" s="362"/>
      <c r="R95" s="362"/>
      <c r="S95" s="362"/>
      <c r="T95" s="362"/>
      <c r="U95" s="362"/>
      <c r="V95" s="362"/>
      <c r="W95" s="362"/>
      <c r="X95" s="362"/>
      <c r="Y95" s="362"/>
      <c r="Z95" s="362"/>
      <c r="AA95" s="362"/>
      <c r="AB95" s="362"/>
    </row>
    <row r="96" spans="8:8" ht="15.75" customHeight="1">
      <c r="A96" s="362"/>
      <c r="B96" s="363"/>
      <c r="C96" s="362"/>
      <c r="D96" s="363"/>
      <c r="E96" s="362"/>
      <c r="F96" s="362"/>
      <c r="G96" s="362"/>
      <c r="H96" s="362"/>
      <c r="I96" s="362"/>
      <c r="J96" s="362"/>
      <c r="K96" s="362"/>
      <c r="L96" s="362"/>
      <c r="M96" s="362"/>
      <c r="N96" s="362"/>
      <c r="O96" s="362"/>
      <c r="P96" s="362"/>
      <c r="Q96" s="362"/>
      <c r="R96" s="362"/>
      <c r="S96" s="362"/>
      <c r="T96" s="362"/>
      <c r="U96" s="362"/>
      <c r="V96" s="362"/>
      <c r="W96" s="362"/>
      <c r="X96" s="362"/>
      <c r="Y96" s="362"/>
      <c r="Z96" s="362"/>
      <c r="AA96" s="362"/>
      <c r="AB96" s="362"/>
    </row>
    <row r="97" spans="8:8" ht="15.75" customHeight="1">
      <c r="A97" s="362"/>
      <c r="B97" s="363"/>
      <c r="C97" s="362"/>
      <c r="D97" s="363"/>
      <c r="E97" s="362"/>
      <c r="F97" s="362"/>
      <c r="G97" s="362"/>
      <c r="H97" s="362"/>
      <c r="I97" s="362"/>
      <c r="J97" s="362"/>
      <c r="K97" s="362"/>
      <c r="L97" s="362"/>
      <c r="M97" s="362"/>
      <c r="N97" s="362"/>
      <c r="O97" s="362"/>
      <c r="P97" s="362"/>
      <c r="Q97" s="362"/>
      <c r="R97" s="362"/>
      <c r="S97" s="362"/>
      <c r="T97" s="362"/>
      <c r="U97" s="362"/>
      <c r="V97" s="362"/>
      <c r="W97" s="362"/>
      <c r="X97" s="362"/>
      <c r="Y97" s="362"/>
      <c r="Z97" s="362"/>
      <c r="AA97" s="362"/>
      <c r="AB97" s="362"/>
    </row>
    <row r="98" spans="8:8" ht="15.75" customHeight="1">
      <c r="A98" s="362"/>
      <c r="B98" s="363"/>
      <c r="C98" s="362"/>
      <c r="D98" s="363"/>
      <c r="E98" s="362"/>
      <c r="F98" s="362"/>
      <c r="G98" s="362"/>
      <c r="H98" s="362"/>
      <c r="I98" s="362"/>
      <c r="J98" s="362"/>
      <c r="K98" s="362"/>
      <c r="L98" s="362"/>
      <c r="M98" s="362"/>
      <c r="N98" s="362"/>
      <c r="O98" s="362"/>
      <c r="P98" s="362"/>
      <c r="Q98" s="362"/>
      <c r="R98" s="362"/>
      <c r="S98" s="362"/>
      <c r="T98" s="362"/>
      <c r="U98" s="362"/>
      <c r="V98" s="362"/>
      <c r="W98" s="362"/>
      <c r="X98" s="362"/>
      <c r="Y98" s="362"/>
      <c r="Z98" s="362"/>
      <c r="AA98" s="362"/>
      <c r="AB98" s="362"/>
    </row>
    <row r="99" spans="8:8" ht="15.75" customHeight="1">
      <c r="A99" s="362"/>
      <c r="B99" s="363"/>
      <c r="C99" s="362"/>
      <c r="D99" s="363"/>
      <c r="E99" s="362"/>
      <c r="F99" s="362"/>
      <c r="G99" s="362"/>
      <c r="H99" s="362"/>
      <c r="I99" s="362"/>
      <c r="J99" s="362"/>
      <c r="K99" s="362"/>
      <c r="L99" s="362"/>
      <c r="M99" s="362"/>
      <c r="N99" s="362"/>
      <c r="O99" s="362"/>
      <c r="P99" s="362"/>
      <c r="Q99" s="362"/>
      <c r="R99" s="362"/>
      <c r="S99" s="362"/>
      <c r="T99" s="362"/>
      <c r="U99" s="362"/>
      <c r="V99" s="362"/>
      <c r="W99" s="362"/>
      <c r="X99" s="362"/>
      <c r="Y99" s="362"/>
      <c r="Z99" s="362"/>
      <c r="AA99" s="362"/>
      <c r="AB99" s="362"/>
    </row>
    <row r="100" spans="8:8" ht="15.75" customHeight="1">
      <c r="A100" s="362"/>
      <c r="B100" s="363"/>
      <c r="C100" s="362"/>
      <c r="D100" s="363"/>
      <c r="E100" s="362"/>
      <c r="F100" s="362"/>
      <c r="G100" s="362"/>
      <c r="H100" s="362"/>
      <c r="I100" s="362"/>
      <c r="J100" s="362"/>
      <c r="K100" s="362"/>
      <c r="L100" s="362"/>
      <c r="M100" s="362"/>
      <c r="N100" s="362"/>
      <c r="O100" s="362"/>
      <c r="P100" s="362"/>
      <c r="Q100" s="362"/>
      <c r="R100" s="362"/>
      <c r="S100" s="362"/>
      <c r="T100" s="362"/>
      <c r="U100" s="362"/>
      <c r="V100" s="362"/>
      <c r="W100" s="362"/>
      <c r="X100" s="362"/>
      <c r="Y100" s="362"/>
      <c r="Z100" s="362"/>
      <c r="AA100" s="362"/>
      <c r="AB100" s="362"/>
    </row>
    <row r="101" spans="8:8" ht="15.75" customHeight="1">
      <c r="A101" s="362"/>
      <c r="B101" s="363"/>
      <c r="C101" s="362"/>
      <c r="D101" s="363"/>
      <c r="E101" s="362"/>
      <c r="F101" s="362"/>
      <c r="G101" s="362"/>
      <c r="H101" s="362"/>
      <c r="I101" s="362"/>
      <c r="J101" s="362"/>
      <c r="K101" s="362"/>
      <c r="L101" s="362"/>
      <c r="M101" s="362"/>
      <c r="N101" s="362"/>
      <c r="O101" s="362"/>
      <c r="P101" s="362"/>
      <c r="Q101" s="362"/>
      <c r="R101" s="362"/>
      <c r="S101" s="362"/>
      <c r="T101" s="362"/>
      <c r="U101" s="362"/>
      <c r="V101" s="362"/>
      <c r="W101" s="362"/>
      <c r="X101" s="362"/>
      <c r="Y101" s="362"/>
      <c r="Z101" s="362"/>
      <c r="AA101" s="362"/>
      <c r="AB101" s="362"/>
    </row>
    <row r="102" spans="8:8" ht="15.75" customHeight="1">
      <c r="A102" s="362"/>
      <c r="B102" s="363"/>
      <c r="C102" s="362"/>
      <c r="D102" s="363"/>
      <c r="E102" s="362"/>
      <c r="F102" s="362"/>
      <c r="G102" s="362"/>
      <c r="H102" s="362"/>
      <c r="I102" s="362"/>
      <c r="J102" s="362"/>
      <c r="K102" s="362"/>
      <c r="L102" s="362"/>
      <c r="M102" s="362"/>
      <c r="N102" s="362"/>
      <c r="O102" s="362"/>
      <c r="P102" s="362"/>
      <c r="Q102" s="362"/>
      <c r="R102" s="362"/>
      <c r="S102" s="362"/>
      <c r="T102" s="362"/>
      <c r="U102" s="362"/>
      <c r="V102" s="362"/>
      <c r="W102" s="362"/>
      <c r="X102" s="362"/>
      <c r="Y102" s="362"/>
      <c r="Z102" s="362"/>
      <c r="AA102" s="362"/>
      <c r="AB102" s="362"/>
    </row>
    <row r="103" spans="8:8" ht="15.75" customHeight="1">
      <c r="A103" s="362"/>
      <c r="B103" s="363"/>
      <c r="C103" s="362"/>
      <c r="D103" s="363"/>
      <c r="E103" s="362"/>
      <c r="F103" s="362"/>
      <c r="G103" s="362"/>
      <c r="H103" s="362"/>
      <c r="I103" s="362"/>
      <c r="J103" s="362"/>
      <c r="K103" s="362"/>
      <c r="L103" s="362"/>
      <c r="M103" s="362"/>
      <c r="N103" s="362"/>
      <c r="O103" s="362"/>
      <c r="P103" s="362"/>
      <c r="Q103" s="362"/>
      <c r="R103" s="362"/>
      <c r="S103" s="362"/>
      <c r="T103" s="362"/>
      <c r="U103" s="362"/>
      <c r="V103" s="362"/>
      <c r="W103" s="362"/>
      <c r="X103" s="362"/>
      <c r="Y103" s="362"/>
      <c r="Z103" s="362"/>
      <c r="AA103" s="362"/>
      <c r="AB103" s="362"/>
    </row>
    <row r="104" spans="8:8" ht="15.75" customHeight="1">
      <c r="A104" s="362"/>
      <c r="B104" s="363"/>
      <c r="C104" s="362"/>
      <c r="D104" s="363"/>
      <c r="E104" s="362"/>
      <c r="F104" s="362"/>
      <c r="G104" s="362"/>
      <c r="H104" s="362"/>
      <c r="I104" s="362"/>
      <c r="J104" s="362"/>
      <c r="K104" s="362"/>
      <c r="L104" s="362"/>
      <c r="M104" s="362"/>
      <c r="N104" s="362"/>
      <c r="O104" s="362"/>
      <c r="P104" s="362"/>
      <c r="Q104" s="362"/>
      <c r="R104" s="362"/>
      <c r="S104" s="362"/>
      <c r="T104" s="362"/>
      <c r="U104" s="362"/>
      <c r="V104" s="362"/>
      <c r="W104" s="362"/>
      <c r="X104" s="362"/>
      <c r="Y104" s="362"/>
      <c r="Z104" s="362"/>
      <c r="AA104" s="362"/>
      <c r="AB104" s="362"/>
    </row>
    <row r="105" spans="8:8" ht="15.75" customHeight="1">
      <c r="A105" s="362"/>
      <c r="B105" s="363"/>
      <c r="C105" s="362"/>
      <c r="D105" s="363"/>
      <c r="E105" s="362"/>
      <c r="F105" s="362"/>
      <c r="G105" s="362"/>
      <c r="H105" s="362"/>
      <c r="I105" s="362"/>
      <c r="J105" s="362"/>
      <c r="K105" s="362"/>
      <c r="L105" s="362"/>
      <c r="M105" s="362"/>
      <c r="N105" s="362"/>
      <c r="O105" s="362"/>
      <c r="P105" s="362"/>
      <c r="Q105" s="362"/>
      <c r="R105" s="362"/>
      <c r="S105" s="362"/>
      <c r="T105" s="362"/>
      <c r="U105" s="362"/>
      <c r="V105" s="362"/>
      <c r="W105" s="362"/>
      <c r="X105" s="362"/>
      <c r="Y105" s="362"/>
      <c r="Z105" s="362"/>
      <c r="AA105" s="362"/>
      <c r="AB105" s="362"/>
    </row>
    <row r="106" spans="8:8" ht="15.75" customHeight="1">
      <c r="A106" s="362"/>
      <c r="B106" s="363"/>
      <c r="C106" s="362"/>
      <c r="D106" s="363"/>
      <c r="E106" s="362"/>
      <c r="F106" s="362"/>
      <c r="G106" s="362"/>
      <c r="H106" s="362"/>
      <c r="I106" s="362"/>
      <c r="J106" s="362"/>
      <c r="K106" s="362"/>
      <c r="L106" s="362"/>
      <c r="M106" s="362"/>
      <c r="N106" s="362"/>
      <c r="O106" s="362"/>
      <c r="P106" s="362"/>
      <c r="Q106" s="362"/>
      <c r="R106" s="362"/>
      <c r="S106" s="362"/>
      <c r="T106" s="362"/>
      <c r="U106" s="362"/>
      <c r="V106" s="362"/>
      <c r="W106" s="362"/>
      <c r="X106" s="362"/>
      <c r="Y106" s="362"/>
      <c r="Z106" s="362"/>
      <c r="AA106" s="362"/>
      <c r="AB106" s="362"/>
    </row>
    <row r="107" spans="8:8" ht="15.75" customHeight="1">
      <c r="A107" s="362"/>
      <c r="B107" s="363"/>
      <c r="C107" s="362"/>
      <c r="D107" s="363"/>
      <c r="E107" s="362"/>
      <c r="F107" s="362"/>
      <c r="G107" s="362"/>
      <c r="H107" s="362"/>
      <c r="I107" s="362"/>
      <c r="J107" s="362"/>
      <c r="K107" s="362"/>
      <c r="L107" s="362"/>
      <c r="M107" s="362"/>
      <c r="N107" s="362"/>
      <c r="O107" s="362"/>
      <c r="P107" s="362"/>
      <c r="Q107" s="362"/>
      <c r="R107" s="362"/>
      <c r="S107" s="362"/>
      <c r="T107" s="362"/>
      <c r="U107" s="362"/>
      <c r="V107" s="362"/>
      <c r="W107" s="362"/>
      <c r="X107" s="362"/>
      <c r="Y107" s="362"/>
      <c r="Z107" s="362"/>
      <c r="AA107" s="362"/>
      <c r="AB107" s="362"/>
    </row>
    <row r="108" spans="8:8" ht="15.75" customHeight="1">
      <c r="A108" s="362"/>
      <c r="B108" s="363"/>
      <c r="C108" s="362"/>
      <c r="D108" s="363"/>
      <c r="E108" s="362"/>
      <c r="F108" s="362"/>
      <c r="G108" s="362"/>
      <c r="H108" s="362"/>
      <c r="I108" s="362"/>
      <c r="J108" s="362"/>
      <c r="K108" s="362"/>
      <c r="L108" s="362"/>
      <c r="M108" s="362"/>
      <c r="N108" s="362"/>
      <c r="O108" s="362"/>
      <c r="P108" s="362"/>
      <c r="Q108" s="362"/>
      <c r="R108" s="362"/>
      <c r="S108" s="362"/>
      <c r="T108" s="362"/>
      <c r="U108" s="362"/>
      <c r="V108" s="362"/>
      <c r="W108" s="362"/>
      <c r="X108" s="362"/>
      <c r="Y108" s="362"/>
      <c r="Z108" s="362"/>
      <c r="AA108" s="362"/>
      <c r="AB108" s="362"/>
    </row>
    <row r="109" spans="8:8" ht="15.75" customHeight="1">
      <c r="A109" s="362"/>
      <c r="B109" s="363"/>
      <c r="C109" s="362"/>
      <c r="D109" s="363"/>
      <c r="E109" s="362"/>
      <c r="F109" s="362"/>
      <c r="G109" s="362"/>
      <c r="H109" s="362"/>
      <c r="I109" s="362"/>
      <c r="J109" s="362"/>
      <c r="K109" s="362"/>
      <c r="L109" s="362"/>
      <c r="M109" s="362"/>
      <c r="N109" s="362"/>
      <c r="O109" s="362"/>
      <c r="P109" s="362"/>
      <c r="Q109" s="362"/>
      <c r="R109" s="362"/>
      <c r="S109" s="362"/>
      <c r="T109" s="362"/>
      <c r="U109" s="362"/>
      <c r="V109" s="362"/>
      <c r="W109" s="362"/>
      <c r="X109" s="362"/>
      <c r="Y109" s="362"/>
      <c r="Z109" s="362"/>
      <c r="AA109" s="362"/>
      <c r="AB109" s="362"/>
    </row>
    <row r="110" spans="8:8" ht="15.75" customHeight="1">
      <c r="A110" s="362"/>
      <c r="B110" s="363"/>
      <c r="C110" s="362"/>
      <c r="D110" s="363"/>
      <c r="E110" s="362"/>
      <c r="F110" s="362"/>
      <c r="G110" s="362"/>
      <c r="H110" s="362"/>
      <c r="I110" s="362"/>
      <c r="J110" s="362"/>
      <c r="K110" s="362"/>
      <c r="L110" s="362"/>
      <c r="M110" s="362"/>
      <c r="N110" s="362"/>
      <c r="O110" s="362"/>
      <c r="P110" s="362"/>
      <c r="Q110" s="362"/>
      <c r="R110" s="362"/>
      <c r="S110" s="362"/>
      <c r="T110" s="362"/>
      <c r="U110" s="362"/>
      <c r="V110" s="362"/>
      <c r="W110" s="362"/>
      <c r="X110" s="362"/>
      <c r="Y110" s="362"/>
      <c r="Z110" s="362"/>
      <c r="AA110" s="362"/>
      <c r="AB110" s="362"/>
    </row>
    <row r="111" spans="8:8" ht="15.75" customHeight="1">
      <c r="A111" s="362"/>
      <c r="B111" s="363"/>
      <c r="C111" s="362"/>
      <c r="D111" s="363"/>
      <c r="E111" s="362"/>
      <c r="F111" s="362"/>
      <c r="G111" s="362"/>
      <c r="H111" s="362"/>
      <c r="I111" s="362"/>
      <c r="J111" s="362"/>
      <c r="K111" s="362"/>
      <c r="L111" s="362"/>
      <c r="M111" s="362"/>
      <c r="N111" s="362"/>
      <c r="O111" s="362"/>
      <c r="P111" s="362"/>
      <c r="Q111" s="362"/>
      <c r="R111" s="362"/>
      <c r="S111" s="362"/>
      <c r="T111" s="362"/>
      <c r="U111" s="362"/>
      <c r="V111" s="362"/>
      <c r="W111" s="362"/>
      <c r="X111" s="362"/>
      <c r="Y111" s="362"/>
      <c r="Z111" s="362"/>
      <c r="AA111" s="362"/>
      <c r="AB111" s="362"/>
    </row>
    <row r="112" spans="8:8" ht="15.75" customHeight="1">
      <c r="A112" s="362"/>
      <c r="B112" s="363"/>
      <c r="C112" s="362"/>
      <c r="D112" s="363"/>
      <c r="E112" s="362"/>
      <c r="F112" s="362"/>
      <c r="G112" s="362"/>
      <c r="H112" s="362"/>
      <c r="I112" s="362"/>
      <c r="J112" s="362"/>
      <c r="K112" s="362"/>
      <c r="L112" s="362"/>
      <c r="M112" s="362"/>
      <c r="N112" s="362"/>
      <c r="O112" s="362"/>
      <c r="P112" s="362"/>
      <c r="Q112" s="362"/>
      <c r="R112" s="362"/>
      <c r="S112" s="362"/>
      <c r="T112" s="362"/>
      <c r="U112" s="362"/>
      <c r="V112" s="362"/>
      <c r="W112" s="362"/>
      <c r="X112" s="362"/>
      <c r="Y112" s="362"/>
      <c r="Z112" s="362"/>
      <c r="AA112" s="362"/>
      <c r="AB112" s="362"/>
    </row>
    <row r="113" spans="8:8" ht="15.75" customHeight="1">
      <c r="A113" s="362"/>
      <c r="B113" s="363"/>
      <c r="C113" s="362"/>
      <c r="D113" s="363"/>
      <c r="E113" s="362"/>
      <c r="F113" s="362"/>
      <c r="G113" s="362"/>
      <c r="H113" s="362"/>
      <c r="I113" s="362"/>
      <c r="J113" s="362"/>
      <c r="K113" s="362"/>
      <c r="L113" s="362"/>
      <c r="M113" s="362"/>
      <c r="N113" s="362"/>
      <c r="O113" s="362"/>
      <c r="P113" s="362"/>
      <c r="Q113" s="362"/>
      <c r="R113" s="362"/>
      <c r="S113" s="362"/>
      <c r="T113" s="362"/>
      <c r="U113" s="362"/>
      <c r="V113" s="362"/>
      <c r="W113" s="362"/>
      <c r="X113" s="362"/>
      <c r="Y113" s="362"/>
      <c r="Z113" s="362"/>
      <c r="AA113" s="362"/>
      <c r="AB113" s="362"/>
    </row>
    <row r="114" spans="8:8" ht="15.75" customHeight="1">
      <c r="A114" s="362"/>
      <c r="B114" s="363"/>
      <c r="C114" s="362"/>
      <c r="D114" s="363"/>
      <c r="E114" s="362"/>
      <c r="F114" s="362"/>
      <c r="G114" s="362"/>
      <c r="H114" s="362"/>
      <c r="I114" s="362"/>
      <c r="J114" s="362"/>
      <c r="K114" s="362"/>
      <c r="L114" s="362"/>
      <c r="M114" s="362"/>
      <c r="N114" s="362"/>
      <c r="O114" s="362"/>
      <c r="P114" s="362"/>
      <c r="Q114" s="362"/>
      <c r="R114" s="362"/>
      <c r="S114" s="362"/>
      <c r="T114" s="362"/>
      <c r="U114" s="362"/>
      <c r="V114" s="362"/>
      <c r="W114" s="362"/>
      <c r="X114" s="362"/>
      <c r="Y114" s="362"/>
      <c r="Z114" s="362"/>
      <c r="AA114" s="362"/>
      <c r="AB114" s="362"/>
    </row>
    <row r="115" spans="8:8" ht="15.75" customHeight="1">
      <c r="A115" s="362"/>
      <c r="B115" s="363"/>
      <c r="C115" s="362"/>
      <c r="D115" s="363"/>
      <c r="E115" s="362"/>
      <c r="F115" s="362"/>
      <c r="G115" s="362"/>
      <c r="H115" s="362"/>
      <c r="I115" s="362"/>
      <c r="J115" s="362"/>
      <c r="K115" s="362"/>
      <c r="L115" s="362"/>
      <c r="M115" s="362"/>
      <c r="N115" s="362"/>
      <c r="O115" s="362"/>
      <c r="P115" s="362"/>
      <c r="Q115" s="362"/>
      <c r="R115" s="362"/>
      <c r="S115" s="362"/>
      <c r="T115" s="362"/>
      <c r="U115" s="362"/>
      <c r="V115" s="362"/>
      <c r="W115" s="362"/>
      <c r="X115" s="362"/>
      <c r="Y115" s="362"/>
      <c r="Z115" s="362"/>
      <c r="AA115" s="362"/>
      <c r="AB115" s="362"/>
    </row>
    <row r="116" spans="8:8" ht="15.75" customHeight="1">
      <c r="A116" s="362"/>
      <c r="B116" s="363"/>
      <c r="C116" s="362"/>
      <c r="D116" s="363"/>
      <c r="E116" s="362"/>
      <c r="F116" s="362"/>
      <c r="G116" s="362"/>
      <c r="H116" s="362"/>
      <c r="I116" s="362"/>
      <c r="J116" s="362"/>
      <c r="K116" s="362"/>
      <c r="L116" s="362"/>
      <c r="M116" s="362"/>
      <c r="N116" s="362"/>
      <c r="O116" s="362"/>
      <c r="P116" s="362"/>
      <c r="Q116" s="362"/>
      <c r="R116" s="362"/>
      <c r="S116" s="362"/>
      <c r="T116" s="362"/>
      <c r="U116" s="362"/>
      <c r="V116" s="362"/>
      <c r="W116" s="362"/>
      <c r="X116" s="362"/>
      <c r="Y116" s="362"/>
      <c r="Z116" s="362"/>
      <c r="AA116" s="362"/>
      <c r="AB116" s="362"/>
    </row>
    <row r="117" spans="8:8" ht="15.75" customHeight="1">
      <c r="A117" s="362"/>
      <c r="B117" s="363"/>
      <c r="C117" s="362"/>
      <c r="D117" s="363"/>
      <c r="E117" s="362"/>
      <c r="F117" s="362"/>
      <c r="G117" s="362"/>
      <c r="H117" s="362"/>
      <c r="I117" s="362"/>
      <c r="J117" s="362"/>
      <c r="K117" s="362"/>
      <c r="L117" s="362"/>
      <c r="M117" s="362"/>
      <c r="N117" s="362"/>
      <c r="O117" s="362"/>
      <c r="P117" s="362"/>
      <c r="Q117" s="362"/>
      <c r="R117" s="362"/>
      <c r="S117" s="362"/>
      <c r="T117" s="362"/>
      <c r="U117" s="362"/>
      <c r="V117" s="362"/>
      <c r="W117" s="362"/>
      <c r="X117" s="362"/>
      <c r="Y117" s="362"/>
      <c r="Z117" s="362"/>
      <c r="AA117" s="362"/>
      <c r="AB117" s="362"/>
    </row>
    <row r="118" spans="8:8" ht="15.75" customHeight="1">
      <c r="A118" s="362"/>
      <c r="B118" s="363"/>
      <c r="C118" s="362"/>
      <c r="D118" s="363"/>
      <c r="E118" s="362"/>
      <c r="F118" s="362"/>
      <c r="G118" s="362"/>
      <c r="H118" s="362"/>
      <c r="I118" s="362"/>
      <c r="J118" s="362"/>
      <c r="K118" s="362"/>
      <c r="L118" s="362"/>
      <c r="M118" s="362"/>
      <c r="N118" s="362"/>
      <c r="O118" s="362"/>
      <c r="P118" s="362"/>
      <c r="Q118" s="362"/>
      <c r="R118" s="362"/>
      <c r="S118" s="362"/>
      <c r="T118" s="362"/>
      <c r="U118" s="362"/>
      <c r="V118" s="362"/>
      <c r="W118" s="362"/>
      <c r="X118" s="362"/>
      <c r="Y118" s="362"/>
      <c r="Z118" s="362"/>
      <c r="AA118" s="362"/>
      <c r="AB118" s="362"/>
    </row>
    <row r="119" spans="8:8" ht="15.75" customHeight="1">
      <c r="A119" s="362"/>
      <c r="B119" s="363"/>
      <c r="C119" s="362"/>
      <c r="D119" s="363"/>
      <c r="E119" s="362"/>
      <c r="F119" s="362"/>
      <c r="G119" s="362"/>
      <c r="H119" s="362"/>
      <c r="I119" s="362"/>
      <c r="J119" s="362"/>
      <c r="K119" s="362"/>
      <c r="L119" s="362"/>
      <c r="M119" s="362"/>
      <c r="N119" s="362"/>
      <c r="O119" s="362"/>
      <c r="P119" s="362"/>
      <c r="Q119" s="362"/>
      <c r="R119" s="362"/>
      <c r="S119" s="362"/>
      <c r="T119" s="362"/>
      <c r="U119" s="362"/>
      <c r="V119" s="362"/>
      <c r="W119" s="362"/>
      <c r="X119" s="362"/>
      <c r="Y119" s="362"/>
      <c r="Z119" s="362"/>
      <c r="AA119" s="362"/>
      <c r="AB119" s="362"/>
    </row>
    <row r="120" spans="8:8" ht="15.75" customHeight="1">
      <c r="A120" s="362"/>
      <c r="B120" s="363"/>
      <c r="C120" s="362"/>
      <c r="D120" s="363"/>
      <c r="E120" s="362"/>
      <c r="F120" s="362"/>
      <c r="G120" s="362"/>
      <c r="H120" s="362"/>
      <c r="I120" s="362"/>
      <c r="J120" s="362"/>
      <c r="K120" s="362"/>
      <c r="L120" s="362"/>
      <c r="M120" s="362"/>
      <c r="N120" s="362"/>
      <c r="O120" s="362"/>
      <c r="P120" s="362"/>
      <c r="Q120" s="362"/>
      <c r="R120" s="362"/>
      <c r="S120" s="362"/>
      <c r="T120" s="362"/>
      <c r="U120" s="362"/>
      <c r="V120" s="362"/>
      <c r="W120" s="362"/>
      <c r="X120" s="362"/>
      <c r="Y120" s="362"/>
      <c r="Z120" s="362"/>
      <c r="AA120" s="362"/>
      <c r="AB120" s="362"/>
    </row>
    <row r="121" spans="8:8" ht="15.75" customHeight="1">
      <c r="A121" s="362"/>
      <c r="B121" s="363"/>
      <c r="C121" s="362"/>
      <c r="D121" s="363"/>
      <c r="E121" s="362"/>
      <c r="F121" s="362"/>
      <c r="G121" s="362"/>
      <c r="H121" s="362"/>
      <c r="I121" s="362"/>
      <c r="J121" s="362"/>
      <c r="K121" s="362"/>
      <c r="L121" s="362"/>
      <c r="M121" s="362"/>
      <c r="N121" s="362"/>
      <c r="O121" s="362"/>
      <c r="P121" s="362"/>
      <c r="Q121" s="362"/>
      <c r="R121" s="362"/>
      <c r="S121" s="362"/>
      <c r="T121" s="362"/>
      <c r="U121" s="362"/>
      <c r="V121" s="362"/>
      <c r="W121" s="362"/>
      <c r="X121" s="362"/>
      <c r="Y121" s="362"/>
      <c r="Z121" s="362"/>
      <c r="AA121" s="362"/>
      <c r="AB121" s="362"/>
    </row>
    <row r="122" spans="8:8" ht="15.75" customHeight="1">
      <c r="A122" s="362"/>
      <c r="B122" s="363"/>
      <c r="C122" s="362"/>
      <c r="D122" s="363"/>
      <c r="E122" s="362"/>
      <c r="F122" s="362"/>
      <c r="G122" s="362"/>
      <c r="H122" s="362"/>
      <c r="I122" s="362"/>
      <c r="J122" s="362"/>
      <c r="K122" s="362"/>
      <c r="L122" s="362"/>
      <c r="M122" s="362"/>
      <c r="N122" s="362"/>
      <c r="O122" s="362"/>
      <c r="P122" s="362"/>
      <c r="Q122" s="362"/>
      <c r="R122" s="362"/>
      <c r="S122" s="362"/>
      <c r="T122" s="362"/>
      <c r="U122" s="362"/>
      <c r="V122" s="362"/>
      <c r="W122" s="362"/>
      <c r="X122" s="362"/>
      <c r="Y122" s="362"/>
      <c r="Z122" s="362"/>
      <c r="AA122" s="362"/>
      <c r="AB122" s="362"/>
    </row>
    <row r="123" spans="8:8" ht="15.75" customHeight="1">
      <c r="A123" s="362"/>
      <c r="B123" s="363"/>
      <c r="C123" s="362"/>
      <c r="D123" s="363"/>
      <c r="E123" s="362"/>
      <c r="F123" s="362"/>
      <c r="G123" s="362"/>
      <c r="H123" s="362"/>
      <c r="I123" s="362"/>
      <c r="J123" s="362"/>
      <c r="K123" s="362"/>
      <c r="L123" s="362"/>
      <c r="M123" s="362"/>
      <c r="N123" s="362"/>
      <c r="O123" s="362"/>
      <c r="P123" s="362"/>
      <c r="Q123" s="362"/>
      <c r="R123" s="362"/>
      <c r="S123" s="362"/>
      <c r="T123" s="362"/>
      <c r="U123" s="362"/>
      <c r="V123" s="362"/>
      <c r="W123" s="362"/>
      <c r="X123" s="362"/>
      <c r="Y123" s="362"/>
      <c r="Z123" s="362"/>
      <c r="AA123" s="362"/>
      <c r="AB123" s="362"/>
    </row>
    <row r="124" spans="8:8" ht="15.75" customHeight="1">
      <c r="A124" s="362"/>
      <c r="B124" s="363"/>
      <c r="C124" s="362"/>
      <c r="D124" s="363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2"/>
      <c r="Q124" s="362"/>
      <c r="R124" s="362"/>
      <c r="S124" s="362"/>
      <c r="T124" s="362"/>
      <c r="U124" s="362"/>
      <c r="V124" s="362"/>
      <c r="W124" s="362"/>
      <c r="X124" s="362"/>
      <c r="Y124" s="362"/>
      <c r="Z124" s="362"/>
      <c r="AA124" s="362"/>
      <c r="AB124" s="362"/>
    </row>
    <row r="125" spans="8:8" ht="15.75" customHeight="1">
      <c r="A125" s="362"/>
      <c r="B125" s="363"/>
      <c r="C125" s="362"/>
      <c r="D125" s="363"/>
      <c r="E125" s="362"/>
      <c r="F125" s="362"/>
      <c r="G125" s="362"/>
      <c r="H125" s="362"/>
      <c r="I125" s="362"/>
      <c r="J125" s="362"/>
      <c r="K125" s="362"/>
      <c r="L125" s="362"/>
      <c r="M125" s="362"/>
      <c r="N125" s="362"/>
      <c r="O125" s="362"/>
      <c r="P125" s="362"/>
      <c r="Q125" s="362"/>
      <c r="R125" s="362"/>
      <c r="S125" s="362"/>
      <c r="T125" s="362"/>
      <c r="U125" s="362"/>
      <c r="V125" s="362"/>
      <c r="W125" s="362"/>
      <c r="X125" s="362"/>
      <c r="Y125" s="362"/>
      <c r="Z125" s="362"/>
      <c r="AA125" s="362"/>
      <c r="AB125" s="362"/>
    </row>
    <row r="126" spans="8:8" ht="15.75" customHeight="1">
      <c r="A126" s="362"/>
      <c r="B126" s="363"/>
      <c r="C126" s="362"/>
      <c r="D126" s="363"/>
      <c r="E126" s="362"/>
      <c r="F126" s="362"/>
      <c r="G126" s="362"/>
      <c r="H126" s="362"/>
      <c r="I126" s="362"/>
      <c r="J126" s="362"/>
      <c r="K126" s="362"/>
      <c r="L126" s="362"/>
      <c r="M126" s="362"/>
      <c r="N126" s="362"/>
      <c r="O126" s="362"/>
      <c r="P126" s="362"/>
      <c r="Q126" s="362"/>
      <c r="R126" s="362"/>
      <c r="S126" s="362"/>
      <c r="T126" s="362"/>
      <c r="U126" s="362"/>
      <c r="V126" s="362"/>
      <c r="W126" s="362"/>
      <c r="X126" s="362"/>
      <c r="Y126" s="362"/>
      <c r="Z126" s="362"/>
      <c r="AA126" s="362"/>
      <c r="AB126" s="362"/>
    </row>
    <row r="127" spans="8:8" ht="15.75" customHeight="1">
      <c r="A127" s="362"/>
      <c r="B127" s="363"/>
      <c r="C127" s="362"/>
      <c r="D127" s="363"/>
      <c r="E127" s="362"/>
      <c r="F127" s="362"/>
      <c r="G127" s="362"/>
      <c r="H127" s="362"/>
      <c r="I127" s="362"/>
      <c r="J127" s="362"/>
      <c r="K127" s="362"/>
      <c r="L127" s="362"/>
      <c r="M127" s="362"/>
      <c r="N127" s="362"/>
      <c r="O127" s="362"/>
      <c r="P127" s="362"/>
      <c r="Q127" s="362"/>
      <c r="R127" s="362"/>
      <c r="S127" s="362"/>
      <c r="T127" s="362"/>
      <c r="U127" s="362"/>
      <c r="V127" s="362"/>
      <c r="W127" s="362"/>
      <c r="X127" s="362"/>
      <c r="Y127" s="362"/>
      <c r="Z127" s="362"/>
      <c r="AA127" s="362"/>
      <c r="AB127" s="362"/>
    </row>
    <row r="128" spans="8:8" ht="15.75" customHeight="1">
      <c r="A128" s="362"/>
      <c r="B128" s="363"/>
      <c r="C128" s="362"/>
      <c r="D128" s="363"/>
      <c r="E128" s="362"/>
      <c r="F128" s="362"/>
      <c r="G128" s="362"/>
      <c r="H128" s="362"/>
      <c r="I128" s="362"/>
      <c r="J128" s="362"/>
      <c r="K128" s="362"/>
      <c r="L128" s="362"/>
      <c r="M128" s="362"/>
      <c r="N128" s="362"/>
      <c r="O128" s="362"/>
      <c r="P128" s="362"/>
      <c r="Q128" s="362"/>
      <c r="R128" s="362"/>
      <c r="S128" s="362"/>
      <c r="T128" s="362"/>
      <c r="U128" s="362"/>
      <c r="V128" s="362"/>
      <c r="W128" s="362"/>
      <c r="X128" s="362"/>
      <c r="Y128" s="362"/>
      <c r="Z128" s="362"/>
      <c r="AA128" s="362"/>
      <c r="AB128" s="362"/>
    </row>
    <row r="129" spans="8:8" ht="15.75" customHeight="1">
      <c r="A129" s="362"/>
      <c r="B129" s="363"/>
      <c r="C129" s="362"/>
      <c r="D129" s="363"/>
      <c r="E129" s="362"/>
      <c r="F129" s="362"/>
      <c r="G129" s="362"/>
      <c r="H129" s="362"/>
      <c r="I129" s="362"/>
      <c r="J129" s="362"/>
      <c r="K129" s="362"/>
      <c r="L129" s="362"/>
      <c r="M129" s="362"/>
      <c r="N129" s="362"/>
      <c r="O129" s="362"/>
      <c r="P129" s="362"/>
      <c r="Q129" s="362"/>
      <c r="R129" s="362"/>
      <c r="S129" s="362"/>
      <c r="T129" s="362"/>
      <c r="U129" s="362"/>
      <c r="V129" s="362"/>
      <c r="W129" s="362"/>
      <c r="X129" s="362"/>
      <c r="Y129" s="362"/>
      <c r="Z129" s="362"/>
      <c r="AA129" s="362"/>
      <c r="AB129" s="362"/>
    </row>
    <row r="130" spans="8:8" ht="15.75" customHeight="1">
      <c r="A130" s="362"/>
      <c r="B130" s="363"/>
      <c r="C130" s="362"/>
      <c r="D130" s="363"/>
      <c r="E130" s="362"/>
      <c r="F130" s="362"/>
      <c r="G130" s="362"/>
      <c r="H130" s="362"/>
      <c r="I130" s="362"/>
      <c r="J130" s="362"/>
      <c r="K130" s="362"/>
      <c r="L130" s="362"/>
      <c r="M130" s="362"/>
      <c r="N130" s="362"/>
      <c r="O130" s="362"/>
      <c r="P130" s="362"/>
      <c r="Q130" s="362"/>
      <c r="R130" s="362"/>
      <c r="S130" s="362"/>
      <c r="T130" s="362"/>
      <c r="U130" s="362"/>
      <c r="V130" s="362"/>
      <c r="W130" s="362"/>
      <c r="X130" s="362"/>
      <c r="Y130" s="362"/>
      <c r="Z130" s="362"/>
      <c r="AA130" s="362"/>
      <c r="AB130" s="362"/>
    </row>
    <row r="131" spans="8:8" ht="15.75" customHeight="1">
      <c r="A131" s="362"/>
      <c r="B131" s="363"/>
      <c r="C131" s="362"/>
      <c r="D131" s="363"/>
      <c r="E131" s="362"/>
      <c r="F131" s="362"/>
      <c r="G131" s="362"/>
      <c r="H131" s="362"/>
      <c r="I131" s="362"/>
      <c r="J131" s="362"/>
      <c r="K131" s="362"/>
      <c r="L131" s="362"/>
      <c r="M131" s="362"/>
      <c r="N131" s="362"/>
      <c r="O131" s="362"/>
      <c r="P131" s="362"/>
      <c r="Q131" s="362"/>
      <c r="R131" s="362"/>
      <c r="S131" s="362"/>
      <c r="T131" s="362"/>
      <c r="U131" s="362"/>
      <c r="V131" s="362"/>
      <c r="W131" s="362"/>
      <c r="X131" s="362"/>
      <c r="Y131" s="362"/>
      <c r="Z131" s="362"/>
      <c r="AA131" s="362"/>
      <c r="AB131" s="362"/>
    </row>
    <row r="132" spans="8:8" ht="15.75" customHeight="1">
      <c r="A132" s="362"/>
      <c r="B132" s="363"/>
      <c r="C132" s="362"/>
      <c r="D132" s="363"/>
      <c r="E132" s="362"/>
      <c r="F132" s="362"/>
      <c r="G132" s="362"/>
      <c r="H132" s="362"/>
      <c r="I132" s="362"/>
      <c r="J132" s="362"/>
      <c r="K132" s="362"/>
      <c r="L132" s="362"/>
      <c r="M132" s="362"/>
      <c r="N132" s="362"/>
      <c r="O132" s="362"/>
      <c r="P132" s="362"/>
      <c r="Q132" s="362"/>
      <c r="R132" s="362"/>
      <c r="S132" s="362"/>
      <c r="T132" s="362"/>
      <c r="U132" s="362"/>
      <c r="V132" s="362"/>
      <c r="W132" s="362"/>
      <c r="X132" s="362"/>
      <c r="Y132" s="362"/>
      <c r="Z132" s="362"/>
      <c r="AA132" s="362"/>
      <c r="AB132" s="362"/>
    </row>
    <row r="133" spans="8:8" ht="15.75" customHeight="1">
      <c r="A133" s="362"/>
      <c r="B133" s="363"/>
      <c r="C133" s="362"/>
      <c r="D133" s="363"/>
      <c r="E133" s="362"/>
      <c r="F133" s="362"/>
      <c r="G133" s="362"/>
      <c r="H133" s="362"/>
      <c r="I133" s="362"/>
      <c r="J133" s="362"/>
      <c r="K133" s="362"/>
      <c r="L133" s="362"/>
      <c r="M133" s="362"/>
      <c r="N133" s="362"/>
      <c r="O133" s="362"/>
      <c r="P133" s="362"/>
      <c r="Q133" s="362"/>
      <c r="R133" s="362"/>
      <c r="S133" s="362"/>
      <c r="T133" s="362"/>
      <c r="U133" s="362"/>
      <c r="V133" s="362"/>
      <c r="W133" s="362"/>
      <c r="X133" s="362"/>
      <c r="Y133" s="362"/>
      <c r="Z133" s="362"/>
      <c r="AA133" s="362"/>
      <c r="AB133" s="362"/>
    </row>
    <row r="134" spans="8:8" ht="15.75" customHeight="1">
      <c r="A134" s="362"/>
      <c r="B134" s="363"/>
      <c r="C134" s="362"/>
      <c r="D134" s="363"/>
      <c r="E134" s="362"/>
      <c r="F134" s="362"/>
      <c r="G134" s="362"/>
      <c r="H134" s="362"/>
      <c r="I134" s="362"/>
      <c r="J134" s="362"/>
      <c r="K134" s="362"/>
      <c r="L134" s="362"/>
      <c r="M134" s="362"/>
      <c r="N134" s="362"/>
      <c r="O134" s="362"/>
      <c r="P134" s="362"/>
      <c r="Q134" s="362"/>
      <c r="R134" s="362"/>
      <c r="S134" s="362"/>
      <c r="T134" s="362"/>
      <c r="U134" s="362"/>
      <c r="V134" s="362"/>
      <c r="W134" s="362"/>
      <c r="X134" s="362"/>
      <c r="Y134" s="362"/>
      <c r="Z134" s="362"/>
      <c r="AA134" s="362"/>
      <c r="AB134" s="362"/>
    </row>
    <row r="135" spans="8:8" ht="15.75" customHeight="1">
      <c r="A135" s="362"/>
      <c r="B135" s="363"/>
      <c r="C135" s="362"/>
      <c r="D135" s="363"/>
      <c r="E135" s="362"/>
      <c r="F135" s="362"/>
      <c r="G135" s="362"/>
      <c r="H135" s="362"/>
      <c r="I135" s="362"/>
      <c r="J135" s="362"/>
      <c r="K135" s="362"/>
      <c r="L135" s="362"/>
      <c r="M135" s="362"/>
      <c r="N135" s="362"/>
      <c r="O135" s="362"/>
      <c r="P135" s="362"/>
      <c r="Q135" s="362"/>
      <c r="R135" s="362"/>
      <c r="S135" s="362"/>
      <c r="T135" s="362"/>
      <c r="U135" s="362"/>
      <c r="V135" s="362"/>
      <c r="W135" s="362"/>
      <c r="X135" s="362"/>
      <c r="Y135" s="362"/>
      <c r="Z135" s="362"/>
      <c r="AA135" s="362"/>
      <c r="AB135" s="362"/>
    </row>
    <row r="136" spans="8:8" ht="15.75" customHeight="1">
      <c r="A136" s="362"/>
      <c r="B136" s="363"/>
      <c r="C136" s="362"/>
      <c r="D136" s="363"/>
      <c r="E136" s="362"/>
      <c r="F136" s="362"/>
      <c r="G136" s="362"/>
      <c r="H136" s="362"/>
      <c r="I136" s="362"/>
      <c r="J136" s="362"/>
      <c r="K136" s="362"/>
      <c r="L136" s="362"/>
      <c r="M136" s="362"/>
      <c r="N136" s="362"/>
      <c r="O136" s="362"/>
      <c r="P136" s="362"/>
      <c r="Q136" s="362"/>
      <c r="R136" s="362"/>
      <c r="S136" s="362"/>
      <c r="T136" s="362"/>
      <c r="U136" s="362"/>
      <c r="V136" s="362"/>
      <c r="W136" s="362"/>
      <c r="X136" s="362"/>
      <c r="Y136" s="362"/>
      <c r="Z136" s="362"/>
      <c r="AA136" s="362"/>
      <c r="AB136" s="362"/>
    </row>
    <row r="137" spans="8:8" ht="15.75" customHeight="1">
      <c r="A137" s="362"/>
      <c r="B137" s="363"/>
      <c r="C137" s="362"/>
      <c r="D137" s="363"/>
      <c r="E137" s="362"/>
      <c r="F137" s="362"/>
      <c r="G137" s="362"/>
      <c r="H137" s="362"/>
      <c r="I137" s="362"/>
      <c r="J137" s="362"/>
      <c r="K137" s="362"/>
      <c r="L137" s="362"/>
      <c r="M137" s="362"/>
      <c r="N137" s="362"/>
      <c r="O137" s="362"/>
      <c r="P137" s="362"/>
      <c r="Q137" s="362"/>
      <c r="R137" s="362"/>
      <c r="S137" s="362"/>
      <c r="T137" s="362"/>
      <c r="U137" s="362"/>
      <c r="V137" s="362"/>
      <c r="W137" s="362"/>
      <c r="X137" s="362"/>
      <c r="Y137" s="362"/>
      <c r="Z137" s="362"/>
      <c r="AA137" s="362"/>
      <c r="AB137" s="362"/>
    </row>
    <row r="138" spans="8:8" ht="15.75" customHeight="1">
      <c r="A138" s="362"/>
      <c r="B138" s="363"/>
      <c r="C138" s="362"/>
      <c r="D138" s="363"/>
      <c r="E138" s="362"/>
      <c r="F138" s="362"/>
      <c r="G138" s="362"/>
      <c r="H138" s="362"/>
      <c r="I138" s="362"/>
      <c r="J138" s="362"/>
      <c r="K138" s="362"/>
      <c r="L138" s="362"/>
      <c r="M138" s="362"/>
      <c r="N138" s="362"/>
      <c r="O138" s="362"/>
      <c r="P138" s="362"/>
      <c r="Q138" s="362"/>
      <c r="R138" s="362"/>
      <c r="S138" s="362"/>
      <c r="T138" s="362"/>
      <c r="U138" s="362"/>
      <c r="V138" s="362"/>
      <c r="W138" s="362"/>
      <c r="X138" s="362"/>
      <c r="Y138" s="362"/>
      <c r="Z138" s="362"/>
      <c r="AA138" s="362"/>
      <c r="AB138" s="362"/>
    </row>
    <row r="139" spans="8:8" ht="15.75" customHeight="1">
      <c r="A139" s="362"/>
      <c r="B139" s="363"/>
      <c r="C139" s="362"/>
      <c r="D139" s="363"/>
      <c r="E139" s="362"/>
      <c r="F139" s="362"/>
      <c r="G139" s="362"/>
      <c r="H139" s="362"/>
      <c r="I139" s="362"/>
      <c r="J139" s="362"/>
      <c r="K139" s="362"/>
      <c r="L139" s="362"/>
      <c r="M139" s="362"/>
      <c r="N139" s="362"/>
      <c r="O139" s="362"/>
      <c r="P139" s="362"/>
      <c r="Q139" s="362"/>
      <c r="R139" s="362"/>
      <c r="S139" s="362"/>
      <c r="T139" s="362"/>
      <c r="U139" s="362"/>
      <c r="V139" s="362"/>
      <c r="W139" s="362"/>
      <c r="X139" s="362"/>
      <c r="Y139" s="362"/>
      <c r="Z139" s="362"/>
      <c r="AA139" s="362"/>
      <c r="AB139" s="362"/>
    </row>
    <row r="140" spans="8:8" ht="15.75" customHeight="1">
      <c r="A140" s="362"/>
      <c r="B140" s="363"/>
      <c r="C140" s="362"/>
      <c r="D140" s="363"/>
      <c r="E140" s="362"/>
      <c r="F140" s="362"/>
      <c r="G140" s="362"/>
      <c r="H140" s="362"/>
      <c r="I140" s="362"/>
      <c r="J140" s="362"/>
      <c r="K140" s="362"/>
      <c r="L140" s="362"/>
      <c r="M140" s="362"/>
      <c r="N140" s="362"/>
      <c r="O140" s="362"/>
      <c r="P140" s="362"/>
      <c r="Q140" s="362"/>
      <c r="R140" s="362"/>
      <c r="S140" s="362"/>
      <c r="T140" s="362"/>
      <c r="U140" s="362"/>
      <c r="V140" s="362"/>
      <c r="W140" s="362"/>
      <c r="X140" s="362"/>
      <c r="Y140" s="362"/>
      <c r="Z140" s="362"/>
      <c r="AA140" s="362"/>
      <c r="AB140" s="362"/>
    </row>
    <row r="141" spans="8:8" ht="15.75" customHeight="1">
      <c r="A141" s="362"/>
      <c r="B141" s="363"/>
      <c r="C141" s="362"/>
      <c r="D141" s="363"/>
      <c r="E141" s="362"/>
      <c r="F141" s="362"/>
      <c r="G141" s="362"/>
      <c r="H141" s="362"/>
      <c r="I141" s="362"/>
      <c r="J141" s="362"/>
      <c r="K141" s="362"/>
      <c r="L141" s="362"/>
      <c r="M141" s="362"/>
      <c r="N141" s="362"/>
      <c r="O141" s="362"/>
      <c r="P141" s="362"/>
      <c r="Q141" s="362"/>
      <c r="R141" s="362"/>
      <c r="S141" s="362"/>
      <c r="T141" s="362"/>
      <c r="U141" s="362"/>
      <c r="V141" s="362"/>
      <c r="W141" s="362"/>
      <c r="X141" s="362"/>
      <c r="Y141" s="362"/>
      <c r="Z141" s="362"/>
      <c r="AA141" s="362"/>
      <c r="AB141" s="362"/>
    </row>
    <row r="142" spans="8:8" ht="15.75" customHeight="1">
      <c r="A142" s="362"/>
      <c r="B142" s="363"/>
      <c r="C142" s="362"/>
      <c r="D142" s="363"/>
      <c r="E142" s="362"/>
      <c r="F142" s="362"/>
      <c r="G142" s="362"/>
      <c r="H142" s="362"/>
      <c r="I142" s="362"/>
      <c r="J142" s="362"/>
      <c r="K142" s="362"/>
      <c r="L142" s="362"/>
      <c r="M142" s="362"/>
      <c r="N142" s="362"/>
      <c r="O142" s="362"/>
      <c r="P142" s="362"/>
      <c r="Q142" s="362"/>
      <c r="R142" s="362"/>
      <c r="S142" s="362"/>
      <c r="T142" s="362"/>
      <c r="U142" s="362"/>
      <c r="V142" s="362"/>
      <c r="W142" s="362"/>
      <c r="X142" s="362"/>
      <c r="Y142" s="362"/>
      <c r="Z142" s="362"/>
      <c r="AA142" s="362"/>
      <c r="AB142" s="362"/>
    </row>
    <row r="143" spans="8:8" ht="15.75" customHeight="1">
      <c r="A143" s="362"/>
      <c r="B143" s="363"/>
      <c r="C143" s="362"/>
      <c r="D143" s="363"/>
      <c r="E143" s="362"/>
      <c r="F143" s="362"/>
      <c r="G143" s="362"/>
      <c r="H143" s="362"/>
      <c r="I143" s="362"/>
      <c r="J143" s="362"/>
      <c r="K143" s="362"/>
      <c r="L143" s="362"/>
      <c r="M143" s="362"/>
      <c r="N143" s="362"/>
      <c r="O143" s="362"/>
      <c r="P143" s="362"/>
      <c r="Q143" s="362"/>
      <c r="R143" s="362"/>
      <c r="S143" s="362"/>
      <c r="T143" s="362"/>
      <c r="U143" s="362"/>
      <c r="V143" s="362"/>
      <c r="W143" s="362"/>
      <c r="X143" s="362"/>
      <c r="Y143" s="362"/>
      <c r="Z143" s="362"/>
      <c r="AA143" s="362"/>
      <c r="AB143" s="362"/>
    </row>
    <row r="144" spans="8:8" ht="15.75" customHeight="1">
      <c r="A144" s="362"/>
      <c r="B144" s="363"/>
      <c r="C144" s="362"/>
      <c r="D144" s="363"/>
      <c r="E144" s="362"/>
      <c r="F144" s="362"/>
      <c r="G144" s="362"/>
      <c r="H144" s="362"/>
      <c r="I144" s="362"/>
      <c r="J144" s="362"/>
      <c r="K144" s="362"/>
      <c r="L144" s="362"/>
      <c r="M144" s="362"/>
      <c r="N144" s="362"/>
      <c r="O144" s="362"/>
      <c r="P144" s="362"/>
      <c r="Q144" s="362"/>
      <c r="R144" s="362"/>
      <c r="S144" s="362"/>
      <c r="T144" s="362"/>
      <c r="U144" s="362"/>
      <c r="V144" s="362"/>
      <c r="W144" s="362"/>
      <c r="X144" s="362"/>
      <c r="Y144" s="362"/>
      <c r="Z144" s="362"/>
      <c r="AA144" s="362"/>
      <c r="AB144" s="362"/>
    </row>
    <row r="145" spans="8:8" ht="15.75" customHeight="1">
      <c r="A145" s="362"/>
      <c r="B145" s="363"/>
      <c r="C145" s="362"/>
      <c r="D145" s="363"/>
      <c r="E145" s="362"/>
      <c r="F145" s="362"/>
      <c r="G145" s="362"/>
      <c r="H145" s="362"/>
      <c r="I145" s="362"/>
      <c r="J145" s="362"/>
      <c r="K145" s="362"/>
      <c r="L145" s="362"/>
      <c r="M145" s="362"/>
      <c r="N145" s="362"/>
      <c r="O145" s="362"/>
      <c r="P145" s="362"/>
      <c r="Q145" s="362"/>
      <c r="R145" s="362"/>
      <c r="S145" s="362"/>
      <c r="T145" s="362"/>
      <c r="U145" s="362"/>
      <c r="V145" s="362"/>
      <c r="W145" s="362"/>
      <c r="X145" s="362"/>
      <c r="Y145" s="362"/>
      <c r="Z145" s="362"/>
      <c r="AA145" s="362"/>
      <c r="AB145" s="362"/>
    </row>
    <row r="146" spans="8:8" ht="15.75" customHeight="1">
      <c r="A146" s="362"/>
      <c r="B146" s="363"/>
      <c r="C146" s="362"/>
      <c r="D146" s="363"/>
      <c r="E146" s="362"/>
      <c r="F146" s="362"/>
      <c r="G146" s="362"/>
      <c r="H146" s="362"/>
      <c r="I146" s="362"/>
      <c r="J146" s="362"/>
      <c r="K146" s="362"/>
      <c r="L146" s="362"/>
      <c r="M146" s="362"/>
      <c r="N146" s="362"/>
      <c r="O146" s="362"/>
      <c r="P146" s="362"/>
      <c r="Q146" s="362"/>
      <c r="R146" s="362"/>
      <c r="S146" s="362"/>
      <c r="T146" s="362"/>
      <c r="U146" s="362"/>
      <c r="V146" s="362"/>
      <c r="W146" s="362"/>
      <c r="X146" s="362"/>
      <c r="Y146" s="362"/>
      <c r="Z146" s="362"/>
      <c r="AA146" s="362"/>
      <c r="AB146" s="362"/>
    </row>
    <row r="147" spans="8:8" ht="15.75" customHeight="1">
      <c r="A147" s="362"/>
      <c r="B147" s="363"/>
      <c r="C147" s="362"/>
      <c r="D147" s="363"/>
      <c r="E147" s="362"/>
      <c r="F147" s="362"/>
      <c r="G147" s="362"/>
      <c r="H147" s="362"/>
      <c r="I147" s="362"/>
      <c r="J147" s="362"/>
      <c r="K147" s="362"/>
      <c r="L147" s="362"/>
      <c r="M147" s="362"/>
      <c r="N147" s="362"/>
      <c r="O147" s="362"/>
      <c r="P147" s="362"/>
      <c r="Q147" s="362"/>
      <c r="R147" s="362"/>
      <c r="S147" s="362"/>
      <c r="T147" s="362"/>
      <c r="U147" s="362"/>
      <c r="V147" s="362"/>
      <c r="W147" s="362"/>
      <c r="X147" s="362"/>
      <c r="Y147" s="362"/>
      <c r="Z147" s="362"/>
      <c r="AA147" s="362"/>
      <c r="AB147" s="362"/>
    </row>
    <row r="148" spans="8:8" ht="15.75" customHeight="1">
      <c r="A148" s="362"/>
      <c r="B148" s="363"/>
      <c r="C148" s="362"/>
      <c r="D148" s="363"/>
      <c r="E148" s="362"/>
      <c r="F148" s="362"/>
      <c r="G148" s="362"/>
      <c r="H148" s="362"/>
      <c r="I148" s="362"/>
      <c r="J148" s="362"/>
      <c r="K148" s="362"/>
      <c r="L148" s="362"/>
      <c r="M148" s="362"/>
      <c r="N148" s="362"/>
      <c r="O148" s="362"/>
      <c r="P148" s="362"/>
      <c r="Q148" s="362"/>
      <c r="R148" s="362"/>
      <c r="S148" s="362"/>
      <c r="T148" s="362"/>
      <c r="U148" s="362"/>
      <c r="V148" s="362"/>
      <c r="W148" s="362"/>
      <c r="X148" s="362"/>
      <c r="Y148" s="362"/>
      <c r="Z148" s="362"/>
      <c r="AA148" s="362"/>
      <c r="AB148" s="362"/>
    </row>
    <row r="149" spans="8:8" ht="15.75" customHeight="1">
      <c r="A149" s="362"/>
      <c r="B149" s="363"/>
      <c r="C149" s="362"/>
      <c r="D149" s="363"/>
      <c r="E149" s="362"/>
      <c r="F149" s="362"/>
      <c r="G149" s="362"/>
      <c r="H149" s="362"/>
      <c r="I149" s="362"/>
      <c r="J149" s="362"/>
      <c r="K149" s="362"/>
      <c r="L149" s="362"/>
      <c r="M149" s="362"/>
      <c r="N149" s="362"/>
      <c r="O149" s="362"/>
      <c r="P149" s="362"/>
      <c r="Q149" s="362"/>
      <c r="R149" s="362"/>
      <c r="S149" s="362"/>
      <c r="T149" s="362"/>
      <c r="U149" s="362"/>
      <c r="V149" s="362"/>
      <c r="W149" s="362"/>
      <c r="X149" s="362"/>
      <c r="Y149" s="362"/>
      <c r="Z149" s="362"/>
      <c r="AA149" s="362"/>
      <c r="AB149" s="362"/>
    </row>
    <row r="150" spans="8:8" ht="15.75" customHeight="1">
      <c r="A150" s="362"/>
      <c r="B150" s="363"/>
      <c r="C150" s="362"/>
      <c r="D150" s="363"/>
      <c r="E150" s="362"/>
      <c r="F150" s="362"/>
      <c r="G150" s="362"/>
      <c r="H150" s="362"/>
      <c r="I150" s="362"/>
      <c r="J150" s="362"/>
      <c r="K150" s="362"/>
      <c r="L150" s="362"/>
      <c r="M150" s="362"/>
      <c r="N150" s="362"/>
      <c r="O150" s="362"/>
      <c r="P150" s="362"/>
      <c r="Q150" s="362"/>
      <c r="R150" s="362"/>
      <c r="S150" s="362"/>
      <c r="T150" s="362"/>
      <c r="U150" s="362"/>
      <c r="V150" s="362"/>
      <c r="W150" s="362"/>
      <c r="X150" s="362"/>
      <c r="Y150" s="362"/>
      <c r="Z150" s="362"/>
      <c r="AA150" s="362"/>
      <c r="AB150" s="362"/>
    </row>
    <row r="151" spans="8:8" ht="15.75" customHeight="1">
      <c r="A151" s="362"/>
      <c r="B151" s="363"/>
      <c r="C151" s="362"/>
      <c r="D151" s="363"/>
      <c r="E151" s="362"/>
      <c r="F151" s="362"/>
      <c r="G151" s="362"/>
      <c r="H151" s="362"/>
      <c r="I151" s="362"/>
      <c r="J151" s="362"/>
      <c r="K151" s="362"/>
      <c r="L151" s="362"/>
      <c r="M151" s="362"/>
      <c r="N151" s="362"/>
      <c r="O151" s="362"/>
      <c r="P151" s="362"/>
      <c r="Q151" s="362"/>
      <c r="R151" s="362"/>
      <c r="S151" s="362"/>
      <c r="T151" s="362"/>
      <c r="U151" s="362"/>
      <c r="V151" s="362"/>
      <c r="W151" s="362"/>
      <c r="X151" s="362"/>
      <c r="Y151" s="362"/>
      <c r="Z151" s="362"/>
      <c r="AA151" s="362"/>
      <c r="AB151" s="362"/>
    </row>
    <row r="152" spans="8:8" ht="15.75" customHeight="1">
      <c r="A152" s="362"/>
      <c r="B152" s="363"/>
      <c r="C152" s="362"/>
      <c r="D152" s="363"/>
      <c r="E152" s="362"/>
      <c r="F152" s="362"/>
      <c r="G152" s="362"/>
      <c r="H152" s="362"/>
      <c r="I152" s="362"/>
      <c r="J152" s="362"/>
      <c r="K152" s="362"/>
      <c r="L152" s="362"/>
      <c r="M152" s="362"/>
      <c r="N152" s="362"/>
      <c r="O152" s="362"/>
      <c r="P152" s="362"/>
      <c r="Q152" s="362"/>
      <c r="R152" s="362"/>
      <c r="S152" s="362"/>
      <c r="T152" s="362"/>
      <c r="U152" s="362"/>
      <c r="V152" s="362"/>
      <c r="W152" s="362"/>
      <c r="X152" s="362"/>
      <c r="Y152" s="362"/>
      <c r="Z152" s="362"/>
      <c r="AA152" s="362"/>
      <c r="AB152" s="362"/>
    </row>
    <row r="153" spans="8:8" ht="15.75" customHeight="1">
      <c r="A153" s="362"/>
      <c r="B153" s="363"/>
      <c r="C153" s="362"/>
      <c r="D153" s="363"/>
      <c r="E153" s="362"/>
      <c r="F153" s="362"/>
      <c r="G153" s="362"/>
      <c r="H153" s="362"/>
      <c r="I153" s="362"/>
      <c r="J153" s="362"/>
      <c r="K153" s="362"/>
      <c r="L153" s="362"/>
      <c r="M153" s="362"/>
      <c r="N153" s="362"/>
      <c r="O153" s="362"/>
      <c r="P153" s="362"/>
      <c r="Q153" s="362"/>
      <c r="R153" s="362"/>
      <c r="S153" s="362"/>
      <c r="T153" s="362"/>
      <c r="U153" s="362"/>
      <c r="V153" s="362"/>
      <c r="W153" s="362"/>
      <c r="X153" s="362"/>
      <c r="Y153" s="362"/>
      <c r="Z153" s="362"/>
      <c r="AA153" s="362"/>
      <c r="AB153" s="362"/>
    </row>
    <row r="154" spans="8:8" ht="15.75" customHeight="1">
      <c r="A154" s="362"/>
      <c r="B154" s="363"/>
      <c r="C154" s="362"/>
      <c r="D154" s="363"/>
      <c r="E154" s="362"/>
      <c r="F154" s="362"/>
      <c r="G154" s="362"/>
      <c r="H154" s="362"/>
      <c r="I154" s="362"/>
      <c r="J154" s="362"/>
      <c r="K154" s="362"/>
      <c r="L154" s="362"/>
      <c r="M154" s="362"/>
      <c r="N154" s="362"/>
      <c r="O154" s="362"/>
      <c r="P154" s="362"/>
      <c r="Q154" s="362"/>
      <c r="R154" s="362"/>
      <c r="S154" s="362"/>
      <c r="T154" s="362"/>
      <c r="U154" s="362"/>
      <c r="V154" s="362"/>
      <c r="W154" s="362"/>
      <c r="X154" s="362"/>
      <c r="Y154" s="362"/>
      <c r="Z154" s="362"/>
      <c r="AA154" s="362"/>
      <c r="AB154" s="362"/>
    </row>
    <row r="155" spans="8:8" ht="15.75" customHeight="1">
      <c r="A155" s="362"/>
      <c r="B155" s="363"/>
      <c r="C155" s="362"/>
      <c r="D155" s="363"/>
      <c r="E155" s="362"/>
      <c r="F155" s="362"/>
      <c r="G155" s="362"/>
      <c r="H155" s="362"/>
      <c r="I155" s="362"/>
      <c r="J155" s="362"/>
      <c r="K155" s="362"/>
      <c r="L155" s="362"/>
      <c r="M155" s="362"/>
      <c r="N155" s="362"/>
      <c r="O155" s="362"/>
      <c r="P155" s="362"/>
      <c r="Q155" s="362"/>
      <c r="R155" s="362"/>
      <c r="S155" s="362"/>
      <c r="T155" s="362"/>
      <c r="U155" s="362"/>
      <c r="V155" s="362"/>
      <c r="W155" s="362"/>
      <c r="X155" s="362"/>
      <c r="Y155" s="362"/>
      <c r="Z155" s="362"/>
      <c r="AA155" s="362"/>
      <c r="AB155" s="362"/>
    </row>
    <row r="156" spans="8:8" ht="15.75" customHeight="1">
      <c r="A156" s="362"/>
      <c r="B156" s="363"/>
      <c r="C156" s="362"/>
      <c r="D156" s="363"/>
      <c r="E156" s="362"/>
      <c r="F156" s="362"/>
      <c r="G156" s="362"/>
      <c r="H156" s="362"/>
      <c r="I156" s="362"/>
      <c r="J156" s="362"/>
      <c r="K156" s="362"/>
      <c r="L156" s="362"/>
      <c r="M156" s="362"/>
      <c r="N156" s="362"/>
      <c r="O156" s="362"/>
      <c r="P156" s="362"/>
      <c r="Q156" s="362"/>
      <c r="R156" s="362"/>
      <c r="S156" s="362"/>
      <c r="T156" s="362"/>
      <c r="U156" s="362"/>
      <c r="V156" s="362"/>
      <c r="W156" s="362"/>
      <c r="X156" s="362"/>
      <c r="Y156" s="362"/>
      <c r="Z156" s="362"/>
      <c r="AA156" s="362"/>
      <c r="AB156" s="362"/>
    </row>
    <row r="157" spans="8:8" ht="15.75" customHeight="1">
      <c r="A157" s="362"/>
      <c r="B157" s="363"/>
      <c r="C157" s="362"/>
      <c r="D157" s="363"/>
      <c r="E157" s="362"/>
      <c r="F157" s="362"/>
      <c r="G157" s="362"/>
      <c r="H157" s="362"/>
      <c r="I157" s="362"/>
      <c r="J157" s="362"/>
      <c r="K157" s="362"/>
      <c r="L157" s="362"/>
      <c r="M157" s="362"/>
      <c r="N157" s="362"/>
      <c r="O157" s="362"/>
      <c r="P157" s="362"/>
      <c r="Q157" s="362"/>
      <c r="R157" s="362"/>
      <c r="S157" s="362"/>
      <c r="T157" s="362"/>
      <c r="U157" s="362"/>
      <c r="V157" s="362"/>
      <c r="W157" s="362"/>
      <c r="X157" s="362"/>
      <c r="Y157" s="362"/>
      <c r="Z157" s="362"/>
      <c r="AA157" s="362"/>
      <c r="AB157" s="362"/>
    </row>
    <row r="158" spans="8:8" ht="15.75" customHeight="1">
      <c r="A158" s="362"/>
      <c r="B158" s="363"/>
      <c r="C158" s="362"/>
      <c r="D158" s="363"/>
      <c r="E158" s="362"/>
      <c r="F158" s="362"/>
      <c r="G158" s="362"/>
      <c r="H158" s="362"/>
      <c r="I158" s="362"/>
      <c r="J158" s="362"/>
      <c r="K158" s="362"/>
      <c r="L158" s="362"/>
      <c r="M158" s="362"/>
      <c r="N158" s="362"/>
      <c r="O158" s="362"/>
      <c r="P158" s="362"/>
      <c r="Q158" s="362"/>
      <c r="R158" s="362"/>
      <c r="S158" s="362"/>
      <c r="T158" s="362"/>
      <c r="U158" s="362"/>
      <c r="V158" s="362"/>
      <c r="W158" s="362"/>
      <c r="X158" s="362"/>
      <c r="Y158" s="362"/>
      <c r="Z158" s="362"/>
      <c r="AA158" s="362"/>
      <c r="AB158" s="362"/>
    </row>
    <row r="159" spans="8:8" ht="15.75" customHeight="1">
      <c r="A159" s="362"/>
      <c r="B159" s="363"/>
      <c r="C159" s="362"/>
      <c r="D159" s="363"/>
      <c r="E159" s="362"/>
      <c r="F159" s="362"/>
      <c r="G159" s="362"/>
      <c r="H159" s="362"/>
      <c r="I159" s="362"/>
      <c r="J159" s="362"/>
      <c r="K159" s="362"/>
      <c r="L159" s="362"/>
      <c r="M159" s="362"/>
      <c r="N159" s="362"/>
      <c r="O159" s="362"/>
      <c r="P159" s="362"/>
      <c r="Q159" s="362"/>
      <c r="R159" s="362"/>
      <c r="S159" s="362"/>
      <c r="T159" s="362"/>
      <c r="U159" s="362"/>
      <c r="V159" s="362"/>
      <c r="W159" s="362"/>
      <c r="X159" s="362"/>
      <c r="Y159" s="362"/>
      <c r="Z159" s="362"/>
      <c r="AA159" s="362"/>
      <c r="AB159" s="362"/>
    </row>
    <row r="160" spans="8:8" ht="15.75" customHeight="1">
      <c r="A160" s="362"/>
      <c r="B160" s="363"/>
      <c r="C160" s="362"/>
      <c r="D160" s="363"/>
      <c r="E160" s="362"/>
      <c r="F160" s="362"/>
      <c r="G160" s="362"/>
      <c r="H160" s="362"/>
      <c r="I160" s="362"/>
      <c r="J160" s="362"/>
      <c r="K160" s="362"/>
      <c r="L160" s="362"/>
      <c r="M160" s="362"/>
      <c r="N160" s="362"/>
      <c r="O160" s="362"/>
      <c r="P160" s="362"/>
      <c r="Q160" s="362"/>
      <c r="R160" s="362"/>
      <c r="S160" s="362"/>
      <c r="T160" s="362"/>
      <c r="U160" s="362"/>
      <c r="V160" s="362"/>
      <c r="W160" s="362"/>
      <c r="X160" s="362"/>
      <c r="Y160" s="362"/>
      <c r="Z160" s="362"/>
      <c r="AA160" s="362"/>
      <c r="AB160" s="362"/>
    </row>
    <row r="161" spans="8:8" ht="15.75" customHeight="1">
      <c r="A161" s="362"/>
      <c r="B161" s="363"/>
      <c r="C161" s="362"/>
      <c r="D161" s="363"/>
      <c r="E161" s="362"/>
      <c r="F161" s="362"/>
      <c r="G161" s="362"/>
      <c r="H161" s="362"/>
      <c r="I161" s="362"/>
      <c r="J161" s="362"/>
      <c r="K161" s="362"/>
      <c r="L161" s="362"/>
      <c r="M161" s="362"/>
      <c r="N161" s="362"/>
      <c r="O161" s="362"/>
      <c r="P161" s="362"/>
      <c r="Q161" s="362"/>
      <c r="R161" s="362"/>
      <c r="S161" s="362"/>
      <c r="T161" s="362"/>
      <c r="U161" s="362"/>
      <c r="V161" s="362"/>
      <c r="W161" s="362"/>
      <c r="X161" s="362"/>
      <c r="Y161" s="362"/>
      <c r="Z161" s="362"/>
      <c r="AA161" s="362"/>
      <c r="AB161" s="362"/>
    </row>
    <row r="162" spans="8:8" ht="15.75" customHeight="1">
      <c r="A162" s="362"/>
      <c r="B162" s="363"/>
      <c r="C162" s="362"/>
      <c r="D162" s="363"/>
      <c r="E162" s="362"/>
      <c r="F162" s="362"/>
      <c r="G162" s="362"/>
      <c r="H162" s="362"/>
      <c r="I162" s="362"/>
      <c r="J162" s="362"/>
      <c r="K162" s="362"/>
      <c r="L162" s="362"/>
      <c r="M162" s="362"/>
      <c r="N162" s="362"/>
      <c r="O162" s="362"/>
      <c r="P162" s="362"/>
      <c r="Q162" s="362"/>
      <c r="R162" s="362"/>
      <c r="S162" s="362"/>
      <c r="T162" s="362"/>
      <c r="U162" s="362"/>
      <c r="V162" s="362"/>
      <c r="W162" s="362"/>
      <c r="X162" s="362"/>
      <c r="Y162" s="362"/>
      <c r="Z162" s="362"/>
      <c r="AA162" s="362"/>
      <c r="AB162" s="362"/>
    </row>
    <row r="163" spans="8:8" ht="15.75" customHeight="1">
      <c r="A163" s="362"/>
      <c r="B163" s="363"/>
      <c r="C163" s="362"/>
      <c r="D163" s="363"/>
      <c r="E163" s="362"/>
      <c r="F163" s="362"/>
      <c r="G163" s="362"/>
      <c r="H163" s="362"/>
      <c r="I163" s="362"/>
      <c r="J163" s="362"/>
      <c r="K163" s="362"/>
      <c r="L163" s="362"/>
      <c r="M163" s="362"/>
      <c r="N163" s="362"/>
      <c r="O163" s="362"/>
      <c r="P163" s="362"/>
      <c r="Q163" s="362"/>
      <c r="R163" s="362"/>
      <c r="S163" s="362"/>
      <c r="T163" s="362"/>
      <c r="U163" s="362"/>
      <c r="V163" s="362"/>
      <c r="W163" s="362"/>
      <c r="X163" s="362"/>
      <c r="Y163" s="362"/>
      <c r="Z163" s="362"/>
      <c r="AA163" s="362"/>
      <c r="AB163" s="362"/>
    </row>
    <row r="164" spans="8:8" ht="15.75" customHeight="1">
      <c r="A164" s="362"/>
      <c r="B164" s="363"/>
      <c r="C164" s="362"/>
      <c r="D164" s="363"/>
      <c r="E164" s="362"/>
      <c r="F164" s="362"/>
      <c r="G164" s="362"/>
      <c r="H164" s="362"/>
      <c r="I164" s="362"/>
      <c r="J164" s="362"/>
      <c r="K164" s="362"/>
      <c r="L164" s="362"/>
      <c r="M164" s="362"/>
      <c r="N164" s="362"/>
      <c r="O164" s="362"/>
      <c r="P164" s="362"/>
      <c r="Q164" s="362"/>
      <c r="R164" s="362"/>
      <c r="S164" s="362"/>
      <c r="T164" s="362"/>
      <c r="U164" s="362"/>
      <c r="V164" s="362"/>
      <c r="W164" s="362"/>
      <c r="X164" s="362"/>
      <c r="Y164" s="362"/>
      <c r="Z164" s="362"/>
      <c r="AA164" s="362"/>
      <c r="AB164" s="362"/>
    </row>
    <row r="165" spans="8:8" ht="15.75" customHeight="1">
      <c r="A165" s="362"/>
      <c r="B165" s="363"/>
      <c r="C165" s="362"/>
      <c r="D165" s="363"/>
      <c r="E165" s="362"/>
      <c r="F165" s="362"/>
      <c r="G165" s="362"/>
      <c r="H165" s="362"/>
      <c r="I165" s="362"/>
      <c r="J165" s="362"/>
      <c r="K165" s="362"/>
      <c r="L165" s="362"/>
      <c r="M165" s="362"/>
      <c r="N165" s="362"/>
      <c r="O165" s="362"/>
      <c r="P165" s="362"/>
      <c r="Q165" s="362"/>
      <c r="R165" s="362"/>
      <c r="S165" s="362"/>
      <c r="T165" s="362"/>
      <c r="U165" s="362"/>
      <c r="V165" s="362"/>
      <c r="W165" s="362"/>
      <c r="X165" s="362"/>
      <c r="Y165" s="362"/>
      <c r="Z165" s="362"/>
      <c r="AA165" s="362"/>
      <c r="AB165" s="362"/>
    </row>
    <row r="166" spans="8:8" ht="15.75" customHeight="1">
      <c r="A166" s="362"/>
      <c r="B166" s="363"/>
      <c r="C166" s="362"/>
      <c r="D166" s="363"/>
      <c r="E166" s="362"/>
      <c r="F166" s="362"/>
      <c r="G166" s="362"/>
      <c r="H166" s="362"/>
      <c r="I166" s="362"/>
      <c r="J166" s="362"/>
      <c r="K166" s="362"/>
      <c r="L166" s="362"/>
      <c r="M166" s="362"/>
      <c r="N166" s="362"/>
      <c r="O166" s="362"/>
      <c r="P166" s="362"/>
      <c r="Q166" s="362"/>
      <c r="R166" s="362"/>
      <c r="S166" s="362"/>
      <c r="T166" s="362"/>
      <c r="U166" s="362"/>
      <c r="V166" s="362"/>
      <c r="W166" s="362"/>
      <c r="X166" s="362"/>
      <c r="Y166" s="362"/>
      <c r="Z166" s="362"/>
      <c r="AA166" s="362"/>
      <c r="AB166" s="362"/>
    </row>
    <row r="167" spans="8:8" ht="15.75" customHeight="1">
      <c r="A167" s="362"/>
      <c r="B167" s="363"/>
      <c r="C167" s="362"/>
      <c r="D167" s="363"/>
      <c r="E167" s="362"/>
      <c r="F167" s="362"/>
      <c r="G167" s="362"/>
      <c r="H167" s="362"/>
      <c r="I167" s="362"/>
      <c r="J167" s="362"/>
      <c r="K167" s="362"/>
      <c r="L167" s="362"/>
      <c r="M167" s="362"/>
      <c r="N167" s="362"/>
      <c r="O167" s="362"/>
      <c r="P167" s="362"/>
      <c r="Q167" s="362"/>
      <c r="R167" s="362"/>
      <c r="S167" s="362"/>
      <c r="T167" s="362"/>
      <c r="U167" s="362"/>
      <c r="V167" s="362"/>
      <c r="W167" s="362"/>
      <c r="X167" s="362"/>
      <c r="Y167" s="362"/>
      <c r="Z167" s="362"/>
      <c r="AA167" s="362"/>
      <c r="AB167" s="362"/>
    </row>
    <row r="168" spans="8:8" ht="15.75" customHeight="1">
      <c r="A168" s="362"/>
      <c r="B168" s="363"/>
      <c r="C168" s="362"/>
      <c r="D168" s="363"/>
      <c r="E168" s="362"/>
      <c r="F168" s="362"/>
      <c r="G168" s="362"/>
      <c r="H168" s="362"/>
      <c r="I168" s="362"/>
      <c r="J168" s="362"/>
      <c r="K168" s="362"/>
      <c r="L168" s="362"/>
      <c r="M168" s="362"/>
      <c r="N168" s="362"/>
      <c r="O168" s="362"/>
      <c r="P168" s="362"/>
      <c r="Q168" s="362"/>
      <c r="R168" s="362"/>
      <c r="S168" s="362"/>
      <c r="T168" s="362"/>
      <c r="U168" s="362"/>
      <c r="V168" s="362"/>
      <c r="W168" s="362"/>
      <c r="X168" s="362"/>
      <c r="Y168" s="362"/>
      <c r="Z168" s="362"/>
      <c r="AA168" s="362"/>
      <c r="AB168" s="362"/>
    </row>
    <row r="169" spans="8:8" ht="15.75" customHeight="1">
      <c r="A169" s="362"/>
      <c r="B169" s="363"/>
      <c r="C169" s="362"/>
      <c r="D169" s="363"/>
      <c r="E169" s="362"/>
      <c r="F169" s="362"/>
      <c r="G169" s="362"/>
      <c r="H169" s="362"/>
      <c r="I169" s="362"/>
      <c r="J169" s="362"/>
      <c r="K169" s="362"/>
      <c r="L169" s="362"/>
      <c r="M169" s="362"/>
      <c r="N169" s="362"/>
      <c r="O169" s="362"/>
      <c r="P169" s="362"/>
      <c r="Q169" s="362"/>
      <c r="R169" s="362"/>
      <c r="S169" s="362"/>
      <c r="T169" s="362"/>
      <c r="U169" s="362"/>
      <c r="V169" s="362"/>
      <c r="W169" s="362"/>
      <c r="X169" s="362"/>
      <c r="Y169" s="362"/>
      <c r="Z169" s="362"/>
      <c r="AA169" s="362"/>
      <c r="AB169" s="362"/>
    </row>
    <row r="170" spans="8:8" ht="15.75" customHeight="1">
      <c r="A170" s="362"/>
      <c r="B170" s="363"/>
      <c r="C170" s="362"/>
      <c r="D170" s="363"/>
      <c r="E170" s="362"/>
      <c r="F170" s="362"/>
      <c r="G170" s="362"/>
      <c r="H170" s="362"/>
      <c r="I170" s="362"/>
      <c r="J170" s="362"/>
      <c r="K170" s="362"/>
      <c r="L170" s="362"/>
      <c r="M170" s="362"/>
      <c r="N170" s="362"/>
      <c r="O170" s="362"/>
      <c r="P170" s="362"/>
      <c r="Q170" s="362"/>
      <c r="R170" s="362"/>
      <c r="S170" s="362"/>
      <c r="T170" s="362"/>
      <c r="U170" s="362"/>
      <c r="V170" s="362"/>
      <c r="W170" s="362"/>
      <c r="X170" s="362"/>
      <c r="Y170" s="362"/>
      <c r="Z170" s="362"/>
      <c r="AA170" s="362"/>
      <c r="AB170" s="362"/>
    </row>
    <row r="171" spans="8:8" ht="15.75" customHeight="1">
      <c r="A171" s="362"/>
      <c r="B171" s="363"/>
      <c r="C171" s="362"/>
      <c r="D171" s="363"/>
      <c r="E171" s="362"/>
      <c r="F171" s="362"/>
      <c r="G171" s="362"/>
      <c r="H171" s="362"/>
      <c r="I171" s="362"/>
      <c r="J171" s="362"/>
      <c r="K171" s="362"/>
      <c r="L171" s="362"/>
      <c r="M171" s="362"/>
      <c r="N171" s="362"/>
      <c r="O171" s="362"/>
      <c r="P171" s="362"/>
      <c r="Q171" s="362"/>
      <c r="R171" s="362"/>
      <c r="S171" s="362"/>
      <c r="T171" s="362"/>
      <c r="U171" s="362"/>
      <c r="V171" s="362"/>
      <c r="W171" s="362"/>
      <c r="X171" s="362"/>
      <c r="Y171" s="362"/>
      <c r="Z171" s="362"/>
      <c r="AA171" s="362"/>
      <c r="AB171" s="362"/>
    </row>
    <row r="172" spans="8:8" ht="15.75" customHeight="1">
      <c r="A172" s="362"/>
      <c r="B172" s="363"/>
      <c r="C172" s="362"/>
      <c r="D172" s="363"/>
      <c r="E172" s="362"/>
      <c r="F172" s="362"/>
      <c r="G172" s="362"/>
      <c r="H172" s="362"/>
      <c r="I172" s="362"/>
      <c r="J172" s="362"/>
      <c r="K172" s="362"/>
      <c r="L172" s="362"/>
      <c r="M172" s="362"/>
      <c r="N172" s="362"/>
      <c r="O172" s="362"/>
      <c r="P172" s="362"/>
      <c r="Q172" s="362"/>
      <c r="R172" s="362"/>
      <c r="S172" s="362"/>
      <c r="T172" s="362"/>
      <c r="U172" s="362"/>
      <c r="V172" s="362"/>
      <c r="W172" s="362"/>
      <c r="X172" s="362"/>
      <c r="Y172" s="362"/>
      <c r="Z172" s="362"/>
      <c r="AA172" s="362"/>
      <c r="AB172" s="362"/>
    </row>
    <row r="173" spans="8:8" ht="15.75" customHeight="1">
      <c r="A173" s="362"/>
      <c r="B173" s="363"/>
      <c r="C173" s="362"/>
      <c r="D173" s="363"/>
      <c r="E173" s="362"/>
      <c r="F173" s="362"/>
      <c r="G173" s="362"/>
      <c r="H173" s="362"/>
      <c r="I173" s="362"/>
      <c r="J173" s="362"/>
      <c r="K173" s="362"/>
      <c r="L173" s="362"/>
      <c r="M173" s="362"/>
      <c r="N173" s="362"/>
      <c r="O173" s="362"/>
      <c r="P173" s="362"/>
      <c r="Q173" s="362"/>
      <c r="R173" s="362"/>
      <c r="S173" s="362"/>
      <c r="T173" s="362"/>
      <c r="U173" s="362"/>
      <c r="V173" s="362"/>
      <c r="W173" s="362"/>
      <c r="X173" s="362"/>
      <c r="Y173" s="362"/>
      <c r="Z173" s="362"/>
      <c r="AA173" s="362"/>
      <c r="AB173" s="362"/>
    </row>
    <row r="174" spans="8:8" ht="15.75" customHeight="1">
      <c r="A174" s="362"/>
      <c r="B174" s="363"/>
      <c r="C174" s="362"/>
      <c r="D174" s="363"/>
      <c r="E174" s="362"/>
      <c r="F174" s="362"/>
      <c r="G174" s="362"/>
      <c r="H174" s="362"/>
      <c r="I174" s="362"/>
      <c r="J174" s="362"/>
      <c r="K174" s="362"/>
      <c r="L174" s="362"/>
      <c r="M174" s="362"/>
      <c r="N174" s="362"/>
      <c r="O174" s="362"/>
      <c r="P174" s="362"/>
      <c r="Q174" s="362"/>
      <c r="R174" s="362"/>
      <c r="S174" s="362"/>
      <c r="T174" s="362"/>
      <c r="U174" s="362"/>
      <c r="V174" s="362"/>
      <c r="W174" s="362"/>
      <c r="X174" s="362"/>
      <c r="Y174" s="362"/>
      <c r="Z174" s="362"/>
      <c r="AA174" s="362"/>
      <c r="AB174" s="362"/>
    </row>
    <row r="175" spans="8:8" ht="15.75" customHeight="1">
      <c r="A175" s="362"/>
      <c r="B175" s="363"/>
      <c r="C175" s="362"/>
      <c r="D175" s="363"/>
      <c r="E175" s="362"/>
      <c r="F175" s="362"/>
      <c r="G175" s="362"/>
      <c r="H175" s="362"/>
      <c r="I175" s="362"/>
      <c r="J175" s="362"/>
      <c r="K175" s="362"/>
      <c r="L175" s="362"/>
      <c r="M175" s="362"/>
      <c r="N175" s="362"/>
      <c r="O175" s="362"/>
      <c r="P175" s="362"/>
      <c r="Q175" s="362"/>
      <c r="R175" s="362"/>
      <c r="S175" s="362"/>
      <c r="T175" s="362"/>
      <c r="U175" s="362"/>
      <c r="V175" s="362"/>
      <c r="W175" s="362"/>
      <c r="X175" s="362"/>
      <c r="Y175" s="362"/>
      <c r="Z175" s="362"/>
      <c r="AA175" s="362"/>
      <c r="AB175" s="362"/>
    </row>
    <row r="176" spans="8:8" ht="15.75" customHeight="1">
      <c r="A176" s="362"/>
      <c r="B176" s="363"/>
      <c r="C176" s="362"/>
      <c r="D176" s="363"/>
      <c r="E176" s="362"/>
      <c r="F176" s="362"/>
      <c r="G176" s="362"/>
      <c r="H176" s="362"/>
      <c r="I176" s="362"/>
      <c r="J176" s="362"/>
      <c r="K176" s="362"/>
      <c r="L176" s="362"/>
      <c r="M176" s="362"/>
      <c r="N176" s="362"/>
      <c r="O176" s="362"/>
      <c r="P176" s="362"/>
      <c r="Q176" s="362"/>
      <c r="R176" s="362"/>
      <c r="S176" s="362"/>
      <c r="T176" s="362"/>
      <c r="U176" s="362"/>
      <c r="V176" s="362"/>
      <c r="W176" s="362"/>
      <c r="X176" s="362"/>
      <c r="Y176" s="362"/>
      <c r="Z176" s="362"/>
      <c r="AA176" s="362"/>
      <c r="AB176" s="362"/>
    </row>
    <row r="177" spans="8:8" ht="15.75" customHeight="1">
      <c r="A177" s="362"/>
      <c r="B177" s="363"/>
      <c r="C177" s="362"/>
      <c r="D177" s="363"/>
      <c r="E177" s="362"/>
      <c r="F177" s="362"/>
      <c r="G177" s="362"/>
      <c r="H177" s="362"/>
      <c r="I177" s="362"/>
      <c r="J177" s="362"/>
      <c r="K177" s="362"/>
      <c r="L177" s="362"/>
      <c r="M177" s="362"/>
      <c r="N177" s="362"/>
      <c r="O177" s="362"/>
      <c r="P177" s="362"/>
      <c r="Q177" s="362"/>
      <c r="R177" s="362"/>
      <c r="S177" s="362"/>
      <c r="T177" s="362"/>
      <c r="U177" s="362"/>
      <c r="V177" s="362"/>
      <c r="W177" s="362"/>
      <c r="X177" s="362"/>
      <c r="Y177" s="362"/>
      <c r="Z177" s="362"/>
      <c r="AA177" s="362"/>
      <c r="AB177" s="362"/>
    </row>
    <row r="178" spans="8:8" ht="15.75" customHeight="1">
      <c r="A178" s="362"/>
      <c r="B178" s="363"/>
      <c r="C178" s="362"/>
      <c r="D178" s="363"/>
      <c r="E178" s="362"/>
      <c r="F178" s="362"/>
      <c r="G178" s="362"/>
      <c r="H178" s="362"/>
      <c r="I178" s="362"/>
      <c r="J178" s="362"/>
      <c r="K178" s="362"/>
      <c r="L178" s="362"/>
      <c r="M178" s="362"/>
      <c r="N178" s="362"/>
      <c r="O178" s="362"/>
      <c r="P178" s="362"/>
      <c r="Q178" s="362"/>
      <c r="R178" s="362"/>
      <c r="S178" s="362"/>
      <c r="T178" s="362"/>
      <c r="U178" s="362"/>
      <c r="V178" s="362"/>
      <c r="W178" s="362"/>
      <c r="X178" s="362"/>
      <c r="Y178" s="362"/>
      <c r="Z178" s="362"/>
      <c r="AA178" s="362"/>
      <c r="AB178" s="362"/>
    </row>
    <row r="179" spans="8:8" ht="15.75" customHeight="1">
      <c r="A179" s="362"/>
      <c r="B179" s="363"/>
      <c r="C179" s="362"/>
      <c r="D179" s="363"/>
      <c r="E179" s="362"/>
      <c r="F179" s="362"/>
      <c r="G179" s="362"/>
      <c r="H179" s="362"/>
      <c r="I179" s="362"/>
      <c r="J179" s="362"/>
      <c r="K179" s="362"/>
      <c r="L179" s="362"/>
      <c r="M179" s="362"/>
      <c r="N179" s="362"/>
      <c r="O179" s="362"/>
      <c r="P179" s="362"/>
      <c r="Q179" s="362"/>
      <c r="R179" s="362"/>
      <c r="S179" s="362"/>
      <c r="T179" s="362"/>
      <c r="U179" s="362"/>
      <c r="V179" s="362"/>
      <c r="W179" s="362"/>
      <c r="X179" s="362"/>
      <c r="Y179" s="362"/>
      <c r="Z179" s="362"/>
      <c r="AA179" s="362"/>
      <c r="AB179" s="362"/>
    </row>
    <row r="180" spans="8:8" ht="15.75" customHeight="1">
      <c r="A180" s="362"/>
      <c r="B180" s="363"/>
      <c r="C180" s="362"/>
      <c r="D180" s="363"/>
      <c r="E180" s="362"/>
      <c r="F180" s="362"/>
      <c r="G180" s="362"/>
      <c r="H180" s="362"/>
      <c r="I180" s="362"/>
      <c r="J180" s="362"/>
      <c r="K180" s="362"/>
      <c r="L180" s="362"/>
      <c r="M180" s="362"/>
      <c r="N180" s="362"/>
      <c r="O180" s="362"/>
      <c r="P180" s="362"/>
      <c r="Q180" s="362"/>
      <c r="R180" s="362"/>
      <c r="S180" s="362"/>
      <c r="T180" s="362"/>
      <c r="U180" s="362"/>
      <c r="V180" s="362"/>
      <c r="W180" s="362"/>
      <c r="X180" s="362"/>
      <c r="Y180" s="362"/>
      <c r="Z180" s="362"/>
      <c r="AA180" s="362"/>
      <c r="AB180" s="362"/>
    </row>
    <row r="181" spans="8:8" ht="15.75" customHeight="1">
      <c r="A181" s="362"/>
      <c r="B181" s="363"/>
      <c r="C181" s="362"/>
      <c r="D181" s="363"/>
      <c r="E181" s="362"/>
      <c r="F181" s="362"/>
      <c r="G181" s="362"/>
      <c r="H181" s="362"/>
      <c r="I181" s="362"/>
      <c r="J181" s="362"/>
      <c r="K181" s="362"/>
      <c r="L181" s="362"/>
      <c r="M181" s="362"/>
      <c r="N181" s="362"/>
      <c r="O181" s="362"/>
      <c r="P181" s="362"/>
      <c r="Q181" s="362"/>
      <c r="R181" s="362"/>
      <c r="S181" s="362"/>
      <c r="T181" s="362"/>
      <c r="U181" s="362"/>
      <c r="V181" s="362"/>
      <c r="W181" s="362"/>
      <c r="X181" s="362"/>
      <c r="Y181" s="362"/>
      <c r="Z181" s="362"/>
      <c r="AA181" s="362"/>
      <c r="AB181" s="362"/>
    </row>
    <row r="182" spans="8:8" ht="15.75" customHeight="1">
      <c r="A182" s="362"/>
      <c r="B182" s="363"/>
      <c r="C182" s="362"/>
      <c r="D182" s="363"/>
      <c r="E182" s="362"/>
      <c r="F182" s="362"/>
      <c r="G182" s="362"/>
      <c r="H182" s="362"/>
      <c r="I182" s="362"/>
      <c r="J182" s="362"/>
      <c r="K182" s="362"/>
      <c r="L182" s="362"/>
      <c r="M182" s="362"/>
      <c r="N182" s="362"/>
      <c r="O182" s="362"/>
      <c r="P182" s="362"/>
      <c r="Q182" s="362"/>
      <c r="R182" s="362"/>
      <c r="S182" s="362"/>
      <c r="T182" s="362"/>
      <c r="U182" s="362"/>
      <c r="V182" s="362"/>
      <c r="W182" s="362"/>
      <c r="X182" s="362"/>
      <c r="Y182" s="362"/>
      <c r="Z182" s="362"/>
      <c r="AA182" s="362"/>
      <c r="AB182" s="362"/>
    </row>
    <row r="183" spans="8:8" ht="15.75" customHeight="1">
      <c r="A183" s="362"/>
      <c r="B183" s="363"/>
      <c r="C183" s="362"/>
      <c r="D183" s="363"/>
      <c r="E183" s="362"/>
      <c r="F183" s="362"/>
      <c r="G183" s="362"/>
      <c r="H183" s="362"/>
      <c r="I183" s="362"/>
      <c r="J183" s="362"/>
      <c r="K183" s="362"/>
      <c r="L183" s="362"/>
      <c r="M183" s="362"/>
      <c r="N183" s="362"/>
      <c r="O183" s="362"/>
      <c r="P183" s="362"/>
      <c r="Q183" s="362"/>
      <c r="R183" s="362"/>
      <c r="S183" s="362"/>
      <c r="T183" s="362"/>
      <c r="U183" s="362"/>
      <c r="V183" s="362"/>
      <c r="W183" s="362"/>
      <c r="X183" s="362"/>
      <c r="Y183" s="362"/>
      <c r="Z183" s="362"/>
      <c r="AA183" s="362"/>
      <c r="AB183" s="362"/>
    </row>
    <row r="184" spans="8:8" ht="15.75" customHeight="1">
      <c r="A184" s="362"/>
      <c r="B184" s="363"/>
      <c r="C184" s="362"/>
      <c r="D184" s="363"/>
      <c r="E184" s="362"/>
      <c r="F184" s="362"/>
      <c r="G184" s="362"/>
      <c r="H184" s="362"/>
      <c r="I184" s="362"/>
      <c r="J184" s="362"/>
      <c r="K184" s="362"/>
      <c r="L184" s="362"/>
      <c r="M184" s="362"/>
      <c r="N184" s="362"/>
      <c r="O184" s="362"/>
      <c r="P184" s="362"/>
      <c r="Q184" s="362"/>
      <c r="R184" s="362"/>
      <c r="S184" s="362"/>
      <c r="T184" s="362"/>
      <c r="U184" s="362"/>
      <c r="V184" s="362"/>
      <c r="W184" s="362"/>
      <c r="X184" s="362"/>
      <c r="Y184" s="362"/>
      <c r="Z184" s="362"/>
      <c r="AA184" s="362"/>
      <c r="AB184" s="362"/>
    </row>
    <row r="185" spans="8:8" ht="15.75" customHeight="1">
      <c r="A185" s="362"/>
      <c r="B185" s="363"/>
      <c r="C185" s="362"/>
      <c r="D185" s="363"/>
      <c r="E185" s="362"/>
      <c r="F185" s="362"/>
      <c r="G185" s="362"/>
      <c r="H185" s="362"/>
      <c r="I185" s="362"/>
      <c r="J185" s="362"/>
      <c r="K185" s="362"/>
      <c r="L185" s="362"/>
      <c r="M185" s="362"/>
      <c r="N185" s="362"/>
      <c r="O185" s="362"/>
      <c r="P185" s="362"/>
      <c r="Q185" s="362"/>
      <c r="R185" s="362"/>
      <c r="S185" s="362"/>
      <c r="T185" s="362"/>
      <c r="U185" s="362"/>
      <c r="V185" s="362"/>
      <c r="W185" s="362"/>
      <c r="X185" s="362"/>
      <c r="Y185" s="362"/>
      <c r="Z185" s="362"/>
      <c r="AA185" s="362"/>
      <c r="AB185" s="362"/>
    </row>
    <row r="186" spans="8:8" ht="15.75" customHeight="1">
      <c r="A186" s="362"/>
      <c r="B186" s="363"/>
      <c r="C186" s="362"/>
      <c r="D186" s="363"/>
      <c r="E186" s="362"/>
      <c r="F186" s="362"/>
      <c r="G186" s="362"/>
      <c r="H186" s="362"/>
      <c r="I186" s="362"/>
      <c r="J186" s="362"/>
      <c r="K186" s="362"/>
      <c r="L186" s="362"/>
      <c r="M186" s="362"/>
      <c r="N186" s="362"/>
      <c r="O186" s="362"/>
      <c r="P186" s="362"/>
      <c r="Q186" s="362"/>
      <c r="R186" s="362"/>
      <c r="S186" s="362"/>
      <c r="T186" s="362"/>
      <c r="U186" s="362"/>
      <c r="V186" s="362"/>
      <c r="W186" s="362"/>
      <c r="X186" s="362"/>
      <c r="Y186" s="362"/>
      <c r="Z186" s="362"/>
      <c r="AA186" s="362"/>
      <c r="AB186" s="362"/>
    </row>
    <row r="187" spans="8:8" ht="15.75" customHeight="1">
      <c r="A187" s="362"/>
      <c r="B187" s="363"/>
      <c r="C187" s="362"/>
      <c r="D187" s="363"/>
      <c r="E187" s="362"/>
      <c r="F187" s="362"/>
      <c r="G187" s="362"/>
      <c r="H187" s="362"/>
      <c r="I187" s="362"/>
      <c r="J187" s="362"/>
      <c r="K187" s="362"/>
      <c r="L187" s="362"/>
      <c r="M187" s="362"/>
      <c r="N187" s="362"/>
      <c r="O187" s="362"/>
      <c r="P187" s="362"/>
      <c r="Q187" s="362"/>
      <c r="R187" s="362"/>
      <c r="S187" s="362"/>
      <c r="T187" s="362"/>
      <c r="U187" s="362"/>
      <c r="V187" s="362"/>
      <c r="W187" s="362"/>
      <c r="X187" s="362"/>
      <c r="Y187" s="362"/>
      <c r="Z187" s="362"/>
      <c r="AA187" s="362"/>
      <c r="AB187" s="362"/>
    </row>
    <row r="188" spans="8:8" ht="15.75" customHeight="1">
      <c r="A188" s="362"/>
      <c r="B188" s="363"/>
      <c r="C188" s="362"/>
      <c r="D188" s="363"/>
      <c r="E188" s="362"/>
      <c r="F188" s="362"/>
      <c r="G188" s="362"/>
      <c r="H188" s="362"/>
      <c r="I188" s="362"/>
      <c r="J188" s="362"/>
      <c r="K188" s="362"/>
      <c r="L188" s="362"/>
      <c r="M188" s="362"/>
      <c r="N188" s="362"/>
      <c r="O188" s="362"/>
      <c r="P188" s="362"/>
      <c r="Q188" s="362"/>
      <c r="R188" s="362"/>
      <c r="S188" s="362"/>
      <c r="T188" s="362"/>
      <c r="U188" s="362"/>
      <c r="V188" s="362"/>
      <c r="W188" s="362"/>
      <c r="X188" s="362"/>
      <c r="Y188" s="362"/>
      <c r="Z188" s="362"/>
      <c r="AA188" s="362"/>
      <c r="AB188" s="362"/>
    </row>
    <row r="189" spans="8:8" ht="15.75" customHeight="1">
      <c r="A189" s="362"/>
      <c r="B189" s="363"/>
      <c r="C189" s="362"/>
      <c r="D189" s="363"/>
      <c r="E189" s="362"/>
      <c r="F189" s="362"/>
      <c r="G189" s="362"/>
      <c r="H189" s="362"/>
      <c r="I189" s="362"/>
      <c r="J189" s="362"/>
      <c r="K189" s="362"/>
      <c r="L189" s="362"/>
      <c r="M189" s="362"/>
      <c r="N189" s="362"/>
      <c r="O189" s="362"/>
      <c r="P189" s="362"/>
      <c r="Q189" s="362"/>
      <c r="R189" s="362"/>
      <c r="S189" s="362"/>
      <c r="T189" s="362"/>
      <c r="U189" s="362"/>
      <c r="V189" s="362"/>
      <c r="W189" s="362"/>
      <c r="X189" s="362"/>
      <c r="Y189" s="362"/>
      <c r="Z189" s="362"/>
      <c r="AA189" s="362"/>
      <c r="AB189" s="362"/>
    </row>
    <row r="190" spans="8:8" ht="15.75" customHeight="1">
      <c r="A190" s="362"/>
      <c r="B190" s="363"/>
      <c r="C190" s="362"/>
      <c r="D190" s="363"/>
      <c r="E190" s="362"/>
      <c r="F190" s="362"/>
      <c r="G190" s="362"/>
      <c r="H190" s="362"/>
      <c r="I190" s="362"/>
      <c r="J190" s="362"/>
      <c r="K190" s="362"/>
      <c r="L190" s="362"/>
      <c r="M190" s="362"/>
      <c r="N190" s="362"/>
      <c r="O190" s="362"/>
      <c r="P190" s="362"/>
      <c r="Q190" s="362"/>
      <c r="R190" s="362"/>
      <c r="S190" s="362"/>
      <c r="T190" s="362"/>
      <c r="U190" s="362"/>
      <c r="V190" s="362"/>
      <c r="W190" s="362"/>
      <c r="X190" s="362"/>
      <c r="Y190" s="362"/>
      <c r="Z190" s="362"/>
      <c r="AA190" s="362"/>
      <c r="AB190" s="362"/>
    </row>
    <row r="191" spans="8:8" ht="15.75" customHeight="1">
      <c r="A191" s="362"/>
      <c r="B191" s="363"/>
      <c r="C191" s="362"/>
      <c r="D191" s="363"/>
      <c r="E191" s="362"/>
      <c r="F191" s="362"/>
      <c r="G191" s="362"/>
      <c r="H191" s="362"/>
      <c r="I191" s="362"/>
      <c r="J191" s="362"/>
      <c r="K191" s="362"/>
      <c r="L191" s="362"/>
      <c r="M191" s="362"/>
      <c r="N191" s="362"/>
      <c r="O191" s="362"/>
      <c r="P191" s="362"/>
      <c r="Q191" s="362"/>
      <c r="R191" s="362"/>
      <c r="S191" s="362"/>
      <c r="T191" s="362"/>
      <c r="U191" s="362"/>
      <c r="V191" s="362"/>
      <c r="W191" s="362"/>
      <c r="X191" s="362"/>
      <c r="Y191" s="362"/>
      <c r="Z191" s="362"/>
      <c r="AA191" s="362"/>
      <c r="AB191" s="362"/>
    </row>
    <row r="192" spans="8:8" ht="15.75" customHeight="1">
      <c r="A192" s="362"/>
      <c r="B192" s="363"/>
      <c r="C192" s="362"/>
      <c r="D192" s="363"/>
      <c r="E192" s="362"/>
      <c r="F192" s="362"/>
      <c r="G192" s="362"/>
      <c r="H192" s="362"/>
      <c r="I192" s="362"/>
      <c r="J192" s="362"/>
      <c r="K192" s="362"/>
      <c r="L192" s="362"/>
      <c r="M192" s="362"/>
      <c r="N192" s="362"/>
      <c r="O192" s="362"/>
      <c r="P192" s="362"/>
      <c r="Q192" s="362"/>
      <c r="R192" s="362"/>
      <c r="S192" s="362"/>
      <c r="T192" s="362"/>
      <c r="U192" s="362"/>
      <c r="V192" s="362"/>
      <c r="W192" s="362"/>
      <c r="X192" s="362"/>
      <c r="Y192" s="362"/>
      <c r="Z192" s="362"/>
      <c r="AA192" s="362"/>
      <c r="AB192" s="362"/>
    </row>
    <row r="193" spans="8:8" ht="15.75" customHeight="1">
      <c r="A193" s="362"/>
      <c r="B193" s="363"/>
      <c r="C193" s="362"/>
      <c r="D193" s="363"/>
      <c r="E193" s="362"/>
      <c r="F193" s="362"/>
      <c r="G193" s="362"/>
      <c r="H193" s="362"/>
      <c r="I193" s="362"/>
      <c r="J193" s="362"/>
      <c r="K193" s="362"/>
      <c r="L193" s="362"/>
      <c r="M193" s="362"/>
      <c r="N193" s="362"/>
      <c r="O193" s="362"/>
      <c r="P193" s="362"/>
      <c r="Q193" s="362"/>
      <c r="R193" s="362"/>
      <c r="S193" s="362"/>
      <c r="T193" s="362"/>
      <c r="U193" s="362"/>
      <c r="V193" s="362"/>
      <c r="W193" s="362"/>
      <c r="X193" s="362"/>
      <c r="Y193" s="348">
        <v>0.0</v>
      </c>
      <c r="Z193" s="348">
        <v>5.0</v>
      </c>
      <c r="AA193" s="362"/>
      <c r="AB193" s="362"/>
    </row>
    <row r="194" spans="8:8" ht="15.75" customHeight="1">
      <c r="A194" s="362"/>
      <c r="B194" s="363"/>
      <c r="C194" s="362"/>
      <c r="D194" s="363"/>
      <c r="E194" s="362"/>
      <c r="F194" s="362"/>
      <c r="G194" s="362"/>
      <c r="H194" s="362"/>
      <c r="I194" s="362"/>
      <c r="J194" s="362"/>
      <c r="K194" s="362"/>
      <c r="L194" s="362"/>
      <c r="M194" s="362"/>
      <c r="N194" s="362"/>
      <c r="O194" s="362"/>
      <c r="P194" s="362"/>
      <c r="Q194" s="362"/>
      <c r="R194" s="362"/>
      <c r="S194" s="362"/>
      <c r="T194" s="362"/>
      <c r="U194" s="362"/>
      <c r="V194" s="362"/>
      <c r="W194" s="362"/>
      <c r="X194" s="362"/>
      <c r="Y194" s="348">
        <v>1.0</v>
      </c>
      <c r="Z194" s="348">
        <v>7.0</v>
      </c>
      <c r="AA194" s="362"/>
      <c r="AB194" s="362"/>
    </row>
    <row r="195" spans="8:8" ht="15.75" customHeight="1">
      <c r="A195" s="362"/>
      <c r="B195" s="363"/>
      <c r="C195" s="362"/>
      <c r="D195" s="363"/>
      <c r="E195" s="362"/>
      <c r="F195" s="362"/>
      <c r="G195" s="362"/>
      <c r="H195" s="362"/>
      <c r="I195" s="362"/>
      <c r="J195" s="362"/>
      <c r="K195" s="362"/>
      <c r="L195" s="362"/>
      <c r="M195" s="362"/>
      <c r="N195" s="362"/>
      <c r="O195" s="362"/>
      <c r="P195" s="362"/>
      <c r="Q195" s="362"/>
      <c r="R195" s="362"/>
      <c r="S195" s="362"/>
      <c r="T195" s="362"/>
      <c r="U195" s="362"/>
      <c r="V195" s="362"/>
      <c r="W195" s="362"/>
      <c r="X195" s="362"/>
      <c r="Y195" s="348">
        <v>0.0</v>
      </c>
      <c r="Z195" s="348">
        <v>0.0</v>
      </c>
      <c r="AA195" s="362"/>
      <c r="AB195" s="362"/>
    </row>
    <row r="196" spans="8:8" ht="15.75" customHeight="1">
      <c r="A196" s="362"/>
      <c r="B196" s="363"/>
      <c r="C196" s="362"/>
      <c r="D196" s="363"/>
      <c r="E196" s="362"/>
      <c r="F196" s="362"/>
      <c r="G196" s="362"/>
      <c r="H196" s="362"/>
      <c r="I196" s="362"/>
      <c r="J196" s="362"/>
      <c r="K196" s="362"/>
      <c r="L196" s="362"/>
      <c r="M196" s="362"/>
      <c r="N196" s="362"/>
      <c r="O196" s="362"/>
      <c r="P196" s="362"/>
      <c r="Q196" s="362"/>
      <c r="R196" s="362"/>
      <c r="S196" s="362"/>
      <c r="T196" s="362"/>
      <c r="U196" s="362"/>
      <c r="V196" s="362"/>
      <c r="W196" s="362"/>
      <c r="X196" s="362"/>
      <c r="Y196" s="348">
        <v>112.0</v>
      </c>
      <c r="Z196" s="348">
        <v>118.0</v>
      </c>
      <c r="AA196" s="362"/>
      <c r="AB196" s="362"/>
    </row>
    <row r="197" spans="8:8" ht="15.75" customHeight="1">
      <c r="A197" s="362"/>
      <c r="B197" s="363"/>
      <c r="C197" s="362"/>
      <c r="D197" s="363"/>
      <c r="E197" s="362"/>
      <c r="F197" s="362"/>
      <c r="G197" s="362"/>
      <c r="H197" s="362"/>
      <c r="I197" s="362"/>
      <c r="J197" s="362"/>
      <c r="K197" s="362"/>
      <c r="L197" s="362"/>
      <c r="M197" s="362"/>
      <c r="N197" s="362"/>
      <c r="O197" s="362"/>
      <c r="P197" s="362"/>
      <c r="Q197" s="362"/>
      <c r="R197" s="362"/>
      <c r="S197" s="362"/>
      <c r="T197" s="362"/>
      <c r="U197" s="362"/>
      <c r="V197" s="362"/>
      <c r="W197" s="362"/>
      <c r="X197" s="362"/>
      <c r="Y197" s="348">
        <v>11.0</v>
      </c>
      <c r="Z197" s="348">
        <v>10.0</v>
      </c>
      <c r="AA197" s="362"/>
      <c r="AB197" s="362"/>
    </row>
    <row r="198" spans="8:8" ht="15.75" customHeight="1">
      <c r="A198" s="362"/>
      <c r="B198" s="363"/>
      <c r="C198" s="362"/>
      <c r="D198" s="363"/>
      <c r="E198" s="362"/>
      <c r="F198" s="362"/>
      <c r="G198" s="362"/>
      <c r="H198" s="362"/>
      <c r="I198" s="362"/>
      <c r="J198" s="362"/>
      <c r="K198" s="362"/>
      <c r="L198" s="362"/>
      <c r="M198" s="362"/>
      <c r="N198" s="362"/>
      <c r="O198" s="362"/>
      <c r="P198" s="362"/>
      <c r="Q198" s="362"/>
      <c r="R198" s="362"/>
      <c r="S198" s="362"/>
      <c r="T198" s="362"/>
      <c r="U198" s="362"/>
      <c r="V198" s="362"/>
      <c r="W198" s="362"/>
      <c r="X198" s="362"/>
      <c r="Y198" s="348">
        <v>36.0</v>
      </c>
      <c r="Z198" s="348">
        <v>16.0</v>
      </c>
      <c r="AA198" s="362"/>
      <c r="AB198" s="362"/>
    </row>
    <row r="199" spans="8:8" ht="15.75" customHeight="1">
      <c r="A199" s="362"/>
      <c r="B199" s="363"/>
      <c r="C199" s="362"/>
      <c r="D199" s="363"/>
      <c r="E199" s="362"/>
      <c r="F199" s="362"/>
      <c r="G199" s="362"/>
      <c r="H199" s="362"/>
      <c r="I199" s="362"/>
      <c r="J199" s="362"/>
      <c r="K199" s="362"/>
      <c r="L199" s="362"/>
      <c r="M199" s="362"/>
      <c r="N199" s="362"/>
      <c r="O199" s="362"/>
      <c r="P199" s="362"/>
      <c r="Q199" s="362"/>
      <c r="R199" s="362"/>
      <c r="S199" s="362"/>
      <c r="T199" s="362"/>
      <c r="U199" s="362"/>
      <c r="V199" s="362"/>
      <c r="W199" s="362"/>
      <c r="X199" s="362"/>
      <c r="Y199" s="348">
        <v>0.0</v>
      </c>
      <c r="Z199" s="348">
        <v>0.0</v>
      </c>
      <c r="AA199" s="362"/>
      <c r="AB199" s="362"/>
    </row>
    <row r="200" spans="8:8" ht="15.75" customHeight="1">
      <c r="A200" s="362"/>
      <c r="B200" s="363"/>
      <c r="C200" s="362"/>
      <c r="D200" s="363"/>
      <c r="E200" s="362"/>
      <c r="F200" s="362"/>
      <c r="G200" s="362"/>
      <c r="H200" s="362"/>
      <c r="I200" s="362"/>
      <c r="J200" s="362"/>
      <c r="K200" s="362"/>
      <c r="L200" s="362"/>
      <c r="M200" s="362"/>
      <c r="N200" s="362"/>
      <c r="O200" s="362"/>
      <c r="P200" s="362"/>
      <c r="Q200" s="362"/>
      <c r="R200" s="362"/>
      <c r="S200" s="362"/>
      <c r="T200" s="362"/>
      <c r="U200" s="362"/>
      <c r="V200" s="362"/>
      <c r="W200" s="362"/>
      <c r="X200" s="362"/>
      <c r="Y200" s="348">
        <v>12.0</v>
      </c>
      <c r="Z200" s="348">
        <v>7.0</v>
      </c>
      <c r="AA200" s="362"/>
      <c r="AB200" s="362"/>
    </row>
    <row r="201" spans="8:8" ht="15.75" customHeight="1">
      <c r="A201" s="362"/>
      <c r="B201" s="363"/>
      <c r="C201" s="362"/>
      <c r="D201" s="363"/>
      <c r="E201" s="362"/>
      <c r="F201" s="362"/>
      <c r="G201" s="362"/>
      <c r="H201" s="362"/>
      <c r="I201" s="362"/>
      <c r="J201" s="362"/>
      <c r="K201" s="362"/>
      <c r="L201" s="362"/>
      <c r="M201" s="362"/>
      <c r="N201" s="362"/>
      <c r="O201" s="362"/>
      <c r="P201" s="362"/>
      <c r="Q201" s="362"/>
      <c r="R201" s="362"/>
      <c r="S201" s="362"/>
      <c r="T201" s="362"/>
      <c r="U201" s="362"/>
      <c r="V201" s="362"/>
      <c r="W201" s="362"/>
      <c r="X201" s="362"/>
      <c r="Y201" s="348">
        <v>0.0</v>
      </c>
      <c r="Z201" s="348">
        <v>5.0</v>
      </c>
      <c r="AA201" s="362"/>
      <c r="AB201" s="362"/>
    </row>
    <row r="202" spans="8:8" ht="15.75" customHeight="1">
      <c r="A202" s="362"/>
      <c r="B202" s="363"/>
      <c r="C202" s="362"/>
      <c r="D202" s="363"/>
      <c r="E202" s="362"/>
      <c r="F202" s="362"/>
      <c r="G202" s="362"/>
      <c r="H202" s="362"/>
      <c r="I202" s="362"/>
      <c r="J202" s="362"/>
      <c r="K202" s="362"/>
      <c r="L202" s="362"/>
      <c r="M202" s="362"/>
      <c r="N202" s="362"/>
      <c r="O202" s="362"/>
      <c r="P202" s="362"/>
      <c r="Q202" s="362"/>
      <c r="R202" s="362"/>
      <c r="S202" s="362"/>
      <c r="T202" s="362"/>
      <c r="U202" s="362"/>
      <c r="V202" s="362"/>
      <c r="W202" s="362"/>
      <c r="X202" s="362"/>
      <c r="Y202" s="348">
        <v>28.0</v>
      </c>
      <c r="Z202" s="348">
        <v>37.0</v>
      </c>
      <c r="AA202" s="362"/>
      <c r="AB202" s="362"/>
    </row>
    <row r="203" spans="8:8" ht="15.75" customHeight="1">
      <c r="A203" s="362"/>
      <c r="B203" s="363"/>
      <c r="C203" s="362"/>
      <c r="D203" s="363"/>
      <c r="E203" s="362"/>
      <c r="F203" s="362"/>
      <c r="G203" s="362"/>
      <c r="H203" s="362"/>
      <c r="I203" s="362"/>
      <c r="J203" s="362"/>
      <c r="K203" s="362"/>
      <c r="L203" s="362"/>
      <c r="M203" s="362"/>
      <c r="N203" s="362"/>
      <c r="O203" s="362"/>
      <c r="P203" s="362"/>
      <c r="Q203" s="362"/>
      <c r="R203" s="362"/>
      <c r="S203" s="362"/>
      <c r="T203" s="362"/>
      <c r="U203" s="362"/>
      <c r="V203" s="362"/>
      <c r="W203" s="362"/>
      <c r="X203" s="362"/>
      <c r="Y203" s="348">
        <v>11.0</v>
      </c>
      <c r="Z203" s="348">
        <v>51.0</v>
      </c>
      <c r="AA203" s="362"/>
      <c r="AB203" s="362"/>
    </row>
    <row r="204" spans="8:8" ht="15.75" customHeight="1">
      <c r="A204" s="362"/>
      <c r="B204" s="363"/>
      <c r="C204" s="362"/>
      <c r="D204" s="363"/>
      <c r="E204" s="362"/>
      <c r="F204" s="362"/>
      <c r="G204" s="362"/>
      <c r="H204" s="362"/>
      <c r="I204" s="362"/>
      <c r="J204" s="362"/>
      <c r="K204" s="362"/>
      <c r="L204" s="362"/>
      <c r="M204" s="362"/>
      <c r="N204" s="362"/>
      <c r="O204" s="362"/>
      <c r="P204" s="362"/>
      <c r="Q204" s="362"/>
      <c r="R204" s="362"/>
      <c r="S204" s="362"/>
      <c r="T204" s="362"/>
      <c r="U204" s="362"/>
      <c r="V204" s="362"/>
      <c r="W204" s="362"/>
      <c r="X204" s="362"/>
      <c r="Y204" s="348">
        <v>0.0</v>
      </c>
      <c r="Z204" s="348">
        <v>0.0</v>
      </c>
      <c r="AA204" s="362"/>
      <c r="AB204" s="362"/>
    </row>
    <row r="205" spans="8:8" ht="15.75" customHeight="1">
      <c r="A205" s="362"/>
      <c r="B205" s="363"/>
      <c r="C205" s="362"/>
      <c r="D205" s="363"/>
      <c r="E205" s="362"/>
      <c r="F205" s="362"/>
      <c r="G205" s="362"/>
      <c r="H205" s="362"/>
      <c r="I205" s="362"/>
      <c r="J205" s="362"/>
      <c r="K205" s="362"/>
      <c r="L205" s="362"/>
      <c r="M205" s="362"/>
      <c r="N205" s="362"/>
      <c r="O205" s="362"/>
      <c r="P205" s="362"/>
      <c r="Q205" s="362"/>
      <c r="R205" s="362"/>
      <c r="S205" s="362"/>
      <c r="T205" s="362"/>
      <c r="U205" s="362"/>
      <c r="V205" s="362"/>
      <c r="W205" s="362"/>
      <c r="X205" s="362"/>
      <c r="Y205" s="348">
        <v>1.0</v>
      </c>
      <c r="Z205" s="348">
        <v>3.0</v>
      </c>
      <c r="AA205" s="362"/>
      <c r="AB205" s="362"/>
    </row>
    <row r="206" spans="8:8" ht="15.75" customHeight="1">
      <c r="A206" s="362"/>
      <c r="B206" s="363"/>
      <c r="C206" s="362"/>
      <c r="D206" s="363"/>
      <c r="E206" s="362"/>
      <c r="F206" s="362"/>
      <c r="G206" s="362"/>
      <c r="H206" s="362"/>
      <c r="I206" s="362"/>
      <c r="J206" s="362"/>
      <c r="K206" s="362"/>
      <c r="L206" s="362"/>
      <c r="M206" s="362"/>
      <c r="N206" s="362"/>
      <c r="O206" s="362"/>
      <c r="P206" s="362"/>
      <c r="Q206" s="362"/>
      <c r="R206" s="362"/>
      <c r="S206" s="362"/>
      <c r="T206" s="362"/>
      <c r="U206" s="362"/>
      <c r="V206" s="362"/>
      <c r="W206" s="362"/>
      <c r="X206" s="362"/>
      <c r="Y206" s="348">
        <v>0.0</v>
      </c>
      <c r="Z206" s="348">
        <v>0.0</v>
      </c>
      <c r="AA206" s="362"/>
      <c r="AB206" s="362"/>
    </row>
    <row r="207" spans="8:8" ht="15.75" customHeight="1">
      <c r="A207" s="362"/>
      <c r="B207" s="363"/>
      <c r="C207" s="362"/>
      <c r="D207" s="363"/>
      <c r="E207" s="362"/>
      <c r="F207" s="362"/>
      <c r="G207" s="362"/>
      <c r="H207" s="362"/>
      <c r="I207" s="362"/>
      <c r="J207" s="362"/>
      <c r="K207" s="362"/>
      <c r="L207" s="362"/>
      <c r="M207" s="362"/>
      <c r="N207" s="362"/>
      <c r="O207" s="362"/>
      <c r="P207" s="362"/>
      <c r="Q207" s="362"/>
      <c r="R207" s="362"/>
      <c r="S207" s="362"/>
      <c r="T207" s="362"/>
      <c r="U207" s="362"/>
      <c r="V207" s="362"/>
      <c r="W207" s="362"/>
      <c r="X207" s="362"/>
      <c r="Y207" s="348">
        <v>0.0</v>
      </c>
      <c r="Z207" s="348">
        <v>0.0</v>
      </c>
      <c r="AA207" s="362"/>
      <c r="AB207" s="362"/>
    </row>
    <row r="208" spans="8:8" ht="15.75" customHeight="1">
      <c r="A208" s="362"/>
      <c r="B208" s="363"/>
      <c r="C208" s="362"/>
      <c r="D208" s="363"/>
      <c r="E208" s="362"/>
      <c r="F208" s="362"/>
      <c r="G208" s="362"/>
      <c r="H208" s="362"/>
      <c r="I208" s="362"/>
      <c r="J208" s="362"/>
      <c r="K208" s="362"/>
      <c r="L208" s="362"/>
      <c r="M208" s="362"/>
      <c r="N208" s="362"/>
      <c r="O208" s="362"/>
      <c r="P208" s="362"/>
      <c r="Q208" s="362"/>
      <c r="R208" s="362"/>
      <c r="S208" s="362"/>
      <c r="T208" s="362"/>
      <c r="U208" s="362"/>
      <c r="V208" s="362"/>
      <c r="W208" s="362"/>
      <c r="X208" s="362"/>
      <c r="Y208" s="348">
        <v>0.0</v>
      </c>
      <c r="Z208" s="348">
        <v>60.0</v>
      </c>
      <c r="AA208" s="362"/>
      <c r="AB208" s="362"/>
    </row>
    <row r="209" spans="8:8" ht="15.75" customHeight="1">
      <c r="A209" s="362"/>
      <c r="B209" s="363"/>
      <c r="C209" s="362"/>
      <c r="D209" s="363"/>
      <c r="E209" s="362"/>
      <c r="F209" s="362"/>
      <c r="G209" s="362"/>
      <c r="H209" s="362"/>
      <c r="I209" s="362"/>
      <c r="J209" s="362"/>
      <c r="K209" s="362"/>
      <c r="L209" s="362"/>
      <c r="M209" s="362"/>
      <c r="N209" s="362"/>
      <c r="O209" s="362"/>
      <c r="P209" s="362"/>
      <c r="Q209" s="362"/>
      <c r="R209" s="362"/>
      <c r="S209" s="362"/>
      <c r="T209" s="362"/>
      <c r="U209" s="362"/>
      <c r="V209" s="362"/>
      <c r="W209" s="362"/>
      <c r="X209" s="362"/>
      <c r="Y209" s="362"/>
      <c r="Z209" s="362"/>
      <c r="AA209" s="362"/>
      <c r="AB209" s="362"/>
    </row>
    <row r="210" spans="8:8" ht="15.75" customHeight="1">
      <c r="A210" s="362"/>
      <c r="B210" s="363"/>
      <c r="C210" s="362"/>
      <c r="D210" s="363"/>
      <c r="E210" s="362"/>
      <c r="F210" s="362"/>
      <c r="G210" s="362"/>
      <c r="H210" s="362"/>
      <c r="I210" s="362"/>
      <c r="J210" s="362"/>
      <c r="K210" s="362"/>
      <c r="L210" s="362"/>
      <c r="M210" s="362"/>
      <c r="N210" s="362"/>
      <c r="O210" s="362"/>
      <c r="P210" s="362"/>
      <c r="Q210" s="362"/>
      <c r="R210" s="362"/>
      <c r="S210" s="362"/>
      <c r="T210" s="362"/>
      <c r="U210" s="362"/>
      <c r="V210" s="362"/>
      <c r="W210" s="362"/>
      <c r="X210" s="362"/>
      <c r="Y210" s="362"/>
      <c r="Z210" s="362"/>
      <c r="AA210" s="362"/>
      <c r="AB210" s="362"/>
    </row>
    <row r="211" spans="8:8" ht="15.75" customHeight="1">
      <c r="A211" s="362"/>
      <c r="B211" s="363"/>
      <c r="C211" s="362"/>
      <c r="D211" s="363"/>
      <c r="E211" s="362"/>
      <c r="F211" s="362"/>
      <c r="G211" s="362"/>
      <c r="H211" s="362"/>
      <c r="I211" s="362"/>
      <c r="J211" s="362"/>
      <c r="K211" s="362"/>
      <c r="L211" s="362"/>
      <c r="M211" s="362"/>
      <c r="N211" s="362"/>
      <c r="O211" s="362"/>
      <c r="P211" s="362"/>
      <c r="Q211" s="362"/>
      <c r="R211" s="362"/>
      <c r="S211" s="362"/>
      <c r="T211" s="362"/>
      <c r="U211" s="362"/>
      <c r="V211" s="362"/>
      <c r="W211" s="362"/>
      <c r="X211" s="362"/>
      <c r="Y211" s="362"/>
      <c r="Z211" s="362"/>
      <c r="AA211" s="362"/>
      <c r="AB211" s="362"/>
    </row>
    <row r="212" spans="8:8" ht="15.75" customHeight="1">
      <c r="A212" s="362"/>
      <c r="B212" s="363"/>
      <c r="C212" s="362"/>
      <c r="D212" s="363"/>
      <c r="E212" s="362"/>
      <c r="F212" s="362"/>
      <c r="G212" s="362"/>
      <c r="H212" s="362"/>
      <c r="I212" s="362"/>
      <c r="J212" s="362"/>
      <c r="K212" s="362"/>
      <c r="L212" s="362"/>
      <c r="M212" s="362"/>
      <c r="N212" s="362"/>
      <c r="O212" s="362"/>
      <c r="P212" s="362"/>
      <c r="Q212" s="362"/>
      <c r="R212" s="362"/>
      <c r="S212" s="362"/>
      <c r="T212" s="362"/>
      <c r="U212" s="362"/>
      <c r="V212" s="362"/>
      <c r="W212" s="362"/>
      <c r="X212" s="362"/>
      <c r="Y212" s="362"/>
      <c r="Z212" s="362"/>
      <c r="AA212" s="362"/>
      <c r="AB212" s="362"/>
    </row>
    <row r="213" spans="8:8" ht="15.75" customHeight="1">
      <c r="A213" s="362"/>
      <c r="B213" s="363"/>
      <c r="C213" s="362"/>
      <c r="D213" s="363"/>
      <c r="E213" s="362"/>
      <c r="F213" s="362"/>
      <c r="G213" s="362"/>
      <c r="H213" s="362"/>
      <c r="I213" s="362"/>
      <c r="J213" s="362"/>
      <c r="K213" s="362"/>
      <c r="L213" s="362"/>
      <c r="M213" s="362"/>
      <c r="N213" s="362"/>
      <c r="O213" s="362"/>
      <c r="P213" s="362"/>
      <c r="Q213" s="362"/>
      <c r="R213" s="362"/>
      <c r="S213" s="362"/>
      <c r="T213" s="362"/>
      <c r="U213" s="362"/>
      <c r="V213" s="362"/>
      <c r="W213" s="362"/>
      <c r="X213" s="362"/>
      <c r="Y213" s="362"/>
      <c r="Z213" s="362"/>
      <c r="AA213" s="362"/>
      <c r="AB213" s="362"/>
    </row>
    <row r="214" spans="8:8" ht="15.75" customHeight="1">
      <c r="A214" s="362"/>
      <c r="B214" s="363"/>
      <c r="C214" s="362"/>
      <c r="D214" s="363"/>
      <c r="E214" s="362"/>
      <c r="F214" s="362"/>
      <c r="G214" s="362"/>
      <c r="H214" s="362"/>
      <c r="I214" s="362"/>
      <c r="J214" s="362"/>
      <c r="K214" s="362"/>
      <c r="L214" s="362"/>
      <c r="M214" s="362"/>
      <c r="N214" s="362"/>
      <c r="O214" s="362"/>
      <c r="P214" s="362"/>
      <c r="Q214" s="362"/>
      <c r="R214" s="362"/>
      <c r="S214" s="362"/>
      <c r="T214" s="362"/>
      <c r="U214" s="362"/>
      <c r="V214" s="362"/>
      <c r="W214" s="362"/>
      <c r="X214" s="362"/>
      <c r="Y214" s="362"/>
      <c r="Z214" s="362"/>
      <c r="AA214" s="362"/>
      <c r="AB214" s="362"/>
    </row>
    <row r="215" spans="8:8" ht="15.75" customHeight="1">
      <c r="A215" s="362"/>
      <c r="B215" s="363"/>
      <c r="C215" s="362"/>
      <c r="D215" s="363"/>
      <c r="E215" s="362"/>
      <c r="F215" s="362"/>
      <c r="G215" s="362"/>
      <c r="H215" s="362"/>
      <c r="I215" s="362"/>
      <c r="J215" s="362"/>
      <c r="K215" s="362"/>
      <c r="L215" s="362"/>
      <c r="M215" s="362"/>
      <c r="N215" s="362"/>
      <c r="O215" s="362"/>
      <c r="P215" s="362"/>
      <c r="Q215" s="362"/>
      <c r="R215" s="362"/>
      <c r="S215" s="362"/>
      <c r="T215" s="362"/>
      <c r="U215" s="362"/>
      <c r="V215" s="362"/>
      <c r="W215" s="362"/>
      <c r="X215" s="362"/>
      <c r="Y215" s="362"/>
      <c r="Z215" s="362"/>
      <c r="AA215" s="362"/>
      <c r="AB215" s="362"/>
    </row>
    <row r="216" spans="8:8" ht="15.75" customHeight="1">
      <c r="A216" s="362"/>
      <c r="B216" s="363"/>
      <c r="C216" s="362"/>
      <c r="D216" s="363"/>
      <c r="E216" s="362"/>
      <c r="F216" s="362"/>
      <c r="G216" s="362"/>
      <c r="H216" s="362"/>
      <c r="I216" s="362"/>
      <c r="J216" s="362"/>
      <c r="K216" s="362"/>
      <c r="L216" s="362"/>
      <c r="M216" s="362"/>
      <c r="N216" s="362"/>
      <c r="O216" s="362"/>
      <c r="P216" s="362"/>
      <c r="Q216" s="362"/>
      <c r="R216" s="362"/>
      <c r="S216" s="362"/>
      <c r="T216" s="362"/>
      <c r="U216" s="362"/>
      <c r="V216" s="362"/>
      <c r="W216" s="362"/>
      <c r="X216" s="362"/>
      <c r="Y216" s="362"/>
      <c r="Z216" s="362"/>
      <c r="AA216" s="362"/>
      <c r="AB216" s="362"/>
    </row>
    <row r="217" spans="8:8" ht="15.75" customHeight="1">
      <c r="A217" s="362"/>
      <c r="B217" s="363"/>
      <c r="C217" s="362"/>
      <c r="D217" s="363"/>
      <c r="E217" s="362"/>
      <c r="F217" s="362"/>
      <c r="G217" s="362"/>
      <c r="H217" s="362"/>
      <c r="I217" s="362"/>
      <c r="J217" s="362"/>
      <c r="K217" s="362"/>
      <c r="L217" s="362"/>
      <c r="M217" s="362"/>
      <c r="N217" s="362"/>
      <c r="O217" s="362"/>
      <c r="P217" s="362"/>
      <c r="Q217" s="362"/>
      <c r="R217" s="362"/>
      <c r="S217" s="362"/>
      <c r="T217" s="362"/>
      <c r="U217" s="362"/>
      <c r="V217" s="362"/>
      <c r="W217" s="362"/>
      <c r="X217" s="362"/>
      <c r="Y217" s="362"/>
      <c r="Z217" s="362"/>
      <c r="AA217" s="362"/>
      <c r="AB217" s="362"/>
    </row>
    <row r="218" spans="8:8" ht="15.75" customHeight="1">
      <c r="A218" s="362"/>
      <c r="B218" s="363"/>
      <c r="C218" s="362"/>
      <c r="D218" s="363"/>
      <c r="E218" s="362"/>
      <c r="F218" s="362"/>
      <c r="G218" s="362"/>
      <c r="H218" s="362"/>
      <c r="I218" s="362"/>
      <c r="J218" s="362"/>
      <c r="K218" s="362"/>
      <c r="L218" s="362"/>
      <c r="M218" s="362"/>
      <c r="N218" s="362"/>
      <c r="O218" s="362"/>
      <c r="P218" s="362"/>
      <c r="Q218" s="362"/>
      <c r="R218" s="362"/>
      <c r="S218" s="362"/>
      <c r="T218" s="362"/>
      <c r="U218" s="362"/>
      <c r="V218" s="362"/>
      <c r="W218" s="362"/>
      <c r="X218" s="362"/>
      <c r="Y218" s="362"/>
      <c r="Z218" s="362"/>
      <c r="AA218" s="362"/>
      <c r="AB218" s="362"/>
    </row>
    <row r="219" spans="8:8" ht="15.75" customHeight="1">
      <c r="A219" s="362"/>
      <c r="B219" s="363"/>
      <c r="C219" s="362"/>
      <c r="D219" s="363"/>
      <c r="E219" s="362"/>
      <c r="F219" s="362"/>
      <c r="G219" s="362"/>
      <c r="H219" s="362"/>
      <c r="I219" s="362"/>
      <c r="J219" s="362"/>
      <c r="K219" s="362"/>
      <c r="L219" s="362"/>
      <c r="M219" s="362"/>
      <c r="N219" s="362"/>
      <c r="O219" s="362"/>
      <c r="P219" s="362"/>
      <c r="Q219" s="362"/>
      <c r="R219" s="362"/>
      <c r="S219" s="362"/>
      <c r="T219" s="362"/>
      <c r="U219" s="362"/>
      <c r="V219" s="362"/>
      <c r="W219" s="362"/>
      <c r="X219" s="362"/>
      <c r="Y219" s="362"/>
      <c r="Z219" s="362"/>
      <c r="AA219" s="362"/>
      <c r="AB219" s="362"/>
    </row>
    <row r="220" spans="8:8" ht="15.75" customHeight="1">
      <c r="A220" s="362"/>
      <c r="B220" s="363"/>
      <c r="C220" s="362"/>
      <c r="D220" s="363"/>
      <c r="E220" s="362"/>
      <c r="F220" s="362"/>
      <c r="G220" s="362"/>
      <c r="H220" s="362"/>
      <c r="I220" s="362"/>
      <c r="J220" s="362"/>
      <c r="K220" s="362"/>
      <c r="L220" s="362"/>
      <c r="M220" s="362"/>
      <c r="N220" s="362"/>
      <c r="O220" s="362"/>
      <c r="P220" s="362"/>
      <c r="Q220" s="362"/>
      <c r="R220" s="362"/>
      <c r="S220" s="362"/>
      <c r="T220" s="362"/>
      <c r="U220" s="362"/>
      <c r="V220" s="362"/>
      <c r="W220" s="362"/>
      <c r="X220" s="362"/>
      <c r="Y220" s="362"/>
      <c r="Z220" s="362"/>
      <c r="AA220" s="362"/>
      <c r="AB220" s="362"/>
    </row>
    <row r="221" spans="8:8" ht="15.75" customHeight="1">
      <c r="A221" s="362"/>
      <c r="B221" s="363"/>
      <c r="C221" s="362"/>
      <c r="D221" s="363"/>
      <c r="E221" s="362"/>
      <c r="F221" s="362"/>
      <c r="G221" s="362"/>
      <c r="H221" s="362"/>
      <c r="I221" s="362"/>
      <c r="J221" s="362"/>
      <c r="K221" s="362"/>
      <c r="L221" s="362"/>
      <c r="M221" s="362"/>
      <c r="N221" s="362"/>
      <c r="O221" s="362"/>
      <c r="P221" s="362"/>
      <c r="Q221" s="362"/>
      <c r="R221" s="362"/>
      <c r="S221" s="362"/>
      <c r="T221" s="362"/>
      <c r="U221" s="362"/>
      <c r="V221" s="362"/>
      <c r="W221" s="362"/>
      <c r="X221" s="362"/>
      <c r="Y221" s="362"/>
      <c r="Z221" s="362"/>
      <c r="AA221" s="362"/>
      <c r="AB221" s="362"/>
    </row>
    <row r="222" spans="8:8" ht="15.75" customHeight="1">
      <c r="A222" s="362"/>
      <c r="B222" s="363"/>
      <c r="C222" s="362"/>
      <c r="D222" s="363"/>
      <c r="E222" s="362"/>
      <c r="F222" s="362"/>
      <c r="G222" s="362"/>
      <c r="H222" s="362"/>
      <c r="I222" s="362"/>
      <c r="J222" s="362"/>
      <c r="K222" s="362"/>
      <c r="L222" s="362"/>
      <c r="M222" s="362"/>
      <c r="N222" s="362"/>
      <c r="O222" s="362"/>
      <c r="P222" s="362"/>
      <c r="Q222" s="362"/>
      <c r="R222" s="362"/>
      <c r="S222" s="362"/>
      <c r="T222" s="362"/>
      <c r="U222" s="362"/>
      <c r="V222" s="362"/>
      <c r="W222" s="362"/>
      <c r="X222" s="362"/>
      <c r="Y222" s="362"/>
      <c r="Z222" s="362"/>
      <c r="AA222" s="362"/>
      <c r="AB222" s="362"/>
    </row>
    <row r="223" spans="8:8" ht="15.75" customHeight="1">
      <c r="A223" s="362"/>
      <c r="B223" s="363"/>
      <c r="C223" s="362"/>
      <c r="D223" s="363"/>
      <c r="E223" s="362"/>
      <c r="F223" s="362"/>
      <c r="G223" s="362"/>
      <c r="H223" s="362"/>
      <c r="I223" s="362"/>
      <c r="J223" s="362"/>
      <c r="K223" s="362"/>
      <c r="L223" s="362"/>
      <c r="M223" s="362"/>
      <c r="N223" s="362"/>
      <c r="O223" s="362"/>
      <c r="P223" s="362"/>
      <c r="Q223" s="362"/>
      <c r="R223" s="362"/>
      <c r="S223" s="362"/>
      <c r="T223" s="362"/>
      <c r="U223" s="362"/>
      <c r="V223" s="362"/>
      <c r="W223" s="362"/>
      <c r="X223" s="362"/>
      <c r="Y223" s="362"/>
      <c r="Z223" s="362"/>
      <c r="AA223" s="362"/>
      <c r="AB223" s="362"/>
    </row>
    <row r="224" spans="8:8" ht="15.75" customHeight="1">
      <c r="A224" s="362"/>
      <c r="B224" s="363"/>
      <c r="C224" s="362"/>
      <c r="D224" s="363"/>
      <c r="E224" s="362"/>
      <c r="F224" s="362"/>
      <c r="G224" s="362"/>
      <c r="H224" s="362"/>
      <c r="I224" s="362"/>
      <c r="J224" s="362"/>
      <c r="K224" s="362"/>
      <c r="L224" s="362"/>
      <c r="M224" s="362"/>
      <c r="N224" s="362"/>
      <c r="O224" s="362"/>
      <c r="P224" s="362"/>
      <c r="Q224" s="362"/>
      <c r="R224" s="362"/>
      <c r="S224" s="362"/>
      <c r="T224" s="362"/>
      <c r="U224" s="362"/>
      <c r="V224" s="362"/>
      <c r="W224" s="362"/>
      <c r="X224" s="362"/>
      <c r="Y224" s="362"/>
      <c r="Z224" s="362"/>
      <c r="AA224" s="362"/>
      <c r="AB224" s="362"/>
    </row>
    <row r="225" spans="8:8" ht="15.75" customHeight="1">
      <c r="A225" s="362"/>
      <c r="B225" s="363"/>
      <c r="C225" s="362"/>
      <c r="D225" s="363"/>
      <c r="E225" s="362"/>
      <c r="F225" s="362"/>
      <c r="G225" s="362"/>
      <c r="H225" s="362"/>
      <c r="I225" s="362"/>
      <c r="J225" s="362"/>
      <c r="K225" s="362"/>
      <c r="L225" s="362"/>
      <c r="M225" s="362"/>
      <c r="N225" s="362"/>
      <c r="O225" s="362"/>
      <c r="P225" s="362"/>
      <c r="Q225" s="362"/>
      <c r="R225" s="362"/>
      <c r="S225" s="362"/>
      <c r="T225" s="362"/>
      <c r="U225" s="362"/>
      <c r="V225" s="362"/>
      <c r="W225" s="362"/>
      <c r="X225" s="362"/>
      <c r="Y225" s="362"/>
      <c r="Z225" s="362"/>
      <c r="AA225" s="362"/>
      <c r="AB225" s="362"/>
    </row>
    <row r="226" spans="8:8" ht="15.75" customHeight="1">
      <c r="A226" s="362"/>
      <c r="B226" s="363"/>
      <c r="C226" s="362"/>
      <c r="D226" s="363"/>
      <c r="E226" s="362"/>
      <c r="F226" s="362"/>
      <c r="G226" s="362"/>
      <c r="H226" s="362"/>
      <c r="I226" s="362"/>
      <c r="J226" s="362"/>
      <c r="K226" s="362"/>
      <c r="L226" s="362"/>
      <c r="M226" s="362"/>
      <c r="N226" s="362"/>
      <c r="O226" s="362"/>
      <c r="P226" s="362"/>
      <c r="Q226" s="362"/>
      <c r="R226" s="362"/>
      <c r="S226" s="362"/>
      <c r="T226" s="362"/>
      <c r="U226" s="362"/>
      <c r="V226" s="362"/>
      <c r="W226" s="362"/>
      <c r="X226" s="362"/>
      <c r="Y226" s="362"/>
      <c r="Z226" s="362"/>
      <c r="AA226" s="362"/>
      <c r="AB226" s="362"/>
    </row>
    <row r="227" spans="8:8" ht="15.75" customHeight="1">
      <c r="A227" s="362"/>
      <c r="B227" s="363"/>
      <c r="C227" s="362"/>
      <c r="D227" s="363"/>
      <c r="E227" s="362"/>
      <c r="F227" s="362"/>
      <c r="G227" s="362"/>
      <c r="H227" s="362"/>
      <c r="I227" s="362"/>
      <c r="J227" s="362"/>
      <c r="K227" s="362"/>
      <c r="L227" s="362"/>
      <c r="M227" s="362"/>
      <c r="N227" s="362"/>
      <c r="O227" s="362"/>
      <c r="P227" s="362"/>
      <c r="Q227" s="362"/>
      <c r="R227" s="362"/>
      <c r="S227" s="362"/>
      <c r="T227" s="362"/>
      <c r="U227" s="362"/>
      <c r="V227" s="362"/>
      <c r="W227" s="362"/>
      <c r="X227" s="362"/>
      <c r="Y227" s="362"/>
      <c r="Z227" s="362"/>
      <c r="AA227" s="362"/>
      <c r="AB227" s="362"/>
    </row>
    <row r="228" spans="8:8" ht="15.75" customHeight="1">
      <c r="A228" s="362"/>
      <c r="B228" s="363"/>
      <c r="C228" s="362"/>
      <c r="D228" s="363"/>
      <c r="E228" s="362"/>
      <c r="F228" s="362"/>
      <c r="G228" s="362"/>
      <c r="H228" s="362"/>
      <c r="I228" s="362"/>
      <c r="J228" s="362"/>
      <c r="K228" s="362"/>
      <c r="L228" s="362"/>
      <c r="M228" s="362"/>
      <c r="N228" s="362"/>
      <c r="O228" s="362"/>
      <c r="P228" s="362"/>
      <c r="Q228" s="362"/>
      <c r="R228" s="362"/>
      <c r="S228" s="362"/>
      <c r="T228" s="362"/>
      <c r="U228" s="362"/>
      <c r="V228" s="362"/>
      <c r="W228" s="362"/>
      <c r="X228" s="362"/>
      <c r="Y228" s="362"/>
      <c r="Z228" s="362"/>
      <c r="AA228" s="362"/>
      <c r="AB228" s="362"/>
    </row>
    <row r="229" spans="8:8" ht="15.75" customHeight="1">
      <c r="A229" s="362"/>
      <c r="B229" s="363"/>
      <c r="C229" s="362"/>
      <c r="D229" s="363"/>
      <c r="E229" s="362"/>
      <c r="F229" s="362"/>
      <c r="G229" s="362"/>
      <c r="H229" s="362"/>
      <c r="I229" s="362"/>
      <c r="J229" s="362"/>
      <c r="K229" s="362"/>
      <c r="L229" s="362"/>
      <c r="M229" s="362"/>
      <c r="N229" s="362"/>
      <c r="O229" s="362"/>
      <c r="P229" s="362"/>
      <c r="Q229" s="362"/>
      <c r="R229" s="362"/>
      <c r="S229" s="362"/>
      <c r="T229" s="362"/>
      <c r="U229" s="362"/>
      <c r="V229" s="362"/>
      <c r="W229" s="362"/>
      <c r="X229" s="362"/>
      <c r="Y229" s="362"/>
      <c r="Z229" s="362"/>
      <c r="AA229" s="362"/>
      <c r="AB229" s="362"/>
    </row>
    <row r="230" spans="8:8" ht="15.75" customHeight="1">
      <c r="A230" s="362"/>
      <c r="B230" s="363"/>
      <c r="C230" s="362"/>
      <c r="D230" s="363"/>
      <c r="E230" s="362"/>
      <c r="F230" s="362"/>
      <c r="G230" s="362"/>
      <c r="H230" s="362"/>
      <c r="I230" s="362"/>
      <c r="J230" s="362"/>
      <c r="K230" s="362"/>
      <c r="L230" s="362"/>
      <c r="M230" s="362"/>
      <c r="N230" s="362"/>
      <c r="O230" s="362"/>
      <c r="P230" s="362"/>
      <c r="Q230" s="362"/>
      <c r="R230" s="362"/>
      <c r="S230" s="362"/>
      <c r="T230" s="362"/>
      <c r="U230" s="362"/>
      <c r="V230" s="362"/>
      <c r="W230" s="362"/>
      <c r="X230" s="362"/>
      <c r="Y230" s="362"/>
      <c r="Z230" s="362"/>
      <c r="AA230" s="362"/>
      <c r="AB230" s="362"/>
    </row>
    <row r="231" spans="8:8" ht="15.75" customHeight="1">
      <c r="A231" s="362"/>
      <c r="B231" s="363"/>
      <c r="C231" s="362"/>
      <c r="D231" s="363"/>
      <c r="E231" s="362"/>
      <c r="F231" s="362"/>
      <c r="G231" s="362"/>
      <c r="H231" s="362"/>
      <c r="I231" s="362"/>
      <c r="J231" s="362"/>
      <c r="K231" s="362"/>
      <c r="L231" s="362"/>
      <c r="M231" s="362"/>
      <c r="N231" s="362"/>
      <c r="O231" s="362"/>
      <c r="P231" s="362"/>
      <c r="Q231" s="362"/>
      <c r="R231" s="362"/>
      <c r="S231" s="362"/>
      <c r="T231" s="362"/>
      <c r="U231" s="362"/>
      <c r="V231" s="362"/>
      <c r="W231" s="362"/>
      <c r="X231" s="362"/>
      <c r="Y231" s="362"/>
      <c r="Z231" s="362"/>
      <c r="AA231" s="362"/>
      <c r="AB231" s="362"/>
    </row>
    <row r="232" spans="8:8" ht="15.75" customHeight="1">
      <c r="A232" s="362"/>
      <c r="B232" s="363"/>
      <c r="C232" s="362"/>
      <c r="D232" s="363"/>
      <c r="E232" s="362"/>
      <c r="F232" s="362"/>
      <c r="G232" s="362"/>
      <c r="H232" s="362"/>
      <c r="I232" s="362"/>
      <c r="J232" s="362"/>
      <c r="K232" s="362"/>
      <c r="L232" s="362"/>
      <c r="M232" s="362"/>
      <c r="N232" s="362"/>
      <c r="O232" s="362"/>
      <c r="P232" s="362"/>
      <c r="Q232" s="362"/>
      <c r="R232" s="362"/>
      <c r="S232" s="362"/>
      <c r="T232" s="362"/>
      <c r="U232" s="362"/>
      <c r="V232" s="362"/>
      <c r="W232" s="362"/>
      <c r="X232" s="362"/>
      <c r="Y232" s="362"/>
      <c r="Z232" s="362"/>
      <c r="AA232" s="362"/>
      <c r="AB232" s="362"/>
    </row>
    <row r="233" spans="8:8" ht="15.75" customHeight="1">
      <c r="A233" s="362"/>
      <c r="B233" s="363"/>
      <c r="C233" s="362"/>
      <c r="D233" s="363"/>
      <c r="E233" s="362"/>
      <c r="F233" s="362"/>
      <c r="G233" s="362"/>
      <c r="H233" s="362"/>
      <c r="I233" s="362"/>
      <c r="J233" s="362"/>
      <c r="K233" s="362"/>
      <c r="L233" s="362"/>
      <c r="M233" s="362"/>
      <c r="N233" s="362"/>
      <c r="O233" s="362"/>
      <c r="P233" s="362"/>
      <c r="Q233" s="362"/>
      <c r="R233" s="362"/>
      <c r="S233" s="362"/>
      <c r="T233" s="362"/>
      <c r="U233" s="362"/>
      <c r="V233" s="362"/>
      <c r="W233" s="362"/>
      <c r="X233" s="362"/>
      <c r="Y233" s="362"/>
      <c r="Z233" s="362"/>
      <c r="AA233" s="362"/>
      <c r="AB233" s="362"/>
    </row>
    <row r="234" spans="8:8" ht="15.75" customHeight="1">
      <c r="A234" s="362"/>
      <c r="B234" s="363"/>
      <c r="C234" s="362"/>
      <c r="D234" s="363"/>
      <c r="E234" s="362"/>
      <c r="F234" s="362"/>
      <c r="G234" s="362"/>
      <c r="H234" s="362"/>
      <c r="I234" s="362"/>
      <c r="J234" s="362"/>
      <c r="K234" s="362"/>
      <c r="L234" s="362"/>
      <c r="M234" s="362"/>
      <c r="N234" s="362"/>
      <c r="O234" s="362"/>
      <c r="P234" s="362"/>
      <c r="Q234" s="362"/>
      <c r="R234" s="362"/>
      <c r="S234" s="362"/>
      <c r="T234" s="362"/>
      <c r="U234" s="362"/>
      <c r="V234" s="362"/>
      <c r="W234" s="362"/>
      <c r="X234" s="362"/>
      <c r="Y234" s="362"/>
      <c r="Z234" s="362"/>
      <c r="AA234" s="362"/>
      <c r="AB234" s="362"/>
    </row>
    <row r="235" spans="8:8" ht="15.75" customHeight="1">
      <c r="A235" s="362"/>
      <c r="B235" s="363"/>
      <c r="C235" s="362"/>
      <c r="D235" s="363"/>
      <c r="E235" s="362"/>
      <c r="F235" s="362"/>
      <c r="G235" s="362"/>
      <c r="H235" s="362"/>
      <c r="I235" s="362"/>
      <c r="J235" s="362"/>
      <c r="K235" s="362"/>
      <c r="L235" s="362"/>
      <c r="M235" s="362"/>
      <c r="N235" s="362"/>
      <c r="O235" s="362"/>
      <c r="P235" s="362"/>
      <c r="Q235" s="362"/>
      <c r="R235" s="362"/>
      <c r="S235" s="362"/>
      <c r="T235" s="362"/>
      <c r="U235" s="362"/>
      <c r="V235" s="362"/>
      <c r="W235" s="362"/>
      <c r="X235" s="362"/>
      <c r="Y235" s="362"/>
      <c r="Z235" s="362"/>
      <c r="AA235" s="362"/>
      <c r="AB235" s="362"/>
    </row>
    <row r="236" spans="8:8" ht="15.75" customHeight="1">
      <c r="A236" s="362"/>
      <c r="B236" s="363"/>
      <c r="C236" s="362"/>
      <c r="D236" s="363"/>
      <c r="E236" s="362"/>
      <c r="F236" s="362"/>
      <c r="G236" s="362"/>
      <c r="H236" s="362"/>
      <c r="I236" s="362"/>
      <c r="J236" s="362"/>
      <c r="K236" s="362"/>
      <c r="L236" s="362"/>
      <c r="M236" s="362"/>
      <c r="N236" s="362"/>
      <c r="O236" s="362"/>
      <c r="P236" s="362"/>
      <c r="Q236" s="362"/>
      <c r="R236" s="362"/>
      <c r="S236" s="362"/>
      <c r="T236" s="362"/>
      <c r="U236" s="362"/>
      <c r="V236" s="362"/>
      <c r="W236" s="362"/>
      <c r="X236" s="362"/>
      <c r="Y236" s="362"/>
      <c r="Z236" s="362"/>
      <c r="AA236" s="362"/>
      <c r="AB236" s="362"/>
    </row>
    <row r="237" spans="8:8" ht="15.75" customHeight="1">
      <c r="A237" s="362"/>
      <c r="B237" s="363"/>
      <c r="C237" s="362"/>
      <c r="D237" s="363"/>
      <c r="E237" s="362"/>
      <c r="F237" s="362"/>
      <c r="G237" s="362"/>
      <c r="H237" s="362"/>
      <c r="I237" s="362"/>
      <c r="J237" s="362"/>
      <c r="K237" s="362"/>
      <c r="L237" s="362"/>
      <c r="M237" s="362"/>
      <c r="N237" s="362"/>
      <c r="O237" s="362"/>
      <c r="P237" s="362"/>
      <c r="Q237" s="362"/>
      <c r="R237" s="362"/>
      <c r="S237" s="362"/>
      <c r="T237" s="362"/>
      <c r="U237" s="362"/>
      <c r="V237" s="362"/>
      <c r="W237" s="362"/>
      <c r="X237" s="362"/>
      <c r="Y237" s="362"/>
      <c r="Z237" s="362"/>
      <c r="AA237" s="362"/>
      <c r="AB237" s="362"/>
    </row>
    <row r="238" spans="8:8" ht="15.75" customHeight="1">
      <c r="A238" s="362"/>
      <c r="B238" s="363"/>
      <c r="C238" s="362"/>
      <c r="D238" s="363"/>
      <c r="E238" s="362"/>
      <c r="F238" s="362"/>
      <c r="G238" s="362"/>
      <c r="H238" s="362"/>
      <c r="I238" s="362"/>
      <c r="J238" s="362"/>
      <c r="K238" s="362"/>
      <c r="L238" s="362"/>
      <c r="M238" s="362"/>
      <c r="N238" s="362"/>
      <c r="O238" s="362"/>
      <c r="P238" s="362"/>
      <c r="Q238" s="362"/>
      <c r="R238" s="362"/>
      <c r="S238" s="362"/>
      <c r="T238" s="362"/>
      <c r="U238" s="362"/>
      <c r="V238" s="362"/>
      <c r="W238" s="362"/>
      <c r="X238" s="362"/>
      <c r="Y238" s="362"/>
      <c r="Z238" s="362"/>
      <c r="AA238" s="362"/>
      <c r="AB238" s="362"/>
    </row>
    <row r="239" spans="8:8" ht="15.75" customHeight="1">
      <c r="A239" s="362"/>
      <c r="B239" s="363"/>
      <c r="C239" s="362"/>
      <c r="D239" s="363"/>
      <c r="E239" s="362"/>
      <c r="F239" s="362"/>
      <c r="G239" s="362"/>
      <c r="H239" s="362"/>
      <c r="I239" s="362"/>
      <c r="J239" s="362"/>
      <c r="K239" s="362"/>
      <c r="L239" s="362"/>
      <c r="M239" s="362"/>
      <c r="N239" s="362"/>
      <c r="O239" s="362"/>
      <c r="P239" s="362"/>
      <c r="Q239" s="362"/>
      <c r="R239" s="362"/>
      <c r="S239" s="362"/>
      <c r="T239" s="362"/>
      <c r="U239" s="362"/>
      <c r="V239" s="362"/>
      <c r="W239" s="362"/>
      <c r="X239" s="362"/>
      <c r="Y239" s="362"/>
      <c r="Z239" s="362"/>
      <c r="AA239" s="362"/>
      <c r="AB239" s="362"/>
    </row>
    <row r="240" spans="8:8" ht="15.75" customHeight="1">
      <c r="A240" s="362"/>
      <c r="B240" s="363"/>
      <c r="C240" s="362"/>
      <c r="D240" s="363"/>
      <c r="E240" s="362"/>
      <c r="F240" s="362"/>
      <c r="G240" s="362"/>
      <c r="H240" s="362"/>
      <c r="I240" s="362"/>
      <c r="J240" s="362"/>
      <c r="K240" s="362"/>
      <c r="L240" s="362"/>
      <c r="M240" s="362"/>
      <c r="N240" s="362"/>
      <c r="O240" s="362"/>
      <c r="P240" s="362"/>
      <c r="Q240" s="362"/>
      <c r="R240" s="362"/>
      <c r="S240" s="362"/>
      <c r="T240" s="362"/>
      <c r="U240" s="362"/>
      <c r="V240" s="362"/>
      <c r="W240" s="362"/>
      <c r="X240" s="362"/>
      <c r="Y240" s="362"/>
      <c r="Z240" s="362"/>
      <c r="AA240" s="362"/>
      <c r="AB240" s="362"/>
    </row>
    <row r="241" spans="8:8" ht="15.75" customHeight="1">
      <c r="A241" s="362"/>
      <c r="B241" s="363"/>
      <c r="C241" s="362"/>
      <c r="D241" s="363"/>
      <c r="E241" s="362"/>
      <c r="F241" s="362"/>
      <c r="G241" s="362"/>
      <c r="H241" s="362"/>
      <c r="I241" s="362"/>
      <c r="J241" s="362"/>
      <c r="K241" s="362"/>
      <c r="L241" s="362"/>
      <c r="M241" s="362"/>
      <c r="N241" s="362"/>
      <c r="O241" s="362"/>
      <c r="P241" s="362"/>
      <c r="Q241" s="362"/>
      <c r="R241" s="362"/>
      <c r="S241" s="362"/>
      <c r="T241" s="362"/>
      <c r="U241" s="362"/>
      <c r="V241" s="362"/>
      <c r="W241" s="362"/>
      <c r="X241" s="362"/>
      <c r="Y241" s="362"/>
      <c r="Z241" s="362"/>
      <c r="AA241" s="362"/>
      <c r="AB241" s="362"/>
    </row>
    <row r="242" spans="8:8" ht="15.75" customHeight="1">
      <c r="A242" s="362"/>
      <c r="B242" s="363"/>
      <c r="C242" s="362"/>
      <c r="D242" s="363"/>
      <c r="E242" s="362"/>
      <c r="F242" s="362"/>
      <c r="G242" s="362"/>
      <c r="H242" s="362"/>
      <c r="I242" s="362"/>
      <c r="J242" s="362"/>
      <c r="K242" s="362"/>
      <c r="L242" s="362"/>
      <c r="M242" s="362"/>
      <c r="N242" s="362"/>
      <c r="O242" s="362"/>
      <c r="P242" s="362"/>
      <c r="Q242" s="362"/>
      <c r="R242" s="362"/>
      <c r="S242" s="362"/>
      <c r="T242" s="362"/>
      <c r="U242" s="362"/>
      <c r="V242" s="362"/>
      <c r="W242" s="362"/>
      <c r="X242" s="362"/>
      <c r="Y242" s="362"/>
      <c r="Z242" s="362"/>
      <c r="AA242" s="362"/>
      <c r="AB242" s="362"/>
    </row>
    <row r="243" spans="8:8" ht="15.75" customHeight="1">
      <c r="A243" s="362"/>
      <c r="B243" s="363"/>
      <c r="C243" s="362"/>
      <c r="D243" s="363"/>
      <c r="E243" s="362"/>
      <c r="F243" s="362"/>
      <c r="G243" s="362"/>
      <c r="H243" s="362"/>
      <c r="I243" s="362"/>
      <c r="J243" s="362"/>
      <c r="K243" s="362"/>
      <c r="L243" s="362"/>
      <c r="M243" s="362"/>
      <c r="N243" s="362"/>
      <c r="O243" s="362"/>
      <c r="P243" s="362"/>
      <c r="Q243" s="362"/>
      <c r="R243" s="362"/>
      <c r="S243" s="362"/>
      <c r="T243" s="362"/>
      <c r="U243" s="362"/>
      <c r="V243" s="362"/>
      <c r="W243" s="362"/>
      <c r="X243" s="362"/>
      <c r="Y243" s="362"/>
      <c r="Z243" s="362"/>
      <c r="AA243" s="362"/>
      <c r="AB243" s="362"/>
    </row>
    <row r="244" spans="8:8" ht="15.75" customHeight="1">
      <c r="A244" s="362"/>
      <c r="B244" s="363"/>
      <c r="C244" s="362"/>
      <c r="D244" s="363"/>
      <c r="E244" s="362"/>
      <c r="F244" s="362"/>
      <c r="G244" s="362"/>
      <c r="H244" s="362"/>
      <c r="I244" s="362"/>
      <c r="J244" s="362"/>
      <c r="K244" s="362"/>
      <c r="L244" s="362"/>
      <c r="M244" s="362"/>
      <c r="N244" s="362"/>
      <c r="O244" s="362"/>
      <c r="P244" s="362"/>
      <c r="Q244" s="362"/>
      <c r="R244" s="362"/>
      <c r="S244" s="362"/>
      <c r="T244" s="362"/>
      <c r="U244" s="362"/>
      <c r="V244" s="362"/>
      <c r="W244" s="362"/>
      <c r="X244" s="362"/>
      <c r="Y244" s="362"/>
      <c r="Z244" s="362"/>
      <c r="AA244" s="362"/>
      <c r="AB244" s="362"/>
    </row>
    <row r="245" spans="8:8" ht="15.75" customHeight="1">
      <c r="A245" s="362"/>
      <c r="B245" s="363"/>
      <c r="C245" s="362"/>
      <c r="D245" s="363"/>
      <c r="E245" s="362"/>
      <c r="F245" s="362"/>
      <c r="G245" s="362"/>
      <c r="H245" s="362"/>
      <c r="I245" s="362"/>
      <c r="J245" s="362"/>
      <c r="K245" s="362"/>
      <c r="L245" s="362"/>
      <c r="M245" s="362"/>
      <c r="N245" s="362"/>
      <c r="O245" s="362"/>
      <c r="P245" s="362"/>
      <c r="Q245" s="362"/>
      <c r="R245" s="362"/>
      <c r="S245" s="362"/>
      <c r="T245" s="362"/>
      <c r="U245" s="362"/>
      <c r="V245" s="362"/>
      <c r="W245" s="362"/>
      <c r="X245" s="362"/>
      <c r="Y245" s="362"/>
      <c r="Z245" s="362"/>
      <c r="AA245" s="362"/>
      <c r="AB245" s="362"/>
    </row>
    <row r="246" spans="8:8" ht="15.75" customHeight="1">
      <c r="A246" s="362"/>
      <c r="B246" s="363"/>
      <c r="C246" s="362"/>
      <c r="D246" s="363"/>
      <c r="E246" s="362"/>
      <c r="F246" s="362"/>
      <c r="G246" s="362"/>
      <c r="H246" s="362"/>
      <c r="I246" s="362"/>
      <c r="J246" s="362"/>
      <c r="K246" s="362"/>
      <c r="L246" s="362"/>
      <c r="M246" s="362"/>
      <c r="N246" s="362"/>
      <c r="O246" s="362"/>
      <c r="P246" s="362"/>
      <c r="Q246" s="362"/>
      <c r="R246" s="362"/>
      <c r="S246" s="362"/>
      <c r="T246" s="362"/>
      <c r="U246" s="362"/>
      <c r="V246" s="362"/>
      <c r="W246" s="362"/>
      <c r="X246" s="362"/>
      <c r="Y246" s="362"/>
      <c r="Z246" s="362"/>
      <c r="AA246" s="362"/>
      <c r="AB246" s="362"/>
    </row>
    <row r="247" spans="8:8" ht="15.75" customHeight="1">
      <c r="A247" s="362"/>
      <c r="B247" s="363"/>
      <c r="C247" s="362"/>
      <c r="D247" s="363"/>
      <c r="E247" s="362"/>
      <c r="F247" s="362"/>
      <c r="G247" s="362"/>
      <c r="H247" s="362"/>
      <c r="I247" s="362"/>
      <c r="J247" s="362"/>
      <c r="K247" s="362"/>
      <c r="L247" s="362"/>
      <c r="M247" s="362"/>
      <c r="N247" s="362"/>
      <c r="O247" s="362"/>
      <c r="P247" s="362"/>
      <c r="Q247" s="362"/>
      <c r="R247" s="362"/>
      <c r="S247" s="362"/>
      <c r="T247" s="362"/>
      <c r="U247" s="362"/>
      <c r="V247" s="362"/>
      <c r="W247" s="362"/>
      <c r="X247" s="362"/>
      <c r="Y247" s="362"/>
      <c r="Z247" s="362"/>
      <c r="AA247" s="362"/>
      <c r="AB247" s="362"/>
    </row>
    <row r="248" spans="8:8" ht="15.75" customHeight="1">
      <c r="A248" s="362"/>
      <c r="B248" s="363"/>
      <c r="C248" s="362"/>
      <c r="D248" s="363"/>
      <c r="E248" s="362"/>
      <c r="F248" s="362"/>
      <c r="G248" s="362"/>
      <c r="H248" s="362"/>
      <c r="I248" s="362"/>
      <c r="J248" s="362"/>
      <c r="K248" s="362"/>
      <c r="L248" s="362"/>
      <c r="M248" s="362"/>
      <c r="N248" s="362"/>
      <c r="O248" s="362"/>
      <c r="P248" s="362"/>
      <c r="Q248" s="362"/>
      <c r="R248" s="362"/>
      <c r="S248" s="362"/>
      <c r="T248" s="362"/>
      <c r="U248" s="362"/>
      <c r="V248" s="362"/>
      <c r="W248" s="362"/>
      <c r="X248" s="362"/>
      <c r="Y248" s="362"/>
      <c r="Z248" s="362"/>
      <c r="AA248" s="362"/>
      <c r="AB248" s="362"/>
    </row>
    <row r="249" spans="8:8" ht="15.75" customHeight="1">
      <c r="A249" s="362"/>
      <c r="B249" s="363"/>
      <c r="C249" s="362"/>
      <c r="D249" s="363"/>
      <c r="E249" s="362"/>
      <c r="F249" s="362"/>
      <c r="G249" s="362"/>
      <c r="H249" s="362"/>
      <c r="I249" s="362"/>
      <c r="J249" s="362"/>
      <c r="K249" s="362"/>
      <c r="L249" s="362"/>
      <c r="M249" s="362"/>
      <c r="N249" s="362"/>
      <c r="O249" s="362"/>
      <c r="P249" s="362"/>
      <c r="Q249" s="362"/>
      <c r="R249" s="362"/>
      <c r="S249" s="362"/>
      <c r="T249" s="362"/>
      <c r="U249" s="362"/>
      <c r="V249" s="362"/>
      <c r="W249" s="362"/>
      <c r="X249" s="362"/>
      <c r="Y249" s="348">
        <v>0.0</v>
      </c>
      <c r="Z249" s="348">
        <v>0.0</v>
      </c>
      <c r="AA249" s="362"/>
      <c r="AB249" s="362"/>
    </row>
    <row r="250" spans="8:8" ht="15.75" customHeight="1">
      <c r="A250" s="362"/>
      <c r="B250" s="363"/>
      <c r="C250" s="362"/>
      <c r="D250" s="363"/>
      <c r="E250" s="362"/>
      <c r="F250" s="362"/>
      <c r="G250" s="362"/>
      <c r="H250" s="362"/>
      <c r="I250" s="362"/>
      <c r="J250" s="362"/>
      <c r="K250" s="362"/>
      <c r="L250" s="362"/>
      <c r="M250" s="362"/>
      <c r="N250" s="362"/>
      <c r="O250" s="362"/>
      <c r="P250" s="362"/>
      <c r="Q250" s="362"/>
      <c r="R250" s="362"/>
      <c r="S250" s="362"/>
      <c r="T250" s="362"/>
      <c r="U250" s="362"/>
      <c r="V250" s="362"/>
      <c r="W250" s="362"/>
      <c r="X250" s="362"/>
      <c r="Y250" s="348">
        <v>9.0</v>
      </c>
      <c r="Z250" s="348">
        <v>9.0</v>
      </c>
      <c r="AA250" s="362"/>
      <c r="AB250" s="362"/>
    </row>
    <row r="251" spans="8:8" ht="15.75" customHeight="1">
      <c r="A251" s="362"/>
      <c r="B251" s="363"/>
      <c r="C251" s="362"/>
      <c r="D251" s="363"/>
      <c r="E251" s="362"/>
      <c r="F251" s="362"/>
      <c r="G251" s="362"/>
      <c r="H251" s="362"/>
      <c r="I251" s="362"/>
      <c r="J251" s="362"/>
      <c r="K251" s="362"/>
      <c r="L251" s="362"/>
      <c r="M251" s="362"/>
      <c r="N251" s="362"/>
      <c r="O251" s="362"/>
      <c r="P251" s="362"/>
      <c r="Q251" s="362"/>
      <c r="R251" s="362"/>
      <c r="S251" s="362"/>
      <c r="T251" s="362"/>
      <c r="U251" s="362"/>
      <c r="V251" s="362"/>
      <c r="W251" s="362"/>
      <c r="X251" s="362"/>
      <c r="Y251" s="348">
        <v>0.0</v>
      </c>
      <c r="Z251" s="348">
        <v>4.0</v>
      </c>
      <c r="AA251" s="362"/>
      <c r="AB251" s="362"/>
    </row>
    <row r="252" spans="8:8" ht="15.75" customHeight="1">
      <c r="A252" s="362"/>
      <c r="B252" s="363"/>
      <c r="C252" s="362"/>
      <c r="D252" s="363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2"/>
      <c r="Q252" s="362"/>
      <c r="R252" s="362"/>
      <c r="S252" s="362"/>
      <c r="T252" s="362"/>
      <c r="U252" s="362"/>
      <c r="V252" s="362"/>
      <c r="W252" s="362"/>
      <c r="X252" s="362"/>
      <c r="Y252" s="348">
        <v>45.0</v>
      </c>
      <c r="Z252" s="348">
        <v>10.0</v>
      </c>
      <c r="AA252" s="362"/>
      <c r="AB252" s="362"/>
    </row>
    <row r="253" spans="8:8" ht="15.75" customHeight="1">
      <c r="A253" s="362"/>
      <c r="B253" s="363"/>
      <c r="C253" s="362"/>
      <c r="D253" s="363"/>
      <c r="E253" s="362"/>
      <c r="F253" s="362"/>
      <c r="G253" s="362"/>
      <c r="H253" s="362"/>
      <c r="I253" s="362"/>
      <c r="J253" s="362"/>
      <c r="K253" s="362"/>
      <c r="L253" s="362"/>
      <c r="M253" s="362"/>
      <c r="N253" s="362"/>
      <c r="O253" s="362"/>
      <c r="P253" s="362"/>
      <c r="Q253" s="362"/>
      <c r="R253" s="362"/>
      <c r="S253" s="362"/>
      <c r="T253" s="362"/>
      <c r="U253" s="362"/>
      <c r="V253" s="362"/>
      <c r="W253" s="362"/>
      <c r="X253" s="362"/>
      <c r="Y253" s="348">
        <v>0.0</v>
      </c>
      <c r="Z253" s="348">
        <v>25.0</v>
      </c>
      <c r="AA253" s="362"/>
      <c r="AB253" s="362"/>
    </row>
    <row r="254" spans="8:8" ht="15.75" customHeight="1">
      <c r="A254" s="362"/>
      <c r="B254" s="363"/>
      <c r="C254" s="362"/>
      <c r="D254" s="363"/>
      <c r="E254" s="362"/>
      <c r="F254" s="362"/>
      <c r="G254" s="362"/>
      <c r="H254" s="362"/>
      <c r="I254" s="362"/>
      <c r="J254" s="362"/>
      <c r="K254" s="362"/>
      <c r="L254" s="362"/>
      <c r="M254" s="362"/>
      <c r="N254" s="362"/>
      <c r="O254" s="362"/>
      <c r="P254" s="362"/>
      <c r="Q254" s="362"/>
      <c r="R254" s="362"/>
      <c r="S254" s="362"/>
      <c r="T254" s="362"/>
      <c r="U254" s="362"/>
      <c r="V254" s="362"/>
      <c r="W254" s="362"/>
      <c r="X254" s="362"/>
      <c r="Y254" s="348">
        <v>0.0</v>
      </c>
      <c r="Z254" s="348">
        <v>0.0</v>
      </c>
      <c r="AA254" s="362"/>
      <c r="AB254" s="362"/>
    </row>
    <row r="255" spans="8:8" ht="15.75" customHeight="1">
      <c r="A255" s="362"/>
      <c r="B255" s="363"/>
      <c r="C255" s="362"/>
      <c r="D255" s="363"/>
      <c r="E255" s="362"/>
      <c r="F255" s="362"/>
      <c r="G255" s="362"/>
      <c r="H255" s="362"/>
      <c r="I255" s="362"/>
      <c r="J255" s="362"/>
      <c r="K255" s="362"/>
      <c r="L255" s="362"/>
      <c r="M255" s="362"/>
      <c r="N255" s="362"/>
      <c r="O255" s="362"/>
      <c r="P255" s="362"/>
      <c r="Q255" s="362"/>
      <c r="R255" s="362"/>
      <c r="S255" s="362"/>
      <c r="T255" s="362"/>
      <c r="U255" s="362"/>
      <c r="V255" s="362"/>
      <c r="W255" s="362"/>
      <c r="X255" s="362"/>
      <c r="Y255" s="348">
        <v>6.0</v>
      </c>
      <c r="Z255" s="348">
        <v>13.0</v>
      </c>
      <c r="AA255" s="362"/>
      <c r="AB255" s="362"/>
    </row>
    <row r="256" spans="8:8" ht="15.75" customHeight="1">
      <c r="A256" s="362"/>
      <c r="B256" s="363"/>
      <c r="C256" s="362"/>
      <c r="D256" s="363"/>
      <c r="E256" s="362"/>
      <c r="F256" s="362"/>
      <c r="G256" s="362"/>
      <c r="H256" s="362"/>
      <c r="I256" s="362"/>
      <c r="J256" s="362"/>
      <c r="K256" s="362"/>
      <c r="L256" s="362"/>
      <c r="M256" s="362"/>
      <c r="N256" s="362"/>
      <c r="O256" s="362"/>
      <c r="P256" s="362"/>
      <c r="Q256" s="362"/>
      <c r="R256" s="362"/>
      <c r="S256" s="362"/>
      <c r="T256" s="362"/>
      <c r="U256" s="362"/>
      <c r="V256" s="362"/>
      <c r="W256" s="362"/>
      <c r="X256" s="362"/>
      <c r="Y256" s="348">
        <v>0.0</v>
      </c>
      <c r="Z256" s="348">
        <v>-12.0</v>
      </c>
      <c r="AA256" s="362"/>
      <c r="AB256" s="362"/>
    </row>
    <row r="257" spans="8:8" ht="15.75" customHeight="1">
      <c r="A257" s="362"/>
      <c r="B257" s="363"/>
      <c r="C257" s="362"/>
      <c r="D257" s="363"/>
      <c r="E257" s="362"/>
      <c r="F257" s="362"/>
      <c r="G257" s="362"/>
      <c r="H257" s="362"/>
      <c r="I257" s="362"/>
      <c r="J257" s="362"/>
      <c r="K257" s="362"/>
      <c r="L257" s="362"/>
      <c r="M257" s="362"/>
      <c r="N257" s="362"/>
      <c r="O257" s="362"/>
      <c r="P257" s="362"/>
      <c r="Q257" s="362"/>
      <c r="R257" s="362"/>
      <c r="S257" s="362"/>
      <c r="T257" s="362"/>
      <c r="U257" s="362"/>
      <c r="V257" s="362"/>
      <c r="W257" s="362"/>
      <c r="X257" s="362"/>
      <c r="Y257" s="348">
        <v>0.0</v>
      </c>
      <c r="Z257" s="348">
        <v>0.0</v>
      </c>
      <c r="AA257" s="362"/>
      <c r="AB257" s="362"/>
    </row>
    <row r="258" spans="8:8" ht="15.75" customHeight="1">
      <c r="A258" s="362"/>
      <c r="B258" s="363"/>
      <c r="C258" s="362"/>
      <c r="D258" s="363"/>
      <c r="E258" s="362"/>
      <c r="F258" s="362"/>
      <c r="G258" s="362"/>
      <c r="H258" s="362"/>
      <c r="I258" s="362"/>
      <c r="J258" s="362"/>
      <c r="K258" s="362"/>
      <c r="L258" s="362"/>
      <c r="M258" s="362"/>
      <c r="N258" s="362"/>
      <c r="O258" s="362"/>
      <c r="P258" s="362"/>
      <c r="Q258" s="362"/>
      <c r="R258" s="362"/>
      <c r="S258" s="362"/>
      <c r="T258" s="362"/>
      <c r="U258" s="362"/>
      <c r="V258" s="362"/>
      <c r="W258" s="362"/>
      <c r="X258" s="362"/>
      <c r="Y258" s="348">
        <v>0.0</v>
      </c>
      <c r="Z258" s="348">
        <v>0.0</v>
      </c>
      <c r="AA258" s="362"/>
      <c r="AB258" s="362"/>
    </row>
    <row r="259" spans="8:8" ht="15.75" customHeight="1">
      <c r="A259" s="362"/>
      <c r="B259" s="363"/>
      <c r="C259" s="362"/>
      <c r="D259" s="363"/>
      <c r="E259" s="362"/>
      <c r="F259" s="362"/>
      <c r="G259" s="362"/>
      <c r="H259" s="362"/>
      <c r="I259" s="362"/>
      <c r="J259" s="362"/>
      <c r="K259" s="362"/>
      <c r="L259" s="362"/>
      <c r="M259" s="362"/>
      <c r="N259" s="362"/>
      <c r="O259" s="362"/>
      <c r="P259" s="362"/>
      <c r="Q259" s="362"/>
      <c r="R259" s="362"/>
      <c r="S259" s="362"/>
      <c r="T259" s="362"/>
      <c r="U259" s="362"/>
      <c r="V259" s="362"/>
      <c r="W259" s="362"/>
      <c r="X259" s="362"/>
      <c r="Y259" s="348">
        <v>0.0</v>
      </c>
      <c r="Z259" s="348">
        <v>19.0</v>
      </c>
      <c r="AA259" s="362"/>
      <c r="AB259" s="362"/>
    </row>
    <row r="260" spans="8:8" ht="15.75" customHeight="1">
      <c r="A260" s="362"/>
      <c r="B260" s="363"/>
      <c r="C260" s="362"/>
      <c r="D260" s="363"/>
      <c r="E260" s="362"/>
      <c r="F260" s="362"/>
      <c r="G260" s="362"/>
      <c r="H260" s="362"/>
      <c r="I260" s="362"/>
      <c r="J260" s="362"/>
      <c r="K260" s="362"/>
      <c r="L260" s="362"/>
      <c r="M260" s="362"/>
      <c r="N260" s="362"/>
      <c r="O260" s="362"/>
      <c r="P260" s="362"/>
      <c r="Q260" s="362"/>
      <c r="R260" s="362"/>
      <c r="S260" s="362"/>
      <c r="T260" s="362"/>
      <c r="U260" s="362"/>
      <c r="V260" s="362"/>
      <c r="W260" s="362"/>
      <c r="X260" s="362"/>
      <c r="Y260" s="348">
        <v>0.0</v>
      </c>
      <c r="Z260" s="348">
        <v>0.0</v>
      </c>
      <c r="AA260" s="362"/>
      <c r="AB260" s="362"/>
    </row>
    <row r="261" spans="8:8" ht="15.75" customHeight="1">
      <c r="A261" s="362"/>
      <c r="B261" s="363"/>
      <c r="C261" s="362"/>
      <c r="D261" s="363"/>
      <c r="E261" s="362"/>
      <c r="F261" s="362"/>
      <c r="G261" s="362"/>
      <c r="H261" s="362"/>
      <c r="I261" s="362"/>
      <c r="J261" s="362"/>
      <c r="K261" s="362"/>
      <c r="L261" s="362"/>
      <c r="M261" s="362"/>
      <c r="N261" s="362"/>
      <c r="O261" s="362"/>
      <c r="P261" s="362"/>
      <c r="Q261" s="362"/>
      <c r="R261" s="362"/>
      <c r="S261" s="362"/>
      <c r="T261" s="362"/>
      <c r="U261" s="362"/>
      <c r="V261" s="362"/>
      <c r="W261" s="362"/>
      <c r="X261" s="362"/>
      <c r="Y261" s="348">
        <v>0.0</v>
      </c>
      <c r="Z261" s="348">
        <v>0.0</v>
      </c>
      <c r="AA261" s="362"/>
      <c r="AB261" s="362"/>
    </row>
    <row r="262" spans="8:8" ht="15.75" customHeight="1">
      <c r="A262" s="362"/>
      <c r="B262" s="363"/>
      <c r="C262" s="362"/>
      <c r="D262" s="363"/>
      <c r="E262" s="362"/>
      <c r="F262" s="362"/>
      <c r="G262" s="362"/>
      <c r="H262" s="362"/>
      <c r="I262" s="362"/>
      <c r="J262" s="362"/>
      <c r="K262" s="362"/>
      <c r="L262" s="362"/>
      <c r="M262" s="362"/>
      <c r="N262" s="362"/>
      <c r="O262" s="362"/>
      <c r="P262" s="362"/>
      <c r="Q262" s="362"/>
      <c r="R262" s="362"/>
      <c r="S262" s="362"/>
      <c r="T262" s="362"/>
      <c r="U262" s="362"/>
      <c r="V262" s="362"/>
      <c r="W262" s="362"/>
      <c r="X262" s="362"/>
      <c r="Y262" s="348">
        <v>0.0</v>
      </c>
      <c r="Z262" s="348">
        <v>0.0</v>
      </c>
      <c r="AA262" s="362"/>
      <c r="AB262" s="362"/>
    </row>
    <row r="263" spans="8:8" ht="15.75" customHeight="1">
      <c r="A263" s="362"/>
      <c r="B263" s="363"/>
      <c r="C263" s="362"/>
      <c r="D263" s="363"/>
      <c r="E263" s="362"/>
      <c r="F263" s="362"/>
      <c r="G263" s="362"/>
      <c r="H263" s="362"/>
      <c r="I263" s="362"/>
      <c r="J263" s="362"/>
      <c r="K263" s="362"/>
      <c r="L263" s="362"/>
      <c r="M263" s="362"/>
      <c r="N263" s="362"/>
      <c r="O263" s="362"/>
      <c r="P263" s="362"/>
      <c r="Q263" s="362"/>
      <c r="R263" s="362"/>
      <c r="S263" s="362"/>
      <c r="T263" s="362"/>
      <c r="U263" s="362"/>
      <c r="V263" s="362"/>
      <c r="W263" s="362"/>
      <c r="X263" s="362"/>
      <c r="Y263" s="348">
        <v>0.0</v>
      </c>
      <c r="Z263" s="348">
        <v>0.0</v>
      </c>
      <c r="AA263" s="362"/>
      <c r="AB263" s="362"/>
    </row>
    <row r="264" spans="8:8" ht="15.75" customHeight="1">
      <c r="A264" s="362"/>
      <c r="B264" s="363"/>
      <c r="C264" s="362"/>
      <c r="D264" s="363"/>
      <c r="E264" s="362"/>
      <c r="F264" s="362"/>
      <c r="G264" s="362"/>
      <c r="H264" s="362"/>
      <c r="I264" s="362"/>
      <c r="J264" s="362"/>
      <c r="K264" s="362"/>
      <c r="L264" s="362"/>
      <c r="M264" s="362"/>
      <c r="N264" s="362"/>
      <c r="O264" s="362"/>
      <c r="P264" s="362"/>
      <c r="Q264" s="362"/>
      <c r="R264" s="362"/>
      <c r="S264" s="362"/>
      <c r="T264" s="362"/>
      <c r="U264" s="362"/>
      <c r="V264" s="362"/>
      <c r="W264" s="362"/>
      <c r="X264" s="362"/>
      <c r="Y264" s="348">
        <v>0.0</v>
      </c>
      <c r="Z264" s="348">
        <v>0.0</v>
      </c>
      <c r="AA264" s="362"/>
      <c r="AB264" s="362"/>
    </row>
    <row r="265" spans="8:8" ht="15.75" customHeight="1">
      <c r="A265" s="362"/>
      <c r="B265" s="363"/>
      <c r="C265" s="362"/>
      <c r="D265" s="363"/>
      <c r="E265" s="362"/>
      <c r="F265" s="362"/>
      <c r="G265" s="362"/>
      <c r="H265" s="362"/>
      <c r="I265" s="362"/>
      <c r="J265" s="362"/>
      <c r="K265" s="362"/>
      <c r="L265" s="362"/>
      <c r="M265" s="362"/>
      <c r="N265" s="362"/>
      <c r="O265" s="362"/>
      <c r="P265" s="362"/>
      <c r="Q265" s="362"/>
      <c r="R265" s="362"/>
      <c r="S265" s="362"/>
      <c r="T265" s="362"/>
      <c r="U265" s="362"/>
      <c r="V265" s="362"/>
      <c r="W265" s="362"/>
      <c r="X265" s="362"/>
      <c r="Y265" s="362"/>
      <c r="Z265" s="362"/>
      <c r="AA265" s="362"/>
      <c r="AB265" s="362"/>
    </row>
    <row r="266" spans="8:8" ht="15.75" customHeight="1">
      <c r="A266" s="362"/>
      <c r="B266" s="363"/>
      <c r="C266" s="362"/>
      <c r="D266" s="363"/>
      <c r="E266" s="362"/>
      <c r="F266" s="362"/>
      <c r="G266" s="362"/>
      <c r="H266" s="362"/>
      <c r="I266" s="362"/>
      <c r="J266" s="362"/>
      <c r="K266" s="362"/>
      <c r="L266" s="362"/>
      <c r="M266" s="362"/>
      <c r="N266" s="362"/>
      <c r="O266" s="362"/>
      <c r="P266" s="362"/>
      <c r="Q266" s="362"/>
      <c r="R266" s="362"/>
      <c r="S266" s="362"/>
      <c r="T266" s="362"/>
      <c r="U266" s="362"/>
      <c r="V266" s="362"/>
      <c r="W266" s="362"/>
      <c r="X266" s="362"/>
      <c r="Y266" s="362"/>
      <c r="Z266" s="362"/>
      <c r="AA266" s="362"/>
      <c r="AB266" s="362"/>
    </row>
    <row r="267" spans="8:8" ht="15.75" customHeight="1">
      <c r="A267" s="362"/>
      <c r="B267" s="363"/>
      <c r="C267" s="362"/>
      <c r="D267" s="363"/>
      <c r="E267" s="362"/>
      <c r="F267" s="362"/>
      <c r="G267" s="362"/>
      <c r="H267" s="362"/>
      <c r="I267" s="362"/>
      <c r="J267" s="362"/>
      <c r="K267" s="362"/>
      <c r="L267" s="362"/>
      <c r="M267" s="362"/>
      <c r="N267" s="362"/>
      <c r="O267" s="362"/>
      <c r="P267" s="362"/>
      <c r="Q267" s="362"/>
      <c r="R267" s="362"/>
      <c r="S267" s="362"/>
      <c r="T267" s="362"/>
      <c r="U267" s="362"/>
      <c r="V267" s="362"/>
      <c r="W267" s="362"/>
      <c r="X267" s="362"/>
      <c r="Y267" s="362"/>
      <c r="Z267" s="362"/>
      <c r="AA267" s="362"/>
      <c r="AB267" s="362"/>
    </row>
    <row r="268" spans="8:8" ht="15.75" customHeight="1">
      <c r="A268" s="362"/>
      <c r="B268" s="363"/>
      <c r="C268" s="362"/>
      <c r="D268" s="363"/>
      <c r="E268" s="362"/>
      <c r="F268" s="362"/>
      <c r="G268" s="362"/>
      <c r="H268" s="362"/>
      <c r="I268" s="362"/>
      <c r="J268" s="362"/>
      <c r="K268" s="362"/>
      <c r="L268" s="362"/>
      <c r="M268" s="362"/>
      <c r="N268" s="362"/>
      <c r="O268" s="362"/>
      <c r="P268" s="362"/>
      <c r="Q268" s="362"/>
      <c r="R268" s="362"/>
      <c r="S268" s="362"/>
      <c r="T268" s="362"/>
      <c r="U268" s="362"/>
      <c r="V268" s="362"/>
      <c r="W268" s="362"/>
      <c r="X268" s="362"/>
      <c r="Y268" s="362"/>
      <c r="Z268" s="362"/>
      <c r="AA268" s="362"/>
      <c r="AB268" s="362"/>
    </row>
    <row r="269" spans="8:8" ht="15.75" customHeight="1">
      <c r="A269" s="362"/>
      <c r="B269" s="363"/>
      <c r="C269" s="362"/>
      <c r="D269" s="363"/>
      <c r="E269" s="362"/>
      <c r="F269" s="362"/>
      <c r="G269" s="362"/>
      <c r="H269" s="362"/>
      <c r="I269" s="362"/>
      <c r="J269" s="362"/>
      <c r="K269" s="362"/>
      <c r="L269" s="362"/>
      <c r="M269" s="362"/>
      <c r="N269" s="362"/>
      <c r="O269" s="362"/>
      <c r="P269" s="362"/>
      <c r="Q269" s="362"/>
      <c r="R269" s="362"/>
      <c r="S269" s="362"/>
      <c r="T269" s="362"/>
      <c r="U269" s="362"/>
      <c r="V269" s="362"/>
      <c r="W269" s="362"/>
      <c r="X269" s="362"/>
      <c r="Y269" s="362"/>
      <c r="Z269" s="362"/>
      <c r="AA269" s="362"/>
      <c r="AB269" s="362"/>
    </row>
    <row r="270" spans="8:8" ht="15.75" customHeight="1">
      <c r="A270" s="362"/>
      <c r="B270" s="363"/>
      <c r="C270" s="362"/>
      <c r="D270" s="363"/>
      <c r="E270" s="362"/>
      <c r="F270" s="362"/>
      <c r="G270" s="362"/>
      <c r="H270" s="362"/>
      <c r="I270" s="362"/>
      <c r="J270" s="362"/>
      <c r="K270" s="362"/>
      <c r="L270" s="362"/>
      <c r="M270" s="362"/>
      <c r="N270" s="362"/>
      <c r="O270" s="362"/>
      <c r="P270" s="362"/>
      <c r="Q270" s="362"/>
      <c r="R270" s="362"/>
      <c r="S270" s="362"/>
      <c r="T270" s="362"/>
      <c r="U270" s="362"/>
      <c r="V270" s="362"/>
      <c r="W270" s="362"/>
      <c r="X270" s="362"/>
      <c r="Y270" s="362"/>
      <c r="Z270" s="362"/>
      <c r="AA270" s="362"/>
      <c r="AB270" s="362"/>
    </row>
    <row r="271" spans="8:8" ht="15.75" customHeight="1">
      <c r="A271" s="362"/>
      <c r="B271" s="363"/>
      <c r="C271" s="362"/>
      <c r="D271" s="363"/>
      <c r="E271" s="362"/>
      <c r="F271" s="362"/>
      <c r="G271" s="362"/>
      <c r="H271" s="362"/>
      <c r="I271" s="362"/>
      <c r="J271" s="362"/>
      <c r="K271" s="362"/>
      <c r="L271" s="362"/>
      <c r="M271" s="362"/>
      <c r="N271" s="362"/>
      <c r="O271" s="362"/>
      <c r="P271" s="362"/>
      <c r="Q271" s="362"/>
      <c r="R271" s="362"/>
      <c r="S271" s="362"/>
      <c r="T271" s="362"/>
      <c r="U271" s="362"/>
      <c r="V271" s="362"/>
      <c r="W271" s="362"/>
      <c r="X271" s="362"/>
      <c r="Y271" s="362"/>
      <c r="Z271" s="362"/>
      <c r="AA271" s="362"/>
      <c r="AB271" s="362"/>
    </row>
    <row r="272" spans="8:8" ht="15.75" customHeight="1">
      <c r="A272" s="362"/>
      <c r="B272" s="363"/>
      <c r="C272" s="362"/>
      <c r="D272" s="363"/>
      <c r="E272" s="362"/>
      <c r="F272" s="362"/>
      <c r="G272" s="362"/>
      <c r="H272" s="362"/>
      <c r="I272" s="362"/>
      <c r="J272" s="362"/>
      <c r="K272" s="362"/>
      <c r="L272" s="362"/>
      <c r="M272" s="362"/>
      <c r="N272" s="362"/>
      <c r="O272" s="362"/>
      <c r="P272" s="362"/>
      <c r="Q272" s="362"/>
      <c r="R272" s="362"/>
      <c r="S272" s="362"/>
      <c r="T272" s="362"/>
      <c r="U272" s="362"/>
      <c r="V272" s="362"/>
      <c r="W272" s="362"/>
      <c r="X272" s="362"/>
      <c r="Y272" s="362"/>
      <c r="Z272" s="362"/>
      <c r="AA272" s="362"/>
      <c r="AB272" s="362"/>
    </row>
    <row r="273" spans="8:8" ht="15.75" customHeight="1">
      <c r="A273" s="362"/>
      <c r="B273" s="363"/>
      <c r="C273" s="362"/>
      <c r="D273" s="363"/>
      <c r="E273" s="362"/>
      <c r="F273" s="362"/>
      <c r="G273" s="362"/>
      <c r="H273" s="362"/>
      <c r="I273" s="362"/>
      <c r="J273" s="362"/>
      <c r="K273" s="362"/>
      <c r="L273" s="362"/>
      <c r="M273" s="362"/>
      <c r="N273" s="362"/>
      <c r="O273" s="362"/>
      <c r="P273" s="362"/>
      <c r="Q273" s="362"/>
      <c r="R273" s="362"/>
      <c r="S273" s="362"/>
      <c r="T273" s="362"/>
      <c r="U273" s="362"/>
      <c r="V273" s="362"/>
      <c r="W273" s="362"/>
      <c r="X273" s="362"/>
      <c r="Y273" s="362"/>
      <c r="Z273" s="362"/>
      <c r="AA273" s="362"/>
      <c r="AB273" s="362"/>
    </row>
    <row r="274" spans="8:8" ht="15.75" customHeight="1">
      <c r="A274" s="362"/>
      <c r="B274" s="363"/>
      <c r="C274" s="362"/>
      <c r="D274" s="363"/>
      <c r="E274" s="362"/>
      <c r="F274" s="362"/>
      <c r="G274" s="362"/>
      <c r="H274" s="362"/>
      <c r="I274" s="362"/>
      <c r="J274" s="362"/>
      <c r="K274" s="362"/>
      <c r="L274" s="362"/>
      <c r="M274" s="362"/>
      <c r="N274" s="362"/>
      <c r="O274" s="362"/>
      <c r="P274" s="362"/>
      <c r="Q274" s="362"/>
      <c r="R274" s="362"/>
      <c r="S274" s="362"/>
      <c r="T274" s="362"/>
      <c r="U274" s="362"/>
      <c r="V274" s="362"/>
      <c r="W274" s="362"/>
      <c r="X274" s="362"/>
      <c r="Y274" s="362"/>
      <c r="Z274" s="362"/>
      <c r="AA274" s="362"/>
      <c r="AB274" s="362"/>
    </row>
    <row r="275" spans="8:8" ht="15.75" customHeight="1">
      <c r="A275" s="362"/>
      <c r="B275" s="363"/>
      <c r="C275" s="362"/>
      <c r="D275" s="363"/>
      <c r="E275" s="362"/>
      <c r="F275" s="362"/>
      <c r="G275" s="362"/>
      <c r="H275" s="362"/>
      <c r="I275" s="362"/>
      <c r="J275" s="362"/>
      <c r="K275" s="362"/>
      <c r="L275" s="362"/>
      <c r="M275" s="362"/>
      <c r="N275" s="362"/>
      <c r="O275" s="362"/>
      <c r="P275" s="362"/>
      <c r="Q275" s="362"/>
      <c r="R275" s="362"/>
      <c r="S275" s="362"/>
      <c r="T275" s="362"/>
      <c r="U275" s="362"/>
      <c r="V275" s="362"/>
      <c r="W275" s="362"/>
      <c r="X275" s="362"/>
      <c r="Y275" s="362"/>
      <c r="Z275" s="362"/>
      <c r="AA275" s="362"/>
      <c r="AB275" s="362"/>
    </row>
    <row r="276" spans="8:8" ht="15.75" customHeight="1">
      <c r="A276" s="362"/>
      <c r="B276" s="363"/>
      <c r="C276" s="362"/>
      <c r="D276" s="363"/>
      <c r="E276" s="362"/>
      <c r="F276" s="362"/>
      <c r="G276" s="362"/>
      <c r="H276" s="362"/>
      <c r="I276" s="362"/>
      <c r="J276" s="362"/>
      <c r="K276" s="362"/>
      <c r="L276" s="362"/>
      <c r="M276" s="362"/>
      <c r="N276" s="362"/>
      <c r="O276" s="362"/>
      <c r="P276" s="362"/>
      <c r="Q276" s="362"/>
      <c r="R276" s="362"/>
      <c r="S276" s="362"/>
      <c r="T276" s="362"/>
      <c r="U276" s="362"/>
      <c r="V276" s="362"/>
      <c r="W276" s="362"/>
      <c r="X276" s="362"/>
      <c r="Y276" s="362"/>
      <c r="Z276" s="362"/>
      <c r="AA276" s="362"/>
      <c r="AB276" s="362"/>
    </row>
    <row r="277" spans="8:8" ht="15.75" customHeight="1">
      <c r="A277" s="362"/>
      <c r="B277" s="363"/>
      <c r="C277" s="362"/>
      <c r="D277" s="363"/>
      <c r="E277" s="362"/>
      <c r="F277" s="362"/>
      <c r="G277" s="362"/>
      <c r="H277" s="362"/>
      <c r="I277" s="362"/>
      <c r="J277" s="362"/>
      <c r="K277" s="362"/>
      <c r="L277" s="362"/>
      <c r="M277" s="362"/>
      <c r="N277" s="362"/>
      <c r="O277" s="362"/>
      <c r="P277" s="362"/>
      <c r="Q277" s="362"/>
      <c r="R277" s="362"/>
      <c r="S277" s="362"/>
      <c r="T277" s="362"/>
      <c r="U277" s="362"/>
      <c r="V277" s="362"/>
      <c r="W277" s="362"/>
      <c r="X277" s="362"/>
      <c r="Y277" s="348">
        <v>0.0</v>
      </c>
      <c r="Z277" s="348">
        <v>6.0</v>
      </c>
      <c r="AA277" s="362"/>
      <c r="AB277" s="362"/>
    </row>
    <row r="278" spans="8:8" ht="15.75" customHeight="1">
      <c r="A278" s="362"/>
      <c r="B278" s="363"/>
      <c r="C278" s="362"/>
      <c r="D278" s="363"/>
      <c r="E278" s="362"/>
      <c r="F278" s="362"/>
      <c r="G278" s="362"/>
      <c r="H278" s="362"/>
      <c r="I278" s="362"/>
      <c r="J278" s="362"/>
      <c r="K278" s="362"/>
      <c r="L278" s="362"/>
      <c r="M278" s="362"/>
      <c r="N278" s="362"/>
      <c r="O278" s="362"/>
      <c r="P278" s="362"/>
      <c r="Q278" s="362"/>
      <c r="R278" s="362"/>
      <c r="S278" s="362"/>
      <c r="T278" s="362"/>
      <c r="U278" s="362"/>
      <c r="V278" s="362"/>
      <c r="W278" s="362"/>
      <c r="X278" s="362"/>
      <c r="Y278" s="348">
        <v>33.0</v>
      </c>
      <c r="Z278" s="348">
        <v>18.0</v>
      </c>
      <c r="AA278" s="362"/>
      <c r="AB278" s="362"/>
    </row>
    <row r="279" spans="8:8" ht="15.75" customHeight="1">
      <c r="A279" s="362"/>
      <c r="B279" s="363"/>
      <c r="C279" s="362"/>
      <c r="D279" s="363"/>
      <c r="E279" s="362"/>
      <c r="F279" s="362"/>
      <c r="G279" s="362"/>
      <c r="H279" s="362"/>
      <c r="I279" s="362"/>
      <c r="J279" s="362"/>
      <c r="K279" s="362"/>
      <c r="L279" s="362"/>
      <c r="M279" s="362"/>
      <c r="N279" s="362"/>
      <c r="O279" s="362"/>
      <c r="P279" s="362"/>
      <c r="Q279" s="362"/>
      <c r="R279" s="362"/>
      <c r="S279" s="362"/>
      <c r="T279" s="362"/>
      <c r="U279" s="362"/>
      <c r="V279" s="362"/>
      <c r="W279" s="362"/>
      <c r="X279" s="362"/>
      <c r="Y279" s="348">
        <v>8.0</v>
      </c>
      <c r="Z279" s="348">
        <v>9.0</v>
      </c>
      <c r="AA279" s="362"/>
      <c r="AB279" s="362"/>
    </row>
    <row r="280" spans="8:8" ht="15.75" customHeight="1">
      <c r="A280" s="362"/>
      <c r="B280" s="363"/>
      <c r="C280" s="362"/>
      <c r="D280" s="363"/>
      <c r="E280" s="362"/>
      <c r="F280" s="362"/>
      <c r="G280" s="362"/>
      <c r="H280" s="362"/>
      <c r="I280" s="362"/>
      <c r="J280" s="362"/>
      <c r="K280" s="362"/>
      <c r="L280" s="362"/>
      <c r="M280" s="362"/>
      <c r="N280" s="362"/>
      <c r="O280" s="362"/>
      <c r="P280" s="362"/>
      <c r="Q280" s="362"/>
      <c r="R280" s="362"/>
      <c r="S280" s="362"/>
      <c r="T280" s="362"/>
      <c r="U280" s="362"/>
      <c r="V280" s="362"/>
      <c r="W280" s="362"/>
      <c r="X280" s="362"/>
      <c r="Y280" s="348">
        <v>65.0</v>
      </c>
      <c r="Z280" s="348">
        <v>65.0</v>
      </c>
      <c r="AA280" s="362"/>
      <c r="AB280" s="362"/>
    </row>
    <row r="281" spans="8:8" ht="15.75" customHeight="1">
      <c r="A281" s="362"/>
      <c r="B281" s="363"/>
      <c r="C281" s="362"/>
      <c r="D281" s="363"/>
      <c r="E281" s="362"/>
      <c r="F281" s="362"/>
      <c r="G281" s="362"/>
      <c r="H281" s="362"/>
      <c r="I281" s="362"/>
      <c r="J281" s="362"/>
      <c r="K281" s="362"/>
      <c r="L281" s="362"/>
      <c r="M281" s="362"/>
      <c r="N281" s="362"/>
      <c r="O281" s="362"/>
      <c r="P281" s="362"/>
      <c r="Q281" s="362"/>
      <c r="R281" s="362"/>
      <c r="S281" s="362"/>
      <c r="T281" s="362"/>
      <c r="U281" s="362"/>
      <c r="V281" s="362"/>
      <c r="W281" s="362"/>
      <c r="X281" s="362"/>
      <c r="Y281" s="348">
        <v>18.0</v>
      </c>
      <c r="Z281" s="348">
        <v>17.0</v>
      </c>
      <c r="AA281" s="362"/>
      <c r="AB281" s="362"/>
    </row>
    <row r="282" spans="8:8" ht="15.75" customHeight="1">
      <c r="A282" s="362"/>
      <c r="B282" s="363"/>
      <c r="C282" s="362"/>
      <c r="D282" s="363"/>
      <c r="E282" s="362"/>
      <c r="F282" s="362"/>
      <c r="G282" s="362"/>
      <c r="H282" s="362"/>
      <c r="I282" s="362"/>
      <c r="J282" s="362"/>
      <c r="K282" s="362"/>
      <c r="L282" s="362"/>
      <c r="M282" s="362"/>
      <c r="N282" s="362"/>
      <c r="O282" s="362"/>
      <c r="P282" s="362"/>
      <c r="Q282" s="362"/>
      <c r="R282" s="362"/>
      <c r="S282" s="362"/>
      <c r="T282" s="362"/>
      <c r="U282" s="362"/>
      <c r="V282" s="362"/>
      <c r="W282" s="362"/>
      <c r="X282" s="362"/>
      <c r="Y282" s="348">
        <v>20.0</v>
      </c>
      <c r="Z282" s="348">
        <v>15.0</v>
      </c>
      <c r="AA282" s="362"/>
      <c r="AB282" s="362"/>
    </row>
    <row r="283" spans="8:8" ht="15.75" customHeight="1">
      <c r="A283" s="362"/>
      <c r="B283" s="363"/>
      <c r="C283" s="362"/>
      <c r="D283" s="363"/>
      <c r="E283" s="362"/>
      <c r="F283" s="362"/>
      <c r="G283" s="362"/>
      <c r="H283" s="362"/>
      <c r="I283" s="362"/>
      <c r="J283" s="362"/>
      <c r="K283" s="362"/>
      <c r="L283" s="362"/>
      <c r="M283" s="362"/>
      <c r="N283" s="362"/>
      <c r="O283" s="362"/>
      <c r="P283" s="362"/>
      <c r="Q283" s="362"/>
      <c r="R283" s="362"/>
      <c r="S283" s="362"/>
      <c r="T283" s="362"/>
      <c r="U283" s="362"/>
      <c r="V283" s="362"/>
      <c r="W283" s="362"/>
      <c r="X283" s="362"/>
      <c r="Y283" s="348">
        <v>0.0</v>
      </c>
      <c r="Z283" s="348">
        <v>0.0</v>
      </c>
      <c r="AA283" s="362"/>
      <c r="AB283" s="362"/>
    </row>
    <row r="284" spans="8:8" ht="15.75" customHeight="1">
      <c r="A284" s="362"/>
      <c r="B284" s="363"/>
      <c r="C284" s="362"/>
      <c r="D284" s="363"/>
      <c r="E284" s="362"/>
      <c r="F284" s="362"/>
      <c r="G284" s="362"/>
      <c r="H284" s="362"/>
      <c r="I284" s="362"/>
      <c r="J284" s="362"/>
      <c r="K284" s="362"/>
      <c r="L284" s="362"/>
      <c r="M284" s="362"/>
      <c r="N284" s="362"/>
      <c r="O284" s="362"/>
      <c r="P284" s="362"/>
      <c r="Q284" s="362"/>
      <c r="R284" s="362"/>
      <c r="S284" s="362"/>
      <c r="T284" s="362"/>
      <c r="U284" s="362"/>
      <c r="V284" s="362"/>
      <c r="W284" s="362"/>
      <c r="X284" s="362"/>
      <c r="Y284" s="348">
        <v>24.0</v>
      </c>
      <c r="Z284" s="348">
        <v>34.0</v>
      </c>
      <c r="AA284" s="362"/>
      <c r="AB284" s="362"/>
    </row>
    <row r="285" spans="8:8" ht="15.75" customHeight="1">
      <c r="A285" s="362"/>
      <c r="B285" s="363"/>
      <c r="C285" s="362"/>
      <c r="D285" s="363"/>
      <c r="E285" s="362"/>
      <c r="F285" s="362"/>
      <c r="G285" s="362"/>
      <c r="H285" s="362"/>
      <c r="I285" s="362"/>
      <c r="J285" s="362"/>
      <c r="K285" s="362"/>
      <c r="L285" s="362"/>
      <c r="M285" s="362"/>
      <c r="N285" s="362"/>
      <c r="O285" s="362"/>
      <c r="P285" s="362"/>
      <c r="Q285" s="362"/>
      <c r="R285" s="362"/>
      <c r="S285" s="362"/>
      <c r="T285" s="362"/>
      <c r="U285" s="362"/>
      <c r="V285" s="362"/>
      <c r="W285" s="362"/>
      <c r="X285" s="362"/>
      <c r="Y285" s="348">
        <v>0.0</v>
      </c>
      <c r="Z285" s="348">
        <v>0.0</v>
      </c>
      <c r="AA285" s="362"/>
      <c r="AB285" s="362"/>
    </row>
    <row r="286" spans="8:8" ht="15.75" customHeight="1">
      <c r="A286" s="362"/>
      <c r="B286" s="363"/>
      <c r="C286" s="362"/>
      <c r="D286" s="363"/>
      <c r="E286" s="362"/>
      <c r="F286" s="362"/>
      <c r="G286" s="362"/>
      <c r="H286" s="362"/>
      <c r="I286" s="362"/>
      <c r="J286" s="362"/>
      <c r="K286" s="362"/>
      <c r="L286" s="362"/>
      <c r="M286" s="362"/>
      <c r="N286" s="362"/>
      <c r="O286" s="362"/>
      <c r="P286" s="362"/>
      <c r="Q286" s="362"/>
      <c r="R286" s="362"/>
      <c r="S286" s="362"/>
      <c r="T286" s="362"/>
      <c r="U286" s="362"/>
      <c r="V286" s="362"/>
      <c r="W286" s="362"/>
      <c r="X286" s="362"/>
      <c r="Y286" s="348">
        <v>54.0</v>
      </c>
      <c r="Z286" s="348">
        <v>86.0</v>
      </c>
      <c r="AA286" s="362"/>
      <c r="AB286" s="362"/>
    </row>
    <row r="287" spans="8:8" ht="15.75" customHeight="1">
      <c r="A287" s="362"/>
      <c r="B287" s="363"/>
      <c r="C287" s="362"/>
      <c r="D287" s="363"/>
      <c r="E287" s="362"/>
      <c r="F287" s="362"/>
      <c r="G287" s="362"/>
      <c r="H287" s="362"/>
      <c r="I287" s="362"/>
      <c r="J287" s="362"/>
      <c r="K287" s="362"/>
      <c r="L287" s="362"/>
      <c r="M287" s="362"/>
      <c r="N287" s="362"/>
      <c r="O287" s="362"/>
      <c r="P287" s="362"/>
      <c r="Q287" s="362"/>
      <c r="R287" s="362"/>
      <c r="S287" s="362"/>
      <c r="T287" s="362"/>
      <c r="U287" s="362"/>
      <c r="V287" s="362"/>
      <c r="W287" s="362"/>
      <c r="X287" s="362"/>
      <c r="Y287" s="348">
        <v>57.0</v>
      </c>
      <c r="Z287" s="348">
        <v>48.0</v>
      </c>
      <c r="AA287" s="362"/>
      <c r="AB287" s="362"/>
    </row>
    <row r="288" spans="8:8" ht="15.75" customHeight="1">
      <c r="A288" s="362"/>
      <c r="B288" s="363"/>
      <c r="C288" s="362"/>
      <c r="D288" s="363"/>
      <c r="E288" s="362"/>
      <c r="F288" s="362"/>
      <c r="G288" s="362"/>
      <c r="H288" s="362"/>
      <c r="I288" s="362"/>
      <c r="J288" s="362"/>
      <c r="K288" s="362"/>
      <c r="L288" s="362"/>
      <c r="M288" s="362"/>
      <c r="N288" s="362"/>
      <c r="O288" s="362"/>
      <c r="P288" s="362"/>
      <c r="Q288" s="362"/>
      <c r="R288" s="362"/>
      <c r="S288" s="362"/>
      <c r="T288" s="362"/>
      <c r="U288" s="362"/>
      <c r="V288" s="362"/>
      <c r="W288" s="362"/>
      <c r="X288" s="362"/>
      <c r="Y288" s="348">
        <v>0.0</v>
      </c>
      <c r="Z288" s="348">
        <v>0.0</v>
      </c>
      <c r="AA288" s="362"/>
      <c r="AB288" s="362"/>
    </row>
    <row r="289" spans="8:8" ht="15.75" customHeight="1">
      <c r="A289" s="362"/>
      <c r="B289" s="363"/>
      <c r="C289" s="362"/>
      <c r="D289" s="363"/>
      <c r="E289" s="362"/>
      <c r="F289" s="362"/>
      <c r="G289" s="362"/>
      <c r="H289" s="362"/>
      <c r="I289" s="362"/>
      <c r="J289" s="362"/>
      <c r="K289" s="362"/>
      <c r="L289" s="362"/>
      <c r="M289" s="362"/>
      <c r="N289" s="362"/>
      <c r="O289" s="362"/>
      <c r="P289" s="362"/>
      <c r="Q289" s="362"/>
      <c r="R289" s="362"/>
      <c r="S289" s="362"/>
      <c r="T289" s="362"/>
      <c r="U289" s="362"/>
      <c r="V289" s="362"/>
      <c r="W289" s="362"/>
      <c r="X289" s="362"/>
      <c r="Y289" s="348">
        <v>0.0</v>
      </c>
      <c r="Z289" s="348">
        <v>0.0</v>
      </c>
      <c r="AA289" s="362"/>
      <c r="AB289" s="362"/>
    </row>
    <row r="290" spans="8:8" ht="15.75" customHeight="1">
      <c r="A290" s="362"/>
      <c r="B290" s="363"/>
      <c r="C290" s="362"/>
      <c r="D290" s="363"/>
      <c r="E290" s="362"/>
      <c r="F290" s="362"/>
      <c r="G290" s="362"/>
      <c r="H290" s="362"/>
      <c r="I290" s="362"/>
      <c r="J290" s="362"/>
      <c r="K290" s="362"/>
      <c r="L290" s="362"/>
      <c r="M290" s="362"/>
      <c r="N290" s="362"/>
      <c r="O290" s="362"/>
      <c r="P290" s="362"/>
      <c r="Q290" s="362"/>
      <c r="R290" s="362"/>
      <c r="S290" s="362"/>
      <c r="T290" s="362"/>
      <c r="U290" s="362"/>
      <c r="V290" s="362"/>
      <c r="W290" s="362"/>
      <c r="X290" s="362"/>
      <c r="Y290" s="348">
        <v>27.0</v>
      </c>
      <c r="Z290" s="348">
        <v>25.0</v>
      </c>
      <c r="AA290" s="362"/>
      <c r="AB290" s="362"/>
    </row>
    <row r="291" spans="8:8" ht="15.75" customHeight="1">
      <c r="A291" s="362"/>
      <c r="B291" s="363"/>
      <c r="C291" s="362"/>
      <c r="D291" s="363"/>
      <c r="E291" s="362"/>
      <c r="F291" s="362"/>
      <c r="G291" s="362"/>
      <c r="H291" s="362"/>
      <c r="I291" s="362"/>
      <c r="J291" s="362"/>
      <c r="K291" s="362"/>
      <c r="L291" s="362"/>
      <c r="M291" s="362"/>
      <c r="N291" s="362"/>
      <c r="O291" s="362"/>
      <c r="P291" s="362"/>
      <c r="Q291" s="362"/>
      <c r="R291" s="362"/>
      <c r="S291" s="362"/>
      <c r="T291" s="362"/>
      <c r="U291" s="362"/>
      <c r="V291" s="362"/>
      <c r="W291" s="362"/>
      <c r="X291" s="362"/>
      <c r="Y291" s="348">
        <v>0.0</v>
      </c>
      <c r="Z291" s="348">
        <v>0.0</v>
      </c>
      <c r="AA291" s="362"/>
      <c r="AB291" s="362"/>
    </row>
    <row r="292" spans="8:8" ht="15.75" customHeight="1">
      <c r="A292" s="362"/>
      <c r="B292" s="363"/>
      <c r="C292" s="362"/>
      <c r="D292" s="363"/>
      <c r="E292" s="362"/>
      <c r="F292" s="362"/>
      <c r="G292" s="362"/>
      <c r="H292" s="362"/>
      <c r="I292" s="362"/>
      <c r="J292" s="362"/>
      <c r="K292" s="362"/>
      <c r="L292" s="362"/>
      <c r="M292" s="362"/>
      <c r="N292" s="362"/>
      <c r="O292" s="362"/>
      <c r="P292" s="362"/>
      <c r="Q292" s="362"/>
      <c r="R292" s="362"/>
      <c r="S292" s="362"/>
      <c r="T292" s="362"/>
      <c r="U292" s="362"/>
      <c r="V292" s="362"/>
      <c r="W292" s="362"/>
      <c r="X292" s="362"/>
      <c r="Y292" s="348">
        <v>0.0</v>
      </c>
      <c r="Z292" s="348">
        <v>0.0</v>
      </c>
      <c r="AA292" s="362"/>
      <c r="AB292" s="362"/>
    </row>
    <row r="293" spans="8:8" ht="15.75" customHeight="1">
      <c r="A293" s="362"/>
      <c r="B293" s="363"/>
      <c r="C293" s="362"/>
      <c r="D293" s="363"/>
      <c r="E293" s="362"/>
      <c r="F293" s="362"/>
      <c r="G293" s="362"/>
      <c r="H293" s="362"/>
      <c r="I293" s="362"/>
      <c r="J293" s="362"/>
      <c r="K293" s="362"/>
      <c r="L293" s="362"/>
      <c r="M293" s="362"/>
      <c r="N293" s="362"/>
      <c r="O293" s="362"/>
      <c r="P293" s="362"/>
      <c r="Q293" s="362"/>
      <c r="R293" s="362"/>
      <c r="S293" s="362"/>
      <c r="T293" s="362"/>
      <c r="U293" s="362"/>
      <c r="V293" s="362"/>
      <c r="W293" s="362"/>
      <c r="X293" s="362"/>
      <c r="Y293" s="362"/>
      <c r="Z293" s="362"/>
      <c r="AA293" s="362"/>
      <c r="AB293" s="362"/>
    </row>
    <row r="294" spans="8:8" ht="15.75" customHeight="1">
      <c r="A294" s="362"/>
      <c r="B294" s="363"/>
      <c r="C294" s="362"/>
      <c r="D294" s="363"/>
      <c r="E294" s="362"/>
      <c r="F294" s="362"/>
      <c r="G294" s="362"/>
      <c r="H294" s="362"/>
      <c r="I294" s="362"/>
      <c r="J294" s="362"/>
      <c r="K294" s="362"/>
      <c r="L294" s="362"/>
      <c r="M294" s="362"/>
      <c r="N294" s="362"/>
      <c r="O294" s="362"/>
      <c r="P294" s="362"/>
      <c r="Q294" s="362"/>
      <c r="R294" s="362"/>
      <c r="S294" s="362"/>
      <c r="T294" s="362"/>
      <c r="U294" s="362"/>
      <c r="V294" s="362"/>
      <c r="W294" s="362"/>
      <c r="X294" s="362"/>
      <c r="Y294" s="362"/>
      <c r="Z294" s="362"/>
      <c r="AA294" s="362"/>
      <c r="AB294" s="362"/>
    </row>
    <row r="295" spans="8:8" ht="15.75" customHeight="1">
      <c r="A295" s="362"/>
      <c r="B295" s="363"/>
      <c r="C295" s="362"/>
      <c r="D295" s="363"/>
      <c r="E295" s="362"/>
      <c r="F295" s="362"/>
      <c r="G295" s="362"/>
      <c r="H295" s="362"/>
      <c r="I295" s="362"/>
      <c r="J295" s="362"/>
      <c r="K295" s="362"/>
      <c r="L295" s="362"/>
      <c r="M295" s="362"/>
      <c r="N295" s="362"/>
      <c r="O295" s="362"/>
      <c r="P295" s="362"/>
      <c r="Q295" s="362"/>
      <c r="R295" s="362"/>
      <c r="S295" s="362"/>
      <c r="T295" s="362"/>
      <c r="U295" s="362"/>
      <c r="V295" s="362"/>
      <c r="W295" s="362"/>
      <c r="X295" s="362"/>
      <c r="Y295" s="362"/>
      <c r="Z295" s="362"/>
      <c r="AA295" s="362"/>
      <c r="AB295" s="362"/>
    </row>
    <row r="296" spans="8:8" ht="15.75" customHeight="1">
      <c r="A296" s="362"/>
      <c r="B296" s="363"/>
      <c r="C296" s="362"/>
      <c r="D296" s="363"/>
      <c r="E296" s="362"/>
      <c r="F296" s="362"/>
      <c r="G296" s="362"/>
      <c r="H296" s="362"/>
      <c r="I296" s="362"/>
      <c r="J296" s="362"/>
      <c r="K296" s="362"/>
      <c r="L296" s="362"/>
      <c r="M296" s="362"/>
      <c r="N296" s="362"/>
      <c r="O296" s="362"/>
      <c r="P296" s="362"/>
      <c r="Q296" s="362"/>
      <c r="R296" s="362"/>
      <c r="S296" s="362"/>
      <c r="T296" s="362"/>
      <c r="U296" s="362"/>
      <c r="V296" s="362"/>
      <c r="W296" s="362"/>
      <c r="X296" s="362"/>
      <c r="Y296" s="362"/>
      <c r="Z296" s="362"/>
      <c r="AA296" s="362"/>
      <c r="AB296" s="362"/>
    </row>
    <row r="297" spans="8:8" ht="15.75" customHeight="1">
      <c r="A297" s="362"/>
      <c r="B297" s="363"/>
      <c r="C297" s="362"/>
      <c r="D297" s="363"/>
      <c r="E297" s="362"/>
      <c r="F297" s="362"/>
      <c r="G297" s="362"/>
      <c r="H297" s="362"/>
      <c r="I297" s="362"/>
      <c r="J297" s="362"/>
      <c r="K297" s="362"/>
      <c r="L297" s="362"/>
      <c r="M297" s="362"/>
      <c r="N297" s="362"/>
      <c r="O297" s="362"/>
      <c r="P297" s="362"/>
      <c r="Q297" s="362"/>
      <c r="R297" s="362"/>
      <c r="S297" s="362"/>
      <c r="T297" s="362"/>
      <c r="U297" s="362"/>
      <c r="V297" s="362"/>
      <c r="W297" s="362"/>
      <c r="X297" s="362"/>
      <c r="Y297" s="362"/>
      <c r="Z297" s="362"/>
      <c r="AA297" s="362"/>
      <c r="AB297" s="362"/>
    </row>
    <row r="298" spans="8:8" ht="15.75" customHeight="1">
      <c r="A298" s="362"/>
      <c r="B298" s="363"/>
      <c r="C298" s="362"/>
      <c r="D298" s="363"/>
      <c r="E298" s="362"/>
      <c r="F298" s="362"/>
      <c r="G298" s="362"/>
      <c r="H298" s="362"/>
      <c r="I298" s="362"/>
      <c r="J298" s="362"/>
      <c r="K298" s="362"/>
      <c r="L298" s="362"/>
      <c r="M298" s="362"/>
      <c r="N298" s="362"/>
      <c r="O298" s="362"/>
      <c r="P298" s="362"/>
      <c r="Q298" s="362"/>
      <c r="R298" s="362"/>
      <c r="S298" s="362"/>
      <c r="T298" s="362"/>
      <c r="U298" s="362"/>
      <c r="V298" s="362"/>
      <c r="W298" s="362"/>
      <c r="X298" s="362"/>
      <c r="Y298" s="362"/>
      <c r="Z298" s="362"/>
      <c r="AA298" s="362"/>
      <c r="AB298" s="362"/>
    </row>
    <row r="299" spans="8:8" ht="15.75" customHeight="1">
      <c r="A299" s="362"/>
      <c r="B299" s="363"/>
      <c r="C299" s="362"/>
      <c r="D299" s="363"/>
      <c r="E299" s="362"/>
      <c r="F299" s="362"/>
      <c r="G299" s="362"/>
      <c r="H299" s="362"/>
      <c r="I299" s="362"/>
      <c r="J299" s="362"/>
      <c r="K299" s="362"/>
      <c r="L299" s="362"/>
      <c r="M299" s="362"/>
      <c r="N299" s="362"/>
      <c r="O299" s="362"/>
      <c r="P299" s="362"/>
      <c r="Q299" s="362"/>
      <c r="R299" s="362"/>
      <c r="S299" s="362"/>
      <c r="T299" s="362"/>
      <c r="U299" s="362"/>
      <c r="V299" s="362"/>
      <c r="W299" s="362"/>
      <c r="X299" s="362"/>
      <c r="Y299" s="362"/>
      <c r="Z299" s="362"/>
      <c r="AA299" s="362"/>
      <c r="AB299" s="362"/>
    </row>
    <row r="300" spans="8:8" ht="15.75" customHeight="1">
      <c r="A300" s="362"/>
      <c r="B300" s="363"/>
      <c r="C300" s="362"/>
      <c r="D300" s="363"/>
      <c r="E300" s="362"/>
      <c r="F300" s="362"/>
      <c r="G300" s="362"/>
      <c r="H300" s="362"/>
      <c r="I300" s="362"/>
      <c r="J300" s="362"/>
      <c r="K300" s="362"/>
      <c r="L300" s="362"/>
      <c r="M300" s="362"/>
      <c r="N300" s="362"/>
      <c r="O300" s="362"/>
      <c r="P300" s="362"/>
      <c r="Q300" s="362"/>
      <c r="R300" s="362"/>
      <c r="S300" s="362"/>
      <c r="T300" s="362"/>
      <c r="U300" s="362"/>
      <c r="V300" s="362"/>
      <c r="W300" s="362"/>
      <c r="X300" s="362"/>
      <c r="Y300" s="362"/>
      <c r="Z300" s="362"/>
      <c r="AA300" s="362"/>
      <c r="AB300" s="362"/>
    </row>
    <row r="301" spans="8:8" ht="15.75" customHeight="1">
      <c r="A301" s="362"/>
      <c r="B301" s="363"/>
      <c r="C301" s="362"/>
      <c r="D301" s="363"/>
      <c r="E301" s="362"/>
      <c r="F301" s="362"/>
      <c r="G301" s="362"/>
      <c r="H301" s="362"/>
      <c r="I301" s="362"/>
      <c r="J301" s="362"/>
      <c r="K301" s="362"/>
      <c r="L301" s="362"/>
      <c r="M301" s="362"/>
      <c r="N301" s="362"/>
      <c r="O301" s="362"/>
      <c r="P301" s="362"/>
      <c r="Q301" s="362"/>
      <c r="R301" s="362"/>
      <c r="S301" s="362"/>
      <c r="T301" s="362"/>
      <c r="U301" s="362"/>
      <c r="V301" s="362"/>
      <c r="W301" s="362"/>
      <c r="X301" s="362"/>
      <c r="Y301" s="362"/>
      <c r="Z301" s="362"/>
      <c r="AA301" s="362"/>
      <c r="AB301" s="362"/>
    </row>
    <row r="302" spans="8:8" ht="15.75" customHeight="1">
      <c r="A302" s="362"/>
      <c r="B302" s="363"/>
      <c r="C302" s="362"/>
      <c r="D302" s="363"/>
      <c r="E302" s="362"/>
      <c r="F302" s="362"/>
      <c r="G302" s="362"/>
      <c r="H302" s="362"/>
      <c r="I302" s="362"/>
      <c r="J302" s="362"/>
      <c r="K302" s="362"/>
      <c r="L302" s="362"/>
      <c r="M302" s="362"/>
      <c r="N302" s="362"/>
      <c r="O302" s="362"/>
      <c r="P302" s="362"/>
      <c r="Q302" s="362"/>
      <c r="R302" s="362"/>
      <c r="S302" s="362"/>
      <c r="T302" s="362"/>
      <c r="U302" s="362"/>
      <c r="V302" s="362"/>
      <c r="W302" s="362"/>
      <c r="X302" s="362"/>
      <c r="Y302" s="362"/>
      <c r="Z302" s="362"/>
      <c r="AA302" s="362"/>
      <c r="AB302" s="362"/>
    </row>
    <row r="303" spans="8:8" ht="15.75" customHeight="1">
      <c r="A303" s="362"/>
      <c r="B303" s="363"/>
      <c r="C303" s="362"/>
      <c r="D303" s="363"/>
      <c r="E303" s="362"/>
      <c r="F303" s="362"/>
      <c r="G303" s="362"/>
      <c r="H303" s="362"/>
      <c r="I303" s="362"/>
      <c r="J303" s="362"/>
      <c r="K303" s="362"/>
      <c r="L303" s="362"/>
      <c r="M303" s="362"/>
      <c r="N303" s="362"/>
      <c r="O303" s="362"/>
      <c r="P303" s="362"/>
      <c r="Q303" s="362"/>
      <c r="R303" s="362"/>
      <c r="S303" s="362"/>
      <c r="T303" s="362"/>
      <c r="U303" s="362"/>
      <c r="V303" s="362"/>
      <c r="W303" s="362"/>
      <c r="X303" s="362"/>
      <c r="Y303" s="362"/>
      <c r="Z303" s="362"/>
      <c r="AA303" s="362"/>
      <c r="AB303" s="362"/>
    </row>
    <row r="304" spans="8:8" ht="15.75" customHeight="1">
      <c r="A304" s="362"/>
      <c r="B304" s="363"/>
      <c r="C304" s="362"/>
      <c r="D304" s="363"/>
      <c r="E304" s="362"/>
      <c r="F304" s="362"/>
      <c r="G304" s="362"/>
      <c r="H304" s="362"/>
      <c r="I304" s="362"/>
      <c r="J304" s="362"/>
      <c r="K304" s="362"/>
      <c r="L304" s="362"/>
      <c r="M304" s="362"/>
      <c r="N304" s="362"/>
      <c r="O304" s="362"/>
      <c r="P304" s="362"/>
      <c r="Q304" s="362"/>
      <c r="R304" s="362"/>
      <c r="S304" s="362"/>
      <c r="T304" s="362"/>
      <c r="U304" s="362"/>
      <c r="V304" s="362"/>
      <c r="W304" s="362"/>
      <c r="X304" s="362"/>
      <c r="Y304" s="362"/>
      <c r="Z304" s="362"/>
      <c r="AA304" s="362"/>
      <c r="AB304" s="362"/>
    </row>
    <row r="305" spans="8:8" ht="15.75" customHeight="1">
      <c r="A305" s="362"/>
      <c r="B305" s="363"/>
      <c r="C305" s="362"/>
      <c r="D305" s="363"/>
      <c r="E305" s="362"/>
      <c r="F305" s="362"/>
      <c r="G305" s="362"/>
      <c r="H305" s="362"/>
      <c r="I305" s="362"/>
      <c r="J305" s="362"/>
      <c r="K305" s="362"/>
      <c r="L305" s="362"/>
      <c r="M305" s="362"/>
      <c r="N305" s="362"/>
      <c r="O305" s="362"/>
      <c r="P305" s="362"/>
      <c r="Q305" s="362"/>
      <c r="R305" s="362"/>
      <c r="S305" s="362"/>
      <c r="T305" s="362"/>
      <c r="U305" s="362"/>
      <c r="V305" s="362"/>
      <c r="W305" s="362"/>
      <c r="X305" s="362"/>
      <c r="Y305" s="362"/>
      <c r="Z305" s="362"/>
      <c r="AA305" s="362"/>
      <c r="AB305" s="362"/>
    </row>
    <row r="306" spans="8:8" ht="15.75" customHeight="1">
      <c r="A306" s="362"/>
      <c r="B306" s="363"/>
      <c r="C306" s="362"/>
      <c r="D306" s="363"/>
      <c r="E306" s="362"/>
      <c r="F306" s="362"/>
      <c r="G306" s="362"/>
      <c r="H306" s="362"/>
      <c r="I306" s="362"/>
      <c r="J306" s="362"/>
      <c r="K306" s="362"/>
      <c r="L306" s="362"/>
      <c r="M306" s="362"/>
      <c r="N306" s="362"/>
      <c r="O306" s="362"/>
      <c r="P306" s="362"/>
      <c r="Q306" s="362"/>
      <c r="R306" s="362"/>
      <c r="S306" s="362"/>
      <c r="T306" s="362"/>
      <c r="U306" s="362"/>
      <c r="V306" s="362"/>
      <c r="W306" s="362"/>
      <c r="X306" s="362"/>
      <c r="Y306" s="362"/>
      <c r="Z306" s="362"/>
      <c r="AA306" s="362"/>
      <c r="AB306" s="362"/>
    </row>
    <row r="307" spans="8:8" ht="15.75" customHeight="1">
      <c r="A307" s="362"/>
      <c r="B307" s="363"/>
      <c r="C307" s="362"/>
      <c r="D307" s="363"/>
      <c r="E307" s="362"/>
      <c r="F307" s="362"/>
      <c r="G307" s="362"/>
      <c r="H307" s="362"/>
      <c r="I307" s="362"/>
      <c r="J307" s="362"/>
      <c r="K307" s="362"/>
      <c r="L307" s="362"/>
      <c r="M307" s="362"/>
      <c r="N307" s="362"/>
      <c r="O307" s="362"/>
      <c r="P307" s="362"/>
      <c r="Q307" s="362"/>
      <c r="R307" s="362"/>
      <c r="S307" s="362"/>
      <c r="T307" s="362"/>
      <c r="U307" s="362"/>
      <c r="V307" s="362"/>
      <c r="W307" s="362"/>
      <c r="X307" s="362"/>
      <c r="Y307" s="362"/>
      <c r="Z307" s="362"/>
      <c r="AA307" s="362"/>
      <c r="AB307" s="362"/>
    </row>
    <row r="308" spans="8:8" ht="15.75" customHeight="1">
      <c r="A308" s="362"/>
      <c r="B308" s="363"/>
      <c r="C308" s="362"/>
      <c r="D308" s="363"/>
      <c r="E308" s="362"/>
      <c r="F308" s="362"/>
      <c r="G308" s="362"/>
      <c r="H308" s="362"/>
      <c r="I308" s="362"/>
      <c r="J308" s="362"/>
      <c r="K308" s="362"/>
      <c r="L308" s="362"/>
      <c r="M308" s="362"/>
      <c r="N308" s="362"/>
      <c r="O308" s="362"/>
      <c r="P308" s="362"/>
      <c r="Q308" s="362"/>
      <c r="R308" s="362"/>
      <c r="S308" s="362"/>
      <c r="T308" s="362"/>
      <c r="U308" s="362"/>
      <c r="V308" s="362"/>
      <c r="W308" s="362"/>
      <c r="X308" s="362"/>
      <c r="Y308" s="362"/>
      <c r="Z308" s="362"/>
      <c r="AA308" s="362"/>
      <c r="AB308" s="362"/>
    </row>
    <row r="309" spans="8:8" ht="15.75" customHeight="1">
      <c r="A309" s="362"/>
      <c r="B309" s="363"/>
      <c r="C309" s="362"/>
      <c r="D309" s="363"/>
      <c r="E309" s="362"/>
      <c r="F309" s="362"/>
      <c r="G309" s="362"/>
      <c r="H309" s="362"/>
      <c r="I309" s="362"/>
      <c r="J309" s="362"/>
      <c r="K309" s="362"/>
      <c r="L309" s="362"/>
      <c r="M309" s="362"/>
      <c r="N309" s="362"/>
      <c r="O309" s="362"/>
      <c r="P309" s="362"/>
      <c r="Q309" s="362"/>
      <c r="R309" s="362"/>
      <c r="S309" s="362"/>
      <c r="T309" s="362"/>
      <c r="U309" s="362"/>
      <c r="V309" s="362"/>
      <c r="W309" s="362"/>
      <c r="X309" s="362"/>
      <c r="Y309" s="362"/>
      <c r="Z309" s="362"/>
      <c r="AA309" s="362"/>
      <c r="AB309" s="362"/>
    </row>
    <row r="310" spans="8:8" ht="15.75" customHeight="1">
      <c r="A310" s="362"/>
      <c r="B310" s="363"/>
      <c r="C310" s="362"/>
      <c r="D310" s="363"/>
      <c r="E310" s="362"/>
      <c r="F310" s="362"/>
      <c r="G310" s="362"/>
      <c r="H310" s="362"/>
      <c r="I310" s="362"/>
      <c r="J310" s="362"/>
      <c r="K310" s="362"/>
      <c r="L310" s="362"/>
      <c r="M310" s="362"/>
      <c r="N310" s="362"/>
      <c r="O310" s="362"/>
      <c r="P310" s="362"/>
      <c r="Q310" s="362"/>
      <c r="R310" s="362"/>
      <c r="S310" s="362"/>
      <c r="T310" s="362"/>
      <c r="U310" s="362"/>
      <c r="V310" s="362"/>
      <c r="W310" s="362"/>
      <c r="X310" s="362"/>
      <c r="Y310" s="362"/>
      <c r="Z310" s="362"/>
      <c r="AA310" s="362"/>
      <c r="AB310" s="362"/>
    </row>
    <row r="311" spans="8:8" ht="15.75" customHeight="1">
      <c r="A311" s="362"/>
      <c r="B311" s="363"/>
      <c r="C311" s="362"/>
      <c r="D311" s="363"/>
      <c r="E311" s="362"/>
      <c r="F311" s="362"/>
      <c r="G311" s="362"/>
      <c r="H311" s="362"/>
      <c r="I311" s="362"/>
      <c r="J311" s="362"/>
      <c r="K311" s="362"/>
      <c r="L311" s="362"/>
      <c r="M311" s="362"/>
      <c r="N311" s="362"/>
      <c r="O311" s="362"/>
      <c r="P311" s="362"/>
      <c r="Q311" s="362"/>
      <c r="R311" s="362"/>
      <c r="S311" s="362"/>
      <c r="T311" s="362"/>
      <c r="U311" s="362"/>
      <c r="V311" s="362"/>
      <c r="W311" s="362"/>
      <c r="X311" s="362"/>
      <c r="Y311" s="362"/>
      <c r="Z311" s="362"/>
      <c r="AA311" s="362"/>
      <c r="AB311" s="362"/>
    </row>
    <row r="312" spans="8:8" ht="15.75" customHeight="1">
      <c r="A312" s="362"/>
      <c r="B312" s="363"/>
      <c r="C312" s="362"/>
      <c r="D312" s="363"/>
      <c r="E312" s="362"/>
      <c r="F312" s="362"/>
      <c r="G312" s="362"/>
      <c r="H312" s="362"/>
      <c r="I312" s="362"/>
      <c r="J312" s="362"/>
      <c r="K312" s="362"/>
      <c r="L312" s="362"/>
      <c r="M312" s="362"/>
      <c r="N312" s="362"/>
      <c r="O312" s="362"/>
      <c r="P312" s="362"/>
      <c r="Q312" s="362"/>
      <c r="R312" s="362"/>
      <c r="S312" s="362"/>
      <c r="T312" s="362"/>
      <c r="U312" s="362"/>
      <c r="V312" s="362"/>
      <c r="W312" s="362"/>
      <c r="X312" s="362"/>
      <c r="Y312" s="362"/>
      <c r="Z312" s="362"/>
      <c r="AA312" s="362"/>
      <c r="AB312" s="362"/>
    </row>
    <row r="313" spans="8:8" ht="15.75" customHeight="1">
      <c r="A313" s="362"/>
      <c r="B313" s="363"/>
      <c r="C313" s="362"/>
      <c r="D313" s="363"/>
      <c r="E313" s="362"/>
      <c r="F313" s="362"/>
      <c r="G313" s="362"/>
      <c r="H313" s="362"/>
      <c r="I313" s="362"/>
      <c r="J313" s="362"/>
      <c r="K313" s="362"/>
      <c r="L313" s="362"/>
      <c r="M313" s="362"/>
      <c r="N313" s="362"/>
      <c r="O313" s="362"/>
      <c r="P313" s="362"/>
      <c r="Q313" s="362"/>
      <c r="R313" s="362"/>
      <c r="S313" s="362"/>
      <c r="T313" s="362"/>
      <c r="U313" s="362"/>
      <c r="V313" s="362"/>
      <c r="W313" s="362"/>
      <c r="X313" s="362"/>
      <c r="Y313" s="362"/>
      <c r="Z313" s="362"/>
      <c r="AA313" s="362"/>
      <c r="AB313" s="362"/>
    </row>
    <row r="314" spans="8:8" ht="15.75" customHeight="1">
      <c r="A314" s="362"/>
      <c r="B314" s="363"/>
      <c r="C314" s="362"/>
      <c r="D314" s="363"/>
      <c r="E314" s="362"/>
      <c r="F314" s="362"/>
      <c r="G314" s="362"/>
      <c r="H314" s="362"/>
      <c r="I314" s="362"/>
      <c r="J314" s="362"/>
      <c r="K314" s="362"/>
      <c r="L314" s="362"/>
      <c r="M314" s="362"/>
      <c r="N314" s="362"/>
      <c r="O314" s="362"/>
      <c r="P314" s="362"/>
      <c r="Q314" s="362"/>
      <c r="R314" s="362"/>
      <c r="S314" s="362"/>
      <c r="T314" s="362"/>
      <c r="U314" s="362"/>
      <c r="V314" s="362"/>
      <c r="W314" s="362"/>
      <c r="X314" s="362"/>
      <c r="Y314" s="362"/>
      <c r="Z314" s="362"/>
      <c r="AA314" s="362"/>
      <c r="AB314" s="362"/>
    </row>
    <row r="315" spans="8:8" ht="15.75" customHeight="1">
      <c r="A315" s="362"/>
      <c r="B315" s="363"/>
      <c r="C315" s="362"/>
      <c r="D315" s="363"/>
      <c r="E315" s="362"/>
      <c r="F315" s="362"/>
      <c r="G315" s="362"/>
      <c r="H315" s="362"/>
      <c r="I315" s="362"/>
      <c r="J315" s="362"/>
      <c r="K315" s="362"/>
      <c r="L315" s="362"/>
      <c r="M315" s="362"/>
      <c r="N315" s="362"/>
      <c r="O315" s="362"/>
      <c r="P315" s="362"/>
      <c r="Q315" s="362"/>
      <c r="R315" s="362"/>
      <c r="S315" s="362"/>
      <c r="T315" s="362"/>
      <c r="U315" s="362"/>
      <c r="V315" s="362"/>
      <c r="W315" s="362"/>
      <c r="X315" s="362"/>
      <c r="Y315" s="362"/>
      <c r="Z315" s="362"/>
      <c r="AA315" s="362"/>
      <c r="AB315" s="362"/>
    </row>
    <row r="316" spans="8:8" ht="15.75" customHeight="1">
      <c r="A316" s="362"/>
      <c r="B316" s="363"/>
      <c r="C316" s="362"/>
      <c r="D316" s="363"/>
      <c r="E316" s="362"/>
      <c r="F316" s="362"/>
      <c r="G316" s="362"/>
      <c r="H316" s="362"/>
      <c r="I316" s="362"/>
      <c r="J316" s="362"/>
      <c r="K316" s="362"/>
      <c r="L316" s="362"/>
      <c r="M316" s="362"/>
      <c r="N316" s="362"/>
      <c r="O316" s="362"/>
      <c r="P316" s="362"/>
      <c r="Q316" s="362"/>
      <c r="R316" s="362"/>
      <c r="S316" s="362"/>
      <c r="T316" s="362"/>
      <c r="U316" s="362"/>
      <c r="V316" s="362"/>
      <c r="W316" s="362"/>
      <c r="X316" s="362"/>
      <c r="Y316" s="362"/>
      <c r="Z316" s="362"/>
      <c r="AA316" s="362"/>
      <c r="AB316" s="362"/>
    </row>
    <row r="317" spans="8:8" ht="15.75" customHeight="1">
      <c r="A317" s="362"/>
      <c r="B317" s="363"/>
      <c r="C317" s="362"/>
      <c r="D317" s="363"/>
      <c r="E317" s="362"/>
      <c r="F317" s="362"/>
      <c r="G317" s="362"/>
      <c r="H317" s="362"/>
      <c r="I317" s="362"/>
      <c r="J317" s="362"/>
      <c r="K317" s="362"/>
      <c r="L317" s="362"/>
      <c r="M317" s="362"/>
      <c r="N317" s="362"/>
      <c r="O317" s="362"/>
      <c r="P317" s="362"/>
      <c r="Q317" s="362"/>
      <c r="R317" s="362"/>
      <c r="S317" s="362"/>
      <c r="T317" s="362"/>
      <c r="U317" s="362"/>
      <c r="V317" s="362"/>
      <c r="W317" s="362"/>
      <c r="X317" s="362"/>
      <c r="Y317" s="362"/>
      <c r="Z317" s="362"/>
      <c r="AA317" s="362"/>
      <c r="AB317" s="362"/>
    </row>
    <row r="318" spans="8:8" ht="15.75" customHeight="1">
      <c r="A318" s="362"/>
      <c r="B318" s="363"/>
      <c r="C318" s="362"/>
      <c r="D318" s="363"/>
      <c r="E318" s="362"/>
      <c r="F318" s="362"/>
      <c r="G318" s="362"/>
      <c r="H318" s="362"/>
      <c r="I318" s="362"/>
      <c r="J318" s="362"/>
      <c r="K318" s="362"/>
      <c r="L318" s="362"/>
      <c r="M318" s="362"/>
      <c r="N318" s="362"/>
      <c r="O318" s="362"/>
      <c r="P318" s="362"/>
      <c r="Q318" s="362"/>
      <c r="R318" s="362"/>
      <c r="S318" s="362"/>
      <c r="T318" s="362"/>
      <c r="U318" s="362"/>
      <c r="V318" s="362"/>
      <c r="W318" s="362"/>
      <c r="X318" s="362"/>
      <c r="Y318" s="362"/>
      <c r="Z318" s="362"/>
      <c r="AA318" s="362"/>
      <c r="AB318" s="362"/>
    </row>
    <row r="319" spans="8:8" ht="15.75" customHeight="1">
      <c r="A319" s="362"/>
      <c r="B319" s="363"/>
      <c r="C319" s="362"/>
      <c r="D319" s="363"/>
      <c r="E319" s="362"/>
      <c r="F319" s="362"/>
      <c r="G319" s="362"/>
      <c r="H319" s="362"/>
      <c r="I319" s="362"/>
      <c r="J319" s="362"/>
      <c r="K319" s="362"/>
      <c r="L319" s="362"/>
      <c r="M319" s="362"/>
      <c r="N319" s="362"/>
      <c r="O319" s="362"/>
      <c r="P319" s="362"/>
      <c r="Q319" s="362"/>
      <c r="R319" s="362"/>
      <c r="S319" s="362"/>
      <c r="T319" s="362"/>
      <c r="U319" s="362"/>
      <c r="V319" s="362"/>
      <c r="W319" s="362"/>
      <c r="X319" s="362"/>
      <c r="Y319" s="362"/>
      <c r="Z319" s="362"/>
      <c r="AA319" s="362"/>
      <c r="AB319" s="362"/>
    </row>
    <row r="320" spans="8:8" ht="15.75" customHeight="1">
      <c r="A320" s="362"/>
      <c r="B320" s="363"/>
      <c r="C320" s="362"/>
      <c r="D320" s="363"/>
      <c r="E320" s="362"/>
      <c r="F320" s="362"/>
      <c r="G320" s="362"/>
      <c r="H320" s="362"/>
      <c r="I320" s="362"/>
      <c r="J320" s="362"/>
      <c r="K320" s="362"/>
      <c r="L320" s="362"/>
      <c r="M320" s="362"/>
      <c r="N320" s="362"/>
      <c r="O320" s="362"/>
      <c r="P320" s="362"/>
      <c r="Q320" s="362"/>
      <c r="R320" s="362"/>
      <c r="S320" s="362"/>
      <c r="T320" s="362"/>
      <c r="U320" s="362"/>
      <c r="V320" s="362"/>
      <c r="W320" s="362"/>
      <c r="X320" s="362"/>
      <c r="Y320" s="362"/>
      <c r="Z320" s="362"/>
      <c r="AA320" s="362"/>
      <c r="AB320" s="362"/>
    </row>
    <row r="321" spans="8:8" ht="15.75" customHeight="1">
      <c r="A321" s="362"/>
      <c r="B321" s="363"/>
      <c r="C321" s="362"/>
      <c r="D321" s="363"/>
      <c r="E321" s="362"/>
      <c r="F321" s="362"/>
      <c r="G321" s="362"/>
      <c r="H321" s="362"/>
      <c r="I321" s="362"/>
      <c r="J321" s="362"/>
      <c r="K321" s="362"/>
      <c r="L321" s="362"/>
      <c r="M321" s="362"/>
      <c r="N321" s="362"/>
      <c r="O321" s="362"/>
      <c r="P321" s="362"/>
      <c r="Q321" s="362"/>
      <c r="R321" s="362"/>
      <c r="S321" s="362"/>
      <c r="T321" s="362"/>
      <c r="U321" s="362"/>
      <c r="V321" s="362"/>
      <c r="W321" s="362"/>
      <c r="X321" s="362"/>
      <c r="Y321" s="362"/>
      <c r="Z321" s="362"/>
      <c r="AA321" s="362"/>
      <c r="AB321" s="362"/>
    </row>
    <row r="322" spans="8:8" ht="15.75" customHeight="1">
      <c r="A322" s="362"/>
      <c r="B322" s="363"/>
      <c r="C322" s="362"/>
      <c r="D322" s="363"/>
      <c r="E322" s="362"/>
      <c r="F322" s="362"/>
      <c r="G322" s="362"/>
      <c r="H322" s="362"/>
      <c r="I322" s="362"/>
      <c r="J322" s="362"/>
      <c r="K322" s="362"/>
      <c r="L322" s="362"/>
      <c r="M322" s="362"/>
      <c r="N322" s="362"/>
      <c r="O322" s="362"/>
      <c r="P322" s="362"/>
      <c r="Q322" s="362"/>
      <c r="R322" s="362"/>
      <c r="S322" s="362"/>
      <c r="T322" s="362"/>
      <c r="U322" s="362"/>
      <c r="V322" s="362"/>
      <c r="W322" s="362"/>
      <c r="X322" s="362"/>
      <c r="Y322" s="362"/>
      <c r="Z322" s="362"/>
      <c r="AA322" s="362"/>
      <c r="AB322" s="362"/>
    </row>
    <row r="323" spans="8:8" ht="15.75" customHeight="1">
      <c r="A323" s="362"/>
      <c r="B323" s="363"/>
      <c r="C323" s="362"/>
      <c r="D323" s="363"/>
      <c r="E323" s="362"/>
      <c r="F323" s="362"/>
      <c r="G323" s="362"/>
      <c r="H323" s="362"/>
      <c r="I323" s="362"/>
      <c r="J323" s="362"/>
      <c r="K323" s="362"/>
      <c r="L323" s="362"/>
      <c r="M323" s="362"/>
      <c r="N323" s="362"/>
      <c r="O323" s="362"/>
      <c r="P323" s="362"/>
      <c r="Q323" s="362"/>
      <c r="R323" s="362"/>
      <c r="S323" s="362"/>
      <c r="T323" s="362"/>
      <c r="U323" s="362"/>
      <c r="V323" s="362"/>
      <c r="W323" s="362"/>
      <c r="X323" s="362"/>
      <c r="Y323" s="362"/>
      <c r="Z323" s="362"/>
      <c r="AA323" s="362"/>
      <c r="AB323" s="362"/>
    </row>
    <row r="324" spans="8:8" ht="15.75" customHeight="1">
      <c r="A324" s="362"/>
      <c r="B324" s="363"/>
      <c r="C324" s="362"/>
      <c r="D324" s="363"/>
      <c r="E324" s="362"/>
      <c r="F324" s="362"/>
      <c r="G324" s="362"/>
      <c r="H324" s="362"/>
      <c r="I324" s="362"/>
      <c r="J324" s="362"/>
      <c r="K324" s="362"/>
      <c r="L324" s="362"/>
      <c r="M324" s="362"/>
      <c r="N324" s="362"/>
      <c r="O324" s="362"/>
      <c r="P324" s="362"/>
      <c r="Q324" s="362"/>
      <c r="R324" s="362"/>
      <c r="S324" s="362"/>
      <c r="T324" s="362"/>
      <c r="U324" s="362"/>
      <c r="V324" s="362"/>
      <c r="W324" s="362"/>
      <c r="X324" s="362"/>
      <c r="Y324" s="362"/>
      <c r="Z324" s="362"/>
      <c r="AA324" s="362"/>
      <c r="AB324" s="362"/>
    </row>
    <row r="325" spans="8:8" ht="15.75" customHeight="1">
      <c r="A325" s="362"/>
      <c r="B325" s="363"/>
      <c r="C325" s="362"/>
      <c r="D325" s="363"/>
      <c r="E325" s="362"/>
      <c r="F325" s="362"/>
      <c r="G325" s="362"/>
      <c r="H325" s="362"/>
      <c r="I325" s="362"/>
      <c r="J325" s="362"/>
      <c r="K325" s="362"/>
      <c r="L325" s="362"/>
      <c r="M325" s="362"/>
      <c r="N325" s="362"/>
      <c r="O325" s="362"/>
      <c r="P325" s="362"/>
      <c r="Q325" s="362"/>
      <c r="R325" s="362"/>
      <c r="S325" s="362"/>
      <c r="T325" s="362"/>
      <c r="U325" s="362"/>
      <c r="V325" s="362"/>
      <c r="W325" s="362"/>
      <c r="X325" s="362"/>
      <c r="Y325" s="362"/>
      <c r="Z325" s="362"/>
      <c r="AA325" s="362"/>
      <c r="AB325" s="362"/>
    </row>
    <row r="326" spans="8:8" ht="15.75" customHeight="1">
      <c r="A326" s="362"/>
      <c r="B326" s="363"/>
      <c r="C326" s="362"/>
      <c r="D326" s="363"/>
      <c r="E326" s="362"/>
      <c r="F326" s="362"/>
      <c r="G326" s="362"/>
      <c r="H326" s="362"/>
      <c r="I326" s="362"/>
      <c r="J326" s="362"/>
      <c r="K326" s="362"/>
      <c r="L326" s="362"/>
      <c r="M326" s="362"/>
      <c r="N326" s="362"/>
      <c r="O326" s="362"/>
      <c r="P326" s="362"/>
      <c r="Q326" s="362"/>
      <c r="R326" s="362"/>
      <c r="S326" s="362"/>
      <c r="T326" s="362"/>
      <c r="U326" s="362"/>
      <c r="V326" s="362"/>
      <c r="W326" s="362"/>
      <c r="X326" s="362"/>
      <c r="Y326" s="362"/>
      <c r="Z326" s="362"/>
      <c r="AA326" s="362"/>
      <c r="AB326" s="362"/>
    </row>
    <row r="327" spans="8:8" ht="15.75" customHeight="1">
      <c r="A327" s="362"/>
      <c r="B327" s="363"/>
      <c r="C327" s="362"/>
      <c r="D327" s="363"/>
      <c r="E327" s="362"/>
      <c r="F327" s="362"/>
      <c r="G327" s="362"/>
      <c r="H327" s="362"/>
      <c r="I327" s="362"/>
      <c r="J327" s="362"/>
      <c r="K327" s="362"/>
      <c r="L327" s="362"/>
      <c r="M327" s="362"/>
      <c r="N327" s="362"/>
      <c r="O327" s="362"/>
      <c r="P327" s="362"/>
      <c r="Q327" s="362"/>
      <c r="R327" s="362"/>
      <c r="S327" s="362"/>
      <c r="T327" s="362"/>
      <c r="U327" s="362"/>
      <c r="V327" s="362"/>
      <c r="W327" s="362"/>
      <c r="X327" s="362"/>
      <c r="Y327" s="362"/>
      <c r="Z327" s="362"/>
      <c r="AA327" s="362"/>
      <c r="AB327" s="362"/>
    </row>
    <row r="328" spans="8:8" ht="15.75" customHeight="1">
      <c r="A328" s="362"/>
      <c r="B328" s="363"/>
      <c r="C328" s="362"/>
      <c r="D328" s="363"/>
      <c r="E328" s="362"/>
      <c r="F328" s="362"/>
      <c r="G328" s="362"/>
      <c r="H328" s="362"/>
      <c r="I328" s="362"/>
      <c r="J328" s="362"/>
      <c r="K328" s="362"/>
      <c r="L328" s="362"/>
      <c r="M328" s="362"/>
      <c r="N328" s="362"/>
      <c r="O328" s="362"/>
      <c r="P328" s="362"/>
      <c r="Q328" s="362"/>
      <c r="R328" s="362"/>
      <c r="S328" s="362"/>
      <c r="T328" s="362"/>
      <c r="U328" s="362"/>
      <c r="V328" s="362"/>
      <c r="W328" s="362"/>
      <c r="X328" s="362"/>
      <c r="Y328" s="362"/>
      <c r="Z328" s="362"/>
      <c r="AA328" s="362"/>
      <c r="AB328" s="362"/>
    </row>
    <row r="329" spans="8:8" ht="15.75" customHeight="1">
      <c r="A329" s="362"/>
      <c r="B329" s="363"/>
      <c r="C329" s="362"/>
      <c r="D329" s="363"/>
      <c r="E329" s="362"/>
      <c r="F329" s="362"/>
      <c r="G329" s="362"/>
      <c r="H329" s="362"/>
      <c r="I329" s="362"/>
      <c r="J329" s="362"/>
      <c r="K329" s="362"/>
      <c r="L329" s="362"/>
      <c r="M329" s="362"/>
      <c r="N329" s="362"/>
      <c r="O329" s="362"/>
      <c r="P329" s="362"/>
      <c r="Q329" s="362"/>
      <c r="R329" s="362"/>
      <c r="S329" s="362"/>
      <c r="T329" s="362"/>
      <c r="U329" s="362"/>
      <c r="V329" s="362"/>
      <c r="W329" s="362"/>
      <c r="X329" s="362"/>
      <c r="Y329" s="362"/>
      <c r="Z329" s="362"/>
      <c r="AA329" s="362"/>
      <c r="AB329" s="362"/>
    </row>
    <row r="330" spans="8:8" ht="15.75" customHeight="1">
      <c r="A330" s="362"/>
      <c r="B330" s="363"/>
      <c r="C330" s="362"/>
      <c r="D330" s="363"/>
      <c r="E330" s="362"/>
      <c r="F330" s="362"/>
      <c r="G330" s="362"/>
      <c r="H330" s="362"/>
      <c r="I330" s="362"/>
      <c r="J330" s="362"/>
      <c r="K330" s="362"/>
      <c r="L330" s="362"/>
      <c r="M330" s="362"/>
      <c r="N330" s="362"/>
      <c r="O330" s="362"/>
      <c r="P330" s="362"/>
      <c r="Q330" s="362"/>
      <c r="R330" s="362"/>
      <c r="S330" s="362"/>
      <c r="T330" s="362"/>
      <c r="U330" s="362"/>
      <c r="V330" s="362"/>
      <c r="W330" s="362"/>
      <c r="X330" s="362"/>
      <c r="Y330" s="362"/>
      <c r="Z330" s="362"/>
      <c r="AA330" s="362"/>
      <c r="AB330" s="362"/>
    </row>
    <row r="331" spans="8:8" ht="15.75" customHeight="1">
      <c r="A331" s="362"/>
      <c r="B331" s="363"/>
      <c r="C331" s="362"/>
      <c r="D331" s="363"/>
      <c r="E331" s="362"/>
      <c r="F331" s="362"/>
      <c r="G331" s="362"/>
      <c r="H331" s="362"/>
      <c r="I331" s="362"/>
      <c r="J331" s="362"/>
      <c r="K331" s="362"/>
      <c r="L331" s="362"/>
      <c r="M331" s="362"/>
      <c r="N331" s="362"/>
      <c r="O331" s="362"/>
      <c r="P331" s="362"/>
      <c r="Q331" s="362"/>
      <c r="R331" s="362"/>
      <c r="S331" s="362"/>
      <c r="T331" s="362"/>
      <c r="U331" s="362"/>
      <c r="V331" s="362"/>
      <c r="W331" s="362"/>
      <c r="X331" s="362"/>
      <c r="Y331" s="362"/>
      <c r="Z331" s="362"/>
      <c r="AA331" s="362"/>
      <c r="AB331" s="362"/>
    </row>
    <row r="332" spans="8:8" ht="15.75" customHeight="1">
      <c r="A332" s="362"/>
      <c r="B332" s="363"/>
      <c r="C332" s="362"/>
      <c r="D332" s="363"/>
      <c r="E332" s="362"/>
      <c r="F332" s="362"/>
      <c r="G332" s="362"/>
      <c r="H332" s="362"/>
      <c r="I332" s="362"/>
      <c r="J332" s="362"/>
      <c r="K332" s="362"/>
      <c r="L332" s="362"/>
      <c r="M332" s="362"/>
      <c r="N332" s="362"/>
      <c r="O332" s="362"/>
      <c r="P332" s="362"/>
      <c r="Q332" s="362"/>
      <c r="R332" s="362"/>
      <c r="S332" s="362"/>
      <c r="T332" s="362"/>
      <c r="U332" s="362"/>
      <c r="V332" s="362"/>
      <c r="W332" s="362"/>
      <c r="X332" s="362"/>
      <c r="Y332" s="362"/>
      <c r="Z332" s="362"/>
      <c r="AA332" s="362"/>
      <c r="AB332" s="362"/>
    </row>
    <row r="333" spans="8:8" ht="15.75" customHeight="1">
      <c r="A333" s="362"/>
      <c r="B333" s="363"/>
      <c r="C333" s="362"/>
      <c r="D333" s="363"/>
      <c r="E333" s="362"/>
      <c r="F333" s="362"/>
      <c r="G333" s="362"/>
      <c r="H333" s="362"/>
      <c r="I333" s="362"/>
      <c r="J333" s="362"/>
      <c r="K333" s="362"/>
      <c r="L333" s="362"/>
      <c r="M333" s="362"/>
      <c r="N333" s="362"/>
      <c r="O333" s="362"/>
      <c r="P333" s="362"/>
      <c r="Q333" s="362"/>
      <c r="R333" s="362"/>
      <c r="S333" s="362"/>
      <c r="T333" s="362"/>
      <c r="U333" s="362"/>
      <c r="V333" s="362"/>
      <c r="W333" s="362"/>
      <c r="X333" s="362"/>
      <c r="Y333" s="362"/>
      <c r="Z333" s="362"/>
      <c r="AA333" s="362"/>
      <c r="AB333" s="362"/>
    </row>
    <row r="334" spans="8:8" ht="15.75" customHeight="1">
      <c r="A334" s="362"/>
      <c r="B334" s="363"/>
      <c r="C334" s="362"/>
      <c r="D334" s="363"/>
      <c r="E334" s="362"/>
      <c r="F334" s="362"/>
      <c r="G334" s="362"/>
      <c r="H334" s="362"/>
      <c r="I334" s="362"/>
      <c r="J334" s="362"/>
      <c r="K334" s="362"/>
      <c r="L334" s="362"/>
      <c r="M334" s="362"/>
      <c r="N334" s="362"/>
      <c r="O334" s="362"/>
      <c r="P334" s="362"/>
      <c r="Q334" s="362"/>
      <c r="R334" s="362"/>
      <c r="S334" s="362"/>
      <c r="T334" s="362"/>
      <c r="U334" s="362"/>
      <c r="V334" s="362"/>
      <c r="W334" s="362"/>
      <c r="X334" s="362"/>
      <c r="Y334" s="362"/>
      <c r="Z334" s="362"/>
      <c r="AA334" s="362"/>
      <c r="AB334" s="362"/>
    </row>
    <row r="335" spans="8:8" ht="15.75" customHeight="1">
      <c r="A335" s="362"/>
      <c r="B335" s="363"/>
      <c r="C335" s="362"/>
      <c r="D335" s="363"/>
      <c r="E335" s="362"/>
      <c r="F335" s="362"/>
      <c r="G335" s="362"/>
      <c r="H335" s="362"/>
      <c r="I335" s="362"/>
      <c r="J335" s="362"/>
      <c r="K335" s="362"/>
      <c r="L335" s="362"/>
      <c r="M335" s="362"/>
      <c r="N335" s="362"/>
      <c r="O335" s="362"/>
      <c r="P335" s="362"/>
      <c r="Q335" s="362"/>
      <c r="R335" s="362"/>
      <c r="S335" s="362"/>
      <c r="T335" s="362"/>
      <c r="U335" s="362"/>
      <c r="V335" s="362"/>
      <c r="W335" s="362"/>
      <c r="X335" s="362"/>
      <c r="Y335" s="362"/>
      <c r="Z335" s="362"/>
      <c r="AA335" s="362"/>
      <c r="AB335" s="362"/>
    </row>
    <row r="336" spans="8:8" ht="15.75" customHeight="1">
      <c r="A336" s="362"/>
      <c r="B336" s="363"/>
      <c r="C336" s="362"/>
      <c r="D336" s="363"/>
      <c r="E336" s="362"/>
      <c r="F336" s="362"/>
      <c r="G336" s="362"/>
      <c r="H336" s="362"/>
      <c r="I336" s="362"/>
      <c r="J336" s="362"/>
      <c r="K336" s="362"/>
      <c r="L336" s="362"/>
      <c r="M336" s="362"/>
      <c r="N336" s="362"/>
      <c r="O336" s="362"/>
      <c r="P336" s="362"/>
      <c r="Q336" s="362"/>
      <c r="R336" s="362"/>
      <c r="S336" s="362"/>
      <c r="T336" s="362"/>
      <c r="U336" s="362"/>
      <c r="V336" s="362"/>
      <c r="W336" s="362"/>
      <c r="X336" s="362"/>
      <c r="Y336" s="362"/>
      <c r="Z336" s="362"/>
      <c r="AA336" s="362"/>
      <c r="AB336" s="362"/>
    </row>
    <row r="337" spans="8:8" ht="15.75" customHeight="1">
      <c r="A337" s="362"/>
      <c r="B337" s="363"/>
      <c r="C337" s="362"/>
      <c r="D337" s="363"/>
      <c r="E337" s="362"/>
      <c r="F337" s="362"/>
      <c r="G337" s="362"/>
      <c r="H337" s="362"/>
      <c r="I337" s="362"/>
      <c r="J337" s="362"/>
      <c r="K337" s="362"/>
      <c r="L337" s="362"/>
      <c r="M337" s="362"/>
      <c r="N337" s="362"/>
      <c r="O337" s="362"/>
      <c r="P337" s="362"/>
      <c r="Q337" s="362"/>
      <c r="R337" s="362"/>
      <c r="S337" s="362"/>
      <c r="T337" s="362"/>
      <c r="U337" s="362"/>
      <c r="V337" s="362"/>
      <c r="W337" s="362"/>
      <c r="X337" s="362"/>
      <c r="Y337" s="362"/>
      <c r="Z337" s="362"/>
      <c r="AA337" s="362"/>
      <c r="AB337" s="362"/>
    </row>
    <row r="338" spans="8:8" ht="15.75" customHeight="1">
      <c r="A338" s="362"/>
      <c r="B338" s="363"/>
      <c r="C338" s="362"/>
      <c r="D338" s="363"/>
      <c r="E338" s="362"/>
      <c r="F338" s="362"/>
      <c r="G338" s="362"/>
      <c r="H338" s="362"/>
      <c r="I338" s="362"/>
      <c r="J338" s="362"/>
      <c r="K338" s="362"/>
      <c r="L338" s="362"/>
      <c r="M338" s="362"/>
      <c r="N338" s="362"/>
      <c r="O338" s="362"/>
      <c r="P338" s="362"/>
      <c r="Q338" s="362"/>
      <c r="R338" s="362"/>
      <c r="S338" s="362"/>
      <c r="T338" s="362"/>
      <c r="U338" s="362"/>
      <c r="V338" s="362"/>
      <c r="W338" s="362"/>
      <c r="X338" s="362"/>
      <c r="Y338" s="362"/>
      <c r="Z338" s="362"/>
      <c r="AA338" s="362"/>
      <c r="AB338" s="362"/>
    </row>
    <row r="339" spans="8:8" ht="15.75" customHeight="1">
      <c r="A339" s="362"/>
      <c r="B339" s="363"/>
      <c r="C339" s="362"/>
      <c r="D339" s="363"/>
      <c r="E339" s="362"/>
      <c r="F339" s="362"/>
      <c r="G339" s="362"/>
      <c r="H339" s="362"/>
      <c r="I339" s="362"/>
      <c r="J339" s="362"/>
      <c r="K339" s="362"/>
      <c r="L339" s="362"/>
      <c r="M339" s="362"/>
      <c r="N339" s="362"/>
      <c r="O339" s="362"/>
      <c r="P339" s="362"/>
      <c r="Q339" s="362"/>
      <c r="R339" s="362"/>
      <c r="S339" s="362"/>
      <c r="T339" s="362"/>
      <c r="U339" s="362"/>
      <c r="V339" s="362"/>
      <c r="W339" s="362"/>
      <c r="X339" s="362"/>
      <c r="Y339" s="362"/>
      <c r="Z339" s="362"/>
      <c r="AA339" s="362"/>
      <c r="AB339" s="362"/>
    </row>
    <row r="340" spans="8:8" ht="15.75" customHeight="1">
      <c r="A340" s="362"/>
      <c r="B340" s="363"/>
      <c r="C340" s="362"/>
      <c r="D340" s="363"/>
      <c r="E340" s="362"/>
      <c r="F340" s="362"/>
      <c r="G340" s="362"/>
      <c r="H340" s="362"/>
      <c r="I340" s="362"/>
      <c r="J340" s="362"/>
      <c r="K340" s="362"/>
      <c r="L340" s="362"/>
      <c r="M340" s="362"/>
      <c r="N340" s="362"/>
      <c r="O340" s="362"/>
      <c r="P340" s="362"/>
      <c r="Q340" s="362"/>
      <c r="R340" s="362"/>
      <c r="S340" s="362"/>
      <c r="T340" s="362"/>
      <c r="U340" s="362"/>
      <c r="V340" s="362"/>
      <c r="W340" s="362"/>
      <c r="X340" s="362"/>
      <c r="Y340" s="362"/>
      <c r="Z340" s="362"/>
      <c r="AA340" s="362"/>
      <c r="AB340" s="362"/>
    </row>
    <row r="341" spans="8:8" ht="15.75" customHeight="1">
      <c r="A341" s="362"/>
      <c r="B341" s="363"/>
      <c r="C341" s="362"/>
      <c r="D341" s="363"/>
      <c r="E341" s="362"/>
      <c r="F341" s="362"/>
      <c r="G341" s="362"/>
      <c r="H341" s="362"/>
      <c r="I341" s="362"/>
      <c r="J341" s="362"/>
      <c r="K341" s="362"/>
      <c r="L341" s="362"/>
      <c r="M341" s="362"/>
      <c r="N341" s="362"/>
      <c r="O341" s="362"/>
      <c r="P341" s="362"/>
      <c r="Q341" s="362"/>
      <c r="R341" s="362"/>
      <c r="S341" s="362"/>
      <c r="T341" s="362"/>
      <c r="U341" s="362"/>
      <c r="V341" s="362"/>
      <c r="W341" s="362"/>
      <c r="X341" s="362"/>
      <c r="Y341" s="362"/>
      <c r="Z341" s="362"/>
      <c r="AA341" s="362"/>
      <c r="AB341" s="362"/>
    </row>
    <row r="342" spans="8:8" ht="15.75" customHeight="1">
      <c r="A342" s="362"/>
      <c r="B342" s="363"/>
      <c r="C342" s="362"/>
      <c r="D342" s="363"/>
      <c r="E342" s="362"/>
      <c r="F342" s="362"/>
      <c r="G342" s="362"/>
      <c r="H342" s="362"/>
      <c r="I342" s="362"/>
      <c r="J342" s="362"/>
      <c r="K342" s="362"/>
      <c r="L342" s="362"/>
      <c r="M342" s="362"/>
      <c r="N342" s="362"/>
      <c r="O342" s="362"/>
      <c r="P342" s="362"/>
      <c r="Q342" s="362"/>
      <c r="R342" s="362"/>
      <c r="S342" s="362"/>
      <c r="T342" s="362"/>
      <c r="U342" s="362"/>
      <c r="V342" s="362"/>
      <c r="W342" s="362"/>
      <c r="X342" s="362"/>
      <c r="Y342" s="362"/>
      <c r="Z342" s="362"/>
      <c r="AA342" s="362"/>
      <c r="AB342" s="362"/>
    </row>
    <row r="343" spans="8:8" ht="15.75" customHeight="1">
      <c r="A343" s="362"/>
      <c r="B343" s="363"/>
      <c r="C343" s="362"/>
      <c r="D343" s="363"/>
      <c r="E343" s="362"/>
      <c r="F343" s="362"/>
      <c r="G343" s="362"/>
      <c r="H343" s="362"/>
      <c r="I343" s="362"/>
      <c r="J343" s="362"/>
      <c r="K343" s="362"/>
      <c r="L343" s="362"/>
      <c r="M343" s="362"/>
      <c r="N343" s="362"/>
      <c r="O343" s="362"/>
      <c r="P343" s="362"/>
      <c r="Q343" s="362"/>
      <c r="R343" s="362"/>
      <c r="S343" s="362"/>
      <c r="T343" s="362"/>
      <c r="U343" s="362"/>
      <c r="V343" s="362"/>
      <c r="W343" s="362"/>
      <c r="X343" s="362"/>
      <c r="Y343" s="362"/>
      <c r="Z343" s="362"/>
      <c r="AA343" s="362"/>
      <c r="AB343" s="362"/>
    </row>
    <row r="344" spans="8:8" ht="15.75" customHeight="1">
      <c r="A344" s="362"/>
      <c r="B344" s="363"/>
      <c r="C344" s="362"/>
      <c r="D344" s="363"/>
      <c r="E344" s="362"/>
      <c r="F344" s="362"/>
      <c r="G344" s="362"/>
      <c r="H344" s="362"/>
      <c r="I344" s="362"/>
      <c r="J344" s="362"/>
      <c r="K344" s="362"/>
      <c r="L344" s="362"/>
      <c r="M344" s="362"/>
      <c r="N344" s="362"/>
      <c r="O344" s="362"/>
      <c r="P344" s="362"/>
      <c r="Q344" s="362"/>
      <c r="R344" s="362"/>
      <c r="S344" s="362"/>
      <c r="T344" s="362"/>
      <c r="U344" s="362"/>
      <c r="V344" s="362"/>
      <c r="W344" s="362"/>
      <c r="X344" s="362"/>
      <c r="Y344" s="362"/>
      <c r="Z344" s="362"/>
      <c r="AA344" s="362"/>
      <c r="AB344" s="362"/>
    </row>
    <row r="345" spans="8:8" ht="15.75" customHeight="1">
      <c r="A345" s="362"/>
      <c r="B345" s="363"/>
      <c r="C345" s="362"/>
      <c r="D345" s="363"/>
      <c r="E345" s="362"/>
      <c r="F345" s="362"/>
      <c r="G345" s="362"/>
      <c r="H345" s="362"/>
      <c r="I345" s="362"/>
      <c r="J345" s="362"/>
      <c r="K345" s="362"/>
      <c r="L345" s="362"/>
      <c r="M345" s="362"/>
      <c r="N345" s="362"/>
      <c r="O345" s="362"/>
      <c r="P345" s="362"/>
      <c r="Q345" s="362"/>
      <c r="R345" s="362"/>
      <c r="S345" s="362"/>
      <c r="T345" s="362"/>
      <c r="U345" s="362"/>
      <c r="V345" s="362"/>
      <c r="W345" s="362"/>
      <c r="X345" s="362"/>
      <c r="Y345" s="362"/>
      <c r="Z345" s="362"/>
      <c r="AA345" s="362"/>
      <c r="AB345" s="362"/>
    </row>
    <row r="346" spans="8:8" ht="15.75" customHeight="1">
      <c r="A346" s="362"/>
      <c r="B346" s="363"/>
      <c r="C346" s="362"/>
      <c r="D346" s="363"/>
      <c r="E346" s="362"/>
      <c r="F346" s="362"/>
      <c r="G346" s="362"/>
      <c r="H346" s="362"/>
      <c r="I346" s="362"/>
      <c r="J346" s="362"/>
      <c r="K346" s="362"/>
      <c r="L346" s="362"/>
      <c r="M346" s="362"/>
      <c r="N346" s="362"/>
      <c r="O346" s="362"/>
      <c r="P346" s="362"/>
      <c r="Q346" s="362"/>
      <c r="R346" s="362"/>
      <c r="S346" s="362"/>
      <c r="T346" s="362"/>
      <c r="U346" s="362"/>
      <c r="V346" s="362"/>
      <c r="W346" s="362"/>
      <c r="X346" s="362"/>
      <c r="Y346" s="362"/>
      <c r="Z346" s="362"/>
      <c r="AA346" s="362"/>
      <c r="AB346" s="362"/>
    </row>
    <row r="347" spans="8:8" ht="15.75" customHeight="1">
      <c r="A347" s="362"/>
      <c r="B347" s="363"/>
      <c r="C347" s="362"/>
      <c r="D347" s="363"/>
      <c r="E347" s="362"/>
      <c r="F347" s="362"/>
      <c r="G347" s="362"/>
      <c r="H347" s="362"/>
      <c r="I347" s="362"/>
      <c r="J347" s="362"/>
      <c r="K347" s="362"/>
      <c r="L347" s="362"/>
      <c r="M347" s="362"/>
      <c r="N347" s="362"/>
      <c r="O347" s="362"/>
      <c r="P347" s="362"/>
      <c r="Q347" s="362"/>
      <c r="R347" s="362"/>
      <c r="S347" s="362"/>
      <c r="T347" s="362"/>
      <c r="U347" s="362"/>
      <c r="V347" s="362"/>
      <c r="W347" s="362"/>
      <c r="X347" s="362"/>
      <c r="Y347" s="362"/>
      <c r="Z347" s="362"/>
      <c r="AA347" s="362"/>
      <c r="AB347" s="362"/>
    </row>
    <row r="348" spans="8:8" ht="15.75" customHeight="1">
      <c r="A348" s="362"/>
      <c r="B348" s="363"/>
      <c r="C348" s="362"/>
      <c r="D348" s="363"/>
      <c r="E348" s="362"/>
      <c r="F348" s="362"/>
      <c r="G348" s="362"/>
      <c r="H348" s="362"/>
      <c r="I348" s="362"/>
      <c r="J348" s="362"/>
      <c r="K348" s="362"/>
      <c r="L348" s="362"/>
      <c r="M348" s="362"/>
      <c r="N348" s="362"/>
      <c r="O348" s="362"/>
      <c r="P348" s="362"/>
      <c r="Q348" s="362"/>
      <c r="R348" s="362"/>
      <c r="S348" s="362"/>
      <c r="T348" s="362"/>
      <c r="U348" s="362"/>
      <c r="V348" s="362"/>
      <c r="W348" s="362"/>
      <c r="X348" s="362"/>
      <c r="Y348" s="362"/>
      <c r="Z348" s="362"/>
      <c r="AA348" s="362"/>
      <c r="AB348" s="362"/>
    </row>
    <row r="349" spans="8:8" ht="15.75" customHeight="1">
      <c r="A349" s="362"/>
      <c r="B349" s="363"/>
      <c r="C349" s="362"/>
      <c r="D349" s="363"/>
      <c r="E349" s="362"/>
      <c r="F349" s="362"/>
      <c r="G349" s="362"/>
      <c r="H349" s="362"/>
      <c r="I349" s="362"/>
      <c r="J349" s="362"/>
      <c r="K349" s="362"/>
      <c r="L349" s="362"/>
      <c r="M349" s="362"/>
      <c r="N349" s="362"/>
      <c r="O349" s="362"/>
      <c r="P349" s="362"/>
      <c r="Q349" s="362"/>
      <c r="R349" s="362"/>
      <c r="S349" s="362"/>
      <c r="T349" s="362"/>
      <c r="U349" s="362"/>
      <c r="V349" s="362"/>
      <c r="W349" s="362"/>
      <c r="X349" s="362"/>
      <c r="Y349" s="362"/>
      <c r="Z349" s="362"/>
      <c r="AA349" s="362"/>
      <c r="AB349" s="362"/>
    </row>
    <row r="350" spans="8:8" ht="15.75" customHeight="1">
      <c r="A350" s="362"/>
      <c r="B350" s="363"/>
      <c r="C350" s="362"/>
      <c r="D350" s="363"/>
      <c r="E350" s="362"/>
      <c r="F350" s="362"/>
      <c r="G350" s="362"/>
      <c r="H350" s="362"/>
      <c r="I350" s="362"/>
      <c r="J350" s="362"/>
      <c r="K350" s="362"/>
      <c r="L350" s="362"/>
      <c r="M350" s="362"/>
      <c r="N350" s="362"/>
      <c r="O350" s="362"/>
      <c r="P350" s="362"/>
      <c r="Q350" s="362"/>
      <c r="R350" s="362"/>
      <c r="S350" s="362"/>
      <c r="T350" s="362"/>
      <c r="U350" s="362"/>
      <c r="V350" s="362"/>
      <c r="W350" s="362"/>
      <c r="X350" s="362"/>
      <c r="Y350" s="362"/>
      <c r="Z350" s="362"/>
      <c r="AA350" s="362"/>
      <c r="AB350" s="362"/>
    </row>
    <row r="351" spans="8:8" ht="15.75" customHeight="1">
      <c r="A351" s="362"/>
      <c r="B351" s="363"/>
      <c r="C351" s="362"/>
      <c r="D351" s="363"/>
      <c r="E351" s="362"/>
      <c r="F351" s="362"/>
      <c r="G351" s="362"/>
      <c r="H351" s="362"/>
      <c r="I351" s="362"/>
      <c r="J351" s="362"/>
      <c r="K351" s="362"/>
      <c r="L351" s="362"/>
      <c r="M351" s="362"/>
      <c r="N351" s="362"/>
      <c r="O351" s="362"/>
      <c r="P351" s="362"/>
      <c r="Q351" s="362"/>
      <c r="R351" s="362"/>
      <c r="S351" s="362"/>
      <c r="T351" s="362"/>
      <c r="U351" s="362"/>
      <c r="V351" s="362"/>
      <c r="W351" s="362"/>
      <c r="X351" s="362"/>
      <c r="Y351" s="362"/>
      <c r="Z351" s="362"/>
      <c r="AA351" s="362"/>
      <c r="AB351" s="362"/>
    </row>
    <row r="352" spans="8:8" ht="15.75" customHeight="1">
      <c r="A352" s="362"/>
      <c r="B352" s="363"/>
      <c r="C352" s="362"/>
      <c r="D352" s="363"/>
      <c r="E352" s="362"/>
      <c r="F352" s="362"/>
      <c r="G352" s="362"/>
      <c r="H352" s="362"/>
      <c r="I352" s="362"/>
      <c r="J352" s="362"/>
      <c r="K352" s="362"/>
      <c r="L352" s="362"/>
      <c r="M352" s="362"/>
      <c r="N352" s="362"/>
      <c r="O352" s="362"/>
      <c r="P352" s="362"/>
      <c r="Q352" s="362"/>
      <c r="R352" s="362"/>
      <c r="S352" s="362"/>
      <c r="T352" s="362"/>
      <c r="U352" s="362"/>
      <c r="V352" s="362"/>
      <c r="W352" s="362"/>
      <c r="X352" s="362"/>
      <c r="Y352" s="362"/>
      <c r="Z352" s="362"/>
      <c r="AA352" s="362"/>
      <c r="AB352" s="362"/>
    </row>
    <row r="353" spans="8:8" ht="15.75" customHeight="1">
      <c r="A353" s="362"/>
      <c r="B353" s="363"/>
      <c r="C353" s="362"/>
      <c r="D353" s="363"/>
      <c r="E353" s="362"/>
      <c r="F353" s="362"/>
      <c r="G353" s="362"/>
      <c r="H353" s="362"/>
      <c r="I353" s="362"/>
      <c r="J353" s="362"/>
      <c r="K353" s="362"/>
      <c r="L353" s="362"/>
      <c r="M353" s="362"/>
      <c r="N353" s="362"/>
      <c r="O353" s="362"/>
      <c r="P353" s="362"/>
      <c r="Q353" s="362"/>
      <c r="R353" s="362"/>
      <c r="S353" s="362"/>
      <c r="T353" s="362"/>
      <c r="U353" s="362"/>
      <c r="V353" s="362"/>
      <c r="W353" s="362"/>
      <c r="X353" s="362"/>
      <c r="Y353" s="362"/>
      <c r="Z353" s="362"/>
      <c r="AA353" s="362"/>
      <c r="AB353" s="362"/>
    </row>
    <row r="354" spans="8:8" ht="15.75" customHeight="1">
      <c r="A354" s="362"/>
      <c r="B354" s="363"/>
      <c r="C354" s="362"/>
      <c r="D354" s="363"/>
      <c r="E354" s="362"/>
      <c r="F354" s="362"/>
      <c r="G354" s="362"/>
      <c r="H354" s="362"/>
      <c r="I354" s="362"/>
      <c r="J354" s="362"/>
      <c r="K354" s="362"/>
      <c r="L354" s="362"/>
      <c r="M354" s="362"/>
      <c r="N354" s="362"/>
      <c r="O354" s="362"/>
      <c r="P354" s="362"/>
      <c r="Q354" s="362"/>
      <c r="R354" s="362"/>
      <c r="S354" s="362"/>
      <c r="T354" s="362"/>
      <c r="U354" s="362"/>
      <c r="V354" s="362"/>
      <c r="W354" s="362"/>
      <c r="X354" s="362"/>
      <c r="Y354" s="362"/>
      <c r="Z354" s="362"/>
      <c r="AA354" s="362"/>
      <c r="AB354" s="362"/>
    </row>
    <row r="355" spans="8:8" ht="15.75" customHeight="1">
      <c r="A355" s="362"/>
      <c r="B355" s="363"/>
      <c r="C355" s="362"/>
      <c r="D355" s="363"/>
      <c r="E355" s="362"/>
      <c r="F355" s="362"/>
      <c r="G355" s="362"/>
      <c r="H355" s="362"/>
      <c r="I355" s="362"/>
      <c r="J355" s="362"/>
      <c r="K355" s="362"/>
      <c r="L355" s="362"/>
      <c r="M355" s="362"/>
      <c r="N355" s="362"/>
      <c r="O355" s="362"/>
      <c r="P355" s="362"/>
      <c r="Q355" s="362"/>
      <c r="R355" s="362"/>
      <c r="S355" s="362"/>
      <c r="T355" s="362"/>
      <c r="U355" s="362"/>
      <c r="V355" s="362"/>
      <c r="W355" s="362"/>
      <c r="X355" s="362"/>
      <c r="Y355" s="362"/>
      <c r="Z355" s="362"/>
      <c r="AA355" s="362"/>
      <c r="AB355" s="362"/>
    </row>
    <row r="356" spans="8:8" ht="15.75" customHeight="1">
      <c r="A356" s="362"/>
      <c r="B356" s="363"/>
      <c r="C356" s="362"/>
      <c r="D356" s="363"/>
      <c r="E356" s="362"/>
      <c r="F356" s="362"/>
      <c r="G356" s="362"/>
      <c r="H356" s="362"/>
      <c r="I356" s="362"/>
      <c r="J356" s="362"/>
      <c r="K356" s="362"/>
      <c r="L356" s="362"/>
      <c r="M356" s="362"/>
      <c r="N356" s="362"/>
      <c r="O356" s="362"/>
      <c r="P356" s="362"/>
      <c r="Q356" s="362"/>
      <c r="R356" s="362"/>
      <c r="S356" s="362"/>
      <c r="T356" s="362"/>
      <c r="U356" s="362"/>
      <c r="V356" s="362"/>
      <c r="W356" s="362"/>
      <c r="X356" s="362"/>
      <c r="Y356" s="362"/>
      <c r="Z356" s="362"/>
      <c r="AA356" s="362"/>
      <c r="AB356" s="362"/>
    </row>
    <row r="357" spans="8:8" ht="15.75" customHeight="1">
      <c r="A357" s="362"/>
      <c r="B357" s="363"/>
      <c r="C357" s="362"/>
      <c r="D357" s="363"/>
      <c r="E357" s="362"/>
      <c r="F357" s="362"/>
      <c r="G357" s="362"/>
      <c r="H357" s="362"/>
      <c r="I357" s="362"/>
      <c r="J357" s="362"/>
      <c r="K357" s="362"/>
      <c r="L357" s="362"/>
      <c r="M357" s="362"/>
      <c r="N357" s="362"/>
      <c r="O357" s="362"/>
      <c r="P357" s="362"/>
      <c r="Q357" s="362"/>
      <c r="R357" s="362"/>
      <c r="S357" s="362"/>
      <c r="T357" s="362"/>
      <c r="U357" s="362"/>
      <c r="V357" s="362"/>
      <c r="W357" s="362"/>
      <c r="X357" s="362"/>
      <c r="Y357" s="362"/>
      <c r="Z357" s="362"/>
      <c r="AA357" s="362"/>
      <c r="AB357" s="362"/>
    </row>
    <row r="358" spans="8:8" ht="15.75" customHeight="1">
      <c r="A358" s="362"/>
      <c r="B358" s="363"/>
      <c r="C358" s="362"/>
      <c r="D358" s="363"/>
      <c r="E358" s="362"/>
      <c r="F358" s="362"/>
      <c r="G358" s="362"/>
      <c r="H358" s="362"/>
      <c r="I358" s="362"/>
      <c r="J358" s="362"/>
      <c r="K358" s="362"/>
      <c r="L358" s="362"/>
      <c r="M358" s="362"/>
      <c r="N358" s="362"/>
      <c r="O358" s="362"/>
      <c r="P358" s="362"/>
      <c r="Q358" s="362"/>
      <c r="R358" s="362"/>
      <c r="S358" s="362"/>
      <c r="T358" s="362"/>
      <c r="U358" s="362"/>
      <c r="V358" s="362"/>
      <c r="W358" s="362"/>
      <c r="X358" s="362"/>
      <c r="Y358" s="362"/>
      <c r="Z358" s="362"/>
      <c r="AA358" s="362"/>
      <c r="AB358" s="362"/>
    </row>
    <row r="359" spans="8:8" ht="15.75" customHeight="1">
      <c r="A359" s="362"/>
      <c r="B359" s="363"/>
      <c r="C359" s="362"/>
      <c r="D359" s="363"/>
      <c r="E359" s="362"/>
      <c r="F359" s="362"/>
      <c r="G359" s="362"/>
      <c r="H359" s="362"/>
      <c r="I359" s="362"/>
      <c r="J359" s="362"/>
      <c r="K359" s="362"/>
      <c r="L359" s="362"/>
      <c r="M359" s="362"/>
      <c r="N359" s="362"/>
      <c r="O359" s="362"/>
      <c r="P359" s="362"/>
      <c r="Q359" s="362"/>
      <c r="R359" s="362"/>
      <c r="S359" s="362"/>
      <c r="T359" s="362"/>
      <c r="U359" s="362"/>
      <c r="V359" s="362"/>
      <c r="W359" s="362"/>
      <c r="X359" s="362"/>
      <c r="Y359" s="362"/>
      <c r="Z359" s="362"/>
      <c r="AA359" s="362"/>
      <c r="AB359" s="362"/>
    </row>
    <row r="360" spans="8:8" ht="15.75" customHeight="1">
      <c r="A360" s="362"/>
      <c r="B360" s="363"/>
      <c r="C360" s="362"/>
      <c r="D360" s="363"/>
      <c r="E360" s="362"/>
      <c r="F360" s="362"/>
      <c r="G360" s="362"/>
      <c r="H360" s="362"/>
      <c r="I360" s="362"/>
      <c r="J360" s="362"/>
      <c r="K360" s="362"/>
      <c r="L360" s="362"/>
      <c r="M360" s="362"/>
      <c r="N360" s="362"/>
      <c r="O360" s="362"/>
      <c r="P360" s="362"/>
      <c r="Q360" s="362"/>
      <c r="R360" s="362"/>
      <c r="S360" s="362"/>
      <c r="T360" s="362"/>
      <c r="U360" s="362"/>
      <c r="V360" s="362"/>
      <c r="W360" s="362"/>
      <c r="X360" s="362"/>
      <c r="Y360" s="362"/>
      <c r="Z360" s="362"/>
      <c r="AA360" s="362"/>
      <c r="AB360" s="362"/>
    </row>
    <row r="361" spans="8:8" ht="15.75" customHeight="1">
      <c r="A361" s="362"/>
      <c r="B361" s="363"/>
      <c r="C361" s="362"/>
      <c r="D361" s="363"/>
      <c r="E361" s="362"/>
      <c r="F361" s="362"/>
      <c r="G361" s="362"/>
      <c r="H361" s="362"/>
      <c r="I361" s="362"/>
      <c r="J361" s="362"/>
      <c r="K361" s="362"/>
      <c r="L361" s="362"/>
      <c r="M361" s="362"/>
      <c r="N361" s="362"/>
      <c r="O361" s="362"/>
      <c r="P361" s="362"/>
      <c r="Q361" s="362"/>
      <c r="R361" s="362"/>
      <c r="S361" s="362"/>
      <c r="T361" s="362"/>
      <c r="U361" s="362"/>
      <c r="V361" s="362"/>
      <c r="W361" s="362"/>
      <c r="X361" s="362"/>
      <c r="Y361" s="348"/>
      <c r="Z361" s="348"/>
      <c r="AA361" s="362"/>
      <c r="AB361" s="362"/>
    </row>
    <row r="362" spans="8:8" ht="15.75" customHeight="1">
      <c r="A362" s="362"/>
      <c r="B362" s="363"/>
      <c r="C362" s="362"/>
      <c r="D362" s="363"/>
      <c r="E362" s="362"/>
      <c r="F362" s="362"/>
      <c r="G362" s="362"/>
      <c r="H362" s="362"/>
      <c r="I362" s="362"/>
      <c r="J362" s="362"/>
      <c r="K362" s="362"/>
      <c r="L362" s="362"/>
      <c r="M362" s="362"/>
      <c r="N362" s="362"/>
      <c r="O362" s="362"/>
      <c r="P362" s="362"/>
      <c r="Q362" s="362"/>
      <c r="R362" s="362"/>
      <c r="S362" s="362"/>
      <c r="T362" s="362"/>
      <c r="U362" s="362"/>
      <c r="V362" s="362"/>
      <c r="W362" s="362"/>
      <c r="X362" s="362"/>
      <c r="Y362" s="348"/>
      <c r="Z362" s="348"/>
      <c r="AA362" s="362"/>
      <c r="AB362" s="362"/>
    </row>
    <row r="363" spans="8:8" ht="15.75" customHeight="1">
      <c r="A363" s="362"/>
      <c r="B363" s="363"/>
      <c r="C363" s="362"/>
      <c r="D363" s="363"/>
      <c r="E363" s="362"/>
      <c r="F363" s="362"/>
      <c r="G363" s="362"/>
      <c r="H363" s="362"/>
      <c r="I363" s="362"/>
      <c r="J363" s="362"/>
      <c r="K363" s="362"/>
      <c r="L363" s="362"/>
      <c r="M363" s="362"/>
      <c r="N363" s="362"/>
      <c r="O363" s="362"/>
      <c r="P363" s="362"/>
      <c r="Q363" s="362"/>
      <c r="R363" s="362"/>
      <c r="S363" s="362"/>
      <c r="T363" s="362"/>
      <c r="U363" s="362"/>
      <c r="V363" s="362"/>
      <c r="W363" s="362"/>
      <c r="X363" s="362"/>
      <c r="Y363" s="348"/>
      <c r="Z363" s="348"/>
      <c r="AA363" s="362"/>
      <c r="AB363" s="362"/>
    </row>
    <row r="364" spans="8:8" ht="15.75" customHeight="1">
      <c r="A364" s="362"/>
      <c r="B364" s="363"/>
      <c r="C364" s="362"/>
      <c r="D364" s="363"/>
      <c r="E364" s="362"/>
      <c r="F364" s="362"/>
      <c r="G364" s="362"/>
      <c r="H364" s="362"/>
      <c r="I364" s="362"/>
      <c r="J364" s="362"/>
      <c r="K364" s="362"/>
      <c r="L364" s="362"/>
      <c r="M364" s="362"/>
      <c r="N364" s="362"/>
      <c r="O364" s="362"/>
      <c r="P364" s="362"/>
      <c r="Q364" s="362"/>
      <c r="R364" s="362"/>
      <c r="S364" s="362"/>
      <c r="T364" s="362"/>
      <c r="U364" s="362"/>
      <c r="V364" s="362"/>
      <c r="W364" s="362"/>
      <c r="X364" s="362"/>
      <c r="Y364" s="348">
        <v>30.0</v>
      </c>
      <c r="Z364" s="348">
        <v>0.0</v>
      </c>
      <c r="AA364" s="362"/>
      <c r="AB364" s="362"/>
    </row>
    <row r="365" spans="8:8" ht="15.75" customHeight="1">
      <c r="A365" s="362"/>
      <c r="B365" s="363"/>
      <c r="C365" s="362"/>
      <c r="D365" s="363"/>
      <c r="E365" s="362"/>
      <c r="F365" s="362"/>
      <c r="G365" s="362"/>
      <c r="H365" s="362"/>
      <c r="I365" s="362"/>
      <c r="J365" s="362"/>
      <c r="K365" s="362"/>
      <c r="L365" s="362"/>
      <c r="M365" s="362"/>
      <c r="N365" s="362"/>
      <c r="O365" s="362"/>
      <c r="P365" s="362"/>
      <c r="Q365" s="362"/>
      <c r="R365" s="362"/>
      <c r="S365" s="362"/>
      <c r="T365" s="362"/>
      <c r="U365" s="362"/>
      <c r="V365" s="362"/>
      <c r="W365" s="362"/>
      <c r="X365" s="362"/>
      <c r="Y365" s="348"/>
      <c r="Z365" s="348"/>
      <c r="AA365" s="362"/>
      <c r="AB365" s="362"/>
    </row>
    <row r="366" spans="8:8" ht="15.75" customHeight="1">
      <c r="A366" s="362"/>
      <c r="B366" s="363"/>
      <c r="C366" s="362"/>
      <c r="D366" s="363"/>
      <c r="E366" s="362"/>
      <c r="F366" s="362"/>
      <c r="G366" s="362"/>
      <c r="H366" s="362"/>
      <c r="I366" s="362"/>
      <c r="J366" s="362"/>
      <c r="K366" s="362"/>
      <c r="L366" s="362"/>
      <c r="M366" s="362"/>
      <c r="N366" s="362"/>
      <c r="O366" s="362"/>
      <c r="P366" s="362"/>
      <c r="Q366" s="362"/>
      <c r="R366" s="362"/>
      <c r="S366" s="362"/>
      <c r="T366" s="362"/>
      <c r="U366" s="362"/>
      <c r="V366" s="362"/>
      <c r="W366" s="362"/>
      <c r="X366" s="362"/>
      <c r="Y366" s="348">
        <v>1.0</v>
      </c>
      <c r="Z366" s="348">
        <v>7.0</v>
      </c>
      <c r="AA366" s="362"/>
      <c r="AB366" s="362"/>
    </row>
    <row r="367" spans="8:8" ht="15.75" customHeight="1">
      <c r="A367" s="362"/>
      <c r="B367" s="363"/>
      <c r="C367" s="362"/>
      <c r="D367" s="363"/>
      <c r="E367" s="362"/>
      <c r="F367" s="362"/>
      <c r="G367" s="362"/>
      <c r="H367" s="362"/>
      <c r="I367" s="362"/>
      <c r="J367" s="362"/>
      <c r="K367" s="362"/>
      <c r="L367" s="362"/>
      <c r="M367" s="362"/>
      <c r="N367" s="362"/>
      <c r="O367" s="362"/>
      <c r="P367" s="362"/>
      <c r="Q367" s="362"/>
      <c r="R367" s="362"/>
      <c r="S367" s="362"/>
      <c r="T367" s="362"/>
      <c r="U367" s="362"/>
      <c r="V367" s="362"/>
      <c r="W367" s="362"/>
      <c r="X367" s="362"/>
      <c r="Y367" s="348"/>
      <c r="Z367" s="348"/>
      <c r="AA367" s="362"/>
      <c r="AB367" s="362"/>
    </row>
    <row r="368" spans="8:8" ht="15.75" customHeight="1">
      <c r="A368" s="362"/>
      <c r="B368" s="363"/>
      <c r="C368" s="362"/>
      <c r="D368" s="363"/>
      <c r="E368" s="362"/>
      <c r="F368" s="362"/>
      <c r="G368" s="362"/>
      <c r="H368" s="362"/>
      <c r="I368" s="362"/>
      <c r="J368" s="362"/>
      <c r="K368" s="362"/>
      <c r="L368" s="362"/>
      <c r="M368" s="362"/>
      <c r="N368" s="362"/>
      <c r="O368" s="362"/>
      <c r="P368" s="362"/>
      <c r="Q368" s="362"/>
      <c r="R368" s="362"/>
      <c r="S368" s="362"/>
      <c r="T368" s="362"/>
      <c r="U368" s="362"/>
      <c r="V368" s="362"/>
      <c r="W368" s="362"/>
      <c r="X368" s="362"/>
      <c r="Y368" s="348"/>
      <c r="Z368" s="348"/>
      <c r="AA368" s="362"/>
      <c r="AB368" s="362"/>
    </row>
    <row r="369" spans="8:8" ht="15.75" customHeight="1">
      <c r="A369" s="362"/>
      <c r="B369" s="363"/>
      <c r="C369" s="362"/>
      <c r="D369" s="363"/>
      <c r="E369" s="362"/>
      <c r="F369" s="362"/>
      <c r="G369" s="362"/>
      <c r="H369" s="362"/>
      <c r="I369" s="362"/>
      <c r="J369" s="362"/>
      <c r="K369" s="362"/>
      <c r="L369" s="362"/>
      <c r="M369" s="362"/>
      <c r="N369" s="362"/>
      <c r="O369" s="362"/>
      <c r="P369" s="362"/>
      <c r="Q369" s="362"/>
      <c r="R369" s="362"/>
      <c r="S369" s="362"/>
      <c r="T369" s="362"/>
      <c r="U369" s="362"/>
      <c r="V369" s="362"/>
      <c r="W369" s="362"/>
      <c r="X369" s="362"/>
      <c r="Y369" s="348"/>
      <c r="Z369" s="348"/>
      <c r="AA369" s="362"/>
      <c r="AB369" s="362"/>
    </row>
    <row r="370" spans="8:8" ht="15.75" customHeight="1">
      <c r="A370" s="362"/>
      <c r="B370" s="363"/>
      <c r="C370" s="362"/>
      <c r="D370" s="363"/>
      <c r="E370" s="362"/>
      <c r="F370" s="362"/>
      <c r="G370" s="362"/>
      <c r="H370" s="362"/>
      <c r="I370" s="362"/>
      <c r="J370" s="362"/>
      <c r="K370" s="362"/>
      <c r="L370" s="362"/>
      <c r="M370" s="362"/>
      <c r="N370" s="362"/>
      <c r="O370" s="362"/>
      <c r="P370" s="362"/>
      <c r="Q370" s="362"/>
      <c r="R370" s="362"/>
      <c r="S370" s="362"/>
      <c r="T370" s="362"/>
      <c r="U370" s="362"/>
      <c r="V370" s="362"/>
      <c r="W370" s="362"/>
      <c r="X370" s="362"/>
      <c r="Y370" s="348"/>
      <c r="Z370" s="348"/>
      <c r="AA370" s="362"/>
      <c r="AB370" s="362"/>
    </row>
    <row r="371" spans="8:8" ht="15.75" customHeight="1">
      <c r="A371" s="362"/>
      <c r="B371" s="363"/>
      <c r="C371" s="362"/>
      <c r="D371" s="363"/>
      <c r="E371" s="362"/>
      <c r="F371" s="362"/>
      <c r="G371" s="362"/>
      <c r="H371" s="362"/>
      <c r="I371" s="362"/>
      <c r="J371" s="362"/>
      <c r="K371" s="362"/>
      <c r="L371" s="362"/>
      <c r="M371" s="362"/>
      <c r="N371" s="362"/>
      <c r="O371" s="362"/>
      <c r="P371" s="362"/>
      <c r="Q371" s="362"/>
      <c r="R371" s="362"/>
      <c r="S371" s="362"/>
      <c r="T371" s="362"/>
      <c r="U371" s="362"/>
      <c r="V371" s="362"/>
      <c r="W371" s="362"/>
      <c r="X371" s="362"/>
      <c r="Y371" s="348"/>
      <c r="Z371" s="348"/>
      <c r="AA371" s="362"/>
      <c r="AB371" s="362"/>
    </row>
    <row r="372" spans="8:8" ht="15.75" customHeight="1">
      <c r="A372" s="362"/>
      <c r="B372" s="363"/>
      <c r="C372" s="362"/>
      <c r="D372" s="363"/>
      <c r="E372" s="362"/>
      <c r="F372" s="362"/>
      <c r="G372" s="362"/>
      <c r="H372" s="362"/>
      <c r="I372" s="362"/>
      <c r="J372" s="362"/>
      <c r="K372" s="362"/>
      <c r="L372" s="362"/>
      <c r="M372" s="362"/>
      <c r="N372" s="362"/>
      <c r="O372" s="362"/>
      <c r="P372" s="362"/>
      <c r="Q372" s="362"/>
      <c r="R372" s="362"/>
      <c r="S372" s="362"/>
      <c r="T372" s="362"/>
      <c r="U372" s="362"/>
      <c r="V372" s="362"/>
      <c r="W372" s="362"/>
      <c r="X372" s="362"/>
      <c r="Y372" s="348"/>
      <c r="Z372" s="348"/>
      <c r="AA372" s="362"/>
      <c r="AB372" s="362"/>
    </row>
    <row r="373" spans="8:8" ht="15.75" customHeight="1">
      <c r="A373" s="362"/>
      <c r="B373" s="363"/>
      <c r="C373" s="362"/>
      <c r="D373" s="363"/>
      <c r="E373" s="362"/>
      <c r="F373" s="362"/>
      <c r="G373" s="362"/>
      <c r="H373" s="362"/>
      <c r="I373" s="362"/>
      <c r="J373" s="362"/>
      <c r="K373" s="362"/>
      <c r="L373" s="362"/>
      <c r="M373" s="362"/>
      <c r="N373" s="362"/>
      <c r="O373" s="362"/>
      <c r="P373" s="362"/>
      <c r="Q373" s="362"/>
      <c r="R373" s="362"/>
      <c r="S373" s="362"/>
      <c r="T373" s="362"/>
      <c r="U373" s="362"/>
      <c r="V373" s="362"/>
      <c r="W373" s="362"/>
      <c r="X373" s="362"/>
      <c r="Y373" s="348">
        <v>4.0</v>
      </c>
      <c r="Z373" s="348">
        <v>10.0</v>
      </c>
      <c r="AA373" s="362"/>
      <c r="AB373" s="362"/>
    </row>
    <row r="374" spans="8:8" ht="15.75" customHeight="1">
      <c r="A374" s="362"/>
      <c r="B374" s="363"/>
      <c r="C374" s="362"/>
      <c r="D374" s="363"/>
      <c r="E374" s="362"/>
      <c r="F374" s="362"/>
      <c r="G374" s="362"/>
      <c r="H374" s="362"/>
      <c r="I374" s="362"/>
      <c r="J374" s="362"/>
      <c r="K374" s="362"/>
      <c r="L374" s="362"/>
      <c r="M374" s="362"/>
      <c r="N374" s="362"/>
      <c r="O374" s="362"/>
      <c r="P374" s="362"/>
      <c r="Q374" s="362"/>
      <c r="R374" s="362"/>
      <c r="S374" s="362"/>
      <c r="T374" s="362"/>
      <c r="U374" s="362"/>
      <c r="V374" s="362"/>
      <c r="W374" s="362"/>
      <c r="X374" s="362"/>
      <c r="Y374" s="348"/>
      <c r="Z374" s="348"/>
      <c r="AA374" s="362"/>
      <c r="AB374" s="362"/>
    </row>
    <row r="375" spans="8:8" ht="15.75" customHeight="1">
      <c r="A375" s="362"/>
      <c r="B375" s="363"/>
      <c r="C375" s="362"/>
      <c r="D375" s="363"/>
      <c r="E375" s="362"/>
      <c r="F375" s="362"/>
      <c r="G375" s="362"/>
      <c r="H375" s="362"/>
      <c r="I375" s="362"/>
      <c r="J375" s="362"/>
      <c r="K375" s="362"/>
      <c r="L375" s="362"/>
      <c r="M375" s="362"/>
      <c r="N375" s="362"/>
      <c r="O375" s="362"/>
      <c r="P375" s="362"/>
      <c r="Q375" s="362"/>
      <c r="R375" s="362"/>
      <c r="S375" s="362"/>
      <c r="T375" s="362"/>
      <c r="U375" s="362"/>
      <c r="V375" s="362"/>
      <c r="W375" s="362"/>
      <c r="X375" s="362"/>
      <c r="Y375" s="348"/>
      <c r="Z375" s="348"/>
      <c r="AA375" s="362"/>
      <c r="AB375" s="362"/>
    </row>
    <row r="376" spans="8:8" ht="15.75" customHeight="1">
      <c r="A376" s="362"/>
      <c r="B376" s="363"/>
      <c r="C376" s="362"/>
      <c r="D376" s="363"/>
      <c r="E376" s="362"/>
      <c r="F376" s="362"/>
      <c r="G376" s="362"/>
      <c r="H376" s="362"/>
      <c r="I376" s="362"/>
      <c r="J376" s="362"/>
      <c r="K376" s="362"/>
      <c r="L376" s="362"/>
      <c r="M376" s="362"/>
      <c r="N376" s="362"/>
      <c r="O376" s="362"/>
      <c r="P376" s="362"/>
      <c r="Q376" s="362"/>
      <c r="R376" s="362"/>
      <c r="S376" s="362"/>
      <c r="T376" s="362"/>
      <c r="U376" s="362"/>
      <c r="V376" s="362"/>
      <c r="W376" s="362"/>
      <c r="X376" s="362"/>
      <c r="Y376" s="348"/>
      <c r="Z376" s="348"/>
      <c r="AA376" s="362"/>
      <c r="AB376" s="362"/>
    </row>
    <row r="377" spans="8:8" ht="15.75" customHeight="1">
      <c r="A377" s="362"/>
      <c r="B377" s="363"/>
      <c r="C377" s="362"/>
      <c r="D377" s="363"/>
      <c r="E377" s="362"/>
      <c r="F377" s="362"/>
      <c r="G377" s="362"/>
      <c r="H377" s="362"/>
      <c r="I377" s="362"/>
      <c r="J377" s="362"/>
      <c r="K377" s="362"/>
      <c r="L377" s="362"/>
      <c r="M377" s="362"/>
      <c r="N377" s="362"/>
      <c r="O377" s="362"/>
      <c r="P377" s="362"/>
      <c r="Q377" s="362"/>
      <c r="R377" s="362"/>
      <c r="S377" s="362"/>
      <c r="T377" s="362"/>
      <c r="U377" s="362"/>
      <c r="V377" s="362"/>
      <c r="W377" s="362"/>
      <c r="X377" s="362"/>
      <c r="Y377" s="362"/>
      <c r="Z377" s="362"/>
      <c r="AA377" s="362"/>
      <c r="AB377" s="362"/>
    </row>
    <row r="378" spans="8:8" ht="15.75" customHeight="1">
      <c r="A378" s="362"/>
      <c r="B378" s="363"/>
      <c r="C378" s="362"/>
      <c r="D378" s="363"/>
      <c r="E378" s="362"/>
      <c r="F378" s="362"/>
      <c r="G378" s="362"/>
      <c r="H378" s="362"/>
      <c r="I378" s="362"/>
      <c r="J378" s="362"/>
      <c r="K378" s="362"/>
      <c r="L378" s="362"/>
      <c r="M378" s="362"/>
      <c r="N378" s="362"/>
      <c r="O378" s="362"/>
      <c r="P378" s="362"/>
      <c r="Q378" s="362"/>
      <c r="R378" s="362"/>
      <c r="S378" s="362"/>
      <c r="T378" s="362"/>
      <c r="U378" s="362"/>
      <c r="V378" s="362"/>
      <c r="W378" s="362"/>
      <c r="X378" s="362"/>
      <c r="Y378" s="362"/>
      <c r="Z378" s="362"/>
      <c r="AA378" s="362"/>
      <c r="AB378" s="362"/>
    </row>
    <row r="379" spans="8:8" ht="15.75" customHeight="1">
      <c r="A379" s="362"/>
      <c r="B379" s="363"/>
      <c r="C379" s="362"/>
      <c r="D379" s="363"/>
      <c r="E379" s="362"/>
      <c r="F379" s="362"/>
      <c r="G379" s="362"/>
      <c r="H379" s="362"/>
      <c r="I379" s="362"/>
      <c r="J379" s="362"/>
      <c r="K379" s="362"/>
      <c r="L379" s="362"/>
      <c r="M379" s="362"/>
      <c r="N379" s="362"/>
      <c r="O379" s="362"/>
      <c r="P379" s="362"/>
      <c r="Q379" s="362"/>
      <c r="R379" s="362"/>
      <c r="S379" s="362"/>
      <c r="T379" s="362"/>
      <c r="U379" s="362"/>
      <c r="V379" s="362"/>
      <c r="W379" s="362"/>
      <c r="X379" s="362"/>
      <c r="Y379" s="362"/>
      <c r="Z379" s="362"/>
      <c r="AA379" s="362"/>
      <c r="AB379" s="362"/>
    </row>
    <row r="380" spans="8:8" ht="15.75" customHeight="1">
      <c r="A380" s="362"/>
      <c r="B380" s="363"/>
      <c r="C380" s="362"/>
      <c r="D380" s="363"/>
      <c r="E380" s="362"/>
      <c r="F380" s="362"/>
      <c r="G380" s="362"/>
      <c r="H380" s="362"/>
      <c r="I380" s="362"/>
      <c r="J380" s="362"/>
      <c r="K380" s="362"/>
      <c r="L380" s="362"/>
      <c r="M380" s="362"/>
      <c r="N380" s="362"/>
      <c r="O380" s="362"/>
      <c r="P380" s="362"/>
      <c r="Q380" s="362"/>
      <c r="R380" s="362"/>
      <c r="S380" s="362"/>
      <c r="T380" s="362"/>
      <c r="U380" s="362"/>
      <c r="V380" s="362"/>
      <c r="W380" s="362"/>
      <c r="X380" s="362"/>
      <c r="Y380" s="362"/>
      <c r="Z380" s="362"/>
      <c r="AA380" s="362"/>
      <c r="AB380" s="362"/>
    </row>
    <row r="381" spans="8:8" ht="15.75" customHeight="1">
      <c r="A381" s="362"/>
      <c r="B381" s="363"/>
      <c r="C381" s="362"/>
      <c r="D381" s="363"/>
      <c r="E381" s="362"/>
      <c r="F381" s="362"/>
      <c r="G381" s="362"/>
      <c r="H381" s="362"/>
      <c r="I381" s="362"/>
      <c r="J381" s="362"/>
      <c r="K381" s="362"/>
      <c r="L381" s="362"/>
      <c r="M381" s="362"/>
      <c r="N381" s="362"/>
      <c r="O381" s="362"/>
      <c r="P381" s="362"/>
      <c r="Q381" s="362"/>
      <c r="R381" s="362"/>
      <c r="S381" s="362"/>
      <c r="T381" s="362"/>
      <c r="U381" s="362"/>
      <c r="V381" s="362"/>
      <c r="W381" s="362"/>
      <c r="X381" s="362"/>
      <c r="Y381" s="362"/>
      <c r="Z381" s="362"/>
      <c r="AA381" s="362"/>
      <c r="AB381" s="362"/>
    </row>
    <row r="382" spans="8:8" ht="15.75" customHeight="1">
      <c r="A382" s="362"/>
      <c r="B382" s="363"/>
      <c r="C382" s="362"/>
      <c r="D382" s="363"/>
      <c r="E382" s="362"/>
      <c r="F382" s="362"/>
      <c r="G382" s="362"/>
      <c r="H382" s="362"/>
      <c r="I382" s="362"/>
      <c r="J382" s="362"/>
      <c r="K382" s="362"/>
      <c r="L382" s="362"/>
      <c r="M382" s="362"/>
      <c r="N382" s="362"/>
      <c r="O382" s="362"/>
      <c r="P382" s="362"/>
      <c r="Q382" s="362"/>
      <c r="R382" s="362"/>
      <c r="S382" s="362"/>
      <c r="T382" s="362"/>
      <c r="U382" s="362"/>
      <c r="V382" s="362"/>
      <c r="W382" s="362"/>
      <c r="X382" s="362"/>
      <c r="Y382" s="362"/>
      <c r="Z382" s="362"/>
      <c r="AA382" s="362"/>
      <c r="AB382" s="362"/>
    </row>
    <row r="383" spans="8:8" ht="15.75" customHeight="1">
      <c r="A383" s="362"/>
      <c r="B383" s="363"/>
      <c r="C383" s="362"/>
      <c r="D383" s="363"/>
      <c r="E383" s="362"/>
      <c r="F383" s="362"/>
      <c r="G383" s="362"/>
      <c r="H383" s="362"/>
      <c r="I383" s="362"/>
      <c r="J383" s="362"/>
      <c r="K383" s="362"/>
      <c r="L383" s="362"/>
      <c r="M383" s="362"/>
      <c r="N383" s="362"/>
      <c r="O383" s="362"/>
      <c r="P383" s="362"/>
      <c r="Q383" s="362"/>
      <c r="R383" s="362"/>
      <c r="S383" s="362"/>
      <c r="T383" s="362"/>
      <c r="U383" s="362"/>
      <c r="V383" s="362"/>
      <c r="W383" s="362"/>
      <c r="X383" s="362"/>
      <c r="Y383" s="362"/>
      <c r="Z383" s="362"/>
      <c r="AA383" s="362"/>
      <c r="AB383" s="362"/>
    </row>
    <row r="384" spans="8:8" ht="15.75" customHeight="1">
      <c r="A384" s="362"/>
      <c r="B384" s="363"/>
      <c r="C384" s="362"/>
      <c r="D384" s="363"/>
      <c r="E384" s="362"/>
      <c r="F384" s="362"/>
      <c r="G384" s="362"/>
      <c r="H384" s="362"/>
      <c r="I384" s="362"/>
      <c r="J384" s="362"/>
      <c r="K384" s="362"/>
      <c r="L384" s="362"/>
      <c r="M384" s="362"/>
      <c r="N384" s="362"/>
      <c r="O384" s="362"/>
      <c r="P384" s="362"/>
      <c r="Q384" s="362"/>
      <c r="R384" s="362"/>
      <c r="S384" s="362"/>
      <c r="T384" s="362"/>
      <c r="U384" s="362"/>
      <c r="V384" s="362"/>
      <c r="W384" s="362"/>
      <c r="X384" s="362"/>
      <c r="Y384" s="362"/>
      <c r="Z384" s="362"/>
      <c r="AA384" s="362"/>
      <c r="AB384" s="362"/>
    </row>
    <row r="385" spans="8:8" ht="15.75" customHeight="1">
      <c r="A385" s="362"/>
      <c r="B385" s="363"/>
      <c r="C385" s="362"/>
      <c r="D385" s="363"/>
      <c r="E385" s="362"/>
      <c r="F385" s="362"/>
      <c r="G385" s="362"/>
      <c r="H385" s="362"/>
      <c r="I385" s="362"/>
      <c r="J385" s="362"/>
      <c r="K385" s="362"/>
      <c r="L385" s="362"/>
      <c r="M385" s="362"/>
      <c r="N385" s="362"/>
      <c r="O385" s="362"/>
      <c r="P385" s="362"/>
      <c r="Q385" s="362"/>
      <c r="R385" s="362"/>
      <c r="S385" s="362"/>
      <c r="T385" s="362"/>
      <c r="U385" s="362"/>
      <c r="V385" s="362"/>
      <c r="W385" s="362"/>
      <c r="X385" s="362"/>
      <c r="Y385" s="362"/>
      <c r="Z385" s="362"/>
      <c r="AA385" s="362"/>
      <c r="AB385" s="362"/>
    </row>
    <row r="386" spans="8:8" ht="15.75" customHeight="1">
      <c r="A386" s="362"/>
      <c r="B386" s="363"/>
      <c r="C386" s="362"/>
      <c r="D386" s="363"/>
      <c r="E386" s="362"/>
      <c r="F386" s="362"/>
      <c r="G386" s="362"/>
      <c r="H386" s="362"/>
      <c r="I386" s="362"/>
      <c r="J386" s="362"/>
      <c r="K386" s="362"/>
      <c r="L386" s="362"/>
      <c r="M386" s="362"/>
      <c r="N386" s="362"/>
      <c r="O386" s="362"/>
      <c r="P386" s="362"/>
      <c r="Q386" s="362"/>
      <c r="R386" s="362"/>
      <c r="S386" s="362"/>
      <c r="T386" s="362"/>
      <c r="U386" s="362"/>
      <c r="V386" s="362"/>
      <c r="W386" s="362"/>
      <c r="X386" s="362"/>
      <c r="Y386" s="362"/>
      <c r="Z386" s="362"/>
      <c r="AA386" s="362"/>
      <c r="AB386" s="362"/>
    </row>
    <row r="387" spans="8:8" ht="15.75" customHeight="1">
      <c r="A387" s="362"/>
      <c r="B387" s="363"/>
      <c r="C387" s="362"/>
      <c r="D387" s="363"/>
      <c r="E387" s="362"/>
      <c r="F387" s="362"/>
      <c r="G387" s="362"/>
      <c r="H387" s="362"/>
      <c r="I387" s="362"/>
      <c r="J387" s="362"/>
      <c r="K387" s="362"/>
      <c r="L387" s="362"/>
      <c r="M387" s="362"/>
      <c r="N387" s="362"/>
      <c r="O387" s="362"/>
      <c r="P387" s="362"/>
      <c r="Q387" s="362"/>
      <c r="R387" s="362"/>
      <c r="S387" s="362"/>
      <c r="T387" s="362"/>
      <c r="U387" s="362"/>
      <c r="V387" s="362"/>
      <c r="W387" s="362"/>
      <c r="X387" s="362"/>
      <c r="Y387" s="362"/>
      <c r="Z387" s="362"/>
      <c r="AA387" s="362"/>
      <c r="AB387" s="362"/>
    </row>
    <row r="388" spans="8:8" ht="15.75" customHeight="1">
      <c r="A388" s="362"/>
      <c r="B388" s="363"/>
      <c r="C388" s="362"/>
      <c r="D388" s="363"/>
      <c r="E388" s="362"/>
      <c r="F388" s="362"/>
      <c r="G388" s="362"/>
      <c r="H388" s="362"/>
      <c r="I388" s="362"/>
      <c r="J388" s="362"/>
      <c r="K388" s="362"/>
      <c r="L388" s="362"/>
      <c r="M388" s="362"/>
      <c r="N388" s="362"/>
      <c r="O388" s="362"/>
      <c r="P388" s="362"/>
      <c r="Q388" s="362"/>
      <c r="R388" s="362"/>
      <c r="S388" s="362"/>
      <c r="T388" s="362"/>
      <c r="U388" s="362"/>
      <c r="V388" s="362"/>
      <c r="W388" s="362"/>
      <c r="X388" s="362"/>
      <c r="Y388" s="362"/>
      <c r="Z388" s="362"/>
      <c r="AA388" s="362"/>
      <c r="AB388" s="362"/>
    </row>
    <row r="389" spans="8:8" ht="15.75" customHeight="1">
      <c r="A389" s="362"/>
      <c r="B389" s="363"/>
      <c r="C389" s="362"/>
      <c r="D389" s="363"/>
      <c r="E389" s="362"/>
      <c r="F389" s="362"/>
      <c r="G389" s="362"/>
      <c r="H389" s="362"/>
      <c r="I389" s="362"/>
      <c r="J389" s="362"/>
      <c r="K389" s="362"/>
      <c r="L389" s="362"/>
      <c r="M389" s="362"/>
      <c r="N389" s="362"/>
      <c r="O389" s="362"/>
      <c r="P389" s="362"/>
      <c r="Q389" s="362"/>
      <c r="R389" s="362"/>
      <c r="S389" s="362"/>
      <c r="T389" s="362"/>
      <c r="U389" s="362"/>
      <c r="V389" s="362"/>
      <c r="W389" s="362"/>
      <c r="X389" s="362"/>
      <c r="Y389" s="362"/>
      <c r="Z389" s="362"/>
      <c r="AA389" s="362"/>
      <c r="AB389" s="362"/>
    </row>
    <row r="390" spans="8:8" ht="15.75" customHeight="1">
      <c r="A390" s="362"/>
      <c r="B390" s="363"/>
      <c r="C390" s="362"/>
      <c r="D390" s="363"/>
      <c r="E390" s="362"/>
      <c r="F390" s="362"/>
      <c r="G390" s="362"/>
      <c r="H390" s="362"/>
      <c r="I390" s="362"/>
      <c r="J390" s="362"/>
      <c r="K390" s="362"/>
      <c r="L390" s="362"/>
      <c r="M390" s="362"/>
      <c r="N390" s="362"/>
      <c r="O390" s="362"/>
      <c r="P390" s="362"/>
      <c r="Q390" s="362"/>
      <c r="R390" s="362"/>
      <c r="S390" s="362"/>
      <c r="T390" s="362"/>
      <c r="U390" s="362"/>
      <c r="V390" s="362"/>
      <c r="W390" s="362"/>
      <c r="X390" s="362"/>
      <c r="Y390" s="362"/>
      <c r="Z390" s="362"/>
      <c r="AA390" s="362"/>
      <c r="AB390" s="362"/>
    </row>
    <row r="391" spans="8:8" ht="15.75" customHeight="1">
      <c r="A391" s="362"/>
      <c r="B391" s="363"/>
      <c r="C391" s="362"/>
      <c r="D391" s="363"/>
      <c r="E391" s="362"/>
      <c r="F391" s="362"/>
      <c r="G391" s="362"/>
      <c r="H391" s="362"/>
      <c r="I391" s="362"/>
      <c r="J391" s="362"/>
      <c r="K391" s="362"/>
      <c r="L391" s="362"/>
      <c r="M391" s="362"/>
      <c r="N391" s="362"/>
      <c r="O391" s="362"/>
      <c r="P391" s="362"/>
      <c r="Q391" s="362"/>
      <c r="R391" s="362"/>
      <c r="S391" s="362"/>
      <c r="T391" s="362"/>
      <c r="U391" s="362"/>
      <c r="V391" s="362"/>
      <c r="W391" s="362"/>
      <c r="X391" s="362"/>
      <c r="Y391" s="362"/>
      <c r="Z391" s="362"/>
      <c r="AA391" s="362"/>
      <c r="AB391" s="362"/>
    </row>
    <row r="392" spans="8:8" ht="15.75" customHeight="1">
      <c r="A392" s="362"/>
      <c r="B392" s="363"/>
      <c r="C392" s="362"/>
      <c r="D392" s="363"/>
      <c r="E392" s="362"/>
      <c r="F392" s="362"/>
      <c r="G392" s="362"/>
      <c r="H392" s="362"/>
      <c r="I392" s="362"/>
      <c r="J392" s="362"/>
      <c r="K392" s="362"/>
      <c r="L392" s="362"/>
      <c r="M392" s="362"/>
      <c r="N392" s="362"/>
      <c r="O392" s="362"/>
      <c r="P392" s="362"/>
      <c r="Q392" s="362"/>
      <c r="R392" s="362"/>
      <c r="S392" s="362"/>
      <c r="T392" s="362"/>
      <c r="U392" s="362"/>
      <c r="V392" s="362"/>
      <c r="W392" s="362"/>
      <c r="X392" s="362"/>
      <c r="Y392" s="362"/>
      <c r="Z392" s="362"/>
      <c r="AA392" s="362"/>
      <c r="AB392" s="362"/>
    </row>
    <row r="393" spans="8:8" ht="15.75" customHeight="1">
      <c r="A393" s="362"/>
      <c r="B393" s="363"/>
      <c r="C393" s="362"/>
      <c r="D393" s="363"/>
      <c r="E393" s="362"/>
      <c r="F393" s="362"/>
      <c r="G393" s="362"/>
      <c r="H393" s="362"/>
      <c r="I393" s="362"/>
      <c r="J393" s="362"/>
      <c r="K393" s="362"/>
      <c r="L393" s="362"/>
      <c r="M393" s="362"/>
      <c r="N393" s="362"/>
      <c r="O393" s="362"/>
      <c r="P393" s="362"/>
      <c r="Q393" s="362"/>
      <c r="R393" s="362"/>
      <c r="S393" s="362"/>
      <c r="T393" s="362"/>
      <c r="U393" s="362"/>
      <c r="V393" s="362"/>
      <c r="W393" s="362"/>
      <c r="X393" s="362"/>
      <c r="Y393" s="362"/>
      <c r="Z393" s="362"/>
      <c r="AA393" s="362"/>
      <c r="AB393" s="362"/>
    </row>
    <row r="394" spans="8:8" ht="15.75" customHeight="1">
      <c r="A394" s="362"/>
      <c r="B394" s="363"/>
      <c r="C394" s="362"/>
      <c r="D394" s="363"/>
      <c r="E394" s="362"/>
      <c r="F394" s="362"/>
      <c r="G394" s="362"/>
      <c r="H394" s="362"/>
      <c r="I394" s="362"/>
      <c r="J394" s="362"/>
      <c r="K394" s="362"/>
      <c r="L394" s="362"/>
      <c r="M394" s="362"/>
      <c r="N394" s="362"/>
      <c r="O394" s="362"/>
      <c r="P394" s="362"/>
      <c r="Q394" s="362"/>
      <c r="R394" s="362"/>
      <c r="S394" s="362"/>
      <c r="T394" s="362"/>
      <c r="U394" s="362"/>
      <c r="V394" s="362"/>
      <c r="W394" s="362"/>
      <c r="X394" s="362"/>
      <c r="Y394" s="362"/>
      <c r="Z394" s="362"/>
      <c r="AA394" s="362"/>
      <c r="AB394" s="362"/>
    </row>
    <row r="395" spans="8:8" ht="15.75" customHeight="1">
      <c r="A395" s="362"/>
      <c r="B395" s="363"/>
      <c r="C395" s="362"/>
      <c r="D395" s="363"/>
      <c r="E395" s="362"/>
      <c r="F395" s="362"/>
      <c r="G395" s="362"/>
      <c r="H395" s="362"/>
      <c r="I395" s="362"/>
      <c r="J395" s="362"/>
      <c r="K395" s="362"/>
      <c r="L395" s="362"/>
      <c r="M395" s="362"/>
      <c r="N395" s="362"/>
      <c r="O395" s="362"/>
      <c r="P395" s="362"/>
      <c r="Q395" s="362"/>
      <c r="R395" s="362"/>
      <c r="S395" s="362"/>
      <c r="T395" s="362"/>
      <c r="U395" s="362"/>
      <c r="V395" s="362"/>
      <c r="W395" s="362"/>
      <c r="X395" s="362"/>
      <c r="Y395" s="362"/>
      <c r="Z395" s="362"/>
      <c r="AA395" s="362"/>
      <c r="AB395" s="362"/>
    </row>
    <row r="396" spans="8:8" ht="15.75" customHeight="1">
      <c r="A396" s="362"/>
      <c r="B396" s="363"/>
      <c r="C396" s="362"/>
      <c r="D396" s="363"/>
      <c r="E396" s="362"/>
      <c r="F396" s="362"/>
      <c r="G396" s="362"/>
      <c r="H396" s="362"/>
      <c r="I396" s="362"/>
      <c r="J396" s="362"/>
      <c r="K396" s="362"/>
      <c r="L396" s="362"/>
      <c r="M396" s="362"/>
      <c r="N396" s="362"/>
      <c r="O396" s="362"/>
      <c r="P396" s="362"/>
      <c r="Q396" s="362"/>
      <c r="R396" s="362"/>
      <c r="S396" s="362"/>
      <c r="T396" s="362"/>
      <c r="U396" s="362"/>
      <c r="V396" s="362"/>
      <c r="W396" s="362"/>
      <c r="X396" s="362"/>
      <c r="Y396" s="362"/>
      <c r="Z396" s="362"/>
      <c r="AA396" s="362"/>
      <c r="AB396" s="362"/>
    </row>
    <row r="397" spans="8:8" ht="15.75" customHeight="1">
      <c r="A397" s="362"/>
      <c r="B397" s="363"/>
      <c r="C397" s="362"/>
      <c r="D397" s="363"/>
      <c r="E397" s="362"/>
      <c r="F397" s="362"/>
      <c r="G397" s="362"/>
      <c r="H397" s="362"/>
      <c r="I397" s="362"/>
      <c r="J397" s="362"/>
      <c r="K397" s="362"/>
      <c r="L397" s="362"/>
      <c r="M397" s="362"/>
      <c r="N397" s="362"/>
      <c r="O397" s="362"/>
      <c r="P397" s="362"/>
      <c r="Q397" s="362"/>
      <c r="R397" s="362"/>
      <c r="S397" s="362"/>
      <c r="T397" s="362"/>
      <c r="U397" s="362"/>
      <c r="V397" s="362"/>
      <c r="W397" s="362"/>
      <c r="X397" s="362"/>
      <c r="Y397" s="362"/>
      <c r="Z397" s="362"/>
      <c r="AA397" s="362"/>
      <c r="AB397" s="362"/>
    </row>
    <row r="398" spans="8:8" ht="15.75" customHeight="1">
      <c r="A398" s="362"/>
      <c r="B398" s="363"/>
      <c r="C398" s="362"/>
      <c r="D398" s="363"/>
      <c r="E398" s="362"/>
      <c r="F398" s="362"/>
      <c r="G398" s="362"/>
      <c r="H398" s="362"/>
      <c r="I398" s="362"/>
      <c r="J398" s="362"/>
      <c r="K398" s="362"/>
      <c r="L398" s="362"/>
      <c r="M398" s="362"/>
      <c r="N398" s="362"/>
      <c r="O398" s="362"/>
      <c r="P398" s="362"/>
      <c r="Q398" s="362"/>
      <c r="R398" s="362"/>
      <c r="S398" s="362"/>
      <c r="T398" s="362"/>
      <c r="U398" s="362"/>
      <c r="V398" s="362"/>
      <c r="W398" s="362"/>
      <c r="X398" s="362"/>
      <c r="Y398" s="362"/>
      <c r="Z398" s="362"/>
      <c r="AA398" s="362"/>
      <c r="AB398" s="362"/>
    </row>
    <row r="399" spans="8:8" ht="15.75" customHeight="1">
      <c r="A399" s="362"/>
      <c r="B399" s="363"/>
      <c r="C399" s="362"/>
      <c r="D399" s="363"/>
      <c r="E399" s="362"/>
      <c r="F399" s="362"/>
      <c r="G399" s="362"/>
      <c r="H399" s="362"/>
      <c r="I399" s="362"/>
      <c r="J399" s="362"/>
      <c r="K399" s="362"/>
      <c r="L399" s="362"/>
      <c r="M399" s="362"/>
      <c r="N399" s="362"/>
      <c r="O399" s="362"/>
      <c r="P399" s="362"/>
      <c r="Q399" s="362"/>
      <c r="R399" s="362"/>
      <c r="S399" s="362"/>
      <c r="T399" s="362"/>
      <c r="U399" s="362"/>
      <c r="V399" s="362"/>
      <c r="W399" s="362"/>
      <c r="X399" s="362"/>
      <c r="Y399" s="362"/>
      <c r="Z399" s="362"/>
      <c r="AA399" s="362"/>
      <c r="AB399" s="362"/>
    </row>
    <row r="400" spans="8:8" ht="15.75" customHeight="1">
      <c r="A400" s="362"/>
      <c r="B400" s="363"/>
      <c r="C400" s="362"/>
      <c r="D400" s="363"/>
      <c r="E400" s="362"/>
      <c r="F400" s="362"/>
      <c r="G400" s="362"/>
      <c r="H400" s="362"/>
      <c r="I400" s="362"/>
      <c r="J400" s="362"/>
      <c r="K400" s="362"/>
      <c r="L400" s="362"/>
      <c r="M400" s="362"/>
      <c r="N400" s="362"/>
      <c r="O400" s="362"/>
      <c r="P400" s="362"/>
      <c r="Q400" s="362"/>
      <c r="R400" s="362"/>
      <c r="S400" s="362"/>
      <c r="T400" s="362"/>
      <c r="U400" s="362"/>
      <c r="V400" s="362"/>
      <c r="W400" s="362"/>
      <c r="X400" s="362"/>
      <c r="Y400" s="362"/>
      <c r="Z400" s="362"/>
      <c r="AA400" s="362"/>
      <c r="AB400" s="362"/>
    </row>
    <row r="401" spans="8:8" ht="15.75" customHeight="1">
      <c r="A401" s="362"/>
      <c r="B401" s="363"/>
      <c r="C401" s="362"/>
      <c r="D401" s="363"/>
      <c r="E401" s="362"/>
      <c r="F401" s="362"/>
      <c r="G401" s="362"/>
      <c r="H401" s="362"/>
      <c r="I401" s="362"/>
      <c r="J401" s="362"/>
      <c r="K401" s="362"/>
      <c r="L401" s="362"/>
      <c r="M401" s="362"/>
      <c r="N401" s="362"/>
      <c r="O401" s="362"/>
      <c r="P401" s="362"/>
      <c r="Q401" s="362"/>
      <c r="R401" s="362"/>
      <c r="S401" s="362"/>
      <c r="T401" s="362"/>
      <c r="U401" s="362"/>
      <c r="V401" s="362"/>
      <c r="W401" s="362"/>
      <c r="X401" s="362"/>
      <c r="Y401" s="362"/>
      <c r="Z401" s="362"/>
      <c r="AA401" s="362"/>
      <c r="AB401" s="362"/>
    </row>
    <row r="402" spans="8:8" ht="15.75" customHeight="1">
      <c r="A402" s="362"/>
      <c r="B402" s="363"/>
      <c r="C402" s="362"/>
      <c r="D402" s="363"/>
      <c r="E402" s="362"/>
      <c r="F402" s="362"/>
      <c r="G402" s="362"/>
      <c r="H402" s="362"/>
      <c r="I402" s="362"/>
      <c r="J402" s="362"/>
      <c r="K402" s="362"/>
      <c r="L402" s="362"/>
      <c r="M402" s="362"/>
      <c r="N402" s="362"/>
      <c r="O402" s="362"/>
      <c r="P402" s="362"/>
      <c r="Q402" s="362"/>
      <c r="R402" s="362"/>
      <c r="S402" s="362"/>
      <c r="T402" s="362"/>
      <c r="U402" s="362"/>
      <c r="V402" s="362"/>
      <c r="W402" s="362"/>
      <c r="X402" s="362"/>
      <c r="Y402" s="362"/>
      <c r="Z402" s="362"/>
      <c r="AA402" s="362"/>
      <c r="AB402" s="362"/>
    </row>
    <row r="403" spans="8:8" ht="15.75" customHeight="1">
      <c r="A403" s="362"/>
      <c r="B403" s="363"/>
      <c r="C403" s="362"/>
      <c r="D403" s="363"/>
      <c r="E403" s="362"/>
      <c r="F403" s="362"/>
      <c r="G403" s="362"/>
      <c r="H403" s="362"/>
      <c r="I403" s="362"/>
      <c r="J403" s="362"/>
      <c r="K403" s="362"/>
      <c r="L403" s="362"/>
      <c r="M403" s="362"/>
      <c r="N403" s="362"/>
      <c r="O403" s="362"/>
      <c r="P403" s="362"/>
      <c r="Q403" s="362"/>
      <c r="R403" s="362"/>
      <c r="S403" s="362"/>
      <c r="T403" s="362"/>
      <c r="U403" s="362"/>
      <c r="V403" s="362"/>
      <c r="W403" s="362"/>
      <c r="X403" s="362"/>
      <c r="Y403" s="362"/>
      <c r="Z403" s="362"/>
      <c r="AA403" s="362"/>
      <c r="AB403" s="362"/>
    </row>
    <row r="404" spans="8:8" ht="15.75" customHeight="1">
      <c r="A404" s="362"/>
      <c r="B404" s="363"/>
      <c r="C404" s="362"/>
      <c r="D404" s="363"/>
      <c r="E404" s="362"/>
      <c r="F404" s="362"/>
      <c r="G404" s="362"/>
      <c r="H404" s="362"/>
      <c r="I404" s="362"/>
      <c r="J404" s="362"/>
      <c r="K404" s="362"/>
      <c r="L404" s="362"/>
      <c r="M404" s="362"/>
      <c r="N404" s="362"/>
      <c r="O404" s="362"/>
      <c r="P404" s="362"/>
      <c r="Q404" s="362"/>
      <c r="R404" s="362"/>
      <c r="S404" s="362"/>
      <c r="T404" s="362"/>
      <c r="U404" s="362"/>
      <c r="V404" s="362"/>
      <c r="W404" s="362"/>
      <c r="X404" s="362"/>
      <c r="Y404" s="362"/>
      <c r="Z404" s="362"/>
      <c r="AA404" s="362"/>
      <c r="AB404" s="362"/>
    </row>
    <row r="405" spans="8:8" ht="15.75" customHeight="1">
      <c r="A405" s="362"/>
      <c r="B405" s="363"/>
      <c r="C405" s="362"/>
      <c r="D405" s="363"/>
      <c r="E405" s="362"/>
      <c r="F405" s="362"/>
      <c r="G405" s="362"/>
      <c r="H405" s="362"/>
      <c r="I405" s="362"/>
      <c r="J405" s="362"/>
      <c r="K405" s="362"/>
      <c r="L405" s="362"/>
      <c r="M405" s="362"/>
      <c r="N405" s="362"/>
      <c r="O405" s="362"/>
      <c r="P405" s="362"/>
      <c r="Q405" s="362"/>
      <c r="R405" s="362"/>
      <c r="S405" s="362"/>
      <c r="T405" s="362"/>
      <c r="U405" s="362"/>
      <c r="V405" s="362"/>
      <c r="W405" s="362"/>
      <c r="X405" s="362"/>
      <c r="Y405" s="362"/>
      <c r="Z405" s="362"/>
      <c r="AA405" s="362"/>
      <c r="AB405" s="362"/>
    </row>
    <row r="406" spans="8:8" ht="15.75" customHeight="1">
      <c r="A406" s="362"/>
      <c r="B406" s="363"/>
      <c r="C406" s="362"/>
      <c r="D406" s="363"/>
      <c r="E406" s="362"/>
      <c r="F406" s="362"/>
      <c r="G406" s="362"/>
      <c r="H406" s="362"/>
      <c r="I406" s="362"/>
      <c r="J406" s="362"/>
      <c r="K406" s="362"/>
      <c r="L406" s="362"/>
      <c r="M406" s="362"/>
      <c r="N406" s="362"/>
      <c r="O406" s="362"/>
      <c r="P406" s="362"/>
      <c r="Q406" s="362"/>
      <c r="R406" s="362"/>
      <c r="S406" s="362"/>
      <c r="T406" s="362"/>
      <c r="U406" s="362"/>
      <c r="V406" s="362"/>
      <c r="W406" s="362"/>
      <c r="X406" s="362"/>
      <c r="Y406" s="362"/>
      <c r="Z406" s="362"/>
      <c r="AA406" s="362"/>
      <c r="AB406" s="362"/>
    </row>
    <row r="407" spans="8:8" ht="15.75" customHeight="1">
      <c r="A407" s="362"/>
      <c r="B407" s="363"/>
      <c r="C407" s="362"/>
      <c r="D407" s="363"/>
      <c r="E407" s="362"/>
      <c r="F407" s="362"/>
      <c r="G407" s="362"/>
      <c r="H407" s="362"/>
      <c r="I407" s="362"/>
      <c r="J407" s="362"/>
      <c r="K407" s="362"/>
      <c r="L407" s="362"/>
      <c r="M407" s="362"/>
      <c r="N407" s="362"/>
      <c r="O407" s="362"/>
      <c r="P407" s="362"/>
      <c r="Q407" s="362"/>
      <c r="R407" s="362"/>
      <c r="S407" s="362"/>
      <c r="T407" s="362"/>
      <c r="U407" s="362"/>
      <c r="V407" s="362"/>
      <c r="W407" s="362"/>
      <c r="X407" s="362"/>
      <c r="Y407" s="362"/>
      <c r="Z407" s="362"/>
      <c r="AA407" s="362"/>
      <c r="AB407" s="362"/>
    </row>
    <row r="408" spans="8:8" ht="15.75" customHeight="1">
      <c r="A408" s="362"/>
      <c r="B408" s="363"/>
      <c r="C408" s="362"/>
      <c r="D408" s="363"/>
      <c r="E408" s="362"/>
      <c r="F408" s="362"/>
      <c r="G408" s="362"/>
      <c r="H408" s="362"/>
      <c r="I408" s="362"/>
      <c r="J408" s="362"/>
      <c r="K408" s="362"/>
      <c r="L408" s="362"/>
      <c r="M408" s="362"/>
      <c r="N408" s="362"/>
      <c r="O408" s="362"/>
      <c r="P408" s="362"/>
      <c r="Q408" s="362"/>
      <c r="R408" s="362"/>
      <c r="S408" s="362"/>
      <c r="T408" s="362"/>
      <c r="U408" s="362"/>
      <c r="V408" s="362"/>
      <c r="W408" s="362"/>
      <c r="X408" s="362"/>
      <c r="Y408" s="362"/>
      <c r="Z408" s="362"/>
      <c r="AA408" s="362"/>
      <c r="AB408" s="362"/>
    </row>
    <row r="409" spans="8:8" ht="15.75" customHeight="1">
      <c r="A409" s="362"/>
      <c r="B409" s="363"/>
      <c r="C409" s="362"/>
      <c r="D409" s="363"/>
      <c r="E409" s="362"/>
      <c r="F409" s="362"/>
      <c r="G409" s="362"/>
      <c r="H409" s="362"/>
      <c r="I409" s="362"/>
      <c r="J409" s="362"/>
      <c r="K409" s="362"/>
      <c r="L409" s="362"/>
      <c r="M409" s="362"/>
      <c r="N409" s="362"/>
      <c r="O409" s="362"/>
      <c r="P409" s="362"/>
      <c r="Q409" s="362"/>
      <c r="R409" s="362"/>
      <c r="S409" s="362"/>
      <c r="T409" s="362"/>
      <c r="U409" s="362"/>
      <c r="V409" s="362"/>
      <c r="W409" s="362"/>
      <c r="X409" s="362"/>
      <c r="Y409" s="362"/>
      <c r="Z409" s="362"/>
      <c r="AA409" s="362"/>
      <c r="AB409" s="362"/>
    </row>
    <row r="410" spans="8:8" ht="15.75" customHeight="1">
      <c r="A410" s="362"/>
      <c r="B410" s="363"/>
      <c r="C410" s="362"/>
      <c r="D410" s="363"/>
      <c r="E410" s="362"/>
      <c r="F410" s="362"/>
      <c r="G410" s="362"/>
      <c r="H410" s="362"/>
      <c r="I410" s="362"/>
      <c r="J410" s="362"/>
      <c r="K410" s="362"/>
      <c r="L410" s="362"/>
      <c r="M410" s="362"/>
      <c r="N410" s="362"/>
      <c r="O410" s="362"/>
      <c r="P410" s="362"/>
      <c r="Q410" s="362"/>
      <c r="R410" s="362"/>
      <c r="S410" s="362"/>
      <c r="T410" s="362"/>
      <c r="U410" s="362"/>
      <c r="V410" s="362"/>
      <c r="W410" s="362"/>
      <c r="X410" s="362"/>
      <c r="Y410" s="362"/>
      <c r="Z410" s="362"/>
      <c r="AA410" s="362"/>
      <c r="AB410" s="362"/>
    </row>
    <row r="411" spans="8:8" ht="15.75" customHeight="1">
      <c r="A411" s="362"/>
      <c r="B411" s="363"/>
      <c r="C411" s="362"/>
      <c r="D411" s="363"/>
      <c r="E411" s="362"/>
      <c r="F411" s="362"/>
      <c r="G411" s="362"/>
      <c r="H411" s="362"/>
      <c r="I411" s="362"/>
      <c r="J411" s="362"/>
      <c r="K411" s="362"/>
      <c r="L411" s="362"/>
      <c r="M411" s="362"/>
      <c r="N411" s="362"/>
      <c r="O411" s="362"/>
      <c r="P411" s="362"/>
      <c r="Q411" s="362"/>
      <c r="R411" s="362"/>
      <c r="S411" s="362"/>
      <c r="T411" s="362"/>
      <c r="U411" s="362"/>
      <c r="V411" s="362"/>
      <c r="W411" s="362"/>
      <c r="X411" s="362"/>
      <c r="Y411" s="362"/>
      <c r="Z411" s="362"/>
      <c r="AA411" s="362"/>
      <c r="AB411" s="362"/>
    </row>
    <row r="412" spans="8:8" ht="15.75" customHeight="1">
      <c r="A412" s="362"/>
      <c r="B412" s="363"/>
      <c r="C412" s="362"/>
      <c r="D412" s="363"/>
      <c r="E412" s="362"/>
      <c r="F412" s="362"/>
      <c r="G412" s="362"/>
      <c r="H412" s="362"/>
      <c r="I412" s="362"/>
      <c r="J412" s="362"/>
      <c r="K412" s="362"/>
      <c r="L412" s="362"/>
      <c r="M412" s="362"/>
      <c r="N412" s="362"/>
      <c r="O412" s="362"/>
      <c r="P412" s="362"/>
      <c r="Q412" s="362"/>
      <c r="R412" s="362"/>
      <c r="S412" s="362"/>
      <c r="T412" s="362"/>
      <c r="U412" s="362"/>
      <c r="V412" s="362"/>
      <c r="W412" s="362"/>
      <c r="X412" s="362"/>
      <c r="Y412" s="362"/>
      <c r="Z412" s="362"/>
      <c r="AA412" s="362"/>
      <c r="AB412" s="362"/>
    </row>
    <row r="413" spans="8:8" ht="15.75" customHeight="1">
      <c r="A413" s="362"/>
      <c r="B413" s="363"/>
      <c r="C413" s="362"/>
      <c r="D413" s="363"/>
      <c r="E413" s="362"/>
      <c r="F413" s="362"/>
      <c r="G413" s="362"/>
      <c r="H413" s="362"/>
      <c r="I413" s="362"/>
      <c r="J413" s="362"/>
      <c r="K413" s="362"/>
      <c r="L413" s="362"/>
      <c r="M413" s="362"/>
      <c r="N413" s="362"/>
      <c r="O413" s="362"/>
      <c r="P413" s="362"/>
      <c r="Q413" s="362"/>
      <c r="R413" s="362"/>
      <c r="S413" s="362"/>
      <c r="T413" s="362"/>
      <c r="U413" s="362"/>
      <c r="V413" s="362"/>
      <c r="W413" s="362"/>
      <c r="X413" s="362"/>
      <c r="Y413" s="362"/>
      <c r="Z413" s="362"/>
      <c r="AA413" s="362"/>
      <c r="AB413" s="362"/>
    </row>
    <row r="414" spans="8:8" ht="15.75" customHeight="1">
      <c r="A414" s="362"/>
      <c r="B414" s="363"/>
      <c r="C414" s="362"/>
      <c r="D414" s="363"/>
      <c r="E414" s="362"/>
      <c r="F414" s="362"/>
      <c r="G414" s="362"/>
      <c r="H414" s="362"/>
      <c r="I414" s="362"/>
      <c r="J414" s="362"/>
      <c r="K414" s="362"/>
      <c r="L414" s="362"/>
      <c r="M414" s="362"/>
      <c r="N414" s="362"/>
      <c r="O414" s="362"/>
      <c r="P414" s="362"/>
      <c r="Q414" s="362"/>
      <c r="R414" s="362"/>
      <c r="S414" s="362"/>
      <c r="T414" s="362"/>
      <c r="U414" s="362"/>
      <c r="V414" s="362"/>
      <c r="W414" s="362"/>
      <c r="X414" s="362"/>
      <c r="Y414" s="362"/>
      <c r="Z414" s="362"/>
      <c r="AA414" s="362"/>
      <c r="AB414" s="362"/>
    </row>
    <row r="415" spans="8:8" ht="15.75" customHeight="1">
      <c r="A415" s="362"/>
      <c r="B415" s="363"/>
      <c r="C415" s="362"/>
      <c r="D415" s="363"/>
      <c r="E415" s="362"/>
      <c r="F415" s="362"/>
      <c r="G415" s="362"/>
      <c r="H415" s="362"/>
      <c r="I415" s="362"/>
      <c r="J415" s="362"/>
      <c r="K415" s="362"/>
      <c r="L415" s="362"/>
      <c r="M415" s="362"/>
      <c r="N415" s="362"/>
      <c r="O415" s="362"/>
      <c r="P415" s="362"/>
      <c r="Q415" s="362"/>
      <c r="R415" s="362"/>
      <c r="S415" s="362"/>
      <c r="T415" s="362"/>
      <c r="U415" s="362"/>
      <c r="V415" s="362"/>
      <c r="W415" s="362"/>
      <c r="X415" s="362"/>
      <c r="Y415" s="362"/>
      <c r="Z415" s="362"/>
      <c r="AA415" s="362"/>
      <c r="AB415" s="362"/>
    </row>
    <row r="416" spans="8:8" ht="15.75" customHeight="1">
      <c r="A416" s="362"/>
      <c r="B416" s="363"/>
      <c r="C416" s="362"/>
      <c r="D416" s="363"/>
      <c r="E416" s="362"/>
      <c r="F416" s="362"/>
      <c r="G416" s="362"/>
      <c r="H416" s="362"/>
      <c r="I416" s="362"/>
      <c r="J416" s="362"/>
      <c r="K416" s="362"/>
      <c r="L416" s="362"/>
      <c r="M416" s="362"/>
      <c r="N416" s="362"/>
      <c r="O416" s="362"/>
      <c r="P416" s="362"/>
      <c r="Q416" s="362"/>
      <c r="R416" s="362"/>
      <c r="S416" s="362"/>
      <c r="T416" s="362"/>
      <c r="U416" s="362"/>
      <c r="V416" s="362"/>
      <c r="W416" s="362"/>
      <c r="X416" s="362"/>
      <c r="Y416" s="362"/>
      <c r="Z416" s="362"/>
      <c r="AA416" s="362"/>
      <c r="AB416" s="362"/>
    </row>
    <row r="417" spans="8:8" ht="15.75" customHeight="1">
      <c r="A417" s="362"/>
      <c r="B417" s="363"/>
      <c r="C417" s="362"/>
      <c r="D417" s="363"/>
      <c r="E417" s="362"/>
      <c r="F417" s="362"/>
      <c r="G417" s="362"/>
      <c r="H417" s="362"/>
      <c r="I417" s="362"/>
      <c r="J417" s="362"/>
      <c r="K417" s="362"/>
      <c r="L417" s="362"/>
      <c r="M417" s="362"/>
      <c r="N417" s="362"/>
      <c r="O417" s="362"/>
      <c r="P417" s="362"/>
      <c r="Q417" s="362"/>
      <c r="R417" s="362"/>
      <c r="S417" s="362"/>
      <c r="T417" s="362"/>
      <c r="U417" s="362"/>
      <c r="V417" s="362"/>
      <c r="W417" s="362"/>
      <c r="X417" s="362"/>
      <c r="Y417" s="362"/>
      <c r="Z417" s="362"/>
      <c r="AA417" s="362"/>
      <c r="AB417" s="362"/>
    </row>
    <row r="418" spans="8:8" ht="15.75" customHeight="1">
      <c r="A418" s="362"/>
      <c r="B418" s="363"/>
      <c r="C418" s="362"/>
      <c r="D418" s="363"/>
      <c r="E418" s="362"/>
      <c r="F418" s="362"/>
      <c r="G418" s="362"/>
      <c r="H418" s="362"/>
      <c r="I418" s="362"/>
      <c r="J418" s="362"/>
      <c r="K418" s="362"/>
      <c r="L418" s="362"/>
      <c r="M418" s="362"/>
      <c r="N418" s="362"/>
      <c r="O418" s="362"/>
      <c r="P418" s="362"/>
      <c r="Q418" s="362"/>
      <c r="R418" s="362"/>
      <c r="S418" s="362"/>
      <c r="T418" s="362"/>
      <c r="U418" s="362"/>
      <c r="V418" s="362"/>
      <c r="W418" s="362"/>
      <c r="X418" s="362"/>
      <c r="Y418" s="362"/>
      <c r="Z418" s="362"/>
      <c r="AA418" s="362"/>
      <c r="AB418" s="362"/>
    </row>
    <row r="419" spans="8:8" ht="15.75" customHeight="1">
      <c r="A419" s="362"/>
      <c r="B419" s="363"/>
      <c r="C419" s="362"/>
      <c r="D419" s="363"/>
      <c r="E419" s="362"/>
      <c r="F419" s="362"/>
      <c r="G419" s="362"/>
      <c r="H419" s="362"/>
      <c r="I419" s="362"/>
      <c r="J419" s="362"/>
      <c r="K419" s="362"/>
      <c r="L419" s="362"/>
      <c r="M419" s="362"/>
      <c r="N419" s="362"/>
      <c r="O419" s="362"/>
      <c r="P419" s="362"/>
      <c r="Q419" s="362"/>
      <c r="R419" s="362"/>
      <c r="S419" s="362"/>
      <c r="T419" s="362"/>
      <c r="U419" s="362"/>
      <c r="V419" s="362"/>
      <c r="W419" s="362"/>
      <c r="X419" s="362"/>
      <c r="Y419" s="362"/>
      <c r="Z419" s="362"/>
      <c r="AA419" s="362"/>
      <c r="AB419" s="362"/>
    </row>
    <row r="420" spans="8:8" ht="15.75" customHeight="1">
      <c r="A420" s="362"/>
      <c r="B420" s="363"/>
      <c r="C420" s="362"/>
      <c r="D420" s="363"/>
      <c r="E420" s="362"/>
      <c r="F420" s="362"/>
      <c r="G420" s="362"/>
      <c r="H420" s="362"/>
      <c r="I420" s="362"/>
      <c r="J420" s="362"/>
      <c r="K420" s="362"/>
      <c r="L420" s="362"/>
      <c r="M420" s="362"/>
      <c r="N420" s="362"/>
      <c r="O420" s="362"/>
      <c r="P420" s="362"/>
      <c r="Q420" s="362"/>
      <c r="R420" s="362"/>
      <c r="S420" s="362"/>
      <c r="T420" s="362"/>
      <c r="U420" s="362"/>
      <c r="V420" s="362"/>
      <c r="W420" s="362"/>
      <c r="X420" s="362"/>
      <c r="Y420" s="362"/>
      <c r="Z420" s="362"/>
      <c r="AA420" s="362"/>
      <c r="AB420" s="362"/>
    </row>
    <row r="421" spans="8:8" ht="15.75" customHeight="1">
      <c r="A421" s="362"/>
      <c r="B421" s="363"/>
      <c r="C421" s="362"/>
      <c r="D421" s="363"/>
      <c r="E421" s="362"/>
      <c r="F421" s="362"/>
      <c r="G421" s="362"/>
      <c r="H421" s="362"/>
      <c r="I421" s="362"/>
      <c r="J421" s="362"/>
      <c r="K421" s="362"/>
      <c r="L421" s="362"/>
      <c r="M421" s="362"/>
      <c r="N421" s="362"/>
      <c r="O421" s="362"/>
      <c r="P421" s="362"/>
      <c r="Q421" s="362"/>
      <c r="R421" s="362"/>
      <c r="S421" s="362"/>
      <c r="T421" s="362"/>
      <c r="U421" s="362"/>
      <c r="V421" s="362"/>
      <c r="W421" s="362"/>
      <c r="X421" s="362"/>
      <c r="Y421" s="362"/>
      <c r="Z421" s="362"/>
      <c r="AA421" s="362"/>
      <c r="AB421" s="362"/>
    </row>
    <row r="422" spans="8:8" ht="15.75" customHeight="1">
      <c r="A422" s="362"/>
      <c r="B422" s="363"/>
      <c r="C422" s="362"/>
      <c r="D422" s="363"/>
      <c r="E422" s="362"/>
      <c r="F422" s="362"/>
      <c r="G422" s="362"/>
      <c r="H422" s="362"/>
      <c r="I422" s="362"/>
      <c r="J422" s="362"/>
      <c r="K422" s="362"/>
      <c r="L422" s="362"/>
      <c r="M422" s="362"/>
      <c r="N422" s="362"/>
      <c r="O422" s="362"/>
      <c r="P422" s="362"/>
      <c r="Q422" s="362"/>
      <c r="R422" s="362"/>
      <c r="S422" s="362"/>
      <c r="T422" s="362"/>
      <c r="U422" s="362"/>
      <c r="V422" s="362"/>
      <c r="W422" s="362"/>
      <c r="X422" s="362"/>
      <c r="Y422" s="362"/>
      <c r="Z422" s="362"/>
      <c r="AA422" s="362"/>
      <c r="AB422" s="362"/>
    </row>
    <row r="423" spans="8:8" ht="15.75" customHeight="1">
      <c r="A423" s="362"/>
      <c r="B423" s="363"/>
      <c r="C423" s="362"/>
      <c r="D423" s="363"/>
      <c r="E423" s="362"/>
      <c r="F423" s="362"/>
      <c r="G423" s="362"/>
      <c r="H423" s="362"/>
      <c r="I423" s="362"/>
      <c r="J423" s="362"/>
      <c r="K423" s="362"/>
      <c r="L423" s="362"/>
      <c r="M423" s="362"/>
      <c r="N423" s="362"/>
      <c r="O423" s="362"/>
      <c r="P423" s="362"/>
      <c r="Q423" s="362"/>
      <c r="R423" s="362"/>
      <c r="S423" s="362"/>
      <c r="T423" s="362"/>
      <c r="U423" s="362"/>
      <c r="V423" s="362"/>
      <c r="W423" s="362"/>
      <c r="X423" s="362"/>
      <c r="Y423" s="362"/>
      <c r="Z423" s="362"/>
      <c r="AA423" s="362"/>
      <c r="AB423" s="362"/>
    </row>
    <row r="424" spans="8:8" ht="15.75" customHeight="1">
      <c r="A424" s="362"/>
      <c r="B424" s="363"/>
      <c r="C424" s="362"/>
      <c r="D424" s="363"/>
      <c r="E424" s="362"/>
      <c r="F424" s="362"/>
      <c r="G424" s="362"/>
      <c r="H424" s="362"/>
      <c r="I424" s="362"/>
      <c r="J424" s="362"/>
      <c r="K424" s="362"/>
      <c r="L424" s="362"/>
      <c r="M424" s="362"/>
      <c r="N424" s="362"/>
      <c r="O424" s="362"/>
      <c r="P424" s="362"/>
      <c r="Q424" s="362"/>
      <c r="R424" s="362"/>
      <c r="S424" s="362"/>
      <c r="T424" s="362"/>
      <c r="U424" s="362"/>
      <c r="V424" s="362"/>
      <c r="W424" s="362"/>
      <c r="X424" s="362"/>
      <c r="Y424" s="362"/>
      <c r="Z424" s="362"/>
      <c r="AA424" s="362"/>
      <c r="AB424" s="362"/>
    </row>
    <row r="425" spans="8:8" ht="15.75" customHeight="1">
      <c r="A425" s="362"/>
      <c r="B425" s="363"/>
      <c r="C425" s="362"/>
      <c r="D425" s="363"/>
      <c r="E425" s="362"/>
      <c r="F425" s="362"/>
      <c r="G425" s="362"/>
      <c r="H425" s="362"/>
      <c r="I425" s="362"/>
      <c r="J425" s="362"/>
      <c r="K425" s="362"/>
      <c r="L425" s="362"/>
      <c r="M425" s="362"/>
      <c r="N425" s="362"/>
      <c r="O425" s="362"/>
      <c r="P425" s="362"/>
      <c r="Q425" s="362"/>
      <c r="R425" s="362"/>
      <c r="S425" s="362"/>
      <c r="T425" s="362"/>
      <c r="U425" s="362"/>
      <c r="V425" s="362"/>
      <c r="W425" s="362"/>
      <c r="X425" s="362"/>
      <c r="Y425" s="362"/>
      <c r="Z425" s="362"/>
      <c r="AA425" s="362"/>
      <c r="AB425" s="362"/>
    </row>
    <row r="426" spans="8:8" ht="15.75" customHeight="1">
      <c r="A426" s="362"/>
      <c r="B426" s="363"/>
      <c r="C426" s="362"/>
      <c r="D426" s="363"/>
      <c r="E426" s="362"/>
      <c r="F426" s="362"/>
      <c r="G426" s="362"/>
      <c r="H426" s="362"/>
      <c r="I426" s="362"/>
      <c r="J426" s="362"/>
      <c r="K426" s="362"/>
      <c r="L426" s="362"/>
      <c r="M426" s="362"/>
      <c r="N426" s="362"/>
      <c r="O426" s="362"/>
      <c r="P426" s="362"/>
      <c r="Q426" s="362"/>
      <c r="R426" s="362"/>
      <c r="S426" s="362"/>
      <c r="T426" s="362"/>
      <c r="U426" s="362"/>
      <c r="V426" s="362"/>
      <c r="W426" s="362"/>
      <c r="X426" s="362"/>
      <c r="Y426" s="362"/>
      <c r="Z426" s="362"/>
      <c r="AA426" s="362"/>
      <c r="AB426" s="362"/>
    </row>
    <row r="427" spans="8:8" ht="15.75" customHeight="1">
      <c r="A427" s="362"/>
      <c r="B427" s="363"/>
      <c r="C427" s="362"/>
      <c r="D427" s="363"/>
      <c r="E427" s="362"/>
      <c r="F427" s="362"/>
      <c r="G427" s="362"/>
      <c r="H427" s="362"/>
      <c r="I427" s="362"/>
      <c r="J427" s="362"/>
      <c r="K427" s="362"/>
      <c r="L427" s="362"/>
      <c r="M427" s="362"/>
      <c r="N427" s="362"/>
      <c r="O427" s="362"/>
      <c r="P427" s="362"/>
      <c r="Q427" s="362"/>
      <c r="R427" s="362"/>
      <c r="S427" s="362"/>
      <c r="T427" s="362"/>
      <c r="U427" s="362"/>
      <c r="V427" s="362"/>
      <c r="W427" s="362"/>
      <c r="X427" s="362"/>
      <c r="Y427" s="362"/>
      <c r="Z427" s="362"/>
      <c r="AA427" s="362"/>
      <c r="AB427" s="362"/>
    </row>
    <row r="428" spans="8:8" ht="15.75" customHeight="1">
      <c r="A428" s="362"/>
      <c r="B428" s="363"/>
      <c r="C428" s="362"/>
      <c r="D428" s="363"/>
      <c r="E428" s="362"/>
      <c r="F428" s="362"/>
      <c r="G428" s="362"/>
      <c r="H428" s="362"/>
      <c r="I428" s="362"/>
      <c r="J428" s="362"/>
      <c r="K428" s="362"/>
      <c r="L428" s="362"/>
      <c r="M428" s="362"/>
      <c r="N428" s="362"/>
      <c r="O428" s="362"/>
      <c r="P428" s="362"/>
      <c r="Q428" s="362"/>
      <c r="R428" s="362"/>
      <c r="S428" s="362"/>
      <c r="T428" s="362"/>
      <c r="U428" s="362"/>
      <c r="V428" s="362"/>
      <c r="W428" s="362"/>
      <c r="X428" s="362"/>
      <c r="Y428" s="362"/>
      <c r="Z428" s="362"/>
      <c r="AA428" s="362"/>
      <c r="AB428" s="362"/>
    </row>
    <row r="429" spans="8:8" ht="15.75" customHeight="1">
      <c r="A429" s="362"/>
      <c r="B429" s="363"/>
      <c r="C429" s="362"/>
      <c r="D429" s="363"/>
      <c r="E429" s="362"/>
      <c r="F429" s="362"/>
      <c r="G429" s="362"/>
      <c r="H429" s="362"/>
      <c r="I429" s="362"/>
      <c r="J429" s="362"/>
      <c r="K429" s="362"/>
      <c r="L429" s="362"/>
      <c r="M429" s="362"/>
      <c r="N429" s="362"/>
      <c r="O429" s="362"/>
      <c r="P429" s="362"/>
      <c r="Q429" s="362"/>
      <c r="R429" s="362"/>
      <c r="S429" s="362"/>
      <c r="T429" s="362"/>
      <c r="U429" s="362"/>
      <c r="V429" s="362"/>
      <c r="W429" s="362"/>
      <c r="X429" s="362"/>
      <c r="Y429" s="362"/>
      <c r="Z429" s="362"/>
      <c r="AA429" s="362"/>
      <c r="AB429" s="362"/>
    </row>
    <row r="430" spans="8:8" ht="15.75" customHeight="1">
      <c r="A430" s="362"/>
      <c r="B430" s="363"/>
      <c r="C430" s="362"/>
      <c r="D430" s="363"/>
      <c r="E430" s="362"/>
      <c r="F430" s="362"/>
      <c r="G430" s="362"/>
      <c r="H430" s="362"/>
      <c r="I430" s="362"/>
      <c r="J430" s="362"/>
      <c r="K430" s="362"/>
      <c r="L430" s="362"/>
      <c r="M430" s="362"/>
      <c r="N430" s="362"/>
      <c r="O430" s="362"/>
      <c r="P430" s="362"/>
      <c r="Q430" s="362"/>
      <c r="R430" s="362"/>
      <c r="S430" s="362"/>
      <c r="T430" s="362"/>
      <c r="U430" s="362"/>
      <c r="V430" s="362"/>
      <c r="W430" s="362"/>
      <c r="X430" s="362"/>
      <c r="Y430" s="362"/>
      <c r="Z430" s="362"/>
      <c r="AA430" s="362"/>
      <c r="AB430" s="362"/>
    </row>
    <row r="431" spans="8:8" ht="15.75" customHeight="1">
      <c r="A431" s="362"/>
      <c r="B431" s="363"/>
      <c r="C431" s="362"/>
      <c r="D431" s="363"/>
      <c r="E431" s="362"/>
      <c r="F431" s="362"/>
      <c r="G431" s="362"/>
      <c r="H431" s="362"/>
      <c r="I431" s="362"/>
      <c r="J431" s="362"/>
      <c r="K431" s="362"/>
      <c r="L431" s="362"/>
      <c r="M431" s="362"/>
      <c r="N431" s="362"/>
      <c r="O431" s="362"/>
      <c r="P431" s="362"/>
      <c r="Q431" s="362"/>
      <c r="R431" s="362"/>
      <c r="S431" s="362"/>
      <c r="T431" s="362"/>
      <c r="U431" s="362"/>
      <c r="V431" s="362"/>
      <c r="W431" s="362"/>
      <c r="X431" s="362"/>
      <c r="Y431" s="362"/>
      <c r="Z431" s="362"/>
      <c r="AA431" s="362"/>
      <c r="AB431" s="362"/>
    </row>
    <row r="432" spans="8:8" ht="15.75" customHeight="1">
      <c r="A432" s="362"/>
      <c r="B432" s="363"/>
      <c r="C432" s="362"/>
      <c r="D432" s="363"/>
      <c r="E432" s="362"/>
      <c r="F432" s="362"/>
      <c r="G432" s="362"/>
      <c r="H432" s="362"/>
      <c r="I432" s="362"/>
      <c r="J432" s="362"/>
      <c r="K432" s="362"/>
      <c r="L432" s="362"/>
      <c r="M432" s="362"/>
      <c r="N432" s="362"/>
      <c r="O432" s="362"/>
      <c r="P432" s="362"/>
      <c r="Q432" s="362"/>
      <c r="R432" s="362"/>
      <c r="S432" s="362"/>
      <c r="T432" s="362"/>
      <c r="U432" s="362"/>
      <c r="V432" s="362"/>
      <c r="W432" s="362"/>
      <c r="X432" s="362"/>
      <c r="Y432" s="362"/>
      <c r="Z432" s="362"/>
      <c r="AA432" s="362"/>
      <c r="AB432" s="362"/>
    </row>
    <row r="433" spans="8:8" ht="15.75" customHeight="1">
      <c r="A433" s="362"/>
      <c r="B433" s="363"/>
      <c r="C433" s="362"/>
      <c r="D433" s="363"/>
      <c r="E433" s="362"/>
      <c r="F433" s="362"/>
      <c r="G433" s="362"/>
      <c r="H433" s="362"/>
      <c r="I433" s="362"/>
      <c r="J433" s="362"/>
      <c r="K433" s="362"/>
      <c r="L433" s="362"/>
      <c r="M433" s="362"/>
      <c r="N433" s="362"/>
      <c r="O433" s="362"/>
      <c r="P433" s="362"/>
      <c r="Q433" s="362"/>
      <c r="R433" s="362"/>
      <c r="S433" s="362"/>
      <c r="T433" s="362"/>
      <c r="U433" s="362"/>
      <c r="V433" s="362"/>
      <c r="W433" s="362"/>
      <c r="X433" s="362"/>
      <c r="Y433" s="362"/>
      <c r="Z433" s="362"/>
      <c r="AA433" s="362"/>
      <c r="AB433" s="362"/>
    </row>
    <row r="434" spans="8:8" ht="15.75" customHeight="1">
      <c r="A434" s="362"/>
      <c r="B434" s="363"/>
      <c r="C434" s="362"/>
      <c r="D434" s="363"/>
      <c r="E434" s="362"/>
      <c r="F434" s="362"/>
      <c r="G434" s="362"/>
      <c r="H434" s="362"/>
      <c r="I434" s="362"/>
      <c r="J434" s="362"/>
      <c r="K434" s="362"/>
      <c r="L434" s="362"/>
      <c r="M434" s="362"/>
      <c r="N434" s="362"/>
      <c r="O434" s="362"/>
      <c r="P434" s="362"/>
      <c r="Q434" s="362"/>
      <c r="R434" s="362"/>
      <c r="S434" s="362"/>
      <c r="T434" s="362"/>
      <c r="U434" s="362"/>
      <c r="V434" s="362"/>
      <c r="W434" s="362"/>
      <c r="X434" s="362"/>
      <c r="Y434" s="362"/>
      <c r="Z434" s="362"/>
      <c r="AA434" s="362"/>
      <c r="AB434" s="362"/>
    </row>
    <row r="435" spans="8:8" ht="15.75" customHeight="1">
      <c r="A435" s="362"/>
      <c r="B435" s="363"/>
      <c r="C435" s="362"/>
      <c r="D435" s="363"/>
      <c r="E435" s="362"/>
      <c r="F435" s="362"/>
      <c r="G435" s="362"/>
      <c r="H435" s="362"/>
      <c r="I435" s="362"/>
      <c r="J435" s="362"/>
      <c r="K435" s="362"/>
      <c r="L435" s="362"/>
      <c r="M435" s="362"/>
      <c r="N435" s="362"/>
      <c r="O435" s="362"/>
      <c r="P435" s="362"/>
      <c r="Q435" s="362"/>
      <c r="R435" s="362"/>
      <c r="S435" s="362"/>
      <c r="T435" s="362"/>
      <c r="U435" s="362"/>
      <c r="V435" s="362"/>
      <c r="W435" s="362"/>
      <c r="X435" s="362"/>
      <c r="Y435" s="362"/>
      <c r="Z435" s="362"/>
      <c r="AA435" s="362"/>
      <c r="AB435" s="362"/>
    </row>
    <row r="436" spans="8:8" ht="15.75" customHeight="1">
      <c r="A436" s="362"/>
      <c r="B436" s="363"/>
      <c r="C436" s="362"/>
      <c r="D436" s="363"/>
      <c r="E436" s="362"/>
      <c r="F436" s="362"/>
      <c r="G436" s="362"/>
      <c r="H436" s="362"/>
      <c r="I436" s="362"/>
      <c r="J436" s="362"/>
      <c r="K436" s="362"/>
      <c r="L436" s="362"/>
      <c r="M436" s="362"/>
      <c r="N436" s="362"/>
      <c r="O436" s="362"/>
      <c r="P436" s="362"/>
      <c r="Q436" s="362"/>
      <c r="R436" s="362"/>
      <c r="S436" s="362"/>
      <c r="T436" s="362"/>
      <c r="U436" s="362"/>
      <c r="V436" s="362"/>
      <c r="W436" s="362"/>
      <c r="X436" s="362"/>
      <c r="Y436" s="362"/>
      <c r="Z436" s="362"/>
      <c r="AA436" s="362"/>
      <c r="AB436" s="362"/>
    </row>
    <row r="437" spans="8:8" ht="15.75" customHeight="1">
      <c r="A437" s="362"/>
      <c r="B437" s="363"/>
      <c r="C437" s="362"/>
      <c r="D437" s="363"/>
      <c r="E437" s="362"/>
      <c r="F437" s="362"/>
      <c r="G437" s="362"/>
      <c r="H437" s="362"/>
      <c r="I437" s="362"/>
      <c r="J437" s="362"/>
      <c r="K437" s="362"/>
      <c r="L437" s="362"/>
      <c r="M437" s="362"/>
      <c r="N437" s="362"/>
      <c r="O437" s="362"/>
      <c r="P437" s="362"/>
      <c r="Q437" s="362"/>
      <c r="R437" s="362"/>
      <c r="S437" s="362"/>
      <c r="T437" s="362"/>
      <c r="U437" s="362"/>
      <c r="V437" s="362"/>
      <c r="W437" s="362"/>
      <c r="X437" s="362"/>
      <c r="Y437" s="362"/>
      <c r="Z437" s="362"/>
      <c r="AA437" s="362"/>
      <c r="AB437" s="362"/>
    </row>
    <row r="438" spans="8:8" ht="15.75" customHeight="1">
      <c r="A438" s="362"/>
      <c r="B438" s="363"/>
      <c r="C438" s="362"/>
      <c r="D438" s="363"/>
      <c r="E438" s="362"/>
      <c r="F438" s="362"/>
      <c r="G438" s="362"/>
      <c r="H438" s="362"/>
      <c r="I438" s="362"/>
      <c r="J438" s="362"/>
      <c r="K438" s="362"/>
      <c r="L438" s="362"/>
      <c r="M438" s="362"/>
      <c r="N438" s="362"/>
      <c r="O438" s="362"/>
      <c r="P438" s="362"/>
      <c r="Q438" s="362"/>
      <c r="R438" s="362"/>
      <c r="S438" s="362"/>
      <c r="T438" s="362"/>
      <c r="U438" s="362"/>
      <c r="V438" s="362"/>
      <c r="W438" s="362"/>
      <c r="X438" s="362"/>
      <c r="Y438" s="362"/>
      <c r="Z438" s="362"/>
      <c r="AA438" s="362"/>
      <c r="AB438" s="362"/>
    </row>
    <row r="439" spans="8:8" ht="15.75" customHeight="1">
      <c r="A439" s="362"/>
      <c r="B439" s="363"/>
      <c r="C439" s="362"/>
      <c r="D439" s="363"/>
      <c r="E439" s="362"/>
      <c r="F439" s="362"/>
      <c r="G439" s="362"/>
      <c r="H439" s="362"/>
      <c r="I439" s="362"/>
      <c r="J439" s="362"/>
      <c r="K439" s="362"/>
      <c r="L439" s="362"/>
      <c r="M439" s="362"/>
      <c r="N439" s="362"/>
      <c r="O439" s="362"/>
      <c r="P439" s="362"/>
      <c r="Q439" s="362"/>
      <c r="R439" s="362"/>
      <c r="S439" s="362"/>
      <c r="T439" s="362"/>
      <c r="U439" s="362"/>
      <c r="V439" s="362"/>
      <c r="W439" s="362"/>
      <c r="X439" s="362"/>
      <c r="Y439" s="362"/>
      <c r="Z439" s="362"/>
      <c r="AA439" s="362"/>
      <c r="AB439" s="362"/>
    </row>
    <row r="440" spans="8:8" ht="15.75" customHeight="1">
      <c r="A440" s="362"/>
      <c r="B440" s="363"/>
      <c r="C440" s="362"/>
      <c r="D440" s="363"/>
      <c r="E440" s="362"/>
      <c r="F440" s="362"/>
      <c r="G440" s="362"/>
      <c r="H440" s="362"/>
      <c r="I440" s="362"/>
      <c r="J440" s="362"/>
      <c r="K440" s="362"/>
      <c r="L440" s="362"/>
      <c r="M440" s="362"/>
      <c r="N440" s="362"/>
      <c r="O440" s="362"/>
      <c r="P440" s="362"/>
      <c r="Q440" s="362"/>
      <c r="R440" s="362"/>
      <c r="S440" s="362"/>
      <c r="T440" s="362"/>
      <c r="U440" s="362"/>
      <c r="V440" s="362"/>
      <c r="W440" s="362"/>
      <c r="X440" s="362"/>
      <c r="Y440" s="362"/>
      <c r="Z440" s="362"/>
      <c r="AA440" s="362"/>
      <c r="AB440" s="362"/>
    </row>
    <row r="441" spans="8:8" ht="15.75" customHeight="1">
      <c r="A441" s="362"/>
      <c r="B441" s="363"/>
      <c r="C441" s="362"/>
      <c r="D441" s="363"/>
      <c r="E441" s="362"/>
      <c r="F441" s="362"/>
      <c r="G441" s="362"/>
      <c r="H441" s="362"/>
      <c r="I441" s="362"/>
      <c r="J441" s="362"/>
      <c r="K441" s="362"/>
      <c r="L441" s="362"/>
      <c r="M441" s="362"/>
      <c r="N441" s="362"/>
      <c r="O441" s="362"/>
      <c r="P441" s="362"/>
      <c r="Q441" s="362"/>
      <c r="R441" s="362"/>
      <c r="S441" s="362"/>
      <c r="T441" s="362"/>
      <c r="U441" s="362"/>
      <c r="V441" s="362"/>
      <c r="W441" s="362"/>
      <c r="X441" s="362"/>
      <c r="Y441" s="362"/>
      <c r="Z441" s="362"/>
      <c r="AA441" s="362"/>
      <c r="AB441" s="362"/>
    </row>
    <row r="442" spans="8:8" ht="15.75" customHeight="1">
      <c r="A442" s="362"/>
      <c r="B442" s="363"/>
      <c r="C442" s="362"/>
      <c r="D442" s="363"/>
      <c r="E442" s="362"/>
      <c r="F442" s="362"/>
      <c r="G442" s="362"/>
      <c r="H442" s="362"/>
      <c r="I442" s="362"/>
      <c r="J442" s="362"/>
      <c r="K442" s="362"/>
      <c r="L442" s="362"/>
      <c r="M442" s="362"/>
      <c r="N442" s="362"/>
      <c r="O442" s="362"/>
      <c r="P442" s="362"/>
      <c r="Q442" s="362"/>
      <c r="R442" s="362"/>
      <c r="S442" s="362"/>
      <c r="T442" s="362"/>
      <c r="U442" s="362"/>
      <c r="V442" s="362"/>
      <c r="W442" s="362"/>
      <c r="X442" s="362"/>
      <c r="Y442" s="362"/>
      <c r="Z442" s="362"/>
      <c r="AA442" s="362"/>
      <c r="AB442" s="362"/>
    </row>
    <row r="443" spans="8:8" ht="15.75" customHeight="1">
      <c r="A443" s="362"/>
      <c r="B443" s="363"/>
      <c r="C443" s="362"/>
      <c r="D443" s="363"/>
      <c r="E443" s="362"/>
      <c r="F443" s="362"/>
      <c r="G443" s="362"/>
      <c r="H443" s="362"/>
      <c r="I443" s="362"/>
      <c r="J443" s="362"/>
      <c r="K443" s="362"/>
      <c r="L443" s="362"/>
      <c r="M443" s="362"/>
      <c r="N443" s="362"/>
      <c r="O443" s="362"/>
      <c r="P443" s="362"/>
      <c r="Q443" s="362"/>
      <c r="R443" s="362"/>
      <c r="S443" s="362"/>
      <c r="T443" s="362"/>
      <c r="U443" s="362"/>
      <c r="V443" s="362"/>
      <c r="W443" s="362"/>
      <c r="X443" s="362"/>
      <c r="Y443" s="362"/>
      <c r="Z443" s="362"/>
      <c r="AA443" s="362"/>
      <c r="AB443" s="362"/>
    </row>
    <row r="444" spans="8:8" ht="15.75" customHeight="1">
      <c r="A444" s="362"/>
      <c r="B444" s="363"/>
      <c r="C444" s="362"/>
      <c r="D444" s="363"/>
      <c r="E444" s="362"/>
      <c r="F444" s="362"/>
      <c r="G444" s="362"/>
      <c r="H444" s="362"/>
      <c r="I444" s="362"/>
      <c r="J444" s="362"/>
      <c r="K444" s="362"/>
      <c r="L444" s="362"/>
      <c r="M444" s="362"/>
      <c r="N444" s="362"/>
      <c r="O444" s="362"/>
      <c r="P444" s="362"/>
      <c r="Q444" s="362"/>
      <c r="R444" s="362"/>
      <c r="S444" s="362"/>
      <c r="T444" s="362"/>
      <c r="U444" s="362"/>
      <c r="V444" s="362"/>
      <c r="W444" s="362"/>
      <c r="X444" s="362"/>
      <c r="Y444" s="362"/>
      <c r="Z444" s="362"/>
      <c r="AA444" s="362"/>
      <c r="AB444" s="362"/>
    </row>
    <row r="445" spans="8:8" ht="15.75" customHeight="1">
      <c r="A445" s="362"/>
      <c r="B445" s="363"/>
      <c r="C445" s="362"/>
      <c r="D445" s="363"/>
      <c r="E445" s="362"/>
      <c r="F445" s="362"/>
      <c r="G445" s="362"/>
      <c r="H445" s="362"/>
      <c r="I445" s="362"/>
      <c r="J445" s="362"/>
      <c r="K445" s="362"/>
      <c r="L445" s="362"/>
      <c r="M445" s="362"/>
      <c r="N445" s="362"/>
      <c r="O445" s="362"/>
      <c r="P445" s="362"/>
      <c r="Q445" s="362"/>
      <c r="R445" s="362"/>
      <c r="S445" s="362"/>
      <c r="T445" s="362"/>
      <c r="U445" s="362"/>
      <c r="V445" s="362"/>
      <c r="W445" s="362"/>
      <c r="X445" s="362"/>
      <c r="Y445" s="348">
        <v>0.0</v>
      </c>
      <c r="Z445" s="348">
        <v>0.0</v>
      </c>
      <c r="AA445" s="362"/>
      <c r="AB445" s="362"/>
    </row>
    <row r="446" spans="8:8" ht="15.75" customHeight="1">
      <c r="A446" s="362"/>
      <c r="B446" s="363"/>
      <c r="C446" s="362"/>
      <c r="D446" s="363"/>
      <c r="E446" s="362"/>
      <c r="F446" s="362"/>
      <c r="G446" s="362"/>
      <c r="H446" s="362"/>
      <c r="I446" s="362"/>
      <c r="J446" s="362"/>
      <c r="K446" s="362"/>
      <c r="L446" s="362"/>
      <c r="M446" s="362"/>
      <c r="N446" s="362"/>
      <c r="O446" s="362"/>
      <c r="P446" s="362"/>
      <c r="Q446" s="362"/>
      <c r="R446" s="362"/>
      <c r="S446" s="362"/>
      <c r="T446" s="362"/>
      <c r="U446" s="362"/>
      <c r="V446" s="362"/>
      <c r="W446" s="362"/>
      <c r="X446" s="362"/>
      <c r="Y446" s="348">
        <v>0.0</v>
      </c>
      <c r="Z446" s="348">
        <v>-1.0</v>
      </c>
      <c r="AA446" s="362"/>
      <c r="AB446" s="362"/>
    </row>
    <row r="447" spans="8:8" ht="15.75" customHeight="1">
      <c r="A447" s="362"/>
      <c r="B447" s="363"/>
      <c r="C447" s="362"/>
      <c r="D447" s="363"/>
      <c r="E447" s="362"/>
      <c r="F447" s="362"/>
      <c r="G447" s="362"/>
      <c r="H447" s="362"/>
      <c r="I447" s="362"/>
      <c r="J447" s="362"/>
      <c r="K447" s="362"/>
      <c r="L447" s="362"/>
      <c r="M447" s="362"/>
      <c r="N447" s="362"/>
      <c r="O447" s="362"/>
      <c r="P447" s="362"/>
      <c r="Q447" s="362"/>
      <c r="R447" s="362"/>
      <c r="S447" s="362"/>
      <c r="T447" s="362"/>
      <c r="U447" s="362"/>
      <c r="V447" s="362"/>
      <c r="W447" s="362"/>
      <c r="X447" s="362"/>
      <c r="Y447" s="348"/>
      <c r="Z447" s="348"/>
      <c r="AA447" s="362"/>
      <c r="AB447" s="362"/>
    </row>
    <row r="448" spans="8:8" ht="15.75" customHeight="1">
      <c r="A448" s="362"/>
      <c r="B448" s="363"/>
      <c r="C448" s="362"/>
      <c r="D448" s="363"/>
      <c r="E448" s="362"/>
      <c r="F448" s="362"/>
      <c r="G448" s="362"/>
      <c r="H448" s="362"/>
      <c r="I448" s="362"/>
      <c r="J448" s="362"/>
      <c r="K448" s="362"/>
      <c r="L448" s="362"/>
      <c r="M448" s="362"/>
      <c r="N448" s="362"/>
      <c r="O448" s="362"/>
      <c r="P448" s="362"/>
      <c r="Q448" s="362"/>
      <c r="R448" s="362"/>
      <c r="S448" s="362"/>
      <c r="T448" s="362"/>
      <c r="U448" s="362"/>
      <c r="V448" s="362"/>
      <c r="W448" s="362"/>
      <c r="X448" s="362"/>
      <c r="Y448" s="348"/>
      <c r="Z448" s="348"/>
      <c r="AA448" s="362"/>
      <c r="AB448" s="362"/>
    </row>
    <row r="449" spans="8:8" ht="15.75" customHeight="1">
      <c r="A449" s="362"/>
      <c r="B449" s="363"/>
      <c r="C449" s="362"/>
      <c r="D449" s="363"/>
      <c r="E449" s="362"/>
      <c r="F449" s="362"/>
      <c r="G449" s="362"/>
      <c r="H449" s="362"/>
      <c r="I449" s="362"/>
      <c r="J449" s="362"/>
      <c r="K449" s="362"/>
      <c r="L449" s="362"/>
      <c r="M449" s="362"/>
      <c r="N449" s="362"/>
      <c r="O449" s="362"/>
      <c r="P449" s="362"/>
      <c r="Q449" s="362"/>
      <c r="R449" s="362"/>
      <c r="S449" s="362"/>
      <c r="T449" s="362"/>
      <c r="U449" s="362"/>
      <c r="V449" s="362"/>
      <c r="W449" s="362"/>
      <c r="X449" s="362"/>
      <c r="Y449" s="348">
        <v>0.0</v>
      </c>
      <c r="Z449" s="348">
        <v>0.0</v>
      </c>
      <c r="AA449" s="362"/>
      <c r="AB449" s="362"/>
    </row>
    <row r="450" spans="8:8" ht="15.75" customHeight="1">
      <c r="A450" s="362"/>
      <c r="B450" s="363"/>
      <c r="C450" s="362"/>
      <c r="D450" s="363"/>
      <c r="E450" s="362"/>
      <c r="F450" s="362"/>
      <c r="G450" s="362"/>
      <c r="H450" s="362"/>
      <c r="I450" s="362"/>
      <c r="J450" s="362"/>
      <c r="K450" s="362"/>
      <c r="L450" s="362"/>
      <c r="M450" s="362"/>
      <c r="N450" s="362"/>
      <c r="O450" s="362"/>
      <c r="P450" s="362"/>
      <c r="Q450" s="362"/>
      <c r="R450" s="362"/>
      <c r="S450" s="362"/>
      <c r="T450" s="362"/>
      <c r="U450" s="362"/>
      <c r="V450" s="362"/>
      <c r="W450" s="362"/>
      <c r="X450" s="362"/>
      <c r="Y450" s="348">
        <v>0.0</v>
      </c>
      <c r="Z450" s="348">
        <v>6.0</v>
      </c>
      <c r="AA450" s="362"/>
      <c r="AB450" s="362"/>
    </row>
    <row r="451" spans="8:8" ht="15.75" customHeight="1">
      <c r="A451" s="362"/>
      <c r="B451" s="363"/>
      <c r="C451" s="362"/>
      <c r="D451" s="363"/>
      <c r="E451" s="362"/>
      <c r="F451" s="362"/>
      <c r="G451" s="362"/>
      <c r="H451" s="362"/>
      <c r="I451" s="362"/>
      <c r="J451" s="362"/>
      <c r="K451" s="362"/>
      <c r="L451" s="362"/>
      <c r="M451" s="362"/>
      <c r="N451" s="362"/>
      <c r="O451" s="362"/>
      <c r="P451" s="362"/>
      <c r="Q451" s="362"/>
      <c r="R451" s="362"/>
      <c r="S451" s="362"/>
      <c r="T451" s="362"/>
      <c r="U451" s="362"/>
      <c r="V451" s="362"/>
      <c r="W451" s="362"/>
      <c r="X451" s="362"/>
      <c r="Y451" s="348"/>
      <c r="Z451" s="348"/>
      <c r="AA451" s="362"/>
      <c r="AB451" s="362"/>
    </row>
    <row r="452" spans="8:8" ht="15.75" customHeight="1">
      <c r="A452" s="362"/>
      <c r="B452" s="363"/>
      <c r="C452" s="362"/>
      <c r="D452" s="363"/>
      <c r="E452" s="362"/>
      <c r="F452" s="362"/>
      <c r="G452" s="362"/>
      <c r="H452" s="362"/>
      <c r="I452" s="362"/>
      <c r="J452" s="362"/>
      <c r="K452" s="362"/>
      <c r="L452" s="362"/>
      <c r="M452" s="362"/>
      <c r="N452" s="362"/>
      <c r="O452" s="362"/>
      <c r="P452" s="362"/>
      <c r="Q452" s="362"/>
      <c r="R452" s="362"/>
      <c r="S452" s="362"/>
      <c r="T452" s="362"/>
      <c r="U452" s="362"/>
      <c r="V452" s="362"/>
      <c r="W452" s="362"/>
      <c r="X452" s="362"/>
      <c r="Y452" s="348"/>
      <c r="Z452" s="348"/>
      <c r="AA452" s="362"/>
      <c r="AB452" s="362"/>
    </row>
    <row r="453" spans="8:8" ht="15.75" customHeight="1">
      <c r="A453" s="362"/>
      <c r="B453" s="363"/>
      <c r="C453" s="362"/>
      <c r="D453" s="363"/>
      <c r="E453" s="362"/>
      <c r="F453" s="362"/>
      <c r="G453" s="362"/>
      <c r="H453" s="362"/>
      <c r="I453" s="362"/>
      <c r="J453" s="362"/>
      <c r="K453" s="362"/>
      <c r="L453" s="362"/>
      <c r="M453" s="362"/>
      <c r="N453" s="362"/>
      <c r="O453" s="362"/>
      <c r="P453" s="362"/>
      <c r="Q453" s="362"/>
      <c r="R453" s="362"/>
      <c r="S453" s="362"/>
      <c r="T453" s="362"/>
      <c r="U453" s="362"/>
      <c r="V453" s="362"/>
      <c r="W453" s="362"/>
      <c r="X453" s="362"/>
      <c r="Y453" s="348"/>
      <c r="Z453" s="348"/>
      <c r="AA453" s="362"/>
      <c r="AB453" s="362"/>
    </row>
    <row r="454" spans="8:8" ht="15.75" customHeight="1">
      <c r="A454" s="362"/>
      <c r="B454" s="363"/>
      <c r="C454" s="362"/>
      <c r="D454" s="363"/>
      <c r="E454" s="362"/>
      <c r="F454" s="362"/>
      <c r="G454" s="362"/>
      <c r="H454" s="362"/>
      <c r="I454" s="362"/>
      <c r="J454" s="362"/>
      <c r="K454" s="362"/>
      <c r="L454" s="362"/>
      <c r="M454" s="362"/>
      <c r="N454" s="362"/>
      <c r="O454" s="362"/>
      <c r="P454" s="362"/>
      <c r="Q454" s="362"/>
      <c r="R454" s="362"/>
      <c r="S454" s="362"/>
      <c r="T454" s="362"/>
      <c r="U454" s="362"/>
      <c r="V454" s="362"/>
      <c r="W454" s="362"/>
      <c r="X454" s="362"/>
      <c r="Y454" s="348">
        <v>1.0</v>
      </c>
      <c r="Z454" s="348">
        <v>15.0</v>
      </c>
      <c r="AA454" s="362"/>
      <c r="AB454" s="362"/>
    </row>
    <row r="455" spans="8:8" ht="15.75" customHeight="1">
      <c r="A455" s="362"/>
      <c r="B455" s="363"/>
      <c r="C455" s="362"/>
      <c r="D455" s="363"/>
      <c r="E455" s="362"/>
      <c r="F455" s="362"/>
      <c r="G455" s="362"/>
      <c r="H455" s="362"/>
      <c r="I455" s="362"/>
      <c r="J455" s="362"/>
      <c r="K455" s="362"/>
      <c r="L455" s="362"/>
      <c r="M455" s="362"/>
      <c r="N455" s="362"/>
      <c r="O455" s="362"/>
      <c r="P455" s="362"/>
      <c r="Q455" s="362"/>
      <c r="R455" s="362"/>
      <c r="S455" s="362"/>
      <c r="T455" s="362"/>
      <c r="U455" s="362"/>
      <c r="V455" s="362"/>
      <c r="W455" s="362"/>
      <c r="X455" s="362"/>
      <c r="Y455" s="348">
        <v>0.0</v>
      </c>
      <c r="Z455" s="348">
        <v>5.0</v>
      </c>
      <c r="AA455" s="362"/>
      <c r="AB455" s="362"/>
    </row>
    <row r="456" spans="8:8" ht="15.75" customHeight="1">
      <c r="A456" s="362"/>
      <c r="B456" s="363"/>
      <c r="C456" s="362"/>
      <c r="D456" s="363"/>
      <c r="E456" s="362"/>
      <c r="F456" s="362"/>
      <c r="G456" s="362"/>
      <c r="H456" s="362"/>
      <c r="I456" s="362"/>
      <c r="J456" s="362"/>
      <c r="K456" s="362"/>
      <c r="L456" s="362"/>
      <c r="M456" s="362"/>
      <c r="N456" s="362"/>
      <c r="O456" s="362"/>
      <c r="P456" s="362"/>
      <c r="Q456" s="362"/>
      <c r="R456" s="362"/>
      <c r="S456" s="362"/>
      <c r="T456" s="362"/>
      <c r="U456" s="362"/>
      <c r="V456" s="362"/>
      <c r="W456" s="362"/>
      <c r="X456" s="362"/>
      <c r="Y456" s="348"/>
      <c r="Z456" s="348"/>
      <c r="AA456" s="362"/>
      <c r="AB456" s="362"/>
    </row>
    <row r="457" spans="8:8" ht="15.75" customHeight="1">
      <c r="A457" s="362"/>
      <c r="B457" s="363"/>
      <c r="C457" s="362"/>
      <c r="D457" s="363"/>
      <c r="E457" s="362"/>
      <c r="F457" s="362"/>
      <c r="G457" s="362"/>
      <c r="H457" s="362"/>
      <c r="I457" s="362"/>
      <c r="J457" s="362"/>
      <c r="K457" s="362"/>
      <c r="L457" s="362"/>
      <c r="M457" s="362"/>
      <c r="N457" s="362"/>
      <c r="O457" s="362"/>
      <c r="P457" s="362"/>
      <c r="Q457" s="362"/>
      <c r="R457" s="362"/>
      <c r="S457" s="362"/>
      <c r="T457" s="362"/>
      <c r="U457" s="362"/>
      <c r="V457" s="362"/>
      <c r="W457" s="362"/>
      <c r="X457" s="362"/>
      <c r="Y457" s="348"/>
      <c r="Z457" s="348"/>
      <c r="AA457" s="362"/>
      <c r="AB457" s="362"/>
    </row>
    <row r="458" spans="8:8" ht="15.75" customHeight="1">
      <c r="A458" s="362"/>
      <c r="B458" s="363"/>
      <c r="C458" s="362"/>
      <c r="D458" s="363"/>
      <c r="E458" s="362"/>
      <c r="F458" s="362"/>
      <c r="G458" s="362"/>
      <c r="H458" s="362"/>
      <c r="I458" s="362"/>
      <c r="J458" s="362"/>
      <c r="K458" s="362"/>
      <c r="L458" s="362"/>
      <c r="M458" s="362"/>
      <c r="N458" s="362"/>
      <c r="O458" s="362"/>
      <c r="P458" s="362"/>
      <c r="Q458" s="362"/>
      <c r="R458" s="362"/>
      <c r="S458" s="362"/>
      <c r="T458" s="362"/>
      <c r="U458" s="362"/>
      <c r="V458" s="362"/>
      <c r="W458" s="362"/>
      <c r="X458" s="362"/>
      <c r="Y458" s="348"/>
      <c r="Z458" s="348"/>
      <c r="AA458" s="362"/>
      <c r="AB458" s="362"/>
    </row>
    <row r="459" spans="8:8" ht="15.75" customHeight="1">
      <c r="A459" s="362"/>
      <c r="B459" s="363"/>
      <c r="C459" s="362"/>
      <c r="D459" s="363"/>
      <c r="E459" s="362"/>
      <c r="F459" s="362"/>
      <c r="G459" s="362"/>
      <c r="H459" s="362"/>
      <c r="I459" s="362"/>
      <c r="J459" s="362"/>
      <c r="K459" s="362"/>
      <c r="L459" s="362"/>
      <c r="M459" s="362"/>
      <c r="N459" s="362"/>
      <c r="O459" s="362"/>
      <c r="P459" s="362"/>
      <c r="Q459" s="362"/>
      <c r="R459" s="362"/>
      <c r="S459" s="362"/>
      <c r="T459" s="362"/>
      <c r="U459" s="362"/>
      <c r="V459" s="362"/>
      <c r="W459" s="362"/>
      <c r="X459" s="362"/>
      <c r="Y459" s="348"/>
      <c r="Z459" s="348"/>
      <c r="AA459" s="362"/>
      <c r="AB459" s="362"/>
    </row>
    <row r="460" spans="8:8" ht="15.75" customHeight="1">
      <c r="A460" s="362"/>
      <c r="B460" s="363"/>
      <c r="C460" s="362"/>
      <c r="D460" s="363"/>
      <c r="E460" s="362"/>
      <c r="F460" s="362"/>
      <c r="G460" s="362"/>
      <c r="H460" s="362"/>
      <c r="I460" s="362"/>
      <c r="J460" s="362"/>
      <c r="K460" s="362"/>
      <c r="L460" s="362"/>
      <c r="M460" s="362"/>
      <c r="N460" s="362"/>
      <c r="O460" s="362"/>
      <c r="P460" s="362"/>
      <c r="Q460" s="362"/>
      <c r="R460" s="362"/>
      <c r="S460" s="362"/>
      <c r="T460" s="362"/>
      <c r="U460" s="362"/>
      <c r="V460" s="362"/>
      <c r="W460" s="362"/>
      <c r="X460" s="362"/>
      <c r="Y460" s="348"/>
      <c r="Z460" s="348"/>
      <c r="AA460" s="362"/>
      <c r="AB460" s="362"/>
    </row>
    <row r="461" spans="8:8" ht="15.75" customHeight="1">
      <c r="A461" s="362"/>
      <c r="B461" s="363"/>
      <c r="C461" s="362"/>
      <c r="D461" s="363"/>
      <c r="E461" s="362"/>
      <c r="F461" s="362"/>
      <c r="G461" s="362"/>
      <c r="H461" s="362"/>
      <c r="I461" s="362"/>
      <c r="J461" s="362"/>
      <c r="K461" s="362"/>
      <c r="L461" s="362"/>
      <c r="M461" s="362"/>
      <c r="N461" s="362"/>
      <c r="O461" s="362"/>
      <c r="P461" s="362"/>
      <c r="Q461" s="362"/>
      <c r="R461" s="362"/>
      <c r="S461" s="362"/>
      <c r="T461" s="362"/>
      <c r="U461" s="362"/>
      <c r="V461" s="362"/>
      <c r="W461" s="362"/>
      <c r="X461" s="362"/>
      <c r="Y461" s="362"/>
      <c r="Z461" s="362"/>
      <c r="AA461" s="362"/>
      <c r="AB461" s="362"/>
    </row>
    <row r="462" spans="8:8" ht="15.75" customHeight="1">
      <c r="A462" s="362"/>
      <c r="B462" s="363"/>
      <c r="C462" s="362"/>
      <c r="D462" s="363"/>
      <c r="E462" s="362"/>
      <c r="F462" s="362"/>
      <c r="G462" s="362"/>
      <c r="H462" s="362"/>
      <c r="I462" s="362"/>
      <c r="J462" s="362"/>
      <c r="K462" s="362"/>
      <c r="L462" s="362"/>
      <c r="M462" s="362"/>
      <c r="N462" s="362"/>
      <c r="O462" s="362"/>
      <c r="P462" s="362"/>
      <c r="Q462" s="362"/>
      <c r="R462" s="362"/>
      <c r="S462" s="362"/>
      <c r="T462" s="362"/>
      <c r="U462" s="362"/>
      <c r="V462" s="362"/>
      <c r="W462" s="362"/>
      <c r="X462" s="362"/>
      <c r="Y462" s="362"/>
      <c r="Z462" s="362"/>
      <c r="AA462" s="362"/>
      <c r="AB462" s="362"/>
    </row>
    <row r="463" spans="8:8" ht="15.75" customHeight="1">
      <c r="A463" s="362"/>
      <c r="B463" s="363"/>
      <c r="C463" s="362"/>
      <c r="D463" s="363"/>
      <c r="E463" s="362"/>
      <c r="F463" s="362"/>
      <c r="G463" s="362"/>
      <c r="H463" s="362"/>
      <c r="I463" s="362"/>
      <c r="J463" s="362"/>
      <c r="K463" s="362"/>
      <c r="L463" s="362"/>
      <c r="M463" s="362"/>
      <c r="N463" s="362"/>
      <c r="O463" s="362"/>
      <c r="P463" s="362"/>
      <c r="Q463" s="362"/>
      <c r="R463" s="362"/>
      <c r="S463" s="362"/>
      <c r="T463" s="362"/>
      <c r="U463" s="362"/>
      <c r="V463" s="362"/>
      <c r="W463" s="362"/>
      <c r="X463" s="362"/>
      <c r="Y463" s="362"/>
      <c r="Z463" s="362"/>
      <c r="AA463" s="362"/>
      <c r="AB463" s="362"/>
    </row>
    <row r="464" spans="8:8" ht="15.75" customHeight="1">
      <c r="A464" s="362"/>
      <c r="B464" s="363"/>
      <c r="C464" s="362"/>
      <c r="D464" s="363"/>
      <c r="E464" s="362"/>
      <c r="F464" s="362"/>
      <c r="G464" s="362"/>
      <c r="H464" s="362"/>
      <c r="I464" s="362"/>
      <c r="J464" s="362"/>
      <c r="K464" s="362"/>
      <c r="L464" s="362"/>
      <c r="M464" s="362"/>
      <c r="N464" s="362"/>
      <c r="O464" s="362"/>
      <c r="P464" s="362"/>
      <c r="Q464" s="362"/>
      <c r="R464" s="362"/>
      <c r="S464" s="362"/>
      <c r="T464" s="362"/>
      <c r="U464" s="362"/>
      <c r="V464" s="362"/>
      <c r="W464" s="362"/>
      <c r="X464" s="362"/>
      <c r="Y464" s="362"/>
      <c r="Z464" s="362"/>
      <c r="AA464" s="362"/>
      <c r="AB464" s="362"/>
    </row>
    <row r="465" spans="8:8" ht="15.75" customHeight="1">
      <c r="A465" s="362"/>
      <c r="B465" s="363"/>
      <c r="C465" s="362"/>
      <c r="D465" s="363"/>
      <c r="E465" s="362"/>
      <c r="F465" s="362"/>
      <c r="G465" s="362"/>
      <c r="H465" s="362"/>
      <c r="I465" s="362"/>
      <c r="J465" s="362"/>
      <c r="K465" s="362"/>
      <c r="L465" s="362"/>
      <c r="M465" s="362"/>
      <c r="N465" s="362"/>
      <c r="O465" s="362"/>
      <c r="P465" s="362"/>
      <c r="Q465" s="362"/>
      <c r="R465" s="362"/>
      <c r="S465" s="362"/>
      <c r="T465" s="362"/>
      <c r="U465" s="362"/>
      <c r="V465" s="362"/>
      <c r="W465" s="362"/>
      <c r="X465" s="362"/>
      <c r="Y465" s="362"/>
      <c r="Z465" s="362"/>
      <c r="AA465" s="362"/>
      <c r="AB465" s="362"/>
    </row>
    <row r="466" spans="8:8" ht="15.75" customHeight="1">
      <c r="A466" s="362"/>
      <c r="B466" s="363"/>
      <c r="C466" s="362"/>
      <c r="D466" s="363"/>
      <c r="E466" s="362"/>
      <c r="F466" s="362"/>
      <c r="G466" s="362"/>
      <c r="H466" s="362"/>
      <c r="I466" s="362"/>
      <c r="J466" s="362"/>
      <c r="K466" s="362"/>
      <c r="L466" s="362"/>
      <c r="M466" s="362"/>
      <c r="N466" s="362"/>
      <c r="O466" s="362"/>
      <c r="P466" s="362"/>
      <c r="Q466" s="362"/>
      <c r="R466" s="362"/>
      <c r="S466" s="362"/>
      <c r="T466" s="362"/>
      <c r="U466" s="362"/>
      <c r="V466" s="362"/>
      <c r="W466" s="362"/>
      <c r="X466" s="362"/>
      <c r="Y466" s="362"/>
      <c r="Z466" s="362"/>
      <c r="AA466" s="362"/>
      <c r="AB466" s="362"/>
    </row>
    <row r="467" spans="8:8" ht="15.75" customHeight="1">
      <c r="A467" s="362"/>
      <c r="B467" s="363"/>
      <c r="C467" s="362"/>
      <c r="D467" s="363"/>
      <c r="E467" s="362"/>
      <c r="F467" s="362"/>
      <c r="G467" s="362"/>
      <c r="H467" s="362"/>
      <c r="I467" s="362"/>
      <c r="J467" s="362"/>
      <c r="K467" s="362"/>
      <c r="L467" s="362"/>
      <c r="M467" s="362"/>
      <c r="N467" s="362"/>
      <c r="O467" s="362"/>
      <c r="P467" s="362"/>
      <c r="Q467" s="362"/>
      <c r="R467" s="362"/>
      <c r="S467" s="362"/>
      <c r="T467" s="362"/>
      <c r="U467" s="362"/>
      <c r="V467" s="362"/>
      <c r="W467" s="362"/>
      <c r="X467" s="362"/>
      <c r="Y467" s="362"/>
      <c r="Z467" s="362"/>
      <c r="AA467" s="362"/>
      <c r="AB467" s="362"/>
    </row>
    <row r="468" spans="8:8" ht="15.75" customHeight="1">
      <c r="A468" s="362"/>
      <c r="B468" s="363"/>
      <c r="C468" s="362"/>
      <c r="D468" s="363"/>
      <c r="E468" s="362"/>
      <c r="F468" s="362"/>
      <c r="G468" s="362"/>
      <c r="H468" s="362"/>
      <c r="I468" s="362"/>
      <c r="J468" s="362"/>
      <c r="K468" s="362"/>
      <c r="L468" s="362"/>
      <c r="M468" s="362"/>
      <c r="N468" s="362"/>
      <c r="O468" s="362"/>
      <c r="P468" s="362"/>
      <c r="Q468" s="362"/>
      <c r="R468" s="362"/>
      <c r="S468" s="362"/>
      <c r="T468" s="362"/>
      <c r="U468" s="362"/>
      <c r="V468" s="362"/>
      <c r="W468" s="362"/>
      <c r="X468" s="362"/>
      <c r="Y468" s="362"/>
      <c r="Z468" s="362"/>
      <c r="AA468" s="362"/>
      <c r="AB468" s="362"/>
    </row>
    <row r="469" spans="8:8" ht="15.75" customHeight="1">
      <c r="A469" s="362"/>
      <c r="B469" s="363"/>
      <c r="C469" s="362"/>
      <c r="D469" s="363"/>
      <c r="E469" s="362"/>
      <c r="F469" s="362"/>
      <c r="G469" s="362"/>
      <c r="H469" s="362"/>
      <c r="I469" s="362"/>
      <c r="J469" s="362"/>
      <c r="K469" s="362"/>
      <c r="L469" s="362"/>
      <c r="M469" s="362"/>
      <c r="N469" s="362"/>
      <c r="O469" s="362"/>
      <c r="P469" s="362"/>
      <c r="Q469" s="362"/>
      <c r="R469" s="362"/>
      <c r="S469" s="362"/>
      <c r="T469" s="362"/>
      <c r="U469" s="362"/>
      <c r="V469" s="362"/>
      <c r="W469" s="362"/>
      <c r="X469" s="362"/>
      <c r="Y469" s="362"/>
      <c r="Z469" s="362"/>
      <c r="AA469" s="362"/>
      <c r="AB469" s="362"/>
    </row>
    <row r="470" spans="8:8" ht="15.75" customHeight="1">
      <c r="A470" s="362"/>
      <c r="B470" s="363"/>
      <c r="C470" s="362"/>
      <c r="D470" s="363"/>
      <c r="E470" s="362"/>
      <c r="F470" s="362"/>
      <c r="G470" s="362"/>
      <c r="H470" s="362"/>
      <c r="I470" s="362"/>
      <c r="J470" s="362"/>
      <c r="K470" s="362"/>
      <c r="L470" s="362"/>
      <c r="M470" s="362"/>
      <c r="N470" s="362"/>
      <c r="O470" s="362"/>
      <c r="P470" s="362"/>
      <c r="Q470" s="362"/>
      <c r="R470" s="362"/>
      <c r="S470" s="362"/>
      <c r="T470" s="362"/>
      <c r="U470" s="362"/>
      <c r="V470" s="362"/>
      <c r="W470" s="362"/>
      <c r="X470" s="362"/>
      <c r="Y470" s="362"/>
      <c r="Z470" s="362"/>
      <c r="AA470" s="362"/>
      <c r="AB470" s="362"/>
    </row>
    <row r="471" spans="8:8" ht="15.75" customHeight="1">
      <c r="A471" s="362"/>
      <c r="B471" s="363"/>
      <c r="C471" s="362"/>
      <c r="D471" s="363"/>
      <c r="E471" s="362"/>
      <c r="F471" s="362"/>
      <c r="G471" s="362"/>
      <c r="H471" s="362"/>
      <c r="I471" s="362"/>
      <c r="J471" s="362"/>
      <c r="K471" s="362"/>
      <c r="L471" s="362"/>
      <c r="M471" s="362"/>
      <c r="N471" s="362"/>
      <c r="O471" s="362"/>
      <c r="P471" s="362"/>
      <c r="Q471" s="362"/>
      <c r="R471" s="362"/>
      <c r="S471" s="362"/>
      <c r="T471" s="362"/>
      <c r="U471" s="362"/>
      <c r="V471" s="362"/>
      <c r="W471" s="362"/>
      <c r="X471" s="362"/>
      <c r="Y471" s="362"/>
      <c r="Z471" s="362"/>
      <c r="AA471" s="362"/>
      <c r="AB471" s="362"/>
    </row>
    <row r="472" spans="8:8" ht="15.75" customHeight="1">
      <c r="A472" s="362"/>
      <c r="B472" s="363"/>
      <c r="C472" s="362"/>
      <c r="D472" s="363"/>
      <c r="E472" s="362"/>
      <c r="F472" s="362"/>
      <c r="G472" s="362"/>
      <c r="H472" s="362"/>
      <c r="I472" s="362"/>
      <c r="J472" s="362"/>
      <c r="K472" s="362"/>
      <c r="L472" s="362"/>
      <c r="M472" s="362"/>
      <c r="N472" s="362"/>
      <c r="O472" s="362"/>
      <c r="P472" s="362"/>
      <c r="Q472" s="362"/>
      <c r="R472" s="362"/>
      <c r="S472" s="362"/>
      <c r="T472" s="362"/>
      <c r="U472" s="362"/>
      <c r="V472" s="362"/>
      <c r="W472" s="362"/>
      <c r="X472" s="362"/>
      <c r="Y472" s="362"/>
      <c r="Z472" s="362"/>
      <c r="AA472" s="362"/>
      <c r="AB472" s="362"/>
    </row>
    <row r="473" spans="8:8" ht="15.75" customHeight="1">
      <c r="A473" s="362"/>
      <c r="B473" s="363"/>
      <c r="C473" s="362"/>
      <c r="D473" s="363"/>
      <c r="E473" s="362"/>
      <c r="F473" s="362"/>
      <c r="G473" s="362"/>
      <c r="H473" s="362"/>
      <c r="I473" s="362"/>
      <c r="J473" s="362"/>
      <c r="K473" s="362"/>
      <c r="L473" s="362"/>
      <c r="M473" s="362"/>
      <c r="N473" s="362"/>
      <c r="O473" s="362"/>
      <c r="P473" s="362"/>
      <c r="Q473" s="362"/>
      <c r="R473" s="362"/>
      <c r="S473" s="362"/>
      <c r="T473" s="362"/>
      <c r="U473" s="362"/>
      <c r="V473" s="362"/>
      <c r="W473" s="362"/>
      <c r="X473" s="362"/>
      <c r="Y473" s="362"/>
      <c r="Z473" s="362"/>
      <c r="AA473" s="362"/>
      <c r="AB473" s="362"/>
    </row>
    <row r="474" spans="8:8" ht="15.75" customHeight="1">
      <c r="A474" s="362"/>
      <c r="B474" s="363"/>
      <c r="C474" s="362"/>
      <c r="D474" s="363"/>
      <c r="E474" s="362"/>
      <c r="F474" s="362"/>
      <c r="G474" s="362"/>
      <c r="H474" s="362"/>
      <c r="I474" s="362"/>
      <c r="J474" s="362"/>
      <c r="K474" s="362"/>
      <c r="L474" s="362"/>
      <c r="M474" s="362"/>
      <c r="N474" s="362"/>
      <c r="O474" s="362"/>
      <c r="P474" s="362"/>
      <c r="Q474" s="362"/>
      <c r="R474" s="362"/>
      <c r="S474" s="362"/>
      <c r="T474" s="362"/>
      <c r="U474" s="362"/>
      <c r="V474" s="362"/>
      <c r="W474" s="362"/>
      <c r="X474" s="362"/>
      <c r="Y474" s="362"/>
      <c r="Z474" s="362"/>
      <c r="AA474" s="362"/>
      <c r="AB474" s="362"/>
    </row>
    <row r="475" spans="8:8" ht="15.75" customHeight="1">
      <c r="A475" s="362"/>
      <c r="B475" s="363"/>
      <c r="C475" s="362"/>
      <c r="D475" s="363"/>
      <c r="E475" s="362"/>
      <c r="F475" s="362"/>
      <c r="G475" s="362"/>
      <c r="H475" s="362"/>
      <c r="I475" s="362"/>
      <c r="J475" s="362"/>
      <c r="K475" s="362"/>
      <c r="L475" s="362"/>
      <c r="M475" s="362"/>
      <c r="N475" s="362"/>
      <c r="O475" s="362"/>
      <c r="P475" s="362"/>
      <c r="Q475" s="362"/>
      <c r="R475" s="362"/>
      <c r="S475" s="362"/>
      <c r="T475" s="362"/>
      <c r="U475" s="362"/>
      <c r="V475" s="362"/>
      <c r="W475" s="362"/>
      <c r="X475" s="362"/>
      <c r="Y475" s="362"/>
      <c r="Z475" s="362"/>
      <c r="AA475" s="362"/>
      <c r="AB475" s="362"/>
    </row>
    <row r="476" spans="8:8" ht="15.75" customHeight="1">
      <c r="A476" s="362"/>
      <c r="B476" s="363"/>
      <c r="C476" s="362"/>
      <c r="D476" s="363"/>
      <c r="E476" s="362"/>
      <c r="F476" s="362"/>
      <c r="G476" s="362"/>
      <c r="H476" s="362"/>
      <c r="I476" s="362"/>
      <c r="J476" s="362"/>
      <c r="K476" s="362"/>
      <c r="L476" s="362"/>
      <c r="M476" s="362"/>
      <c r="N476" s="362"/>
      <c r="O476" s="362"/>
      <c r="P476" s="362"/>
      <c r="Q476" s="362"/>
      <c r="R476" s="362"/>
      <c r="S476" s="362"/>
      <c r="T476" s="362"/>
      <c r="U476" s="362"/>
      <c r="V476" s="362"/>
      <c r="W476" s="362"/>
      <c r="X476" s="362"/>
      <c r="Y476" s="362"/>
      <c r="Z476" s="362"/>
      <c r="AA476" s="362"/>
      <c r="AB476" s="362"/>
    </row>
    <row r="477" spans="8:8" ht="15.75" customHeight="1">
      <c r="A477" s="362"/>
      <c r="B477" s="363"/>
      <c r="C477" s="362"/>
      <c r="D477" s="363"/>
      <c r="E477" s="362"/>
      <c r="F477" s="362"/>
      <c r="G477" s="362"/>
      <c r="H477" s="362"/>
      <c r="I477" s="362"/>
      <c r="J477" s="362"/>
      <c r="K477" s="362"/>
      <c r="L477" s="362"/>
      <c r="M477" s="362"/>
      <c r="N477" s="362"/>
      <c r="O477" s="362"/>
      <c r="P477" s="362"/>
      <c r="Q477" s="362"/>
      <c r="R477" s="362"/>
      <c r="S477" s="362"/>
      <c r="T477" s="362"/>
      <c r="U477" s="362"/>
      <c r="V477" s="362"/>
      <c r="W477" s="362"/>
      <c r="X477" s="362"/>
      <c r="Y477" s="362"/>
      <c r="Z477" s="362"/>
      <c r="AA477" s="362"/>
      <c r="AB477" s="362"/>
    </row>
    <row r="478" spans="8:8" ht="15.75" customHeight="1">
      <c r="A478" s="362"/>
      <c r="B478" s="363"/>
      <c r="C478" s="362"/>
      <c r="D478" s="363"/>
      <c r="E478" s="362"/>
      <c r="F478" s="362"/>
      <c r="G478" s="362"/>
      <c r="H478" s="362"/>
      <c r="I478" s="362"/>
      <c r="J478" s="362"/>
      <c r="K478" s="362"/>
      <c r="L478" s="362"/>
      <c r="M478" s="362"/>
      <c r="N478" s="362"/>
      <c r="O478" s="362"/>
      <c r="P478" s="362"/>
      <c r="Q478" s="362"/>
      <c r="R478" s="362"/>
      <c r="S478" s="362"/>
      <c r="T478" s="362"/>
      <c r="U478" s="362"/>
      <c r="V478" s="362"/>
      <c r="W478" s="362"/>
      <c r="X478" s="362"/>
      <c r="Y478" s="362"/>
      <c r="Z478" s="362"/>
      <c r="AA478" s="362"/>
      <c r="AB478" s="362"/>
    </row>
    <row r="479" spans="8:8" ht="15.75" customHeight="1">
      <c r="A479" s="362"/>
      <c r="B479" s="363"/>
      <c r="C479" s="362"/>
      <c r="D479" s="363"/>
      <c r="E479" s="362"/>
      <c r="F479" s="362"/>
      <c r="G479" s="362"/>
      <c r="H479" s="362"/>
      <c r="I479" s="362"/>
      <c r="J479" s="362"/>
      <c r="K479" s="362"/>
      <c r="L479" s="362"/>
      <c r="M479" s="362"/>
      <c r="N479" s="362"/>
      <c r="O479" s="362"/>
      <c r="P479" s="362"/>
      <c r="Q479" s="362"/>
      <c r="R479" s="362"/>
      <c r="S479" s="362"/>
      <c r="T479" s="362"/>
      <c r="U479" s="362"/>
      <c r="V479" s="362"/>
      <c r="W479" s="362"/>
      <c r="X479" s="362"/>
      <c r="Y479" s="362"/>
      <c r="Z479" s="362"/>
      <c r="AA479" s="362"/>
      <c r="AB479" s="362"/>
    </row>
    <row r="480" spans="8:8" ht="15.75" customHeight="1">
      <c r="A480" s="362"/>
      <c r="B480" s="363"/>
      <c r="C480" s="362"/>
      <c r="D480" s="363"/>
      <c r="E480" s="362"/>
      <c r="F480" s="362"/>
      <c r="G480" s="362"/>
      <c r="H480" s="362"/>
      <c r="I480" s="362"/>
      <c r="J480" s="362"/>
      <c r="K480" s="362"/>
      <c r="L480" s="362"/>
      <c r="M480" s="362"/>
      <c r="N480" s="362"/>
      <c r="O480" s="362"/>
      <c r="P480" s="362"/>
      <c r="Q480" s="362"/>
      <c r="R480" s="362"/>
      <c r="S480" s="362"/>
      <c r="T480" s="362"/>
      <c r="U480" s="362"/>
      <c r="V480" s="362"/>
      <c r="W480" s="362"/>
      <c r="X480" s="362"/>
      <c r="Y480" s="362"/>
      <c r="Z480" s="362"/>
      <c r="AA480" s="362"/>
      <c r="AB480" s="362"/>
    </row>
    <row r="481" spans="8:8" ht="15.75" customHeight="1">
      <c r="A481" s="362"/>
      <c r="B481" s="363"/>
      <c r="C481" s="362"/>
      <c r="D481" s="363"/>
      <c r="E481" s="362"/>
      <c r="F481" s="362"/>
      <c r="G481" s="362"/>
      <c r="H481" s="362"/>
      <c r="I481" s="362"/>
      <c r="J481" s="362"/>
      <c r="K481" s="362"/>
      <c r="L481" s="362"/>
      <c r="M481" s="362"/>
      <c r="N481" s="362"/>
      <c r="O481" s="362"/>
      <c r="P481" s="362"/>
      <c r="Q481" s="362"/>
      <c r="R481" s="362"/>
      <c r="S481" s="362"/>
      <c r="T481" s="362"/>
      <c r="U481" s="362"/>
      <c r="V481" s="362"/>
      <c r="W481" s="362"/>
      <c r="X481" s="362"/>
      <c r="Y481" s="362"/>
      <c r="Z481" s="362"/>
      <c r="AA481" s="362"/>
      <c r="AB481" s="362"/>
    </row>
    <row r="482" spans="8:8" ht="15.75" customHeight="1">
      <c r="A482" s="362"/>
      <c r="B482" s="363"/>
      <c r="C482" s="362"/>
      <c r="D482" s="363"/>
      <c r="E482" s="362"/>
      <c r="F482" s="362"/>
      <c r="G482" s="362"/>
      <c r="H482" s="362"/>
      <c r="I482" s="362"/>
      <c r="J482" s="362"/>
      <c r="K482" s="362"/>
      <c r="L482" s="362"/>
      <c r="M482" s="362"/>
      <c r="N482" s="362"/>
      <c r="O482" s="362"/>
      <c r="P482" s="362"/>
      <c r="Q482" s="362"/>
      <c r="R482" s="362"/>
      <c r="S482" s="362"/>
      <c r="T482" s="362"/>
      <c r="U482" s="362"/>
      <c r="V482" s="362"/>
      <c r="W482" s="362"/>
      <c r="X482" s="362"/>
      <c r="Y482" s="362"/>
      <c r="Z482" s="362"/>
      <c r="AA482" s="362"/>
      <c r="AB482" s="362"/>
    </row>
    <row r="483" spans="8:8" ht="15.75" customHeight="1">
      <c r="A483" s="362"/>
      <c r="B483" s="363"/>
      <c r="C483" s="362"/>
      <c r="D483" s="363"/>
      <c r="E483" s="362"/>
      <c r="F483" s="362"/>
      <c r="G483" s="362"/>
      <c r="H483" s="362"/>
      <c r="I483" s="362"/>
      <c r="J483" s="362"/>
      <c r="K483" s="362"/>
      <c r="L483" s="362"/>
      <c r="M483" s="362"/>
      <c r="N483" s="362"/>
      <c r="O483" s="362"/>
      <c r="P483" s="362"/>
      <c r="Q483" s="362"/>
      <c r="R483" s="362"/>
      <c r="S483" s="362"/>
      <c r="T483" s="362"/>
      <c r="U483" s="362"/>
      <c r="V483" s="362"/>
      <c r="W483" s="362"/>
      <c r="X483" s="362"/>
      <c r="Y483" s="362"/>
      <c r="Z483" s="362"/>
      <c r="AA483" s="362"/>
      <c r="AB483" s="362"/>
    </row>
    <row r="484" spans="8:8" ht="15.75" customHeight="1">
      <c r="A484" s="362"/>
      <c r="B484" s="363"/>
      <c r="C484" s="362"/>
      <c r="D484" s="363"/>
      <c r="E484" s="362"/>
      <c r="F484" s="362"/>
      <c r="G484" s="362"/>
      <c r="H484" s="362"/>
      <c r="I484" s="362"/>
      <c r="J484" s="362"/>
      <c r="K484" s="362"/>
      <c r="L484" s="362"/>
      <c r="M484" s="362"/>
      <c r="N484" s="362"/>
      <c r="O484" s="362"/>
      <c r="P484" s="362"/>
      <c r="Q484" s="362"/>
      <c r="R484" s="362"/>
      <c r="S484" s="362"/>
      <c r="T484" s="362"/>
      <c r="U484" s="362"/>
      <c r="V484" s="362"/>
      <c r="W484" s="362"/>
      <c r="X484" s="362"/>
      <c r="Y484" s="362"/>
      <c r="Z484" s="362"/>
      <c r="AA484" s="362"/>
      <c r="AB484" s="362"/>
    </row>
    <row r="485" spans="8:8" ht="15.75" customHeight="1">
      <c r="A485" s="362"/>
      <c r="B485" s="363"/>
      <c r="C485" s="362"/>
      <c r="D485" s="363"/>
      <c r="E485" s="362"/>
      <c r="F485" s="362"/>
      <c r="G485" s="362"/>
      <c r="H485" s="362"/>
      <c r="I485" s="362"/>
      <c r="J485" s="362"/>
      <c r="K485" s="362"/>
      <c r="L485" s="362"/>
      <c r="M485" s="362"/>
      <c r="N485" s="362"/>
      <c r="O485" s="362"/>
      <c r="P485" s="362"/>
      <c r="Q485" s="362"/>
      <c r="R485" s="362"/>
      <c r="S485" s="362"/>
      <c r="T485" s="362"/>
      <c r="U485" s="362"/>
      <c r="V485" s="362"/>
      <c r="W485" s="362"/>
      <c r="X485" s="362"/>
      <c r="Y485" s="362"/>
      <c r="Z485" s="362"/>
      <c r="AA485" s="362"/>
      <c r="AB485" s="362"/>
    </row>
    <row r="486" spans="8:8" ht="15.75" customHeight="1">
      <c r="A486" s="362"/>
      <c r="B486" s="363"/>
      <c r="C486" s="362"/>
      <c r="D486" s="363"/>
      <c r="E486" s="362"/>
      <c r="F486" s="362"/>
      <c r="G486" s="362"/>
      <c r="H486" s="362"/>
      <c r="I486" s="362"/>
      <c r="J486" s="362"/>
      <c r="K486" s="362"/>
      <c r="L486" s="362"/>
      <c r="M486" s="362"/>
      <c r="N486" s="362"/>
      <c r="O486" s="362"/>
      <c r="P486" s="362"/>
      <c r="Q486" s="362"/>
      <c r="R486" s="362"/>
      <c r="S486" s="362"/>
      <c r="T486" s="362"/>
      <c r="U486" s="362"/>
      <c r="V486" s="362"/>
      <c r="W486" s="362"/>
      <c r="X486" s="362"/>
      <c r="Y486" s="362"/>
      <c r="Z486" s="362"/>
      <c r="AA486" s="362"/>
      <c r="AB486" s="362"/>
    </row>
    <row r="487" spans="8:8" ht="15.75" customHeight="1">
      <c r="A487" s="362"/>
      <c r="B487" s="363"/>
      <c r="C487" s="362"/>
      <c r="D487" s="363"/>
      <c r="E487" s="362"/>
      <c r="F487" s="362"/>
      <c r="G487" s="362"/>
      <c r="H487" s="362"/>
      <c r="I487" s="362"/>
      <c r="J487" s="362"/>
      <c r="K487" s="362"/>
      <c r="L487" s="362"/>
      <c r="M487" s="362"/>
      <c r="N487" s="362"/>
      <c r="O487" s="362"/>
      <c r="P487" s="362"/>
      <c r="Q487" s="362"/>
      <c r="R487" s="362"/>
      <c r="S487" s="362"/>
      <c r="T487" s="362"/>
      <c r="U487" s="362"/>
      <c r="V487" s="362"/>
      <c r="W487" s="362"/>
      <c r="X487" s="362"/>
      <c r="Y487" s="362"/>
      <c r="Z487" s="362"/>
      <c r="AA487" s="362"/>
      <c r="AB487" s="362"/>
    </row>
    <row r="488" spans="8:8" ht="15.75" customHeight="1">
      <c r="A488" s="362"/>
      <c r="B488" s="363"/>
      <c r="C488" s="362"/>
      <c r="D488" s="363"/>
      <c r="E488" s="362"/>
      <c r="F488" s="362"/>
      <c r="G488" s="362"/>
      <c r="H488" s="362"/>
      <c r="I488" s="362"/>
      <c r="J488" s="362"/>
      <c r="K488" s="362"/>
      <c r="L488" s="362"/>
      <c r="M488" s="362"/>
      <c r="N488" s="362"/>
      <c r="O488" s="362"/>
      <c r="P488" s="362"/>
      <c r="Q488" s="362"/>
      <c r="R488" s="362"/>
      <c r="S488" s="362"/>
      <c r="T488" s="362"/>
      <c r="U488" s="362"/>
      <c r="V488" s="362"/>
      <c r="W488" s="362"/>
      <c r="X488" s="362"/>
      <c r="Y488" s="362"/>
      <c r="Z488" s="362"/>
      <c r="AA488" s="362"/>
      <c r="AB488" s="362"/>
    </row>
    <row r="489" spans="8:8" ht="15.75" customHeight="1">
      <c r="A489" s="362"/>
      <c r="B489" s="363"/>
      <c r="C489" s="362"/>
      <c r="D489" s="363"/>
      <c r="E489" s="362"/>
      <c r="F489" s="362"/>
      <c r="G489" s="362"/>
      <c r="H489" s="362"/>
      <c r="I489" s="362"/>
      <c r="J489" s="362"/>
      <c r="K489" s="362"/>
      <c r="L489" s="362"/>
      <c r="M489" s="362"/>
      <c r="N489" s="362"/>
      <c r="O489" s="362"/>
      <c r="P489" s="362"/>
      <c r="Q489" s="362"/>
      <c r="R489" s="362"/>
      <c r="S489" s="362"/>
      <c r="T489" s="362"/>
      <c r="U489" s="362"/>
      <c r="V489" s="362"/>
      <c r="W489" s="362"/>
      <c r="X489" s="362"/>
      <c r="Y489" s="362"/>
      <c r="Z489" s="362"/>
      <c r="AA489" s="362"/>
      <c r="AB489" s="362"/>
    </row>
    <row r="490" spans="8:8" ht="15.75" customHeight="1">
      <c r="A490" s="362"/>
      <c r="B490" s="363"/>
      <c r="C490" s="362"/>
      <c r="D490" s="363"/>
      <c r="E490" s="362"/>
      <c r="F490" s="362"/>
      <c r="G490" s="362"/>
      <c r="H490" s="362"/>
      <c r="I490" s="362"/>
      <c r="J490" s="362"/>
      <c r="K490" s="362"/>
      <c r="L490" s="362"/>
      <c r="M490" s="362"/>
      <c r="N490" s="362"/>
      <c r="O490" s="362"/>
      <c r="P490" s="362"/>
      <c r="Q490" s="362"/>
      <c r="R490" s="362"/>
      <c r="S490" s="362"/>
      <c r="T490" s="362"/>
      <c r="U490" s="362"/>
      <c r="V490" s="362"/>
      <c r="W490" s="362"/>
      <c r="X490" s="362"/>
      <c r="Y490" s="362"/>
      <c r="Z490" s="362"/>
      <c r="AA490" s="362"/>
      <c r="AB490" s="362"/>
    </row>
    <row r="491" spans="8:8" ht="15.75" customHeight="1">
      <c r="A491" s="362"/>
      <c r="B491" s="363"/>
      <c r="C491" s="362"/>
      <c r="D491" s="363"/>
      <c r="E491" s="362"/>
      <c r="F491" s="362"/>
      <c r="G491" s="362"/>
      <c r="H491" s="362"/>
      <c r="I491" s="362"/>
      <c r="J491" s="362"/>
      <c r="K491" s="362"/>
      <c r="L491" s="362"/>
      <c r="M491" s="362"/>
      <c r="N491" s="362"/>
      <c r="O491" s="362"/>
      <c r="P491" s="362"/>
      <c r="Q491" s="362"/>
      <c r="R491" s="362"/>
      <c r="S491" s="362"/>
      <c r="T491" s="362"/>
      <c r="U491" s="362"/>
      <c r="V491" s="362"/>
      <c r="W491" s="362"/>
      <c r="X491" s="362"/>
      <c r="Y491" s="362"/>
      <c r="Z491" s="362"/>
      <c r="AA491" s="362"/>
      <c r="AB491" s="362"/>
    </row>
    <row r="492" spans="8:8" ht="15.75" customHeight="1">
      <c r="A492" s="362"/>
      <c r="B492" s="363"/>
      <c r="C492" s="362"/>
      <c r="D492" s="363"/>
      <c r="E492" s="362"/>
      <c r="F492" s="362"/>
      <c r="G492" s="362"/>
      <c r="H492" s="362"/>
      <c r="I492" s="362"/>
      <c r="J492" s="362"/>
      <c r="K492" s="362"/>
      <c r="L492" s="362"/>
      <c r="M492" s="362"/>
      <c r="N492" s="362"/>
      <c r="O492" s="362"/>
      <c r="P492" s="362"/>
      <c r="Q492" s="362"/>
      <c r="R492" s="362"/>
      <c r="S492" s="362"/>
      <c r="T492" s="362"/>
      <c r="U492" s="362"/>
      <c r="V492" s="362"/>
      <c r="W492" s="362"/>
      <c r="X492" s="362"/>
      <c r="Y492" s="362"/>
      <c r="Z492" s="362"/>
      <c r="AA492" s="362"/>
      <c r="AB492" s="362"/>
    </row>
    <row r="493" spans="8:8" ht="15.75" customHeight="1">
      <c r="A493" s="362"/>
      <c r="B493" s="363"/>
      <c r="C493" s="362"/>
      <c r="D493" s="363"/>
      <c r="E493" s="362"/>
      <c r="F493" s="362"/>
      <c r="G493" s="362"/>
      <c r="H493" s="362"/>
      <c r="I493" s="362"/>
      <c r="J493" s="362"/>
      <c r="K493" s="362"/>
      <c r="L493" s="362"/>
      <c r="M493" s="362"/>
      <c r="N493" s="362"/>
      <c r="O493" s="362"/>
      <c r="P493" s="362"/>
      <c r="Q493" s="362"/>
      <c r="R493" s="362"/>
      <c r="S493" s="362"/>
      <c r="T493" s="362"/>
      <c r="U493" s="362"/>
      <c r="V493" s="362"/>
      <c r="W493" s="362"/>
      <c r="X493" s="362"/>
      <c r="Y493" s="362"/>
      <c r="Z493" s="362"/>
      <c r="AA493" s="362"/>
      <c r="AB493" s="362"/>
    </row>
    <row r="494" spans="8:8" ht="15.75" customHeight="1">
      <c r="A494" s="362"/>
      <c r="B494" s="363"/>
      <c r="C494" s="362"/>
      <c r="D494" s="363"/>
      <c r="E494" s="362"/>
      <c r="F494" s="362"/>
      <c r="G494" s="362"/>
      <c r="H494" s="362"/>
      <c r="I494" s="362"/>
      <c r="J494" s="362"/>
      <c r="K494" s="362"/>
      <c r="L494" s="362"/>
      <c r="M494" s="362"/>
      <c r="N494" s="362"/>
      <c r="O494" s="362"/>
      <c r="P494" s="362"/>
      <c r="Q494" s="362"/>
      <c r="R494" s="362"/>
      <c r="S494" s="362"/>
      <c r="T494" s="362"/>
      <c r="U494" s="362"/>
      <c r="V494" s="362"/>
      <c r="W494" s="362"/>
      <c r="X494" s="362"/>
      <c r="Y494" s="362"/>
      <c r="Z494" s="362"/>
      <c r="AA494" s="362"/>
      <c r="AB494" s="362"/>
    </row>
    <row r="495" spans="8:8" ht="15.75" customHeight="1">
      <c r="A495" s="362"/>
      <c r="B495" s="363"/>
      <c r="C495" s="362"/>
      <c r="D495" s="363"/>
      <c r="E495" s="362"/>
      <c r="F495" s="362"/>
      <c r="G495" s="362"/>
      <c r="H495" s="362"/>
      <c r="I495" s="362"/>
      <c r="J495" s="362"/>
      <c r="K495" s="362"/>
      <c r="L495" s="362"/>
      <c r="M495" s="362"/>
      <c r="N495" s="362"/>
      <c r="O495" s="362"/>
      <c r="P495" s="362"/>
      <c r="Q495" s="362"/>
      <c r="R495" s="362"/>
      <c r="S495" s="362"/>
      <c r="T495" s="362"/>
      <c r="U495" s="362"/>
      <c r="V495" s="362"/>
      <c r="W495" s="362"/>
      <c r="X495" s="362"/>
      <c r="Y495" s="362"/>
      <c r="Z495" s="362"/>
      <c r="AA495" s="362"/>
      <c r="AB495" s="362"/>
    </row>
    <row r="496" spans="8:8" ht="15.75" customHeight="1">
      <c r="A496" s="362"/>
      <c r="B496" s="363"/>
      <c r="C496" s="362"/>
      <c r="D496" s="363"/>
      <c r="E496" s="362"/>
      <c r="F496" s="362"/>
      <c r="G496" s="362"/>
      <c r="H496" s="362"/>
      <c r="I496" s="362"/>
      <c r="J496" s="362"/>
      <c r="K496" s="362"/>
      <c r="L496" s="362"/>
      <c r="M496" s="362"/>
      <c r="N496" s="362"/>
      <c r="O496" s="362"/>
      <c r="P496" s="362"/>
      <c r="Q496" s="362"/>
      <c r="R496" s="362"/>
      <c r="S496" s="362"/>
      <c r="T496" s="362"/>
      <c r="U496" s="362"/>
      <c r="V496" s="362"/>
      <c r="W496" s="362"/>
      <c r="X496" s="362"/>
      <c r="Y496" s="362"/>
      <c r="Z496" s="362"/>
      <c r="AA496" s="362"/>
      <c r="AB496" s="362"/>
    </row>
    <row r="497" spans="8:8" ht="15.75" customHeight="1">
      <c r="A497" s="362"/>
      <c r="B497" s="363"/>
      <c r="C497" s="362"/>
      <c r="D497" s="363"/>
      <c r="E497" s="362"/>
      <c r="F497" s="362"/>
      <c r="G497" s="362"/>
      <c r="H497" s="362"/>
      <c r="I497" s="362"/>
      <c r="J497" s="362"/>
      <c r="K497" s="362"/>
      <c r="L497" s="362"/>
      <c r="M497" s="362"/>
      <c r="N497" s="362"/>
      <c r="O497" s="362"/>
      <c r="P497" s="362"/>
      <c r="Q497" s="362"/>
      <c r="R497" s="362"/>
      <c r="S497" s="362"/>
      <c r="T497" s="362"/>
      <c r="U497" s="362"/>
      <c r="V497" s="362"/>
      <c r="W497" s="362"/>
      <c r="X497" s="362"/>
      <c r="Y497" s="362"/>
      <c r="Z497" s="362"/>
      <c r="AA497" s="362"/>
      <c r="AB497" s="362"/>
    </row>
    <row r="498" spans="8:8" ht="15.75" customHeight="1">
      <c r="A498" s="362"/>
      <c r="B498" s="363"/>
      <c r="C498" s="362"/>
      <c r="D498" s="363"/>
      <c r="E498" s="362"/>
      <c r="F498" s="362"/>
      <c r="G498" s="362"/>
      <c r="H498" s="362"/>
      <c r="I498" s="362"/>
      <c r="J498" s="362"/>
      <c r="K498" s="362"/>
      <c r="L498" s="362"/>
      <c r="M498" s="362"/>
      <c r="N498" s="362"/>
      <c r="O498" s="362"/>
      <c r="P498" s="362"/>
      <c r="Q498" s="362"/>
      <c r="R498" s="362"/>
      <c r="S498" s="362"/>
      <c r="T498" s="362"/>
      <c r="U498" s="362"/>
      <c r="V498" s="362"/>
      <c r="W498" s="362"/>
      <c r="X498" s="362"/>
      <c r="Y498" s="362"/>
      <c r="Z498" s="362"/>
      <c r="AA498" s="362"/>
      <c r="AB498" s="362"/>
    </row>
    <row r="499" spans="8:8" ht="15.75" customHeight="1">
      <c r="A499" s="362"/>
      <c r="B499" s="363"/>
      <c r="C499" s="362"/>
      <c r="D499" s="363"/>
      <c r="E499" s="362"/>
      <c r="F499" s="362"/>
      <c r="G499" s="362"/>
      <c r="H499" s="362"/>
      <c r="I499" s="362"/>
      <c r="J499" s="362"/>
      <c r="K499" s="362"/>
      <c r="L499" s="362"/>
      <c r="M499" s="362"/>
      <c r="N499" s="362"/>
      <c r="O499" s="362"/>
      <c r="P499" s="362"/>
      <c r="Q499" s="362"/>
      <c r="R499" s="362"/>
      <c r="S499" s="362"/>
      <c r="T499" s="362"/>
      <c r="U499" s="362"/>
      <c r="V499" s="362"/>
      <c r="W499" s="362"/>
      <c r="X499" s="362"/>
      <c r="Y499" s="362"/>
      <c r="Z499" s="362"/>
      <c r="AA499" s="362"/>
      <c r="AB499" s="362"/>
    </row>
    <row r="500" spans="8:8" ht="15.75" customHeight="1">
      <c r="A500" s="362"/>
      <c r="B500" s="363"/>
      <c r="C500" s="362"/>
      <c r="D500" s="363"/>
      <c r="E500" s="362"/>
      <c r="F500" s="362"/>
      <c r="G500" s="362"/>
      <c r="H500" s="362"/>
      <c r="I500" s="362"/>
      <c r="J500" s="362"/>
      <c r="K500" s="362"/>
      <c r="L500" s="362"/>
      <c r="M500" s="362"/>
      <c r="N500" s="362"/>
      <c r="O500" s="362"/>
      <c r="P500" s="362"/>
      <c r="Q500" s="362"/>
      <c r="R500" s="362"/>
      <c r="S500" s="362"/>
      <c r="T500" s="362"/>
      <c r="U500" s="362"/>
      <c r="V500" s="362"/>
      <c r="W500" s="362"/>
      <c r="X500" s="362"/>
      <c r="Y500" s="362"/>
      <c r="Z500" s="362"/>
      <c r="AA500" s="362"/>
      <c r="AB500" s="362"/>
    </row>
    <row r="501" spans="8:8" ht="15.75" customHeight="1">
      <c r="A501" s="362"/>
      <c r="B501" s="363"/>
      <c r="C501" s="362"/>
      <c r="D501" s="363"/>
      <c r="E501" s="362"/>
      <c r="F501" s="362"/>
      <c r="G501" s="362"/>
      <c r="H501" s="362"/>
      <c r="I501" s="362"/>
      <c r="J501" s="362"/>
      <c r="K501" s="362"/>
      <c r="L501" s="362"/>
      <c r="M501" s="362"/>
      <c r="N501" s="362"/>
      <c r="O501" s="362"/>
      <c r="P501" s="362"/>
      <c r="Q501" s="362"/>
      <c r="R501" s="362"/>
      <c r="S501" s="362"/>
      <c r="T501" s="362"/>
      <c r="U501" s="362"/>
      <c r="V501" s="362"/>
      <c r="W501" s="362"/>
      <c r="X501" s="362"/>
      <c r="Y501" s="362"/>
      <c r="Z501" s="362"/>
      <c r="AA501" s="362"/>
      <c r="AB501" s="362"/>
    </row>
    <row r="502" spans="8:8" ht="15.75" customHeight="1">
      <c r="A502" s="362"/>
      <c r="B502" s="363"/>
      <c r="C502" s="362"/>
      <c r="D502" s="363"/>
      <c r="E502" s="362"/>
      <c r="F502" s="362"/>
      <c r="G502" s="362"/>
      <c r="H502" s="362"/>
      <c r="I502" s="362"/>
      <c r="J502" s="362"/>
      <c r="K502" s="362"/>
      <c r="L502" s="362"/>
      <c r="M502" s="362"/>
      <c r="N502" s="362"/>
      <c r="O502" s="362"/>
      <c r="P502" s="362"/>
      <c r="Q502" s="362"/>
      <c r="R502" s="362"/>
      <c r="S502" s="362"/>
      <c r="T502" s="362"/>
      <c r="U502" s="362"/>
      <c r="V502" s="362"/>
      <c r="W502" s="362"/>
      <c r="X502" s="362"/>
      <c r="Y502" s="362"/>
      <c r="Z502" s="362"/>
      <c r="AA502" s="362"/>
      <c r="AB502" s="362"/>
    </row>
    <row r="503" spans="8:8" ht="15.75" customHeight="1">
      <c r="A503" s="362"/>
      <c r="B503" s="363"/>
      <c r="C503" s="362"/>
      <c r="D503" s="363"/>
      <c r="E503" s="362"/>
      <c r="F503" s="362"/>
      <c r="G503" s="362"/>
      <c r="H503" s="362"/>
      <c r="I503" s="362"/>
      <c r="J503" s="362"/>
      <c r="K503" s="362"/>
      <c r="L503" s="362"/>
      <c r="M503" s="362"/>
      <c r="N503" s="362"/>
      <c r="O503" s="362"/>
      <c r="P503" s="362"/>
      <c r="Q503" s="362"/>
      <c r="R503" s="362"/>
      <c r="S503" s="362"/>
      <c r="T503" s="362"/>
      <c r="U503" s="362"/>
      <c r="V503" s="362"/>
      <c r="W503" s="362"/>
      <c r="X503" s="362"/>
      <c r="Y503" s="362"/>
      <c r="Z503" s="362"/>
      <c r="AA503" s="362"/>
      <c r="AB503" s="362"/>
    </row>
    <row r="504" spans="8:8" ht="15.75" customHeight="1">
      <c r="A504" s="362"/>
      <c r="B504" s="363"/>
      <c r="C504" s="362"/>
      <c r="D504" s="363"/>
      <c r="E504" s="362"/>
      <c r="F504" s="362"/>
      <c r="G504" s="362"/>
      <c r="H504" s="362"/>
      <c r="I504" s="362"/>
      <c r="J504" s="362"/>
      <c r="K504" s="362"/>
      <c r="L504" s="362"/>
      <c r="M504" s="362"/>
      <c r="N504" s="362"/>
      <c r="O504" s="362"/>
      <c r="P504" s="362"/>
      <c r="Q504" s="362"/>
      <c r="R504" s="362"/>
      <c r="S504" s="362"/>
      <c r="T504" s="362"/>
      <c r="U504" s="362"/>
      <c r="V504" s="362"/>
      <c r="W504" s="362"/>
      <c r="X504" s="362"/>
      <c r="Y504" s="362"/>
      <c r="Z504" s="362"/>
      <c r="AA504" s="362"/>
      <c r="AB504" s="362"/>
    </row>
    <row r="505" spans="8:8" ht="15.75" customHeight="1">
      <c r="A505" s="362"/>
      <c r="B505" s="363"/>
      <c r="C505" s="362"/>
      <c r="D505" s="363"/>
      <c r="E505" s="362"/>
      <c r="F505" s="362"/>
      <c r="G505" s="362"/>
      <c r="H505" s="362"/>
      <c r="I505" s="362"/>
      <c r="J505" s="362"/>
      <c r="K505" s="362"/>
      <c r="L505" s="362"/>
      <c r="M505" s="362"/>
      <c r="N505" s="362"/>
      <c r="O505" s="362"/>
      <c r="P505" s="362"/>
      <c r="Q505" s="362"/>
      <c r="R505" s="362"/>
      <c r="S505" s="362"/>
      <c r="T505" s="362"/>
      <c r="U505" s="362"/>
      <c r="V505" s="362"/>
      <c r="W505" s="362"/>
      <c r="X505" s="362"/>
      <c r="Y505" s="362"/>
      <c r="Z505" s="362"/>
      <c r="AA505" s="362"/>
      <c r="AB505" s="362"/>
    </row>
    <row r="506" spans="8:8" ht="15.75" customHeight="1">
      <c r="A506" s="362"/>
      <c r="B506" s="363"/>
      <c r="C506" s="362"/>
      <c r="D506" s="363"/>
      <c r="E506" s="362"/>
      <c r="F506" s="362"/>
      <c r="G506" s="362"/>
      <c r="H506" s="362"/>
      <c r="I506" s="362"/>
      <c r="J506" s="362"/>
      <c r="K506" s="362"/>
      <c r="L506" s="362"/>
      <c r="M506" s="362"/>
      <c r="N506" s="362"/>
      <c r="O506" s="362"/>
      <c r="P506" s="362"/>
      <c r="Q506" s="362"/>
      <c r="R506" s="362"/>
      <c r="S506" s="362"/>
      <c r="T506" s="362"/>
      <c r="U506" s="362"/>
      <c r="V506" s="362"/>
      <c r="W506" s="362"/>
      <c r="X506" s="362"/>
      <c r="Y506" s="362"/>
      <c r="Z506" s="362"/>
      <c r="AA506" s="362"/>
      <c r="AB506" s="362"/>
    </row>
    <row r="507" spans="8:8" ht="15.75" customHeight="1">
      <c r="A507" s="362"/>
      <c r="B507" s="363"/>
      <c r="C507" s="362"/>
      <c r="D507" s="363"/>
      <c r="E507" s="362"/>
      <c r="F507" s="362"/>
      <c r="G507" s="362"/>
      <c r="H507" s="362"/>
      <c r="I507" s="362"/>
      <c r="J507" s="362"/>
      <c r="K507" s="362"/>
      <c r="L507" s="362"/>
      <c r="M507" s="362"/>
      <c r="N507" s="362"/>
      <c r="O507" s="362"/>
      <c r="P507" s="362"/>
      <c r="Q507" s="362"/>
      <c r="R507" s="362"/>
      <c r="S507" s="362"/>
      <c r="T507" s="362"/>
      <c r="U507" s="362"/>
      <c r="V507" s="362"/>
      <c r="W507" s="362"/>
      <c r="X507" s="362"/>
      <c r="Y507" s="362"/>
      <c r="Z507" s="362"/>
      <c r="AA507" s="362"/>
      <c r="AB507" s="362"/>
    </row>
    <row r="508" spans="8:8" ht="15.75" customHeight="1">
      <c r="A508" s="362"/>
      <c r="B508" s="363"/>
      <c r="C508" s="362"/>
      <c r="D508" s="363"/>
      <c r="E508" s="362"/>
      <c r="F508" s="362"/>
      <c r="G508" s="362"/>
      <c r="H508" s="362"/>
      <c r="I508" s="362"/>
      <c r="J508" s="362"/>
      <c r="K508" s="362"/>
      <c r="L508" s="362"/>
      <c r="M508" s="362"/>
      <c r="N508" s="362"/>
      <c r="O508" s="362"/>
      <c r="P508" s="362"/>
      <c r="Q508" s="362"/>
      <c r="R508" s="362"/>
      <c r="S508" s="362"/>
      <c r="T508" s="362"/>
      <c r="U508" s="362"/>
      <c r="V508" s="362"/>
      <c r="W508" s="362"/>
      <c r="X508" s="362"/>
      <c r="Y508" s="362"/>
      <c r="Z508" s="362"/>
      <c r="AA508" s="362"/>
      <c r="AB508" s="362"/>
    </row>
    <row r="509" spans="8:8" ht="15.75" customHeight="1">
      <c r="A509" s="362"/>
      <c r="B509" s="363"/>
      <c r="C509" s="362"/>
      <c r="D509" s="363"/>
      <c r="E509" s="362"/>
      <c r="F509" s="362"/>
      <c r="G509" s="362"/>
      <c r="H509" s="362"/>
      <c r="I509" s="362"/>
      <c r="J509" s="362"/>
      <c r="K509" s="362"/>
      <c r="L509" s="362"/>
      <c r="M509" s="362"/>
      <c r="N509" s="362"/>
      <c r="O509" s="362"/>
      <c r="P509" s="362"/>
      <c r="Q509" s="362"/>
      <c r="R509" s="362"/>
      <c r="S509" s="362"/>
      <c r="T509" s="362"/>
      <c r="U509" s="362"/>
      <c r="V509" s="362"/>
      <c r="W509" s="362"/>
      <c r="X509" s="362"/>
      <c r="Y509" s="362"/>
      <c r="Z509" s="362"/>
      <c r="AA509" s="362"/>
      <c r="AB509" s="362"/>
    </row>
    <row r="510" spans="8:8" ht="15.75" customHeight="1">
      <c r="A510" s="362"/>
      <c r="B510" s="363"/>
      <c r="C510" s="362"/>
      <c r="D510" s="363"/>
      <c r="E510" s="362"/>
      <c r="F510" s="362"/>
      <c r="G510" s="362"/>
      <c r="H510" s="362"/>
      <c r="I510" s="362"/>
      <c r="J510" s="362"/>
      <c r="K510" s="362"/>
      <c r="L510" s="362"/>
      <c r="M510" s="362"/>
      <c r="N510" s="362"/>
      <c r="O510" s="362"/>
      <c r="P510" s="362"/>
      <c r="Q510" s="362"/>
      <c r="R510" s="362"/>
      <c r="S510" s="362"/>
      <c r="T510" s="362"/>
      <c r="U510" s="362"/>
      <c r="V510" s="362"/>
      <c r="W510" s="362"/>
      <c r="X510" s="362"/>
      <c r="Y510" s="362"/>
      <c r="Z510" s="362"/>
      <c r="AA510" s="362"/>
      <c r="AB510" s="362"/>
    </row>
    <row r="511" spans="8:8" ht="15.75" customHeight="1">
      <c r="A511" s="362"/>
      <c r="B511" s="363"/>
      <c r="C511" s="362"/>
      <c r="D511" s="363"/>
      <c r="E511" s="362"/>
      <c r="F511" s="362"/>
      <c r="G511" s="362"/>
      <c r="H511" s="362"/>
      <c r="I511" s="362"/>
      <c r="J511" s="362"/>
      <c r="K511" s="362"/>
      <c r="L511" s="362"/>
      <c r="M511" s="362"/>
      <c r="N511" s="362"/>
      <c r="O511" s="362"/>
      <c r="P511" s="362"/>
      <c r="Q511" s="362"/>
      <c r="R511" s="362"/>
      <c r="S511" s="362"/>
      <c r="T511" s="362"/>
      <c r="U511" s="362"/>
      <c r="V511" s="362"/>
      <c r="W511" s="362"/>
      <c r="X511" s="362"/>
      <c r="Y511" s="362"/>
      <c r="Z511" s="362"/>
      <c r="AA511" s="362"/>
      <c r="AB511" s="362"/>
    </row>
    <row r="512" spans="8:8" ht="15.75" customHeight="1">
      <c r="A512" s="362"/>
      <c r="B512" s="363"/>
      <c r="C512" s="362"/>
      <c r="D512" s="363"/>
      <c r="E512" s="362"/>
      <c r="F512" s="362"/>
      <c r="G512" s="362"/>
      <c r="H512" s="362"/>
      <c r="I512" s="362"/>
      <c r="J512" s="362"/>
      <c r="K512" s="362"/>
      <c r="L512" s="362"/>
      <c r="M512" s="362"/>
      <c r="N512" s="362"/>
      <c r="O512" s="362"/>
      <c r="P512" s="362"/>
      <c r="Q512" s="362"/>
      <c r="R512" s="362"/>
      <c r="S512" s="362"/>
      <c r="T512" s="362"/>
      <c r="U512" s="362"/>
      <c r="V512" s="362"/>
      <c r="W512" s="362"/>
      <c r="X512" s="362"/>
      <c r="Y512" s="362"/>
      <c r="Z512" s="362"/>
      <c r="AA512" s="362"/>
      <c r="AB512" s="362"/>
    </row>
    <row r="513" spans="8:8" ht="15.75" customHeight="1">
      <c r="A513" s="362"/>
      <c r="B513" s="363"/>
      <c r="C513" s="362"/>
      <c r="D513" s="363"/>
      <c r="E513" s="362"/>
      <c r="F513" s="362"/>
      <c r="G513" s="362"/>
      <c r="H513" s="362"/>
      <c r="I513" s="362"/>
      <c r="J513" s="362"/>
      <c r="K513" s="362"/>
      <c r="L513" s="362"/>
      <c r="M513" s="362"/>
      <c r="N513" s="362"/>
      <c r="O513" s="362"/>
      <c r="P513" s="362"/>
      <c r="Q513" s="362"/>
      <c r="R513" s="362"/>
      <c r="S513" s="362"/>
      <c r="T513" s="362"/>
      <c r="U513" s="362"/>
      <c r="V513" s="362"/>
      <c r="W513" s="362"/>
      <c r="X513" s="362"/>
      <c r="Y513" s="362"/>
      <c r="Z513" s="362"/>
      <c r="AA513" s="362"/>
      <c r="AB513" s="362"/>
    </row>
    <row r="514" spans="8:8" ht="15.75" customHeight="1">
      <c r="A514" s="362"/>
      <c r="B514" s="363"/>
      <c r="C514" s="362"/>
      <c r="D514" s="363"/>
      <c r="E514" s="362"/>
      <c r="F514" s="362"/>
      <c r="G514" s="362"/>
      <c r="H514" s="362"/>
      <c r="I514" s="362"/>
      <c r="J514" s="362"/>
      <c r="K514" s="362"/>
      <c r="L514" s="362"/>
      <c r="M514" s="362"/>
      <c r="N514" s="362"/>
      <c r="O514" s="362"/>
      <c r="P514" s="362"/>
      <c r="Q514" s="362"/>
      <c r="R514" s="362"/>
      <c r="S514" s="362"/>
      <c r="T514" s="362"/>
      <c r="U514" s="362"/>
      <c r="V514" s="362"/>
      <c r="W514" s="362"/>
      <c r="X514" s="362"/>
      <c r="Y514" s="362"/>
      <c r="Z514" s="362"/>
      <c r="AA514" s="362"/>
      <c r="AB514" s="362"/>
    </row>
    <row r="515" spans="8:8" ht="15.75" customHeight="1">
      <c r="A515" s="362"/>
      <c r="B515" s="363"/>
      <c r="C515" s="362"/>
      <c r="D515" s="363"/>
      <c r="E515" s="362"/>
      <c r="F515" s="362"/>
      <c r="G515" s="362"/>
      <c r="H515" s="362"/>
      <c r="I515" s="362"/>
      <c r="J515" s="362"/>
      <c r="K515" s="362"/>
      <c r="L515" s="362"/>
      <c r="M515" s="362"/>
      <c r="N515" s="362"/>
      <c r="O515" s="362"/>
      <c r="P515" s="362"/>
      <c r="Q515" s="362"/>
      <c r="R515" s="362"/>
      <c r="S515" s="362"/>
      <c r="T515" s="362"/>
      <c r="U515" s="362"/>
      <c r="V515" s="362"/>
      <c r="W515" s="362"/>
      <c r="X515" s="362"/>
      <c r="Y515" s="362"/>
      <c r="Z515" s="362"/>
      <c r="AA515" s="362"/>
      <c r="AB515" s="362"/>
    </row>
    <row r="516" spans="8:8" ht="15.75" customHeight="1">
      <c r="A516" s="362"/>
      <c r="B516" s="363"/>
      <c r="C516" s="362"/>
      <c r="D516" s="363"/>
      <c r="E516" s="362"/>
      <c r="F516" s="362"/>
      <c r="G516" s="362"/>
      <c r="H516" s="362"/>
      <c r="I516" s="362"/>
      <c r="J516" s="362"/>
      <c r="K516" s="362"/>
      <c r="L516" s="362"/>
      <c r="M516" s="362"/>
      <c r="N516" s="362"/>
      <c r="O516" s="362"/>
      <c r="P516" s="362"/>
      <c r="Q516" s="362"/>
      <c r="R516" s="362"/>
      <c r="S516" s="362"/>
      <c r="T516" s="362"/>
      <c r="U516" s="362"/>
      <c r="V516" s="362"/>
      <c r="W516" s="362"/>
      <c r="X516" s="362"/>
      <c r="Y516" s="362"/>
      <c r="Z516" s="362"/>
      <c r="AA516" s="362"/>
      <c r="AB516" s="362"/>
    </row>
    <row r="517" spans="8:8" ht="15.75" customHeight="1">
      <c r="A517" s="362"/>
      <c r="B517" s="363"/>
      <c r="C517" s="362"/>
      <c r="D517" s="363"/>
      <c r="E517" s="362"/>
      <c r="F517" s="362"/>
      <c r="G517" s="362"/>
      <c r="H517" s="362"/>
      <c r="I517" s="362"/>
      <c r="J517" s="362"/>
      <c r="K517" s="362"/>
      <c r="L517" s="362"/>
      <c r="M517" s="362"/>
      <c r="N517" s="362"/>
      <c r="O517" s="362"/>
      <c r="P517" s="362"/>
      <c r="Q517" s="362"/>
      <c r="R517" s="362"/>
      <c r="S517" s="362"/>
      <c r="T517" s="362"/>
      <c r="U517" s="362"/>
      <c r="V517" s="362"/>
      <c r="W517" s="362"/>
      <c r="X517" s="362"/>
      <c r="Y517" s="362"/>
      <c r="Z517" s="362"/>
      <c r="AA517" s="362"/>
      <c r="AB517" s="362"/>
    </row>
    <row r="518" spans="8:8" ht="15.75" customHeight="1">
      <c r="A518" s="362"/>
      <c r="B518" s="363"/>
      <c r="C518" s="362"/>
      <c r="D518" s="363"/>
      <c r="E518" s="362"/>
      <c r="F518" s="362"/>
      <c r="G518" s="362"/>
      <c r="H518" s="362"/>
      <c r="I518" s="362"/>
      <c r="J518" s="362"/>
      <c r="K518" s="362"/>
      <c r="L518" s="362"/>
      <c r="M518" s="362"/>
      <c r="N518" s="362"/>
      <c r="O518" s="362"/>
      <c r="P518" s="362"/>
      <c r="Q518" s="362"/>
      <c r="R518" s="362"/>
      <c r="S518" s="362"/>
      <c r="T518" s="362"/>
      <c r="U518" s="362"/>
      <c r="V518" s="362"/>
      <c r="W518" s="362"/>
      <c r="X518" s="362"/>
      <c r="Y518" s="362"/>
      <c r="Z518" s="362"/>
      <c r="AA518" s="362"/>
      <c r="AB518" s="362"/>
    </row>
    <row r="519" spans="8:8" ht="15.75" customHeight="1">
      <c r="A519" s="362"/>
      <c r="B519" s="363"/>
      <c r="C519" s="362"/>
      <c r="D519" s="363"/>
      <c r="E519" s="362"/>
      <c r="F519" s="362"/>
      <c r="G519" s="362"/>
      <c r="H519" s="362"/>
      <c r="I519" s="362"/>
      <c r="J519" s="362"/>
      <c r="K519" s="362"/>
      <c r="L519" s="362"/>
      <c r="M519" s="362"/>
      <c r="N519" s="362"/>
      <c r="O519" s="362"/>
      <c r="P519" s="362"/>
      <c r="Q519" s="362"/>
      <c r="R519" s="362"/>
      <c r="S519" s="362"/>
      <c r="T519" s="362"/>
      <c r="U519" s="362"/>
      <c r="V519" s="362"/>
      <c r="W519" s="362"/>
      <c r="X519" s="362"/>
      <c r="Y519" s="362"/>
      <c r="Z519" s="362"/>
      <c r="AA519" s="362"/>
      <c r="AB519" s="362"/>
    </row>
    <row r="520" spans="8:8" ht="15.75" customHeight="1">
      <c r="A520" s="362"/>
      <c r="B520" s="363"/>
      <c r="C520" s="362"/>
      <c r="D520" s="363"/>
      <c r="E520" s="362"/>
      <c r="F520" s="362"/>
      <c r="G520" s="362"/>
      <c r="H520" s="362"/>
      <c r="I520" s="362"/>
      <c r="J520" s="362"/>
      <c r="K520" s="362"/>
      <c r="L520" s="362"/>
      <c r="M520" s="362"/>
      <c r="N520" s="362"/>
      <c r="O520" s="362"/>
      <c r="P520" s="362"/>
      <c r="Q520" s="362"/>
      <c r="R520" s="362"/>
      <c r="S520" s="362"/>
      <c r="T520" s="362"/>
      <c r="U520" s="362"/>
      <c r="V520" s="362"/>
      <c r="W520" s="362"/>
      <c r="X520" s="362"/>
      <c r="Y520" s="362"/>
      <c r="Z520" s="362"/>
      <c r="AA520" s="362"/>
      <c r="AB520" s="362"/>
    </row>
    <row r="521" spans="8:8" ht="15.75" customHeight="1">
      <c r="A521" s="362"/>
      <c r="B521" s="363"/>
      <c r="C521" s="362"/>
      <c r="D521" s="363"/>
      <c r="E521" s="362"/>
      <c r="F521" s="362"/>
      <c r="G521" s="362"/>
      <c r="H521" s="362"/>
      <c r="I521" s="362"/>
      <c r="J521" s="362"/>
      <c r="K521" s="362"/>
      <c r="L521" s="362"/>
      <c r="M521" s="362"/>
      <c r="N521" s="362"/>
      <c r="O521" s="362"/>
      <c r="P521" s="362"/>
      <c r="Q521" s="362"/>
      <c r="R521" s="362"/>
      <c r="S521" s="362"/>
      <c r="T521" s="362"/>
      <c r="U521" s="362"/>
      <c r="V521" s="362"/>
      <c r="W521" s="362"/>
      <c r="X521" s="362"/>
      <c r="Y521" s="362"/>
      <c r="Z521" s="362"/>
      <c r="AA521" s="362"/>
      <c r="AB521" s="362"/>
    </row>
    <row r="522" spans="8:8" ht="15.75" customHeight="1">
      <c r="A522" s="362"/>
      <c r="B522" s="363"/>
      <c r="C522" s="362"/>
      <c r="D522" s="363"/>
      <c r="E522" s="362"/>
      <c r="F522" s="362"/>
      <c r="G522" s="362"/>
      <c r="H522" s="362"/>
      <c r="I522" s="362"/>
      <c r="J522" s="362"/>
      <c r="K522" s="362"/>
      <c r="L522" s="362"/>
      <c r="M522" s="362"/>
      <c r="N522" s="362"/>
      <c r="O522" s="362"/>
      <c r="P522" s="362"/>
      <c r="Q522" s="362"/>
      <c r="R522" s="362"/>
      <c r="S522" s="362"/>
      <c r="T522" s="362"/>
      <c r="U522" s="362"/>
      <c r="V522" s="362"/>
      <c r="W522" s="362"/>
      <c r="X522" s="362"/>
      <c r="Y522" s="362"/>
      <c r="Z522" s="362"/>
      <c r="AA522" s="362"/>
      <c r="AB522" s="362"/>
    </row>
    <row r="523" spans="8:8" ht="15.75" customHeight="1">
      <c r="A523" s="362"/>
      <c r="B523" s="363"/>
      <c r="C523" s="362"/>
      <c r="D523" s="363"/>
      <c r="E523" s="362"/>
      <c r="F523" s="362"/>
      <c r="G523" s="362"/>
      <c r="H523" s="362"/>
      <c r="I523" s="362"/>
      <c r="J523" s="362"/>
      <c r="K523" s="362"/>
      <c r="L523" s="362"/>
      <c r="M523" s="362"/>
      <c r="N523" s="362"/>
      <c r="O523" s="362"/>
      <c r="P523" s="362"/>
      <c r="Q523" s="362"/>
      <c r="R523" s="362"/>
      <c r="S523" s="362"/>
      <c r="T523" s="362"/>
      <c r="U523" s="362"/>
      <c r="V523" s="362"/>
      <c r="W523" s="362"/>
      <c r="X523" s="362"/>
      <c r="Y523" s="362"/>
      <c r="Z523" s="362"/>
      <c r="AA523" s="362"/>
      <c r="AB523" s="362"/>
    </row>
    <row r="524" spans="8:8" ht="15.75" customHeight="1">
      <c r="A524" s="362"/>
      <c r="B524" s="363"/>
      <c r="C524" s="362"/>
      <c r="D524" s="363"/>
      <c r="E524" s="362"/>
      <c r="F524" s="362"/>
      <c r="G524" s="362"/>
      <c r="H524" s="362"/>
      <c r="I524" s="362"/>
      <c r="J524" s="362"/>
      <c r="K524" s="362"/>
      <c r="L524" s="362"/>
      <c r="M524" s="362"/>
      <c r="N524" s="362"/>
      <c r="O524" s="362"/>
      <c r="P524" s="362"/>
      <c r="Q524" s="362"/>
      <c r="R524" s="362"/>
      <c r="S524" s="362"/>
      <c r="T524" s="362"/>
      <c r="U524" s="362"/>
      <c r="V524" s="362"/>
      <c r="W524" s="362"/>
      <c r="X524" s="362"/>
      <c r="Y524" s="362"/>
      <c r="Z524" s="362"/>
      <c r="AA524" s="362"/>
      <c r="AB524" s="362"/>
    </row>
    <row r="525" spans="8:8" ht="15.75" customHeight="1">
      <c r="A525" s="362"/>
      <c r="B525" s="363"/>
      <c r="C525" s="362"/>
      <c r="D525" s="363"/>
      <c r="E525" s="362"/>
      <c r="F525" s="362"/>
      <c r="G525" s="362"/>
      <c r="H525" s="362"/>
      <c r="I525" s="362"/>
      <c r="J525" s="362"/>
      <c r="K525" s="362"/>
      <c r="L525" s="362"/>
      <c r="M525" s="362"/>
      <c r="N525" s="362"/>
      <c r="O525" s="362"/>
      <c r="P525" s="362"/>
      <c r="Q525" s="362"/>
      <c r="R525" s="362"/>
      <c r="S525" s="362"/>
      <c r="T525" s="362"/>
      <c r="U525" s="362"/>
      <c r="V525" s="362"/>
      <c r="W525" s="362"/>
      <c r="X525" s="362"/>
      <c r="Y525" s="362"/>
      <c r="Z525" s="362"/>
      <c r="AA525" s="362"/>
      <c r="AB525" s="362"/>
    </row>
    <row r="526" spans="8:8" ht="15.75" customHeight="1">
      <c r="A526" s="362"/>
      <c r="B526" s="363"/>
      <c r="C526" s="362"/>
      <c r="D526" s="363"/>
      <c r="E526" s="362"/>
      <c r="F526" s="362"/>
      <c r="G526" s="362"/>
      <c r="H526" s="362"/>
      <c r="I526" s="362"/>
      <c r="J526" s="362"/>
      <c r="K526" s="362"/>
      <c r="L526" s="362"/>
      <c r="M526" s="362"/>
      <c r="N526" s="362"/>
      <c r="O526" s="362"/>
      <c r="P526" s="362"/>
      <c r="Q526" s="362"/>
      <c r="R526" s="362"/>
      <c r="S526" s="362"/>
      <c r="T526" s="362"/>
      <c r="U526" s="362"/>
      <c r="V526" s="362"/>
      <c r="W526" s="362"/>
      <c r="X526" s="362"/>
      <c r="Y526" s="362"/>
      <c r="Z526" s="362"/>
      <c r="AA526" s="362"/>
      <c r="AB526" s="362"/>
    </row>
    <row r="527" spans="8:8" ht="15.75" customHeight="1">
      <c r="A527" s="362"/>
      <c r="B527" s="363"/>
      <c r="C527" s="362"/>
      <c r="D527" s="363"/>
      <c r="E527" s="362"/>
      <c r="F527" s="362"/>
      <c r="G527" s="362"/>
      <c r="H527" s="362"/>
      <c r="I527" s="362"/>
      <c r="J527" s="362"/>
      <c r="K527" s="362"/>
      <c r="L527" s="362"/>
      <c r="M527" s="362"/>
      <c r="N527" s="362"/>
      <c r="O527" s="362"/>
      <c r="P527" s="362"/>
      <c r="Q527" s="362"/>
      <c r="R527" s="362"/>
      <c r="S527" s="362"/>
      <c r="T527" s="362"/>
      <c r="U527" s="362"/>
      <c r="V527" s="362"/>
      <c r="W527" s="362"/>
      <c r="X527" s="362"/>
      <c r="Y527" s="362"/>
      <c r="Z527" s="362"/>
      <c r="AA527" s="362"/>
      <c r="AB527" s="362"/>
    </row>
    <row r="528" spans="8:8" ht="15.75" customHeight="1">
      <c r="A528" s="362"/>
      <c r="B528" s="363"/>
      <c r="C528" s="362"/>
      <c r="D528" s="363"/>
      <c r="E528" s="362"/>
      <c r="F528" s="362"/>
      <c r="G528" s="362"/>
      <c r="H528" s="362"/>
      <c r="I528" s="362"/>
      <c r="J528" s="362"/>
      <c r="K528" s="362"/>
      <c r="L528" s="362"/>
      <c r="M528" s="362"/>
      <c r="N528" s="362"/>
      <c r="O528" s="362"/>
      <c r="P528" s="362"/>
      <c r="Q528" s="362"/>
      <c r="R528" s="362"/>
      <c r="S528" s="362"/>
      <c r="T528" s="362"/>
      <c r="U528" s="362"/>
      <c r="V528" s="362"/>
      <c r="W528" s="362"/>
      <c r="X528" s="362"/>
      <c r="Y528" s="362"/>
      <c r="Z528" s="362"/>
      <c r="AA528" s="362"/>
      <c r="AB528" s="362"/>
    </row>
    <row r="529" spans="8:8" ht="15.75" customHeight="1">
      <c r="A529" s="362"/>
      <c r="B529" s="363"/>
      <c r="C529" s="362"/>
      <c r="D529" s="363"/>
      <c r="E529" s="362"/>
      <c r="F529" s="362"/>
      <c r="G529" s="362"/>
      <c r="H529" s="362"/>
      <c r="I529" s="362"/>
      <c r="J529" s="362"/>
      <c r="K529" s="362"/>
      <c r="L529" s="362"/>
      <c r="M529" s="362"/>
      <c r="N529" s="362"/>
      <c r="O529" s="362"/>
      <c r="P529" s="362"/>
      <c r="Q529" s="362"/>
      <c r="R529" s="362"/>
      <c r="S529" s="362"/>
      <c r="T529" s="362"/>
      <c r="U529" s="362"/>
      <c r="V529" s="362"/>
      <c r="W529" s="362"/>
      <c r="X529" s="362"/>
      <c r="Y529" s="362"/>
      <c r="Z529" s="362"/>
      <c r="AA529" s="362"/>
      <c r="AB529" s="362"/>
    </row>
    <row r="530" spans="8:8" ht="15.75" customHeight="1">
      <c r="A530" s="362"/>
      <c r="B530" s="363"/>
      <c r="C530" s="362"/>
      <c r="D530" s="363"/>
      <c r="E530" s="362"/>
      <c r="F530" s="362"/>
      <c r="G530" s="362"/>
      <c r="H530" s="362"/>
      <c r="I530" s="362"/>
      <c r="J530" s="362"/>
      <c r="K530" s="362"/>
      <c r="L530" s="362"/>
      <c r="M530" s="362"/>
      <c r="N530" s="362"/>
      <c r="O530" s="362"/>
      <c r="P530" s="362"/>
      <c r="Q530" s="362"/>
      <c r="R530" s="362"/>
      <c r="S530" s="362"/>
      <c r="T530" s="362"/>
      <c r="U530" s="362"/>
      <c r="V530" s="362"/>
      <c r="W530" s="362"/>
      <c r="X530" s="362"/>
      <c r="Y530" s="362"/>
      <c r="Z530" s="362"/>
      <c r="AA530" s="362"/>
      <c r="AB530" s="362"/>
    </row>
    <row r="531" spans="8:8" ht="15.75" customHeight="1">
      <c r="A531" s="362"/>
      <c r="B531" s="363"/>
      <c r="C531" s="362"/>
      <c r="D531" s="363"/>
      <c r="E531" s="362"/>
      <c r="F531" s="362"/>
      <c r="G531" s="362"/>
      <c r="H531" s="362"/>
      <c r="I531" s="362"/>
      <c r="J531" s="362"/>
      <c r="K531" s="362"/>
      <c r="L531" s="362"/>
      <c r="M531" s="362"/>
      <c r="N531" s="362"/>
      <c r="O531" s="362"/>
      <c r="P531" s="362"/>
      <c r="Q531" s="362"/>
      <c r="R531" s="362"/>
      <c r="S531" s="362"/>
      <c r="T531" s="362"/>
      <c r="U531" s="362"/>
      <c r="V531" s="362"/>
      <c r="W531" s="362"/>
      <c r="X531" s="362"/>
      <c r="Y531" s="362"/>
      <c r="Z531" s="362"/>
      <c r="AA531" s="362"/>
      <c r="AB531" s="362"/>
    </row>
    <row r="532" spans="8:8" ht="15.75" customHeight="1">
      <c r="A532" s="362"/>
      <c r="B532" s="363"/>
      <c r="C532" s="362"/>
      <c r="D532" s="363"/>
      <c r="E532" s="362"/>
      <c r="F532" s="362"/>
      <c r="G532" s="362"/>
      <c r="H532" s="362"/>
      <c r="I532" s="362"/>
      <c r="J532" s="362"/>
      <c r="K532" s="362"/>
      <c r="L532" s="362"/>
      <c r="M532" s="362"/>
      <c r="N532" s="362"/>
      <c r="O532" s="362"/>
      <c r="P532" s="362"/>
      <c r="Q532" s="362"/>
      <c r="R532" s="362"/>
      <c r="S532" s="362"/>
      <c r="T532" s="362"/>
      <c r="U532" s="362"/>
      <c r="V532" s="362"/>
      <c r="W532" s="362"/>
      <c r="X532" s="362"/>
      <c r="Y532" s="362"/>
      <c r="Z532" s="362"/>
      <c r="AA532" s="362"/>
      <c r="AB532" s="362"/>
    </row>
    <row r="533" spans="8:8" ht="15.75" customHeight="1">
      <c r="A533" s="362"/>
      <c r="B533" s="363"/>
      <c r="C533" s="362"/>
      <c r="D533" s="363"/>
      <c r="E533" s="362"/>
      <c r="F533" s="362"/>
      <c r="G533" s="362"/>
      <c r="H533" s="362"/>
      <c r="I533" s="362"/>
      <c r="J533" s="362"/>
      <c r="K533" s="362"/>
      <c r="L533" s="362"/>
      <c r="M533" s="362"/>
      <c r="N533" s="362"/>
      <c r="O533" s="362"/>
      <c r="P533" s="362"/>
      <c r="Q533" s="362"/>
      <c r="R533" s="362"/>
      <c r="S533" s="362"/>
      <c r="T533" s="362"/>
      <c r="U533" s="362"/>
      <c r="V533" s="362"/>
      <c r="W533" s="362"/>
      <c r="X533" s="362"/>
      <c r="Y533" s="362"/>
      <c r="Z533" s="362"/>
      <c r="AA533" s="362"/>
      <c r="AB533" s="362"/>
    </row>
    <row r="534" spans="8:8" ht="15.75" customHeight="1">
      <c r="A534" s="362"/>
      <c r="B534" s="363"/>
      <c r="C534" s="362"/>
      <c r="D534" s="363"/>
      <c r="E534" s="362"/>
      <c r="F534" s="362"/>
      <c r="G534" s="362"/>
      <c r="H534" s="362"/>
      <c r="I534" s="362"/>
      <c r="J534" s="362"/>
      <c r="K534" s="362"/>
      <c r="L534" s="362"/>
      <c r="M534" s="362"/>
      <c r="N534" s="362"/>
      <c r="O534" s="362"/>
      <c r="P534" s="362"/>
      <c r="Q534" s="362"/>
      <c r="R534" s="362"/>
      <c r="S534" s="362"/>
      <c r="T534" s="362"/>
      <c r="U534" s="362"/>
      <c r="V534" s="362"/>
      <c r="W534" s="362"/>
      <c r="X534" s="362"/>
      <c r="Y534" s="362"/>
      <c r="Z534" s="362"/>
      <c r="AA534" s="362"/>
      <c r="AB534" s="362"/>
    </row>
    <row r="535" spans="8:8" ht="15.75" customHeight="1">
      <c r="A535" s="362"/>
      <c r="B535" s="363"/>
      <c r="C535" s="362"/>
      <c r="D535" s="363"/>
      <c r="E535" s="362"/>
      <c r="F535" s="362"/>
      <c r="G535" s="362"/>
      <c r="H535" s="362"/>
      <c r="I535" s="362"/>
      <c r="J535" s="362"/>
      <c r="K535" s="362"/>
      <c r="L535" s="362"/>
      <c r="M535" s="362"/>
      <c r="N535" s="362"/>
      <c r="O535" s="362"/>
      <c r="P535" s="362"/>
      <c r="Q535" s="362"/>
      <c r="R535" s="362"/>
      <c r="S535" s="362"/>
      <c r="T535" s="362"/>
      <c r="U535" s="362"/>
      <c r="V535" s="362"/>
      <c r="W535" s="362"/>
      <c r="X535" s="362"/>
      <c r="Y535" s="362"/>
      <c r="Z535" s="362"/>
      <c r="AA535" s="362"/>
      <c r="AB535" s="362"/>
    </row>
    <row r="536" spans="8:8" ht="15.75" customHeight="1">
      <c r="A536" s="362"/>
      <c r="B536" s="363"/>
      <c r="C536" s="362"/>
      <c r="D536" s="363"/>
      <c r="E536" s="362"/>
      <c r="F536" s="362"/>
      <c r="G536" s="362"/>
      <c r="H536" s="362"/>
      <c r="I536" s="362"/>
      <c r="J536" s="362"/>
      <c r="K536" s="362"/>
      <c r="L536" s="362"/>
      <c r="M536" s="362"/>
      <c r="N536" s="362"/>
      <c r="O536" s="362"/>
      <c r="P536" s="362"/>
      <c r="Q536" s="362"/>
      <c r="R536" s="362"/>
      <c r="S536" s="362"/>
      <c r="T536" s="362"/>
      <c r="U536" s="362"/>
      <c r="V536" s="362"/>
      <c r="W536" s="362"/>
      <c r="X536" s="362"/>
      <c r="Y536" s="362"/>
      <c r="Z536" s="362"/>
      <c r="AA536" s="362"/>
      <c r="AB536" s="362"/>
    </row>
    <row r="537" spans="8:8" ht="15.75" customHeight="1">
      <c r="A537" s="362"/>
      <c r="B537" s="363"/>
      <c r="C537" s="362"/>
      <c r="D537" s="363"/>
      <c r="E537" s="362"/>
      <c r="F537" s="362"/>
      <c r="G537" s="362"/>
      <c r="H537" s="362"/>
      <c r="I537" s="362"/>
      <c r="J537" s="362"/>
      <c r="K537" s="362"/>
      <c r="L537" s="362"/>
      <c r="M537" s="362"/>
      <c r="N537" s="362"/>
      <c r="O537" s="362"/>
      <c r="P537" s="362"/>
      <c r="Q537" s="362"/>
      <c r="R537" s="362"/>
      <c r="S537" s="362"/>
      <c r="T537" s="362"/>
      <c r="U537" s="362"/>
      <c r="V537" s="362"/>
      <c r="W537" s="362"/>
      <c r="X537" s="362"/>
      <c r="Y537" s="362"/>
      <c r="Z537" s="362"/>
      <c r="AA537" s="362"/>
      <c r="AB537" s="362"/>
    </row>
    <row r="538" spans="8:8" ht="15.75" customHeight="1">
      <c r="A538" s="362"/>
      <c r="B538" s="363"/>
      <c r="C538" s="362"/>
      <c r="D538" s="363"/>
      <c r="E538" s="362"/>
      <c r="F538" s="362"/>
      <c r="G538" s="362"/>
      <c r="H538" s="362"/>
      <c r="I538" s="362"/>
      <c r="J538" s="362"/>
      <c r="K538" s="362"/>
      <c r="L538" s="362"/>
      <c r="M538" s="362"/>
      <c r="N538" s="362"/>
      <c r="O538" s="362"/>
      <c r="P538" s="362"/>
      <c r="Q538" s="362"/>
      <c r="R538" s="362"/>
      <c r="S538" s="362"/>
      <c r="T538" s="362"/>
      <c r="U538" s="362"/>
      <c r="V538" s="362"/>
      <c r="W538" s="362"/>
      <c r="X538" s="362"/>
      <c r="Y538" s="362"/>
      <c r="Z538" s="362"/>
      <c r="AA538" s="362"/>
      <c r="AB538" s="362"/>
    </row>
    <row r="539" spans="8:8" ht="15.75" customHeight="1">
      <c r="A539" s="362"/>
      <c r="B539" s="363"/>
      <c r="C539" s="362"/>
      <c r="D539" s="363"/>
      <c r="E539" s="362"/>
      <c r="F539" s="362"/>
      <c r="G539" s="362"/>
      <c r="H539" s="362"/>
      <c r="I539" s="362"/>
      <c r="J539" s="362"/>
      <c r="K539" s="362"/>
      <c r="L539" s="362"/>
      <c r="M539" s="362"/>
      <c r="N539" s="362"/>
      <c r="O539" s="362"/>
      <c r="P539" s="362"/>
      <c r="Q539" s="362"/>
      <c r="R539" s="362"/>
      <c r="S539" s="362"/>
      <c r="T539" s="362"/>
      <c r="U539" s="362"/>
      <c r="V539" s="362"/>
      <c r="W539" s="362"/>
      <c r="X539" s="362"/>
      <c r="Y539" s="362"/>
      <c r="Z539" s="362"/>
      <c r="AA539" s="362"/>
      <c r="AB539" s="362"/>
    </row>
    <row r="540" spans="8:8" ht="15.75" customHeight="1">
      <c r="A540" s="362"/>
      <c r="B540" s="363"/>
      <c r="C540" s="362"/>
      <c r="D540" s="363"/>
      <c r="E540" s="362"/>
      <c r="F540" s="362"/>
      <c r="G540" s="362"/>
      <c r="H540" s="362"/>
      <c r="I540" s="362"/>
      <c r="J540" s="362"/>
      <c r="K540" s="362"/>
      <c r="L540" s="362"/>
      <c r="M540" s="362"/>
      <c r="N540" s="362"/>
      <c r="O540" s="362"/>
      <c r="P540" s="362"/>
      <c r="Q540" s="362"/>
      <c r="R540" s="362"/>
      <c r="S540" s="362"/>
      <c r="T540" s="362"/>
      <c r="U540" s="362"/>
      <c r="V540" s="362"/>
      <c r="W540" s="362"/>
      <c r="X540" s="362"/>
      <c r="Y540" s="362"/>
      <c r="Z540" s="362"/>
      <c r="AA540" s="362"/>
      <c r="AB540" s="362"/>
    </row>
    <row r="541" spans="8:8" ht="15.75" customHeight="1">
      <c r="A541" s="362"/>
      <c r="B541" s="363"/>
      <c r="C541" s="362"/>
      <c r="D541" s="363"/>
      <c r="E541" s="362"/>
      <c r="F541" s="362"/>
      <c r="G541" s="362"/>
      <c r="H541" s="362"/>
      <c r="I541" s="362"/>
      <c r="J541" s="362"/>
      <c r="K541" s="362"/>
      <c r="L541" s="362"/>
      <c r="M541" s="362"/>
      <c r="N541" s="362"/>
      <c r="O541" s="362"/>
      <c r="P541" s="362"/>
      <c r="Q541" s="362"/>
      <c r="R541" s="362"/>
      <c r="S541" s="362"/>
      <c r="T541" s="362"/>
      <c r="U541" s="362"/>
      <c r="V541" s="362"/>
      <c r="W541" s="362"/>
      <c r="X541" s="362"/>
      <c r="Y541" s="362"/>
      <c r="Z541" s="362"/>
      <c r="AA541" s="362"/>
      <c r="AB541" s="362"/>
    </row>
    <row r="542" spans="8:8" ht="15.75" customHeight="1">
      <c r="A542" s="362"/>
      <c r="B542" s="363"/>
      <c r="C542" s="362"/>
      <c r="D542" s="363"/>
      <c r="E542" s="362"/>
      <c r="F542" s="362"/>
      <c r="G542" s="362"/>
      <c r="H542" s="362"/>
      <c r="I542" s="362"/>
      <c r="J542" s="362"/>
      <c r="K542" s="362"/>
      <c r="L542" s="362"/>
      <c r="M542" s="362"/>
      <c r="N542" s="362"/>
      <c r="O542" s="362"/>
      <c r="P542" s="362"/>
      <c r="Q542" s="362"/>
      <c r="R542" s="362"/>
      <c r="S542" s="362"/>
      <c r="T542" s="362"/>
      <c r="U542" s="362"/>
      <c r="V542" s="362"/>
      <c r="W542" s="362"/>
      <c r="X542" s="362"/>
      <c r="Y542" s="362"/>
      <c r="Z542" s="362"/>
      <c r="AA542" s="362"/>
      <c r="AB542" s="362"/>
    </row>
    <row r="543" spans="8:8" ht="15.75" customHeight="1">
      <c r="A543" s="362"/>
      <c r="B543" s="363"/>
      <c r="C543" s="362"/>
      <c r="D543" s="363"/>
      <c r="E543" s="362"/>
      <c r="F543" s="362"/>
      <c r="G543" s="362"/>
      <c r="H543" s="362"/>
      <c r="I543" s="362"/>
      <c r="J543" s="362"/>
      <c r="K543" s="362"/>
      <c r="L543" s="362"/>
      <c r="M543" s="362"/>
      <c r="N543" s="362"/>
      <c r="O543" s="362"/>
      <c r="P543" s="362"/>
      <c r="Q543" s="362"/>
      <c r="R543" s="362"/>
      <c r="S543" s="362"/>
      <c r="T543" s="362"/>
      <c r="U543" s="362"/>
      <c r="V543" s="362"/>
      <c r="W543" s="362"/>
      <c r="X543" s="362"/>
      <c r="Y543" s="362"/>
      <c r="Z543" s="362"/>
      <c r="AA543" s="362"/>
      <c r="AB543" s="362"/>
    </row>
    <row r="544" spans="8:8" ht="15.75" customHeight="1">
      <c r="A544" s="362"/>
      <c r="B544" s="363"/>
      <c r="C544" s="362"/>
      <c r="D544" s="363"/>
      <c r="E544" s="362"/>
      <c r="F544" s="362"/>
      <c r="G544" s="362"/>
      <c r="H544" s="362"/>
      <c r="I544" s="362"/>
      <c r="J544" s="362"/>
      <c r="K544" s="362"/>
      <c r="L544" s="362"/>
      <c r="M544" s="362"/>
      <c r="N544" s="362"/>
      <c r="O544" s="362"/>
      <c r="P544" s="362"/>
      <c r="Q544" s="362"/>
      <c r="R544" s="362"/>
      <c r="S544" s="362"/>
      <c r="T544" s="362"/>
      <c r="U544" s="362"/>
      <c r="V544" s="362"/>
      <c r="W544" s="362"/>
      <c r="X544" s="362"/>
      <c r="Y544" s="362"/>
      <c r="Z544" s="362"/>
      <c r="AA544" s="362"/>
      <c r="AB544" s="362"/>
    </row>
    <row r="545" spans="8:8" ht="15.75" customHeight="1">
      <c r="A545" s="362"/>
      <c r="B545" s="363"/>
      <c r="C545" s="362"/>
      <c r="D545" s="363"/>
      <c r="E545" s="362"/>
      <c r="F545" s="362"/>
      <c r="G545" s="362"/>
      <c r="H545" s="362"/>
      <c r="I545" s="362"/>
      <c r="J545" s="362"/>
      <c r="K545" s="362"/>
      <c r="L545" s="362"/>
      <c r="M545" s="362"/>
      <c r="N545" s="362"/>
      <c r="O545" s="362"/>
      <c r="P545" s="362"/>
      <c r="Q545" s="362"/>
      <c r="R545" s="362"/>
      <c r="S545" s="362"/>
      <c r="T545" s="362"/>
      <c r="U545" s="362"/>
      <c r="V545" s="362"/>
      <c r="W545" s="362"/>
      <c r="X545" s="362"/>
      <c r="Y545" s="362"/>
      <c r="Z545" s="362"/>
      <c r="AA545" s="362"/>
      <c r="AB545" s="362"/>
    </row>
    <row r="546" spans="8:8" ht="15.75" customHeight="1">
      <c r="A546" s="362"/>
      <c r="B546" s="363"/>
      <c r="C546" s="362"/>
      <c r="D546" s="363"/>
      <c r="E546" s="362"/>
      <c r="F546" s="362"/>
      <c r="G546" s="362"/>
      <c r="H546" s="362"/>
      <c r="I546" s="362"/>
      <c r="J546" s="362"/>
      <c r="K546" s="362"/>
      <c r="L546" s="362"/>
      <c r="M546" s="362"/>
      <c r="N546" s="362"/>
      <c r="O546" s="362"/>
      <c r="P546" s="362"/>
      <c r="Q546" s="362"/>
      <c r="R546" s="362"/>
      <c r="S546" s="362"/>
      <c r="T546" s="362"/>
      <c r="U546" s="362"/>
      <c r="V546" s="362"/>
      <c r="W546" s="362"/>
      <c r="X546" s="362"/>
      <c r="Y546" s="362"/>
      <c r="Z546" s="362"/>
      <c r="AA546" s="362"/>
      <c r="AB546" s="362"/>
    </row>
    <row r="547" spans="8:8" ht="15.75" customHeight="1">
      <c r="A547" s="362"/>
      <c r="B547" s="363"/>
      <c r="C547" s="362"/>
      <c r="D547" s="363"/>
      <c r="E547" s="362"/>
      <c r="F547" s="362"/>
      <c r="G547" s="362"/>
      <c r="H547" s="362"/>
      <c r="I547" s="362"/>
      <c r="J547" s="362"/>
      <c r="K547" s="362"/>
      <c r="L547" s="362"/>
      <c r="M547" s="362"/>
      <c r="N547" s="362"/>
      <c r="O547" s="362"/>
      <c r="P547" s="362"/>
      <c r="Q547" s="362"/>
      <c r="R547" s="362"/>
      <c r="S547" s="362"/>
      <c r="T547" s="362"/>
      <c r="U547" s="362"/>
      <c r="V547" s="362"/>
      <c r="W547" s="362"/>
      <c r="X547" s="362"/>
      <c r="Y547" s="362"/>
      <c r="Z547" s="362"/>
      <c r="AA547" s="362"/>
      <c r="AB547" s="362"/>
    </row>
    <row r="548" spans="8:8" ht="15.75" customHeight="1">
      <c r="A548" s="362"/>
      <c r="B548" s="363"/>
      <c r="C548" s="362"/>
      <c r="D548" s="363"/>
      <c r="E548" s="362"/>
      <c r="F548" s="362"/>
      <c r="G548" s="362"/>
      <c r="H548" s="362"/>
      <c r="I548" s="362"/>
      <c r="J548" s="362"/>
      <c r="K548" s="362"/>
      <c r="L548" s="362"/>
      <c r="M548" s="362"/>
      <c r="N548" s="362"/>
      <c r="O548" s="362"/>
      <c r="P548" s="362"/>
      <c r="Q548" s="362"/>
      <c r="R548" s="362"/>
      <c r="S548" s="362"/>
      <c r="T548" s="362"/>
      <c r="U548" s="362"/>
      <c r="V548" s="362"/>
      <c r="W548" s="362"/>
      <c r="X548" s="362"/>
      <c r="Y548" s="362"/>
      <c r="Z548" s="362"/>
      <c r="AA548" s="362"/>
      <c r="AB548" s="362"/>
    </row>
    <row r="549" spans="8:8" ht="15.75" customHeight="1">
      <c r="A549" s="362"/>
      <c r="B549" s="363"/>
      <c r="C549" s="362"/>
      <c r="D549" s="363"/>
      <c r="E549" s="362"/>
      <c r="F549" s="362"/>
      <c r="G549" s="362"/>
      <c r="H549" s="362"/>
      <c r="I549" s="362"/>
      <c r="J549" s="362"/>
      <c r="K549" s="362"/>
      <c r="L549" s="362"/>
      <c r="M549" s="362"/>
      <c r="N549" s="362"/>
      <c r="O549" s="362"/>
      <c r="P549" s="362"/>
      <c r="Q549" s="362"/>
      <c r="R549" s="362"/>
      <c r="S549" s="362"/>
      <c r="T549" s="362"/>
      <c r="U549" s="362"/>
      <c r="V549" s="362"/>
      <c r="W549" s="362"/>
      <c r="X549" s="362"/>
      <c r="Y549" s="362"/>
      <c r="Z549" s="362"/>
      <c r="AA549" s="362"/>
      <c r="AB549" s="362"/>
    </row>
    <row r="550" spans="8:8" ht="15.75" customHeight="1">
      <c r="A550" s="362"/>
      <c r="B550" s="363"/>
      <c r="C550" s="362"/>
      <c r="D550" s="363"/>
      <c r="E550" s="362"/>
      <c r="F550" s="362"/>
      <c r="G550" s="362"/>
      <c r="H550" s="362"/>
      <c r="I550" s="362"/>
      <c r="J550" s="362"/>
      <c r="K550" s="362"/>
      <c r="L550" s="362"/>
      <c r="M550" s="362"/>
      <c r="N550" s="362"/>
      <c r="O550" s="362"/>
      <c r="P550" s="362"/>
      <c r="Q550" s="362"/>
      <c r="R550" s="362"/>
      <c r="S550" s="362"/>
      <c r="T550" s="362"/>
      <c r="U550" s="362"/>
      <c r="V550" s="362"/>
      <c r="W550" s="362"/>
      <c r="X550" s="362"/>
      <c r="Y550" s="362"/>
      <c r="Z550" s="362"/>
      <c r="AA550" s="362"/>
      <c r="AB550" s="362"/>
    </row>
    <row r="551" spans="8:8" ht="15.75" customHeight="1">
      <c r="A551" s="362"/>
      <c r="B551" s="363"/>
      <c r="C551" s="362"/>
      <c r="D551" s="363"/>
      <c r="E551" s="362"/>
      <c r="F551" s="362"/>
      <c r="G551" s="362"/>
      <c r="H551" s="362"/>
      <c r="I551" s="362"/>
      <c r="J551" s="362"/>
      <c r="K551" s="362"/>
      <c r="L551" s="362"/>
      <c r="M551" s="362"/>
      <c r="N551" s="362"/>
      <c r="O551" s="362"/>
      <c r="P551" s="362"/>
      <c r="Q551" s="362"/>
      <c r="R551" s="362"/>
      <c r="S551" s="362"/>
      <c r="T551" s="362"/>
      <c r="U551" s="362"/>
      <c r="V551" s="362"/>
      <c r="W551" s="362"/>
      <c r="X551" s="362"/>
      <c r="Y551" s="362"/>
      <c r="Z551" s="362"/>
      <c r="AA551" s="362"/>
      <c r="AB551" s="362"/>
    </row>
    <row r="552" spans="8:8" ht="15.75" customHeight="1">
      <c r="A552" s="362"/>
      <c r="B552" s="363"/>
      <c r="C552" s="362"/>
      <c r="D552" s="363"/>
      <c r="E552" s="362"/>
      <c r="F552" s="362"/>
      <c r="G552" s="362"/>
      <c r="H552" s="362"/>
      <c r="I552" s="362"/>
      <c r="J552" s="362"/>
      <c r="K552" s="362"/>
      <c r="L552" s="362"/>
      <c r="M552" s="362"/>
      <c r="N552" s="362"/>
      <c r="O552" s="362"/>
      <c r="P552" s="362"/>
      <c r="Q552" s="362"/>
      <c r="R552" s="362"/>
      <c r="S552" s="362"/>
      <c r="T552" s="362"/>
      <c r="U552" s="362"/>
      <c r="V552" s="362"/>
      <c r="W552" s="362"/>
      <c r="X552" s="362"/>
      <c r="Y552" s="362"/>
      <c r="Z552" s="362"/>
      <c r="AA552" s="362"/>
      <c r="AB552" s="362"/>
    </row>
    <row r="553" spans="8:8" ht="15.75" customHeight="1">
      <c r="A553" s="362"/>
      <c r="B553" s="363"/>
      <c r="C553" s="362"/>
      <c r="D553" s="363"/>
      <c r="E553" s="362"/>
      <c r="F553" s="362"/>
      <c r="G553" s="362"/>
      <c r="H553" s="362"/>
      <c r="I553" s="362"/>
      <c r="J553" s="362"/>
      <c r="K553" s="362"/>
      <c r="L553" s="362"/>
      <c r="M553" s="362"/>
      <c r="N553" s="362"/>
      <c r="O553" s="362"/>
      <c r="P553" s="362"/>
      <c r="Q553" s="362"/>
      <c r="R553" s="362"/>
      <c r="S553" s="362"/>
      <c r="T553" s="362"/>
      <c r="U553" s="362"/>
      <c r="V553" s="362"/>
      <c r="W553" s="362"/>
      <c r="X553" s="362"/>
      <c r="Y553" s="362"/>
      <c r="Z553" s="362"/>
      <c r="AA553" s="362"/>
      <c r="AB553" s="362"/>
    </row>
    <row r="554" spans="8:8" ht="15.75" customHeight="1">
      <c r="A554" s="362"/>
      <c r="B554" s="363"/>
      <c r="C554" s="362"/>
      <c r="D554" s="363"/>
      <c r="E554" s="362"/>
      <c r="F554" s="362"/>
      <c r="G554" s="362"/>
      <c r="H554" s="362"/>
      <c r="I554" s="362"/>
      <c r="J554" s="362"/>
      <c r="K554" s="362"/>
      <c r="L554" s="362"/>
      <c r="M554" s="362"/>
      <c r="N554" s="362"/>
      <c r="O554" s="362"/>
      <c r="P554" s="362"/>
      <c r="Q554" s="362"/>
      <c r="R554" s="362"/>
      <c r="S554" s="362"/>
      <c r="T554" s="362"/>
      <c r="U554" s="362"/>
      <c r="V554" s="362"/>
      <c r="W554" s="362"/>
      <c r="X554" s="362"/>
      <c r="Y554" s="362"/>
      <c r="Z554" s="362"/>
      <c r="AA554" s="362"/>
      <c r="AB554" s="362"/>
    </row>
    <row r="555" spans="8:8" ht="15.75" customHeight="1">
      <c r="A555" s="362"/>
      <c r="B555" s="363"/>
      <c r="C555" s="362"/>
      <c r="D555" s="363"/>
      <c r="E555" s="362"/>
      <c r="F555" s="362"/>
      <c r="G555" s="362"/>
      <c r="H555" s="362"/>
      <c r="I555" s="362"/>
      <c r="J555" s="362"/>
      <c r="K555" s="362"/>
      <c r="L555" s="362"/>
      <c r="M555" s="362"/>
      <c r="N555" s="362"/>
      <c r="O555" s="362"/>
      <c r="P555" s="362"/>
      <c r="Q555" s="362"/>
      <c r="R555" s="362"/>
      <c r="S555" s="362"/>
      <c r="T555" s="362"/>
      <c r="U555" s="362"/>
      <c r="V555" s="362"/>
      <c r="W555" s="362"/>
      <c r="X555" s="362"/>
      <c r="Y555" s="362"/>
      <c r="Z555" s="362"/>
      <c r="AA555" s="362"/>
      <c r="AB555" s="362"/>
    </row>
    <row r="556" spans="8:8" ht="15.75" customHeight="1">
      <c r="A556" s="362"/>
      <c r="B556" s="363"/>
      <c r="C556" s="362"/>
      <c r="D556" s="363"/>
      <c r="E556" s="362"/>
      <c r="F556" s="362"/>
      <c r="G556" s="362"/>
      <c r="H556" s="362"/>
      <c r="I556" s="362"/>
      <c r="J556" s="362"/>
      <c r="K556" s="362"/>
      <c r="L556" s="362"/>
      <c r="M556" s="362"/>
      <c r="N556" s="362"/>
      <c r="O556" s="362"/>
      <c r="P556" s="362"/>
      <c r="Q556" s="362"/>
      <c r="R556" s="362"/>
      <c r="S556" s="362"/>
      <c r="T556" s="362"/>
      <c r="U556" s="362"/>
      <c r="V556" s="362"/>
      <c r="W556" s="362"/>
      <c r="X556" s="362"/>
      <c r="Y556" s="362"/>
      <c r="Z556" s="362"/>
      <c r="AA556" s="362"/>
      <c r="AB556" s="362"/>
    </row>
    <row r="557" spans="8:8" ht="15.75" customHeight="1">
      <c r="A557" s="362"/>
      <c r="B557" s="363"/>
      <c r="C557" s="362"/>
      <c r="D557" s="363"/>
      <c r="E557" s="362"/>
      <c r="F557" s="362"/>
      <c r="G557" s="362"/>
      <c r="H557" s="362"/>
      <c r="I557" s="362"/>
      <c r="J557" s="362"/>
      <c r="K557" s="362"/>
      <c r="L557" s="362"/>
      <c r="M557" s="362"/>
      <c r="N557" s="362"/>
      <c r="O557" s="362"/>
      <c r="P557" s="362"/>
      <c r="Q557" s="362"/>
      <c r="R557" s="362"/>
      <c r="S557" s="362"/>
      <c r="T557" s="362"/>
      <c r="U557" s="362"/>
      <c r="V557" s="362"/>
      <c r="W557" s="362"/>
      <c r="X557" s="362"/>
      <c r="Y557" s="362"/>
      <c r="Z557" s="362"/>
      <c r="AA557" s="362"/>
      <c r="AB557" s="362"/>
    </row>
    <row r="558" spans="8:8" ht="15.75" customHeight="1">
      <c r="A558" s="362"/>
      <c r="B558" s="363"/>
      <c r="C558" s="362"/>
      <c r="D558" s="363"/>
      <c r="E558" s="362"/>
      <c r="F558" s="362"/>
      <c r="G558" s="362"/>
      <c r="H558" s="362"/>
      <c r="I558" s="362"/>
      <c r="J558" s="362"/>
      <c r="K558" s="362"/>
      <c r="L558" s="362"/>
      <c r="M558" s="362"/>
      <c r="N558" s="362"/>
      <c r="O558" s="362"/>
      <c r="P558" s="362"/>
      <c r="Q558" s="362"/>
      <c r="R558" s="362"/>
      <c r="S558" s="362"/>
      <c r="T558" s="362"/>
      <c r="U558" s="362"/>
      <c r="V558" s="362"/>
      <c r="W558" s="362"/>
      <c r="X558" s="362"/>
      <c r="Y558" s="362"/>
      <c r="Z558" s="362"/>
      <c r="AA558" s="362"/>
      <c r="AB558" s="362"/>
    </row>
    <row r="559" spans="8:8" ht="15.75" customHeight="1">
      <c r="A559" s="362"/>
      <c r="B559" s="363"/>
      <c r="C559" s="362"/>
      <c r="D559" s="363"/>
      <c r="E559" s="362"/>
      <c r="F559" s="362"/>
      <c r="G559" s="362"/>
      <c r="H559" s="362"/>
      <c r="I559" s="362"/>
      <c r="J559" s="362"/>
      <c r="K559" s="362"/>
      <c r="L559" s="362"/>
      <c r="M559" s="362"/>
      <c r="N559" s="362"/>
      <c r="O559" s="362"/>
      <c r="P559" s="362"/>
      <c r="Q559" s="362"/>
      <c r="R559" s="362"/>
      <c r="S559" s="362"/>
      <c r="T559" s="362"/>
      <c r="U559" s="362"/>
      <c r="V559" s="362"/>
      <c r="W559" s="362"/>
      <c r="X559" s="362"/>
      <c r="Y559" s="362"/>
      <c r="Z559" s="362"/>
      <c r="AA559" s="362"/>
      <c r="AB559" s="362"/>
    </row>
    <row r="560" spans="8:8" ht="15.75" customHeight="1">
      <c r="A560" s="362"/>
      <c r="B560" s="363"/>
      <c r="C560" s="362"/>
      <c r="D560" s="363"/>
      <c r="E560" s="362"/>
      <c r="F560" s="362"/>
      <c r="G560" s="362"/>
      <c r="H560" s="362"/>
      <c r="I560" s="362"/>
      <c r="J560" s="362"/>
      <c r="K560" s="362"/>
      <c r="L560" s="362"/>
      <c r="M560" s="362"/>
      <c r="N560" s="362"/>
      <c r="O560" s="362"/>
      <c r="P560" s="362"/>
      <c r="Q560" s="362"/>
      <c r="R560" s="362"/>
      <c r="S560" s="362"/>
      <c r="T560" s="362"/>
      <c r="U560" s="362"/>
      <c r="V560" s="362"/>
      <c r="W560" s="362"/>
      <c r="X560" s="362"/>
      <c r="Y560" s="362"/>
      <c r="Z560" s="362"/>
      <c r="AA560" s="362"/>
      <c r="AB560" s="362"/>
    </row>
    <row r="561" spans="8:8" ht="15.75" customHeight="1">
      <c r="A561" s="362"/>
      <c r="B561" s="363"/>
      <c r="C561" s="362"/>
      <c r="D561" s="363"/>
      <c r="E561" s="362"/>
      <c r="F561" s="362"/>
      <c r="G561" s="362"/>
      <c r="H561" s="362"/>
      <c r="I561" s="362"/>
      <c r="J561" s="362"/>
      <c r="K561" s="362"/>
      <c r="L561" s="362"/>
      <c r="M561" s="362"/>
      <c r="N561" s="362"/>
      <c r="O561" s="362"/>
      <c r="P561" s="362"/>
      <c r="Q561" s="362"/>
      <c r="R561" s="362"/>
      <c r="S561" s="362"/>
      <c r="T561" s="362"/>
      <c r="U561" s="362"/>
      <c r="V561" s="362"/>
      <c r="W561" s="362"/>
      <c r="X561" s="362"/>
      <c r="Y561" s="362"/>
      <c r="Z561" s="362"/>
      <c r="AA561" s="362"/>
      <c r="AB561" s="362"/>
    </row>
    <row r="562" spans="8:8" ht="15.75" customHeight="1">
      <c r="A562" s="362"/>
      <c r="B562" s="363"/>
      <c r="C562" s="362"/>
      <c r="D562" s="363"/>
      <c r="E562" s="362"/>
      <c r="F562" s="362"/>
      <c r="G562" s="362"/>
      <c r="H562" s="362"/>
      <c r="I562" s="362"/>
      <c r="J562" s="362"/>
      <c r="K562" s="362"/>
      <c r="L562" s="362"/>
      <c r="M562" s="362"/>
      <c r="N562" s="362"/>
      <c r="O562" s="362"/>
      <c r="P562" s="362"/>
      <c r="Q562" s="362"/>
      <c r="R562" s="362"/>
      <c r="S562" s="362"/>
      <c r="T562" s="362"/>
      <c r="U562" s="362"/>
      <c r="V562" s="362"/>
      <c r="W562" s="362"/>
      <c r="X562" s="362"/>
      <c r="Y562" s="362"/>
      <c r="Z562" s="362"/>
      <c r="AA562" s="362"/>
      <c r="AB562" s="362"/>
    </row>
    <row r="563" spans="8:8" ht="15.75" customHeight="1">
      <c r="A563" s="362"/>
      <c r="B563" s="363"/>
      <c r="C563" s="362"/>
      <c r="D563" s="363"/>
      <c r="E563" s="362"/>
      <c r="F563" s="362"/>
      <c r="G563" s="362"/>
      <c r="H563" s="362"/>
      <c r="I563" s="362"/>
      <c r="J563" s="362"/>
      <c r="K563" s="362"/>
      <c r="L563" s="362"/>
      <c r="M563" s="362"/>
      <c r="N563" s="362"/>
      <c r="O563" s="362"/>
      <c r="P563" s="362"/>
      <c r="Q563" s="362"/>
      <c r="R563" s="362"/>
      <c r="S563" s="362"/>
      <c r="T563" s="362"/>
      <c r="U563" s="362"/>
      <c r="V563" s="362"/>
      <c r="W563" s="362"/>
      <c r="X563" s="362"/>
      <c r="Y563" s="362"/>
      <c r="Z563" s="362"/>
      <c r="AA563" s="362"/>
      <c r="AB563" s="362"/>
    </row>
    <row r="564" spans="8:8" ht="15.75" customHeight="1">
      <c r="A564" s="362"/>
      <c r="B564" s="363"/>
      <c r="C564" s="362"/>
      <c r="D564" s="363"/>
      <c r="E564" s="362"/>
      <c r="F564" s="362"/>
      <c r="G564" s="362"/>
      <c r="H564" s="362"/>
      <c r="I564" s="362"/>
      <c r="J564" s="362"/>
      <c r="K564" s="362"/>
      <c r="L564" s="362"/>
      <c r="M564" s="362"/>
      <c r="N564" s="362"/>
      <c r="O564" s="362"/>
      <c r="P564" s="362"/>
      <c r="Q564" s="362"/>
      <c r="R564" s="362"/>
      <c r="S564" s="362"/>
      <c r="T564" s="362"/>
      <c r="U564" s="362"/>
      <c r="V564" s="362"/>
      <c r="W564" s="362"/>
      <c r="X564" s="362"/>
      <c r="Y564" s="362"/>
      <c r="Z564" s="362"/>
      <c r="AA564" s="362"/>
      <c r="AB564" s="362"/>
    </row>
    <row r="565" spans="8:8" ht="15.75" customHeight="1">
      <c r="A565" s="362"/>
      <c r="B565" s="363"/>
      <c r="C565" s="362"/>
      <c r="D565" s="363"/>
      <c r="E565" s="362"/>
      <c r="F565" s="362"/>
      <c r="G565" s="362"/>
      <c r="H565" s="362"/>
      <c r="I565" s="362"/>
      <c r="J565" s="362"/>
      <c r="K565" s="362"/>
      <c r="L565" s="362"/>
      <c r="M565" s="362"/>
      <c r="N565" s="362"/>
      <c r="O565" s="362"/>
      <c r="P565" s="362"/>
      <c r="Q565" s="362"/>
      <c r="R565" s="362"/>
      <c r="S565" s="362"/>
      <c r="T565" s="362"/>
      <c r="U565" s="362"/>
      <c r="V565" s="362"/>
      <c r="W565" s="362"/>
      <c r="X565" s="362"/>
      <c r="Y565" s="362"/>
      <c r="Z565" s="362"/>
      <c r="AA565" s="362"/>
      <c r="AB565" s="362"/>
    </row>
    <row r="566" spans="8:8" ht="15.75" customHeight="1">
      <c r="A566" s="362"/>
      <c r="B566" s="363"/>
      <c r="C566" s="362"/>
      <c r="D566" s="363"/>
      <c r="E566" s="362"/>
      <c r="F566" s="362"/>
      <c r="G566" s="362"/>
      <c r="H566" s="362"/>
      <c r="I566" s="362"/>
      <c r="J566" s="362"/>
      <c r="K566" s="362"/>
      <c r="L566" s="362"/>
      <c r="M566" s="362"/>
      <c r="N566" s="362"/>
      <c r="O566" s="362"/>
      <c r="P566" s="362"/>
      <c r="Q566" s="362"/>
      <c r="R566" s="362"/>
      <c r="S566" s="362"/>
      <c r="T566" s="362"/>
      <c r="U566" s="362"/>
      <c r="V566" s="362"/>
      <c r="W566" s="362"/>
      <c r="X566" s="362"/>
      <c r="Y566" s="362"/>
      <c r="Z566" s="362"/>
      <c r="AA566" s="362"/>
      <c r="AB566" s="362"/>
    </row>
    <row r="567" spans="8:8" ht="15.75" customHeight="1">
      <c r="A567" s="362"/>
      <c r="B567" s="363"/>
      <c r="C567" s="362"/>
      <c r="D567" s="363"/>
      <c r="E567" s="362"/>
      <c r="F567" s="362"/>
      <c r="G567" s="362"/>
      <c r="H567" s="362"/>
      <c r="I567" s="362"/>
      <c r="J567" s="362"/>
      <c r="K567" s="362"/>
      <c r="L567" s="362"/>
      <c r="M567" s="362"/>
      <c r="N567" s="362"/>
      <c r="O567" s="362"/>
      <c r="P567" s="362"/>
      <c r="Q567" s="362"/>
      <c r="R567" s="362"/>
      <c r="S567" s="362"/>
      <c r="T567" s="362"/>
      <c r="U567" s="362"/>
      <c r="V567" s="362"/>
      <c r="W567" s="362"/>
      <c r="X567" s="362"/>
      <c r="Y567" s="362"/>
      <c r="Z567" s="362"/>
      <c r="AA567" s="362"/>
      <c r="AB567" s="362"/>
    </row>
    <row r="568" spans="8:8" ht="15.75" customHeight="1">
      <c r="A568" s="362"/>
      <c r="B568" s="363"/>
      <c r="C568" s="362"/>
      <c r="D568" s="363"/>
      <c r="E568" s="362"/>
      <c r="F568" s="362"/>
      <c r="G568" s="362"/>
      <c r="H568" s="362"/>
      <c r="I568" s="362"/>
      <c r="J568" s="362"/>
      <c r="K568" s="362"/>
      <c r="L568" s="362"/>
      <c r="M568" s="362"/>
      <c r="N568" s="362"/>
      <c r="O568" s="362"/>
      <c r="P568" s="362"/>
      <c r="Q568" s="362"/>
      <c r="R568" s="362"/>
      <c r="S568" s="362"/>
      <c r="T568" s="362"/>
      <c r="U568" s="362"/>
      <c r="V568" s="362"/>
      <c r="W568" s="362"/>
      <c r="X568" s="362"/>
      <c r="Y568" s="362"/>
      <c r="Z568" s="362"/>
      <c r="AA568" s="362"/>
      <c r="AB568" s="362"/>
    </row>
    <row r="569" spans="8:8" ht="15.75" customHeight="1">
      <c r="A569" s="362"/>
      <c r="B569" s="363"/>
      <c r="C569" s="362"/>
      <c r="D569" s="363"/>
      <c r="E569" s="362"/>
      <c r="F569" s="362"/>
      <c r="G569" s="362"/>
      <c r="H569" s="362"/>
      <c r="I569" s="362"/>
      <c r="J569" s="362"/>
      <c r="K569" s="362"/>
      <c r="L569" s="362"/>
      <c r="M569" s="362"/>
      <c r="N569" s="362"/>
      <c r="O569" s="362"/>
      <c r="P569" s="362"/>
      <c r="Q569" s="362"/>
      <c r="R569" s="362"/>
      <c r="S569" s="362"/>
      <c r="T569" s="362"/>
      <c r="U569" s="362"/>
      <c r="V569" s="362"/>
      <c r="W569" s="362"/>
      <c r="X569" s="362"/>
      <c r="Y569" s="362"/>
      <c r="Z569" s="362"/>
      <c r="AA569" s="362"/>
      <c r="AB569" s="362"/>
    </row>
    <row r="570" spans="8:8" ht="15.75" customHeight="1">
      <c r="A570" s="362"/>
      <c r="B570" s="363"/>
      <c r="C570" s="362"/>
      <c r="D570" s="363"/>
      <c r="E570" s="362"/>
      <c r="F570" s="362"/>
      <c r="G570" s="362"/>
      <c r="H570" s="362"/>
      <c r="I570" s="362"/>
      <c r="J570" s="362"/>
      <c r="K570" s="362"/>
      <c r="L570" s="362"/>
      <c r="M570" s="362"/>
      <c r="N570" s="362"/>
      <c r="O570" s="362"/>
      <c r="P570" s="362"/>
      <c r="Q570" s="362"/>
      <c r="R570" s="362"/>
      <c r="S570" s="362"/>
      <c r="T570" s="362"/>
      <c r="U570" s="362"/>
      <c r="V570" s="362"/>
      <c r="W570" s="362"/>
      <c r="X570" s="362"/>
      <c r="Y570" s="362"/>
      <c r="Z570" s="362"/>
      <c r="AA570" s="362"/>
      <c r="AB570" s="362"/>
    </row>
    <row r="571" spans="8:8" ht="15.75" customHeight="1">
      <c r="A571" s="362"/>
      <c r="B571" s="363"/>
      <c r="C571" s="362"/>
      <c r="D571" s="363"/>
      <c r="E571" s="362"/>
      <c r="F571" s="362"/>
      <c r="G571" s="362"/>
      <c r="H571" s="362"/>
      <c r="I571" s="362"/>
      <c r="J571" s="362"/>
      <c r="K571" s="362"/>
      <c r="L571" s="362"/>
      <c r="M571" s="362"/>
      <c r="N571" s="362"/>
      <c r="O571" s="362"/>
      <c r="P571" s="362"/>
      <c r="Q571" s="362"/>
      <c r="R571" s="362"/>
      <c r="S571" s="362"/>
      <c r="T571" s="362"/>
      <c r="U571" s="362"/>
      <c r="V571" s="362"/>
      <c r="W571" s="362"/>
      <c r="X571" s="362"/>
      <c r="Y571" s="362"/>
      <c r="Z571" s="362"/>
      <c r="AA571" s="362"/>
      <c r="AB571" s="362"/>
    </row>
    <row r="572" spans="8:8" ht="15.75" customHeight="1">
      <c r="A572" s="362"/>
      <c r="B572" s="363"/>
      <c r="C572" s="362"/>
      <c r="D572" s="363"/>
      <c r="E572" s="362"/>
      <c r="F572" s="362"/>
      <c r="G572" s="362"/>
      <c r="H572" s="362"/>
      <c r="I572" s="362"/>
      <c r="J572" s="362"/>
      <c r="K572" s="362"/>
      <c r="L572" s="362"/>
      <c r="M572" s="362"/>
      <c r="N572" s="362"/>
      <c r="O572" s="362"/>
      <c r="P572" s="362"/>
      <c r="Q572" s="362"/>
      <c r="R572" s="362"/>
      <c r="S572" s="362"/>
      <c r="T572" s="362"/>
      <c r="U572" s="362"/>
      <c r="V572" s="362"/>
      <c r="W572" s="362"/>
      <c r="X572" s="362"/>
      <c r="Y572" s="362"/>
      <c r="Z572" s="362"/>
      <c r="AA572" s="362"/>
      <c r="AB572" s="362"/>
    </row>
    <row r="573" spans="8:8" ht="15.75" customHeight="1">
      <c r="A573" s="362"/>
      <c r="B573" s="363"/>
      <c r="C573" s="362"/>
      <c r="D573" s="363"/>
      <c r="E573" s="362"/>
      <c r="F573" s="362"/>
      <c r="G573" s="362"/>
      <c r="H573" s="362"/>
      <c r="I573" s="362"/>
      <c r="J573" s="362"/>
      <c r="K573" s="362"/>
      <c r="L573" s="362"/>
      <c r="M573" s="362"/>
      <c r="N573" s="362"/>
      <c r="O573" s="362"/>
      <c r="P573" s="362"/>
      <c r="Q573" s="362"/>
      <c r="R573" s="362"/>
      <c r="S573" s="362"/>
      <c r="T573" s="362"/>
      <c r="U573" s="362"/>
      <c r="V573" s="362"/>
      <c r="W573" s="362"/>
      <c r="X573" s="362"/>
      <c r="Y573" s="362"/>
      <c r="Z573" s="362"/>
      <c r="AA573" s="362"/>
      <c r="AB573" s="362"/>
    </row>
    <row r="574" spans="8:8" ht="15.75" customHeight="1">
      <c r="A574" s="362"/>
      <c r="B574" s="363"/>
      <c r="C574" s="362"/>
      <c r="D574" s="363"/>
      <c r="E574" s="362"/>
      <c r="F574" s="362"/>
      <c r="G574" s="362"/>
      <c r="H574" s="362"/>
      <c r="I574" s="362"/>
      <c r="J574" s="362"/>
      <c r="K574" s="362"/>
      <c r="L574" s="362"/>
      <c r="M574" s="362"/>
      <c r="N574" s="362"/>
      <c r="O574" s="362"/>
      <c r="P574" s="362"/>
      <c r="Q574" s="362"/>
      <c r="R574" s="362"/>
      <c r="S574" s="362"/>
      <c r="T574" s="362"/>
      <c r="U574" s="362"/>
      <c r="V574" s="362"/>
      <c r="W574" s="362"/>
      <c r="X574" s="362"/>
      <c r="Y574" s="362"/>
      <c r="Z574" s="362"/>
      <c r="AA574" s="362"/>
      <c r="AB574" s="362"/>
    </row>
    <row r="575" spans="8:8" ht="15.75" customHeight="1">
      <c r="A575" s="362"/>
      <c r="B575" s="363"/>
      <c r="C575" s="362"/>
      <c r="D575" s="363"/>
      <c r="E575" s="362"/>
      <c r="F575" s="362"/>
      <c r="G575" s="362"/>
      <c r="H575" s="362"/>
      <c r="I575" s="362"/>
      <c r="J575" s="362"/>
      <c r="K575" s="362"/>
      <c r="L575" s="362"/>
      <c r="M575" s="362"/>
      <c r="N575" s="362"/>
      <c r="O575" s="362"/>
      <c r="P575" s="362"/>
      <c r="Q575" s="362"/>
      <c r="R575" s="362"/>
      <c r="S575" s="362"/>
      <c r="T575" s="362"/>
      <c r="U575" s="362"/>
      <c r="V575" s="362"/>
      <c r="W575" s="362"/>
      <c r="X575" s="362"/>
      <c r="Y575" s="362"/>
      <c r="Z575" s="362"/>
      <c r="AA575" s="362"/>
      <c r="AB575" s="362"/>
    </row>
    <row r="576" spans="8:8" ht="15.75" customHeight="1">
      <c r="A576" s="362"/>
      <c r="B576" s="363"/>
      <c r="C576" s="362"/>
      <c r="D576" s="363"/>
      <c r="E576" s="362"/>
      <c r="F576" s="362"/>
      <c r="G576" s="362"/>
      <c r="H576" s="362"/>
      <c r="I576" s="362"/>
      <c r="J576" s="362"/>
      <c r="K576" s="362"/>
      <c r="L576" s="362"/>
      <c r="M576" s="362"/>
      <c r="N576" s="362"/>
      <c r="O576" s="362"/>
      <c r="P576" s="362"/>
      <c r="Q576" s="362"/>
      <c r="R576" s="362"/>
      <c r="S576" s="362"/>
      <c r="T576" s="362"/>
      <c r="U576" s="362"/>
      <c r="V576" s="362"/>
      <c r="W576" s="362"/>
      <c r="X576" s="362"/>
      <c r="Y576" s="362"/>
      <c r="Z576" s="362"/>
      <c r="AA576" s="362"/>
      <c r="AB576" s="362"/>
    </row>
    <row r="577" spans="8:8" ht="15.75" customHeight="1">
      <c r="A577" s="362"/>
      <c r="B577" s="363"/>
      <c r="C577" s="362"/>
      <c r="D577" s="363"/>
      <c r="E577" s="362"/>
      <c r="F577" s="362"/>
      <c r="G577" s="362"/>
      <c r="H577" s="362"/>
      <c r="I577" s="362"/>
      <c r="J577" s="362"/>
      <c r="K577" s="362"/>
      <c r="L577" s="362"/>
      <c r="M577" s="362"/>
      <c r="N577" s="362"/>
      <c r="O577" s="362"/>
      <c r="P577" s="362"/>
      <c r="Q577" s="362"/>
      <c r="R577" s="362"/>
      <c r="S577" s="362"/>
      <c r="T577" s="362"/>
      <c r="U577" s="362"/>
      <c r="V577" s="362"/>
      <c r="W577" s="362"/>
      <c r="X577" s="362"/>
      <c r="Y577" s="362"/>
      <c r="Z577" s="362"/>
      <c r="AA577" s="362"/>
      <c r="AB577" s="362"/>
    </row>
    <row r="578" spans="8:8" ht="15.75" customHeight="1">
      <c r="A578" s="362"/>
      <c r="B578" s="363"/>
      <c r="C578" s="362"/>
      <c r="D578" s="363"/>
      <c r="E578" s="362"/>
      <c r="F578" s="362"/>
      <c r="G578" s="362"/>
      <c r="H578" s="362"/>
      <c r="I578" s="362"/>
      <c r="J578" s="362"/>
      <c r="K578" s="362"/>
      <c r="L578" s="362"/>
      <c r="M578" s="362"/>
      <c r="N578" s="362"/>
      <c r="O578" s="362"/>
      <c r="P578" s="362"/>
      <c r="Q578" s="362"/>
      <c r="R578" s="362"/>
      <c r="S578" s="362"/>
      <c r="T578" s="362"/>
      <c r="U578" s="362"/>
      <c r="V578" s="362"/>
      <c r="W578" s="362"/>
      <c r="X578" s="362"/>
      <c r="Y578" s="362"/>
      <c r="Z578" s="362"/>
      <c r="AA578" s="362"/>
      <c r="AB578" s="362"/>
    </row>
    <row r="579" spans="8:8" ht="15.75" customHeight="1">
      <c r="A579" s="362"/>
      <c r="B579" s="363"/>
      <c r="C579" s="362"/>
      <c r="D579" s="363"/>
      <c r="E579" s="362"/>
      <c r="F579" s="362"/>
      <c r="G579" s="362"/>
      <c r="H579" s="362"/>
      <c r="I579" s="362"/>
      <c r="J579" s="362"/>
      <c r="K579" s="362"/>
      <c r="L579" s="362"/>
      <c r="M579" s="362"/>
      <c r="N579" s="362"/>
      <c r="O579" s="362"/>
      <c r="P579" s="362"/>
      <c r="Q579" s="362"/>
      <c r="R579" s="362"/>
      <c r="S579" s="362"/>
      <c r="T579" s="362"/>
      <c r="U579" s="362"/>
      <c r="V579" s="362"/>
      <c r="W579" s="362"/>
      <c r="X579" s="362"/>
      <c r="Y579" s="362"/>
      <c r="Z579" s="362"/>
      <c r="AA579" s="362"/>
      <c r="AB579" s="362"/>
    </row>
    <row r="580" spans="8:8" ht="15.75" customHeight="1">
      <c r="A580" s="362"/>
      <c r="B580" s="363"/>
      <c r="C580" s="362"/>
      <c r="D580" s="363"/>
      <c r="E580" s="362"/>
      <c r="F580" s="362"/>
      <c r="G580" s="362"/>
      <c r="H580" s="362"/>
      <c r="I580" s="362"/>
      <c r="J580" s="362"/>
      <c r="K580" s="362"/>
      <c r="L580" s="362"/>
      <c r="M580" s="362"/>
      <c r="N580" s="362"/>
      <c r="O580" s="362"/>
      <c r="P580" s="362"/>
      <c r="Q580" s="362"/>
      <c r="R580" s="362"/>
      <c r="S580" s="362"/>
      <c r="T580" s="362"/>
      <c r="U580" s="362"/>
      <c r="V580" s="362"/>
      <c r="W580" s="362"/>
      <c r="X580" s="362"/>
      <c r="Y580" s="362"/>
      <c r="Z580" s="362"/>
      <c r="AA580" s="362"/>
      <c r="AB580" s="362"/>
    </row>
    <row r="581" spans="8:8" ht="15.75" customHeight="1">
      <c r="A581" s="362"/>
      <c r="B581" s="363"/>
      <c r="C581" s="362"/>
      <c r="D581" s="363"/>
      <c r="E581" s="362"/>
      <c r="F581" s="362"/>
      <c r="G581" s="362"/>
      <c r="H581" s="362"/>
      <c r="I581" s="362"/>
      <c r="J581" s="362"/>
      <c r="K581" s="362"/>
      <c r="L581" s="362"/>
      <c r="M581" s="362"/>
      <c r="N581" s="362"/>
      <c r="O581" s="362"/>
      <c r="P581" s="362"/>
      <c r="Q581" s="362"/>
      <c r="R581" s="362"/>
      <c r="S581" s="362"/>
      <c r="T581" s="362"/>
      <c r="U581" s="362"/>
      <c r="V581" s="362"/>
      <c r="W581" s="362"/>
      <c r="X581" s="362"/>
      <c r="Y581" s="362"/>
      <c r="Z581" s="362"/>
      <c r="AA581" s="362"/>
      <c r="AB581" s="362"/>
    </row>
    <row r="582" spans="8:8" ht="15.75" customHeight="1">
      <c r="A582" s="362"/>
      <c r="B582" s="363"/>
      <c r="C582" s="362"/>
      <c r="D582" s="363"/>
      <c r="E582" s="362"/>
      <c r="F582" s="362"/>
      <c r="G582" s="362"/>
      <c r="H582" s="362"/>
      <c r="I582" s="362"/>
      <c r="J582" s="362"/>
      <c r="K582" s="362"/>
      <c r="L582" s="362"/>
      <c r="M582" s="362"/>
      <c r="N582" s="362"/>
      <c r="O582" s="362"/>
      <c r="P582" s="362"/>
      <c r="Q582" s="362"/>
      <c r="R582" s="362"/>
      <c r="S582" s="362"/>
      <c r="T582" s="362"/>
      <c r="U582" s="362"/>
      <c r="V582" s="362"/>
      <c r="W582" s="362"/>
      <c r="X582" s="362"/>
      <c r="Y582" s="362"/>
      <c r="Z582" s="362"/>
      <c r="AA582" s="362"/>
      <c r="AB582" s="362"/>
    </row>
    <row r="583" spans="8:8" ht="15.75" customHeight="1">
      <c r="A583" s="362"/>
      <c r="B583" s="363"/>
      <c r="C583" s="362"/>
      <c r="D583" s="363"/>
      <c r="E583" s="362"/>
      <c r="F583" s="362"/>
      <c r="G583" s="362"/>
      <c r="H583" s="362"/>
      <c r="I583" s="362"/>
      <c r="J583" s="362"/>
      <c r="K583" s="362"/>
      <c r="L583" s="362"/>
      <c r="M583" s="362"/>
      <c r="N583" s="362"/>
      <c r="O583" s="362"/>
      <c r="P583" s="362"/>
      <c r="Q583" s="362"/>
      <c r="R583" s="362"/>
      <c r="S583" s="362"/>
      <c r="T583" s="362"/>
      <c r="U583" s="362"/>
      <c r="V583" s="362"/>
      <c r="W583" s="362"/>
      <c r="X583" s="362"/>
      <c r="Y583" s="362"/>
      <c r="Z583" s="362"/>
      <c r="AA583" s="362"/>
      <c r="AB583" s="362"/>
    </row>
    <row r="584" spans="8:8" ht="15.75" customHeight="1">
      <c r="A584" s="362"/>
      <c r="B584" s="363"/>
      <c r="C584" s="362"/>
      <c r="D584" s="363"/>
      <c r="E584" s="362"/>
      <c r="F584" s="362"/>
      <c r="G584" s="362"/>
      <c r="H584" s="362"/>
      <c r="I584" s="362"/>
      <c r="J584" s="362"/>
      <c r="K584" s="362"/>
      <c r="L584" s="362"/>
      <c r="M584" s="362"/>
      <c r="N584" s="362"/>
      <c r="O584" s="362"/>
      <c r="P584" s="362"/>
      <c r="Q584" s="362"/>
      <c r="R584" s="362"/>
      <c r="S584" s="362"/>
      <c r="T584" s="362"/>
      <c r="U584" s="362"/>
      <c r="V584" s="362"/>
      <c r="W584" s="362"/>
      <c r="X584" s="362"/>
      <c r="Y584" s="362"/>
      <c r="Z584" s="362"/>
      <c r="AA584" s="362"/>
      <c r="AB584" s="362"/>
    </row>
    <row r="585" spans="8:8" ht="15.75" customHeight="1">
      <c r="A585" s="362"/>
      <c r="B585" s="363"/>
      <c r="C585" s="362"/>
      <c r="D585" s="363"/>
      <c r="E585" s="362"/>
      <c r="F585" s="362"/>
      <c r="G585" s="362"/>
      <c r="H585" s="362"/>
      <c r="I585" s="362"/>
      <c r="J585" s="362"/>
      <c r="K585" s="362"/>
      <c r="L585" s="362"/>
      <c r="M585" s="362"/>
      <c r="N585" s="362"/>
      <c r="O585" s="362"/>
      <c r="P585" s="362"/>
      <c r="Q585" s="362"/>
      <c r="R585" s="362"/>
      <c r="S585" s="362"/>
      <c r="T585" s="362"/>
      <c r="U585" s="362"/>
      <c r="V585" s="362"/>
      <c r="W585" s="362"/>
      <c r="X585" s="362"/>
      <c r="Y585" s="362"/>
      <c r="Z585" s="362"/>
      <c r="AA585" s="362"/>
      <c r="AB585" s="362"/>
    </row>
    <row r="586" spans="8:8" ht="15.75" customHeight="1">
      <c r="A586" s="362"/>
      <c r="B586" s="363"/>
      <c r="C586" s="362"/>
      <c r="D586" s="363"/>
      <c r="E586" s="362"/>
      <c r="F586" s="362"/>
      <c r="G586" s="362"/>
      <c r="H586" s="362"/>
      <c r="I586" s="362"/>
      <c r="J586" s="362"/>
      <c r="K586" s="362"/>
      <c r="L586" s="362"/>
      <c r="M586" s="362"/>
      <c r="N586" s="362"/>
      <c r="O586" s="362"/>
      <c r="P586" s="362"/>
      <c r="Q586" s="362"/>
      <c r="R586" s="362"/>
      <c r="S586" s="362"/>
      <c r="T586" s="362"/>
      <c r="U586" s="362"/>
      <c r="V586" s="362"/>
      <c r="W586" s="362"/>
      <c r="X586" s="362"/>
      <c r="Y586" s="362"/>
      <c r="Z586" s="362"/>
      <c r="AA586" s="362"/>
      <c r="AB586" s="362"/>
    </row>
    <row r="587" spans="8:8" ht="15.75" customHeight="1">
      <c r="A587" s="362"/>
      <c r="B587" s="363"/>
      <c r="C587" s="362"/>
      <c r="D587" s="363"/>
      <c r="E587" s="362"/>
      <c r="F587" s="362"/>
      <c r="G587" s="362"/>
      <c r="H587" s="362"/>
      <c r="I587" s="362"/>
      <c r="J587" s="362"/>
      <c r="K587" s="362"/>
      <c r="L587" s="362"/>
      <c r="M587" s="362"/>
      <c r="N587" s="362"/>
      <c r="O587" s="362"/>
      <c r="P587" s="362"/>
      <c r="Q587" s="362"/>
      <c r="R587" s="362"/>
      <c r="S587" s="362"/>
      <c r="T587" s="362"/>
      <c r="U587" s="362"/>
      <c r="V587" s="362"/>
      <c r="W587" s="362"/>
      <c r="X587" s="362"/>
      <c r="Y587" s="362"/>
      <c r="Z587" s="362"/>
      <c r="AA587" s="362"/>
      <c r="AB587" s="362"/>
    </row>
    <row r="588" spans="8:8" ht="15.75" customHeight="1">
      <c r="A588" s="362"/>
      <c r="B588" s="363"/>
      <c r="C588" s="362"/>
      <c r="D588" s="363"/>
      <c r="E588" s="362"/>
      <c r="F588" s="362"/>
      <c r="G588" s="362"/>
      <c r="H588" s="362"/>
      <c r="I588" s="362"/>
      <c r="J588" s="362"/>
      <c r="K588" s="362"/>
      <c r="L588" s="362"/>
      <c r="M588" s="362"/>
      <c r="N588" s="362"/>
      <c r="O588" s="362"/>
      <c r="P588" s="362"/>
      <c r="Q588" s="362"/>
      <c r="R588" s="362"/>
      <c r="S588" s="362"/>
      <c r="T588" s="362"/>
      <c r="U588" s="362"/>
      <c r="V588" s="362"/>
      <c r="W588" s="362"/>
      <c r="X588" s="362"/>
      <c r="Y588" s="362"/>
      <c r="Z588" s="362"/>
      <c r="AA588" s="362"/>
      <c r="AB588" s="362"/>
    </row>
    <row r="589" spans="8:8" ht="15.75" customHeight="1">
      <c r="A589" s="362"/>
      <c r="B589" s="363"/>
      <c r="C589" s="362"/>
      <c r="D589" s="363"/>
      <c r="E589" s="362"/>
      <c r="F589" s="362"/>
      <c r="G589" s="362"/>
      <c r="H589" s="362"/>
      <c r="I589" s="362"/>
      <c r="J589" s="362"/>
      <c r="K589" s="362"/>
      <c r="L589" s="362"/>
      <c r="M589" s="362"/>
      <c r="N589" s="362"/>
      <c r="O589" s="362"/>
      <c r="P589" s="362"/>
      <c r="Q589" s="362"/>
      <c r="R589" s="362"/>
      <c r="S589" s="362"/>
      <c r="T589" s="362"/>
      <c r="U589" s="362"/>
      <c r="V589" s="362"/>
      <c r="W589" s="362"/>
      <c r="X589" s="362"/>
      <c r="Y589" s="362"/>
      <c r="Z589" s="362"/>
      <c r="AA589" s="362"/>
      <c r="AB589" s="362"/>
    </row>
    <row r="590" spans="8:8" ht="15.75" customHeight="1">
      <c r="A590" s="362"/>
      <c r="B590" s="363"/>
      <c r="C590" s="362"/>
      <c r="D590" s="363"/>
      <c r="E590" s="362"/>
      <c r="F590" s="362"/>
      <c r="G590" s="362"/>
      <c r="H590" s="362"/>
      <c r="I590" s="362"/>
      <c r="J590" s="362"/>
      <c r="K590" s="362"/>
      <c r="L590" s="362"/>
      <c r="M590" s="362"/>
      <c r="N590" s="362"/>
      <c r="O590" s="362"/>
      <c r="P590" s="362"/>
      <c r="Q590" s="362"/>
      <c r="R590" s="362"/>
      <c r="S590" s="362"/>
      <c r="T590" s="362"/>
      <c r="U590" s="362"/>
      <c r="V590" s="362"/>
      <c r="W590" s="362"/>
      <c r="X590" s="362"/>
      <c r="Y590" s="362"/>
      <c r="Z590" s="362"/>
      <c r="AA590" s="362"/>
      <c r="AB590" s="362"/>
    </row>
    <row r="591" spans="8:8" ht="15.75" customHeight="1">
      <c r="A591" s="362"/>
      <c r="B591" s="363"/>
      <c r="C591" s="362"/>
      <c r="D591" s="363"/>
      <c r="E591" s="362"/>
      <c r="F591" s="362"/>
      <c r="G591" s="362"/>
      <c r="H591" s="362"/>
      <c r="I591" s="362"/>
      <c r="J591" s="362"/>
      <c r="K591" s="362"/>
      <c r="L591" s="362"/>
      <c r="M591" s="362"/>
      <c r="N591" s="362"/>
      <c r="O591" s="362"/>
      <c r="P591" s="362"/>
      <c r="Q591" s="362"/>
      <c r="R591" s="362"/>
      <c r="S591" s="362"/>
      <c r="T591" s="362"/>
      <c r="U591" s="362"/>
      <c r="V591" s="362"/>
      <c r="W591" s="362"/>
      <c r="X591" s="362"/>
      <c r="Y591" s="362"/>
      <c r="Z591" s="362"/>
      <c r="AA591" s="362"/>
      <c r="AB591" s="362"/>
    </row>
    <row r="592" spans="8:8" ht="15.75" customHeight="1">
      <c r="A592" s="362"/>
      <c r="B592" s="363"/>
      <c r="C592" s="362"/>
      <c r="D592" s="363"/>
      <c r="E592" s="362"/>
      <c r="F592" s="362"/>
      <c r="G592" s="362"/>
      <c r="H592" s="362"/>
      <c r="I592" s="362"/>
      <c r="J592" s="362"/>
      <c r="K592" s="362"/>
      <c r="L592" s="362"/>
      <c r="M592" s="362"/>
      <c r="N592" s="362"/>
      <c r="O592" s="362"/>
      <c r="P592" s="362"/>
      <c r="Q592" s="362"/>
      <c r="R592" s="362"/>
      <c r="S592" s="362"/>
      <c r="T592" s="362"/>
      <c r="U592" s="362"/>
      <c r="V592" s="362"/>
      <c r="W592" s="362"/>
      <c r="X592" s="362"/>
      <c r="Y592" s="362"/>
      <c r="Z592" s="362"/>
      <c r="AA592" s="362"/>
      <c r="AB592" s="362"/>
    </row>
    <row r="593" spans="8:8" ht="15.75" customHeight="1">
      <c r="A593" s="362"/>
      <c r="B593" s="363"/>
      <c r="C593" s="362"/>
      <c r="D593" s="363"/>
      <c r="E593" s="362"/>
      <c r="F593" s="362"/>
      <c r="G593" s="362"/>
      <c r="H593" s="362"/>
      <c r="I593" s="362"/>
      <c r="J593" s="362"/>
      <c r="K593" s="362"/>
      <c r="L593" s="362"/>
      <c r="M593" s="362"/>
      <c r="N593" s="362"/>
      <c r="O593" s="362"/>
      <c r="P593" s="362"/>
      <c r="Q593" s="362"/>
      <c r="R593" s="362"/>
      <c r="S593" s="362"/>
      <c r="T593" s="362"/>
      <c r="U593" s="362"/>
      <c r="V593" s="362"/>
      <c r="W593" s="362"/>
      <c r="X593" s="362"/>
      <c r="Y593" s="362"/>
      <c r="Z593" s="362"/>
      <c r="AA593" s="362"/>
      <c r="AB593" s="362"/>
    </row>
    <row r="594" spans="8:8" ht="15.75" customHeight="1">
      <c r="A594" s="362"/>
      <c r="B594" s="363"/>
      <c r="C594" s="362"/>
      <c r="D594" s="363"/>
      <c r="E594" s="362"/>
      <c r="F594" s="362"/>
      <c r="G594" s="362"/>
      <c r="H594" s="362"/>
      <c r="I594" s="362"/>
      <c r="J594" s="362"/>
      <c r="K594" s="362"/>
      <c r="L594" s="362"/>
      <c r="M594" s="362"/>
      <c r="N594" s="362"/>
      <c r="O594" s="362"/>
      <c r="P594" s="362"/>
      <c r="Q594" s="362"/>
      <c r="R594" s="362"/>
      <c r="S594" s="362"/>
      <c r="T594" s="362"/>
      <c r="U594" s="362"/>
      <c r="V594" s="362"/>
      <c r="W594" s="362"/>
      <c r="X594" s="362"/>
      <c r="Y594" s="362"/>
      <c r="Z594" s="362"/>
      <c r="AA594" s="362"/>
      <c r="AB594" s="362"/>
    </row>
    <row r="595" spans="8:8" ht="15.75" customHeight="1">
      <c r="A595" s="362"/>
      <c r="B595" s="363"/>
      <c r="C595" s="362"/>
      <c r="D595" s="363"/>
      <c r="E595" s="362"/>
      <c r="F595" s="362"/>
      <c r="G595" s="362"/>
      <c r="H595" s="362"/>
      <c r="I595" s="362"/>
      <c r="J595" s="362"/>
      <c r="K595" s="362"/>
      <c r="L595" s="362"/>
      <c r="M595" s="362"/>
      <c r="N595" s="362"/>
      <c r="O595" s="362"/>
      <c r="P595" s="362"/>
      <c r="Q595" s="362"/>
      <c r="R595" s="362"/>
      <c r="S595" s="362"/>
      <c r="T595" s="362"/>
      <c r="U595" s="362"/>
      <c r="V595" s="362"/>
      <c r="W595" s="362"/>
      <c r="X595" s="362"/>
      <c r="Y595" s="362"/>
      <c r="Z595" s="362"/>
      <c r="AA595" s="362"/>
      <c r="AB595" s="362"/>
    </row>
    <row r="596" spans="8:8" ht="15.75" customHeight="1">
      <c r="A596" s="362"/>
      <c r="B596" s="363"/>
      <c r="C596" s="362"/>
      <c r="D596" s="363"/>
      <c r="E596" s="362"/>
      <c r="F596" s="362"/>
      <c r="G596" s="362"/>
      <c r="H596" s="362"/>
      <c r="I596" s="362"/>
      <c r="J596" s="362"/>
      <c r="K596" s="362"/>
      <c r="L596" s="362"/>
      <c r="M596" s="362"/>
      <c r="N596" s="362"/>
      <c r="O596" s="362"/>
      <c r="P596" s="362"/>
      <c r="Q596" s="362"/>
      <c r="R596" s="362"/>
      <c r="S596" s="362"/>
      <c r="T596" s="362"/>
      <c r="U596" s="362"/>
      <c r="V596" s="362"/>
      <c r="W596" s="362"/>
      <c r="X596" s="362"/>
      <c r="Y596" s="362"/>
      <c r="Z596" s="362"/>
      <c r="AA596" s="362"/>
      <c r="AB596" s="362"/>
    </row>
    <row r="597" spans="8:8" ht="15.75" customHeight="1">
      <c r="A597" s="362"/>
      <c r="B597" s="363"/>
      <c r="C597" s="362"/>
      <c r="D597" s="363"/>
      <c r="E597" s="362"/>
      <c r="F597" s="362"/>
      <c r="G597" s="362"/>
      <c r="H597" s="362"/>
      <c r="I597" s="362"/>
      <c r="J597" s="362"/>
      <c r="K597" s="362"/>
      <c r="L597" s="362"/>
      <c r="M597" s="362"/>
      <c r="N597" s="362"/>
      <c r="O597" s="362"/>
      <c r="P597" s="362"/>
      <c r="Q597" s="362"/>
      <c r="R597" s="362"/>
      <c r="S597" s="362"/>
      <c r="T597" s="362"/>
      <c r="U597" s="362"/>
      <c r="V597" s="362"/>
      <c r="W597" s="362"/>
      <c r="X597" s="362"/>
      <c r="Y597" s="362"/>
      <c r="Z597" s="362"/>
      <c r="AA597" s="362"/>
      <c r="AB597" s="362"/>
    </row>
    <row r="598" spans="8:8" ht="15.75" customHeight="1">
      <c r="A598" s="362"/>
      <c r="B598" s="363"/>
      <c r="C598" s="362"/>
      <c r="D598" s="363"/>
      <c r="E598" s="362"/>
      <c r="F598" s="362"/>
      <c r="G598" s="362"/>
      <c r="H598" s="362"/>
      <c r="I598" s="362"/>
      <c r="J598" s="362"/>
      <c r="K598" s="362"/>
      <c r="L598" s="362"/>
      <c r="M598" s="362"/>
      <c r="N598" s="362"/>
      <c r="O598" s="362"/>
      <c r="P598" s="362"/>
      <c r="Q598" s="362"/>
      <c r="R598" s="362"/>
      <c r="S598" s="362"/>
      <c r="T598" s="362"/>
      <c r="U598" s="362"/>
      <c r="V598" s="362"/>
      <c r="W598" s="362"/>
      <c r="X598" s="362"/>
      <c r="Y598" s="362"/>
      <c r="Z598" s="362"/>
      <c r="AA598" s="362"/>
      <c r="AB598" s="362"/>
    </row>
    <row r="599" spans="8:8" ht="15.75" customHeight="1">
      <c r="A599" s="362"/>
      <c r="B599" s="363"/>
      <c r="C599" s="362"/>
      <c r="D599" s="363"/>
      <c r="E599" s="362"/>
      <c r="F599" s="362"/>
      <c r="G599" s="362"/>
      <c r="H599" s="362"/>
      <c r="I599" s="362"/>
      <c r="J599" s="362"/>
      <c r="K599" s="362"/>
      <c r="L599" s="362"/>
      <c r="M599" s="362"/>
      <c r="N599" s="362"/>
      <c r="O599" s="362"/>
      <c r="P599" s="362"/>
      <c r="Q599" s="362"/>
      <c r="R599" s="362"/>
      <c r="S599" s="362"/>
      <c r="T599" s="362"/>
      <c r="U599" s="362"/>
      <c r="V599" s="362"/>
      <c r="W599" s="362"/>
      <c r="X599" s="362"/>
      <c r="Y599" s="362"/>
      <c r="Z599" s="362"/>
      <c r="AA599" s="362"/>
      <c r="AB599" s="362"/>
    </row>
    <row r="600" spans="8:8" ht="15.75" customHeight="1">
      <c r="A600" s="362"/>
      <c r="B600" s="363"/>
      <c r="C600" s="362"/>
      <c r="D600" s="363"/>
      <c r="E600" s="362"/>
      <c r="F600" s="362"/>
      <c r="G600" s="362"/>
      <c r="H600" s="362"/>
      <c r="I600" s="362"/>
      <c r="J600" s="362"/>
      <c r="K600" s="362"/>
      <c r="L600" s="362"/>
      <c r="M600" s="362"/>
      <c r="N600" s="362"/>
      <c r="O600" s="362"/>
      <c r="P600" s="362"/>
      <c r="Q600" s="362"/>
      <c r="R600" s="362"/>
      <c r="S600" s="362"/>
      <c r="T600" s="362"/>
      <c r="U600" s="362"/>
      <c r="V600" s="362"/>
      <c r="W600" s="362"/>
      <c r="X600" s="362"/>
      <c r="Y600" s="362"/>
      <c r="Z600" s="362"/>
      <c r="AA600" s="362"/>
      <c r="AB600" s="362"/>
    </row>
    <row r="601" spans="8:8" ht="15.75" customHeight="1">
      <c r="A601" s="362"/>
      <c r="B601" s="363"/>
      <c r="C601" s="362"/>
      <c r="D601" s="363"/>
      <c r="E601" s="362"/>
      <c r="F601" s="362"/>
      <c r="G601" s="362"/>
      <c r="H601" s="362"/>
      <c r="I601" s="362"/>
      <c r="J601" s="362"/>
      <c r="K601" s="362"/>
      <c r="L601" s="362"/>
      <c r="M601" s="362"/>
      <c r="N601" s="362"/>
      <c r="O601" s="362"/>
      <c r="P601" s="362"/>
      <c r="Q601" s="362"/>
      <c r="R601" s="362"/>
      <c r="S601" s="362"/>
      <c r="T601" s="362"/>
      <c r="U601" s="362"/>
      <c r="V601" s="362"/>
      <c r="W601" s="362"/>
      <c r="X601" s="362"/>
      <c r="Y601" s="362"/>
      <c r="Z601" s="362"/>
      <c r="AA601" s="362"/>
      <c r="AB601" s="362"/>
    </row>
    <row r="602" spans="8:8" ht="15.75" customHeight="1">
      <c r="A602" s="362"/>
      <c r="B602" s="363"/>
      <c r="C602" s="362"/>
      <c r="D602" s="363"/>
      <c r="E602" s="362"/>
      <c r="F602" s="362"/>
      <c r="G602" s="362"/>
      <c r="H602" s="362"/>
      <c r="I602" s="362"/>
      <c r="J602" s="362"/>
      <c r="K602" s="362"/>
      <c r="L602" s="362"/>
      <c r="M602" s="362"/>
      <c r="N602" s="362"/>
      <c r="O602" s="362"/>
      <c r="P602" s="362"/>
      <c r="Q602" s="362"/>
      <c r="R602" s="362"/>
      <c r="S602" s="362"/>
      <c r="T602" s="362"/>
      <c r="U602" s="362"/>
      <c r="V602" s="362"/>
      <c r="W602" s="362"/>
      <c r="X602" s="362"/>
      <c r="Y602" s="362"/>
      <c r="Z602" s="362"/>
      <c r="AA602" s="362"/>
      <c r="AB602" s="362"/>
    </row>
    <row r="603" spans="8:8" ht="15.75" customHeight="1">
      <c r="A603" s="362"/>
      <c r="B603" s="363"/>
      <c r="C603" s="362"/>
      <c r="D603" s="363"/>
      <c r="E603" s="362"/>
      <c r="F603" s="362"/>
      <c r="G603" s="362"/>
      <c r="H603" s="362"/>
      <c r="I603" s="362"/>
      <c r="J603" s="362"/>
      <c r="K603" s="362"/>
      <c r="L603" s="362"/>
      <c r="M603" s="362"/>
      <c r="N603" s="362"/>
      <c r="O603" s="362"/>
      <c r="P603" s="362"/>
      <c r="Q603" s="362"/>
      <c r="R603" s="362"/>
      <c r="S603" s="362"/>
      <c r="T603" s="362"/>
      <c r="U603" s="362"/>
      <c r="V603" s="362"/>
      <c r="W603" s="362"/>
      <c r="X603" s="362"/>
      <c r="Y603" s="362"/>
      <c r="Z603" s="362"/>
      <c r="AA603" s="362"/>
      <c r="AB603" s="362"/>
    </row>
    <row r="604" spans="8:8" ht="15.75" customHeight="1">
      <c r="A604" s="362"/>
      <c r="B604" s="363"/>
      <c r="C604" s="362"/>
      <c r="D604" s="363"/>
      <c r="E604" s="362"/>
      <c r="F604" s="362"/>
      <c r="G604" s="362"/>
      <c r="H604" s="362"/>
      <c r="I604" s="362"/>
      <c r="J604" s="362"/>
      <c r="K604" s="362"/>
      <c r="L604" s="362"/>
      <c r="M604" s="362"/>
      <c r="N604" s="362"/>
      <c r="O604" s="362"/>
      <c r="P604" s="362"/>
      <c r="Q604" s="362"/>
      <c r="R604" s="362"/>
      <c r="S604" s="362"/>
      <c r="T604" s="362"/>
      <c r="U604" s="362"/>
      <c r="V604" s="362"/>
      <c r="W604" s="362"/>
      <c r="X604" s="362"/>
      <c r="Y604" s="362"/>
      <c r="Z604" s="362"/>
      <c r="AA604" s="362"/>
      <c r="AB604" s="362"/>
    </row>
    <row r="605" spans="8:8" ht="15.75" customHeight="1">
      <c r="A605" s="362"/>
      <c r="B605" s="363"/>
      <c r="C605" s="362"/>
      <c r="D605" s="363"/>
      <c r="E605" s="362"/>
      <c r="F605" s="362"/>
      <c r="G605" s="362"/>
      <c r="H605" s="362"/>
      <c r="I605" s="362"/>
      <c r="J605" s="362"/>
      <c r="K605" s="362"/>
      <c r="L605" s="362"/>
      <c r="M605" s="362"/>
      <c r="N605" s="362"/>
      <c r="O605" s="362"/>
      <c r="P605" s="362"/>
      <c r="Q605" s="362"/>
      <c r="R605" s="362"/>
      <c r="S605" s="362"/>
      <c r="T605" s="362"/>
      <c r="U605" s="362"/>
      <c r="V605" s="362"/>
      <c r="W605" s="362"/>
      <c r="X605" s="362"/>
      <c r="Y605" s="362"/>
      <c r="Z605" s="362"/>
      <c r="AA605" s="362"/>
      <c r="AB605" s="362"/>
    </row>
    <row r="606" spans="8:8" ht="15.75" customHeight="1">
      <c r="A606" s="362"/>
      <c r="B606" s="363"/>
      <c r="C606" s="362"/>
      <c r="D606" s="363"/>
      <c r="E606" s="362"/>
      <c r="F606" s="362"/>
      <c r="G606" s="362"/>
      <c r="H606" s="362"/>
      <c r="I606" s="362"/>
      <c r="J606" s="362"/>
      <c r="K606" s="362"/>
      <c r="L606" s="362"/>
      <c r="M606" s="362"/>
      <c r="N606" s="362"/>
      <c r="O606" s="362"/>
      <c r="P606" s="362"/>
      <c r="Q606" s="362"/>
      <c r="R606" s="362"/>
      <c r="S606" s="362"/>
      <c r="T606" s="362"/>
      <c r="U606" s="362"/>
      <c r="V606" s="362"/>
      <c r="W606" s="362"/>
      <c r="X606" s="362"/>
      <c r="Y606" s="362"/>
      <c r="Z606" s="362"/>
      <c r="AA606" s="362"/>
      <c r="AB606" s="362"/>
    </row>
    <row r="607" spans="8:8" ht="15.75" customHeight="1">
      <c r="A607" s="362"/>
      <c r="B607" s="363"/>
      <c r="C607" s="362"/>
      <c r="D607" s="363"/>
      <c r="E607" s="362"/>
      <c r="F607" s="362"/>
      <c r="G607" s="362"/>
      <c r="H607" s="362"/>
      <c r="I607" s="362"/>
      <c r="J607" s="362"/>
      <c r="K607" s="362"/>
      <c r="L607" s="362"/>
      <c r="M607" s="362"/>
      <c r="N607" s="362"/>
      <c r="O607" s="362"/>
      <c r="P607" s="362"/>
      <c r="Q607" s="362"/>
      <c r="R607" s="362"/>
      <c r="S607" s="362"/>
      <c r="T607" s="362"/>
      <c r="U607" s="362"/>
      <c r="V607" s="362"/>
      <c r="W607" s="362"/>
      <c r="X607" s="362"/>
      <c r="Y607" s="362"/>
      <c r="Z607" s="362"/>
      <c r="AA607" s="362"/>
      <c r="AB607" s="362"/>
    </row>
    <row r="608" spans="8:8" ht="15.75" customHeight="1">
      <c r="A608" s="362"/>
      <c r="B608" s="363"/>
      <c r="C608" s="362"/>
      <c r="D608" s="363"/>
      <c r="E608" s="362"/>
      <c r="F608" s="362"/>
      <c r="G608" s="362"/>
      <c r="H608" s="362"/>
      <c r="I608" s="362"/>
      <c r="J608" s="362"/>
      <c r="K608" s="362"/>
      <c r="L608" s="362"/>
      <c r="M608" s="362"/>
      <c r="N608" s="362"/>
      <c r="O608" s="362"/>
      <c r="P608" s="362"/>
      <c r="Q608" s="362"/>
      <c r="R608" s="362"/>
      <c r="S608" s="362"/>
      <c r="T608" s="362"/>
      <c r="U608" s="362"/>
      <c r="V608" s="362"/>
      <c r="W608" s="362"/>
      <c r="X608" s="362"/>
      <c r="Y608" s="362"/>
      <c r="Z608" s="362"/>
      <c r="AA608" s="362"/>
      <c r="AB608" s="362"/>
    </row>
    <row r="609" spans="8:8" ht="15.75" customHeight="1">
      <c r="A609" s="362"/>
      <c r="B609" s="363"/>
      <c r="C609" s="362"/>
      <c r="D609" s="363"/>
      <c r="E609" s="362"/>
      <c r="F609" s="362"/>
      <c r="G609" s="362"/>
      <c r="H609" s="362"/>
      <c r="I609" s="362"/>
      <c r="J609" s="362"/>
      <c r="K609" s="362"/>
      <c r="L609" s="362"/>
      <c r="M609" s="362"/>
      <c r="N609" s="362"/>
      <c r="O609" s="362"/>
      <c r="P609" s="362"/>
      <c r="Q609" s="362"/>
      <c r="R609" s="362"/>
      <c r="S609" s="362"/>
      <c r="T609" s="362"/>
      <c r="U609" s="362"/>
      <c r="V609" s="362"/>
      <c r="W609" s="362"/>
      <c r="X609" s="362"/>
      <c r="Y609" s="362"/>
      <c r="Z609" s="362"/>
      <c r="AA609" s="362"/>
      <c r="AB609" s="362"/>
    </row>
    <row r="610" spans="8:8" ht="15.75" customHeight="1">
      <c r="A610" s="362"/>
      <c r="B610" s="363"/>
      <c r="C610" s="362"/>
      <c r="D610" s="363"/>
      <c r="E610" s="362"/>
      <c r="F610" s="362"/>
      <c r="G610" s="362"/>
      <c r="H610" s="362"/>
      <c r="I610" s="362"/>
      <c r="J610" s="362"/>
      <c r="K610" s="362"/>
      <c r="L610" s="362"/>
      <c r="M610" s="362"/>
      <c r="N610" s="362"/>
      <c r="O610" s="362"/>
      <c r="P610" s="362"/>
      <c r="Q610" s="362"/>
      <c r="R610" s="362"/>
      <c r="S610" s="362"/>
      <c r="T610" s="362"/>
      <c r="U610" s="362"/>
      <c r="V610" s="362"/>
      <c r="W610" s="362"/>
      <c r="X610" s="362"/>
      <c r="Y610" s="362"/>
      <c r="Z610" s="362"/>
      <c r="AA610" s="362"/>
      <c r="AB610" s="362"/>
    </row>
    <row r="611" spans="8:8" ht="15.75" customHeight="1">
      <c r="A611" s="362"/>
      <c r="B611" s="363"/>
      <c r="C611" s="362"/>
      <c r="D611" s="363"/>
      <c r="E611" s="362"/>
      <c r="F611" s="362"/>
      <c r="G611" s="362"/>
      <c r="H611" s="362"/>
      <c r="I611" s="362"/>
      <c r="J611" s="362"/>
      <c r="K611" s="362"/>
      <c r="L611" s="362"/>
      <c r="M611" s="362"/>
      <c r="N611" s="362"/>
      <c r="O611" s="362"/>
      <c r="P611" s="362"/>
      <c r="Q611" s="362"/>
      <c r="R611" s="362"/>
      <c r="S611" s="362"/>
      <c r="T611" s="362"/>
      <c r="U611" s="362"/>
      <c r="V611" s="362"/>
      <c r="W611" s="362"/>
      <c r="X611" s="362"/>
      <c r="Y611" s="362"/>
      <c r="Z611" s="362"/>
      <c r="AA611" s="362"/>
      <c r="AB611" s="362"/>
    </row>
    <row r="612" spans="8:8" ht="15.75" customHeight="1">
      <c r="A612" s="362"/>
      <c r="B612" s="363"/>
      <c r="C612" s="362"/>
      <c r="D612" s="363"/>
      <c r="E612" s="362"/>
      <c r="F612" s="362"/>
      <c r="G612" s="362"/>
      <c r="H612" s="362"/>
      <c r="I612" s="362"/>
      <c r="J612" s="362"/>
      <c r="K612" s="362"/>
      <c r="L612" s="362"/>
      <c r="M612" s="362"/>
      <c r="N612" s="362"/>
      <c r="O612" s="362"/>
      <c r="P612" s="362"/>
      <c r="Q612" s="362"/>
      <c r="R612" s="362"/>
      <c r="S612" s="362"/>
      <c r="T612" s="362"/>
      <c r="U612" s="362"/>
      <c r="V612" s="362"/>
      <c r="W612" s="362"/>
      <c r="X612" s="362"/>
      <c r="Y612" s="362"/>
      <c r="Z612" s="362"/>
      <c r="AA612" s="362"/>
      <c r="AB612" s="362"/>
    </row>
    <row r="613" spans="8:8" ht="15.75" customHeight="1">
      <c r="A613" s="362"/>
      <c r="B613" s="363"/>
      <c r="C613" s="362"/>
      <c r="D613" s="363"/>
      <c r="E613" s="362"/>
      <c r="F613" s="362"/>
      <c r="G613" s="362"/>
      <c r="H613" s="362"/>
      <c r="I613" s="362"/>
      <c r="J613" s="362"/>
      <c r="K613" s="362"/>
      <c r="L613" s="362"/>
      <c r="M613" s="362"/>
      <c r="N613" s="362"/>
      <c r="O613" s="362"/>
      <c r="P613" s="362"/>
      <c r="Q613" s="362"/>
      <c r="R613" s="362"/>
      <c r="S613" s="362"/>
      <c r="T613" s="362"/>
      <c r="U613" s="362"/>
      <c r="V613" s="362"/>
      <c r="W613" s="362"/>
      <c r="X613" s="362"/>
      <c r="Y613" s="362"/>
      <c r="Z613" s="362"/>
      <c r="AA613" s="362"/>
      <c r="AB613" s="362"/>
    </row>
    <row r="614" spans="8:8" ht="15.75" customHeight="1">
      <c r="A614" s="362"/>
      <c r="B614" s="363"/>
      <c r="C614" s="362"/>
      <c r="D614" s="363"/>
      <c r="E614" s="362"/>
      <c r="F614" s="362"/>
      <c r="G614" s="362"/>
      <c r="H614" s="362"/>
      <c r="I614" s="362"/>
      <c r="J614" s="362"/>
      <c r="K614" s="362"/>
      <c r="L614" s="362"/>
      <c r="M614" s="362"/>
      <c r="N614" s="362"/>
      <c r="O614" s="362"/>
      <c r="P614" s="362"/>
      <c r="Q614" s="362"/>
      <c r="R614" s="362"/>
      <c r="S614" s="362"/>
      <c r="T614" s="362"/>
      <c r="U614" s="362"/>
      <c r="V614" s="362"/>
      <c r="W614" s="362"/>
      <c r="X614" s="362"/>
      <c r="Y614" s="362"/>
      <c r="Z614" s="362"/>
      <c r="AA614" s="362"/>
      <c r="AB614" s="362"/>
    </row>
    <row r="615" spans="8:8" ht="15.75" customHeight="1">
      <c r="A615" s="362"/>
      <c r="B615" s="363"/>
      <c r="C615" s="362"/>
      <c r="D615" s="363"/>
      <c r="E615" s="362"/>
      <c r="F615" s="362"/>
      <c r="G615" s="362"/>
      <c r="H615" s="362"/>
      <c r="I615" s="362"/>
      <c r="J615" s="362"/>
      <c r="K615" s="362"/>
      <c r="L615" s="362"/>
      <c r="M615" s="362"/>
      <c r="N615" s="362"/>
      <c r="O615" s="362"/>
      <c r="P615" s="362"/>
      <c r="Q615" s="362"/>
      <c r="R615" s="362"/>
      <c r="S615" s="362"/>
      <c r="T615" s="362"/>
      <c r="U615" s="362"/>
      <c r="V615" s="362"/>
      <c r="W615" s="362"/>
      <c r="X615" s="362"/>
      <c r="Y615" s="362"/>
      <c r="Z615" s="362"/>
      <c r="AA615" s="362"/>
      <c r="AB615" s="362"/>
    </row>
    <row r="616" spans="8:8" ht="15.75" customHeight="1">
      <c r="A616" s="362"/>
      <c r="B616" s="363"/>
      <c r="C616" s="362"/>
      <c r="D616" s="363"/>
      <c r="E616" s="362"/>
      <c r="F616" s="362"/>
      <c r="G616" s="362"/>
      <c r="H616" s="362"/>
      <c r="I616" s="362"/>
      <c r="J616" s="362"/>
      <c r="K616" s="362"/>
      <c r="L616" s="362"/>
      <c r="M616" s="362"/>
      <c r="N616" s="362"/>
      <c r="O616" s="362"/>
      <c r="P616" s="362"/>
      <c r="Q616" s="362"/>
      <c r="R616" s="362"/>
      <c r="S616" s="362"/>
      <c r="T616" s="362"/>
      <c r="U616" s="362"/>
      <c r="V616" s="362"/>
      <c r="W616" s="362"/>
      <c r="X616" s="362"/>
      <c r="Y616" s="362"/>
      <c r="Z616" s="362"/>
      <c r="AA616" s="362"/>
      <c r="AB616" s="362"/>
    </row>
    <row r="617" spans="8:8" ht="15.75" customHeight="1">
      <c r="A617" s="362"/>
      <c r="B617" s="363"/>
      <c r="C617" s="362"/>
      <c r="D617" s="363"/>
      <c r="E617" s="362"/>
      <c r="F617" s="362"/>
      <c r="G617" s="362"/>
      <c r="H617" s="362"/>
      <c r="I617" s="362"/>
      <c r="J617" s="362"/>
      <c r="K617" s="362"/>
      <c r="L617" s="362"/>
      <c r="M617" s="362"/>
      <c r="N617" s="362"/>
      <c r="O617" s="362"/>
      <c r="P617" s="362"/>
      <c r="Q617" s="362"/>
      <c r="R617" s="362"/>
      <c r="S617" s="362"/>
      <c r="T617" s="362"/>
      <c r="U617" s="362"/>
      <c r="V617" s="362"/>
      <c r="W617" s="362"/>
      <c r="X617" s="362"/>
      <c r="Y617" s="362"/>
      <c r="Z617" s="362"/>
      <c r="AA617" s="362"/>
      <c r="AB617" s="362"/>
    </row>
    <row r="618" spans="8:8" ht="15.75" customHeight="1">
      <c r="A618" s="362"/>
      <c r="B618" s="363"/>
      <c r="C618" s="362"/>
      <c r="D618" s="363"/>
      <c r="E618" s="362"/>
      <c r="F618" s="362"/>
      <c r="G618" s="362"/>
      <c r="H618" s="362"/>
      <c r="I618" s="362"/>
      <c r="J618" s="362"/>
      <c r="K618" s="362"/>
      <c r="L618" s="362"/>
      <c r="M618" s="362"/>
      <c r="N618" s="362"/>
      <c r="O618" s="362"/>
      <c r="P618" s="362"/>
      <c r="Q618" s="362"/>
      <c r="R618" s="362"/>
      <c r="S618" s="362"/>
      <c r="T618" s="362"/>
      <c r="U618" s="362"/>
      <c r="V618" s="362"/>
      <c r="W618" s="362"/>
      <c r="X618" s="362"/>
      <c r="Y618" s="362"/>
      <c r="Z618" s="362"/>
      <c r="AA618" s="362"/>
      <c r="AB618" s="362"/>
    </row>
    <row r="619" spans="8:8" ht="15.75" customHeight="1">
      <c r="A619" s="362"/>
      <c r="B619" s="363"/>
      <c r="C619" s="362"/>
      <c r="D619" s="363"/>
      <c r="E619" s="362"/>
      <c r="F619" s="362"/>
      <c r="G619" s="362"/>
      <c r="H619" s="362"/>
      <c r="I619" s="362"/>
      <c r="J619" s="362"/>
      <c r="K619" s="362"/>
      <c r="L619" s="362"/>
      <c r="M619" s="362"/>
      <c r="N619" s="362"/>
      <c r="O619" s="362"/>
      <c r="P619" s="362"/>
      <c r="Q619" s="362"/>
      <c r="R619" s="362"/>
      <c r="S619" s="362"/>
      <c r="T619" s="362"/>
      <c r="U619" s="362"/>
      <c r="V619" s="362"/>
      <c r="W619" s="362"/>
      <c r="X619" s="362"/>
      <c r="Y619" s="362"/>
      <c r="Z619" s="362"/>
      <c r="AA619" s="362"/>
      <c r="AB619" s="362"/>
    </row>
    <row r="620" spans="8:8" ht="15.75" customHeight="1">
      <c r="A620" s="362"/>
      <c r="B620" s="363"/>
      <c r="C620" s="362"/>
      <c r="D620" s="363"/>
      <c r="E620" s="362"/>
      <c r="F620" s="362"/>
      <c r="G620" s="362"/>
      <c r="H620" s="362"/>
      <c r="I620" s="362"/>
      <c r="J620" s="362"/>
      <c r="K620" s="362"/>
      <c r="L620" s="362"/>
      <c r="M620" s="362"/>
      <c r="N620" s="362"/>
      <c r="O620" s="362"/>
      <c r="P620" s="362"/>
      <c r="Q620" s="362"/>
      <c r="R620" s="362"/>
      <c r="S620" s="362"/>
      <c r="T620" s="362"/>
      <c r="U620" s="362"/>
      <c r="V620" s="362"/>
      <c r="W620" s="362"/>
      <c r="X620" s="362"/>
      <c r="Y620" s="362"/>
      <c r="Z620" s="362"/>
      <c r="AA620" s="362"/>
      <c r="AB620" s="362"/>
    </row>
    <row r="621" spans="8:8" ht="15.75" customHeight="1">
      <c r="A621" s="362"/>
      <c r="B621" s="363"/>
      <c r="C621" s="362"/>
      <c r="D621" s="363"/>
      <c r="E621" s="362"/>
      <c r="F621" s="362"/>
      <c r="G621" s="362"/>
      <c r="H621" s="362"/>
      <c r="I621" s="362"/>
      <c r="J621" s="362"/>
      <c r="K621" s="362"/>
      <c r="L621" s="362"/>
      <c r="M621" s="362"/>
      <c r="N621" s="362"/>
      <c r="O621" s="362"/>
      <c r="P621" s="362"/>
      <c r="Q621" s="362"/>
      <c r="R621" s="362"/>
      <c r="S621" s="362"/>
      <c r="T621" s="362"/>
      <c r="U621" s="362"/>
      <c r="V621" s="362"/>
      <c r="W621" s="362"/>
      <c r="X621" s="362"/>
      <c r="Y621" s="362"/>
      <c r="Z621" s="362"/>
      <c r="AA621" s="362"/>
      <c r="AB621" s="362"/>
    </row>
    <row r="622" spans="8:8" ht="15.75" customHeight="1">
      <c r="A622" s="362"/>
      <c r="B622" s="363"/>
      <c r="C622" s="362"/>
      <c r="D622" s="363"/>
      <c r="E622" s="362"/>
      <c r="F622" s="362"/>
      <c r="G622" s="362"/>
      <c r="H622" s="362"/>
      <c r="I622" s="362"/>
      <c r="J622" s="362"/>
      <c r="K622" s="362"/>
      <c r="L622" s="362"/>
      <c r="M622" s="362"/>
      <c r="N622" s="362"/>
      <c r="O622" s="362"/>
      <c r="P622" s="362"/>
      <c r="Q622" s="362"/>
      <c r="R622" s="362"/>
      <c r="S622" s="362"/>
      <c r="T622" s="362"/>
      <c r="U622" s="362"/>
      <c r="V622" s="362"/>
      <c r="W622" s="362"/>
      <c r="X622" s="362"/>
      <c r="Y622" s="362"/>
      <c r="Z622" s="362"/>
      <c r="AA622" s="362"/>
      <c r="AB622" s="362"/>
    </row>
    <row r="623" spans="8:8" ht="15.75" customHeight="1">
      <c r="A623" s="362"/>
      <c r="B623" s="363"/>
      <c r="C623" s="362"/>
      <c r="D623" s="363"/>
      <c r="E623" s="362"/>
      <c r="F623" s="362"/>
      <c r="G623" s="362"/>
      <c r="H623" s="362"/>
      <c r="I623" s="362"/>
      <c r="J623" s="362"/>
      <c r="K623" s="362"/>
      <c r="L623" s="362"/>
      <c r="M623" s="362"/>
      <c r="N623" s="362"/>
      <c r="O623" s="362"/>
      <c r="P623" s="362"/>
      <c r="Q623" s="362"/>
      <c r="R623" s="362"/>
      <c r="S623" s="362"/>
      <c r="T623" s="362"/>
      <c r="U623" s="362"/>
      <c r="V623" s="362"/>
      <c r="W623" s="362"/>
      <c r="X623" s="362"/>
      <c r="Y623" s="362"/>
      <c r="Z623" s="362"/>
      <c r="AA623" s="362"/>
      <c r="AB623" s="362"/>
    </row>
    <row r="624" spans="8:8" ht="15.75" customHeight="1">
      <c r="A624" s="362"/>
      <c r="B624" s="363"/>
      <c r="C624" s="362"/>
      <c r="D624" s="363"/>
      <c r="E624" s="362"/>
      <c r="F624" s="362"/>
      <c r="G624" s="362"/>
      <c r="H624" s="362"/>
      <c r="I624" s="362"/>
      <c r="J624" s="362"/>
      <c r="K624" s="362"/>
      <c r="L624" s="362"/>
      <c r="M624" s="362"/>
      <c r="N624" s="362"/>
      <c r="O624" s="362"/>
      <c r="P624" s="362"/>
      <c r="Q624" s="362"/>
      <c r="R624" s="362"/>
      <c r="S624" s="362"/>
      <c r="T624" s="362"/>
      <c r="U624" s="362"/>
      <c r="V624" s="362"/>
      <c r="W624" s="362"/>
      <c r="X624" s="362"/>
      <c r="Y624" s="362"/>
      <c r="Z624" s="362"/>
      <c r="AA624" s="362"/>
      <c r="AB624" s="362"/>
    </row>
    <row r="625" spans="8:8" ht="15.75" customHeight="1">
      <c r="A625" s="362"/>
      <c r="B625" s="363"/>
      <c r="C625" s="362"/>
      <c r="D625" s="363"/>
      <c r="E625" s="362"/>
      <c r="F625" s="362"/>
      <c r="G625" s="362"/>
      <c r="H625" s="362"/>
      <c r="I625" s="362"/>
      <c r="J625" s="362"/>
      <c r="K625" s="362"/>
      <c r="L625" s="362"/>
      <c r="M625" s="362"/>
      <c r="N625" s="362"/>
      <c r="O625" s="362"/>
      <c r="P625" s="362"/>
      <c r="Q625" s="362"/>
      <c r="R625" s="362"/>
      <c r="S625" s="362"/>
      <c r="T625" s="362"/>
      <c r="U625" s="362"/>
      <c r="V625" s="362"/>
      <c r="W625" s="362"/>
      <c r="X625" s="362"/>
      <c r="Y625" s="362"/>
      <c r="Z625" s="362"/>
      <c r="AA625" s="362"/>
      <c r="AB625" s="362"/>
    </row>
    <row r="626" spans="8:8" ht="15.75" customHeight="1">
      <c r="A626" s="362"/>
      <c r="B626" s="363"/>
      <c r="C626" s="362"/>
      <c r="D626" s="363"/>
      <c r="E626" s="362"/>
      <c r="F626" s="362"/>
      <c r="G626" s="362"/>
      <c r="H626" s="362"/>
      <c r="I626" s="362"/>
      <c r="J626" s="362"/>
      <c r="K626" s="362"/>
      <c r="L626" s="362"/>
      <c r="M626" s="362"/>
      <c r="N626" s="362"/>
      <c r="O626" s="362"/>
      <c r="P626" s="362"/>
      <c r="Q626" s="362"/>
      <c r="R626" s="362"/>
      <c r="S626" s="362"/>
      <c r="T626" s="362"/>
      <c r="U626" s="362"/>
      <c r="V626" s="362"/>
      <c r="W626" s="362"/>
      <c r="X626" s="362"/>
      <c r="Y626" s="362"/>
      <c r="Z626" s="362"/>
      <c r="AA626" s="362"/>
      <c r="AB626" s="362"/>
    </row>
    <row r="627" spans="8:8" ht="15.75" customHeight="1">
      <c r="A627" s="362"/>
      <c r="B627" s="363"/>
      <c r="C627" s="362"/>
      <c r="D627" s="363"/>
      <c r="E627" s="362"/>
      <c r="F627" s="362"/>
      <c r="G627" s="362"/>
      <c r="H627" s="362"/>
      <c r="I627" s="362"/>
      <c r="J627" s="362"/>
      <c r="K627" s="362"/>
      <c r="L627" s="362"/>
      <c r="M627" s="362"/>
      <c r="N627" s="362"/>
      <c r="O627" s="362"/>
      <c r="P627" s="362"/>
      <c r="Q627" s="362"/>
      <c r="R627" s="362"/>
      <c r="S627" s="362"/>
      <c r="T627" s="362"/>
      <c r="U627" s="362"/>
      <c r="V627" s="362"/>
      <c r="W627" s="362"/>
      <c r="X627" s="362"/>
      <c r="Y627" s="362"/>
      <c r="Z627" s="362"/>
      <c r="AA627" s="362"/>
      <c r="AB627" s="362"/>
    </row>
    <row r="628" spans="8:8" ht="15.75" customHeight="1">
      <c r="A628" s="362"/>
      <c r="B628" s="363"/>
      <c r="C628" s="362"/>
      <c r="D628" s="363"/>
      <c r="E628" s="362"/>
      <c r="F628" s="362"/>
      <c r="G628" s="362"/>
      <c r="H628" s="362"/>
      <c r="I628" s="362"/>
      <c r="J628" s="362"/>
      <c r="K628" s="362"/>
      <c r="L628" s="362"/>
      <c r="M628" s="362"/>
      <c r="N628" s="362"/>
      <c r="O628" s="362"/>
      <c r="P628" s="362"/>
      <c r="Q628" s="362"/>
      <c r="R628" s="362"/>
      <c r="S628" s="362"/>
      <c r="T628" s="362"/>
      <c r="U628" s="362"/>
      <c r="V628" s="362"/>
      <c r="W628" s="362"/>
      <c r="X628" s="362"/>
      <c r="Y628" s="362"/>
      <c r="Z628" s="362"/>
      <c r="AA628" s="362"/>
      <c r="AB628" s="362"/>
    </row>
    <row r="629" spans="8:8" ht="15.75" customHeight="1">
      <c r="A629" s="362"/>
      <c r="B629" s="363"/>
      <c r="C629" s="362"/>
      <c r="D629" s="363"/>
      <c r="E629" s="362"/>
      <c r="F629" s="362"/>
      <c r="G629" s="362"/>
      <c r="H629" s="362"/>
      <c r="I629" s="362"/>
      <c r="J629" s="362"/>
      <c r="K629" s="362"/>
      <c r="L629" s="362"/>
      <c r="M629" s="362"/>
      <c r="N629" s="362"/>
      <c r="O629" s="362"/>
      <c r="P629" s="362"/>
      <c r="Q629" s="362"/>
      <c r="R629" s="362"/>
      <c r="S629" s="362"/>
      <c r="T629" s="362"/>
      <c r="U629" s="362"/>
      <c r="V629" s="362"/>
      <c r="W629" s="362"/>
      <c r="X629" s="362"/>
      <c r="Y629" s="362"/>
      <c r="Z629" s="362"/>
      <c r="AA629" s="362"/>
      <c r="AB629" s="362"/>
    </row>
    <row r="630" spans="8:8" ht="15.75" customHeight="1">
      <c r="A630" s="362"/>
      <c r="B630" s="363"/>
      <c r="C630" s="362"/>
      <c r="D630" s="363"/>
      <c r="E630" s="362"/>
      <c r="F630" s="362"/>
      <c r="G630" s="362"/>
      <c r="H630" s="362"/>
      <c r="I630" s="362"/>
      <c r="J630" s="362"/>
      <c r="K630" s="362"/>
      <c r="L630" s="362"/>
      <c r="M630" s="362"/>
      <c r="N630" s="362"/>
      <c r="O630" s="362"/>
      <c r="P630" s="362"/>
      <c r="Q630" s="362"/>
      <c r="R630" s="362"/>
      <c r="S630" s="362"/>
      <c r="T630" s="362"/>
      <c r="U630" s="362"/>
      <c r="V630" s="362"/>
      <c r="W630" s="362"/>
      <c r="X630" s="362"/>
      <c r="Y630" s="362"/>
      <c r="Z630" s="362"/>
      <c r="AA630" s="362"/>
      <c r="AB630" s="362"/>
    </row>
    <row r="631" spans="8:8" ht="15.75" customHeight="1">
      <c r="A631" s="362"/>
      <c r="B631" s="363"/>
      <c r="C631" s="362"/>
      <c r="D631" s="363"/>
      <c r="E631" s="362"/>
      <c r="F631" s="362"/>
      <c r="G631" s="362"/>
      <c r="H631" s="362"/>
      <c r="I631" s="362"/>
      <c r="J631" s="362"/>
      <c r="K631" s="362"/>
      <c r="L631" s="362"/>
      <c r="M631" s="362"/>
      <c r="N631" s="362"/>
      <c r="O631" s="362"/>
      <c r="P631" s="362"/>
      <c r="Q631" s="362"/>
      <c r="R631" s="362"/>
      <c r="S631" s="362"/>
      <c r="T631" s="362"/>
      <c r="U631" s="362"/>
      <c r="V631" s="362"/>
      <c r="W631" s="362"/>
      <c r="X631" s="362"/>
      <c r="Y631" s="362"/>
      <c r="Z631" s="362"/>
      <c r="AA631" s="362"/>
      <c r="AB631" s="362"/>
    </row>
    <row r="632" spans="8:8" ht="15.75" customHeight="1">
      <c r="A632" s="362"/>
      <c r="B632" s="363"/>
      <c r="C632" s="362"/>
      <c r="D632" s="363"/>
      <c r="E632" s="362"/>
      <c r="F632" s="362"/>
      <c r="G632" s="362"/>
      <c r="H632" s="362"/>
      <c r="I632" s="362"/>
      <c r="J632" s="362"/>
      <c r="K632" s="362"/>
      <c r="L632" s="362"/>
      <c r="M632" s="362"/>
      <c r="N632" s="362"/>
      <c r="O632" s="362"/>
      <c r="P632" s="362"/>
      <c r="Q632" s="362"/>
      <c r="R632" s="362"/>
      <c r="S632" s="362"/>
      <c r="T632" s="362"/>
      <c r="U632" s="362"/>
      <c r="V632" s="362"/>
      <c r="W632" s="362"/>
      <c r="X632" s="362"/>
      <c r="Y632" s="362"/>
      <c r="Z632" s="362"/>
      <c r="AA632" s="362"/>
      <c r="AB632" s="362"/>
    </row>
    <row r="633" spans="8:8" ht="15.75" customHeight="1">
      <c r="A633" s="362"/>
      <c r="B633" s="363"/>
      <c r="C633" s="362"/>
      <c r="D633" s="363"/>
      <c r="E633" s="362"/>
      <c r="F633" s="362"/>
      <c r="G633" s="362"/>
      <c r="H633" s="362"/>
      <c r="I633" s="362"/>
      <c r="J633" s="362"/>
      <c r="K633" s="362"/>
      <c r="L633" s="362"/>
      <c r="M633" s="362"/>
      <c r="N633" s="362"/>
      <c r="O633" s="362"/>
      <c r="P633" s="362"/>
      <c r="Q633" s="362"/>
      <c r="R633" s="362"/>
      <c r="S633" s="362"/>
      <c r="T633" s="362"/>
      <c r="U633" s="362"/>
      <c r="V633" s="362"/>
      <c r="W633" s="362"/>
      <c r="X633" s="362"/>
      <c r="Y633" s="362"/>
      <c r="Z633" s="362"/>
      <c r="AA633" s="362"/>
      <c r="AB633" s="362"/>
    </row>
    <row r="634" spans="8:8" ht="15.75" customHeight="1">
      <c r="A634" s="362"/>
      <c r="B634" s="363"/>
      <c r="C634" s="362"/>
      <c r="D634" s="363"/>
      <c r="E634" s="362"/>
      <c r="F634" s="362"/>
      <c r="G634" s="362"/>
      <c r="H634" s="362"/>
      <c r="I634" s="362"/>
      <c r="J634" s="362"/>
      <c r="K634" s="362"/>
      <c r="L634" s="362"/>
      <c r="M634" s="362"/>
      <c r="N634" s="362"/>
      <c r="O634" s="362"/>
      <c r="P634" s="362"/>
      <c r="Q634" s="362"/>
      <c r="R634" s="362"/>
      <c r="S634" s="362"/>
      <c r="T634" s="362"/>
      <c r="U634" s="362"/>
      <c r="V634" s="362"/>
      <c r="W634" s="362"/>
      <c r="X634" s="362"/>
      <c r="Y634" s="362"/>
      <c r="Z634" s="362"/>
      <c r="AA634" s="362"/>
      <c r="AB634" s="362"/>
    </row>
    <row r="635" spans="8:8" ht="15.75" customHeight="1">
      <c r="A635" s="362"/>
      <c r="B635" s="363"/>
      <c r="C635" s="362"/>
      <c r="D635" s="363"/>
      <c r="E635" s="362"/>
      <c r="F635" s="362"/>
      <c r="G635" s="362"/>
      <c r="H635" s="362"/>
      <c r="I635" s="362"/>
      <c r="J635" s="362"/>
      <c r="K635" s="362"/>
      <c r="L635" s="362"/>
      <c r="M635" s="362"/>
      <c r="N635" s="362"/>
      <c r="O635" s="362"/>
      <c r="P635" s="362"/>
      <c r="Q635" s="362"/>
      <c r="R635" s="362"/>
      <c r="S635" s="362"/>
      <c r="T635" s="362"/>
      <c r="U635" s="362"/>
      <c r="V635" s="362"/>
      <c r="W635" s="362"/>
      <c r="X635" s="362"/>
      <c r="Y635" s="362"/>
      <c r="Z635" s="362"/>
      <c r="AA635" s="362"/>
      <c r="AB635" s="362"/>
    </row>
    <row r="636" spans="8:8" ht="15.75" customHeight="1">
      <c r="A636" s="362"/>
      <c r="B636" s="363"/>
      <c r="C636" s="362"/>
      <c r="D636" s="363"/>
      <c r="E636" s="362"/>
      <c r="F636" s="362"/>
      <c r="G636" s="362"/>
      <c r="H636" s="362"/>
      <c r="I636" s="362"/>
      <c r="J636" s="362"/>
      <c r="K636" s="362"/>
      <c r="L636" s="362"/>
      <c r="M636" s="362"/>
      <c r="N636" s="362"/>
      <c r="O636" s="362"/>
      <c r="P636" s="362"/>
      <c r="Q636" s="362"/>
      <c r="R636" s="362"/>
      <c r="S636" s="362"/>
      <c r="T636" s="362"/>
      <c r="U636" s="362"/>
      <c r="V636" s="362"/>
      <c r="W636" s="362"/>
      <c r="X636" s="362"/>
      <c r="Y636" s="362"/>
      <c r="Z636" s="362"/>
      <c r="AA636" s="362"/>
      <c r="AB636" s="362"/>
    </row>
    <row r="637" spans="8:8" ht="15.75" customHeight="1">
      <c r="A637" s="362"/>
      <c r="B637" s="363"/>
      <c r="C637" s="362"/>
      <c r="D637" s="363"/>
      <c r="E637" s="362"/>
      <c r="F637" s="362"/>
      <c r="G637" s="362"/>
      <c r="H637" s="362"/>
      <c r="I637" s="362"/>
      <c r="J637" s="362"/>
      <c r="K637" s="362"/>
      <c r="L637" s="362"/>
      <c r="M637" s="362"/>
      <c r="N637" s="362"/>
      <c r="O637" s="362"/>
      <c r="P637" s="362"/>
      <c r="Q637" s="362"/>
      <c r="R637" s="362"/>
      <c r="S637" s="362"/>
      <c r="T637" s="362"/>
      <c r="U637" s="362"/>
      <c r="V637" s="362"/>
      <c r="W637" s="362"/>
      <c r="X637" s="362"/>
      <c r="Y637" s="362"/>
      <c r="Z637" s="362"/>
      <c r="AA637" s="362"/>
      <c r="AB637" s="362"/>
    </row>
    <row r="638" spans="8:8" ht="15.75" customHeight="1">
      <c r="A638" s="362"/>
      <c r="B638" s="363"/>
      <c r="C638" s="362"/>
      <c r="D638" s="363"/>
      <c r="E638" s="362"/>
      <c r="F638" s="362"/>
      <c r="G638" s="362"/>
      <c r="H638" s="362"/>
      <c r="I638" s="362"/>
      <c r="J638" s="362"/>
      <c r="K638" s="362"/>
      <c r="L638" s="362"/>
      <c r="M638" s="362"/>
      <c r="N638" s="362"/>
      <c r="O638" s="362"/>
      <c r="P638" s="362"/>
      <c r="Q638" s="362"/>
      <c r="R638" s="362"/>
      <c r="S638" s="362"/>
      <c r="T638" s="362"/>
      <c r="U638" s="362"/>
      <c r="V638" s="362"/>
      <c r="W638" s="362"/>
      <c r="X638" s="362"/>
      <c r="Y638" s="362"/>
      <c r="Z638" s="362"/>
      <c r="AA638" s="362"/>
      <c r="AB638" s="362"/>
    </row>
    <row r="639" spans="8:8" ht="15.75" customHeight="1">
      <c r="A639" s="362"/>
      <c r="B639" s="363"/>
      <c r="C639" s="362"/>
      <c r="D639" s="363"/>
      <c r="E639" s="362"/>
      <c r="F639" s="362"/>
      <c r="G639" s="362"/>
      <c r="H639" s="362"/>
      <c r="I639" s="362"/>
      <c r="J639" s="362"/>
      <c r="K639" s="362"/>
      <c r="L639" s="362"/>
      <c r="M639" s="362"/>
      <c r="N639" s="362"/>
      <c r="O639" s="362"/>
      <c r="P639" s="362"/>
      <c r="Q639" s="362"/>
      <c r="R639" s="362"/>
      <c r="S639" s="362"/>
      <c r="T639" s="362"/>
      <c r="U639" s="362"/>
      <c r="V639" s="362"/>
      <c r="W639" s="362"/>
      <c r="X639" s="362"/>
      <c r="Y639" s="362"/>
      <c r="Z639" s="362"/>
      <c r="AA639" s="362"/>
      <c r="AB639" s="362"/>
    </row>
    <row r="640" spans="8:8" ht="15.75" customHeight="1">
      <c r="A640" s="362"/>
      <c r="B640" s="363"/>
      <c r="C640" s="362"/>
      <c r="D640" s="363"/>
      <c r="E640" s="362"/>
      <c r="F640" s="362"/>
      <c r="G640" s="362"/>
      <c r="H640" s="362"/>
      <c r="I640" s="362"/>
      <c r="J640" s="362"/>
      <c r="K640" s="362"/>
      <c r="L640" s="362"/>
      <c r="M640" s="362"/>
      <c r="N640" s="362"/>
      <c r="O640" s="362"/>
      <c r="P640" s="362"/>
      <c r="Q640" s="362"/>
      <c r="R640" s="362"/>
      <c r="S640" s="362"/>
      <c r="T640" s="362"/>
      <c r="U640" s="362"/>
      <c r="V640" s="362"/>
      <c r="W640" s="362"/>
      <c r="X640" s="362"/>
      <c r="Y640" s="362"/>
      <c r="Z640" s="362"/>
      <c r="AA640" s="362"/>
      <c r="AB640" s="362"/>
    </row>
    <row r="641" spans="8:8" ht="15.75" customHeight="1">
      <c r="A641" s="362"/>
      <c r="B641" s="363"/>
      <c r="C641" s="362"/>
      <c r="D641" s="363"/>
      <c r="E641" s="362"/>
      <c r="F641" s="362"/>
      <c r="G641" s="362"/>
      <c r="H641" s="362"/>
      <c r="I641" s="362"/>
      <c r="J641" s="362"/>
      <c r="K641" s="362"/>
      <c r="L641" s="362"/>
      <c r="M641" s="362"/>
      <c r="N641" s="362"/>
      <c r="O641" s="362"/>
      <c r="P641" s="362"/>
      <c r="Q641" s="362"/>
      <c r="R641" s="362"/>
      <c r="S641" s="362"/>
      <c r="T641" s="362"/>
      <c r="U641" s="362"/>
      <c r="V641" s="362"/>
      <c r="W641" s="362"/>
      <c r="X641" s="362"/>
      <c r="Y641" s="362"/>
      <c r="Z641" s="362"/>
      <c r="AA641" s="362"/>
      <c r="AB641" s="362"/>
    </row>
    <row r="642" spans="8:8" ht="15.75" customHeight="1">
      <c r="A642" s="362"/>
      <c r="B642" s="363"/>
      <c r="C642" s="362"/>
      <c r="D642" s="363"/>
      <c r="E642" s="362"/>
      <c r="F642" s="362"/>
      <c r="G642" s="362"/>
      <c r="H642" s="362"/>
      <c r="I642" s="362"/>
      <c r="J642" s="362"/>
      <c r="K642" s="362"/>
      <c r="L642" s="362"/>
      <c r="M642" s="362"/>
      <c r="N642" s="362"/>
      <c r="O642" s="362"/>
      <c r="P642" s="362"/>
      <c r="Q642" s="362"/>
      <c r="R642" s="362"/>
      <c r="S642" s="362"/>
      <c r="T642" s="362"/>
      <c r="U642" s="362"/>
      <c r="V642" s="362"/>
      <c r="W642" s="362"/>
      <c r="X642" s="362"/>
      <c r="Y642" s="362"/>
      <c r="Z642" s="362"/>
      <c r="AA642" s="362"/>
      <c r="AB642" s="362"/>
    </row>
    <row r="643" spans="8:8" ht="15.75" customHeight="1">
      <c r="A643" s="362"/>
      <c r="B643" s="363"/>
      <c r="C643" s="362"/>
      <c r="D643" s="363"/>
      <c r="E643" s="362"/>
      <c r="F643" s="362"/>
      <c r="G643" s="362"/>
      <c r="H643" s="362"/>
      <c r="I643" s="362"/>
      <c r="J643" s="362"/>
      <c r="K643" s="362"/>
      <c r="L643" s="362"/>
      <c r="M643" s="362"/>
      <c r="N643" s="362"/>
      <c r="O643" s="362"/>
      <c r="P643" s="362"/>
      <c r="Q643" s="362"/>
      <c r="R643" s="362"/>
      <c r="S643" s="362"/>
      <c r="T643" s="362"/>
      <c r="U643" s="362"/>
      <c r="V643" s="362"/>
      <c r="W643" s="362"/>
      <c r="X643" s="362"/>
      <c r="Y643" s="362"/>
      <c r="Z643" s="362"/>
      <c r="AA643" s="362"/>
      <c r="AB643" s="362"/>
    </row>
    <row r="644" spans="8:8" ht="15.75" customHeight="1">
      <c r="A644" s="362"/>
      <c r="B644" s="363"/>
      <c r="C644" s="362"/>
      <c r="D644" s="363"/>
      <c r="E644" s="362"/>
      <c r="F644" s="362"/>
      <c r="G644" s="362"/>
      <c r="H644" s="362"/>
      <c r="I644" s="362"/>
      <c r="J644" s="362"/>
      <c r="K644" s="362"/>
      <c r="L644" s="362"/>
      <c r="M644" s="362"/>
      <c r="N644" s="362"/>
      <c r="O644" s="362"/>
      <c r="P644" s="362"/>
      <c r="Q644" s="362"/>
      <c r="R644" s="362"/>
      <c r="S644" s="362"/>
      <c r="T644" s="362"/>
      <c r="U644" s="362"/>
      <c r="V644" s="362"/>
      <c r="W644" s="362"/>
      <c r="X644" s="362"/>
      <c r="Y644" s="362"/>
      <c r="Z644" s="362"/>
      <c r="AA644" s="362"/>
      <c r="AB644" s="362"/>
    </row>
    <row r="645" spans="8:8" ht="15.75" customHeight="1">
      <c r="A645" s="362"/>
      <c r="B645" s="363"/>
      <c r="C645" s="362"/>
      <c r="D645" s="363"/>
      <c r="E645" s="362"/>
      <c r="F645" s="362"/>
      <c r="G645" s="362"/>
      <c r="H645" s="362"/>
      <c r="I645" s="362"/>
      <c r="J645" s="362"/>
      <c r="K645" s="362"/>
      <c r="L645" s="362"/>
      <c r="M645" s="362"/>
      <c r="N645" s="362"/>
      <c r="O645" s="362"/>
      <c r="P645" s="362"/>
      <c r="Q645" s="362"/>
      <c r="R645" s="362"/>
      <c r="S645" s="362"/>
      <c r="T645" s="362"/>
      <c r="U645" s="362"/>
      <c r="V645" s="362"/>
      <c r="W645" s="362"/>
      <c r="X645" s="362"/>
      <c r="Y645" s="362"/>
      <c r="Z645" s="362"/>
      <c r="AA645" s="362"/>
      <c r="AB645" s="362"/>
    </row>
    <row r="646" spans="8:8" ht="15.75" customHeight="1">
      <c r="A646" s="362"/>
      <c r="B646" s="363"/>
      <c r="C646" s="362"/>
      <c r="D646" s="363"/>
      <c r="E646" s="362"/>
      <c r="F646" s="362"/>
      <c r="G646" s="362"/>
      <c r="H646" s="362"/>
      <c r="I646" s="362"/>
      <c r="J646" s="362"/>
      <c r="K646" s="362"/>
      <c r="L646" s="362"/>
      <c r="M646" s="362"/>
      <c r="N646" s="362"/>
      <c r="O646" s="362"/>
      <c r="P646" s="362"/>
      <c r="Q646" s="362"/>
      <c r="R646" s="362"/>
      <c r="S646" s="362"/>
      <c r="T646" s="362"/>
      <c r="U646" s="362"/>
      <c r="V646" s="362"/>
      <c r="W646" s="362"/>
      <c r="X646" s="362"/>
      <c r="Y646" s="362"/>
      <c r="Z646" s="362"/>
      <c r="AA646" s="362"/>
      <c r="AB646" s="362"/>
    </row>
    <row r="647" spans="8:8" ht="15.75" customHeight="1">
      <c r="A647" s="362"/>
      <c r="B647" s="363"/>
      <c r="C647" s="362"/>
      <c r="D647" s="363"/>
      <c r="E647" s="362"/>
      <c r="F647" s="362"/>
      <c r="G647" s="362"/>
      <c r="H647" s="362"/>
      <c r="I647" s="362"/>
      <c r="J647" s="362"/>
      <c r="K647" s="362"/>
      <c r="L647" s="362"/>
      <c r="M647" s="362"/>
      <c r="N647" s="362"/>
      <c r="O647" s="362"/>
      <c r="P647" s="362"/>
      <c r="Q647" s="362"/>
      <c r="R647" s="362"/>
      <c r="S647" s="362"/>
      <c r="T647" s="362"/>
      <c r="U647" s="362"/>
      <c r="V647" s="362"/>
      <c r="W647" s="362"/>
      <c r="X647" s="362"/>
      <c r="Y647" s="362"/>
      <c r="Z647" s="362"/>
      <c r="AA647" s="362"/>
      <c r="AB647" s="362"/>
    </row>
    <row r="648" spans="8:8" ht="15.75" customHeight="1">
      <c r="A648" s="362"/>
      <c r="B648" s="363"/>
      <c r="C648" s="362"/>
      <c r="D648" s="363"/>
      <c r="E648" s="362"/>
      <c r="F648" s="362"/>
      <c r="G648" s="362"/>
      <c r="H648" s="362"/>
      <c r="I648" s="362"/>
      <c r="J648" s="362"/>
      <c r="K648" s="362"/>
      <c r="L648" s="362"/>
      <c r="M648" s="362"/>
      <c r="N648" s="362"/>
      <c r="O648" s="362"/>
      <c r="P648" s="362"/>
      <c r="Q648" s="362"/>
      <c r="R648" s="362"/>
      <c r="S648" s="362"/>
      <c r="T648" s="362"/>
      <c r="U648" s="362"/>
      <c r="V648" s="362"/>
      <c r="W648" s="362"/>
      <c r="X648" s="362"/>
      <c r="Y648" s="362"/>
      <c r="Z648" s="362"/>
      <c r="AA648" s="362"/>
      <c r="AB648" s="362"/>
    </row>
    <row r="649" spans="8:8" ht="15.75" customHeight="1">
      <c r="A649" s="362"/>
      <c r="B649" s="363"/>
      <c r="C649" s="362"/>
      <c r="D649" s="363"/>
      <c r="E649" s="362"/>
      <c r="F649" s="362"/>
      <c r="G649" s="362"/>
      <c r="H649" s="362"/>
      <c r="I649" s="362"/>
      <c r="J649" s="362"/>
      <c r="K649" s="362"/>
      <c r="L649" s="362"/>
      <c r="M649" s="362"/>
      <c r="N649" s="362"/>
      <c r="O649" s="362"/>
      <c r="P649" s="362"/>
      <c r="Q649" s="362"/>
      <c r="R649" s="362"/>
      <c r="S649" s="362"/>
      <c r="T649" s="362"/>
      <c r="U649" s="362"/>
      <c r="V649" s="362"/>
      <c r="W649" s="362"/>
      <c r="X649" s="362"/>
      <c r="Y649" s="362"/>
      <c r="Z649" s="362"/>
      <c r="AA649" s="362"/>
      <c r="AB649" s="362"/>
    </row>
    <row r="650" spans="8:8" ht="15.75" customHeight="1">
      <c r="A650" s="362"/>
      <c r="B650" s="363"/>
      <c r="C650" s="362"/>
      <c r="D650" s="363"/>
      <c r="E650" s="362"/>
      <c r="F650" s="362"/>
      <c r="G650" s="362"/>
      <c r="H650" s="362"/>
      <c r="I650" s="362"/>
      <c r="J650" s="362"/>
      <c r="K650" s="362"/>
      <c r="L650" s="362"/>
      <c r="M650" s="362"/>
      <c r="N650" s="362"/>
      <c r="O650" s="362"/>
      <c r="P650" s="362"/>
      <c r="Q650" s="362"/>
      <c r="R650" s="362"/>
      <c r="S650" s="362"/>
      <c r="T650" s="362"/>
      <c r="U650" s="362"/>
      <c r="V650" s="362"/>
      <c r="W650" s="362"/>
      <c r="X650" s="362"/>
      <c r="Y650" s="362"/>
      <c r="Z650" s="362"/>
      <c r="AA650" s="362"/>
      <c r="AB650" s="362"/>
    </row>
    <row r="651" spans="8:8" ht="15.75" customHeight="1">
      <c r="A651" s="362"/>
      <c r="B651" s="363"/>
      <c r="C651" s="362"/>
      <c r="D651" s="363"/>
      <c r="E651" s="362"/>
      <c r="F651" s="362"/>
      <c r="G651" s="362"/>
      <c r="H651" s="362"/>
      <c r="I651" s="362"/>
      <c r="J651" s="362"/>
      <c r="K651" s="362"/>
      <c r="L651" s="362"/>
      <c r="M651" s="362"/>
      <c r="N651" s="362"/>
      <c r="O651" s="362"/>
      <c r="P651" s="362"/>
      <c r="Q651" s="362"/>
      <c r="R651" s="362"/>
      <c r="S651" s="362"/>
      <c r="T651" s="362"/>
      <c r="U651" s="362"/>
      <c r="V651" s="362"/>
      <c r="W651" s="362"/>
      <c r="X651" s="362"/>
      <c r="Y651" s="362"/>
      <c r="Z651" s="362"/>
      <c r="AA651" s="362"/>
      <c r="AB651" s="362"/>
    </row>
    <row r="652" spans="8:8" ht="15.75" customHeight="1">
      <c r="A652" s="362"/>
      <c r="B652" s="363"/>
      <c r="C652" s="362"/>
      <c r="D652" s="363"/>
      <c r="E652" s="362"/>
      <c r="F652" s="362"/>
      <c r="G652" s="362"/>
      <c r="H652" s="362"/>
      <c r="I652" s="362"/>
      <c r="J652" s="362"/>
      <c r="K652" s="362"/>
      <c r="L652" s="362"/>
      <c r="M652" s="362"/>
      <c r="N652" s="362"/>
      <c r="O652" s="362"/>
      <c r="P652" s="362"/>
      <c r="Q652" s="362"/>
      <c r="R652" s="362"/>
      <c r="S652" s="362"/>
      <c r="T652" s="362"/>
      <c r="U652" s="362"/>
      <c r="V652" s="362"/>
      <c r="W652" s="362"/>
      <c r="X652" s="362"/>
      <c r="Y652" s="362"/>
      <c r="Z652" s="362"/>
      <c r="AA652" s="362"/>
      <c r="AB652" s="362"/>
    </row>
    <row r="653" spans="8:8" ht="15.75" customHeight="1">
      <c r="A653" s="362"/>
      <c r="B653" s="363"/>
      <c r="C653" s="362"/>
      <c r="D653" s="363"/>
      <c r="E653" s="362"/>
      <c r="F653" s="362"/>
      <c r="G653" s="362"/>
      <c r="H653" s="362"/>
      <c r="I653" s="362"/>
      <c r="J653" s="362"/>
      <c r="K653" s="362"/>
      <c r="L653" s="362"/>
      <c r="M653" s="362"/>
      <c r="N653" s="362"/>
      <c r="O653" s="362"/>
      <c r="P653" s="362"/>
      <c r="Q653" s="362"/>
      <c r="R653" s="362"/>
      <c r="S653" s="362"/>
      <c r="T653" s="362"/>
      <c r="U653" s="362"/>
      <c r="V653" s="362"/>
      <c r="W653" s="362"/>
      <c r="X653" s="362"/>
      <c r="Y653" s="362"/>
      <c r="Z653" s="362"/>
      <c r="AA653" s="362"/>
      <c r="AB653" s="362"/>
    </row>
    <row r="654" spans="8:8" ht="15.75" customHeight="1">
      <c r="A654" s="362"/>
      <c r="B654" s="363"/>
      <c r="C654" s="362"/>
      <c r="D654" s="363"/>
      <c r="E654" s="362"/>
      <c r="F654" s="362"/>
      <c r="G654" s="362"/>
      <c r="H654" s="362"/>
      <c r="I654" s="362"/>
      <c r="J654" s="362"/>
      <c r="K654" s="362"/>
      <c r="L654" s="362"/>
      <c r="M654" s="362"/>
      <c r="N654" s="362"/>
      <c r="O654" s="362"/>
      <c r="P654" s="362"/>
      <c r="Q654" s="362"/>
      <c r="R654" s="362"/>
      <c r="S654" s="362"/>
      <c r="T654" s="362"/>
      <c r="U654" s="362"/>
      <c r="V654" s="362"/>
      <c r="W654" s="362"/>
      <c r="X654" s="362"/>
      <c r="Y654" s="362"/>
      <c r="Z654" s="362"/>
      <c r="AA654" s="362"/>
      <c r="AB654" s="362"/>
    </row>
    <row r="655" spans="8:8" ht="15.75" customHeight="1">
      <c r="A655" s="362"/>
      <c r="B655" s="363"/>
      <c r="C655" s="362"/>
      <c r="D655" s="363"/>
      <c r="E655" s="362"/>
      <c r="F655" s="362"/>
      <c r="G655" s="362"/>
      <c r="H655" s="362"/>
      <c r="I655" s="362"/>
      <c r="J655" s="362"/>
      <c r="K655" s="362"/>
      <c r="L655" s="362"/>
      <c r="M655" s="362"/>
      <c r="N655" s="362"/>
      <c r="O655" s="362"/>
      <c r="P655" s="362"/>
      <c r="Q655" s="362"/>
      <c r="R655" s="362"/>
      <c r="S655" s="362"/>
      <c r="T655" s="362"/>
      <c r="U655" s="362"/>
      <c r="V655" s="362"/>
      <c r="W655" s="362"/>
      <c r="X655" s="362"/>
      <c r="Y655" s="362"/>
      <c r="Z655" s="362"/>
      <c r="AA655" s="362"/>
      <c r="AB655" s="362"/>
    </row>
    <row r="656" spans="8:8" ht="15.75" customHeight="1">
      <c r="A656" s="362"/>
      <c r="B656" s="363"/>
      <c r="C656" s="362"/>
      <c r="D656" s="363"/>
      <c r="E656" s="362"/>
      <c r="F656" s="362"/>
      <c r="G656" s="362"/>
      <c r="H656" s="362"/>
      <c r="I656" s="362"/>
      <c r="J656" s="362"/>
      <c r="K656" s="362"/>
      <c r="L656" s="362"/>
      <c r="M656" s="362"/>
      <c r="N656" s="362"/>
      <c r="O656" s="362"/>
      <c r="P656" s="362"/>
      <c r="Q656" s="362"/>
      <c r="R656" s="362"/>
      <c r="S656" s="362"/>
      <c r="T656" s="362"/>
      <c r="U656" s="362"/>
      <c r="V656" s="362"/>
      <c r="W656" s="362"/>
      <c r="X656" s="362"/>
      <c r="Y656" s="362"/>
      <c r="Z656" s="362"/>
      <c r="AA656" s="362"/>
      <c r="AB656" s="362"/>
    </row>
    <row r="657" spans="8:8" ht="15.75" customHeight="1">
      <c r="A657" s="362"/>
      <c r="B657" s="363"/>
      <c r="C657" s="362"/>
      <c r="D657" s="363"/>
      <c r="E657" s="362"/>
      <c r="F657" s="362"/>
      <c r="G657" s="362"/>
      <c r="H657" s="362"/>
      <c r="I657" s="362"/>
      <c r="J657" s="362"/>
      <c r="K657" s="362"/>
      <c r="L657" s="362"/>
      <c r="M657" s="362"/>
      <c r="N657" s="362"/>
      <c r="O657" s="362"/>
      <c r="P657" s="362"/>
      <c r="Q657" s="362"/>
      <c r="R657" s="362"/>
      <c r="S657" s="362"/>
      <c r="T657" s="362"/>
      <c r="U657" s="362"/>
      <c r="V657" s="362"/>
      <c r="W657" s="362"/>
      <c r="X657" s="362"/>
      <c r="Y657" s="362"/>
      <c r="Z657" s="362"/>
      <c r="AA657" s="362"/>
      <c r="AB657" s="362"/>
    </row>
    <row r="658" spans="8:8" ht="15.75" customHeight="1">
      <c r="A658" s="362"/>
      <c r="B658" s="363"/>
      <c r="C658" s="362"/>
      <c r="D658" s="363"/>
      <c r="E658" s="362"/>
      <c r="F658" s="362"/>
      <c r="G658" s="362"/>
      <c r="H658" s="362"/>
      <c r="I658" s="362"/>
      <c r="J658" s="362"/>
      <c r="K658" s="362"/>
      <c r="L658" s="362"/>
      <c r="M658" s="362"/>
      <c r="N658" s="362"/>
      <c r="O658" s="362"/>
      <c r="P658" s="362"/>
      <c r="Q658" s="362"/>
      <c r="R658" s="362"/>
      <c r="S658" s="362"/>
      <c r="T658" s="362"/>
      <c r="U658" s="362"/>
      <c r="V658" s="362"/>
      <c r="W658" s="362"/>
      <c r="X658" s="362"/>
      <c r="Y658" s="362"/>
      <c r="Z658" s="362"/>
      <c r="AA658" s="362"/>
      <c r="AB658" s="362"/>
    </row>
    <row r="659" spans="8:8" ht="15.75" customHeight="1">
      <c r="A659" s="362"/>
      <c r="B659" s="363"/>
      <c r="C659" s="362"/>
      <c r="D659" s="363"/>
      <c r="E659" s="362"/>
      <c r="F659" s="362"/>
      <c r="G659" s="362"/>
      <c r="H659" s="362"/>
      <c r="I659" s="362"/>
      <c r="J659" s="362"/>
      <c r="K659" s="362"/>
      <c r="L659" s="362"/>
      <c r="M659" s="362"/>
      <c r="N659" s="362"/>
      <c r="O659" s="362"/>
      <c r="P659" s="362"/>
      <c r="Q659" s="362"/>
      <c r="R659" s="362"/>
      <c r="S659" s="362"/>
      <c r="T659" s="362"/>
      <c r="U659" s="362"/>
      <c r="V659" s="362"/>
      <c r="W659" s="362"/>
      <c r="X659" s="362"/>
      <c r="Y659" s="362"/>
      <c r="Z659" s="362"/>
      <c r="AA659" s="362"/>
      <c r="AB659" s="362"/>
    </row>
    <row r="660" spans="8:8" ht="15.75" customHeight="1">
      <c r="A660" s="362"/>
      <c r="B660" s="363"/>
      <c r="C660" s="362"/>
      <c r="D660" s="363"/>
      <c r="E660" s="362"/>
      <c r="F660" s="362"/>
      <c r="G660" s="362"/>
      <c r="H660" s="362"/>
      <c r="I660" s="362"/>
      <c r="J660" s="362"/>
      <c r="K660" s="362"/>
      <c r="L660" s="362"/>
      <c r="M660" s="362"/>
      <c r="N660" s="362"/>
      <c r="O660" s="362"/>
      <c r="P660" s="362"/>
      <c r="Q660" s="362"/>
      <c r="R660" s="362"/>
      <c r="S660" s="362"/>
      <c r="T660" s="362"/>
      <c r="U660" s="362"/>
      <c r="V660" s="362"/>
      <c r="W660" s="362"/>
      <c r="X660" s="362"/>
      <c r="Y660" s="362"/>
      <c r="Z660" s="362"/>
      <c r="AA660" s="362"/>
      <c r="AB660" s="362"/>
    </row>
    <row r="661" spans="8:8" ht="15.75" customHeight="1">
      <c r="A661" s="362"/>
      <c r="B661" s="363"/>
      <c r="C661" s="362"/>
      <c r="D661" s="363"/>
      <c r="E661" s="362"/>
      <c r="F661" s="362"/>
      <c r="G661" s="362"/>
      <c r="H661" s="362"/>
      <c r="I661" s="362"/>
      <c r="J661" s="362"/>
      <c r="K661" s="362"/>
      <c r="L661" s="362"/>
      <c r="M661" s="362"/>
      <c r="N661" s="362"/>
      <c r="O661" s="362"/>
      <c r="P661" s="362"/>
      <c r="Q661" s="362"/>
      <c r="R661" s="362"/>
      <c r="S661" s="362"/>
      <c r="T661" s="362"/>
      <c r="U661" s="362"/>
      <c r="V661" s="362"/>
      <c r="W661" s="362"/>
      <c r="X661" s="362"/>
      <c r="Y661" s="362"/>
      <c r="Z661" s="362"/>
      <c r="AA661" s="362"/>
      <c r="AB661" s="362"/>
    </row>
    <row r="662" spans="8:8" ht="15.75" customHeight="1">
      <c r="A662" s="362"/>
      <c r="B662" s="363"/>
      <c r="C662" s="362"/>
      <c r="D662" s="363"/>
      <c r="E662" s="362"/>
      <c r="F662" s="362"/>
      <c r="G662" s="362"/>
      <c r="H662" s="362"/>
      <c r="I662" s="362"/>
      <c r="J662" s="362"/>
      <c r="K662" s="362"/>
      <c r="L662" s="362"/>
      <c r="M662" s="362"/>
      <c r="N662" s="362"/>
      <c r="O662" s="362"/>
      <c r="P662" s="362"/>
      <c r="Q662" s="362"/>
      <c r="R662" s="362"/>
      <c r="S662" s="362"/>
      <c r="T662" s="362"/>
      <c r="U662" s="362"/>
      <c r="V662" s="362"/>
      <c r="W662" s="362"/>
      <c r="X662" s="362"/>
      <c r="Y662" s="362"/>
      <c r="Z662" s="362"/>
      <c r="AA662" s="362"/>
      <c r="AB662" s="362"/>
    </row>
    <row r="663" spans="8:8" ht="15.75" customHeight="1">
      <c r="A663" s="362"/>
      <c r="B663" s="363"/>
      <c r="C663" s="362"/>
      <c r="D663" s="363"/>
      <c r="E663" s="362"/>
      <c r="F663" s="362"/>
      <c r="G663" s="362"/>
      <c r="H663" s="362"/>
      <c r="I663" s="362"/>
      <c r="J663" s="362"/>
      <c r="K663" s="362"/>
      <c r="L663" s="362"/>
      <c r="M663" s="362"/>
      <c r="N663" s="362"/>
      <c r="O663" s="362"/>
      <c r="P663" s="362"/>
      <c r="Q663" s="362"/>
      <c r="R663" s="362"/>
      <c r="S663" s="362"/>
      <c r="T663" s="362"/>
      <c r="U663" s="362"/>
      <c r="V663" s="362"/>
      <c r="W663" s="362"/>
      <c r="X663" s="362"/>
      <c r="Y663" s="362"/>
      <c r="Z663" s="362"/>
      <c r="AA663" s="362"/>
      <c r="AB663" s="362"/>
    </row>
    <row r="664" spans="8:8" ht="15.75" customHeight="1">
      <c r="A664" s="362"/>
      <c r="B664" s="363"/>
      <c r="C664" s="362"/>
      <c r="D664" s="363"/>
      <c r="E664" s="362"/>
      <c r="F664" s="362"/>
      <c r="G664" s="362"/>
      <c r="H664" s="362"/>
      <c r="I664" s="362"/>
      <c r="J664" s="362"/>
      <c r="K664" s="362"/>
      <c r="L664" s="362"/>
      <c r="M664" s="362"/>
      <c r="N664" s="362"/>
      <c r="O664" s="362"/>
      <c r="P664" s="362"/>
      <c r="Q664" s="362"/>
      <c r="R664" s="362"/>
      <c r="S664" s="362"/>
      <c r="T664" s="362"/>
      <c r="U664" s="362"/>
      <c r="V664" s="362"/>
      <c r="W664" s="362"/>
      <c r="X664" s="362"/>
      <c r="Y664" s="362"/>
      <c r="Z664" s="362"/>
      <c r="AA664" s="362"/>
      <c r="AB664" s="362"/>
    </row>
    <row r="665" spans="8:8" ht="15.75" customHeight="1">
      <c r="A665" s="362"/>
      <c r="B665" s="363"/>
      <c r="C665" s="362"/>
      <c r="D665" s="363"/>
      <c r="E665" s="362"/>
      <c r="F665" s="362"/>
      <c r="G665" s="362"/>
      <c r="H665" s="362"/>
      <c r="I665" s="362"/>
      <c r="J665" s="362"/>
      <c r="K665" s="362"/>
      <c r="L665" s="362"/>
      <c r="M665" s="362"/>
      <c r="N665" s="362"/>
      <c r="O665" s="362"/>
      <c r="P665" s="362"/>
      <c r="Q665" s="362"/>
      <c r="R665" s="362"/>
      <c r="S665" s="362"/>
      <c r="T665" s="362"/>
      <c r="U665" s="362"/>
      <c r="V665" s="362"/>
      <c r="W665" s="362"/>
      <c r="X665" s="362"/>
      <c r="Y665" s="362"/>
      <c r="Z665" s="362"/>
      <c r="AA665" s="362"/>
      <c r="AB665" s="362"/>
    </row>
    <row r="666" spans="8:8" ht="15.75" customHeight="1">
      <c r="A666" s="362"/>
      <c r="B666" s="363"/>
      <c r="C666" s="362"/>
      <c r="D666" s="363"/>
      <c r="E666" s="362"/>
      <c r="F666" s="362"/>
      <c r="G666" s="362"/>
      <c r="H666" s="362"/>
      <c r="I666" s="362"/>
      <c r="J666" s="362"/>
      <c r="K666" s="362"/>
      <c r="L666" s="362"/>
      <c r="M666" s="362"/>
      <c r="N666" s="362"/>
      <c r="O666" s="362"/>
      <c r="P666" s="362"/>
      <c r="Q666" s="362"/>
      <c r="R666" s="362"/>
      <c r="S666" s="362"/>
      <c r="T666" s="362"/>
      <c r="U666" s="362"/>
      <c r="V666" s="362"/>
      <c r="W666" s="362"/>
      <c r="X666" s="362"/>
      <c r="Y666" s="362"/>
      <c r="Z666" s="362"/>
      <c r="AA666" s="362"/>
      <c r="AB666" s="362"/>
    </row>
    <row r="667" spans="8:8" ht="15.75" customHeight="1">
      <c r="A667" s="362"/>
      <c r="B667" s="363"/>
      <c r="C667" s="362"/>
      <c r="D667" s="363"/>
      <c r="E667" s="362"/>
      <c r="F667" s="362"/>
      <c r="G667" s="362"/>
      <c r="H667" s="362"/>
      <c r="I667" s="362"/>
      <c r="J667" s="362"/>
      <c r="K667" s="362"/>
      <c r="L667" s="362"/>
      <c r="M667" s="362"/>
      <c r="N667" s="362"/>
      <c r="O667" s="362"/>
      <c r="P667" s="362"/>
      <c r="Q667" s="362"/>
      <c r="R667" s="362"/>
      <c r="S667" s="362"/>
      <c r="T667" s="362"/>
      <c r="U667" s="362"/>
      <c r="V667" s="362"/>
      <c r="W667" s="362"/>
      <c r="X667" s="362"/>
      <c r="Y667" s="362"/>
      <c r="Z667" s="362"/>
      <c r="AA667" s="362"/>
      <c r="AB667" s="362"/>
    </row>
    <row r="668" spans="8:8" ht="15.75" customHeight="1">
      <c r="A668" s="362"/>
      <c r="B668" s="363"/>
      <c r="C668" s="362"/>
      <c r="D668" s="363"/>
      <c r="E668" s="362"/>
      <c r="F668" s="362"/>
      <c r="G668" s="362"/>
      <c r="H668" s="362"/>
      <c r="I668" s="362"/>
      <c r="J668" s="362"/>
      <c r="K668" s="362"/>
      <c r="L668" s="362"/>
      <c r="M668" s="362"/>
      <c r="N668" s="362"/>
      <c r="O668" s="362"/>
      <c r="P668" s="362"/>
      <c r="Q668" s="362"/>
      <c r="R668" s="362"/>
      <c r="S668" s="362"/>
      <c r="T668" s="362"/>
      <c r="U668" s="362"/>
      <c r="V668" s="362"/>
      <c r="W668" s="362"/>
      <c r="X668" s="362"/>
      <c r="Y668" s="362"/>
      <c r="Z668" s="362"/>
      <c r="AA668" s="362"/>
      <c r="AB668" s="362"/>
    </row>
    <row r="669" spans="8:8" ht="15.75" customHeight="1">
      <c r="A669" s="362"/>
      <c r="B669" s="363"/>
      <c r="C669" s="362"/>
      <c r="D669" s="363"/>
      <c r="E669" s="362"/>
      <c r="F669" s="362"/>
      <c r="G669" s="362"/>
      <c r="H669" s="362"/>
      <c r="I669" s="362"/>
      <c r="J669" s="362"/>
      <c r="K669" s="362"/>
      <c r="L669" s="362"/>
      <c r="M669" s="362"/>
      <c r="N669" s="362"/>
      <c r="O669" s="362"/>
      <c r="P669" s="362"/>
      <c r="Q669" s="362"/>
      <c r="R669" s="362"/>
      <c r="S669" s="362"/>
      <c r="T669" s="362"/>
      <c r="U669" s="362"/>
      <c r="V669" s="362"/>
      <c r="W669" s="362"/>
      <c r="X669" s="362"/>
      <c r="Y669" s="362"/>
      <c r="Z669" s="362"/>
      <c r="AA669" s="362"/>
      <c r="AB669" s="362"/>
    </row>
    <row r="670" spans="8:8" ht="15.75" customHeight="1">
      <c r="A670" s="362"/>
      <c r="B670" s="363"/>
      <c r="C670" s="362"/>
      <c r="D670" s="363"/>
      <c r="E670" s="362"/>
      <c r="F670" s="362"/>
      <c r="G670" s="362"/>
      <c r="H670" s="362"/>
      <c r="I670" s="362"/>
      <c r="J670" s="362"/>
      <c r="K670" s="362"/>
      <c r="L670" s="362"/>
      <c r="M670" s="362"/>
      <c r="N670" s="362"/>
      <c r="O670" s="362"/>
      <c r="P670" s="362"/>
      <c r="Q670" s="362"/>
      <c r="R670" s="362"/>
      <c r="S670" s="362"/>
      <c r="T670" s="362"/>
      <c r="U670" s="362"/>
      <c r="V670" s="362"/>
      <c r="W670" s="362"/>
      <c r="X670" s="362"/>
      <c r="Y670" s="362"/>
      <c r="Z670" s="362"/>
      <c r="AA670" s="362"/>
      <c r="AB670" s="362"/>
    </row>
    <row r="671" spans="8:8" ht="15.75" customHeight="1">
      <c r="A671" s="362"/>
      <c r="B671" s="363"/>
      <c r="C671" s="362"/>
      <c r="D671" s="363"/>
      <c r="E671" s="362"/>
      <c r="F671" s="362"/>
      <c r="G671" s="362"/>
      <c r="H671" s="362"/>
      <c r="I671" s="362"/>
      <c r="J671" s="362"/>
      <c r="K671" s="362"/>
      <c r="L671" s="362"/>
      <c r="M671" s="362"/>
      <c r="N671" s="362"/>
      <c r="O671" s="362"/>
      <c r="P671" s="362"/>
      <c r="Q671" s="362"/>
      <c r="R671" s="362"/>
      <c r="S671" s="362"/>
      <c r="T671" s="362"/>
      <c r="U671" s="362"/>
      <c r="V671" s="362"/>
      <c r="W671" s="362"/>
      <c r="X671" s="362"/>
      <c r="Y671" s="362"/>
      <c r="Z671" s="362"/>
      <c r="AA671" s="362"/>
      <c r="AB671" s="362"/>
    </row>
    <row r="672" spans="8:8" ht="15.75" customHeight="1">
      <c r="A672" s="362"/>
      <c r="B672" s="363"/>
      <c r="C672" s="362"/>
      <c r="D672" s="363"/>
      <c r="E672" s="362"/>
      <c r="F672" s="362"/>
      <c r="G672" s="362"/>
      <c r="H672" s="362"/>
      <c r="I672" s="362"/>
      <c r="J672" s="362"/>
      <c r="K672" s="362"/>
      <c r="L672" s="362"/>
      <c r="M672" s="362"/>
      <c r="N672" s="362"/>
      <c r="O672" s="362"/>
      <c r="P672" s="362"/>
      <c r="Q672" s="362"/>
      <c r="R672" s="362"/>
      <c r="S672" s="362"/>
      <c r="T672" s="362"/>
      <c r="U672" s="362"/>
      <c r="V672" s="362"/>
      <c r="W672" s="362"/>
      <c r="X672" s="362"/>
      <c r="Y672" s="362"/>
      <c r="Z672" s="362"/>
      <c r="AA672" s="362"/>
      <c r="AB672" s="362"/>
    </row>
    <row r="673" spans="8:8" ht="15.75" customHeight="1">
      <c r="A673" s="362"/>
      <c r="B673" s="363"/>
      <c r="C673" s="362"/>
      <c r="D673" s="363"/>
      <c r="E673" s="362"/>
      <c r="F673" s="362"/>
      <c r="G673" s="362"/>
      <c r="H673" s="362"/>
      <c r="I673" s="362"/>
      <c r="J673" s="362"/>
      <c r="K673" s="362"/>
      <c r="L673" s="362"/>
      <c r="M673" s="362"/>
      <c r="N673" s="362"/>
      <c r="O673" s="362"/>
      <c r="P673" s="362"/>
      <c r="Q673" s="362"/>
      <c r="R673" s="362"/>
      <c r="S673" s="362"/>
      <c r="T673" s="362"/>
      <c r="U673" s="362"/>
      <c r="V673" s="362"/>
      <c r="W673" s="362"/>
      <c r="X673" s="362"/>
      <c r="Y673" s="362"/>
      <c r="Z673" s="362"/>
      <c r="AA673" s="362"/>
      <c r="AB673" s="362"/>
    </row>
    <row r="674" spans="8:8" ht="15.75" customHeight="1">
      <c r="A674" s="362"/>
      <c r="B674" s="363"/>
      <c r="C674" s="362"/>
      <c r="D674" s="363"/>
      <c r="E674" s="362"/>
      <c r="F674" s="362"/>
      <c r="G674" s="362"/>
      <c r="H674" s="362"/>
      <c r="I674" s="362"/>
      <c r="J674" s="362"/>
      <c r="K674" s="362"/>
      <c r="L674" s="362"/>
      <c r="M674" s="362"/>
      <c r="N674" s="362"/>
      <c r="O674" s="362"/>
      <c r="P674" s="362"/>
      <c r="Q674" s="362"/>
      <c r="R674" s="362"/>
      <c r="S674" s="362"/>
      <c r="T674" s="362"/>
      <c r="U674" s="362"/>
      <c r="V674" s="362"/>
      <c r="W674" s="362"/>
      <c r="X674" s="362"/>
      <c r="Y674" s="362"/>
      <c r="Z674" s="362"/>
      <c r="AA674" s="362"/>
      <c r="AB674" s="362"/>
    </row>
    <row r="675" spans="8:8" ht="15.75" customHeight="1">
      <c r="A675" s="362"/>
      <c r="B675" s="363"/>
      <c r="C675" s="362"/>
      <c r="D675" s="363"/>
      <c r="E675" s="362"/>
      <c r="F675" s="362"/>
      <c r="G675" s="362"/>
      <c r="H675" s="362"/>
      <c r="I675" s="362"/>
      <c r="J675" s="362"/>
      <c r="K675" s="362"/>
      <c r="L675" s="362"/>
      <c r="M675" s="362"/>
      <c r="N675" s="362"/>
      <c r="O675" s="362"/>
      <c r="P675" s="362"/>
      <c r="Q675" s="362"/>
      <c r="R675" s="362"/>
      <c r="S675" s="362"/>
      <c r="T675" s="362"/>
      <c r="U675" s="362"/>
      <c r="V675" s="362"/>
      <c r="W675" s="362"/>
      <c r="X675" s="362"/>
      <c r="Y675" s="362"/>
      <c r="Z675" s="362"/>
      <c r="AA675" s="362"/>
      <c r="AB675" s="362"/>
    </row>
    <row r="676" spans="8:8" ht="15.75" customHeight="1">
      <c r="A676" s="362"/>
      <c r="B676" s="363"/>
      <c r="C676" s="362"/>
      <c r="D676" s="363"/>
      <c r="E676" s="362"/>
      <c r="F676" s="362"/>
      <c r="G676" s="362"/>
      <c r="H676" s="362"/>
      <c r="I676" s="362"/>
      <c r="J676" s="362"/>
      <c r="K676" s="362"/>
      <c r="L676" s="362"/>
      <c r="M676" s="362"/>
      <c r="N676" s="362"/>
      <c r="O676" s="362"/>
      <c r="P676" s="362"/>
      <c r="Q676" s="362"/>
      <c r="R676" s="362"/>
      <c r="S676" s="362"/>
      <c r="T676" s="362"/>
      <c r="U676" s="362"/>
      <c r="V676" s="362"/>
      <c r="W676" s="362"/>
      <c r="X676" s="362"/>
      <c r="Y676" s="362"/>
      <c r="Z676" s="362"/>
      <c r="AA676" s="362"/>
      <c r="AB676" s="362"/>
    </row>
    <row r="677" spans="8:8" ht="15.75" customHeight="1">
      <c r="A677" s="362"/>
      <c r="B677" s="363"/>
      <c r="C677" s="362"/>
      <c r="D677" s="363"/>
      <c r="E677" s="362"/>
      <c r="F677" s="362"/>
      <c r="G677" s="362"/>
      <c r="H677" s="362"/>
      <c r="I677" s="362"/>
      <c r="J677" s="362"/>
      <c r="K677" s="362"/>
      <c r="L677" s="362"/>
      <c r="M677" s="362"/>
      <c r="N677" s="362"/>
      <c r="O677" s="362"/>
      <c r="P677" s="362"/>
      <c r="Q677" s="362"/>
      <c r="R677" s="362"/>
      <c r="S677" s="362"/>
      <c r="T677" s="362"/>
      <c r="U677" s="362"/>
      <c r="V677" s="362"/>
      <c r="W677" s="362"/>
      <c r="X677" s="362"/>
      <c r="Y677" s="362"/>
      <c r="Z677" s="362"/>
      <c r="AA677" s="362"/>
      <c r="AB677" s="362"/>
    </row>
    <row r="678" spans="8:8" ht="15.75" customHeight="1">
      <c r="A678" s="362"/>
      <c r="B678" s="363"/>
      <c r="C678" s="362"/>
      <c r="D678" s="363"/>
      <c r="E678" s="362"/>
      <c r="F678" s="362"/>
      <c r="G678" s="362"/>
      <c r="H678" s="362"/>
      <c r="I678" s="362"/>
      <c r="J678" s="362"/>
      <c r="K678" s="362"/>
      <c r="L678" s="362"/>
      <c r="M678" s="362"/>
      <c r="N678" s="362"/>
      <c r="O678" s="362"/>
      <c r="P678" s="362"/>
      <c r="Q678" s="362"/>
      <c r="R678" s="362"/>
      <c r="S678" s="362"/>
      <c r="T678" s="362"/>
      <c r="U678" s="362"/>
      <c r="V678" s="362"/>
      <c r="W678" s="362"/>
      <c r="X678" s="362"/>
      <c r="Y678" s="362"/>
      <c r="Z678" s="362"/>
      <c r="AA678" s="362"/>
      <c r="AB678" s="362"/>
    </row>
    <row r="679" spans="8:8" ht="15.75" customHeight="1">
      <c r="A679" s="362"/>
      <c r="B679" s="363"/>
      <c r="C679" s="362"/>
      <c r="D679" s="363"/>
      <c r="E679" s="362"/>
      <c r="F679" s="362"/>
      <c r="G679" s="362"/>
      <c r="H679" s="362"/>
      <c r="I679" s="362"/>
      <c r="J679" s="362"/>
      <c r="K679" s="362"/>
      <c r="L679" s="362"/>
      <c r="M679" s="362"/>
      <c r="N679" s="362"/>
      <c r="O679" s="362"/>
      <c r="P679" s="362"/>
      <c r="Q679" s="362"/>
      <c r="R679" s="362"/>
      <c r="S679" s="362"/>
      <c r="T679" s="362"/>
      <c r="U679" s="362"/>
      <c r="V679" s="362"/>
      <c r="W679" s="362"/>
      <c r="X679" s="362"/>
      <c r="Y679" s="362"/>
      <c r="Z679" s="362"/>
      <c r="AA679" s="362"/>
      <c r="AB679" s="362"/>
    </row>
    <row r="680" spans="8:8" ht="15.75" customHeight="1">
      <c r="A680" s="362"/>
      <c r="B680" s="363"/>
      <c r="C680" s="362"/>
      <c r="D680" s="363"/>
      <c r="E680" s="362"/>
      <c r="F680" s="362"/>
      <c r="G680" s="362"/>
      <c r="H680" s="362"/>
      <c r="I680" s="362"/>
      <c r="J680" s="362"/>
      <c r="K680" s="362"/>
      <c r="L680" s="362"/>
      <c r="M680" s="362"/>
      <c r="N680" s="362"/>
      <c r="O680" s="362"/>
      <c r="P680" s="362"/>
      <c r="Q680" s="362"/>
      <c r="R680" s="362"/>
      <c r="S680" s="362"/>
      <c r="T680" s="362"/>
      <c r="U680" s="362"/>
      <c r="V680" s="362"/>
      <c r="W680" s="362"/>
      <c r="X680" s="362"/>
      <c r="Y680" s="362"/>
      <c r="Z680" s="362"/>
      <c r="AA680" s="362"/>
      <c r="AB680" s="362"/>
    </row>
    <row r="681" spans="8:8" ht="15.75" customHeight="1">
      <c r="A681" s="362"/>
      <c r="B681" s="363"/>
      <c r="C681" s="362"/>
      <c r="D681" s="363"/>
      <c r="E681" s="362"/>
      <c r="F681" s="362"/>
      <c r="G681" s="362"/>
      <c r="H681" s="362"/>
      <c r="I681" s="362"/>
      <c r="J681" s="362"/>
      <c r="K681" s="362"/>
      <c r="L681" s="362"/>
      <c r="M681" s="362"/>
      <c r="N681" s="362"/>
      <c r="O681" s="362"/>
      <c r="P681" s="362"/>
      <c r="Q681" s="362"/>
      <c r="R681" s="362"/>
      <c r="S681" s="362"/>
      <c r="T681" s="362"/>
      <c r="U681" s="362"/>
      <c r="V681" s="362"/>
      <c r="W681" s="362"/>
      <c r="X681" s="362"/>
      <c r="Y681" s="362"/>
      <c r="Z681" s="362"/>
      <c r="AA681" s="362"/>
      <c r="AB681" s="362"/>
    </row>
    <row r="682" spans="8:8" ht="15.75" customHeight="1">
      <c r="A682" s="362"/>
      <c r="B682" s="363"/>
      <c r="C682" s="362"/>
      <c r="D682" s="363"/>
      <c r="E682" s="362"/>
      <c r="F682" s="362"/>
      <c r="G682" s="362"/>
      <c r="H682" s="362"/>
      <c r="I682" s="362"/>
      <c r="J682" s="362"/>
      <c r="K682" s="362"/>
      <c r="L682" s="362"/>
      <c r="M682" s="362"/>
      <c r="N682" s="362"/>
      <c r="O682" s="362"/>
      <c r="P682" s="362"/>
      <c r="Q682" s="362"/>
      <c r="R682" s="362"/>
      <c r="S682" s="362"/>
      <c r="T682" s="362"/>
      <c r="U682" s="362"/>
      <c r="V682" s="362"/>
      <c r="W682" s="362"/>
      <c r="X682" s="362"/>
      <c r="Y682" s="362"/>
      <c r="Z682" s="362"/>
      <c r="AA682" s="362"/>
      <c r="AB682" s="362"/>
    </row>
    <row r="683" spans="8:8" ht="15.75" customHeight="1">
      <c r="A683" s="362"/>
      <c r="B683" s="363"/>
      <c r="C683" s="362"/>
      <c r="D683" s="363"/>
      <c r="E683" s="362"/>
      <c r="F683" s="362"/>
      <c r="G683" s="362"/>
      <c r="H683" s="362"/>
      <c r="I683" s="362"/>
      <c r="J683" s="362"/>
      <c r="K683" s="362"/>
      <c r="L683" s="362"/>
      <c r="M683" s="362"/>
      <c r="N683" s="362"/>
      <c r="O683" s="362"/>
      <c r="P683" s="362"/>
      <c r="Q683" s="362"/>
      <c r="R683" s="362"/>
      <c r="S683" s="362"/>
      <c r="T683" s="362"/>
      <c r="U683" s="362"/>
      <c r="V683" s="362"/>
      <c r="W683" s="362"/>
      <c r="X683" s="362"/>
      <c r="Y683" s="362"/>
      <c r="Z683" s="362"/>
      <c r="AA683" s="362"/>
      <c r="AB683" s="362"/>
    </row>
    <row r="684" spans="8:8" ht="15.75" customHeight="1">
      <c r="A684" s="362"/>
      <c r="B684" s="363"/>
      <c r="C684" s="362"/>
      <c r="D684" s="363"/>
      <c r="E684" s="362"/>
      <c r="F684" s="362"/>
      <c r="G684" s="362"/>
      <c r="H684" s="362"/>
      <c r="I684" s="362"/>
      <c r="J684" s="362"/>
      <c r="K684" s="362"/>
      <c r="L684" s="362"/>
      <c r="M684" s="362"/>
      <c r="N684" s="362"/>
      <c r="O684" s="362"/>
      <c r="P684" s="362"/>
      <c r="Q684" s="362"/>
      <c r="R684" s="362"/>
      <c r="S684" s="362"/>
      <c r="T684" s="362"/>
      <c r="U684" s="362"/>
      <c r="V684" s="362"/>
      <c r="W684" s="362"/>
      <c r="X684" s="362"/>
      <c r="Y684" s="362"/>
      <c r="Z684" s="362"/>
      <c r="AA684" s="362"/>
      <c r="AB684" s="362"/>
    </row>
    <row r="685" spans="8:8" ht="15.75" customHeight="1">
      <c r="A685" s="362"/>
      <c r="B685" s="363"/>
      <c r="C685" s="362"/>
      <c r="D685" s="363"/>
      <c r="E685" s="362"/>
      <c r="F685" s="362"/>
      <c r="G685" s="362"/>
      <c r="H685" s="362"/>
      <c r="I685" s="362"/>
      <c r="J685" s="362"/>
      <c r="K685" s="362"/>
      <c r="L685" s="362"/>
      <c r="M685" s="362"/>
      <c r="N685" s="362"/>
      <c r="O685" s="362"/>
      <c r="P685" s="362"/>
      <c r="Q685" s="362"/>
      <c r="R685" s="362"/>
      <c r="S685" s="362"/>
      <c r="T685" s="362"/>
      <c r="U685" s="362"/>
      <c r="V685" s="362"/>
      <c r="W685" s="362"/>
      <c r="X685" s="362"/>
      <c r="Y685" s="362"/>
      <c r="Z685" s="362"/>
      <c r="AA685" s="362"/>
      <c r="AB685" s="362"/>
    </row>
    <row r="686" spans="8:8" ht="15.75" customHeight="1">
      <c r="A686" s="362"/>
      <c r="B686" s="363"/>
      <c r="C686" s="362"/>
      <c r="D686" s="363"/>
      <c r="E686" s="362"/>
      <c r="F686" s="362"/>
      <c r="G686" s="362"/>
      <c r="H686" s="362"/>
      <c r="I686" s="362"/>
      <c r="J686" s="362"/>
      <c r="K686" s="362"/>
      <c r="L686" s="362"/>
      <c r="M686" s="362"/>
      <c r="N686" s="362"/>
      <c r="O686" s="362"/>
      <c r="P686" s="362"/>
      <c r="Q686" s="362"/>
      <c r="R686" s="362"/>
      <c r="S686" s="362"/>
      <c r="T686" s="362"/>
      <c r="U686" s="362"/>
      <c r="V686" s="362"/>
      <c r="W686" s="362"/>
      <c r="X686" s="362"/>
      <c r="Y686" s="362"/>
      <c r="Z686" s="362"/>
      <c r="AA686" s="362"/>
      <c r="AB686" s="362"/>
    </row>
    <row r="687" spans="8:8" ht="15.75" customHeight="1">
      <c r="A687" s="362"/>
      <c r="B687" s="363"/>
      <c r="C687" s="362"/>
      <c r="D687" s="363"/>
      <c r="E687" s="362"/>
      <c r="F687" s="362"/>
      <c r="G687" s="362"/>
      <c r="H687" s="362"/>
      <c r="I687" s="362"/>
      <c r="J687" s="362"/>
      <c r="K687" s="362"/>
      <c r="L687" s="362"/>
      <c r="M687" s="362"/>
      <c r="N687" s="362"/>
      <c r="O687" s="362"/>
      <c r="P687" s="362"/>
      <c r="Q687" s="362"/>
      <c r="R687" s="362"/>
      <c r="S687" s="362"/>
      <c r="T687" s="362"/>
      <c r="U687" s="362"/>
      <c r="V687" s="362"/>
      <c r="W687" s="362"/>
      <c r="X687" s="362"/>
      <c r="Y687" s="362"/>
      <c r="Z687" s="362"/>
      <c r="AA687" s="362"/>
      <c r="AB687" s="362"/>
    </row>
    <row r="688" spans="8:8" ht="15.75" customHeight="1">
      <c r="A688" s="362"/>
      <c r="B688" s="363"/>
      <c r="C688" s="362"/>
      <c r="D688" s="363"/>
      <c r="E688" s="362"/>
      <c r="F688" s="362"/>
      <c r="G688" s="362"/>
      <c r="H688" s="362"/>
      <c r="I688" s="362"/>
      <c r="J688" s="362"/>
      <c r="K688" s="362"/>
      <c r="L688" s="362"/>
      <c r="M688" s="362"/>
      <c r="N688" s="362"/>
      <c r="O688" s="362"/>
      <c r="P688" s="362"/>
      <c r="Q688" s="362"/>
      <c r="R688" s="362"/>
      <c r="S688" s="362"/>
      <c r="T688" s="362"/>
      <c r="U688" s="362"/>
      <c r="V688" s="362"/>
      <c r="W688" s="362"/>
      <c r="X688" s="362"/>
      <c r="Y688" s="362"/>
      <c r="Z688" s="362"/>
      <c r="AA688" s="362"/>
      <c r="AB688" s="362"/>
    </row>
    <row r="689" spans="8:8" ht="15.75" customHeight="1">
      <c r="A689" s="362"/>
      <c r="B689" s="363"/>
      <c r="C689" s="362"/>
      <c r="D689" s="363"/>
      <c r="E689" s="362"/>
      <c r="F689" s="362"/>
      <c r="G689" s="362"/>
      <c r="H689" s="362"/>
      <c r="I689" s="362"/>
      <c r="J689" s="362"/>
      <c r="K689" s="362"/>
      <c r="L689" s="362"/>
      <c r="M689" s="362"/>
      <c r="N689" s="362"/>
      <c r="O689" s="362"/>
      <c r="P689" s="362"/>
      <c r="Q689" s="362"/>
      <c r="R689" s="362"/>
      <c r="S689" s="362"/>
      <c r="T689" s="362"/>
      <c r="U689" s="362"/>
      <c r="V689" s="362"/>
      <c r="W689" s="362"/>
      <c r="X689" s="362"/>
      <c r="Y689" s="362"/>
      <c r="Z689" s="362"/>
      <c r="AA689" s="362"/>
      <c r="AB689" s="362"/>
    </row>
    <row r="690" spans="8:8" ht="15.75" customHeight="1">
      <c r="A690" s="362"/>
      <c r="B690" s="363"/>
      <c r="C690" s="362"/>
      <c r="D690" s="363"/>
      <c r="E690" s="362"/>
      <c r="F690" s="362"/>
      <c r="G690" s="362"/>
      <c r="H690" s="362"/>
      <c r="I690" s="362"/>
      <c r="J690" s="362"/>
      <c r="K690" s="362"/>
      <c r="L690" s="362"/>
      <c r="M690" s="362"/>
      <c r="N690" s="362"/>
      <c r="O690" s="362"/>
      <c r="P690" s="362"/>
      <c r="Q690" s="362"/>
      <c r="R690" s="362"/>
      <c r="S690" s="362"/>
      <c r="T690" s="362"/>
      <c r="U690" s="362"/>
      <c r="V690" s="362"/>
      <c r="W690" s="362"/>
      <c r="X690" s="362"/>
      <c r="Y690" s="362"/>
      <c r="Z690" s="362"/>
      <c r="AA690" s="362"/>
      <c r="AB690" s="362"/>
    </row>
    <row r="691" spans="8:8" ht="15.75" customHeight="1">
      <c r="A691" s="362"/>
      <c r="B691" s="363"/>
      <c r="C691" s="362"/>
      <c r="D691" s="363"/>
      <c r="E691" s="362"/>
      <c r="F691" s="362"/>
      <c r="G691" s="362"/>
      <c r="H691" s="362"/>
      <c r="I691" s="362"/>
      <c r="J691" s="362"/>
      <c r="K691" s="362"/>
      <c r="L691" s="362"/>
      <c r="M691" s="362"/>
      <c r="N691" s="362"/>
      <c r="O691" s="362"/>
      <c r="P691" s="362"/>
      <c r="Q691" s="362"/>
      <c r="R691" s="362"/>
      <c r="S691" s="362"/>
      <c r="T691" s="362"/>
      <c r="U691" s="362"/>
      <c r="V691" s="362"/>
      <c r="W691" s="362"/>
      <c r="X691" s="362"/>
      <c r="Y691" s="362"/>
      <c r="Z691" s="362"/>
      <c r="AA691" s="362"/>
      <c r="AB691" s="362"/>
    </row>
    <row r="692" spans="8:8" ht="15.75" customHeight="1">
      <c r="A692" s="362"/>
      <c r="B692" s="363"/>
      <c r="C692" s="362"/>
      <c r="D692" s="363"/>
      <c r="E692" s="362"/>
      <c r="F692" s="362"/>
      <c r="G692" s="362"/>
      <c r="H692" s="362"/>
      <c r="I692" s="362"/>
      <c r="J692" s="362"/>
      <c r="K692" s="362"/>
      <c r="L692" s="362"/>
      <c r="M692" s="362"/>
      <c r="N692" s="362"/>
      <c r="O692" s="362"/>
      <c r="P692" s="362"/>
      <c r="Q692" s="362"/>
      <c r="R692" s="362"/>
      <c r="S692" s="362"/>
      <c r="T692" s="362"/>
      <c r="U692" s="362"/>
      <c r="V692" s="362"/>
      <c r="W692" s="362"/>
      <c r="X692" s="362"/>
      <c r="Y692" s="362"/>
      <c r="Z692" s="362"/>
      <c r="AA692" s="362"/>
      <c r="AB692" s="362"/>
    </row>
    <row r="693" spans="8:8" ht="15.75" customHeight="1">
      <c r="A693" s="362"/>
      <c r="B693" s="363"/>
      <c r="C693" s="362"/>
      <c r="D693" s="363"/>
      <c r="E693" s="362"/>
      <c r="F693" s="362"/>
      <c r="G693" s="362"/>
      <c r="H693" s="362"/>
      <c r="I693" s="362"/>
      <c r="J693" s="362"/>
      <c r="K693" s="362"/>
      <c r="L693" s="362"/>
      <c r="M693" s="362"/>
      <c r="N693" s="362"/>
      <c r="O693" s="362"/>
      <c r="P693" s="362"/>
      <c r="Q693" s="362"/>
      <c r="R693" s="362"/>
      <c r="S693" s="362"/>
      <c r="T693" s="362"/>
      <c r="U693" s="362"/>
      <c r="V693" s="362"/>
      <c r="W693" s="362"/>
      <c r="X693" s="362"/>
      <c r="Y693" s="362"/>
      <c r="Z693" s="362"/>
      <c r="AA693" s="362"/>
      <c r="AB693" s="362"/>
    </row>
    <row r="694" spans="8:8" ht="15.75" customHeight="1">
      <c r="A694" s="362"/>
      <c r="B694" s="363"/>
      <c r="C694" s="362"/>
      <c r="D694" s="363"/>
      <c r="E694" s="362"/>
      <c r="F694" s="362"/>
      <c r="G694" s="362"/>
      <c r="H694" s="362"/>
      <c r="I694" s="362"/>
      <c r="J694" s="362"/>
      <c r="K694" s="362"/>
      <c r="L694" s="362"/>
      <c r="M694" s="362"/>
      <c r="N694" s="362"/>
      <c r="O694" s="362"/>
      <c r="P694" s="362"/>
      <c r="Q694" s="362"/>
      <c r="R694" s="362"/>
      <c r="S694" s="362"/>
      <c r="T694" s="362"/>
      <c r="U694" s="362"/>
      <c r="V694" s="362"/>
      <c r="W694" s="362"/>
      <c r="X694" s="362"/>
      <c r="Y694" s="362"/>
      <c r="Z694" s="362"/>
      <c r="AA694" s="362"/>
      <c r="AB694" s="362"/>
    </row>
    <row r="695" spans="8:8" ht="15.75" customHeight="1">
      <c r="A695" s="362"/>
      <c r="B695" s="363"/>
      <c r="C695" s="362"/>
      <c r="D695" s="363"/>
      <c r="E695" s="362"/>
      <c r="F695" s="362"/>
      <c r="G695" s="362"/>
      <c r="H695" s="362"/>
      <c r="I695" s="362"/>
      <c r="J695" s="362"/>
      <c r="K695" s="362"/>
      <c r="L695" s="362"/>
      <c r="M695" s="362"/>
      <c r="N695" s="362"/>
      <c r="O695" s="362"/>
      <c r="P695" s="362"/>
      <c r="Q695" s="362"/>
      <c r="R695" s="362"/>
      <c r="S695" s="362"/>
      <c r="T695" s="362"/>
      <c r="U695" s="362"/>
      <c r="V695" s="362"/>
      <c r="W695" s="362"/>
      <c r="X695" s="362"/>
      <c r="Y695" s="362"/>
      <c r="Z695" s="362"/>
      <c r="AA695" s="362"/>
      <c r="AB695" s="362"/>
    </row>
    <row r="696" spans="8:8" ht="15.75" customHeight="1">
      <c r="A696" s="362"/>
      <c r="B696" s="363"/>
      <c r="C696" s="362"/>
      <c r="D696" s="363"/>
      <c r="E696" s="362"/>
      <c r="F696" s="362"/>
      <c r="G696" s="362"/>
      <c r="H696" s="362"/>
      <c r="I696" s="362"/>
      <c r="J696" s="362"/>
      <c r="K696" s="362"/>
      <c r="L696" s="362"/>
      <c r="M696" s="362"/>
      <c r="N696" s="362"/>
      <c r="O696" s="362"/>
      <c r="P696" s="362"/>
      <c r="Q696" s="362"/>
      <c r="R696" s="362"/>
      <c r="S696" s="362"/>
      <c r="T696" s="362"/>
      <c r="U696" s="362"/>
      <c r="V696" s="362"/>
      <c r="W696" s="362"/>
      <c r="X696" s="362"/>
      <c r="Y696" s="362"/>
      <c r="Z696" s="362"/>
      <c r="AA696" s="362"/>
      <c r="AB696" s="362"/>
    </row>
    <row r="697" spans="8:8" ht="15.75" customHeight="1">
      <c r="A697" s="362"/>
      <c r="B697" s="363"/>
      <c r="C697" s="362"/>
      <c r="D697" s="363"/>
      <c r="E697" s="362"/>
      <c r="F697" s="362"/>
      <c r="G697" s="362"/>
      <c r="H697" s="362"/>
      <c r="I697" s="362"/>
      <c r="J697" s="362"/>
      <c r="K697" s="362"/>
      <c r="L697" s="362"/>
      <c r="M697" s="362"/>
      <c r="N697" s="362"/>
      <c r="O697" s="362"/>
      <c r="P697" s="362"/>
      <c r="Q697" s="362"/>
      <c r="R697" s="362"/>
      <c r="S697" s="362"/>
      <c r="T697" s="362"/>
      <c r="U697" s="362"/>
      <c r="V697" s="362"/>
      <c r="W697" s="362"/>
      <c r="X697" s="362"/>
      <c r="Y697" s="362"/>
      <c r="Z697" s="362"/>
      <c r="AA697" s="362"/>
      <c r="AB697" s="362"/>
    </row>
    <row r="698" spans="8:8" ht="15.75" customHeight="1">
      <c r="A698" s="362"/>
      <c r="B698" s="363"/>
      <c r="C698" s="362"/>
      <c r="D698" s="363"/>
      <c r="E698" s="362"/>
      <c r="F698" s="362"/>
      <c r="G698" s="362"/>
      <c r="H698" s="362"/>
      <c r="I698" s="362"/>
      <c r="J698" s="362"/>
      <c r="K698" s="362"/>
      <c r="L698" s="362"/>
      <c r="M698" s="362"/>
      <c r="N698" s="362"/>
      <c r="O698" s="362"/>
      <c r="P698" s="362"/>
      <c r="Q698" s="362"/>
      <c r="R698" s="362"/>
      <c r="S698" s="362"/>
      <c r="T698" s="362"/>
      <c r="U698" s="362"/>
      <c r="V698" s="362"/>
      <c r="W698" s="362"/>
      <c r="X698" s="362"/>
      <c r="Y698" s="362"/>
      <c r="Z698" s="362"/>
      <c r="AA698" s="362"/>
      <c r="AB698" s="362"/>
    </row>
    <row r="699" spans="8:8" ht="15.75" customHeight="1">
      <c r="A699" s="362"/>
      <c r="B699" s="363"/>
      <c r="C699" s="362"/>
      <c r="D699" s="363"/>
      <c r="E699" s="362"/>
      <c r="F699" s="362"/>
      <c r="G699" s="362"/>
      <c r="H699" s="362"/>
      <c r="I699" s="362"/>
      <c r="J699" s="362"/>
      <c r="K699" s="362"/>
      <c r="L699" s="362"/>
      <c r="M699" s="362"/>
      <c r="N699" s="362"/>
      <c r="O699" s="362"/>
      <c r="P699" s="362"/>
      <c r="Q699" s="362"/>
      <c r="R699" s="362"/>
      <c r="S699" s="362"/>
      <c r="T699" s="362"/>
      <c r="U699" s="362"/>
      <c r="V699" s="362"/>
      <c r="W699" s="362"/>
      <c r="X699" s="362"/>
      <c r="Y699" s="362"/>
      <c r="Z699" s="362"/>
      <c r="AA699" s="362"/>
      <c r="AB699" s="362"/>
    </row>
    <row r="700" spans="8:8" ht="15.75" customHeight="1">
      <c r="A700" s="362"/>
      <c r="B700" s="363"/>
      <c r="C700" s="362"/>
      <c r="D700" s="363"/>
      <c r="E700" s="362"/>
      <c r="F700" s="362"/>
      <c r="G700" s="362"/>
      <c r="H700" s="362"/>
      <c r="I700" s="362"/>
      <c r="J700" s="362"/>
      <c r="K700" s="362"/>
      <c r="L700" s="362"/>
      <c r="M700" s="362"/>
      <c r="N700" s="362"/>
      <c r="O700" s="362"/>
      <c r="P700" s="362"/>
      <c r="Q700" s="362"/>
      <c r="R700" s="362"/>
      <c r="S700" s="362"/>
      <c r="T700" s="362"/>
      <c r="U700" s="362"/>
      <c r="V700" s="362"/>
      <c r="W700" s="362"/>
      <c r="X700" s="362"/>
      <c r="Y700" s="362"/>
      <c r="Z700" s="362"/>
      <c r="AA700" s="362"/>
      <c r="AB700" s="362"/>
    </row>
    <row r="701" spans="8:8" ht="15.75" customHeight="1">
      <c r="A701" s="362"/>
      <c r="B701" s="363"/>
      <c r="C701" s="362"/>
      <c r="D701" s="363"/>
      <c r="E701" s="362"/>
      <c r="F701" s="362"/>
      <c r="G701" s="362"/>
      <c r="H701" s="362"/>
      <c r="I701" s="362"/>
      <c r="J701" s="362"/>
      <c r="K701" s="362"/>
      <c r="L701" s="362"/>
      <c r="M701" s="362"/>
      <c r="N701" s="362"/>
      <c r="O701" s="362"/>
      <c r="P701" s="362"/>
      <c r="Q701" s="362"/>
      <c r="R701" s="362"/>
      <c r="S701" s="362"/>
      <c r="T701" s="362"/>
      <c r="U701" s="362"/>
      <c r="V701" s="362"/>
      <c r="W701" s="362"/>
      <c r="X701" s="362"/>
      <c r="Y701" s="362"/>
      <c r="Z701" s="362"/>
      <c r="AA701" s="362"/>
      <c r="AB701" s="362"/>
    </row>
    <row r="702" spans="8:8" ht="15.75" customHeight="1">
      <c r="A702" s="362"/>
      <c r="B702" s="363"/>
      <c r="C702" s="362"/>
      <c r="D702" s="363"/>
      <c r="E702" s="362"/>
      <c r="F702" s="362"/>
      <c r="G702" s="362"/>
      <c r="H702" s="362"/>
      <c r="I702" s="362"/>
      <c r="J702" s="362"/>
      <c r="K702" s="362"/>
      <c r="L702" s="362"/>
      <c r="M702" s="362"/>
      <c r="N702" s="362"/>
      <c r="O702" s="362"/>
      <c r="P702" s="362"/>
      <c r="Q702" s="362"/>
      <c r="R702" s="362"/>
      <c r="S702" s="362"/>
      <c r="T702" s="362"/>
      <c r="U702" s="362"/>
      <c r="V702" s="362"/>
      <c r="W702" s="362"/>
      <c r="X702" s="362"/>
      <c r="Y702" s="362"/>
      <c r="Z702" s="362"/>
      <c r="AA702" s="362"/>
      <c r="AB702" s="362"/>
    </row>
    <row r="703" spans="8:8" ht="15.75" customHeight="1">
      <c r="A703" s="362"/>
      <c r="B703" s="363"/>
      <c r="C703" s="362"/>
      <c r="D703" s="363"/>
      <c r="E703" s="362"/>
      <c r="F703" s="362"/>
      <c r="G703" s="362"/>
      <c r="H703" s="362"/>
      <c r="I703" s="362"/>
      <c r="J703" s="362"/>
      <c r="K703" s="362"/>
      <c r="L703" s="362"/>
      <c r="M703" s="362"/>
      <c r="N703" s="362"/>
      <c r="O703" s="362"/>
      <c r="P703" s="362"/>
      <c r="Q703" s="362"/>
      <c r="R703" s="362"/>
      <c r="S703" s="362"/>
      <c r="T703" s="362"/>
      <c r="U703" s="362"/>
      <c r="V703" s="362"/>
      <c r="W703" s="362"/>
      <c r="X703" s="362"/>
      <c r="Y703" s="362"/>
      <c r="Z703" s="362"/>
      <c r="AA703" s="362"/>
      <c r="AB703" s="362"/>
    </row>
    <row r="704" spans="8:8" ht="15.75" customHeight="1">
      <c r="A704" s="362"/>
      <c r="B704" s="363"/>
      <c r="C704" s="362"/>
      <c r="D704" s="363"/>
      <c r="E704" s="362"/>
      <c r="F704" s="362"/>
      <c r="G704" s="362"/>
      <c r="H704" s="362"/>
      <c r="I704" s="362"/>
      <c r="J704" s="362"/>
      <c r="K704" s="362"/>
      <c r="L704" s="362"/>
      <c r="M704" s="362"/>
      <c r="N704" s="362"/>
      <c r="O704" s="362"/>
      <c r="P704" s="362"/>
      <c r="Q704" s="362"/>
      <c r="R704" s="362"/>
      <c r="S704" s="362"/>
      <c r="T704" s="362"/>
      <c r="U704" s="362"/>
      <c r="V704" s="362"/>
      <c r="W704" s="362"/>
      <c r="X704" s="362"/>
      <c r="Y704" s="362"/>
      <c r="Z704" s="362"/>
      <c r="AA704" s="362"/>
      <c r="AB704" s="362"/>
    </row>
    <row r="705" spans="8:8" ht="15.75" customHeight="1">
      <c r="A705" s="362"/>
      <c r="B705" s="363"/>
      <c r="C705" s="362"/>
      <c r="D705" s="363"/>
      <c r="E705" s="362"/>
      <c r="F705" s="362"/>
      <c r="G705" s="362"/>
      <c r="H705" s="362"/>
      <c r="I705" s="362"/>
      <c r="J705" s="362"/>
      <c r="K705" s="362"/>
      <c r="L705" s="362"/>
      <c r="M705" s="362"/>
      <c r="N705" s="362"/>
      <c r="O705" s="362"/>
      <c r="P705" s="362"/>
      <c r="Q705" s="362"/>
      <c r="R705" s="362"/>
      <c r="S705" s="362"/>
      <c r="T705" s="362"/>
      <c r="U705" s="362"/>
      <c r="V705" s="362"/>
      <c r="W705" s="362"/>
      <c r="X705" s="362"/>
      <c r="Y705" s="362"/>
      <c r="Z705" s="362"/>
      <c r="AA705" s="362"/>
      <c r="AB705" s="362"/>
    </row>
    <row r="706" spans="8:8" ht="15.75" customHeight="1">
      <c r="A706" s="362"/>
      <c r="B706" s="363"/>
      <c r="C706" s="362"/>
      <c r="D706" s="363"/>
      <c r="E706" s="362"/>
      <c r="F706" s="362"/>
      <c r="G706" s="362"/>
      <c r="H706" s="362"/>
      <c r="I706" s="362"/>
      <c r="J706" s="362"/>
      <c r="K706" s="362"/>
      <c r="L706" s="362"/>
      <c r="M706" s="362"/>
      <c r="N706" s="362"/>
      <c r="O706" s="362"/>
      <c r="P706" s="362"/>
      <c r="Q706" s="362"/>
      <c r="R706" s="362"/>
      <c r="S706" s="362"/>
      <c r="T706" s="362"/>
      <c r="U706" s="362"/>
      <c r="V706" s="362"/>
      <c r="W706" s="362"/>
      <c r="X706" s="362"/>
      <c r="Y706" s="362"/>
      <c r="Z706" s="362"/>
      <c r="AA706" s="362"/>
      <c r="AB706" s="362"/>
    </row>
    <row r="707" spans="8:8" ht="15.75" customHeight="1">
      <c r="A707" s="362"/>
      <c r="B707" s="363"/>
      <c r="C707" s="362"/>
      <c r="D707" s="363"/>
      <c r="E707" s="362"/>
      <c r="F707" s="362"/>
      <c r="G707" s="362"/>
      <c r="H707" s="362"/>
      <c r="I707" s="362"/>
      <c r="J707" s="362"/>
      <c r="K707" s="362"/>
      <c r="L707" s="362"/>
      <c r="M707" s="362"/>
      <c r="N707" s="362"/>
      <c r="O707" s="362"/>
      <c r="P707" s="362"/>
      <c r="Q707" s="362"/>
      <c r="R707" s="362"/>
      <c r="S707" s="362"/>
      <c r="T707" s="362"/>
      <c r="U707" s="362"/>
      <c r="V707" s="362"/>
      <c r="W707" s="362"/>
      <c r="X707" s="362"/>
      <c r="Y707" s="362"/>
      <c r="Z707" s="362"/>
      <c r="AA707" s="362"/>
      <c r="AB707" s="362"/>
    </row>
    <row r="708" spans="8:8" ht="15.75" customHeight="1">
      <c r="A708" s="362"/>
      <c r="B708" s="363"/>
      <c r="C708" s="362"/>
      <c r="D708" s="363"/>
      <c r="E708" s="362"/>
      <c r="F708" s="362"/>
      <c r="G708" s="362"/>
      <c r="H708" s="362"/>
      <c r="I708" s="362"/>
      <c r="J708" s="362"/>
      <c r="K708" s="362"/>
      <c r="L708" s="362"/>
      <c r="M708" s="362"/>
      <c r="N708" s="362"/>
      <c r="O708" s="362"/>
      <c r="P708" s="362"/>
      <c r="Q708" s="362"/>
      <c r="R708" s="362"/>
      <c r="S708" s="362"/>
      <c r="T708" s="362"/>
      <c r="U708" s="362"/>
      <c r="V708" s="362"/>
      <c r="W708" s="362"/>
      <c r="X708" s="362"/>
      <c r="Y708" s="362"/>
      <c r="Z708" s="362"/>
      <c r="AA708" s="362"/>
      <c r="AB708" s="362"/>
    </row>
    <row r="709" spans="8:8" ht="15.75" customHeight="1">
      <c r="A709" s="362"/>
      <c r="B709" s="363"/>
      <c r="C709" s="362"/>
      <c r="D709" s="363"/>
      <c r="E709" s="362"/>
      <c r="F709" s="362"/>
      <c r="G709" s="362"/>
      <c r="H709" s="362"/>
      <c r="I709" s="362"/>
      <c r="J709" s="362"/>
      <c r="K709" s="362"/>
      <c r="L709" s="362"/>
      <c r="M709" s="362"/>
      <c r="N709" s="362"/>
      <c r="O709" s="362"/>
      <c r="P709" s="362"/>
      <c r="Q709" s="362"/>
      <c r="R709" s="362"/>
      <c r="S709" s="362"/>
      <c r="T709" s="362"/>
      <c r="U709" s="362"/>
      <c r="V709" s="362"/>
      <c r="W709" s="362"/>
      <c r="X709" s="362"/>
      <c r="Y709" s="362"/>
      <c r="Z709" s="362"/>
      <c r="AA709" s="362"/>
      <c r="AB709" s="362"/>
    </row>
    <row r="710" spans="8:8" ht="15.75" customHeight="1">
      <c r="A710" s="362"/>
      <c r="B710" s="363"/>
      <c r="C710" s="362"/>
      <c r="D710" s="363"/>
      <c r="E710" s="362"/>
      <c r="F710" s="362"/>
      <c r="G710" s="362"/>
      <c r="H710" s="362"/>
      <c r="I710" s="362"/>
      <c r="J710" s="362"/>
      <c r="K710" s="362"/>
      <c r="L710" s="362"/>
      <c r="M710" s="362"/>
      <c r="N710" s="362"/>
      <c r="O710" s="362"/>
      <c r="P710" s="362"/>
      <c r="Q710" s="362"/>
      <c r="R710" s="362"/>
      <c r="S710" s="362"/>
      <c r="T710" s="362"/>
      <c r="U710" s="362"/>
      <c r="V710" s="362"/>
      <c r="W710" s="362"/>
      <c r="X710" s="362"/>
      <c r="Y710" s="362"/>
      <c r="Z710" s="362"/>
      <c r="AA710" s="362"/>
      <c r="AB710" s="362"/>
    </row>
    <row r="711" spans="8:8" ht="15.75" customHeight="1">
      <c r="A711" s="362"/>
      <c r="B711" s="363"/>
      <c r="C711" s="362"/>
      <c r="D711" s="363"/>
      <c r="E711" s="362"/>
      <c r="F711" s="362"/>
      <c r="G711" s="362"/>
      <c r="H711" s="362"/>
      <c r="I711" s="362"/>
      <c r="J711" s="362"/>
      <c r="K711" s="362"/>
      <c r="L711" s="362"/>
      <c r="M711" s="362"/>
      <c r="N711" s="362"/>
      <c r="O711" s="362"/>
      <c r="P711" s="362"/>
      <c r="Q711" s="362"/>
      <c r="R711" s="362"/>
      <c r="S711" s="362"/>
      <c r="T711" s="362"/>
      <c r="U711" s="362"/>
      <c r="V711" s="362"/>
      <c r="W711" s="362"/>
      <c r="X711" s="362"/>
      <c r="Y711" s="362"/>
      <c r="Z711" s="362"/>
      <c r="AA711" s="362"/>
      <c r="AB711" s="362"/>
    </row>
    <row r="712" spans="8:8" ht="15.75" customHeight="1">
      <c r="A712" s="362"/>
      <c r="B712" s="363"/>
      <c r="C712" s="362"/>
      <c r="D712" s="363"/>
      <c r="E712" s="362"/>
      <c r="F712" s="362"/>
      <c r="G712" s="362"/>
      <c r="H712" s="362"/>
      <c r="I712" s="362"/>
      <c r="J712" s="362"/>
      <c r="K712" s="362"/>
      <c r="L712" s="362"/>
      <c r="M712" s="362"/>
      <c r="N712" s="362"/>
      <c r="O712" s="362"/>
      <c r="P712" s="362"/>
      <c r="Q712" s="362"/>
      <c r="R712" s="362"/>
      <c r="S712" s="362"/>
      <c r="T712" s="362"/>
      <c r="U712" s="362"/>
      <c r="V712" s="362"/>
      <c r="W712" s="362"/>
      <c r="X712" s="362"/>
      <c r="Y712" s="362"/>
      <c r="Z712" s="362"/>
      <c r="AA712" s="362"/>
      <c r="AB712" s="362"/>
    </row>
    <row r="713" spans="8:8" ht="15.75" customHeight="1">
      <c r="A713" s="362"/>
      <c r="B713" s="363"/>
      <c r="C713" s="362"/>
      <c r="D713" s="363"/>
      <c r="E713" s="362"/>
      <c r="F713" s="362"/>
      <c r="G713" s="362"/>
      <c r="H713" s="362"/>
      <c r="I713" s="362"/>
      <c r="J713" s="362"/>
      <c r="K713" s="362"/>
      <c r="L713" s="362"/>
      <c r="M713" s="362"/>
      <c r="N713" s="362"/>
      <c r="O713" s="362"/>
      <c r="P713" s="362"/>
      <c r="Q713" s="362"/>
      <c r="R713" s="362"/>
      <c r="S713" s="362"/>
      <c r="T713" s="362"/>
      <c r="U713" s="362"/>
      <c r="V713" s="362"/>
      <c r="W713" s="362"/>
      <c r="X713" s="362"/>
      <c r="Y713" s="362"/>
      <c r="Z713" s="362"/>
      <c r="AA713" s="362"/>
      <c r="AB713" s="362"/>
    </row>
    <row r="714" spans="8:8" ht="15.75" customHeight="1">
      <c r="A714" s="362"/>
      <c r="B714" s="363"/>
      <c r="C714" s="362"/>
      <c r="D714" s="363"/>
      <c r="E714" s="362"/>
      <c r="F714" s="362"/>
      <c r="G714" s="362"/>
      <c r="H714" s="362"/>
      <c r="I714" s="362"/>
      <c r="J714" s="362"/>
      <c r="K714" s="362"/>
      <c r="L714" s="362"/>
      <c r="M714" s="362"/>
      <c r="N714" s="362"/>
      <c r="O714" s="362"/>
      <c r="P714" s="362"/>
      <c r="Q714" s="362"/>
      <c r="R714" s="362"/>
      <c r="S714" s="362"/>
      <c r="T714" s="362"/>
      <c r="U714" s="362"/>
      <c r="V714" s="362"/>
      <c r="W714" s="362"/>
      <c r="X714" s="362"/>
      <c r="Y714" s="362"/>
      <c r="Z714" s="362"/>
      <c r="AA714" s="362"/>
      <c r="AB714" s="362"/>
    </row>
    <row r="715" spans="8:8" ht="15.75" customHeight="1">
      <c r="A715" s="362"/>
      <c r="B715" s="363"/>
      <c r="C715" s="362"/>
      <c r="D715" s="363"/>
      <c r="E715" s="362"/>
      <c r="F715" s="362"/>
      <c r="G715" s="362"/>
      <c r="H715" s="362"/>
      <c r="I715" s="362"/>
      <c r="J715" s="362"/>
      <c r="K715" s="362"/>
      <c r="L715" s="362"/>
      <c r="M715" s="362"/>
      <c r="N715" s="362"/>
      <c r="O715" s="362"/>
      <c r="P715" s="362"/>
      <c r="Q715" s="362"/>
      <c r="R715" s="362"/>
      <c r="S715" s="362"/>
      <c r="T715" s="362"/>
      <c r="U715" s="362"/>
      <c r="V715" s="362"/>
      <c r="W715" s="362"/>
      <c r="X715" s="362"/>
      <c r="Y715" s="362"/>
      <c r="Z715" s="362"/>
      <c r="AA715" s="362"/>
      <c r="AB715" s="362"/>
    </row>
    <row r="716" spans="8:8" ht="15.75" customHeight="1">
      <c r="A716" s="362"/>
      <c r="B716" s="363"/>
      <c r="C716" s="362"/>
      <c r="D716" s="363"/>
      <c r="E716" s="362"/>
      <c r="F716" s="362"/>
      <c r="G716" s="362"/>
      <c r="H716" s="362"/>
      <c r="I716" s="362"/>
      <c r="J716" s="362"/>
      <c r="K716" s="362"/>
      <c r="L716" s="362"/>
      <c r="M716" s="362"/>
      <c r="N716" s="362"/>
      <c r="O716" s="362"/>
      <c r="P716" s="362"/>
      <c r="Q716" s="362"/>
      <c r="R716" s="362"/>
      <c r="S716" s="362"/>
      <c r="T716" s="362"/>
      <c r="U716" s="362"/>
      <c r="V716" s="362"/>
      <c r="W716" s="362"/>
      <c r="X716" s="362"/>
      <c r="Y716" s="362"/>
      <c r="Z716" s="362"/>
      <c r="AA716" s="362"/>
      <c r="AB716" s="362"/>
    </row>
    <row r="717" spans="8:8" ht="15.75" customHeight="1">
      <c r="A717" s="362"/>
      <c r="B717" s="363"/>
      <c r="C717" s="362"/>
      <c r="D717" s="363"/>
      <c r="E717" s="362"/>
      <c r="F717" s="362"/>
      <c r="G717" s="362"/>
      <c r="H717" s="362"/>
      <c r="I717" s="362"/>
      <c r="J717" s="362"/>
      <c r="K717" s="362"/>
      <c r="L717" s="362"/>
      <c r="M717" s="362"/>
      <c r="N717" s="362"/>
      <c r="O717" s="362"/>
      <c r="P717" s="362"/>
      <c r="Q717" s="362"/>
      <c r="R717" s="362"/>
      <c r="S717" s="362"/>
      <c r="T717" s="362"/>
      <c r="U717" s="362"/>
      <c r="V717" s="362"/>
      <c r="W717" s="362"/>
      <c r="X717" s="362"/>
      <c r="Y717" s="362"/>
      <c r="Z717" s="362"/>
      <c r="AA717" s="362"/>
      <c r="AB717" s="362"/>
    </row>
    <row r="718" spans="8:8" ht="15.75" customHeight="1">
      <c r="A718" s="362"/>
      <c r="B718" s="363"/>
      <c r="C718" s="362"/>
      <c r="D718" s="363"/>
      <c r="E718" s="362"/>
      <c r="F718" s="362"/>
      <c r="G718" s="362"/>
      <c r="H718" s="362"/>
      <c r="I718" s="362"/>
      <c r="J718" s="362"/>
      <c r="K718" s="362"/>
      <c r="L718" s="362"/>
      <c r="M718" s="362"/>
      <c r="N718" s="362"/>
      <c r="O718" s="362"/>
      <c r="P718" s="362"/>
      <c r="Q718" s="362"/>
      <c r="R718" s="362"/>
      <c r="S718" s="362"/>
      <c r="T718" s="362"/>
      <c r="U718" s="362"/>
      <c r="V718" s="362"/>
      <c r="W718" s="362"/>
      <c r="X718" s="362"/>
      <c r="Y718" s="362"/>
      <c r="Z718" s="362"/>
      <c r="AA718" s="362"/>
      <c r="AB718" s="362"/>
    </row>
    <row r="719" spans="8:8" ht="15.75" customHeight="1">
      <c r="A719" s="362"/>
      <c r="B719" s="363"/>
      <c r="C719" s="362"/>
      <c r="D719" s="363"/>
      <c r="E719" s="362"/>
      <c r="F719" s="362"/>
      <c r="G719" s="362"/>
      <c r="H719" s="362"/>
      <c r="I719" s="362"/>
      <c r="J719" s="362"/>
      <c r="K719" s="362"/>
      <c r="L719" s="362"/>
      <c r="M719" s="362"/>
      <c r="N719" s="362"/>
      <c r="O719" s="362"/>
      <c r="P719" s="362"/>
      <c r="Q719" s="362"/>
      <c r="R719" s="362"/>
      <c r="S719" s="362"/>
      <c r="T719" s="362"/>
      <c r="U719" s="362"/>
      <c r="V719" s="362"/>
      <c r="W719" s="362"/>
      <c r="X719" s="362"/>
      <c r="Y719" s="362"/>
      <c r="Z719" s="362"/>
      <c r="AA719" s="362"/>
      <c r="AB719" s="362"/>
    </row>
    <row r="720" spans="8:8" ht="15.75" customHeight="1">
      <c r="A720" s="362"/>
      <c r="B720" s="363"/>
      <c r="C720" s="362"/>
      <c r="D720" s="363"/>
      <c r="E720" s="362"/>
      <c r="F720" s="362"/>
      <c r="G720" s="362"/>
      <c r="H720" s="362"/>
      <c r="I720" s="362"/>
      <c r="J720" s="362"/>
      <c r="K720" s="362"/>
      <c r="L720" s="362"/>
      <c r="M720" s="362"/>
      <c r="N720" s="362"/>
      <c r="O720" s="362"/>
      <c r="P720" s="362"/>
      <c r="Q720" s="362"/>
      <c r="R720" s="362"/>
      <c r="S720" s="362"/>
      <c r="T720" s="362"/>
      <c r="U720" s="362"/>
      <c r="V720" s="362"/>
      <c r="W720" s="362"/>
      <c r="X720" s="362"/>
      <c r="Y720" s="362"/>
      <c r="Z720" s="362"/>
      <c r="AA720" s="362"/>
      <c r="AB720" s="362"/>
    </row>
    <row r="721" spans="8:8" ht="15.75" customHeight="1">
      <c r="A721" s="362"/>
      <c r="B721" s="363"/>
      <c r="C721" s="362"/>
      <c r="D721" s="363"/>
      <c r="E721" s="362"/>
      <c r="F721" s="362"/>
      <c r="G721" s="362"/>
      <c r="H721" s="362"/>
      <c r="I721" s="362"/>
      <c r="J721" s="362"/>
      <c r="K721" s="362"/>
      <c r="L721" s="362"/>
      <c r="M721" s="362"/>
      <c r="N721" s="362"/>
      <c r="O721" s="362"/>
      <c r="P721" s="362"/>
      <c r="Q721" s="362"/>
      <c r="R721" s="362"/>
      <c r="S721" s="362"/>
      <c r="T721" s="362"/>
      <c r="U721" s="362"/>
      <c r="V721" s="362"/>
      <c r="W721" s="362"/>
      <c r="X721" s="362"/>
      <c r="Y721" s="362"/>
      <c r="Z721" s="362"/>
      <c r="AA721" s="362"/>
      <c r="AB721" s="362"/>
    </row>
    <row r="722" spans="8:8" ht="15.75" customHeight="1">
      <c r="A722" s="362"/>
      <c r="B722" s="363"/>
      <c r="C722" s="362"/>
      <c r="D722" s="363"/>
      <c r="E722" s="362"/>
      <c r="F722" s="362"/>
      <c r="G722" s="362"/>
      <c r="H722" s="362"/>
      <c r="I722" s="362"/>
      <c r="J722" s="362"/>
      <c r="K722" s="362"/>
      <c r="L722" s="362"/>
      <c r="M722" s="362"/>
      <c r="N722" s="362"/>
      <c r="O722" s="362"/>
      <c r="P722" s="362"/>
      <c r="Q722" s="362"/>
      <c r="R722" s="362"/>
      <c r="S722" s="362"/>
      <c r="T722" s="362"/>
      <c r="U722" s="362"/>
      <c r="V722" s="362"/>
      <c r="W722" s="362"/>
      <c r="X722" s="362"/>
      <c r="Y722" s="362"/>
      <c r="Z722" s="362"/>
      <c r="AA722" s="362"/>
      <c r="AB722" s="362"/>
    </row>
    <row r="723" spans="8:8" ht="15.75" customHeight="1">
      <c r="A723" s="362"/>
      <c r="B723" s="363"/>
      <c r="C723" s="362"/>
      <c r="D723" s="363"/>
      <c r="E723" s="362"/>
      <c r="F723" s="362"/>
      <c r="G723" s="362"/>
      <c r="H723" s="362"/>
      <c r="I723" s="362"/>
      <c r="J723" s="362"/>
      <c r="K723" s="362"/>
      <c r="L723" s="362"/>
      <c r="M723" s="362"/>
      <c r="N723" s="362"/>
      <c r="O723" s="362"/>
      <c r="P723" s="362"/>
      <c r="Q723" s="362"/>
      <c r="R723" s="362"/>
      <c r="S723" s="362"/>
      <c r="T723" s="362"/>
      <c r="U723" s="362"/>
      <c r="V723" s="362"/>
      <c r="W723" s="362"/>
      <c r="X723" s="362"/>
      <c r="Y723" s="362"/>
      <c r="Z723" s="362"/>
      <c r="AA723" s="362"/>
      <c r="AB723" s="362"/>
    </row>
    <row r="724" spans="8:8" ht="15.75" customHeight="1">
      <c r="A724" s="362"/>
      <c r="B724" s="363"/>
      <c r="C724" s="362"/>
      <c r="D724" s="363"/>
      <c r="E724" s="362"/>
      <c r="F724" s="362"/>
      <c r="G724" s="362"/>
      <c r="H724" s="362"/>
      <c r="I724" s="362"/>
      <c r="J724" s="362"/>
      <c r="K724" s="362"/>
      <c r="L724" s="362"/>
      <c r="M724" s="362"/>
      <c r="N724" s="362"/>
      <c r="O724" s="362"/>
      <c r="P724" s="362"/>
      <c r="Q724" s="362"/>
      <c r="R724" s="362"/>
      <c r="S724" s="362"/>
      <c r="T724" s="362"/>
      <c r="U724" s="362"/>
      <c r="V724" s="362"/>
      <c r="W724" s="362"/>
      <c r="X724" s="362"/>
      <c r="Y724" s="362"/>
      <c r="Z724" s="362"/>
      <c r="AA724" s="362"/>
      <c r="AB724" s="362"/>
    </row>
    <row r="725" spans="8:8" ht="15.75" customHeight="1">
      <c r="A725" s="362"/>
      <c r="B725" s="363"/>
      <c r="C725" s="362"/>
      <c r="D725" s="363"/>
      <c r="E725" s="362"/>
      <c r="F725" s="362"/>
      <c r="G725" s="362"/>
      <c r="H725" s="362"/>
      <c r="I725" s="362"/>
      <c r="J725" s="362"/>
      <c r="K725" s="362"/>
      <c r="L725" s="362"/>
      <c r="M725" s="362"/>
      <c r="N725" s="362"/>
      <c r="O725" s="362"/>
      <c r="P725" s="362"/>
      <c r="Q725" s="362"/>
      <c r="R725" s="362"/>
      <c r="S725" s="362"/>
      <c r="T725" s="362"/>
      <c r="U725" s="362"/>
      <c r="V725" s="362"/>
      <c r="W725" s="362"/>
      <c r="X725" s="362"/>
      <c r="Y725" s="362"/>
      <c r="Z725" s="362"/>
      <c r="AA725" s="362"/>
      <c r="AB725" s="362"/>
    </row>
    <row r="726" spans="8:8" ht="15.75" customHeight="1">
      <c r="A726" s="362"/>
      <c r="B726" s="363"/>
      <c r="C726" s="362"/>
      <c r="D726" s="363"/>
      <c r="E726" s="362"/>
      <c r="F726" s="362"/>
      <c r="G726" s="362"/>
      <c r="H726" s="362"/>
      <c r="I726" s="362"/>
      <c r="J726" s="362"/>
      <c r="K726" s="362"/>
      <c r="L726" s="362"/>
      <c r="M726" s="362"/>
      <c r="N726" s="362"/>
      <c r="O726" s="362"/>
      <c r="P726" s="362"/>
      <c r="Q726" s="362"/>
      <c r="R726" s="362"/>
      <c r="S726" s="362"/>
      <c r="T726" s="362"/>
      <c r="U726" s="362"/>
      <c r="V726" s="362"/>
      <c r="W726" s="362"/>
      <c r="X726" s="362"/>
      <c r="Y726" s="362"/>
      <c r="Z726" s="362"/>
      <c r="AA726" s="362"/>
      <c r="AB726" s="362"/>
    </row>
    <row r="727" spans="8:8" ht="15.75" customHeight="1">
      <c r="A727" s="362"/>
      <c r="B727" s="363"/>
      <c r="C727" s="362"/>
      <c r="D727" s="363"/>
      <c r="E727" s="362"/>
      <c r="F727" s="362"/>
      <c r="G727" s="362"/>
      <c r="H727" s="362"/>
      <c r="I727" s="362"/>
      <c r="J727" s="362"/>
      <c r="K727" s="362"/>
      <c r="L727" s="362"/>
      <c r="M727" s="362"/>
      <c r="N727" s="362"/>
      <c r="O727" s="362"/>
      <c r="P727" s="362"/>
      <c r="Q727" s="362"/>
      <c r="R727" s="362"/>
      <c r="S727" s="362"/>
      <c r="T727" s="362"/>
      <c r="U727" s="362"/>
      <c r="V727" s="362"/>
      <c r="W727" s="362"/>
      <c r="X727" s="362"/>
      <c r="Y727" s="362"/>
      <c r="Z727" s="362"/>
      <c r="AA727" s="362"/>
      <c r="AB727" s="362"/>
    </row>
    <row r="728" spans="8:8" ht="15.75" customHeight="1">
      <c r="A728" s="362"/>
      <c r="B728" s="363"/>
      <c r="C728" s="362"/>
      <c r="D728" s="363"/>
      <c r="E728" s="362"/>
      <c r="F728" s="362"/>
      <c r="G728" s="362"/>
      <c r="H728" s="362"/>
      <c r="I728" s="362"/>
      <c r="J728" s="362"/>
      <c r="K728" s="362"/>
      <c r="L728" s="362"/>
      <c r="M728" s="362"/>
      <c r="N728" s="362"/>
      <c r="O728" s="362"/>
      <c r="P728" s="362"/>
      <c r="Q728" s="362"/>
      <c r="R728" s="362"/>
      <c r="S728" s="362"/>
      <c r="T728" s="362"/>
      <c r="U728" s="362"/>
      <c r="V728" s="362"/>
      <c r="W728" s="362"/>
      <c r="X728" s="362"/>
      <c r="Y728" s="362"/>
      <c r="Z728" s="362"/>
      <c r="AA728" s="362"/>
      <c r="AB728" s="362"/>
    </row>
    <row r="729" spans="8:8" ht="15.75" customHeight="1">
      <c r="A729" s="362"/>
      <c r="B729" s="363"/>
      <c r="C729" s="362"/>
      <c r="D729" s="363"/>
      <c r="E729" s="362"/>
      <c r="F729" s="362"/>
      <c r="G729" s="362"/>
      <c r="H729" s="362"/>
      <c r="I729" s="362"/>
      <c r="J729" s="362"/>
      <c r="K729" s="362"/>
      <c r="L729" s="362"/>
      <c r="M729" s="362"/>
      <c r="N729" s="362"/>
      <c r="O729" s="362"/>
      <c r="P729" s="362"/>
      <c r="Q729" s="362"/>
      <c r="R729" s="362"/>
      <c r="S729" s="362"/>
      <c r="T729" s="362"/>
      <c r="U729" s="362"/>
      <c r="V729" s="362"/>
      <c r="W729" s="362"/>
      <c r="X729" s="362"/>
      <c r="Y729" s="362"/>
      <c r="Z729" s="362"/>
      <c r="AA729" s="362"/>
      <c r="AB729" s="362"/>
    </row>
    <row r="730" spans="8:8" ht="15.75" customHeight="1">
      <c r="A730" s="362"/>
      <c r="B730" s="363"/>
      <c r="C730" s="362"/>
      <c r="D730" s="363"/>
      <c r="E730" s="362"/>
      <c r="F730" s="362"/>
      <c r="G730" s="362"/>
      <c r="H730" s="362"/>
      <c r="I730" s="362"/>
      <c r="J730" s="362"/>
      <c r="K730" s="362"/>
      <c r="L730" s="362"/>
      <c r="M730" s="362"/>
      <c r="N730" s="362"/>
      <c r="O730" s="362"/>
      <c r="P730" s="362"/>
      <c r="Q730" s="362"/>
      <c r="R730" s="362"/>
      <c r="S730" s="362"/>
      <c r="T730" s="362"/>
      <c r="U730" s="362"/>
      <c r="V730" s="362"/>
      <c r="W730" s="362"/>
      <c r="X730" s="362"/>
      <c r="Y730" s="362"/>
      <c r="Z730" s="362"/>
      <c r="AA730" s="362"/>
      <c r="AB730" s="362"/>
    </row>
    <row r="731" spans="8:8" ht="15.75" customHeight="1">
      <c r="A731" s="362"/>
      <c r="B731" s="363"/>
      <c r="C731" s="362"/>
      <c r="D731" s="363"/>
      <c r="E731" s="362"/>
      <c r="F731" s="362"/>
      <c r="G731" s="362"/>
      <c r="H731" s="362"/>
      <c r="I731" s="362"/>
      <c r="J731" s="362"/>
      <c r="K731" s="362"/>
      <c r="L731" s="362"/>
      <c r="M731" s="362"/>
      <c r="N731" s="362"/>
      <c r="O731" s="362"/>
      <c r="P731" s="362"/>
      <c r="Q731" s="362"/>
      <c r="R731" s="362"/>
      <c r="S731" s="362"/>
      <c r="T731" s="362"/>
      <c r="U731" s="362"/>
      <c r="V731" s="362"/>
      <c r="W731" s="362"/>
      <c r="X731" s="362"/>
      <c r="Y731" s="362"/>
      <c r="Z731" s="362"/>
      <c r="AA731" s="362"/>
      <c r="AB731" s="362"/>
    </row>
    <row r="732" spans="8:8" ht="15.75" customHeight="1">
      <c r="A732" s="362"/>
      <c r="B732" s="363"/>
      <c r="C732" s="362"/>
      <c r="D732" s="363"/>
      <c r="E732" s="362"/>
      <c r="F732" s="362"/>
      <c r="G732" s="362"/>
      <c r="H732" s="362"/>
      <c r="I732" s="362"/>
      <c r="J732" s="362"/>
      <c r="K732" s="362"/>
      <c r="L732" s="362"/>
      <c r="M732" s="362"/>
      <c r="N732" s="362"/>
      <c r="O732" s="362"/>
      <c r="P732" s="362"/>
      <c r="Q732" s="362"/>
      <c r="R732" s="362"/>
      <c r="S732" s="362"/>
      <c r="T732" s="362"/>
      <c r="U732" s="362"/>
      <c r="V732" s="362"/>
      <c r="W732" s="362"/>
      <c r="X732" s="362"/>
      <c r="Y732" s="362"/>
      <c r="Z732" s="362"/>
      <c r="AA732" s="362"/>
      <c r="AB732" s="362"/>
    </row>
    <row r="733" spans="8:8" ht="15.75" customHeight="1">
      <c r="A733" s="362"/>
      <c r="B733" s="363"/>
      <c r="C733" s="362"/>
      <c r="D733" s="363"/>
      <c r="E733" s="362"/>
      <c r="F733" s="362"/>
      <c r="G733" s="362"/>
      <c r="H733" s="362"/>
      <c r="I733" s="362"/>
      <c r="J733" s="362"/>
      <c r="K733" s="362"/>
      <c r="L733" s="362"/>
      <c r="M733" s="362"/>
      <c r="N733" s="362"/>
      <c r="O733" s="362"/>
      <c r="P733" s="362"/>
      <c r="Q733" s="362"/>
      <c r="R733" s="362"/>
      <c r="S733" s="362"/>
      <c r="T733" s="362"/>
      <c r="U733" s="362"/>
      <c r="V733" s="362"/>
      <c r="W733" s="362"/>
      <c r="X733" s="362"/>
      <c r="Y733" s="362"/>
      <c r="Z733" s="362"/>
      <c r="AA733" s="362"/>
      <c r="AB733" s="362"/>
    </row>
    <row r="734" spans="8:8" ht="15.75" customHeight="1">
      <c r="A734" s="362"/>
      <c r="B734" s="363"/>
      <c r="C734" s="362"/>
      <c r="D734" s="363"/>
      <c r="E734" s="362"/>
      <c r="F734" s="362"/>
      <c r="G734" s="362"/>
      <c r="H734" s="362"/>
      <c r="I734" s="362"/>
      <c r="J734" s="362"/>
      <c r="K734" s="362"/>
      <c r="L734" s="362"/>
      <c r="M734" s="362"/>
      <c r="N734" s="362"/>
      <c r="O734" s="362"/>
      <c r="P734" s="362"/>
      <c r="Q734" s="362"/>
      <c r="R734" s="362"/>
      <c r="S734" s="362"/>
      <c r="T734" s="362"/>
      <c r="U734" s="362"/>
      <c r="V734" s="362"/>
      <c r="W734" s="362"/>
      <c r="X734" s="362"/>
      <c r="Y734" s="362"/>
      <c r="Z734" s="362"/>
      <c r="AA734" s="362"/>
      <c r="AB734" s="362"/>
    </row>
    <row r="735" spans="8:8" ht="15.75" customHeight="1">
      <c r="A735" s="362"/>
      <c r="B735" s="363"/>
      <c r="C735" s="362"/>
      <c r="D735" s="363"/>
      <c r="E735" s="362"/>
      <c r="F735" s="362"/>
      <c r="G735" s="362"/>
      <c r="H735" s="362"/>
      <c r="I735" s="362"/>
      <c r="J735" s="362"/>
      <c r="K735" s="362"/>
      <c r="L735" s="362"/>
      <c r="M735" s="362"/>
      <c r="N735" s="362"/>
      <c r="O735" s="362"/>
      <c r="P735" s="362"/>
      <c r="Q735" s="362"/>
      <c r="R735" s="362"/>
      <c r="S735" s="362"/>
      <c r="T735" s="362"/>
      <c r="U735" s="362"/>
      <c r="V735" s="362"/>
      <c r="W735" s="362"/>
      <c r="X735" s="362"/>
      <c r="Y735" s="362"/>
      <c r="Z735" s="362"/>
      <c r="AA735" s="362"/>
      <c r="AB735" s="362"/>
    </row>
    <row r="736" spans="8:8" ht="15.75" customHeight="1">
      <c r="A736" s="362"/>
      <c r="B736" s="363"/>
      <c r="C736" s="362"/>
      <c r="D736" s="363"/>
      <c r="E736" s="362"/>
      <c r="F736" s="362"/>
      <c r="G736" s="362"/>
      <c r="H736" s="362"/>
      <c r="I736" s="362"/>
      <c r="J736" s="362"/>
      <c r="K736" s="362"/>
      <c r="L736" s="362"/>
      <c r="M736" s="362"/>
      <c r="N736" s="362"/>
      <c r="O736" s="362"/>
      <c r="P736" s="362"/>
      <c r="Q736" s="362"/>
      <c r="R736" s="362"/>
      <c r="S736" s="362"/>
      <c r="T736" s="362"/>
      <c r="U736" s="362"/>
      <c r="V736" s="362"/>
      <c r="W736" s="362"/>
      <c r="X736" s="362"/>
      <c r="Y736" s="362"/>
      <c r="Z736" s="362"/>
      <c r="AA736" s="362"/>
      <c r="AB736" s="362"/>
    </row>
    <row r="737" spans="8:8" ht="15.75" customHeight="1">
      <c r="A737" s="362"/>
      <c r="B737" s="363"/>
      <c r="C737" s="362"/>
      <c r="D737" s="363"/>
      <c r="E737" s="362"/>
      <c r="F737" s="362"/>
      <c r="G737" s="362"/>
      <c r="H737" s="362"/>
      <c r="I737" s="362"/>
      <c r="J737" s="362"/>
      <c r="K737" s="362"/>
      <c r="L737" s="362"/>
      <c r="M737" s="362"/>
      <c r="N737" s="362"/>
      <c r="O737" s="362"/>
      <c r="P737" s="362"/>
      <c r="Q737" s="362"/>
      <c r="R737" s="362"/>
      <c r="S737" s="362"/>
      <c r="T737" s="362"/>
      <c r="U737" s="362"/>
      <c r="V737" s="362"/>
      <c r="W737" s="362"/>
      <c r="X737" s="362"/>
      <c r="Y737" s="362"/>
      <c r="Z737" s="362"/>
      <c r="AA737" s="362"/>
      <c r="AB737" s="362"/>
    </row>
    <row r="738" spans="8:8" ht="15.75" customHeight="1">
      <c r="A738" s="362"/>
      <c r="B738" s="363"/>
      <c r="C738" s="362"/>
      <c r="D738" s="363"/>
      <c r="E738" s="362"/>
      <c r="F738" s="362"/>
      <c r="G738" s="362"/>
      <c r="H738" s="362"/>
      <c r="I738" s="362"/>
      <c r="J738" s="362"/>
      <c r="K738" s="362"/>
      <c r="L738" s="362"/>
      <c r="M738" s="362"/>
      <c r="N738" s="362"/>
      <c r="O738" s="362"/>
      <c r="P738" s="362"/>
      <c r="Q738" s="362"/>
      <c r="R738" s="362"/>
      <c r="S738" s="362"/>
      <c r="T738" s="362"/>
      <c r="U738" s="362"/>
      <c r="V738" s="362"/>
      <c r="W738" s="362"/>
      <c r="X738" s="362"/>
      <c r="Y738" s="362"/>
      <c r="Z738" s="362"/>
      <c r="AA738" s="362"/>
      <c r="AB738" s="362"/>
    </row>
    <row r="739" spans="8:8" ht="15.75" customHeight="1">
      <c r="A739" s="362"/>
      <c r="B739" s="363"/>
      <c r="C739" s="362"/>
      <c r="D739" s="363"/>
      <c r="E739" s="362"/>
      <c r="F739" s="362"/>
      <c r="G739" s="362"/>
      <c r="H739" s="362"/>
      <c r="I739" s="362"/>
      <c r="J739" s="362"/>
      <c r="K739" s="362"/>
      <c r="L739" s="362"/>
      <c r="M739" s="362"/>
      <c r="N739" s="362"/>
      <c r="O739" s="362"/>
      <c r="P739" s="362"/>
      <c r="Q739" s="362"/>
      <c r="R739" s="362"/>
      <c r="S739" s="362"/>
      <c r="T739" s="362"/>
      <c r="U739" s="362"/>
      <c r="V739" s="362"/>
      <c r="W739" s="362"/>
      <c r="X739" s="362"/>
      <c r="Y739" s="362"/>
      <c r="Z739" s="362"/>
      <c r="AA739" s="362"/>
      <c r="AB739" s="362"/>
    </row>
    <row r="740" spans="8:8" ht="15.75" customHeight="1">
      <c r="A740" s="362"/>
      <c r="B740" s="363"/>
      <c r="C740" s="362"/>
      <c r="D740" s="363"/>
      <c r="E740" s="362"/>
      <c r="F740" s="362"/>
      <c r="G740" s="362"/>
      <c r="H740" s="362"/>
      <c r="I740" s="362"/>
      <c r="J740" s="362"/>
      <c r="K740" s="362"/>
      <c r="L740" s="362"/>
      <c r="M740" s="362"/>
      <c r="N740" s="362"/>
      <c r="O740" s="362"/>
      <c r="P740" s="362"/>
      <c r="Q740" s="362"/>
      <c r="R740" s="362"/>
      <c r="S740" s="362"/>
      <c r="T740" s="362"/>
      <c r="U740" s="362"/>
      <c r="V740" s="362"/>
      <c r="W740" s="362"/>
      <c r="X740" s="362"/>
      <c r="Y740" s="362"/>
      <c r="Z740" s="362"/>
      <c r="AA740" s="362"/>
      <c r="AB740" s="362"/>
    </row>
    <row r="741" spans="8:8" ht="15.75" customHeight="1">
      <c r="A741" s="362"/>
      <c r="B741" s="363"/>
      <c r="C741" s="362"/>
      <c r="D741" s="363"/>
      <c r="E741" s="362"/>
      <c r="F741" s="362"/>
      <c r="G741" s="362"/>
      <c r="H741" s="362"/>
      <c r="I741" s="362"/>
      <c r="J741" s="362"/>
      <c r="K741" s="362"/>
      <c r="L741" s="362"/>
      <c r="M741" s="362"/>
      <c r="N741" s="362"/>
      <c r="O741" s="362"/>
      <c r="P741" s="362"/>
      <c r="Q741" s="362"/>
      <c r="R741" s="362"/>
      <c r="S741" s="362"/>
      <c r="T741" s="362"/>
      <c r="U741" s="362"/>
      <c r="V741" s="362"/>
      <c r="W741" s="362"/>
      <c r="X741" s="362"/>
      <c r="Y741" s="362"/>
      <c r="Z741" s="362"/>
      <c r="AA741" s="362"/>
      <c r="AB741" s="362"/>
    </row>
    <row r="742" spans="8:8" ht="15.75" customHeight="1">
      <c r="A742" s="362"/>
      <c r="B742" s="363"/>
      <c r="C742" s="362"/>
      <c r="D742" s="363"/>
      <c r="E742" s="362"/>
      <c r="F742" s="362"/>
      <c r="G742" s="362"/>
      <c r="H742" s="362"/>
      <c r="I742" s="362"/>
      <c r="J742" s="362"/>
      <c r="K742" s="362"/>
      <c r="L742" s="362"/>
      <c r="M742" s="362"/>
      <c r="N742" s="362"/>
      <c r="O742" s="362"/>
      <c r="P742" s="362"/>
      <c r="Q742" s="362"/>
      <c r="R742" s="362"/>
      <c r="S742" s="362"/>
      <c r="T742" s="362"/>
      <c r="U742" s="362"/>
      <c r="V742" s="362"/>
      <c r="W742" s="362"/>
      <c r="X742" s="362"/>
      <c r="Y742" s="362"/>
      <c r="Z742" s="362"/>
      <c r="AA742" s="362"/>
      <c r="AB742" s="362"/>
    </row>
    <row r="743" spans="8:8" ht="15.75" customHeight="1">
      <c r="A743" s="362"/>
      <c r="B743" s="363"/>
      <c r="C743" s="362"/>
      <c r="D743" s="363"/>
      <c r="E743" s="362"/>
      <c r="F743" s="362"/>
      <c r="G743" s="362"/>
      <c r="H743" s="362"/>
      <c r="I743" s="362"/>
      <c r="J743" s="362"/>
      <c r="K743" s="362"/>
      <c r="L743" s="362"/>
      <c r="M743" s="362"/>
      <c r="N743" s="362"/>
      <c r="O743" s="362"/>
      <c r="P743" s="362"/>
      <c r="Q743" s="362"/>
      <c r="R743" s="362"/>
      <c r="S743" s="362"/>
      <c r="T743" s="362"/>
      <c r="U743" s="362"/>
      <c r="V743" s="362"/>
      <c r="W743" s="362"/>
      <c r="X743" s="362"/>
      <c r="Y743" s="362"/>
      <c r="Z743" s="362"/>
      <c r="AA743" s="362"/>
      <c r="AB743" s="362"/>
    </row>
    <row r="744" spans="8:8" ht="15.75" customHeight="1">
      <c r="A744" s="362"/>
      <c r="B744" s="363"/>
      <c r="C744" s="362"/>
      <c r="D744" s="363"/>
      <c r="E744" s="362"/>
      <c r="F744" s="362"/>
      <c r="G744" s="362"/>
      <c r="H744" s="362"/>
      <c r="I744" s="362"/>
      <c r="J744" s="362"/>
      <c r="K744" s="362"/>
      <c r="L744" s="362"/>
      <c r="M744" s="362"/>
      <c r="N744" s="362"/>
      <c r="O744" s="362"/>
      <c r="P744" s="362"/>
      <c r="Q744" s="362"/>
      <c r="R744" s="362"/>
      <c r="S744" s="362"/>
      <c r="T744" s="362"/>
      <c r="U744" s="362"/>
      <c r="V744" s="362"/>
      <c r="W744" s="362"/>
      <c r="X744" s="362"/>
      <c r="Y744" s="362"/>
      <c r="Z744" s="362"/>
      <c r="AA744" s="362"/>
      <c r="AB744" s="362"/>
    </row>
    <row r="745" spans="8:8" ht="15.75" customHeight="1">
      <c r="A745" s="362"/>
      <c r="B745" s="363"/>
      <c r="C745" s="362"/>
      <c r="D745" s="363"/>
      <c r="E745" s="362"/>
      <c r="F745" s="362"/>
      <c r="G745" s="362"/>
      <c r="H745" s="362"/>
      <c r="I745" s="362"/>
      <c r="J745" s="362"/>
      <c r="K745" s="362"/>
      <c r="L745" s="362"/>
      <c r="M745" s="362"/>
      <c r="N745" s="362"/>
      <c r="O745" s="362"/>
      <c r="P745" s="362"/>
      <c r="Q745" s="362"/>
      <c r="R745" s="362"/>
      <c r="S745" s="362"/>
      <c r="T745" s="362"/>
      <c r="U745" s="362"/>
      <c r="V745" s="362"/>
      <c r="W745" s="362"/>
      <c r="X745" s="362"/>
      <c r="Y745" s="362"/>
      <c r="Z745" s="362"/>
      <c r="AA745" s="362"/>
      <c r="AB745" s="362"/>
    </row>
    <row r="746" spans="8:8" ht="15.75" customHeight="1">
      <c r="A746" s="362"/>
      <c r="B746" s="363"/>
      <c r="C746" s="362"/>
      <c r="D746" s="363"/>
      <c r="E746" s="362"/>
      <c r="F746" s="362"/>
      <c r="G746" s="362"/>
      <c r="H746" s="362"/>
      <c r="I746" s="362"/>
      <c r="J746" s="362"/>
      <c r="K746" s="362"/>
      <c r="L746" s="362"/>
      <c r="M746" s="362"/>
      <c r="N746" s="362"/>
      <c r="O746" s="362"/>
      <c r="P746" s="362"/>
      <c r="Q746" s="362"/>
      <c r="R746" s="362"/>
      <c r="S746" s="362"/>
      <c r="T746" s="362"/>
      <c r="U746" s="362"/>
      <c r="V746" s="362"/>
      <c r="W746" s="362"/>
      <c r="X746" s="362"/>
      <c r="Y746" s="362"/>
      <c r="Z746" s="362"/>
      <c r="AA746" s="362"/>
      <c r="AB746" s="362"/>
    </row>
    <row r="747" spans="8:8" ht="15.75" customHeight="1">
      <c r="A747" s="362"/>
      <c r="B747" s="363"/>
      <c r="C747" s="362"/>
      <c r="D747" s="363"/>
      <c r="E747" s="362"/>
      <c r="F747" s="362"/>
      <c r="G747" s="362"/>
      <c r="H747" s="362"/>
      <c r="I747" s="362"/>
      <c r="J747" s="362"/>
      <c r="K747" s="362"/>
      <c r="L747" s="362"/>
      <c r="M747" s="362"/>
      <c r="N747" s="362"/>
      <c r="O747" s="362"/>
      <c r="P747" s="362"/>
      <c r="Q747" s="362"/>
      <c r="R747" s="362"/>
      <c r="S747" s="362"/>
      <c r="T747" s="362"/>
      <c r="U747" s="362"/>
      <c r="V747" s="362"/>
      <c r="W747" s="362"/>
      <c r="X747" s="362"/>
      <c r="Y747" s="362"/>
      <c r="Z747" s="362"/>
      <c r="AA747" s="362"/>
      <c r="AB747" s="362"/>
    </row>
    <row r="748" spans="8:8" ht="15.75" customHeight="1">
      <c r="A748" s="362"/>
      <c r="B748" s="363"/>
      <c r="C748" s="362"/>
      <c r="D748" s="363"/>
      <c r="E748" s="362"/>
      <c r="F748" s="362"/>
      <c r="G748" s="362"/>
      <c r="H748" s="362"/>
      <c r="I748" s="362"/>
      <c r="J748" s="362"/>
      <c r="K748" s="362"/>
      <c r="L748" s="362"/>
      <c r="M748" s="362"/>
      <c r="N748" s="362"/>
      <c r="O748" s="362"/>
      <c r="P748" s="362"/>
      <c r="Q748" s="362"/>
      <c r="R748" s="362"/>
      <c r="S748" s="362"/>
      <c r="T748" s="362"/>
      <c r="U748" s="362"/>
      <c r="V748" s="362"/>
      <c r="W748" s="362"/>
      <c r="X748" s="362"/>
      <c r="Y748" s="362"/>
      <c r="Z748" s="362"/>
      <c r="AA748" s="362"/>
      <c r="AB748" s="362"/>
    </row>
    <row r="749" spans="8:8" ht="15.75" customHeight="1">
      <c r="A749" s="362"/>
      <c r="B749" s="363"/>
      <c r="C749" s="362"/>
      <c r="D749" s="363"/>
      <c r="E749" s="362"/>
      <c r="F749" s="362"/>
      <c r="G749" s="362"/>
      <c r="H749" s="362"/>
      <c r="I749" s="362"/>
      <c r="J749" s="362"/>
      <c r="K749" s="362"/>
      <c r="L749" s="362"/>
      <c r="M749" s="362"/>
      <c r="N749" s="362"/>
      <c r="O749" s="362"/>
      <c r="P749" s="362"/>
      <c r="Q749" s="362"/>
      <c r="R749" s="362"/>
      <c r="S749" s="362"/>
      <c r="T749" s="362"/>
      <c r="U749" s="362"/>
      <c r="V749" s="362"/>
      <c r="W749" s="362"/>
      <c r="X749" s="362"/>
      <c r="Y749" s="362"/>
      <c r="Z749" s="362"/>
      <c r="AA749" s="362"/>
      <c r="AB749" s="362"/>
    </row>
    <row r="750" spans="8:8" ht="15.75" customHeight="1">
      <c r="A750" s="362"/>
      <c r="B750" s="363"/>
      <c r="C750" s="362"/>
      <c r="D750" s="363"/>
      <c r="E750" s="362"/>
      <c r="F750" s="362"/>
      <c r="G750" s="362"/>
      <c r="H750" s="362"/>
      <c r="I750" s="362"/>
      <c r="J750" s="362"/>
      <c r="K750" s="362"/>
      <c r="L750" s="362"/>
      <c r="M750" s="362"/>
      <c r="N750" s="362"/>
      <c r="O750" s="362"/>
      <c r="P750" s="362"/>
      <c r="Q750" s="362"/>
      <c r="R750" s="362"/>
      <c r="S750" s="362"/>
      <c r="T750" s="362"/>
      <c r="U750" s="362"/>
      <c r="V750" s="362"/>
      <c r="W750" s="362"/>
      <c r="X750" s="362"/>
      <c r="Y750" s="362"/>
      <c r="Z750" s="362"/>
      <c r="AA750" s="362"/>
      <c r="AB750" s="362"/>
    </row>
    <row r="751" spans="8:8" ht="15.75" customHeight="1">
      <c r="A751" s="362"/>
      <c r="B751" s="363"/>
      <c r="C751" s="362"/>
      <c r="D751" s="363"/>
      <c r="E751" s="362"/>
      <c r="F751" s="362"/>
      <c r="G751" s="362"/>
      <c r="H751" s="362"/>
      <c r="I751" s="362"/>
      <c r="J751" s="362"/>
      <c r="K751" s="362"/>
      <c r="L751" s="362"/>
      <c r="M751" s="362"/>
      <c r="N751" s="362"/>
      <c r="O751" s="362"/>
      <c r="P751" s="362"/>
      <c r="Q751" s="362"/>
      <c r="R751" s="362"/>
      <c r="S751" s="362"/>
      <c r="T751" s="362"/>
      <c r="U751" s="362"/>
      <c r="V751" s="362"/>
      <c r="W751" s="362"/>
      <c r="X751" s="362"/>
      <c r="Y751" s="362"/>
      <c r="Z751" s="362"/>
      <c r="AA751" s="362"/>
      <c r="AB751" s="362"/>
    </row>
    <row r="752" spans="8:8" ht="15.75" customHeight="1">
      <c r="A752" s="362"/>
      <c r="B752" s="363"/>
      <c r="C752" s="362"/>
      <c r="D752" s="363"/>
      <c r="E752" s="362"/>
      <c r="F752" s="362"/>
      <c r="G752" s="362"/>
      <c r="H752" s="362"/>
      <c r="I752" s="362"/>
      <c r="J752" s="362"/>
      <c r="K752" s="362"/>
      <c r="L752" s="362"/>
      <c r="M752" s="362"/>
      <c r="N752" s="362"/>
      <c r="O752" s="362"/>
      <c r="P752" s="362"/>
      <c r="Q752" s="362"/>
      <c r="R752" s="362"/>
      <c r="S752" s="362"/>
      <c r="T752" s="362"/>
      <c r="U752" s="362"/>
      <c r="V752" s="362"/>
      <c r="W752" s="362"/>
      <c r="X752" s="362"/>
      <c r="Y752" s="362"/>
      <c r="Z752" s="362"/>
      <c r="AA752" s="362"/>
      <c r="AB752" s="362"/>
    </row>
    <row r="753" spans="8:8" ht="15.75" customHeight="1">
      <c r="A753" s="362"/>
      <c r="B753" s="363"/>
      <c r="C753" s="362"/>
      <c r="D753" s="363"/>
      <c r="E753" s="362"/>
      <c r="F753" s="362"/>
      <c r="G753" s="362"/>
      <c r="H753" s="362"/>
      <c r="I753" s="362"/>
      <c r="J753" s="362"/>
      <c r="K753" s="362"/>
      <c r="L753" s="362"/>
      <c r="M753" s="362"/>
      <c r="N753" s="362"/>
      <c r="O753" s="362"/>
      <c r="P753" s="362"/>
      <c r="Q753" s="362"/>
      <c r="R753" s="362"/>
      <c r="S753" s="362"/>
      <c r="T753" s="362"/>
      <c r="U753" s="362"/>
      <c r="V753" s="362"/>
      <c r="W753" s="362"/>
      <c r="X753" s="362"/>
      <c r="Y753" s="362"/>
      <c r="Z753" s="362"/>
      <c r="AA753" s="362"/>
      <c r="AB753" s="362"/>
    </row>
    <row r="754" spans="8:8" ht="15.75" customHeight="1">
      <c r="A754" s="362"/>
      <c r="B754" s="363"/>
      <c r="C754" s="362"/>
      <c r="D754" s="363"/>
      <c r="E754" s="362"/>
      <c r="F754" s="362"/>
      <c r="G754" s="362"/>
      <c r="H754" s="362"/>
      <c r="I754" s="362"/>
      <c r="J754" s="362"/>
      <c r="K754" s="362"/>
      <c r="L754" s="362"/>
      <c r="M754" s="362"/>
      <c r="N754" s="362"/>
      <c r="O754" s="362"/>
      <c r="P754" s="362"/>
      <c r="Q754" s="362"/>
      <c r="R754" s="362"/>
      <c r="S754" s="362"/>
      <c r="T754" s="362"/>
      <c r="U754" s="362"/>
      <c r="V754" s="362"/>
      <c r="W754" s="362"/>
      <c r="X754" s="362"/>
      <c r="Y754" s="362"/>
      <c r="Z754" s="362"/>
      <c r="AA754" s="362"/>
      <c r="AB754" s="362"/>
    </row>
    <row r="755" spans="8:8" ht="15.75" customHeight="1">
      <c r="A755" s="362"/>
      <c r="B755" s="363"/>
      <c r="C755" s="362"/>
      <c r="D755" s="363"/>
      <c r="E755" s="362"/>
      <c r="F755" s="362"/>
      <c r="G755" s="362"/>
      <c r="H755" s="362"/>
      <c r="I755" s="362"/>
      <c r="J755" s="362"/>
      <c r="K755" s="362"/>
      <c r="L755" s="362"/>
      <c r="M755" s="362"/>
      <c r="N755" s="362"/>
      <c r="O755" s="362"/>
      <c r="P755" s="362"/>
      <c r="Q755" s="362"/>
      <c r="R755" s="362"/>
      <c r="S755" s="362"/>
      <c r="T755" s="362"/>
      <c r="U755" s="362"/>
      <c r="V755" s="362"/>
      <c r="W755" s="362"/>
      <c r="X755" s="362"/>
      <c r="Y755" s="362"/>
      <c r="Z755" s="362"/>
      <c r="AA755" s="362"/>
      <c r="AB755" s="362"/>
    </row>
    <row r="756" spans="8:8" ht="15.75" customHeight="1">
      <c r="A756" s="362"/>
      <c r="B756" s="363"/>
      <c r="C756" s="362"/>
      <c r="D756" s="363"/>
      <c r="E756" s="362"/>
      <c r="F756" s="362"/>
      <c r="G756" s="362"/>
      <c r="H756" s="362"/>
      <c r="I756" s="362"/>
      <c r="J756" s="362"/>
      <c r="K756" s="362"/>
      <c r="L756" s="362"/>
      <c r="M756" s="362"/>
      <c r="N756" s="362"/>
      <c r="O756" s="362"/>
      <c r="P756" s="362"/>
      <c r="Q756" s="362"/>
      <c r="R756" s="362"/>
      <c r="S756" s="362"/>
      <c r="T756" s="362"/>
      <c r="U756" s="362"/>
      <c r="V756" s="362"/>
      <c r="W756" s="362"/>
      <c r="X756" s="362"/>
      <c r="Y756" s="362"/>
      <c r="Z756" s="362"/>
      <c r="AA756" s="362"/>
      <c r="AB756" s="362"/>
    </row>
    <row r="757" spans="8:8" ht="15.75" customHeight="1">
      <c r="A757" s="362"/>
      <c r="B757" s="363"/>
      <c r="C757" s="362"/>
      <c r="D757" s="363"/>
      <c r="E757" s="362"/>
      <c r="F757" s="362"/>
      <c r="G757" s="362"/>
      <c r="H757" s="362"/>
      <c r="I757" s="362"/>
      <c r="J757" s="362"/>
      <c r="K757" s="362"/>
      <c r="L757" s="362"/>
      <c r="M757" s="362"/>
      <c r="N757" s="362"/>
      <c r="O757" s="362"/>
      <c r="P757" s="362"/>
      <c r="Q757" s="362"/>
      <c r="R757" s="362"/>
      <c r="S757" s="362"/>
      <c r="T757" s="362"/>
      <c r="U757" s="362"/>
      <c r="V757" s="362"/>
      <c r="W757" s="362"/>
      <c r="X757" s="362"/>
      <c r="Y757" s="362"/>
      <c r="Z757" s="362"/>
      <c r="AA757" s="362"/>
      <c r="AB757" s="362"/>
    </row>
    <row r="758" spans="8:8" ht="15.75" customHeight="1">
      <c r="A758" s="362"/>
      <c r="B758" s="363"/>
      <c r="C758" s="362"/>
      <c r="D758" s="363"/>
      <c r="E758" s="362"/>
      <c r="F758" s="362"/>
      <c r="G758" s="362"/>
      <c r="H758" s="362"/>
      <c r="I758" s="362"/>
      <c r="J758" s="362"/>
      <c r="K758" s="362"/>
      <c r="L758" s="362"/>
      <c r="M758" s="362"/>
      <c r="N758" s="362"/>
      <c r="O758" s="362"/>
      <c r="P758" s="362"/>
      <c r="Q758" s="362"/>
      <c r="R758" s="362"/>
      <c r="S758" s="362"/>
      <c r="T758" s="362"/>
      <c r="U758" s="362"/>
      <c r="V758" s="362"/>
      <c r="W758" s="362"/>
      <c r="X758" s="362"/>
      <c r="Y758" s="362"/>
      <c r="Z758" s="362"/>
      <c r="AA758" s="362"/>
      <c r="AB758" s="362"/>
    </row>
    <row r="759" spans="8:8" ht="15.75" customHeight="1">
      <c r="A759" s="362"/>
      <c r="B759" s="363"/>
      <c r="C759" s="362"/>
      <c r="D759" s="363"/>
      <c r="E759" s="362"/>
      <c r="F759" s="362"/>
      <c r="G759" s="362"/>
      <c r="H759" s="362"/>
      <c r="I759" s="362"/>
      <c r="J759" s="362"/>
      <c r="K759" s="362"/>
      <c r="L759" s="362"/>
      <c r="M759" s="362"/>
      <c r="N759" s="362"/>
      <c r="O759" s="362"/>
      <c r="P759" s="362"/>
      <c r="Q759" s="362"/>
      <c r="R759" s="362"/>
      <c r="S759" s="362"/>
      <c r="T759" s="362"/>
      <c r="U759" s="362"/>
      <c r="V759" s="362"/>
      <c r="W759" s="362"/>
      <c r="X759" s="362"/>
      <c r="Y759" s="362"/>
      <c r="Z759" s="362"/>
      <c r="AA759" s="362"/>
      <c r="AB759" s="362"/>
    </row>
    <row r="760" spans="8:8" ht="15.75" customHeight="1">
      <c r="A760" s="362"/>
      <c r="B760" s="363"/>
      <c r="C760" s="362"/>
      <c r="D760" s="363"/>
      <c r="E760" s="362"/>
      <c r="F760" s="362"/>
      <c r="G760" s="362"/>
      <c r="H760" s="362"/>
      <c r="I760" s="362"/>
      <c r="J760" s="362"/>
      <c r="K760" s="362"/>
      <c r="L760" s="362"/>
      <c r="M760" s="362"/>
      <c r="N760" s="362"/>
      <c r="O760" s="362"/>
      <c r="P760" s="362"/>
      <c r="Q760" s="362"/>
      <c r="R760" s="362"/>
      <c r="S760" s="362"/>
      <c r="T760" s="362"/>
      <c r="U760" s="362"/>
      <c r="V760" s="362"/>
      <c r="W760" s="362"/>
      <c r="X760" s="362"/>
      <c r="Y760" s="362"/>
      <c r="Z760" s="362"/>
      <c r="AA760" s="362"/>
      <c r="AB760" s="362"/>
    </row>
    <row r="761" spans="8:8" ht="15.75" customHeight="1">
      <c r="A761" s="362"/>
      <c r="B761" s="363"/>
      <c r="C761" s="362"/>
      <c r="D761" s="363"/>
      <c r="E761" s="362"/>
      <c r="F761" s="362"/>
      <c r="G761" s="362"/>
      <c r="H761" s="362"/>
      <c r="I761" s="362"/>
      <c r="J761" s="362"/>
      <c r="K761" s="362"/>
      <c r="L761" s="362"/>
      <c r="M761" s="362"/>
      <c r="N761" s="362"/>
      <c r="O761" s="362"/>
      <c r="P761" s="362"/>
      <c r="Q761" s="362"/>
      <c r="R761" s="362"/>
      <c r="S761" s="362"/>
      <c r="T761" s="362"/>
      <c r="U761" s="362"/>
      <c r="V761" s="362"/>
      <c r="W761" s="362"/>
      <c r="X761" s="362"/>
      <c r="Y761" s="362"/>
      <c r="Z761" s="362"/>
      <c r="AA761" s="362"/>
      <c r="AB761" s="362"/>
    </row>
    <row r="762" spans="8:8" ht="15.75" customHeight="1">
      <c r="A762" s="362"/>
      <c r="B762" s="363"/>
      <c r="C762" s="362"/>
      <c r="D762" s="363"/>
      <c r="E762" s="362"/>
      <c r="F762" s="362"/>
      <c r="G762" s="362"/>
      <c r="H762" s="362"/>
      <c r="I762" s="362"/>
      <c r="J762" s="362"/>
      <c r="K762" s="362"/>
      <c r="L762" s="362"/>
      <c r="M762" s="362"/>
      <c r="N762" s="362"/>
      <c r="O762" s="362"/>
      <c r="P762" s="362"/>
      <c r="Q762" s="362"/>
      <c r="R762" s="362"/>
      <c r="S762" s="362"/>
      <c r="T762" s="362"/>
      <c r="U762" s="362"/>
      <c r="V762" s="362"/>
      <c r="W762" s="362"/>
      <c r="X762" s="362"/>
      <c r="Y762" s="362"/>
      <c r="Z762" s="362"/>
      <c r="AA762" s="362"/>
      <c r="AB762" s="362"/>
    </row>
    <row r="763" spans="8:8" ht="15.75" customHeight="1">
      <c r="A763" s="362"/>
      <c r="B763" s="363"/>
      <c r="C763" s="362"/>
      <c r="D763" s="363"/>
      <c r="E763" s="362"/>
      <c r="F763" s="362"/>
      <c r="G763" s="362"/>
      <c r="H763" s="362"/>
      <c r="I763" s="362"/>
      <c r="J763" s="362"/>
      <c r="K763" s="362"/>
      <c r="L763" s="362"/>
      <c r="M763" s="362"/>
      <c r="N763" s="362"/>
      <c r="O763" s="362"/>
      <c r="P763" s="362"/>
      <c r="Q763" s="362"/>
      <c r="R763" s="362"/>
      <c r="S763" s="362"/>
      <c r="T763" s="362"/>
      <c r="U763" s="362"/>
      <c r="V763" s="362"/>
      <c r="W763" s="362"/>
      <c r="X763" s="362"/>
      <c r="Y763" s="362"/>
      <c r="Z763" s="362"/>
      <c r="AA763" s="362"/>
      <c r="AB763" s="362"/>
    </row>
    <row r="764" spans="8:8" ht="15.75" customHeight="1">
      <c r="A764" s="362"/>
      <c r="B764" s="363"/>
      <c r="C764" s="362"/>
      <c r="D764" s="363"/>
      <c r="E764" s="362"/>
      <c r="F764" s="362"/>
      <c r="G764" s="362"/>
      <c r="H764" s="362"/>
      <c r="I764" s="362"/>
      <c r="J764" s="362"/>
      <c r="K764" s="362"/>
      <c r="L764" s="362"/>
      <c r="M764" s="362"/>
      <c r="N764" s="362"/>
      <c r="O764" s="362"/>
      <c r="P764" s="362"/>
      <c r="Q764" s="362"/>
      <c r="R764" s="362"/>
      <c r="S764" s="362"/>
      <c r="T764" s="362"/>
      <c r="U764" s="362"/>
      <c r="V764" s="362"/>
      <c r="W764" s="362"/>
      <c r="X764" s="362"/>
      <c r="Y764" s="362"/>
      <c r="Z764" s="362"/>
      <c r="AA764" s="362"/>
      <c r="AB764" s="362"/>
    </row>
    <row r="765" spans="8:8" ht="15.75" customHeight="1">
      <c r="A765" s="362"/>
      <c r="B765" s="363"/>
      <c r="C765" s="362"/>
      <c r="D765" s="363"/>
      <c r="E765" s="362"/>
      <c r="F765" s="362"/>
      <c r="G765" s="362"/>
      <c r="H765" s="362"/>
      <c r="I765" s="362"/>
      <c r="J765" s="362"/>
      <c r="K765" s="362"/>
      <c r="L765" s="362"/>
      <c r="M765" s="362"/>
      <c r="N765" s="362"/>
      <c r="O765" s="362"/>
      <c r="P765" s="362"/>
      <c r="Q765" s="362"/>
      <c r="R765" s="362"/>
      <c r="S765" s="362"/>
      <c r="T765" s="362"/>
      <c r="U765" s="362"/>
      <c r="V765" s="362"/>
      <c r="W765" s="362"/>
      <c r="X765" s="362"/>
      <c r="Y765" s="362"/>
      <c r="Z765" s="362"/>
      <c r="AA765" s="362"/>
      <c r="AB765" s="362"/>
    </row>
    <row r="766" spans="8:8" ht="15.75" customHeight="1">
      <c r="A766" s="362"/>
      <c r="B766" s="363"/>
      <c r="C766" s="362"/>
      <c r="D766" s="363"/>
      <c r="E766" s="362"/>
      <c r="F766" s="362"/>
      <c r="G766" s="362"/>
      <c r="H766" s="362"/>
      <c r="I766" s="362"/>
      <c r="J766" s="362"/>
      <c r="K766" s="362"/>
      <c r="L766" s="362"/>
      <c r="M766" s="362"/>
      <c r="N766" s="362"/>
      <c r="O766" s="362"/>
      <c r="P766" s="362"/>
      <c r="Q766" s="362"/>
      <c r="R766" s="362"/>
      <c r="S766" s="362"/>
      <c r="T766" s="362"/>
      <c r="U766" s="362"/>
      <c r="V766" s="362"/>
      <c r="W766" s="362"/>
      <c r="X766" s="362"/>
      <c r="Y766" s="362"/>
      <c r="Z766" s="362"/>
      <c r="AA766" s="362"/>
      <c r="AB766" s="362"/>
    </row>
    <row r="767" spans="8:8" ht="15.75" customHeight="1">
      <c r="A767" s="362"/>
      <c r="B767" s="363"/>
      <c r="C767" s="362"/>
      <c r="D767" s="363"/>
      <c r="E767" s="362"/>
      <c r="F767" s="362"/>
      <c r="G767" s="362"/>
      <c r="H767" s="362"/>
      <c r="I767" s="362"/>
      <c r="J767" s="362"/>
      <c r="K767" s="362"/>
      <c r="L767" s="362"/>
      <c r="M767" s="362"/>
      <c r="N767" s="362"/>
      <c r="O767" s="362"/>
      <c r="P767" s="362"/>
      <c r="Q767" s="362"/>
      <c r="R767" s="362"/>
      <c r="S767" s="362"/>
      <c r="T767" s="362"/>
      <c r="U767" s="362"/>
      <c r="V767" s="362"/>
      <c r="W767" s="362"/>
      <c r="X767" s="362"/>
      <c r="Y767" s="362"/>
      <c r="Z767" s="362"/>
      <c r="AA767" s="362"/>
      <c r="AB767" s="362"/>
    </row>
    <row r="768" spans="8:8" ht="15.75" customHeight="1">
      <c r="A768" s="362"/>
      <c r="B768" s="363"/>
      <c r="C768" s="362"/>
      <c r="D768" s="363"/>
      <c r="E768" s="362"/>
      <c r="F768" s="362"/>
      <c r="G768" s="362"/>
      <c r="H768" s="362"/>
      <c r="I768" s="362"/>
      <c r="J768" s="362"/>
      <c r="K768" s="362"/>
      <c r="L768" s="362"/>
      <c r="M768" s="362"/>
      <c r="N768" s="362"/>
      <c r="O768" s="362"/>
      <c r="P768" s="362"/>
      <c r="Q768" s="362"/>
      <c r="R768" s="362"/>
      <c r="S768" s="362"/>
      <c r="T768" s="362"/>
      <c r="U768" s="362"/>
      <c r="V768" s="362"/>
      <c r="W768" s="362"/>
      <c r="X768" s="362"/>
      <c r="Y768" s="362"/>
      <c r="Z768" s="362"/>
      <c r="AA768" s="362"/>
      <c r="AB768" s="362"/>
    </row>
    <row r="769" spans="8:8" ht="15.75" customHeight="1">
      <c r="A769" s="362"/>
      <c r="B769" s="363"/>
      <c r="C769" s="362"/>
      <c r="D769" s="363"/>
      <c r="E769" s="362"/>
      <c r="F769" s="362"/>
      <c r="G769" s="362"/>
      <c r="H769" s="362"/>
      <c r="I769" s="362"/>
      <c r="J769" s="362"/>
      <c r="K769" s="362"/>
      <c r="L769" s="362"/>
      <c r="M769" s="362"/>
      <c r="N769" s="362"/>
      <c r="O769" s="362"/>
      <c r="P769" s="362"/>
      <c r="Q769" s="362"/>
      <c r="R769" s="362"/>
      <c r="S769" s="362"/>
      <c r="T769" s="362"/>
      <c r="U769" s="362"/>
      <c r="V769" s="362"/>
      <c r="W769" s="362"/>
      <c r="X769" s="362"/>
      <c r="Y769" s="362"/>
      <c r="Z769" s="362"/>
      <c r="AA769" s="362"/>
      <c r="AB769" s="362"/>
    </row>
    <row r="770" spans="8:8" ht="15.75" customHeight="1">
      <c r="A770" s="362"/>
      <c r="B770" s="363"/>
      <c r="C770" s="362"/>
      <c r="D770" s="363"/>
      <c r="E770" s="362"/>
      <c r="F770" s="362"/>
      <c r="G770" s="362"/>
      <c r="H770" s="362"/>
      <c r="I770" s="362"/>
      <c r="J770" s="362"/>
      <c r="K770" s="362"/>
      <c r="L770" s="362"/>
      <c r="M770" s="362"/>
      <c r="N770" s="362"/>
      <c r="O770" s="362"/>
      <c r="P770" s="362"/>
      <c r="Q770" s="362"/>
      <c r="R770" s="362"/>
      <c r="S770" s="362"/>
      <c r="T770" s="362"/>
      <c r="U770" s="362"/>
      <c r="V770" s="362"/>
      <c r="W770" s="362"/>
      <c r="X770" s="362"/>
      <c r="Y770" s="362"/>
      <c r="Z770" s="362"/>
      <c r="AA770" s="362"/>
      <c r="AB770" s="362"/>
    </row>
    <row r="771" spans="8:8" ht="15.75" customHeight="1">
      <c r="A771" s="362"/>
      <c r="B771" s="363"/>
      <c r="C771" s="362"/>
      <c r="D771" s="363"/>
      <c r="E771" s="362"/>
      <c r="F771" s="362"/>
      <c r="G771" s="362"/>
      <c r="H771" s="362"/>
      <c r="I771" s="362"/>
      <c r="J771" s="362"/>
      <c r="K771" s="362"/>
      <c r="L771" s="362"/>
      <c r="M771" s="362"/>
      <c r="N771" s="362"/>
      <c r="O771" s="362"/>
      <c r="P771" s="362"/>
      <c r="Q771" s="362"/>
      <c r="R771" s="362"/>
      <c r="S771" s="362"/>
      <c r="T771" s="362"/>
      <c r="U771" s="362"/>
      <c r="V771" s="362"/>
      <c r="W771" s="362"/>
      <c r="X771" s="362"/>
      <c r="Y771" s="362"/>
      <c r="Z771" s="362"/>
      <c r="AA771" s="362"/>
      <c r="AB771" s="362"/>
    </row>
    <row r="772" spans="8:8" ht="15.75" customHeight="1">
      <c r="A772" s="362"/>
      <c r="B772" s="363"/>
      <c r="C772" s="362"/>
      <c r="D772" s="363"/>
      <c r="E772" s="362"/>
      <c r="F772" s="362"/>
      <c r="G772" s="362"/>
      <c r="H772" s="362"/>
      <c r="I772" s="362"/>
      <c r="J772" s="362"/>
      <c r="K772" s="362"/>
      <c r="L772" s="362"/>
      <c r="M772" s="362"/>
      <c r="N772" s="362"/>
      <c r="O772" s="362"/>
      <c r="P772" s="362"/>
      <c r="Q772" s="362"/>
      <c r="R772" s="362"/>
      <c r="S772" s="362"/>
      <c r="T772" s="362"/>
      <c r="U772" s="362"/>
      <c r="V772" s="362"/>
      <c r="W772" s="362"/>
      <c r="X772" s="362"/>
      <c r="Y772" s="362"/>
      <c r="Z772" s="362"/>
      <c r="AA772" s="362"/>
      <c r="AB772" s="362"/>
    </row>
    <row r="773" spans="8:8" ht="15.75" customHeight="1">
      <c r="A773" s="362"/>
      <c r="B773" s="363"/>
      <c r="C773" s="362"/>
      <c r="D773" s="363"/>
      <c r="E773" s="362"/>
      <c r="F773" s="362"/>
      <c r="G773" s="362"/>
      <c r="H773" s="362"/>
      <c r="I773" s="362"/>
      <c r="J773" s="362"/>
      <c r="K773" s="362"/>
      <c r="L773" s="362"/>
      <c r="M773" s="362"/>
      <c r="N773" s="362"/>
      <c r="O773" s="362"/>
      <c r="P773" s="362"/>
      <c r="Q773" s="362"/>
      <c r="R773" s="362"/>
      <c r="S773" s="362"/>
      <c r="T773" s="362"/>
      <c r="U773" s="362"/>
      <c r="V773" s="362"/>
      <c r="W773" s="362"/>
      <c r="X773" s="362"/>
      <c r="Y773" s="362"/>
      <c r="Z773" s="362"/>
      <c r="AA773" s="362"/>
      <c r="AB773" s="362"/>
    </row>
    <row r="774" spans="8:8" ht="15.75" customHeight="1">
      <c r="A774" s="362"/>
      <c r="B774" s="363"/>
      <c r="C774" s="362"/>
      <c r="D774" s="363"/>
      <c r="E774" s="362"/>
      <c r="F774" s="362"/>
      <c r="G774" s="362"/>
      <c r="H774" s="362"/>
      <c r="I774" s="362"/>
      <c r="J774" s="362"/>
      <c r="K774" s="362"/>
      <c r="L774" s="362"/>
      <c r="M774" s="362"/>
      <c r="N774" s="362"/>
      <c r="O774" s="362"/>
      <c r="P774" s="362"/>
      <c r="Q774" s="362"/>
      <c r="R774" s="362"/>
      <c r="S774" s="362"/>
      <c r="T774" s="362"/>
      <c r="U774" s="362"/>
      <c r="V774" s="362"/>
      <c r="W774" s="362"/>
      <c r="X774" s="362"/>
      <c r="Y774" s="362"/>
      <c r="Z774" s="362"/>
      <c r="AA774" s="362"/>
      <c r="AB774" s="362"/>
    </row>
    <row r="775" spans="8:8" ht="15.75" customHeight="1">
      <c r="A775" s="362"/>
      <c r="B775" s="363"/>
      <c r="C775" s="362"/>
      <c r="D775" s="363"/>
      <c r="E775" s="362"/>
      <c r="F775" s="362"/>
      <c r="G775" s="362"/>
      <c r="H775" s="362"/>
      <c r="I775" s="362"/>
      <c r="J775" s="362"/>
      <c r="K775" s="362"/>
      <c r="L775" s="362"/>
      <c r="M775" s="362"/>
      <c r="N775" s="362"/>
      <c r="O775" s="362"/>
      <c r="P775" s="362"/>
      <c r="Q775" s="362"/>
      <c r="R775" s="362"/>
      <c r="S775" s="362"/>
      <c r="T775" s="362"/>
      <c r="U775" s="362"/>
      <c r="V775" s="362"/>
      <c r="W775" s="362"/>
      <c r="X775" s="362"/>
      <c r="Y775" s="362"/>
      <c r="Z775" s="362"/>
      <c r="AA775" s="362"/>
      <c r="AB775" s="362"/>
    </row>
    <row r="776" spans="8:8" ht="15.75" customHeight="1">
      <c r="A776" s="362"/>
      <c r="B776" s="363"/>
      <c r="C776" s="362"/>
      <c r="D776" s="363"/>
      <c r="E776" s="362"/>
      <c r="F776" s="362"/>
      <c r="G776" s="362"/>
      <c r="H776" s="362"/>
      <c r="I776" s="362"/>
      <c r="J776" s="362"/>
      <c r="K776" s="362"/>
      <c r="L776" s="362"/>
      <c r="M776" s="362"/>
      <c r="N776" s="362"/>
      <c r="O776" s="362"/>
      <c r="P776" s="362"/>
      <c r="Q776" s="362"/>
      <c r="R776" s="362"/>
      <c r="S776" s="362"/>
      <c r="T776" s="362"/>
      <c r="U776" s="362"/>
      <c r="V776" s="362"/>
      <c r="W776" s="362"/>
      <c r="X776" s="362"/>
      <c r="Y776" s="362"/>
      <c r="Z776" s="362"/>
      <c r="AA776" s="362"/>
      <c r="AB776" s="362"/>
    </row>
    <row r="777" spans="8:8" ht="15.75" customHeight="1">
      <c r="A777" s="362"/>
      <c r="B777" s="363"/>
      <c r="C777" s="362"/>
      <c r="D777" s="363"/>
      <c r="E777" s="362"/>
      <c r="F777" s="362"/>
      <c r="G777" s="362"/>
      <c r="H777" s="362"/>
      <c r="I777" s="362"/>
      <c r="J777" s="362"/>
      <c r="K777" s="362"/>
      <c r="L777" s="362"/>
      <c r="M777" s="362"/>
      <c r="N777" s="362"/>
      <c r="O777" s="362"/>
      <c r="P777" s="362"/>
      <c r="Q777" s="362"/>
      <c r="R777" s="362"/>
      <c r="S777" s="362"/>
      <c r="T777" s="362"/>
      <c r="U777" s="362"/>
      <c r="V777" s="362"/>
      <c r="W777" s="362"/>
      <c r="X777" s="362"/>
      <c r="Y777" s="362"/>
      <c r="Z777" s="362"/>
      <c r="AA777" s="362"/>
      <c r="AB777" s="362"/>
    </row>
    <row r="778" spans="8:8" ht="15.75" customHeight="1">
      <c r="A778" s="362"/>
      <c r="B778" s="363"/>
      <c r="C778" s="362"/>
      <c r="D778" s="363"/>
      <c r="E778" s="362"/>
      <c r="F778" s="362"/>
      <c r="G778" s="362"/>
      <c r="H778" s="362"/>
      <c r="I778" s="362"/>
      <c r="J778" s="362"/>
      <c r="K778" s="362"/>
      <c r="L778" s="362"/>
      <c r="M778" s="362"/>
      <c r="N778" s="362"/>
      <c r="O778" s="362"/>
      <c r="P778" s="362"/>
      <c r="Q778" s="362"/>
      <c r="R778" s="362"/>
      <c r="S778" s="362"/>
      <c r="T778" s="362"/>
      <c r="U778" s="362"/>
      <c r="V778" s="362"/>
      <c r="W778" s="362"/>
      <c r="X778" s="362"/>
      <c r="Y778" s="362"/>
      <c r="Z778" s="362"/>
      <c r="AA778" s="362"/>
      <c r="AB778" s="362"/>
    </row>
    <row r="779" spans="8:8" ht="15.75" customHeight="1">
      <c r="A779" s="362"/>
      <c r="B779" s="363"/>
      <c r="C779" s="362"/>
      <c r="D779" s="363"/>
      <c r="E779" s="362"/>
      <c r="F779" s="362"/>
      <c r="G779" s="362"/>
      <c r="H779" s="362"/>
      <c r="I779" s="362"/>
      <c r="J779" s="362"/>
      <c r="K779" s="362"/>
      <c r="L779" s="362"/>
      <c r="M779" s="362"/>
      <c r="N779" s="362"/>
      <c r="O779" s="362"/>
      <c r="P779" s="362"/>
      <c r="Q779" s="362"/>
      <c r="R779" s="362"/>
      <c r="S779" s="362"/>
      <c r="T779" s="362"/>
      <c r="U779" s="362"/>
      <c r="V779" s="362"/>
      <c r="W779" s="362"/>
      <c r="X779" s="362"/>
      <c r="Y779" s="362"/>
      <c r="Z779" s="362"/>
      <c r="AA779" s="362"/>
      <c r="AB779" s="362"/>
    </row>
    <row r="780" spans="8:8" ht="15.75" customHeight="1">
      <c r="A780" s="362"/>
      <c r="B780" s="363"/>
      <c r="C780" s="362"/>
      <c r="D780" s="363"/>
      <c r="E780" s="362"/>
      <c r="F780" s="362"/>
      <c r="G780" s="362"/>
      <c r="H780" s="362"/>
      <c r="I780" s="362"/>
      <c r="J780" s="362"/>
      <c r="K780" s="362"/>
      <c r="L780" s="362"/>
      <c r="M780" s="362"/>
      <c r="N780" s="362"/>
      <c r="O780" s="362"/>
      <c r="P780" s="362"/>
      <c r="Q780" s="362"/>
      <c r="R780" s="362"/>
      <c r="S780" s="362"/>
      <c r="T780" s="362"/>
      <c r="U780" s="362"/>
      <c r="V780" s="362"/>
      <c r="W780" s="362"/>
      <c r="X780" s="362"/>
      <c r="Y780" s="362"/>
      <c r="Z780" s="362"/>
      <c r="AA780" s="362"/>
      <c r="AB780" s="362"/>
    </row>
    <row r="781" spans="8:8" ht="15.75" customHeight="1">
      <c r="A781" s="362"/>
      <c r="B781" s="363"/>
      <c r="C781" s="362"/>
      <c r="D781" s="363"/>
      <c r="E781" s="362"/>
      <c r="F781" s="362"/>
      <c r="G781" s="362"/>
      <c r="H781" s="362"/>
      <c r="I781" s="362"/>
      <c r="J781" s="362"/>
      <c r="K781" s="362"/>
      <c r="L781" s="362"/>
      <c r="M781" s="362"/>
      <c r="N781" s="362"/>
      <c r="O781" s="362"/>
      <c r="P781" s="362"/>
      <c r="Q781" s="362"/>
      <c r="R781" s="362"/>
      <c r="S781" s="362"/>
      <c r="T781" s="362"/>
      <c r="U781" s="362"/>
      <c r="V781" s="362"/>
      <c r="W781" s="362"/>
      <c r="X781" s="362"/>
      <c r="Y781" s="362"/>
      <c r="Z781" s="362"/>
      <c r="AA781" s="362"/>
      <c r="AB781" s="362"/>
    </row>
    <row r="782" spans="8:8" ht="15.75" customHeight="1">
      <c r="A782" s="362"/>
      <c r="B782" s="363"/>
      <c r="C782" s="362"/>
      <c r="D782" s="363"/>
      <c r="E782" s="362"/>
      <c r="F782" s="362"/>
      <c r="G782" s="362"/>
      <c r="H782" s="362"/>
      <c r="I782" s="362"/>
      <c r="J782" s="362"/>
      <c r="K782" s="362"/>
      <c r="L782" s="362"/>
      <c r="M782" s="362"/>
      <c r="N782" s="362"/>
      <c r="O782" s="362"/>
      <c r="P782" s="362"/>
      <c r="Q782" s="362"/>
      <c r="R782" s="362"/>
      <c r="S782" s="362"/>
      <c r="T782" s="362"/>
      <c r="U782" s="362"/>
      <c r="V782" s="362"/>
      <c r="W782" s="362"/>
      <c r="X782" s="362"/>
      <c r="Y782" s="362"/>
      <c r="Z782" s="362"/>
      <c r="AA782" s="362"/>
      <c r="AB782" s="362"/>
    </row>
    <row r="783" spans="8:8" ht="15.75" customHeight="1">
      <c r="A783" s="362"/>
      <c r="B783" s="363"/>
      <c r="C783" s="362"/>
      <c r="D783" s="363"/>
      <c r="E783" s="362"/>
      <c r="F783" s="362"/>
      <c r="G783" s="362"/>
      <c r="H783" s="362"/>
      <c r="I783" s="362"/>
      <c r="J783" s="362"/>
      <c r="K783" s="362"/>
      <c r="L783" s="362"/>
      <c r="M783" s="362"/>
      <c r="N783" s="362"/>
      <c r="O783" s="362"/>
      <c r="P783" s="362"/>
      <c r="Q783" s="362"/>
      <c r="R783" s="362"/>
      <c r="S783" s="362"/>
      <c r="T783" s="362"/>
      <c r="U783" s="362"/>
      <c r="V783" s="362"/>
      <c r="W783" s="362"/>
      <c r="X783" s="362"/>
      <c r="Y783" s="362"/>
      <c r="Z783" s="362"/>
      <c r="AA783" s="362"/>
      <c r="AB783" s="362"/>
    </row>
    <row r="784" spans="8:8" ht="15.75" customHeight="1">
      <c r="A784" s="362"/>
      <c r="B784" s="363"/>
      <c r="C784" s="362"/>
      <c r="D784" s="363"/>
      <c r="E784" s="362"/>
      <c r="F784" s="362"/>
      <c r="G784" s="362"/>
      <c r="H784" s="362"/>
      <c r="I784" s="362"/>
      <c r="J784" s="362"/>
      <c r="K784" s="362"/>
      <c r="L784" s="362"/>
      <c r="M784" s="362"/>
      <c r="N784" s="362"/>
      <c r="O784" s="362"/>
      <c r="P784" s="362"/>
      <c r="Q784" s="362"/>
      <c r="R784" s="362"/>
      <c r="S784" s="362"/>
      <c r="T784" s="362"/>
      <c r="U784" s="362"/>
      <c r="V784" s="362"/>
      <c r="W784" s="362"/>
      <c r="X784" s="362"/>
      <c r="Y784" s="362"/>
      <c r="Z784" s="362"/>
      <c r="AA784" s="362"/>
      <c r="AB784" s="362"/>
    </row>
    <row r="785" spans="8:8" ht="15.75" customHeight="1">
      <c r="A785" s="362"/>
      <c r="B785" s="363"/>
      <c r="C785" s="362"/>
      <c r="D785" s="363"/>
      <c r="E785" s="362"/>
      <c r="F785" s="362"/>
      <c r="G785" s="362"/>
      <c r="H785" s="362"/>
      <c r="I785" s="362"/>
      <c r="J785" s="362"/>
      <c r="K785" s="362"/>
      <c r="L785" s="362"/>
      <c r="M785" s="362"/>
      <c r="N785" s="362"/>
      <c r="O785" s="362"/>
      <c r="P785" s="362"/>
      <c r="Q785" s="362"/>
      <c r="R785" s="362"/>
      <c r="S785" s="362"/>
      <c r="T785" s="362"/>
      <c r="U785" s="362"/>
      <c r="V785" s="362"/>
      <c r="W785" s="362"/>
      <c r="X785" s="362"/>
      <c r="Y785" s="362"/>
      <c r="Z785" s="362"/>
      <c r="AA785" s="362"/>
      <c r="AB785" s="362"/>
    </row>
    <row r="786" spans="8:8" ht="15.75" customHeight="1">
      <c r="A786" s="362"/>
      <c r="B786" s="363"/>
      <c r="C786" s="362"/>
      <c r="D786" s="363"/>
      <c r="E786" s="362"/>
      <c r="F786" s="362"/>
      <c r="G786" s="362"/>
      <c r="H786" s="362"/>
      <c r="I786" s="362"/>
      <c r="J786" s="362"/>
      <c r="K786" s="362"/>
      <c r="L786" s="362"/>
      <c r="M786" s="362"/>
      <c r="N786" s="362"/>
      <c r="O786" s="362"/>
      <c r="P786" s="362"/>
      <c r="Q786" s="362"/>
      <c r="R786" s="362"/>
      <c r="S786" s="362"/>
      <c r="T786" s="362"/>
      <c r="U786" s="362"/>
      <c r="V786" s="362"/>
      <c r="W786" s="362"/>
      <c r="X786" s="362"/>
      <c r="Y786" s="362"/>
      <c r="Z786" s="362"/>
      <c r="AA786" s="362"/>
      <c r="AB786" s="362"/>
    </row>
    <row r="787" spans="8:8" ht="15.75" customHeight="1">
      <c r="A787" s="362"/>
      <c r="B787" s="363"/>
      <c r="C787" s="362"/>
      <c r="D787" s="363"/>
      <c r="E787" s="362"/>
      <c r="F787" s="362"/>
      <c r="G787" s="362"/>
      <c r="H787" s="362"/>
      <c r="I787" s="362"/>
      <c r="J787" s="362"/>
      <c r="K787" s="362"/>
      <c r="L787" s="362"/>
      <c r="M787" s="362"/>
      <c r="N787" s="362"/>
      <c r="O787" s="362"/>
      <c r="P787" s="362"/>
      <c r="Q787" s="362"/>
      <c r="R787" s="362"/>
      <c r="S787" s="362"/>
      <c r="T787" s="362"/>
      <c r="U787" s="362"/>
      <c r="V787" s="362"/>
      <c r="W787" s="362"/>
      <c r="X787" s="362"/>
      <c r="Y787" s="362"/>
      <c r="Z787" s="362"/>
      <c r="AA787" s="362"/>
      <c r="AB787" s="362"/>
    </row>
    <row r="788" spans="8:8" ht="15.75" customHeight="1">
      <c r="A788" s="362"/>
      <c r="B788" s="363"/>
      <c r="C788" s="362"/>
      <c r="D788" s="363"/>
      <c r="E788" s="362"/>
      <c r="F788" s="362"/>
      <c r="G788" s="362"/>
      <c r="H788" s="362"/>
      <c r="I788" s="362"/>
      <c r="J788" s="362"/>
      <c r="K788" s="362"/>
      <c r="L788" s="362"/>
      <c r="M788" s="362"/>
      <c r="N788" s="362"/>
      <c r="O788" s="362"/>
      <c r="P788" s="362"/>
      <c r="Q788" s="362"/>
      <c r="R788" s="362"/>
      <c r="S788" s="362"/>
      <c r="T788" s="362"/>
      <c r="U788" s="362"/>
      <c r="V788" s="362"/>
      <c r="W788" s="362"/>
      <c r="X788" s="362"/>
      <c r="Y788" s="362"/>
      <c r="Z788" s="362"/>
      <c r="AA788" s="362"/>
      <c r="AB788" s="362"/>
    </row>
    <row r="789" spans="8:8" ht="15.75" customHeight="1">
      <c r="A789" s="362"/>
      <c r="B789" s="363"/>
      <c r="C789" s="362"/>
      <c r="D789" s="363"/>
      <c r="E789" s="362"/>
      <c r="F789" s="362"/>
      <c r="G789" s="362"/>
      <c r="H789" s="362"/>
      <c r="I789" s="362"/>
      <c r="J789" s="362"/>
      <c r="K789" s="362"/>
      <c r="L789" s="362"/>
      <c r="M789" s="362"/>
      <c r="N789" s="362"/>
      <c r="O789" s="362"/>
      <c r="P789" s="362"/>
      <c r="Q789" s="362"/>
      <c r="R789" s="362"/>
      <c r="S789" s="362"/>
      <c r="T789" s="362"/>
      <c r="U789" s="362"/>
      <c r="V789" s="362"/>
      <c r="W789" s="362"/>
      <c r="X789" s="362"/>
      <c r="Y789" s="362"/>
      <c r="Z789" s="362"/>
      <c r="AA789" s="362"/>
      <c r="AB789" s="362"/>
    </row>
    <row r="790" spans="8:8" ht="15.75" customHeight="1">
      <c r="A790" s="362"/>
      <c r="B790" s="363"/>
      <c r="C790" s="362"/>
      <c r="D790" s="363"/>
      <c r="E790" s="362"/>
      <c r="F790" s="362"/>
      <c r="G790" s="362"/>
      <c r="H790" s="362"/>
      <c r="I790" s="362"/>
      <c r="J790" s="362"/>
      <c r="K790" s="362"/>
      <c r="L790" s="362"/>
      <c r="M790" s="362"/>
      <c r="N790" s="362"/>
      <c r="O790" s="362"/>
      <c r="P790" s="362"/>
      <c r="Q790" s="362"/>
      <c r="R790" s="362"/>
      <c r="S790" s="362"/>
      <c r="T790" s="362"/>
      <c r="U790" s="362"/>
      <c r="V790" s="362"/>
      <c r="W790" s="362"/>
      <c r="X790" s="362"/>
      <c r="Y790" s="362"/>
      <c r="Z790" s="362"/>
      <c r="AA790" s="362"/>
      <c r="AB790" s="362"/>
    </row>
    <row r="791" spans="8:8" ht="15.75" customHeight="1">
      <c r="A791" s="362"/>
      <c r="B791" s="363"/>
      <c r="C791" s="362"/>
      <c r="D791" s="363"/>
      <c r="E791" s="362"/>
      <c r="F791" s="362"/>
      <c r="G791" s="362"/>
      <c r="H791" s="362"/>
      <c r="I791" s="362"/>
      <c r="J791" s="362"/>
      <c r="K791" s="362"/>
      <c r="L791" s="362"/>
      <c r="M791" s="362"/>
      <c r="N791" s="362"/>
      <c r="O791" s="362"/>
      <c r="P791" s="362"/>
      <c r="Q791" s="362"/>
      <c r="R791" s="362"/>
      <c r="S791" s="362"/>
      <c r="T791" s="362"/>
      <c r="U791" s="362"/>
      <c r="V791" s="362"/>
      <c r="W791" s="362"/>
      <c r="X791" s="362"/>
      <c r="Y791" s="362"/>
      <c r="Z791" s="362"/>
      <c r="AA791" s="362"/>
      <c r="AB791" s="362"/>
    </row>
    <row r="792" spans="8:8" ht="15.75" customHeight="1">
      <c r="A792" s="362"/>
      <c r="B792" s="363"/>
      <c r="C792" s="362"/>
      <c r="D792" s="363"/>
      <c r="E792" s="362"/>
      <c r="F792" s="362"/>
      <c r="G792" s="362"/>
      <c r="H792" s="362"/>
      <c r="I792" s="362"/>
      <c r="J792" s="362"/>
      <c r="K792" s="362"/>
      <c r="L792" s="362"/>
      <c r="M792" s="362"/>
      <c r="N792" s="362"/>
      <c r="O792" s="362"/>
      <c r="P792" s="362"/>
      <c r="Q792" s="362"/>
      <c r="R792" s="362"/>
      <c r="S792" s="362"/>
      <c r="T792" s="362"/>
      <c r="U792" s="362"/>
      <c r="V792" s="362"/>
      <c r="W792" s="362"/>
      <c r="X792" s="362"/>
      <c r="Y792" s="362"/>
      <c r="Z792" s="362"/>
      <c r="AA792" s="362"/>
      <c r="AB792" s="362"/>
    </row>
    <row r="793" spans="8:8" ht="15.75" customHeight="1">
      <c r="A793" s="362"/>
      <c r="B793" s="363"/>
      <c r="C793" s="362"/>
      <c r="D793" s="363"/>
      <c r="E793" s="362"/>
      <c r="F793" s="362"/>
      <c r="G793" s="362"/>
      <c r="H793" s="362"/>
      <c r="I793" s="362"/>
      <c r="J793" s="362"/>
      <c r="K793" s="362"/>
      <c r="L793" s="362"/>
      <c r="M793" s="362"/>
      <c r="N793" s="362"/>
      <c r="O793" s="362"/>
      <c r="P793" s="362"/>
      <c r="Q793" s="362"/>
      <c r="R793" s="362"/>
      <c r="S793" s="362"/>
      <c r="T793" s="362"/>
      <c r="U793" s="362"/>
      <c r="V793" s="362"/>
      <c r="W793" s="362"/>
      <c r="X793" s="362"/>
      <c r="Y793" s="362"/>
      <c r="Z793" s="362"/>
      <c r="AA793" s="362"/>
      <c r="AB793" s="362"/>
    </row>
    <row r="794" spans="8:8" ht="15.75" customHeight="1">
      <c r="A794" s="362"/>
      <c r="B794" s="363"/>
      <c r="C794" s="362"/>
      <c r="D794" s="363"/>
      <c r="E794" s="362"/>
      <c r="F794" s="362"/>
      <c r="G794" s="362"/>
      <c r="H794" s="362"/>
      <c r="I794" s="362"/>
      <c r="J794" s="362"/>
      <c r="K794" s="362"/>
      <c r="L794" s="362"/>
      <c r="M794" s="362"/>
      <c r="N794" s="362"/>
      <c r="O794" s="362"/>
      <c r="P794" s="362"/>
      <c r="Q794" s="362"/>
      <c r="R794" s="362"/>
      <c r="S794" s="362"/>
      <c r="T794" s="362"/>
      <c r="U794" s="362"/>
      <c r="V794" s="362"/>
      <c r="W794" s="362"/>
      <c r="X794" s="362"/>
      <c r="Y794" s="362"/>
      <c r="Z794" s="362"/>
      <c r="AA794" s="362"/>
      <c r="AB794" s="362"/>
    </row>
    <row r="795" spans="8:8" ht="15.75" customHeight="1">
      <c r="A795" s="362"/>
      <c r="B795" s="363"/>
      <c r="C795" s="362"/>
      <c r="D795" s="363"/>
      <c r="E795" s="362"/>
      <c r="F795" s="362"/>
      <c r="G795" s="362"/>
      <c r="H795" s="362"/>
      <c r="I795" s="362"/>
      <c r="J795" s="362"/>
      <c r="K795" s="362"/>
      <c r="L795" s="362"/>
      <c r="M795" s="362"/>
      <c r="N795" s="362"/>
      <c r="O795" s="362"/>
      <c r="P795" s="362"/>
      <c r="Q795" s="362"/>
      <c r="R795" s="362"/>
      <c r="S795" s="362"/>
      <c r="T795" s="362"/>
      <c r="U795" s="362"/>
      <c r="V795" s="362"/>
      <c r="W795" s="362"/>
      <c r="X795" s="362"/>
      <c r="Y795" s="362"/>
      <c r="Z795" s="362"/>
      <c r="AA795" s="362"/>
      <c r="AB795" s="362"/>
    </row>
    <row r="796" spans="8:8" ht="15.75" customHeight="1">
      <c r="A796" s="362"/>
      <c r="B796" s="363"/>
      <c r="C796" s="362"/>
      <c r="D796" s="363"/>
      <c r="E796" s="362"/>
      <c r="F796" s="362"/>
      <c r="G796" s="362"/>
      <c r="H796" s="362"/>
      <c r="I796" s="362"/>
      <c r="J796" s="362"/>
      <c r="K796" s="362"/>
      <c r="L796" s="362"/>
      <c r="M796" s="362"/>
      <c r="N796" s="362"/>
      <c r="O796" s="362"/>
      <c r="P796" s="362"/>
      <c r="Q796" s="362"/>
      <c r="R796" s="362"/>
      <c r="S796" s="362"/>
      <c r="T796" s="362"/>
      <c r="U796" s="362"/>
      <c r="V796" s="362"/>
      <c r="W796" s="362"/>
      <c r="X796" s="362"/>
      <c r="Y796" s="362"/>
      <c r="Z796" s="362"/>
      <c r="AA796" s="362"/>
      <c r="AB796" s="362"/>
    </row>
    <row r="797" spans="8:8" ht="15.75" customHeight="1">
      <c r="A797" s="362"/>
      <c r="B797" s="363"/>
      <c r="C797" s="362"/>
      <c r="D797" s="363"/>
      <c r="E797" s="362"/>
      <c r="F797" s="362"/>
      <c r="G797" s="362"/>
      <c r="H797" s="362"/>
      <c r="I797" s="362"/>
      <c r="J797" s="362"/>
      <c r="K797" s="362"/>
      <c r="L797" s="362"/>
      <c r="M797" s="362"/>
      <c r="N797" s="362"/>
      <c r="O797" s="362"/>
      <c r="P797" s="362"/>
      <c r="Q797" s="362"/>
      <c r="R797" s="362"/>
      <c r="S797" s="362"/>
      <c r="T797" s="362"/>
      <c r="U797" s="362"/>
      <c r="V797" s="362"/>
      <c r="W797" s="362"/>
      <c r="X797" s="362"/>
      <c r="Y797" s="362"/>
      <c r="Z797" s="362"/>
      <c r="AA797" s="362"/>
      <c r="AB797" s="362"/>
    </row>
    <row r="798" spans="8:8" ht="15.75" customHeight="1">
      <c r="A798" s="362"/>
      <c r="B798" s="363"/>
      <c r="C798" s="362"/>
      <c r="D798" s="363"/>
      <c r="E798" s="362"/>
      <c r="F798" s="362"/>
      <c r="G798" s="362"/>
      <c r="H798" s="362"/>
      <c r="I798" s="362"/>
      <c r="J798" s="362"/>
      <c r="K798" s="362"/>
      <c r="L798" s="362"/>
      <c r="M798" s="362"/>
      <c r="N798" s="362"/>
      <c r="O798" s="362"/>
      <c r="P798" s="362"/>
      <c r="Q798" s="362"/>
      <c r="R798" s="362"/>
      <c r="S798" s="362"/>
      <c r="T798" s="362"/>
      <c r="U798" s="362"/>
      <c r="V798" s="362"/>
      <c r="W798" s="362"/>
      <c r="X798" s="362"/>
      <c r="Y798" s="362"/>
      <c r="Z798" s="362"/>
      <c r="AA798" s="362"/>
      <c r="AB798" s="362"/>
    </row>
    <row r="799" spans="8:8" ht="15.75" customHeight="1">
      <c r="A799" s="362"/>
      <c r="B799" s="363"/>
      <c r="C799" s="362"/>
      <c r="D799" s="363"/>
      <c r="E799" s="362"/>
      <c r="F799" s="362"/>
      <c r="G799" s="362"/>
      <c r="H799" s="362"/>
      <c r="I799" s="362"/>
      <c r="J799" s="362"/>
      <c r="K799" s="362"/>
      <c r="L799" s="362"/>
      <c r="M799" s="362"/>
      <c r="N799" s="362"/>
      <c r="O799" s="362"/>
      <c r="P799" s="362"/>
      <c r="Q799" s="362"/>
      <c r="R799" s="362"/>
      <c r="S799" s="362"/>
      <c r="T799" s="362"/>
      <c r="U799" s="362"/>
      <c r="V799" s="362"/>
      <c r="W799" s="362"/>
      <c r="X799" s="362"/>
      <c r="Y799" s="362"/>
      <c r="Z799" s="362"/>
      <c r="AA799" s="362"/>
      <c r="AB799" s="362"/>
    </row>
    <row r="800" spans="8:8" ht="15.75" customHeight="1">
      <c r="A800" s="362"/>
      <c r="B800" s="363"/>
      <c r="C800" s="362"/>
      <c r="D800" s="363"/>
      <c r="E800" s="362"/>
      <c r="F800" s="362"/>
      <c r="G800" s="362"/>
      <c r="H800" s="362"/>
      <c r="I800" s="362"/>
      <c r="J800" s="362"/>
      <c r="K800" s="362"/>
      <c r="L800" s="362"/>
      <c r="M800" s="362"/>
      <c r="N800" s="362"/>
      <c r="O800" s="362"/>
      <c r="P800" s="362"/>
      <c r="Q800" s="362"/>
      <c r="R800" s="362"/>
      <c r="S800" s="362"/>
      <c r="T800" s="362"/>
      <c r="U800" s="362"/>
      <c r="V800" s="362"/>
      <c r="W800" s="362"/>
      <c r="X800" s="362"/>
      <c r="Y800" s="362"/>
      <c r="Z800" s="362"/>
      <c r="AA800" s="362"/>
      <c r="AB800" s="362"/>
    </row>
    <row r="801" spans="8:8" ht="15.75" customHeight="1">
      <c r="A801" s="362"/>
      <c r="B801" s="363"/>
      <c r="C801" s="362"/>
      <c r="D801" s="363"/>
      <c r="E801" s="362"/>
      <c r="F801" s="362"/>
      <c r="G801" s="362"/>
      <c r="H801" s="362"/>
      <c r="I801" s="362"/>
      <c r="J801" s="362"/>
      <c r="K801" s="362"/>
      <c r="L801" s="362"/>
      <c r="M801" s="362"/>
      <c r="N801" s="362"/>
      <c r="O801" s="362"/>
      <c r="P801" s="362"/>
      <c r="Q801" s="362"/>
      <c r="R801" s="362"/>
      <c r="S801" s="362"/>
      <c r="T801" s="362"/>
      <c r="U801" s="362"/>
      <c r="V801" s="362"/>
      <c r="W801" s="362"/>
      <c r="X801" s="362"/>
      <c r="Y801" s="362"/>
      <c r="Z801" s="362"/>
      <c r="AA801" s="362"/>
      <c r="AB801" s="362"/>
    </row>
    <row r="802" spans="8:8" ht="15.75" customHeight="1">
      <c r="A802" s="362"/>
      <c r="B802" s="363"/>
      <c r="C802" s="362"/>
      <c r="D802" s="363"/>
      <c r="E802" s="362"/>
      <c r="F802" s="362"/>
      <c r="G802" s="362"/>
      <c r="H802" s="362"/>
      <c r="I802" s="362"/>
      <c r="J802" s="362"/>
      <c r="K802" s="362"/>
      <c r="L802" s="362"/>
      <c r="M802" s="362"/>
      <c r="N802" s="362"/>
      <c r="O802" s="362"/>
      <c r="P802" s="362"/>
      <c r="Q802" s="362"/>
      <c r="R802" s="362"/>
      <c r="S802" s="362"/>
      <c r="T802" s="362"/>
      <c r="U802" s="362"/>
      <c r="V802" s="362"/>
      <c r="W802" s="362"/>
      <c r="X802" s="362"/>
      <c r="Y802" s="362"/>
      <c r="Z802" s="362"/>
      <c r="AA802" s="362"/>
      <c r="AB802" s="362"/>
    </row>
    <row r="803" spans="8:8" ht="15.75" customHeight="1">
      <c r="A803" s="362"/>
      <c r="B803" s="363"/>
      <c r="C803" s="362"/>
      <c r="D803" s="363"/>
      <c r="E803" s="362"/>
      <c r="F803" s="362"/>
      <c r="G803" s="362"/>
      <c r="H803" s="362"/>
      <c r="I803" s="362"/>
      <c r="J803" s="362"/>
      <c r="K803" s="362"/>
      <c r="L803" s="362"/>
      <c r="M803" s="362"/>
      <c r="N803" s="362"/>
      <c r="O803" s="362"/>
      <c r="P803" s="362"/>
      <c r="Q803" s="362"/>
      <c r="R803" s="362"/>
      <c r="S803" s="362"/>
      <c r="T803" s="362"/>
      <c r="U803" s="362"/>
      <c r="V803" s="362"/>
      <c r="W803" s="362"/>
      <c r="X803" s="362"/>
      <c r="Y803" s="362"/>
      <c r="Z803" s="362"/>
      <c r="AA803" s="362"/>
      <c r="AB803" s="362"/>
    </row>
    <row r="804" spans="8:8" ht="15.75" customHeight="1">
      <c r="A804" s="362"/>
      <c r="B804" s="363"/>
      <c r="C804" s="362"/>
      <c r="D804" s="363"/>
      <c r="E804" s="362"/>
      <c r="F804" s="362"/>
      <c r="G804" s="362"/>
      <c r="H804" s="362"/>
      <c r="I804" s="362"/>
      <c r="J804" s="362"/>
      <c r="K804" s="362"/>
      <c r="L804" s="362"/>
      <c r="M804" s="362"/>
      <c r="N804" s="362"/>
      <c r="O804" s="362"/>
      <c r="P804" s="362"/>
      <c r="Q804" s="362"/>
      <c r="R804" s="362"/>
      <c r="S804" s="362"/>
      <c r="T804" s="362"/>
      <c r="U804" s="362"/>
      <c r="V804" s="362"/>
      <c r="W804" s="362"/>
      <c r="X804" s="362"/>
      <c r="Y804" s="362"/>
      <c r="Z804" s="362"/>
      <c r="AA804" s="362"/>
      <c r="AB804" s="362"/>
    </row>
    <row r="805" spans="8:8" ht="15.75" customHeight="1">
      <c r="A805" s="362"/>
      <c r="B805" s="363"/>
      <c r="C805" s="362"/>
      <c r="D805" s="363"/>
      <c r="E805" s="362"/>
      <c r="F805" s="362"/>
      <c r="G805" s="362"/>
      <c r="H805" s="362"/>
      <c r="I805" s="362"/>
      <c r="J805" s="362"/>
      <c r="K805" s="362"/>
      <c r="L805" s="362"/>
      <c r="M805" s="362"/>
      <c r="N805" s="362"/>
      <c r="O805" s="362"/>
      <c r="P805" s="362"/>
      <c r="Q805" s="362"/>
      <c r="R805" s="362"/>
      <c r="S805" s="362"/>
      <c r="T805" s="362"/>
      <c r="U805" s="362"/>
      <c r="V805" s="362"/>
      <c r="W805" s="362"/>
      <c r="X805" s="362"/>
      <c r="Y805" s="362"/>
      <c r="Z805" s="362"/>
      <c r="AA805" s="362"/>
      <c r="AB805" s="362"/>
    </row>
    <row r="806" spans="8:8" ht="15.75" customHeight="1">
      <c r="A806" s="362"/>
      <c r="B806" s="363"/>
      <c r="C806" s="362"/>
      <c r="D806" s="363"/>
      <c r="E806" s="362"/>
      <c r="F806" s="362"/>
      <c r="G806" s="362"/>
      <c r="H806" s="362"/>
      <c r="I806" s="362"/>
      <c r="J806" s="362"/>
      <c r="K806" s="362"/>
      <c r="L806" s="362"/>
      <c r="M806" s="362"/>
      <c r="N806" s="362"/>
      <c r="O806" s="362"/>
      <c r="P806" s="362"/>
      <c r="Q806" s="362"/>
      <c r="R806" s="362"/>
      <c r="S806" s="362"/>
      <c r="T806" s="362"/>
      <c r="U806" s="362"/>
      <c r="V806" s="362"/>
      <c r="W806" s="362"/>
      <c r="X806" s="362"/>
      <c r="Y806" s="362"/>
      <c r="Z806" s="362"/>
      <c r="AA806" s="362"/>
      <c r="AB806" s="362"/>
    </row>
    <row r="807" spans="8:8" ht="15.75" customHeight="1">
      <c r="A807" s="362"/>
      <c r="B807" s="363"/>
      <c r="C807" s="362"/>
      <c r="D807" s="363"/>
      <c r="E807" s="362"/>
      <c r="F807" s="362"/>
      <c r="G807" s="362"/>
      <c r="H807" s="362"/>
      <c r="I807" s="362"/>
      <c r="J807" s="362"/>
      <c r="K807" s="362"/>
      <c r="L807" s="362"/>
      <c r="M807" s="362"/>
      <c r="N807" s="362"/>
      <c r="O807" s="362"/>
      <c r="P807" s="362"/>
      <c r="Q807" s="362"/>
      <c r="R807" s="362"/>
      <c r="S807" s="362"/>
      <c r="T807" s="362"/>
      <c r="U807" s="362"/>
      <c r="V807" s="362"/>
      <c r="W807" s="362"/>
      <c r="X807" s="362"/>
      <c r="Y807" s="362"/>
      <c r="Z807" s="362"/>
      <c r="AA807" s="362"/>
      <c r="AB807" s="362"/>
    </row>
    <row r="808" spans="8:8" ht="15.75" customHeight="1">
      <c r="A808" s="362"/>
      <c r="B808" s="363"/>
      <c r="C808" s="362"/>
      <c r="D808" s="363"/>
      <c r="E808" s="362"/>
      <c r="F808" s="362"/>
      <c r="G808" s="362"/>
      <c r="H808" s="362"/>
      <c r="I808" s="362"/>
      <c r="J808" s="362"/>
      <c r="K808" s="362"/>
      <c r="L808" s="362"/>
      <c r="M808" s="362"/>
      <c r="N808" s="362"/>
      <c r="O808" s="362"/>
      <c r="P808" s="362"/>
      <c r="Q808" s="362"/>
      <c r="R808" s="362"/>
      <c r="S808" s="362"/>
      <c r="T808" s="362"/>
      <c r="U808" s="362"/>
      <c r="V808" s="362"/>
      <c r="W808" s="362"/>
      <c r="X808" s="362"/>
      <c r="Y808" s="362"/>
      <c r="Z808" s="362"/>
      <c r="AA808" s="362"/>
      <c r="AB808" s="362"/>
    </row>
    <row r="809" spans="8:8" ht="15.75" customHeight="1">
      <c r="A809" s="362"/>
      <c r="B809" s="363"/>
      <c r="C809" s="362"/>
      <c r="D809" s="363"/>
      <c r="E809" s="362"/>
      <c r="F809" s="362"/>
      <c r="G809" s="362"/>
      <c r="H809" s="362"/>
      <c r="I809" s="362"/>
      <c r="J809" s="362"/>
      <c r="K809" s="362"/>
      <c r="L809" s="362"/>
      <c r="M809" s="362"/>
      <c r="N809" s="362"/>
      <c r="O809" s="362"/>
      <c r="P809" s="362"/>
      <c r="Q809" s="362"/>
      <c r="R809" s="362"/>
      <c r="S809" s="362"/>
      <c r="T809" s="362"/>
      <c r="U809" s="362"/>
      <c r="V809" s="362"/>
      <c r="W809" s="362"/>
      <c r="X809" s="362"/>
      <c r="Y809" s="362"/>
      <c r="Z809" s="362"/>
      <c r="AA809" s="362"/>
      <c r="AB809" s="362"/>
    </row>
    <row r="810" spans="8:8" ht="15.75" customHeight="1">
      <c r="A810" s="362"/>
      <c r="B810" s="363"/>
      <c r="C810" s="362"/>
      <c r="D810" s="363"/>
      <c r="E810" s="362"/>
      <c r="F810" s="362"/>
      <c r="G810" s="362"/>
      <c r="H810" s="362"/>
      <c r="I810" s="362"/>
      <c r="J810" s="362"/>
      <c r="K810" s="362"/>
      <c r="L810" s="362"/>
      <c r="M810" s="362"/>
      <c r="N810" s="362"/>
      <c r="O810" s="362"/>
      <c r="P810" s="362"/>
      <c r="Q810" s="362"/>
      <c r="R810" s="362"/>
      <c r="S810" s="362"/>
      <c r="T810" s="362"/>
      <c r="U810" s="362"/>
      <c r="V810" s="362"/>
      <c r="W810" s="362"/>
      <c r="X810" s="362"/>
      <c r="Y810" s="362"/>
      <c r="Z810" s="362"/>
      <c r="AA810" s="362"/>
      <c r="AB810" s="362"/>
    </row>
    <row r="811" spans="8:8" ht="15.75" customHeight="1">
      <c r="A811" s="362"/>
      <c r="B811" s="363"/>
      <c r="C811" s="362"/>
      <c r="D811" s="363"/>
      <c r="E811" s="362"/>
      <c r="F811" s="362"/>
      <c r="G811" s="362"/>
      <c r="H811" s="362"/>
      <c r="I811" s="362"/>
      <c r="J811" s="362"/>
      <c r="K811" s="362"/>
      <c r="L811" s="362"/>
      <c r="M811" s="362"/>
      <c r="N811" s="362"/>
      <c r="O811" s="362"/>
      <c r="P811" s="362"/>
      <c r="Q811" s="362"/>
      <c r="R811" s="362"/>
      <c r="S811" s="362"/>
      <c r="T811" s="362"/>
      <c r="U811" s="362"/>
      <c r="V811" s="362"/>
      <c r="W811" s="362"/>
      <c r="X811" s="362"/>
      <c r="Y811" s="362"/>
      <c r="Z811" s="362"/>
      <c r="AA811" s="362"/>
      <c r="AB811" s="362"/>
    </row>
    <row r="812" spans="8:8" ht="15.75" customHeight="1">
      <c r="A812" s="362"/>
      <c r="B812" s="363"/>
      <c r="C812" s="362"/>
      <c r="D812" s="363"/>
      <c r="E812" s="362"/>
      <c r="F812" s="362"/>
      <c r="G812" s="362"/>
      <c r="H812" s="362"/>
      <c r="I812" s="362"/>
      <c r="J812" s="362"/>
      <c r="K812" s="362"/>
      <c r="L812" s="362"/>
      <c r="M812" s="362"/>
      <c r="N812" s="362"/>
      <c r="O812" s="362"/>
      <c r="P812" s="362"/>
      <c r="Q812" s="362"/>
      <c r="R812" s="362"/>
      <c r="S812" s="362"/>
      <c r="T812" s="362"/>
      <c r="U812" s="362"/>
      <c r="V812" s="362"/>
      <c r="W812" s="362"/>
      <c r="X812" s="362"/>
      <c r="Y812" s="362"/>
      <c r="Z812" s="362"/>
      <c r="AA812" s="362"/>
      <c r="AB812" s="362"/>
    </row>
    <row r="813" spans="8:8" ht="15.75" customHeight="1">
      <c r="A813" s="362"/>
      <c r="B813" s="363"/>
      <c r="C813" s="362"/>
      <c r="D813" s="363"/>
      <c r="E813" s="362"/>
      <c r="F813" s="362"/>
      <c r="G813" s="362"/>
      <c r="H813" s="362"/>
      <c r="I813" s="362"/>
      <c r="J813" s="362"/>
      <c r="K813" s="362"/>
      <c r="L813" s="362"/>
      <c r="M813" s="362"/>
      <c r="N813" s="362"/>
      <c r="O813" s="362"/>
      <c r="P813" s="362"/>
      <c r="Q813" s="362"/>
      <c r="R813" s="362"/>
      <c r="S813" s="362"/>
      <c r="T813" s="362"/>
      <c r="U813" s="362"/>
      <c r="V813" s="362"/>
      <c r="W813" s="362"/>
      <c r="X813" s="362"/>
      <c r="Y813" s="362"/>
      <c r="Z813" s="362"/>
      <c r="AA813" s="362"/>
      <c r="AB813" s="362"/>
    </row>
    <row r="814" spans="8:8" ht="15.75" customHeight="1">
      <c r="A814" s="362"/>
      <c r="B814" s="363"/>
      <c r="C814" s="362"/>
      <c r="D814" s="363"/>
      <c r="E814" s="362"/>
      <c r="F814" s="362"/>
      <c r="G814" s="362"/>
      <c r="H814" s="362"/>
      <c r="I814" s="362"/>
      <c r="J814" s="362"/>
      <c r="K814" s="362"/>
      <c r="L814" s="362"/>
      <c r="M814" s="362"/>
      <c r="N814" s="362"/>
      <c r="O814" s="362"/>
      <c r="P814" s="362"/>
      <c r="Q814" s="362"/>
      <c r="R814" s="362"/>
      <c r="S814" s="362"/>
      <c r="T814" s="362"/>
      <c r="U814" s="362"/>
      <c r="V814" s="362"/>
      <c r="W814" s="362"/>
      <c r="X814" s="362"/>
      <c r="Y814" s="362"/>
      <c r="Z814" s="362"/>
      <c r="AA814" s="362"/>
      <c r="AB814" s="362"/>
    </row>
    <row r="815" spans="8:8" ht="15.75" customHeight="1">
      <c r="A815" s="362"/>
      <c r="B815" s="363"/>
      <c r="C815" s="362"/>
      <c r="D815" s="363"/>
      <c r="E815" s="362"/>
      <c r="F815" s="362"/>
      <c r="G815" s="362"/>
      <c r="H815" s="362"/>
      <c r="I815" s="362"/>
      <c r="J815" s="362"/>
      <c r="K815" s="362"/>
      <c r="L815" s="362"/>
      <c r="M815" s="362"/>
      <c r="N815" s="362"/>
      <c r="O815" s="362"/>
      <c r="P815" s="362"/>
      <c r="Q815" s="362"/>
      <c r="R815" s="362"/>
      <c r="S815" s="362"/>
      <c r="T815" s="362"/>
      <c r="U815" s="362"/>
      <c r="V815" s="362"/>
      <c r="W815" s="362"/>
      <c r="X815" s="362"/>
      <c r="Y815" s="362"/>
      <c r="Z815" s="362"/>
      <c r="AA815" s="362"/>
      <c r="AB815" s="362"/>
    </row>
    <row r="816" spans="8:8" ht="15.75" customHeight="1">
      <c r="A816" s="362"/>
      <c r="B816" s="363"/>
      <c r="C816" s="362"/>
      <c r="D816" s="363"/>
      <c r="E816" s="362"/>
      <c r="F816" s="362"/>
      <c r="G816" s="362"/>
      <c r="H816" s="362"/>
      <c r="I816" s="362"/>
      <c r="J816" s="362"/>
      <c r="K816" s="362"/>
      <c r="L816" s="362"/>
      <c r="M816" s="362"/>
      <c r="N816" s="362"/>
      <c r="O816" s="362"/>
      <c r="P816" s="362"/>
      <c r="Q816" s="362"/>
      <c r="R816" s="362"/>
      <c r="S816" s="362"/>
      <c r="T816" s="362"/>
      <c r="U816" s="362"/>
      <c r="V816" s="362"/>
      <c r="W816" s="362"/>
      <c r="X816" s="362"/>
      <c r="Y816" s="362"/>
      <c r="Z816" s="362"/>
      <c r="AA816" s="362"/>
      <c r="AB816" s="362"/>
    </row>
    <row r="817" spans="8:8" ht="15.75" customHeight="1">
      <c r="A817" s="362"/>
      <c r="B817" s="363"/>
      <c r="C817" s="362"/>
      <c r="D817" s="363"/>
      <c r="E817" s="362"/>
      <c r="F817" s="362"/>
      <c r="G817" s="362"/>
      <c r="H817" s="362"/>
      <c r="I817" s="362"/>
      <c r="J817" s="362"/>
      <c r="K817" s="362"/>
      <c r="L817" s="362"/>
      <c r="M817" s="362"/>
      <c r="N817" s="362"/>
      <c r="O817" s="362"/>
      <c r="P817" s="362"/>
      <c r="Q817" s="362"/>
      <c r="R817" s="362"/>
      <c r="S817" s="362"/>
      <c r="T817" s="362"/>
      <c r="U817" s="362"/>
      <c r="V817" s="362"/>
      <c r="W817" s="362"/>
      <c r="X817" s="362"/>
      <c r="Y817" s="362"/>
      <c r="Z817" s="362"/>
      <c r="AA817" s="362"/>
      <c r="AB817" s="362"/>
    </row>
    <row r="818" spans="8:8" ht="15.75" customHeight="1">
      <c r="A818" s="362"/>
      <c r="B818" s="363"/>
      <c r="C818" s="362"/>
      <c r="D818" s="363"/>
      <c r="E818" s="362"/>
      <c r="F818" s="362"/>
      <c r="G818" s="362"/>
      <c r="H818" s="362"/>
      <c r="I818" s="362"/>
      <c r="J818" s="362"/>
      <c r="K818" s="362"/>
      <c r="L818" s="362"/>
      <c r="M818" s="362"/>
      <c r="N818" s="362"/>
      <c r="O818" s="362"/>
      <c r="P818" s="362"/>
      <c r="Q818" s="362"/>
      <c r="R818" s="362"/>
      <c r="S818" s="362"/>
      <c r="T818" s="362"/>
      <c r="U818" s="362"/>
      <c r="V818" s="362"/>
      <c r="W818" s="362"/>
      <c r="X818" s="362"/>
      <c r="Y818" s="362"/>
      <c r="Z818" s="362"/>
      <c r="AA818" s="362"/>
      <c r="AB818" s="362"/>
    </row>
    <row r="819" spans="8:8" ht="15.75" customHeight="1">
      <c r="A819" s="362"/>
      <c r="B819" s="363"/>
      <c r="C819" s="362"/>
      <c r="D819" s="363"/>
      <c r="E819" s="362"/>
      <c r="F819" s="362"/>
      <c r="G819" s="362"/>
      <c r="H819" s="362"/>
      <c r="I819" s="362"/>
      <c r="J819" s="362"/>
      <c r="K819" s="362"/>
      <c r="L819" s="362"/>
      <c r="M819" s="362"/>
      <c r="N819" s="362"/>
      <c r="O819" s="362"/>
      <c r="P819" s="362"/>
      <c r="Q819" s="362"/>
      <c r="R819" s="362"/>
      <c r="S819" s="362"/>
      <c r="T819" s="362"/>
      <c r="U819" s="362"/>
      <c r="V819" s="362"/>
      <c r="W819" s="362"/>
      <c r="X819" s="362"/>
      <c r="Y819" s="362"/>
      <c r="Z819" s="362"/>
      <c r="AA819" s="362"/>
      <c r="AB819" s="362"/>
    </row>
    <row r="820" spans="8:8" ht="15.75" customHeight="1">
      <c r="A820" s="362"/>
      <c r="B820" s="363"/>
      <c r="C820" s="362"/>
      <c r="D820" s="363"/>
      <c r="E820" s="362"/>
      <c r="F820" s="362"/>
      <c r="G820" s="362"/>
      <c r="H820" s="362"/>
      <c r="I820" s="362"/>
      <c r="J820" s="362"/>
      <c r="K820" s="362"/>
      <c r="L820" s="362"/>
      <c r="M820" s="362"/>
      <c r="N820" s="362"/>
      <c r="O820" s="362"/>
      <c r="P820" s="362"/>
      <c r="Q820" s="362"/>
      <c r="R820" s="362"/>
      <c r="S820" s="362"/>
      <c r="T820" s="362"/>
      <c r="U820" s="362"/>
      <c r="V820" s="362"/>
      <c r="W820" s="362"/>
      <c r="X820" s="362"/>
      <c r="Y820" s="362"/>
      <c r="Z820" s="362"/>
      <c r="AA820" s="362"/>
      <c r="AB820" s="362"/>
    </row>
    <row r="821" spans="8:8" ht="15.75" customHeight="1">
      <c r="A821" s="362"/>
      <c r="B821" s="363"/>
      <c r="C821" s="362"/>
      <c r="D821" s="363"/>
      <c r="E821" s="362"/>
      <c r="F821" s="362"/>
      <c r="G821" s="362"/>
      <c r="H821" s="362"/>
      <c r="I821" s="362"/>
      <c r="J821" s="362"/>
      <c r="K821" s="362"/>
      <c r="L821" s="362"/>
      <c r="M821" s="362"/>
      <c r="N821" s="362"/>
      <c r="O821" s="362"/>
      <c r="P821" s="362"/>
      <c r="Q821" s="362"/>
      <c r="R821" s="362"/>
      <c r="S821" s="362"/>
      <c r="T821" s="362"/>
      <c r="U821" s="362"/>
      <c r="V821" s="362"/>
      <c r="W821" s="362"/>
      <c r="X821" s="362"/>
      <c r="Y821" s="362"/>
      <c r="Z821" s="362"/>
      <c r="AA821" s="362"/>
      <c r="AB821" s="362"/>
    </row>
    <row r="822" spans="8:8" ht="15.75" customHeight="1">
      <c r="A822" s="362"/>
      <c r="B822" s="363"/>
      <c r="C822" s="362"/>
      <c r="D822" s="363"/>
      <c r="E822" s="362"/>
      <c r="F822" s="362"/>
      <c r="G822" s="362"/>
      <c r="H822" s="362"/>
      <c r="I822" s="362"/>
      <c r="J822" s="362"/>
      <c r="K822" s="362"/>
      <c r="L822" s="362"/>
      <c r="M822" s="362"/>
      <c r="N822" s="362"/>
      <c r="O822" s="362"/>
      <c r="P822" s="362"/>
      <c r="Q822" s="362"/>
      <c r="R822" s="362"/>
      <c r="S822" s="362"/>
      <c r="T822" s="362"/>
      <c r="U822" s="362"/>
      <c r="V822" s="362"/>
      <c r="W822" s="362"/>
      <c r="X822" s="362"/>
      <c r="Y822" s="362"/>
      <c r="Z822" s="362"/>
      <c r="AA822" s="362"/>
      <c r="AB822" s="362"/>
    </row>
    <row r="823" spans="8:8" ht="15.75" customHeight="1">
      <c r="A823" s="362"/>
      <c r="B823" s="363"/>
      <c r="C823" s="362"/>
      <c r="D823" s="363"/>
      <c r="E823" s="362"/>
      <c r="F823" s="362"/>
      <c r="G823" s="362"/>
      <c r="H823" s="362"/>
      <c r="I823" s="362"/>
      <c r="J823" s="362"/>
      <c r="K823" s="362"/>
      <c r="L823" s="362"/>
      <c r="M823" s="362"/>
      <c r="N823" s="362"/>
      <c r="O823" s="362"/>
      <c r="P823" s="362"/>
      <c r="Q823" s="362"/>
      <c r="R823" s="362"/>
      <c r="S823" s="362"/>
      <c r="T823" s="362"/>
      <c r="U823" s="362"/>
      <c r="V823" s="362"/>
      <c r="W823" s="362"/>
      <c r="X823" s="362"/>
      <c r="Y823" s="362"/>
      <c r="Z823" s="362"/>
      <c r="AA823" s="362"/>
      <c r="AB823" s="362"/>
    </row>
    <row r="824" spans="8:8" ht="15.75" customHeight="1">
      <c r="A824" s="362"/>
      <c r="B824" s="363"/>
      <c r="C824" s="362"/>
      <c r="D824" s="363"/>
      <c r="E824" s="362"/>
      <c r="F824" s="362"/>
      <c r="G824" s="362"/>
      <c r="H824" s="362"/>
      <c r="I824" s="362"/>
      <c r="J824" s="362"/>
      <c r="K824" s="362"/>
      <c r="L824" s="362"/>
      <c r="M824" s="362"/>
      <c r="N824" s="362"/>
      <c r="O824" s="362"/>
      <c r="P824" s="362"/>
      <c r="Q824" s="362"/>
      <c r="R824" s="362"/>
      <c r="S824" s="362"/>
      <c r="T824" s="362"/>
      <c r="U824" s="362"/>
      <c r="V824" s="362"/>
      <c r="W824" s="362"/>
      <c r="X824" s="362"/>
      <c r="Y824" s="362"/>
      <c r="Z824" s="362"/>
      <c r="AA824" s="362"/>
      <c r="AB824" s="362"/>
    </row>
    <row r="825" spans="8:8" ht="15.75" customHeight="1">
      <c r="A825" s="362"/>
      <c r="B825" s="363"/>
      <c r="C825" s="362"/>
      <c r="D825" s="363"/>
      <c r="E825" s="362"/>
      <c r="F825" s="362"/>
      <c r="G825" s="362"/>
      <c r="H825" s="362"/>
      <c r="I825" s="362"/>
      <c r="J825" s="362"/>
      <c r="K825" s="362"/>
      <c r="L825" s="362"/>
      <c r="M825" s="362"/>
      <c r="N825" s="362"/>
      <c r="O825" s="362"/>
      <c r="P825" s="362"/>
      <c r="Q825" s="362"/>
      <c r="R825" s="362"/>
      <c r="S825" s="362"/>
      <c r="T825" s="362"/>
      <c r="U825" s="362"/>
      <c r="V825" s="362"/>
      <c r="W825" s="362"/>
      <c r="X825" s="362"/>
      <c r="Y825" s="362"/>
      <c r="Z825" s="362"/>
      <c r="AA825" s="362"/>
      <c r="AB825" s="362"/>
    </row>
    <row r="826" spans="8:8" ht="15.75" customHeight="1">
      <c r="A826" s="362"/>
      <c r="B826" s="363"/>
      <c r="C826" s="362"/>
      <c r="D826" s="363"/>
      <c r="E826" s="362"/>
      <c r="F826" s="362"/>
      <c r="G826" s="362"/>
      <c r="H826" s="362"/>
      <c r="I826" s="362"/>
      <c r="J826" s="362"/>
      <c r="K826" s="362"/>
      <c r="L826" s="362"/>
      <c r="M826" s="362"/>
      <c r="N826" s="362"/>
      <c r="O826" s="362"/>
      <c r="P826" s="362"/>
      <c r="Q826" s="362"/>
      <c r="R826" s="362"/>
      <c r="S826" s="362"/>
      <c r="T826" s="362"/>
      <c r="U826" s="362"/>
      <c r="V826" s="362"/>
      <c r="W826" s="362"/>
      <c r="X826" s="362"/>
      <c r="Y826" s="362"/>
      <c r="Z826" s="362"/>
      <c r="AA826" s="362"/>
      <c r="AB826" s="362"/>
    </row>
    <row r="827" spans="8:8" ht="15.75" customHeight="1">
      <c r="A827" s="362"/>
      <c r="B827" s="363"/>
      <c r="C827" s="362"/>
      <c r="D827" s="363"/>
      <c r="E827" s="362"/>
      <c r="F827" s="362"/>
      <c r="G827" s="362"/>
      <c r="H827" s="362"/>
      <c r="I827" s="362"/>
      <c r="J827" s="362"/>
      <c r="K827" s="362"/>
      <c r="L827" s="362"/>
      <c r="M827" s="362"/>
      <c r="N827" s="362"/>
      <c r="O827" s="362"/>
      <c r="P827" s="362"/>
      <c r="Q827" s="362"/>
      <c r="R827" s="362"/>
      <c r="S827" s="362"/>
      <c r="T827" s="362"/>
      <c r="U827" s="362"/>
      <c r="V827" s="362"/>
      <c r="W827" s="362"/>
      <c r="X827" s="362"/>
      <c r="Y827" s="362"/>
      <c r="Z827" s="362"/>
      <c r="AA827" s="362"/>
      <c r="AB827" s="362"/>
    </row>
    <row r="828" spans="8:8" ht="15.75" customHeight="1">
      <c r="A828" s="362"/>
      <c r="B828" s="363"/>
      <c r="C828" s="362"/>
      <c r="D828" s="363"/>
      <c r="E828" s="362"/>
      <c r="F828" s="362"/>
      <c r="G828" s="362"/>
      <c r="H828" s="362"/>
      <c r="I828" s="362"/>
      <c r="J828" s="362"/>
      <c r="K828" s="362"/>
      <c r="L828" s="362"/>
      <c r="M828" s="362"/>
      <c r="N828" s="362"/>
      <c r="O828" s="362"/>
      <c r="P828" s="362"/>
      <c r="Q828" s="362"/>
      <c r="R828" s="362"/>
      <c r="S828" s="362"/>
      <c r="T828" s="362"/>
      <c r="U828" s="362"/>
      <c r="V828" s="362"/>
      <c r="W828" s="362"/>
      <c r="X828" s="362"/>
      <c r="Y828" s="362"/>
      <c r="Z828" s="362"/>
      <c r="AA828" s="362"/>
      <c r="AB828" s="362"/>
    </row>
    <row r="829" spans="8:8" ht="15.75" customHeight="1">
      <c r="A829" s="362"/>
      <c r="B829" s="363"/>
      <c r="C829" s="362"/>
      <c r="D829" s="363"/>
      <c r="E829" s="362"/>
      <c r="F829" s="362"/>
      <c r="G829" s="362"/>
      <c r="H829" s="362"/>
      <c r="I829" s="362"/>
      <c r="J829" s="362"/>
      <c r="K829" s="362"/>
      <c r="L829" s="362"/>
      <c r="M829" s="362"/>
      <c r="N829" s="362"/>
      <c r="O829" s="362"/>
      <c r="P829" s="362"/>
      <c r="Q829" s="362"/>
      <c r="R829" s="362"/>
      <c r="S829" s="362"/>
      <c r="T829" s="362"/>
      <c r="U829" s="362"/>
      <c r="V829" s="362"/>
      <c r="W829" s="362"/>
      <c r="X829" s="362"/>
      <c r="Y829" s="362"/>
      <c r="Z829" s="362"/>
      <c r="AA829" s="362"/>
      <c r="AB829" s="362"/>
    </row>
    <row r="830" spans="8:8" ht="15.75" customHeight="1">
      <c r="A830" s="362"/>
      <c r="B830" s="363"/>
      <c r="C830" s="362"/>
      <c r="D830" s="363"/>
      <c r="E830" s="362"/>
      <c r="F830" s="362"/>
      <c r="G830" s="362"/>
      <c r="H830" s="362"/>
      <c r="I830" s="362"/>
      <c r="J830" s="362"/>
      <c r="K830" s="362"/>
      <c r="L830" s="362"/>
      <c r="M830" s="362"/>
      <c r="N830" s="362"/>
      <c r="O830" s="362"/>
      <c r="P830" s="362"/>
      <c r="Q830" s="362"/>
      <c r="R830" s="362"/>
      <c r="S830" s="362"/>
      <c r="T830" s="362"/>
      <c r="U830" s="362"/>
      <c r="V830" s="362"/>
      <c r="W830" s="362"/>
      <c r="X830" s="362"/>
      <c r="Y830" s="362"/>
      <c r="Z830" s="362"/>
      <c r="AA830" s="362"/>
      <c r="AB830" s="362"/>
    </row>
    <row r="831" spans="8:8" ht="15.75" customHeight="1">
      <c r="A831" s="362"/>
      <c r="B831" s="363"/>
      <c r="C831" s="362"/>
      <c r="D831" s="363"/>
      <c r="E831" s="362"/>
      <c r="F831" s="362"/>
      <c r="G831" s="362"/>
      <c r="H831" s="362"/>
      <c r="I831" s="362"/>
      <c r="J831" s="362"/>
      <c r="K831" s="362"/>
      <c r="L831" s="362"/>
      <c r="M831" s="362"/>
      <c r="N831" s="362"/>
      <c r="O831" s="362"/>
      <c r="P831" s="362"/>
      <c r="Q831" s="362"/>
      <c r="R831" s="362"/>
      <c r="S831" s="362"/>
      <c r="T831" s="362"/>
      <c r="U831" s="362"/>
      <c r="V831" s="362"/>
      <c r="W831" s="362"/>
      <c r="X831" s="362"/>
      <c r="Y831" s="362"/>
      <c r="Z831" s="362"/>
      <c r="AA831" s="362"/>
      <c r="AB831" s="362"/>
    </row>
    <row r="832" spans="8:8" ht="15.75" customHeight="1">
      <c r="A832" s="362"/>
      <c r="B832" s="363"/>
      <c r="C832" s="362"/>
      <c r="D832" s="363"/>
      <c r="E832" s="362"/>
      <c r="F832" s="362"/>
      <c r="G832" s="362"/>
      <c r="H832" s="362"/>
      <c r="I832" s="362"/>
      <c r="J832" s="362"/>
      <c r="K832" s="362"/>
      <c r="L832" s="362"/>
      <c r="M832" s="362"/>
      <c r="N832" s="362"/>
      <c r="O832" s="362"/>
      <c r="P832" s="362"/>
      <c r="Q832" s="362"/>
      <c r="R832" s="362"/>
      <c r="S832" s="362"/>
      <c r="T832" s="362"/>
      <c r="U832" s="362"/>
      <c r="V832" s="362"/>
      <c r="W832" s="362"/>
      <c r="X832" s="362"/>
      <c r="Y832" s="362"/>
      <c r="Z832" s="362"/>
      <c r="AA832" s="362"/>
      <c r="AB832" s="362"/>
    </row>
    <row r="833" spans="8:8" ht="15.75" customHeight="1">
      <c r="A833" s="362"/>
      <c r="B833" s="363"/>
      <c r="C833" s="362"/>
      <c r="D833" s="363"/>
      <c r="E833" s="362"/>
      <c r="F833" s="362"/>
      <c r="G833" s="362"/>
      <c r="H833" s="362"/>
      <c r="I833" s="362"/>
      <c r="J833" s="362"/>
      <c r="K833" s="362"/>
      <c r="L833" s="362"/>
      <c r="M833" s="362"/>
      <c r="N833" s="362"/>
      <c r="O833" s="362"/>
      <c r="P833" s="362"/>
      <c r="Q833" s="362"/>
      <c r="R833" s="362"/>
      <c r="S833" s="362"/>
      <c r="T833" s="362"/>
      <c r="U833" s="362"/>
      <c r="V833" s="362"/>
      <c r="W833" s="362"/>
      <c r="X833" s="362"/>
      <c r="Y833" s="362"/>
      <c r="Z833" s="362"/>
      <c r="AA833" s="362"/>
      <c r="AB833" s="362"/>
    </row>
    <row r="834" spans="8:8" ht="15.75" customHeight="1">
      <c r="A834" s="362"/>
      <c r="B834" s="363"/>
      <c r="C834" s="362"/>
      <c r="D834" s="363"/>
      <c r="E834" s="362"/>
      <c r="F834" s="362"/>
      <c r="G834" s="362"/>
      <c r="H834" s="362"/>
      <c r="I834" s="362"/>
      <c r="J834" s="362"/>
      <c r="K834" s="362"/>
      <c r="L834" s="362"/>
      <c r="M834" s="362"/>
      <c r="N834" s="362"/>
      <c r="O834" s="362"/>
      <c r="P834" s="362"/>
      <c r="Q834" s="362"/>
      <c r="R834" s="362"/>
      <c r="S834" s="362"/>
      <c r="T834" s="362"/>
      <c r="U834" s="362"/>
      <c r="V834" s="362"/>
      <c r="W834" s="362"/>
      <c r="X834" s="362"/>
      <c r="Y834" s="362"/>
      <c r="Z834" s="362"/>
      <c r="AA834" s="362"/>
      <c r="AB834" s="362"/>
    </row>
    <row r="835" spans="8:8" ht="15.75" customHeight="1">
      <c r="A835" s="362"/>
      <c r="B835" s="363"/>
      <c r="C835" s="362"/>
      <c r="D835" s="363"/>
      <c r="E835" s="362"/>
      <c r="F835" s="362"/>
      <c r="G835" s="362"/>
      <c r="H835" s="362"/>
      <c r="I835" s="362"/>
      <c r="J835" s="362"/>
      <c r="K835" s="362"/>
      <c r="L835" s="362"/>
      <c r="M835" s="362"/>
      <c r="N835" s="362"/>
      <c r="O835" s="362"/>
      <c r="P835" s="362"/>
      <c r="Q835" s="362"/>
      <c r="R835" s="362"/>
      <c r="S835" s="362"/>
      <c r="T835" s="362"/>
      <c r="U835" s="362"/>
      <c r="V835" s="362"/>
      <c r="W835" s="362"/>
      <c r="X835" s="362"/>
      <c r="Y835" s="362"/>
      <c r="Z835" s="362"/>
      <c r="AA835" s="362"/>
      <c r="AB835" s="362"/>
    </row>
    <row r="836" spans="8:8" ht="15.75" customHeight="1">
      <c r="A836" s="362"/>
      <c r="B836" s="363"/>
      <c r="C836" s="362"/>
      <c r="D836" s="363"/>
      <c r="E836" s="362"/>
      <c r="F836" s="362"/>
      <c r="G836" s="362"/>
      <c r="H836" s="362"/>
      <c r="I836" s="362"/>
      <c r="J836" s="362"/>
      <c r="K836" s="362"/>
      <c r="L836" s="362"/>
      <c r="M836" s="362"/>
      <c r="N836" s="362"/>
      <c r="O836" s="362"/>
      <c r="P836" s="362"/>
      <c r="Q836" s="362"/>
      <c r="R836" s="362"/>
      <c r="S836" s="362"/>
      <c r="T836" s="362"/>
      <c r="U836" s="362"/>
      <c r="V836" s="362"/>
      <c r="W836" s="362"/>
      <c r="X836" s="362"/>
      <c r="Y836" s="362"/>
      <c r="Z836" s="362"/>
      <c r="AA836" s="362"/>
      <c r="AB836" s="362"/>
    </row>
    <row r="837" spans="8:8" ht="15.75" customHeight="1">
      <c r="A837" s="362"/>
      <c r="B837" s="363"/>
      <c r="C837" s="362"/>
      <c r="D837" s="363"/>
      <c r="E837" s="362"/>
      <c r="F837" s="362"/>
      <c r="G837" s="362"/>
      <c r="H837" s="362"/>
      <c r="I837" s="362"/>
      <c r="J837" s="362"/>
      <c r="K837" s="362"/>
      <c r="L837" s="362"/>
      <c r="M837" s="362"/>
      <c r="N837" s="362"/>
      <c r="O837" s="362"/>
      <c r="P837" s="362"/>
      <c r="Q837" s="362"/>
      <c r="R837" s="362"/>
      <c r="S837" s="362"/>
      <c r="T837" s="362"/>
      <c r="U837" s="362"/>
      <c r="V837" s="362"/>
      <c r="W837" s="362"/>
      <c r="X837" s="362"/>
      <c r="Y837" s="362"/>
      <c r="Z837" s="362"/>
      <c r="AA837" s="362"/>
      <c r="AB837" s="362"/>
    </row>
    <row r="838" spans="8:8" ht="15.75" customHeight="1">
      <c r="A838" s="362"/>
      <c r="B838" s="363"/>
      <c r="C838" s="362"/>
      <c r="D838" s="363"/>
      <c r="E838" s="362"/>
      <c r="F838" s="362"/>
      <c r="G838" s="362"/>
      <c r="H838" s="362"/>
      <c r="I838" s="362"/>
      <c r="J838" s="362"/>
      <c r="K838" s="362"/>
      <c r="L838" s="362"/>
      <c r="M838" s="362"/>
      <c r="N838" s="362"/>
      <c r="O838" s="362"/>
      <c r="P838" s="362"/>
      <c r="Q838" s="362"/>
      <c r="R838" s="362"/>
      <c r="S838" s="362"/>
      <c r="T838" s="362"/>
      <c r="U838" s="362"/>
      <c r="V838" s="362"/>
      <c r="W838" s="362"/>
      <c r="X838" s="362"/>
      <c r="Y838" s="362"/>
      <c r="Z838" s="362"/>
      <c r="AA838" s="362"/>
      <c r="AB838" s="362"/>
    </row>
    <row r="839" spans="8:8" ht="15.75" customHeight="1">
      <c r="A839" s="362"/>
      <c r="B839" s="363"/>
      <c r="C839" s="362"/>
      <c r="D839" s="363"/>
      <c r="E839" s="362"/>
      <c r="F839" s="362"/>
      <c r="G839" s="362"/>
      <c r="H839" s="362"/>
      <c r="I839" s="362"/>
      <c r="J839" s="362"/>
      <c r="K839" s="362"/>
      <c r="L839" s="362"/>
      <c r="M839" s="362"/>
      <c r="N839" s="362"/>
      <c r="O839" s="362"/>
      <c r="P839" s="362"/>
      <c r="Q839" s="362"/>
      <c r="R839" s="362"/>
      <c r="S839" s="362"/>
      <c r="T839" s="362"/>
      <c r="U839" s="362"/>
      <c r="V839" s="362"/>
      <c r="W839" s="362"/>
      <c r="X839" s="362"/>
      <c r="Y839" s="362"/>
      <c r="Z839" s="362"/>
      <c r="AA839" s="362"/>
      <c r="AB839" s="362"/>
    </row>
    <row r="840" spans="8:8" ht="15.75" customHeight="1">
      <c r="A840" s="362"/>
      <c r="B840" s="363"/>
      <c r="C840" s="362"/>
      <c r="D840" s="363"/>
      <c r="E840" s="362"/>
      <c r="F840" s="362"/>
      <c r="G840" s="362"/>
      <c r="H840" s="362"/>
      <c r="I840" s="362"/>
      <c r="J840" s="362"/>
      <c r="K840" s="362"/>
      <c r="L840" s="362"/>
      <c r="M840" s="362"/>
      <c r="N840" s="362"/>
      <c r="O840" s="362"/>
      <c r="P840" s="362"/>
      <c r="Q840" s="362"/>
      <c r="R840" s="362"/>
      <c r="S840" s="362"/>
      <c r="T840" s="362"/>
      <c r="U840" s="362"/>
      <c r="V840" s="362"/>
      <c r="W840" s="362"/>
      <c r="X840" s="362"/>
      <c r="Y840" s="362"/>
      <c r="Z840" s="362"/>
      <c r="AA840" s="362"/>
      <c r="AB840" s="362"/>
    </row>
    <row r="841" spans="8:8" ht="15.75" customHeight="1">
      <c r="A841" s="362"/>
      <c r="B841" s="363"/>
      <c r="C841" s="362"/>
      <c r="D841" s="363"/>
      <c r="E841" s="362"/>
      <c r="F841" s="362"/>
      <c r="G841" s="362"/>
      <c r="H841" s="362"/>
      <c r="I841" s="362"/>
      <c r="J841" s="362"/>
      <c r="K841" s="362"/>
      <c r="L841" s="362"/>
      <c r="M841" s="362"/>
      <c r="N841" s="362"/>
      <c r="O841" s="362"/>
      <c r="P841" s="362"/>
      <c r="Q841" s="362"/>
      <c r="R841" s="362"/>
      <c r="S841" s="362"/>
      <c r="T841" s="362"/>
      <c r="U841" s="362"/>
      <c r="V841" s="362"/>
      <c r="W841" s="362"/>
      <c r="X841" s="362"/>
      <c r="Y841" s="362"/>
      <c r="Z841" s="362"/>
      <c r="AA841" s="362"/>
      <c r="AB841" s="362"/>
    </row>
    <row r="842" spans="8:8" ht="15.75" customHeight="1">
      <c r="A842" s="362"/>
      <c r="B842" s="363"/>
      <c r="C842" s="362"/>
      <c r="D842" s="363"/>
      <c r="E842" s="362"/>
      <c r="F842" s="362"/>
      <c r="G842" s="362"/>
      <c r="H842" s="362"/>
      <c r="I842" s="362"/>
      <c r="J842" s="362"/>
      <c r="K842" s="362"/>
      <c r="L842" s="362"/>
      <c r="M842" s="362"/>
      <c r="N842" s="362"/>
      <c r="O842" s="362"/>
      <c r="P842" s="362"/>
      <c r="Q842" s="362"/>
      <c r="R842" s="362"/>
      <c r="S842" s="362"/>
      <c r="T842" s="362"/>
      <c r="U842" s="362"/>
      <c r="V842" s="362"/>
      <c r="W842" s="362"/>
      <c r="X842" s="362"/>
      <c r="Y842" s="362"/>
      <c r="Z842" s="362"/>
      <c r="AA842" s="362"/>
      <c r="AB842" s="362"/>
    </row>
    <row r="843" spans="8:8" ht="15.75" customHeight="1">
      <c r="A843" s="362"/>
      <c r="B843" s="363"/>
      <c r="C843" s="362"/>
      <c r="D843" s="363"/>
      <c r="E843" s="362"/>
      <c r="F843" s="362"/>
      <c r="G843" s="362"/>
      <c r="H843" s="362"/>
      <c r="I843" s="362"/>
      <c r="J843" s="362"/>
      <c r="K843" s="362"/>
      <c r="L843" s="362"/>
      <c r="M843" s="362"/>
      <c r="N843" s="362"/>
      <c r="O843" s="362"/>
      <c r="P843" s="362"/>
      <c r="Q843" s="362"/>
      <c r="R843" s="362"/>
      <c r="S843" s="362"/>
      <c r="T843" s="362"/>
      <c r="U843" s="362"/>
      <c r="V843" s="362"/>
      <c r="W843" s="362"/>
      <c r="X843" s="362"/>
      <c r="Y843" s="362"/>
      <c r="Z843" s="362"/>
      <c r="AA843" s="362"/>
      <c r="AB843" s="362"/>
    </row>
    <row r="844" spans="8:8" ht="15.75" customHeight="1">
      <c r="A844" s="362"/>
      <c r="B844" s="363"/>
      <c r="C844" s="362"/>
      <c r="D844" s="363"/>
      <c r="E844" s="362"/>
      <c r="F844" s="362"/>
      <c r="G844" s="362"/>
      <c r="H844" s="362"/>
      <c r="I844" s="362"/>
      <c r="J844" s="362"/>
      <c r="K844" s="362"/>
      <c r="L844" s="362"/>
      <c r="M844" s="362"/>
      <c r="N844" s="362"/>
      <c r="O844" s="362"/>
      <c r="P844" s="362"/>
      <c r="Q844" s="362"/>
      <c r="R844" s="362"/>
      <c r="S844" s="362"/>
      <c r="T844" s="362"/>
      <c r="U844" s="362"/>
      <c r="V844" s="362"/>
      <c r="W844" s="362"/>
      <c r="X844" s="362"/>
      <c r="Y844" s="362"/>
      <c r="Z844" s="362"/>
      <c r="AA844" s="362"/>
      <c r="AB844" s="362"/>
    </row>
    <row r="845" spans="8:8" ht="15.75" customHeight="1">
      <c r="A845" s="362"/>
      <c r="B845" s="363"/>
      <c r="C845" s="362"/>
      <c r="D845" s="363"/>
      <c r="E845" s="362"/>
      <c r="F845" s="362"/>
      <c r="G845" s="362"/>
      <c r="H845" s="362"/>
      <c r="I845" s="362"/>
      <c r="J845" s="362"/>
      <c r="K845" s="362"/>
      <c r="L845" s="362"/>
      <c r="M845" s="362"/>
      <c r="N845" s="362"/>
      <c r="O845" s="362"/>
      <c r="P845" s="362"/>
      <c r="Q845" s="362"/>
      <c r="R845" s="362"/>
      <c r="S845" s="362"/>
      <c r="T845" s="362"/>
      <c r="U845" s="362"/>
      <c r="V845" s="362"/>
      <c r="W845" s="362"/>
      <c r="X845" s="362"/>
      <c r="Y845" s="362"/>
      <c r="Z845" s="362"/>
      <c r="AA845" s="362"/>
      <c r="AB845" s="362"/>
    </row>
    <row r="846" spans="8:8" ht="15.75" customHeight="1">
      <c r="A846" s="362"/>
      <c r="B846" s="363"/>
      <c r="C846" s="362"/>
      <c r="D846" s="363"/>
      <c r="E846" s="362"/>
      <c r="F846" s="362"/>
      <c r="G846" s="362"/>
      <c r="H846" s="362"/>
      <c r="I846" s="362"/>
      <c r="J846" s="362"/>
      <c r="K846" s="362"/>
      <c r="L846" s="362"/>
      <c r="M846" s="362"/>
      <c r="N846" s="362"/>
      <c r="O846" s="362"/>
      <c r="P846" s="362"/>
      <c r="Q846" s="362"/>
      <c r="R846" s="362"/>
      <c r="S846" s="362"/>
      <c r="T846" s="362"/>
      <c r="U846" s="362"/>
      <c r="V846" s="362"/>
      <c r="W846" s="362"/>
      <c r="X846" s="362"/>
      <c r="Y846" s="362"/>
      <c r="Z846" s="362"/>
      <c r="AA846" s="362"/>
      <c r="AB846" s="362"/>
    </row>
    <row r="847" spans="8:8" ht="15.75" customHeight="1">
      <c r="A847" s="362"/>
      <c r="B847" s="363"/>
      <c r="C847" s="362"/>
      <c r="D847" s="363"/>
      <c r="E847" s="362"/>
      <c r="F847" s="362"/>
      <c r="G847" s="362"/>
      <c r="H847" s="362"/>
      <c r="I847" s="362"/>
      <c r="J847" s="362"/>
      <c r="K847" s="362"/>
      <c r="L847" s="362"/>
      <c r="M847" s="362"/>
      <c r="N847" s="362"/>
      <c r="O847" s="362"/>
      <c r="P847" s="362"/>
      <c r="Q847" s="362"/>
      <c r="R847" s="362"/>
      <c r="S847" s="362"/>
      <c r="T847" s="362"/>
      <c r="U847" s="362"/>
      <c r="V847" s="362"/>
      <c r="W847" s="362"/>
      <c r="X847" s="362"/>
      <c r="Y847" s="362"/>
      <c r="Z847" s="362"/>
      <c r="AA847" s="362"/>
      <c r="AB847" s="362"/>
    </row>
    <row r="848" spans="8:8" ht="15.75" customHeight="1">
      <c r="A848" s="362"/>
      <c r="B848" s="363"/>
      <c r="C848" s="362"/>
      <c r="D848" s="363"/>
      <c r="E848" s="362"/>
      <c r="F848" s="362"/>
      <c r="G848" s="362"/>
      <c r="H848" s="362"/>
      <c r="I848" s="362"/>
      <c r="J848" s="362"/>
      <c r="K848" s="362"/>
      <c r="L848" s="362"/>
      <c r="M848" s="362"/>
      <c r="N848" s="362"/>
      <c r="O848" s="362"/>
      <c r="P848" s="362"/>
      <c r="Q848" s="362"/>
      <c r="R848" s="362"/>
      <c r="S848" s="362"/>
      <c r="T848" s="362"/>
      <c r="U848" s="362"/>
      <c r="V848" s="362"/>
      <c r="W848" s="362"/>
      <c r="X848" s="362"/>
      <c r="Y848" s="362"/>
      <c r="Z848" s="362"/>
      <c r="AA848" s="362"/>
      <c r="AB848" s="362"/>
    </row>
    <row r="849" spans="8:8" ht="15.75" customHeight="1">
      <c r="A849" s="362"/>
      <c r="B849" s="363"/>
      <c r="C849" s="362"/>
      <c r="D849" s="363"/>
      <c r="E849" s="362"/>
      <c r="F849" s="362"/>
      <c r="G849" s="362"/>
      <c r="H849" s="362"/>
      <c r="I849" s="362"/>
      <c r="J849" s="362"/>
      <c r="K849" s="362"/>
      <c r="L849" s="362"/>
      <c r="M849" s="362"/>
      <c r="N849" s="362"/>
      <c r="O849" s="362"/>
      <c r="P849" s="362"/>
      <c r="Q849" s="362"/>
      <c r="R849" s="362"/>
      <c r="S849" s="362"/>
      <c r="T849" s="362"/>
      <c r="U849" s="362"/>
      <c r="V849" s="362"/>
      <c r="W849" s="362"/>
      <c r="X849" s="362"/>
      <c r="Y849" s="362"/>
      <c r="Z849" s="362"/>
      <c r="AA849" s="362"/>
      <c r="AB849" s="362"/>
    </row>
    <row r="850" spans="8:8" ht="15.75" customHeight="1">
      <c r="A850" s="362"/>
      <c r="B850" s="363"/>
      <c r="C850" s="362"/>
      <c r="D850" s="363"/>
      <c r="E850" s="362"/>
      <c r="F850" s="362"/>
      <c r="G850" s="362"/>
      <c r="H850" s="362"/>
      <c r="I850" s="362"/>
      <c r="J850" s="362"/>
      <c r="K850" s="362"/>
      <c r="L850" s="362"/>
      <c r="M850" s="362"/>
      <c r="N850" s="362"/>
      <c r="O850" s="362"/>
      <c r="P850" s="362"/>
      <c r="Q850" s="362"/>
      <c r="R850" s="362"/>
      <c r="S850" s="362"/>
      <c r="T850" s="362"/>
      <c r="U850" s="362"/>
      <c r="V850" s="362"/>
      <c r="W850" s="362"/>
      <c r="X850" s="362"/>
      <c r="Y850" s="362"/>
      <c r="Z850" s="362"/>
      <c r="AA850" s="362"/>
      <c r="AB850" s="362"/>
    </row>
    <row r="851" spans="8:8" ht="15.75" customHeight="1">
      <c r="A851" s="362"/>
      <c r="B851" s="363"/>
      <c r="C851" s="362"/>
      <c r="D851" s="363"/>
      <c r="E851" s="362"/>
      <c r="F851" s="362"/>
      <c r="G851" s="362"/>
      <c r="H851" s="362"/>
      <c r="I851" s="362"/>
      <c r="J851" s="362"/>
      <c r="K851" s="362"/>
      <c r="L851" s="362"/>
      <c r="M851" s="362"/>
      <c r="N851" s="362"/>
      <c r="O851" s="362"/>
      <c r="P851" s="362"/>
      <c r="Q851" s="362"/>
      <c r="R851" s="362"/>
      <c r="S851" s="362"/>
      <c r="T851" s="362"/>
      <c r="U851" s="362"/>
      <c r="V851" s="362"/>
      <c r="W851" s="362"/>
      <c r="X851" s="362"/>
      <c r="Y851" s="362"/>
      <c r="Z851" s="362"/>
      <c r="AA851" s="362"/>
      <c r="AB851" s="362"/>
    </row>
    <row r="852" spans="8:8" ht="15.75" customHeight="1">
      <c r="A852" s="362"/>
      <c r="B852" s="363"/>
      <c r="C852" s="362"/>
      <c r="D852" s="363"/>
      <c r="E852" s="362"/>
      <c r="F852" s="362"/>
      <c r="G852" s="362"/>
      <c r="H852" s="362"/>
      <c r="I852" s="362"/>
      <c r="J852" s="362"/>
      <c r="K852" s="362"/>
      <c r="L852" s="362"/>
      <c r="M852" s="362"/>
      <c r="N852" s="362"/>
      <c r="O852" s="362"/>
      <c r="P852" s="362"/>
      <c r="Q852" s="362"/>
      <c r="R852" s="362"/>
      <c r="S852" s="362"/>
      <c r="T852" s="362"/>
      <c r="U852" s="362"/>
      <c r="V852" s="362"/>
      <c r="W852" s="362"/>
      <c r="X852" s="362"/>
      <c r="Y852" s="362"/>
      <c r="Z852" s="362"/>
      <c r="AA852" s="362"/>
      <c r="AB852" s="362"/>
    </row>
    <row r="853" spans="8:8" ht="15.75" customHeight="1">
      <c r="A853" s="362"/>
      <c r="B853" s="363"/>
      <c r="C853" s="362"/>
      <c r="D853" s="363"/>
      <c r="E853" s="362"/>
      <c r="F853" s="362"/>
      <c r="G853" s="362"/>
      <c r="H853" s="362"/>
      <c r="I853" s="362"/>
      <c r="J853" s="362"/>
      <c r="K853" s="362"/>
      <c r="L853" s="362"/>
      <c r="M853" s="362"/>
      <c r="N853" s="362"/>
      <c r="O853" s="362"/>
      <c r="P853" s="362"/>
      <c r="Q853" s="362"/>
      <c r="R853" s="362"/>
      <c r="S853" s="362"/>
      <c r="T853" s="362"/>
      <c r="U853" s="362"/>
      <c r="V853" s="362"/>
      <c r="W853" s="362"/>
      <c r="X853" s="362"/>
      <c r="Y853" s="362"/>
      <c r="Z853" s="362"/>
      <c r="AA853" s="362"/>
      <c r="AB853" s="362"/>
    </row>
    <row r="854" spans="8:8" ht="15.75" customHeight="1">
      <c r="A854" s="362"/>
      <c r="B854" s="363"/>
      <c r="C854" s="362"/>
      <c r="D854" s="363"/>
      <c r="E854" s="362"/>
      <c r="F854" s="362"/>
      <c r="G854" s="362"/>
      <c r="H854" s="362"/>
      <c r="I854" s="362"/>
      <c r="J854" s="362"/>
      <c r="K854" s="362"/>
      <c r="L854" s="362"/>
      <c r="M854" s="362"/>
      <c r="N854" s="362"/>
      <c r="O854" s="362"/>
      <c r="P854" s="362"/>
      <c r="Q854" s="362"/>
      <c r="R854" s="362"/>
      <c r="S854" s="362"/>
      <c r="T854" s="362"/>
      <c r="U854" s="362"/>
      <c r="V854" s="362"/>
      <c r="W854" s="362"/>
      <c r="X854" s="362"/>
      <c r="Y854" s="362"/>
      <c r="Z854" s="362"/>
      <c r="AA854" s="362"/>
      <c r="AB854" s="362"/>
    </row>
    <row r="855" spans="8:8" ht="15.75" customHeight="1">
      <c r="A855" s="362"/>
      <c r="B855" s="363"/>
      <c r="C855" s="362"/>
      <c r="D855" s="363"/>
      <c r="E855" s="362"/>
      <c r="F855" s="362"/>
      <c r="G855" s="362"/>
      <c r="H855" s="362"/>
      <c r="I855" s="362"/>
      <c r="J855" s="362"/>
      <c r="K855" s="362"/>
      <c r="L855" s="362"/>
      <c r="M855" s="362"/>
      <c r="N855" s="362"/>
      <c r="O855" s="362"/>
      <c r="P855" s="362"/>
      <c r="Q855" s="362"/>
      <c r="R855" s="362"/>
      <c r="S855" s="362"/>
      <c r="T855" s="362"/>
      <c r="U855" s="362"/>
      <c r="V855" s="362"/>
      <c r="W855" s="362"/>
      <c r="X855" s="362"/>
      <c r="Y855" s="362"/>
      <c r="Z855" s="362"/>
      <c r="AA855" s="362"/>
      <c r="AB855" s="362"/>
    </row>
    <row r="856" spans="8:8" ht="15.75" customHeight="1">
      <c r="A856" s="362"/>
      <c r="B856" s="363"/>
      <c r="C856" s="362"/>
      <c r="D856" s="363"/>
      <c r="E856" s="362"/>
      <c r="F856" s="362"/>
      <c r="G856" s="362"/>
      <c r="H856" s="362"/>
      <c r="I856" s="362"/>
      <c r="J856" s="362"/>
      <c r="K856" s="362"/>
      <c r="L856" s="362"/>
      <c r="M856" s="362"/>
      <c r="N856" s="362"/>
      <c r="O856" s="362"/>
      <c r="P856" s="362"/>
      <c r="Q856" s="362"/>
      <c r="R856" s="362"/>
      <c r="S856" s="362"/>
      <c r="T856" s="362"/>
      <c r="U856" s="362"/>
      <c r="V856" s="362"/>
      <c r="W856" s="362"/>
      <c r="X856" s="362"/>
      <c r="Y856" s="362"/>
      <c r="Z856" s="362"/>
      <c r="AA856" s="362"/>
      <c r="AB856" s="362"/>
    </row>
    <row r="857" spans="8:8" ht="15.75" customHeight="1">
      <c r="A857" s="362"/>
      <c r="B857" s="363"/>
      <c r="C857" s="362"/>
      <c r="D857" s="363"/>
      <c r="E857" s="362"/>
      <c r="F857" s="362"/>
      <c r="G857" s="362"/>
      <c r="H857" s="362"/>
      <c r="I857" s="362"/>
      <c r="J857" s="362"/>
      <c r="K857" s="362"/>
      <c r="L857" s="362"/>
      <c r="M857" s="362"/>
      <c r="N857" s="362"/>
      <c r="O857" s="362"/>
      <c r="P857" s="362"/>
      <c r="Q857" s="362"/>
      <c r="R857" s="362"/>
      <c r="S857" s="362"/>
      <c r="T857" s="362"/>
      <c r="U857" s="362"/>
      <c r="V857" s="362"/>
      <c r="W857" s="362"/>
      <c r="X857" s="362"/>
      <c r="Y857" s="362"/>
      <c r="Z857" s="362"/>
      <c r="AA857" s="362"/>
      <c r="AB857" s="362"/>
    </row>
    <row r="858" spans="8:8" ht="15.75" customHeight="1">
      <c r="A858" s="362"/>
      <c r="B858" s="363"/>
      <c r="C858" s="362"/>
      <c r="D858" s="363"/>
      <c r="E858" s="362"/>
      <c r="F858" s="362"/>
      <c r="G858" s="362"/>
      <c r="H858" s="362"/>
      <c r="I858" s="362"/>
      <c r="J858" s="362"/>
      <c r="K858" s="362"/>
      <c r="L858" s="362"/>
      <c r="M858" s="362"/>
      <c r="N858" s="362"/>
      <c r="O858" s="362"/>
      <c r="P858" s="362"/>
      <c r="Q858" s="362"/>
      <c r="R858" s="362"/>
      <c r="S858" s="362"/>
      <c r="T858" s="362"/>
      <c r="U858" s="362"/>
      <c r="V858" s="362"/>
      <c r="W858" s="362"/>
      <c r="X858" s="362"/>
      <c r="Y858" s="362"/>
      <c r="Z858" s="362"/>
      <c r="AA858" s="362"/>
      <c r="AB858" s="362"/>
    </row>
    <row r="859" spans="8:8" ht="15.75" customHeight="1">
      <c r="A859" s="362"/>
      <c r="B859" s="363"/>
      <c r="C859" s="362"/>
      <c r="D859" s="363"/>
      <c r="E859" s="362"/>
      <c r="F859" s="362"/>
      <c r="G859" s="362"/>
      <c r="H859" s="362"/>
      <c r="I859" s="362"/>
      <c r="J859" s="362"/>
      <c r="K859" s="362"/>
      <c r="L859" s="362"/>
      <c r="M859" s="362"/>
      <c r="N859" s="362"/>
      <c r="O859" s="362"/>
      <c r="P859" s="362"/>
      <c r="Q859" s="362"/>
      <c r="R859" s="362"/>
      <c r="S859" s="362"/>
      <c r="T859" s="362"/>
      <c r="U859" s="362"/>
      <c r="V859" s="362"/>
      <c r="W859" s="362"/>
      <c r="X859" s="362"/>
      <c r="Y859" s="362"/>
      <c r="Z859" s="362"/>
      <c r="AA859" s="362"/>
      <c r="AB859" s="362"/>
    </row>
    <row r="860" spans="8:8" ht="15.75" customHeight="1">
      <c r="A860" s="362"/>
      <c r="B860" s="363"/>
      <c r="C860" s="362"/>
      <c r="D860" s="363"/>
      <c r="E860" s="362"/>
      <c r="F860" s="362"/>
      <c r="G860" s="362"/>
      <c r="H860" s="362"/>
      <c r="I860" s="362"/>
      <c r="J860" s="362"/>
      <c r="K860" s="362"/>
      <c r="L860" s="362"/>
      <c r="M860" s="362"/>
      <c r="N860" s="362"/>
      <c r="O860" s="362"/>
      <c r="P860" s="362"/>
      <c r="Q860" s="362"/>
      <c r="R860" s="362"/>
      <c r="S860" s="362"/>
      <c r="T860" s="362"/>
      <c r="U860" s="362"/>
      <c r="V860" s="362"/>
      <c r="W860" s="362"/>
      <c r="X860" s="362"/>
      <c r="Y860" s="362"/>
      <c r="Z860" s="362"/>
      <c r="AA860" s="362"/>
      <c r="AB860" s="362"/>
    </row>
    <row r="861" spans="8:8" ht="15.75" customHeight="1">
      <c r="A861" s="362"/>
      <c r="B861" s="363"/>
      <c r="C861" s="362"/>
      <c r="D861" s="363"/>
      <c r="E861" s="362"/>
      <c r="F861" s="362"/>
      <c r="G861" s="362"/>
      <c r="H861" s="362"/>
      <c r="I861" s="362"/>
      <c r="J861" s="362"/>
      <c r="K861" s="362"/>
      <c r="L861" s="362"/>
      <c r="M861" s="362"/>
      <c r="N861" s="362"/>
      <c r="O861" s="362"/>
      <c r="P861" s="362"/>
      <c r="Q861" s="362"/>
      <c r="R861" s="362"/>
      <c r="S861" s="362"/>
      <c r="T861" s="362"/>
      <c r="U861" s="362"/>
      <c r="V861" s="362"/>
      <c r="W861" s="362"/>
      <c r="X861" s="362"/>
      <c r="Y861" s="362"/>
      <c r="Z861" s="362"/>
      <c r="AA861" s="362"/>
      <c r="AB861" s="362"/>
    </row>
    <row r="862" spans="8:8" ht="15.75" customHeight="1">
      <c r="A862" s="362"/>
      <c r="B862" s="363"/>
      <c r="C862" s="362"/>
      <c r="D862" s="363"/>
      <c r="E862" s="362"/>
      <c r="F862" s="362"/>
      <c r="G862" s="362"/>
      <c r="H862" s="362"/>
      <c r="I862" s="362"/>
      <c r="J862" s="362"/>
      <c r="K862" s="362"/>
      <c r="L862" s="362"/>
      <c r="M862" s="362"/>
      <c r="N862" s="362"/>
      <c r="O862" s="362"/>
      <c r="P862" s="362"/>
      <c r="Q862" s="362"/>
      <c r="R862" s="362"/>
      <c r="S862" s="362"/>
      <c r="T862" s="362"/>
      <c r="U862" s="362"/>
      <c r="V862" s="362"/>
      <c r="W862" s="362"/>
      <c r="X862" s="362"/>
      <c r="Y862" s="362"/>
      <c r="Z862" s="362"/>
      <c r="AA862" s="362"/>
      <c r="AB862" s="362"/>
    </row>
    <row r="863" spans="8:8" ht="15.75" customHeight="1">
      <c r="A863" s="362"/>
      <c r="B863" s="363"/>
      <c r="C863" s="362"/>
      <c r="D863" s="363"/>
      <c r="E863" s="362"/>
      <c r="F863" s="362"/>
      <c r="G863" s="362"/>
      <c r="H863" s="362"/>
      <c r="I863" s="362"/>
      <c r="J863" s="362"/>
      <c r="K863" s="362"/>
      <c r="L863" s="362"/>
      <c r="M863" s="362"/>
      <c r="N863" s="362"/>
      <c r="O863" s="362"/>
      <c r="P863" s="362"/>
      <c r="Q863" s="362"/>
      <c r="R863" s="362"/>
      <c r="S863" s="362"/>
      <c r="T863" s="362"/>
      <c r="U863" s="362"/>
      <c r="V863" s="362"/>
      <c r="W863" s="362"/>
      <c r="X863" s="362"/>
      <c r="Y863" s="362"/>
      <c r="Z863" s="362"/>
      <c r="AA863" s="362"/>
      <c r="AB863" s="362"/>
    </row>
    <row r="864" spans="8:8" ht="15.75" customHeight="1">
      <c r="A864" s="362"/>
      <c r="B864" s="363"/>
      <c r="C864" s="362"/>
      <c r="D864" s="363"/>
      <c r="E864" s="362"/>
      <c r="F864" s="362"/>
      <c r="G864" s="362"/>
      <c r="H864" s="362"/>
      <c r="I864" s="362"/>
      <c r="J864" s="362"/>
      <c r="K864" s="362"/>
      <c r="L864" s="362"/>
      <c r="M864" s="362"/>
      <c r="N864" s="362"/>
      <c r="O864" s="362"/>
      <c r="P864" s="362"/>
      <c r="Q864" s="362"/>
      <c r="R864" s="362"/>
      <c r="S864" s="362"/>
      <c r="T864" s="362"/>
      <c r="U864" s="362"/>
      <c r="V864" s="362"/>
      <c r="W864" s="362"/>
      <c r="X864" s="362"/>
      <c r="Y864" s="362"/>
      <c r="Z864" s="362"/>
      <c r="AA864" s="362"/>
      <c r="AB864" s="362"/>
    </row>
    <row r="865" spans="8:8" ht="15.75" customHeight="1">
      <c r="A865" s="362"/>
      <c r="B865" s="363"/>
      <c r="C865" s="362"/>
      <c r="D865" s="363"/>
      <c r="E865" s="362"/>
      <c r="F865" s="362"/>
      <c r="G865" s="362"/>
      <c r="H865" s="362"/>
      <c r="I865" s="362"/>
      <c r="J865" s="362"/>
      <c r="K865" s="362"/>
      <c r="L865" s="362"/>
      <c r="M865" s="362"/>
      <c r="N865" s="362"/>
      <c r="O865" s="362"/>
      <c r="P865" s="362"/>
      <c r="Q865" s="362"/>
      <c r="R865" s="362"/>
      <c r="S865" s="362"/>
      <c r="T865" s="362"/>
      <c r="U865" s="362"/>
      <c r="V865" s="362"/>
      <c r="W865" s="362"/>
      <c r="X865" s="362"/>
      <c r="Y865" s="362"/>
      <c r="Z865" s="362"/>
      <c r="AA865" s="362"/>
      <c r="AB865" s="362"/>
    </row>
    <row r="866" spans="8:8" ht="15.75" customHeight="1">
      <c r="A866" s="362"/>
      <c r="B866" s="363"/>
      <c r="C866" s="362"/>
      <c r="D866" s="363"/>
      <c r="E866" s="362"/>
      <c r="F866" s="362"/>
      <c r="G866" s="362"/>
      <c r="H866" s="362"/>
      <c r="I866" s="362"/>
      <c r="J866" s="362"/>
      <c r="K866" s="362"/>
      <c r="L866" s="362"/>
      <c r="M866" s="362"/>
      <c r="N866" s="362"/>
      <c r="O866" s="362"/>
      <c r="P866" s="362"/>
      <c r="Q866" s="362"/>
      <c r="R866" s="362"/>
      <c r="S866" s="362"/>
      <c r="T866" s="362"/>
      <c r="U866" s="362"/>
      <c r="V866" s="362"/>
      <c r="W866" s="362"/>
      <c r="X866" s="362"/>
      <c r="Y866" s="362"/>
      <c r="Z866" s="362"/>
      <c r="AA866" s="362"/>
      <c r="AB866" s="362"/>
    </row>
    <row r="867" spans="8:8" ht="15.75" customHeight="1">
      <c r="A867" s="362"/>
      <c r="B867" s="363"/>
      <c r="C867" s="362"/>
      <c r="D867" s="363"/>
      <c r="E867" s="362"/>
      <c r="F867" s="362"/>
      <c r="G867" s="362"/>
      <c r="H867" s="362"/>
      <c r="I867" s="362"/>
      <c r="J867" s="362"/>
      <c r="K867" s="362"/>
      <c r="L867" s="362"/>
      <c r="M867" s="362"/>
      <c r="N867" s="362"/>
      <c r="O867" s="362"/>
      <c r="P867" s="362"/>
      <c r="Q867" s="362"/>
      <c r="R867" s="362"/>
      <c r="S867" s="362"/>
      <c r="T867" s="362"/>
      <c r="U867" s="362"/>
      <c r="V867" s="362"/>
      <c r="W867" s="362"/>
      <c r="X867" s="362"/>
      <c r="Y867" s="362"/>
      <c r="Z867" s="362"/>
      <c r="AA867" s="362"/>
      <c r="AB867" s="362"/>
    </row>
    <row r="868" spans="8:8" ht="15.75" customHeight="1">
      <c r="A868" s="362"/>
      <c r="B868" s="363"/>
      <c r="C868" s="362"/>
      <c r="D868" s="363"/>
      <c r="E868" s="362"/>
      <c r="F868" s="362"/>
      <c r="G868" s="362"/>
      <c r="H868" s="362"/>
      <c r="I868" s="362"/>
      <c r="J868" s="362"/>
      <c r="K868" s="362"/>
      <c r="L868" s="362"/>
      <c r="M868" s="362"/>
      <c r="N868" s="362"/>
      <c r="O868" s="362"/>
      <c r="P868" s="362"/>
      <c r="Q868" s="362"/>
      <c r="R868" s="362"/>
      <c r="S868" s="362"/>
      <c r="T868" s="362"/>
      <c r="U868" s="362"/>
      <c r="V868" s="362"/>
      <c r="W868" s="362"/>
      <c r="X868" s="362"/>
      <c r="Y868" s="362"/>
      <c r="Z868" s="362"/>
      <c r="AA868" s="362"/>
      <c r="AB868" s="362"/>
    </row>
    <row r="869" spans="8:8" ht="15.75" customHeight="1">
      <c r="A869" s="362"/>
      <c r="B869" s="363"/>
      <c r="C869" s="362"/>
      <c r="D869" s="363"/>
      <c r="E869" s="362"/>
      <c r="F869" s="362"/>
      <c r="G869" s="362"/>
      <c r="H869" s="362"/>
      <c r="I869" s="362"/>
      <c r="J869" s="362"/>
      <c r="K869" s="362"/>
      <c r="L869" s="362"/>
      <c r="M869" s="362"/>
      <c r="N869" s="362"/>
      <c r="O869" s="362"/>
      <c r="P869" s="362"/>
      <c r="Q869" s="362"/>
      <c r="R869" s="362"/>
      <c r="S869" s="362"/>
      <c r="T869" s="362"/>
      <c r="U869" s="362"/>
      <c r="V869" s="362"/>
      <c r="W869" s="362"/>
      <c r="X869" s="362"/>
      <c r="Y869" s="362"/>
      <c r="Z869" s="362"/>
      <c r="AA869" s="362"/>
      <c r="AB869" s="362"/>
    </row>
    <row r="870" spans="8:8" ht="15.75" customHeight="1">
      <c r="A870" s="362"/>
      <c r="B870" s="363"/>
      <c r="C870" s="362"/>
      <c r="D870" s="363"/>
      <c r="E870" s="362"/>
      <c r="F870" s="362"/>
      <c r="G870" s="362"/>
      <c r="H870" s="362"/>
      <c r="I870" s="362"/>
      <c r="J870" s="362"/>
      <c r="K870" s="362"/>
      <c r="L870" s="362"/>
      <c r="M870" s="362"/>
      <c r="N870" s="362"/>
      <c r="O870" s="362"/>
      <c r="P870" s="362"/>
      <c r="Q870" s="362"/>
      <c r="R870" s="362"/>
      <c r="S870" s="362"/>
      <c r="T870" s="362"/>
      <c r="U870" s="362"/>
      <c r="V870" s="362"/>
      <c r="W870" s="362"/>
      <c r="X870" s="362"/>
      <c r="Y870" s="362"/>
      <c r="Z870" s="362"/>
      <c r="AA870" s="362"/>
      <c r="AB870" s="362"/>
    </row>
    <row r="871" spans="8:8" ht="15.75" customHeight="1">
      <c r="A871" s="362"/>
      <c r="B871" s="363"/>
      <c r="C871" s="362"/>
      <c r="D871" s="363"/>
      <c r="E871" s="362"/>
      <c r="F871" s="362"/>
      <c r="G871" s="362"/>
      <c r="H871" s="362"/>
      <c r="I871" s="362"/>
      <c r="J871" s="362"/>
      <c r="K871" s="362"/>
      <c r="L871" s="362"/>
      <c r="M871" s="362"/>
      <c r="N871" s="362"/>
      <c r="O871" s="362"/>
      <c r="P871" s="362"/>
      <c r="Q871" s="362"/>
      <c r="R871" s="362"/>
      <c r="S871" s="362"/>
      <c r="T871" s="362"/>
      <c r="U871" s="362"/>
      <c r="V871" s="362"/>
      <c r="W871" s="362"/>
      <c r="X871" s="362"/>
      <c r="Y871" s="362"/>
      <c r="Z871" s="362"/>
      <c r="AA871" s="362"/>
      <c r="AB871" s="362"/>
    </row>
    <row r="872" spans="8:8" ht="15.75" customHeight="1">
      <c r="A872" s="362"/>
      <c r="B872" s="363"/>
      <c r="C872" s="362"/>
      <c r="D872" s="363"/>
      <c r="E872" s="362"/>
      <c r="F872" s="362"/>
      <c r="G872" s="362"/>
      <c r="H872" s="362"/>
      <c r="I872" s="362"/>
      <c r="J872" s="362"/>
      <c r="K872" s="362"/>
      <c r="L872" s="362"/>
      <c r="M872" s="362"/>
      <c r="N872" s="362"/>
      <c r="O872" s="362"/>
      <c r="P872" s="362"/>
      <c r="Q872" s="362"/>
      <c r="R872" s="362"/>
      <c r="S872" s="362"/>
      <c r="T872" s="362"/>
      <c r="U872" s="362"/>
      <c r="V872" s="362"/>
      <c r="W872" s="362"/>
      <c r="X872" s="362"/>
      <c r="Y872" s="362"/>
      <c r="Z872" s="362"/>
      <c r="AA872" s="362"/>
      <c r="AB872" s="362"/>
    </row>
    <row r="873" spans="8:8" ht="15.75" customHeight="1">
      <c r="A873" s="362"/>
      <c r="B873" s="363"/>
      <c r="C873" s="362"/>
      <c r="D873" s="363"/>
      <c r="E873" s="362"/>
      <c r="F873" s="362"/>
      <c r="G873" s="362"/>
      <c r="H873" s="362"/>
      <c r="I873" s="362"/>
      <c r="J873" s="362"/>
      <c r="K873" s="362"/>
      <c r="L873" s="362"/>
      <c r="M873" s="362"/>
      <c r="N873" s="362"/>
      <c r="O873" s="362"/>
      <c r="P873" s="362"/>
      <c r="Q873" s="362"/>
      <c r="R873" s="362"/>
      <c r="S873" s="362"/>
      <c r="T873" s="362"/>
      <c r="U873" s="362"/>
      <c r="V873" s="362"/>
      <c r="W873" s="362"/>
      <c r="X873" s="362"/>
      <c r="Y873" s="362"/>
      <c r="Z873" s="362"/>
      <c r="AA873" s="362"/>
      <c r="AB873" s="362"/>
    </row>
    <row r="874" spans="8:8" ht="15.75" customHeight="1">
      <c r="A874" s="362"/>
      <c r="B874" s="363"/>
      <c r="C874" s="362"/>
      <c r="D874" s="363"/>
      <c r="E874" s="362"/>
      <c r="F874" s="362"/>
      <c r="G874" s="362"/>
      <c r="H874" s="362"/>
      <c r="I874" s="362"/>
      <c r="J874" s="362"/>
      <c r="K874" s="362"/>
      <c r="L874" s="362"/>
      <c r="M874" s="362"/>
      <c r="N874" s="362"/>
      <c r="O874" s="362"/>
      <c r="P874" s="362"/>
      <c r="Q874" s="362"/>
      <c r="R874" s="362"/>
      <c r="S874" s="362"/>
      <c r="T874" s="362"/>
      <c r="U874" s="362"/>
      <c r="V874" s="362"/>
      <c r="W874" s="362"/>
      <c r="X874" s="362"/>
      <c r="Y874" s="362"/>
      <c r="Z874" s="362"/>
      <c r="AA874" s="362"/>
      <c r="AB874" s="362"/>
    </row>
    <row r="875" spans="8:8" ht="15.75" customHeight="1">
      <c r="A875" s="362"/>
      <c r="B875" s="363"/>
      <c r="C875" s="362"/>
      <c r="D875" s="363"/>
      <c r="E875" s="362"/>
      <c r="F875" s="362"/>
      <c r="G875" s="362"/>
      <c r="H875" s="362"/>
      <c r="I875" s="362"/>
      <c r="J875" s="362"/>
      <c r="K875" s="362"/>
      <c r="L875" s="362"/>
      <c r="M875" s="362"/>
      <c r="N875" s="362"/>
      <c r="O875" s="362"/>
      <c r="P875" s="362"/>
      <c r="Q875" s="362"/>
      <c r="R875" s="362"/>
      <c r="S875" s="362"/>
      <c r="T875" s="362"/>
      <c r="U875" s="362"/>
      <c r="V875" s="362"/>
      <c r="W875" s="362"/>
      <c r="X875" s="362"/>
      <c r="Y875" s="362"/>
      <c r="Z875" s="362"/>
      <c r="AA875" s="362"/>
      <c r="AB875" s="362"/>
    </row>
    <row r="876" spans="8:8" ht="15.75" customHeight="1">
      <c r="A876" s="362"/>
      <c r="B876" s="363"/>
      <c r="C876" s="362"/>
      <c r="D876" s="363"/>
      <c r="E876" s="362"/>
      <c r="F876" s="362"/>
      <c r="G876" s="362"/>
      <c r="H876" s="362"/>
      <c r="I876" s="362"/>
      <c r="J876" s="362"/>
      <c r="K876" s="362"/>
      <c r="L876" s="362"/>
      <c r="M876" s="362"/>
      <c r="N876" s="362"/>
      <c r="O876" s="362"/>
      <c r="P876" s="362"/>
      <c r="Q876" s="362"/>
      <c r="R876" s="362"/>
      <c r="S876" s="362"/>
      <c r="T876" s="362"/>
      <c r="U876" s="362"/>
      <c r="V876" s="362"/>
      <c r="W876" s="362"/>
      <c r="X876" s="362"/>
      <c r="Y876" s="362"/>
      <c r="Z876" s="362"/>
      <c r="AA876" s="362"/>
      <c r="AB876" s="362"/>
    </row>
    <row r="877" spans="8:8" ht="15.75" customHeight="1">
      <c r="A877" s="362"/>
      <c r="B877" s="363"/>
      <c r="C877" s="362"/>
      <c r="D877" s="363"/>
      <c r="E877" s="362"/>
      <c r="F877" s="362"/>
      <c r="G877" s="362"/>
      <c r="H877" s="362"/>
      <c r="I877" s="362"/>
      <c r="J877" s="362"/>
      <c r="K877" s="362"/>
      <c r="L877" s="362"/>
      <c r="M877" s="362"/>
      <c r="N877" s="362"/>
      <c r="O877" s="362"/>
      <c r="P877" s="362"/>
      <c r="Q877" s="362"/>
      <c r="R877" s="362"/>
      <c r="S877" s="362"/>
      <c r="T877" s="362"/>
      <c r="U877" s="362"/>
      <c r="V877" s="362"/>
      <c r="W877" s="362"/>
      <c r="X877" s="362"/>
      <c r="Y877" s="362"/>
      <c r="Z877" s="362"/>
      <c r="AA877" s="362"/>
      <c r="AB877" s="362"/>
    </row>
    <row r="878" spans="8:8" ht="15.75" customHeight="1">
      <c r="A878" s="362"/>
      <c r="B878" s="363"/>
      <c r="C878" s="362"/>
      <c r="D878" s="363"/>
      <c r="E878" s="362"/>
      <c r="F878" s="362"/>
      <c r="G878" s="362"/>
      <c r="H878" s="362"/>
      <c r="I878" s="362"/>
      <c r="J878" s="362"/>
      <c r="K878" s="362"/>
      <c r="L878" s="362"/>
      <c r="M878" s="362"/>
      <c r="N878" s="362"/>
      <c r="O878" s="362"/>
      <c r="P878" s="362"/>
      <c r="Q878" s="362"/>
      <c r="R878" s="362"/>
      <c r="S878" s="362"/>
      <c r="T878" s="362"/>
      <c r="U878" s="362"/>
      <c r="V878" s="362"/>
      <c r="W878" s="362"/>
      <c r="X878" s="362"/>
      <c r="Y878" s="362"/>
      <c r="Z878" s="362"/>
      <c r="AA878" s="362"/>
      <c r="AB878" s="362"/>
    </row>
    <row r="879" spans="8:8" ht="15.75" customHeight="1">
      <c r="A879" s="362"/>
      <c r="B879" s="363"/>
      <c r="C879" s="362"/>
      <c r="D879" s="363"/>
      <c r="E879" s="362"/>
      <c r="F879" s="362"/>
      <c r="G879" s="362"/>
      <c r="H879" s="362"/>
      <c r="I879" s="362"/>
      <c r="J879" s="362"/>
      <c r="K879" s="362"/>
      <c r="L879" s="362"/>
      <c r="M879" s="362"/>
      <c r="N879" s="362"/>
      <c r="O879" s="362"/>
      <c r="P879" s="362"/>
      <c r="Q879" s="362"/>
      <c r="R879" s="362"/>
      <c r="S879" s="362"/>
      <c r="T879" s="362"/>
      <c r="U879" s="362"/>
      <c r="V879" s="362"/>
      <c r="W879" s="362"/>
      <c r="X879" s="362"/>
      <c r="Y879" s="362"/>
      <c r="Z879" s="362"/>
      <c r="AA879" s="362"/>
      <c r="AB879" s="362"/>
    </row>
    <row r="880" spans="8:8" ht="15.75" customHeight="1">
      <c r="A880" s="362"/>
      <c r="B880" s="363"/>
      <c r="C880" s="362"/>
      <c r="D880" s="363"/>
      <c r="E880" s="362"/>
      <c r="F880" s="362"/>
      <c r="G880" s="362"/>
      <c r="H880" s="362"/>
      <c r="I880" s="362"/>
      <c r="J880" s="362"/>
      <c r="K880" s="362"/>
      <c r="L880" s="362"/>
      <c r="M880" s="362"/>
      <c r="N880" s="362"/>
      <c r="O880" s="362"/>
      <c r="P880" s="362"/>
      <c r="Q880" s="362"/>
      <c r="R880" s="362"/>
      <c r="S880" s="362"/>
      <c r="T880" s="362"/>
      <c r="U880" s="362"/>
      <c r="V880" s="362"/>
      <c r="W880" s="362"/>
      <c r="X880" s="362"/>
      <c r="Y880" s="362"/>
      <c r="Z880" s="362"/>
      <c r="AA880" s="362"/>
      <c r="AB880" s="362"/>
    </row>
    <row r="881" spans="8:8" ht="15.75" customHeight="1">
      <c r="A881" s="362"/>
      <c r="B881" s="363"/>
      <c r="C881" s="362"/>
      <c r="D881" s="363"/>
      <c r="E881" s="362"/>
      <c r="F881" s="362"/>
      <c r="G881" s="362"/>
      <c r="H881" s="362"/>
      <c r="I881" s="362"/>
      <c r="J881" s="362"/>
      <c r="K881" s="362"/>
      <c r="L881" s="362"/>
      <c r="M881" s="362"/>
      <c r="N881" s="362"/>
      <c r="O881" s="362"/>
      <c r="P881" s="362"/>
      <c r="Q881" s="362"/>
      <c r="R881" s="362"/>
      <c r="S881" s="362"/>
      <c r="T881" s="362"/>
      <c r="U881" s="362"/>
      <c r="V881" s="362"/>
      <c r="W881" s="362"/>
      <c r="X881" s="362"/>
      <c r="Y881" s="362"/>
      <c r="Z881" s="362"/>
      <c r="AA881" s="362"/>
      <c r="AB881" s="362"/>
    </row>
    <row r="882" spans="8:8" ht="15.75" customHeight="1">
      <c r="A882" s="362"/>
      <c r="B882" s="363"/>
      <c r="C882" s="362"/>
      <c r="D882" s="363"/>
      <c r="E882" s="362"/>
      <c r="F882" s="362"/>
      <c r="G882" s="362"/>
      <c r="H882" s="362"/>
      <c r="I882" s="362"/>
      <c r="J882" s="362"/>
      <c r="K882" s="362"/>
      <c r="L882" s="362"/>
      <c r="M882" s="362"/>
      <c r="N882" s="362"/>
      <c r="O882" s="362"/>
      <c r="P882" s="362"/>
      <c r="Q882" s="362"/>
      <c r="R882" s="362"/>
      <c r="S882" s="362"/>
      <c r="T882" s="362"/>
      <c r="U882" s="362"/>
      <c r="V882" s="362"/>
      <c r="W882" s="362"/>
      <c r="X882" s="362"/>
      <c r="Y882" s="362"/>
      <c r="Z882" s="362"/>
      <c r="AA882" s="362"/>
      <c r="AB882" s="362"/>
    </row>
    <row r="883" spans="8:8" ht="15.75" customHeight="1">
      <c r="A883" s="362"/>
      <c r="B883" s="363"/>
      <c r="C883" s="362"/>
      <c r="D883" s="363"/>
      <c r="E883" s="362"/>
      <c r="F883" s="362"/>
      <c r="G883" s="362"/>
      <c r="H883" s="362"/>
      <c r="I883" s="362"/>
      <c r="J883" s="362"/>
      <c r="K883" s="362"/>
      <c r="L883" s="362"/>
      <c r="M883" s="362"/>
      <c r="N883" s="362"/>
      <c r="O883" s="362"/>
      <c r="P883" s="362"/>
      <c r="Q883" s="362"/>
      <c r="R883" s="362"/>
      <c r="S883" s="362"/>
      <c r="T883" s="362"/>
      <c r="U883" s="362"/>
      <c r="V883" s="362"/>
      <c r="W883" s="362"/>
      <c r="X883" s="362"/>
      <c r="Y883" s="362"/>
      <c r="Z883" s="362"/>
      <c r="AA883" s="362"/>
      <c r="AB883" s="362"/>
    </row>
    <row r="884" spans="8:8" ht="15.75" customHeight="1">
      <c r="A884" s="362"/>
      <c r="B884" s="363"/>
      <c r="C884" s="362"/>
      <c r="D884" s="363"/>
      <c r="E884" s="362"/>
      <c r="F884" s="362"/>
      <c r="G884" s="362"/>
      <c r="H884" s="362"/>
      <c r="I884" s="362"/>
      <c r="J884" s="362"/>
      <c r="K884" s="362"/>
      <c r="L884" s="362"/>
      <c r="M884" s="362"/>
      <c r="N884" s="362"/>
      <c r="O884" s="362"/>
      <c r="P884" s="362"/>
      <c r="Q884" s="362"/>
      <c r="R884" s="362"/>
      <c r="S884" s="362"/>
      <c r="T884" s="362"/>
      <c r="U884" s="362"/>
      <c r="V884" s="362"/>
      <c r="W884" s="362"/>
      <c r="X884" s="362"/>
      <c r="Y884" s="362"/>
      <c r="Z884" s="362"/>
      <c r="AA884" s="362"/>
      <c r="AB884" s="362"/>
    </row>
    <row r="885" spans="8:8" ht="15.75" customHeight="1">
      <c r="A885" s="362"/>
      <c r="B885" s="363"/>
      <c r="C885" s="362"/>
      <c r="D885" s="363"/>
      <c r="E885" s="362"/>
      <c r="F885" s="362"/>
      <c r="G885" s="362"/>
      <c r="H885" s="362"/>
      <c r="I885" s="362"/>
      <c r="J885" s="362"/>
      <c r="K885" s="362"/>
      <c r="L885" s="362"/>
      <c r="M885" s="362"/>
      <c r="N885" s="362"/>
      <c r="O885" s="362"/>
      <c r="P885" s="362"/>
      <c r="Q885" s="362"/>
      <c r="R885" s="362"/>
      <c r="S885" s="362"/>
      <c r="T885" s="362"/>
      <c r="U885" s="362"/>
      <c r="V885" s="362"/>
      <c r="W885" s="362"/>
      <c r="X885" s="362"/>
      <c r="Y885" s="362"/>
      <c r="Z885" s="362"/>
      <c r="AA885" s="362"/>
      <c r="AB885" s="362"/>
    </row>
    <row r="886" spans="8:8" ht="15.75" customHeight="1">
      <c r="A886" s="362"/>
      <c r="B886" s="363"/>
      <c r="C886" s="362"/>
      <c r="D886" s="363"/>
      <c r="E886" s="362"/>
      <c r="F886" s="362"/>
      <c r="G886" s="362"/>
      <c r="H886" s="362"/>
      <c r="I886" s="362"/>
      <c r="J886" s="362"/>
      <c r="K886" s="362"/>
      <c r="L886" s="362"/>
      <c r="M886" s="362"/>
      <c r="N886" s="362"/>
      <c r="O886" s="362"/>
      <c r="P886" s="362"/>
      <c r="Q886" s="362"/>
      <c r="R886" s="362"/>
      <c r="S886" s="362"/>
      <c r="T886" s="362"/>
      <c r="U886" s="362"/>
      <c r="V886" s="362"/>
      <c r="W886" s="362"/>
      <c r="X886" s="362"/>
      <c r="Y886" s="362"/>
      <c r="Z886" s="362"/>
      <c r="AA886" s="362"/>
      <c r="AB886" s="362"/>
    </row>
    <row r="887" spans="8:8" ht="15.75" customHeight="1">
      <c r="A887" s="362"/>
      <c r="B887" s="363"/>
      <c r="C887" s="362"/>
      <c r="D887" s="363"/>
      <c r="E887" s="362"/>
      <c r="F887" s="362"/>
      <c r="G887" s="362"/>
      <c r="H887" s="362"/>
      <c r="I887" s="362"/>
      <c r="J887" s="362"/>
      <c r="K887" s="362"/>
      <c r="L887" s="362"/>
      <c r="M887" s="362"/>
      <c r="N887" s="362"/>
      <c r="O887" s="362"/>
      <c r="P887" s="362"/>
      <c r="Q887" s="362"/>
      <c r="R887" s="362"/>
      <c r="S887" s="362"/>
      <c r="T887" s="362"/>
      <c r="U887" s="362"/>
      <c r="V887" s="362"/>
      <c r="W887" s="362"/>
      <c r="X887" s="362"/>
      <c r="Y887" s="362"/>
      <c r="Z887" s="362"/>
      <c r="AA887" s="362"/>
      <c r="AB887" s="362"/>
    </row>
    <row r="888" spans="8:8" ht="15.75" customHeight="1">
      <c r="A888" s="362"/>
      <c r="B888" s="363"/>
      <c r="C888" s="362"/>
      <c r="D888" s="363"/>
      <c r="E888" s="362"/>
      <c r="F888" s="362"/>
      <c r="G888" s="362"/>
      <c r="H888" s="362"/>
      <c r="I888" s="362"/>
      <c r="J888" s="362"/>
      <c r="K888" s="362"/>
      <c r="L888" s="362"/>
      <c r="M888" s="362"/>
      <c r="N888" s="362"/>
      <c r="O888" s="362"/>
      <c r="P888" s="362"/>
      <c r="Q888" s="362"/>
      <c r="R888" s="362"/>
      <c r="S888" s="362"/>
      <c r="T888" s="362"/>
      <c r="U888" s="362"/>
      <c r="V888" s="362"/>
      <c r="W888" s="362"/>
      <c r="X888" s="362"/>
      <c r="Y888" s="362"/>
      <c r="Z888" s="362"/>
      <c r="AA888" s="362"/>
      <c r="AB888" s="362"/>
    </row>
    <row r="889" spans="8:8" ht="15.75" customHeight="1">
      <c r="A889" s="362"/>
      <c r="B889" s="363"/>
      <c r="C889" s="362"/>
      <c r="D889" s="363"/>
      <c r="E889" s="362"/>
      <c r="F889" s="362"/>
      <c r="G889" s="362"/>
      <c r="H889" s="362"/>
      <c r="I889" s="362"/>
      <c r="J889" s="362"/>
      <c r="K889" s="362"/>
      <c r="L889" s="362"/>
      <c r="M889" s="362"/>
      <c r="N889" s="362"/>
      <c r="O889" s="362"/>
      <c r="P889" s="362"/>
      <c r="Q889" s="362"/>
      <c r="R889" s="362"/>
      <c r="S889" s="362"/>
      <c r="T889" s="362"/>
      <c r="U889" s="362"/>
      <c r="V889" s="362"/>
      <c r="W889" s="362"/>
      <c r="X889" s="362"/>
      <c r="Y889" s="362"/>
      <c r="Z889" s="362"/>
      <c r="AA889" s="362"/>
      <c r="AB889" s="362"/>
    </row>
    <row r="890" spans="8:8" ht="15.75" customHeight="1">
      <c r="A890" s="362"/>
      <c r="B890" s="363"/>
      <c r="C890" s="362"/>
      <c r="D890" s="363"/>
      <c r="E890" s="362"/>
      <c r="F890" s="362"/>
      <c r="G890" s="362"/>
      <c r="H890" s="362"/>
      <c r="I890" s="362"/>
      <c r="J890" s="362"/>
      <c r="K890" s="362"/>
      <c r="L890" s="362"/>
      <c r="M890" s="362"/>
      <c r="N890" s="362"/>
      <c r="O890" s="362"/>
      <c r="P890" s="362"/>
      <c r="Q890" s="362"/>
      <c r="R890" s="362"/>
      <c r="S890" s="362"/>
      <c r="T890" s="362"/>
      <c r="U890" s="362"/>
      <c r="V890" s="362"/>
      <c r="W890" s="362"/>
      <c r="X890" s="362"/>
      <c r="Y890" s="362"/>
      <c r="Z890" s="362"/>
      <c r="AA890" s="362"/>
      <c r="AB890" s="362"/>
    </row>
    <row r="891" spans="8:8" ht="15.75" customHeight="1">
      <c r="A891" s="362"/>
      <c r="B891" s="363"/>
      <c r="C891" s="362"/>
      <c r="D891" s="363"/>
      <c r="E891" s="362"/>
      <c r="F891" s="362"/>
      <c r="G891" s="362"/>
      <c r="H891" s="362"/>
      <c r="I891" s="362"/>
      <c r="J891" s="362"/>
      <c r="K891" s="362"/>
      <c r="L891" s="362"/>
      <c r="M891" s="362"/>
      <c r="N891" s="362"/>
      <c r="O891" s="362"/>
      <c r="P891" s="362"/>
      <c r="Q891" s="362"/>
      <c r="R891" s="362"/>
      <c r="S891" s="362"/>
      <c r="T891" s="362"/>
      <c r="U891" s="362"/>
      <c r="V891" s="362"/>
      <c r="W891" s="362"/>
      <c r="X891" s="362"/>
      <c r="Y891" s="362"/>
      <c r="Z891" s="362"/>
      <c r="AA891" s="362"/>
      <c r="AB891" s="362"/>
    </row>
    <row r="892" spans="8:8" ht="15.75" customHeight="1">
      <c r="A892" s="362"/>
      <c r="B892" s="363"/>
      <c r="C892" s="362"/>
      <c r="D892" s="363"/>
      <c r="E892" s="362"/>
      <c r="F892" s="362"/>
      <c r="G892" s="362"/>
      <c r="H892" s="362"/>
      <c r="I892" s="362"/>
      <c r="J892" s="362"/>
      <c r="K892" s="362"/>
      <c r="L892" s="362"/>
      <c r="M892" s="362"/>
      <c r="N892" s="362"/>
      <c r="O892" s="362"/>
      <c r="P892" s="362"/>
      <c r="Q892" s="362"/>
      <c r="R892" s="362"/>
      <c r="S892" s="362"/>
      <c r="T892" s="362"/>
      <c r="U892" s="362"/>
      <c r="V892" s="362"/>
      <c r="W892" s="362"/>
      <c r="X892" s="362"/>
      <c r="Y892" s="362"/>
      <c r="Z892" s="362"/>
      <c r="AA892" s="362"/>
      <c r="AB892" s="362"/>
    </row>
    <row r="893" spans="8:8" ht="15.75" customHeight="1">
      <c r="A893" s="362"/>
      <c r="B893" s="363"/>
      <c r="C893" s="362"/>
      <c r="D893" s="363"/>
      <c r="E893" s="362"/>
      <c r="F893" s="362"/>
      <c r="G893" s="362"/>
      <c r="H893" s="362"/>
      <c r="I893" s="362"/>
      <c r="J893" s="362"/>
      <c r="K893" s="362"/>
      <c r="L893" s="362"/>
      <c r="M893" s="362"/>
      <c r="N893" s="362"/>
      <c r="O893" s="362"/>
      <c r="P893" s="362"/>
      <c r="Q893" s="362"/>
      <c r="R893" s="362"/>
      <c r="S893" s="362"/>
      <c r="T893" s="362"/>
      <c r="U893" s="362"/>
      <c r="V893" s="362"/>
      <c r="W893" s="362"/>
      <c r="X893" s="362"/>
      <c r="Y893" s="362"/>
      <c r="Z893" s="362"/>
      <c r="AA893" s="362"/>
      <c r="AB893" s="362"/>
    </row>
    <row r="894" spans="8:8" ht="15.75" customHeight="1">
      <c r="A894" s="362"/>
      <c r="B894" s="363"/>
      <c r="C894" s="362"/>
      <c r="D894" s="363"/>
      <c r="E894" s="362"/>
      <c r="F894" s="362"/>
      <c r="G894" s="362"/>
      <c r="H894" s="362"/>
      <c r="I894" s="362"/>
      <c r="J894" s="362"/>
      <c r="K894" s="362"/>
      <c r="L894" s="362"/>
      <c r="M894" s="362"/>
      <c r="N894" s="362"/>
      <c r="O894" s="362"/>
      <c r="P894" s="362"/>
      <c r="Q894" s="362"/>
      <c r="R894" s="362"/>
      <c r="S894" s="362"/>
      <c r="T894" s="362"/>
      <c r="U894" s="362"/>
      <c r="V894" s="362"/>
      <c r="W894" s="362"/>
      <c r="X894" s="362"/>
      <c r="Y894" s="362"/>
      <c r="Z894" s="362"/>
      <c r="AA894" s="362"/>
      <c r="AB894" s="362"/>
    </row>
    <row r="895" spans="8:8" ht="15.75" customHeight="1">
      <c r="A895" s="362"/>
      <c r="B895" s="363"/>
      <c r="C895" s="362"/>
      <c r="D895" s="363"/>
      <c r="E895" s="362"/>
      <c r="F895" s="362"/>
      <c r="G895" s="362"/>
      <c r="H895" s="362"/>
      <c r="I895" s="362"/>
      <c r="J895" s="362"/>
      <c r="K895" s="362"/>
      <c r="L895" s="362"/>
      <c r="M895" s="362"/>
      <c r="N895" s="362"/>
      <c r="O895" s="362"/>
      <c r="P895" s="362"/>
      <c r="Q895" s="362"/>
      <c r="R895" s="362"/>
      <c r="S895" s="362"/>
      <c r="T895" s="362"/>
      <c r="U895" s="362"/>
      <c r="V895" s="362"/>
      <c r="W895" s="362"/>
      <c r="X895" s="362"/>
      <c r="Y895" s="362"/>
      <c r="Z895" s="362"/>
      <c r="AA895" s="362"/>
      <c r="AB895" s="362"/>
    </row>
    <row r="896" spans="8:8" ht="15.75" customHeight="1">
      <c r="A896" s="362"/>
      <c r="B896" s="363"/>
      <c r="C896" s="362"/>
      <c r="D896" s="363"/>
      <c r="E896" s="362"/>
      <c r="F896" s="362"/>
      <c r="G896" s="362"/>
      <c r="H896" s="362"/>
      <c r="I896" s="362"/>
      <c r="J896" s="362"/>
      <c r="K896" s="362"/>
      <c r="L896" s="362"/>
      <c r="M896" s="362"/>
      <c r="N896" s="362"/>
      <c r="O896" s="362"/>
      <c r="P896" s="362"/>
      <c r="Q896" s="362"/>
      <c r="R896" s="362"/>
      <c r="S896" s="362"/>
      <c r="T896" s="362"/>
      <c r="U896" s="362"/>
      <c r="V896" s="362"/>
      <c r="W896" s="362"/>
      <c r="X896" s="362"/>
      <c r="Y896" s="362"/>
      <c r="Z896" s="362"/>
      <c r="AA896" s="362"/>
      <c r="AB896" s="362"/>
    </row>
    <row r="897" spans="8:8" ht="15.75" customHeight="1">
      <c r="A897" s="362"/>
      <c r="B897" s="363"/>
      <c r="C897" s="362"/>
      <c r="D897" s="363"/>
      <c r="E897" s="362"/>
      <c r="F897" s="362"/>
      <c r="G897" s="362"/>
      <c r="H897" s="362"/>
      <c r="I897" s="362"/>
      <c r="J897" s="362"/>
      <c r="K897" s="362"/>
      <c r="L897" s="362"/>
      <c r="M897" s="362"/>
      <c r="N897" s="362"/>
      <c r="O897" s="362"/>
      <c r="P897" s="362"/>
      <c r="Q897" s="362"/>
      <c r="R897" s="362"/>
      <c r="S897" s="362"/>
      <c r="T897" s="362"/>
      <c r="U897" s="362"/>
      <c r="V897" s="362"/>
      <c r="W897" s="362"/>
      <c r="X897" s="362"/>
      <c r="Y897" s="362"/>
      <c r="Z897" s="362"/>
      <c r="AA897" s="362"/>
      <c r="AB897" s="362"/>
    </row>
    <row r="898" spans="8:8" ht="15.75" customHeight="1">
      <c r="A898" s="362"/>
      <c r="B898" s="363"/>
      <c r="C898" s="362"/>
      <c r="D898" s="363"/>
      <c r="E898" s="362"/>
      <c r="F898" s="362"/>
      <c r="G898" s="362"/>
      <c r="H898" s="362"/>
      <c r="I898" s="362"/>
      <c r="J898" s="362"/>
      <c r="K898" s="362"/>
      <c r="L898" s="362"/>
      <c r="M898" s="362"/>
      <c r="N898" s="362"/>
      <c r="O898" s="362"/>
      <c r="P898" s="362"/>
      <c r="Q898" s="362"/>
      <c r="R898" s="362"/>
      <c r="S898" s="362"/>
      <c r="T898" s="362"/>
      <c r="U898" s="362"/>
      <c r="V898" s="362"/>
      <c r="W898" s="362"/>
      <c r="X898" s="362"/>
      <c r="Y898" s="362"/>
      <c r="Z898" s="362"/>
      <c r="AA898" s="362"/>
      <c r="AB898" s="362"/>
    </row>
    <row r="899" spans="8:8" ht="15.75" customHeight="1">
      <c r="A899" s="362"/>
      <c r="B899" s="363"/>
      <c r="C899" s="362"/>
      <c r="D899" s="363"/>
      <c r="E899" s="362"/>
      <c r="F899" s="362"/>
      <c r="G899" s="362"/>
      <c r="H899" s="362"/>
      <c r="I899" s="362"/>
      <c r="J899" s="362"/>
      <c r="K899" s="362"/>
      <c r="L899" s="362"/>
      <c r="M899" s="362"/>
      <c r="N899" s="362"/>
      <c r="O899" s="362"/>
      <c r="P899" s="362"/>
      <c r="Q899" s="362"/>
      <c r="R899" s="362"/>
      <c r="S899" s="362"/>
      <c r="T899" s="362"/>
      <c r="U899" s="362"/>
      <c r="V899" s="362"/>
      <c r="W899" s="362"/>
      <c r="X899" s="362"/>
      <c r="Y899" s="362"/>
      <c r="Z899" s="362"/>
      <c r="AA899" s="362"/>
      <c r="AB899" s="362"/>
    </row>
    <row r="900" spans="8:8" ht="15.75" customHeight="1">
      <c r="A900" s="362"/>
      <c r="B900" s="363"/>
      <c r="C900" s="362"/>
      <c r="D900" s="363"/>
      <c r="E900" s="362"/>
      <c r="F900" s="362"/>
      <c r="G900" s="362"/>
      <c r="H900" s="362"/>
      <c r="I900" s="362"/>
      <c r="J900" s="362"/>
      <c r="K900" s="362"/>
      <c r="L900" s="362"/>
      <c r="M900" s="362"/>
      <c r="N900" s="362"/>
      <c r="O900" s="362"/>
      <c r="P900" s="362"/>
      <c r="Q900" s="362"/>
      <c r="R900" s="362"/>
      <c r="S900" s="362"/>
      <c r="T900" s="362"/>
      <c r="U900" s="362"/>
      <c r="V900" s="362"/>
      <c r="W900" s="362"/>
      <c r="X900" s="362"/>
      <c r="Y900" s="362"/>
      <c r="Z900" s="362"/>
      <c r="AA900" s="362"/>
      <c r="AB900" s="362"/>
    </row>
    <row r="901" spans="8:8" ht="15.75" customHeight="1">
      <c r="A901" s="362"/>
      <c r="B901" s="363"/>
      <c r="C901" s="362"/>
      <c r="D901" s="363"/>
      <c r="E901" s="362"/>
      <c r="F901" s="362"/>
      <c r="G901" s="362"/>
      <c r="H901" s="362"/>
      <c r="I901" s="362"/>
      <c r="J901" s="362"/>
      <c r="K901" s="362"/>
      <c r="L901" s="362"/>
      <c r="M901" s="362"/>
      <c r="N901" s="362"/>
      <c r="O901" s="362"/>
      <c r="P901" s="362"/>
      <c r="Q901" s="362"/>
      <c r="R901" s="362"/>
      <c r="S901" s="362"/>
      <c r="T901" s="362"/>
      <c r="U901" s="362"/>
      <c r="V901" s="362"/>
      <c r="W901" s="362"/>
      <c r="X901" s="362"/>
      <c r="Y901" s="362"/>
      <c r="Z901" s="362"/>
      <c r="AA901" s="362"/>
      <c r="AB901" s="362"/>
    </row>
    <row r="902" spans="8:8" ht="15.75" customHeight="1">
      <c r="A902" s="362"/>
      <c r="B902" s="363"/>
      <c r="C902" s="362"/>
      <c r="D902" s="363"/>
      <c r="E902" s="362"/>
      <c r="F902" s="362"/>
      <c r="G902" s="362"/>
      <c r="H902" s="362"/>
      <c r="I902" s="362"/>
      <c r="J902" s="362"/>
      <c r="K902" s="362"/>
      <c r="L902" s="362"/>
      <c r="M902" s="362"/>
      <c r="N902" s="362"/>
      <c r="O902" s="362"/>
      <c r="P902" s="362"/>
      <c r="Q902" s="362"/>
      <c r="R902" s="362"/>
      <c r="S902" s="362"/>
      <c r="T902" s="362"/>
      <c r="U902" s="362"/>
      <c r="V902" s="362"/>
      <c r="W902" s="362"/>
      <c r="X902" s="362"/>
      <c r="Y902" s="362"/>
      <c r="Z902" s="362"/>
      <c r="AA902" s="362"/>
      <c r="AB902" s="362"/>
    </row>
    <row r="903" spans="8:8" ht="15.75" customHeight="1">
      <c r="A903" s="362"/>
      <c r="B903" s="363"/>
      <c r="C903" s="362"/>
      <c r="D903" s="363"/>
      <c r="E903" s="362"/>
      <c r="F903" s="362"/>
      <c r="G903" s="362"/>
      <c r="H903" s="362"/>
      <c r="I903" s="362"/>
      <c r="J903" s="362"/>
      <c r="K903" s="362"/>
      <c r="L903" s="362"/>
      <c r="M903" s="362"/>
      <c r="N903" s="362"/>
      <c r="O903" s="362"/>
      <c r="P903" s="362"/>
      <c r="Q903" s="362"/>
      <c r="R903" s="362"/>
      <c r="S903" s="362"/>
      <c r="T903" s="362"/>
      <c r="U903" s="362"/>
      <c r="V903" s="362"/>
      <c r="W903" s="362"/>
      <c r="X903" s="362"/>
      <c r="Y903" s="362"/>
      <c r="Z903" s="362"/>
      <c r="AA903" s="362"/>
      <c r="AB903" s="362"/>
    </row>
    <row r="904" spans="8:8" ht="15.75" customHeight="1">
      <c r="A904" s="362"/>
      <c r="B904" s="363"/>
      <c r="C904" s="362"/>
      <c r="D904" s="363"/>
      <c r="E904" s="362"/>
      <c r="F904" s="362"/>
      <c r="G904" s="362"/>
      <c r="H904" s="362"/>
      <c r="I904" s="362"/>
      <c r="J904" s="362"/>
      <c r="K904" s="362"/>
      <c r="L904" s="362"/>
      <c r="M904" s="362"/>
      <c r="N904" s="362"/>
      <c r="O904" s="362"/>
      <c r="P904" s="362"/>
      <c r="Q904" s="362"/>
      <c r="R904" s="362"/>
      <c r="S904" s="362"/>
      <c r="T904" s="362"/>
      <c r="U904" s="362"/>
      <c r="V904" s="362"/>
      <c r="W904" s="362"/>
      <c r="X904" s="362"/>
      <c r="Y904" s="362"/>
      <c r="Z904" s="362"/>
      <c r="AA904" s="362"/>
      <c r="AB904" s="362"/>
    </row>
    <row r="905" spans="8:8" ht="15.75" customHeight="1">
      <c r="A905" s="362"/>
      <c r="B905" s="363"/>
      <c r="C905" s="362"/>
      <c r="D905" s="363"/>
      <c r="E905" s="362"/>
      <c r="F905" s="362"/>
      <c r="G905" s="362"/>
      <c r="H905" s="362"/>
      <c r="I905" s="362"/>
      <c r="J905" s="362"/>
      <c r="K905" s="362"/>
      <c r="L905" s="362"/>
      <c r="M905" s="362"/>
      <c r="N905" s="362"/>
      <c r="O905" s="362"/>
      <c r="P905" s="362"/>
      <c r="Q905" s="362"/>
      <c r="R905" s="362"/>
      <c r="S905" s="362"/>
      <c r="T905" s="362"/>
      <c r="U905" s="362"/>
      <c r="V905" s="362"/>
      <c r="W905" s="362"/>
      <c r="X905" s="362"/>
      <c r="Y905" s="362"/>
      <c r="Z905" s="362"/>
      <c r="AA905" s="362"/>
      <c r="AB905" s="362"/>
    </row>
    <row r="906" spans="8:8" ht="15.75" customHeight="1">
      <c r="A906" s="362"/>
      <c r="B906" s="363"/>
      <c r="C906" s="362"/>
      <c r="D906" s="363"/>
      <c r="E906" s="362"/>
      <c r="F906" s="362"/>
      <c r="G906" s="362"/>
      <c r="H906" s="362"/>
      <c r="I906" s="362"/>
      <c r="J906" s="362"/>
      <c r="K906" s="362"/>
      <c r="L906" s="362"/>
      <c r="M906" s="362"/>
      <c r="N906" s="362"/>
      <c r="O906" s="362"/>
      <c r="P906" s="362"/>
      <c r="Q906" s="362"/>
      <c r="R906" s="362"/>
      <c r="S906" s="362"/>
      <c r="T906" s="362"/>
      <c r="U906" s="362"/>
      <c r="V906" s="362"/>
      <c r="W906" s="362"/>
      <c r="X906" s="362"/>
      <c r="Y906" s="362"/>
      <c r="Z906" s="362"/>
      <c r="AA906" s="362"/>
      <c r="AB906" s="362"/>
    </row>
    <row r="907" spans="8:8" ht="15.75" customHeight="1">
      <c r="A907" s="362"/>
      <c r="B907" s="363"/>
      <c r="C907" s="362"/>
      <c r="D907" s="363"/>
      <c r="E907" s="362"/>
      <c r="F907" s="362"/>
      <c r="G907" s="362"/>
      <c r="H907" s="362"/>
      <c r="I907" s="362"/>
      <c r="J907" s="362"/>
      <c r="K907" s="362"/>
      <c r="L907" s="362"/>
      <c r="M907" s="362"/>
      <c r="N907" s="362"/>
      <c r="O907" s="362"/>
      <c r="P907" s="362"/>
      <c r="Q907" s="362"/>
      <c r="R907" s="362"/>
      <c r="S907" s="362"/>
      <c r="T907" s="362"/>
      <c r="U907" s="362"/>
      <c r="V907" s="362"/>
      <c r="W907" s="362"/>
      <c r="X907" s="362"/>
      <c r="Y907" s="362"/>
      <c r="Z907" s="362"/>
      <c r="AA907" s="362"/>
      <c r="AB907" s="362"/>
    </row>
    <row r="908" spans="8:8" ht="15.75" customHeight="1">
      <c r="A908" s="362"/>
      <c r="B908" s="363"/>
      <c r="C908" s="362"/>
      <c r="D908" s="363"/>
      <c r="E908" s="362"/>
      <c r="F908" s="362"/>
      <c r="G908" s="362"/>
      <c r="H908" s="362"/>
      <c r="I908" s="362"/>
      <c r="J908" s="362"/>
      <c r="K908" s="362"/>
      <c r="L908" s="362"/>
      <c r="M908" s="362"/>
      <c r="N908" s="362"/>
      <c r="O908" s="362"/>
      <c r="P908" s="362"/>
      <c r="Q908" s="362"/>
      <c r="R908" s="362"/>
      <c r="S908" s="362"/>
      <c r="T908" s="362"/>
      <c r="U908" s="362"/>
      <c r="V908" s="362"/>
      <c r="W908" s="362"/>
      <c r="X908" s="362"/>
      <c r="Y908" s="362"/>
      <c r="Z908" s="362"/>
      <c r="AA908" s="362"/>
      <c r="AB908" s="362"/>
    </row>
    <row r="909" spans="8:8" ht="15.75" customHeight="1">
      <c r="A909" s="362"/>
      <c r="B909" s="363"/>
      <c r="C909" s="362"/>
      <c r="D909" s="363"/>
      <c r="E909" s="362"/>
      <c r="F909" s="362"/>
      <c r="G909" s="362"/>
      <c r="H909" s="362"/>
      <c r="I909" s="362"/>
      <c r="J909" s="362"/>
      <c r="K909" s="362"/>
      <c r="L909" s="362"/>
      <c r="M909" s="362"/>
      <c r="N909" s="362"/>
      <c r="O909" s="362"/>
      <c r="P909" s="362"/>
      <c r="Q909" s="362"/>
      <c r="R909" s="362"/>
      <c r="S909" s="362"/>
      <c r="T909" s="362"/>
      <c r="U909" s="362"/>
      <c r="V909" s="362"/>
      <c r="W909" s="362"/>
      <c r="X909" s="362"/>
      <c r="Y909" s="362"/>
      <c r="Z909" s="362"/>
      <c r="AA909" s="362"/>
      <c r="AB909" s="362"/>
    </row>
    <row r="910" spans="8:8" ht="15.75" customHeight="1">
      <c r="A910" s="362"/>
      <c r="B910" s="363"/>
      <c r="C910" s="362"/>
      <c r="D910" s="363"/>
      <c r="E910" s="362"/>
      <c r="F910" s="362"/>
      <c r="G910" s="362"/>
      <c r="H910" s="362"/>
      <c r="I910" s="362"/>
      <c r="J910" s="362"/>
      <c r="K910" s="362"/>
      <c r="L910" s="362"/>
      <c r="M910" s="362"/>
      <c r="N910" s="362"/>
      <c r="O910" s="362"/>
      <c r="P910" s="362"/>
      <c r="Q910" s="362"/>
      <c r="R910" s="362"/>
      <c r="S910" s="362"/>
      <c r="T910" s="362"/>
      <c r="U910" s="362"/>
      <c r="V910" s="362"/>
      <c r="W910" s="362"/>
      <c r="X910" s="362"/>
      <c r="Y910" s="362"/>
      <c r="Z910" s="362"/>
      <c r="AA910" s="362"/>
      <c r="AB910" s="362"/>
    </row>
    <row r="911" spans="8:8" ht="15.75" customHeight="1">
      <c r="A911" s="362"/>
      <c r="B911" s="363"/>
      <c r="C911" s="362"/>
      <c r="D911" s="363"/>
      <c r="E911" s="362"/>
      <c r="F911" s="362"/>
      <c r="G911" s="362"/>
      <c r="H911" s="362"/>
      <c r="I911" s="362"/>
      <c r="J911" s="362"/>
      <c r="K911" s="362"/>
      <c r="L911" s="362"/>
      <c r="M911" s="362"/>
      <c r="N911" s="362"/>
      <c r="O911" s="362"/>
      <c r="P911" s="362"/>
      <c r="Q911" s="362"/>
      <c r="R911" s="362"/>
      <c r="S911" s="362"/>
      <c r="T911" s="362"/>
      <c r="U911" s="362"/>
      <c r="V911" s="362"/>
      <c r="W911" s="362"/>
      <c r="X911" s="362"/>
      <c r="Y911" s="362"/>
      <c r="Z911" s="362"/>
      <c r="AA911" s="362"/>
      <c r="AB911" s="362"/>
    </row>
    <row r="912" spans="8:8" ht="15.75" customHeight="1">
      <c r="A912" s="362"/>
      <c r="B912" s="363"/>
      <c r="C912" s="362"/>
      <c r="D912" s="363"/>
      <c r="E912" s="362"/>
      <c r="F912" s="362"/>
      <c r="G912" s="362"/>
      <c r="H912" s="362"/>
      <c r="I912" s="362"/>
      <c r="J912" s="362"/>
      <c r="K912" s="362"/>
      <c r="L912" s="362"/>
      <c r="M912" s="362"/>
      <c r="N912" s="362"/>
      <c r="O912" s="362"/>
      <c r="P912" s="362"/>
      <c r="Q912" s="362"/>
      <c r="R912" s="362"/>
      <c r="S912" s="362"/>
      <c r="T912" s="362"/>
      <c r="U912" s="362"/>
      <c r="V912" s="362"/>
      <c r="W912" s="362"/>
      <c r="X912" s="362"/>
      <c r="Y912" s="362"/>
      <c r="Z912" s="362"/>
      <c r="AA912" s="362"/>
      <c r="AB912" s="362"/>
    </row>
    <row r="913" spans="8:8" ht="15.75" customHeight="1">
      <c r="A913" s="362"/>
      <c r="B913" s="363"/>
      <c r="C913" s="362"/>
      <c r="D913" s="363"/>
      <c r="E913" s="362"/>
      <c r="F913" s="362"/>
      <c r="G913" s="362"/>
      <c r="H913" s="362"/>
      <c r="I913" s="362"/>
      <c r="J913" s="362"/>
      <c r="K913" s="362"/>
      <c r="L913" s="362"/>
      <c r="M913" s="362"/>
      <c r="N913" s="362"/>
      <c r="O913" s="362"/>
      <c r="P913" s="362"/>
      <c r="Q913" s="362"/>
      <c r="R913" s="362"/>
      <c r="S913" s="362"/>
      <c r="T913" s="362"/>
      <c r="U913" s="362"/>
      <c r="V913" s="362"/>
      <c r="W913" s="362"/>
      <c r="X913" s="362"/>
      <c r="Y913" s="362"/>
      <c r="Z913" s="362"/>
      <c r="AA913" s="362"/>
      <c r="AB913" s="362"/>
    </row>
    <row r="914" spans="8:8" ht="15.75" customHeight="1">
      <c r="A914" s="362"/>
      <c r="B914" s="363"/>
      <c r="C914" s="362"/>
      <c r="D914" s="363"/>
      <c r="E914" s="362"/>
      <c r="F914" s="362"/>
      <c r="G914" s="362"/>
      <c r="H914" s="362"/>
      <c r="I914" s="362"/>
      <c r="J914" s="362"/>
      <c r="K914" s="362"/>
      <c r="L914" s="362"/>
      <c r="M914" s="362"/>
      <c r="N914" s="362"/>
      <c r="O914" s="362"/>
      <c r="P914" s="362"/>
      <c r="Q914" s="362"/>
      <c r="R914" s="362"/>
      <c r="S914" s="362"/>
      <c r="T914" s="362"/>
      <c r="U914" s="362"/>
      <c r="V914" s="362"/>
      <c r="W914" s="362"/>
      <c r="X914" s="362"/>
      <c r="Y914" s="362"/>
      <c r="Z914" s="362"/>
      <c r="AA914" s="362"/>
      <c r="AB914" s="362"/>
    </row>
    <row r="915" spans="8:8" ht="15.75" customHeight="1">
      <c r="A915" s="362"/>
      <c r="B915" s="363"/>
      <c r="C915" s="362"/>
      <c r="D915" s="363"/>
      <c r="E915" s="362"/>
      <c r="F915" s="362"/>
      <c r="G915" s="362"/>
      <c r="H915" s="362"/>
      <c r="I915" s="362"/>
      <c r="J915" s="362"/>
      <c r="K915" s="362"/>
      <c r="L915" s="362"/>
      <c r="M915" s="362"/>
      <c r="N915" s="362"/>
      <c r="O915" s="362"/>
      <c r="P915" s="362"/>
      <c r="Q915" s="362"/>
      <c r="R915" s="362"/>
      <c r="S915" s="362"/>
      <c r="T915" s="362"/>
      <c r="U915" s="362"/>
      <c r="V915" s="362"/>
      <c r="W915" s="362"/>
      <c r="X915" s="362"/>
      <c r="Y915" s="362"/>
      <c r="Z915" s="362"/>
      <c r="AA915" s="362"/>
      <c r="AB915" s="362"/>
    </row>
    <row r="916" spans="8:8" ht="15.75" customHeight="1">
      <c r="A916" s="362"/>
      <c r="B916" s="363"/>
      <c r="C916" s="362"/>
      <c r="D916" s="363"/>
      <c r="E916" s="362"/>
      <c r="F916" s="362"/>
      <c r="G916" s="362"/>
      <c r="H916" s="362"/>
      <c r="I916" s="362"/>
      <c r="J916" s="362"/>
      <c r="K916" s="362"/>
      <c r="L916" s="362"/>
      <c r="M916" s="362"/>
      <c r="N916" s="362"/>
      <c r="O916" s="362"/>
      <c r="P916" s="362"/>
      <c r="Q916" s="362"/>
      <c r="R916" s="362"/>
      <c r="S916" s="362"/>
      <c r="T916" s="362"/>
      <c r="U916" s="362"/>
      <c r="V916" s="362"/>
      <c r="W916" s="362"/>
      <c r="X916" s="362"/>
      <c r="Y916" s="362"/>
      <c r="Z916" s="362"/>
      <c r="AA916" s="362"/>
      <c r="AB916" s="362"/>
    </row>
    <row r="917" spans="8:8" ht="15.75" customHeight="1">
      <c r="A917" s="362"/>
      <c r="B917" s="363"/>
      <c r="C917" s="362"/>
      <c r="D917" s="363"/>
      <c r="E917" s="362"/>
      <c r="F917" s="362"/>
      <c r="G917" s="362"/>
      <c r="H917" s="362"/>
      <c r="I917" s="362"/>
      <c r="J917" s="362"/>
      <c r="K917" s="362"/>
      <c r="L917" s="362"/>
      <c r="M917" s="362"/>
      <c r="N917" s="362"/>
      <c r="O917" s="362"/>
      <c r="P917" s="362"/>
      <c r="Q917" s="362"/>
      <c r="R917" s="362"/>
      <c r="S917" s="362"/>
      <c r="T917" s="362"/>
      <c r="U917" s="362"/>
      <c r="V917" s="362"/>
      <c r="W917" s="362"/>
      <c r="X917" s="362"/>
      <c r="Y917" s="362"/>
      <c r="Z917" s="362"/>
      <c r="AA917" s="362"/>
      <c r="AB917" s="362"/>
    </row>
    <row r="918" spans="8:8" ht="15.75" customHeight="1">
      <c r="A918" s="362"/>
      <c r="B918" s="363"/>
      <c r="C918" s="362"/>
      <c r="D918" s="363"/>
      <c r="E918" s="362"/>
      <c r="F918" s="362"/>
      <c r="G918" s="362"/>
      <c r="H918" s="362"/>
      <c r="I918" s="362"/>
      <c r="J918" s="362"/>
      <c r="K918" s="362"/>
      <c r="L918" s="362"/>
      <c r="M918" s="362"/>
      <c r="N918" s="362"/>
      <c r="O918" s="362"/>
      <c r="P918" s="362"/>
      <c r="Q918" s="362"/>
      <c r="R918" s="362"/>
      <c r="S918" s="362"/>
      <c r="T918" s="362"/>
      <c r="U918" s="362"/>
      <c r="V918" s="362"/>
      <c r="W918" s="362"/>
      <c r="X918" s="362"/>
      <c r="Y918" s="362"/>
      <c r="Z918" s="362"/>
      <c r="AA918" s="362"/>
      <c r="AB918" s="362"/>
    </row>
    <row r="919" spans="8:8" ht="15.75" customHeight="1">
      <c r="A919" s="362"/>
      <c r="B919" s="363"/>
      <c r="C919" s="362"/>
      <c r="D919" s="363"/>
      <c r="E919" s="362"/>
      <c r="F919" s="362"/>
      <c r="G919" s="362"/>
      <c r="H919" s="362"/>
      <c r="I919" s="362"/>
      <c r="J919" s="362"/>
      <c r="K919" s="362"/>
      <c r="L919" s="362"/>
      <c r="M919" s="362"/>
      <c r="N919" s="362"/>
      <c r="O919" s="362"/>
      <c r="P919" s="362"/>
      <c r="Q919" s="362"/>
      <c r="R919" s="362"/>
      <c r="S919" s="362"/>
      <c r="T919" s="362"/>
      <c r="U919" s="362"/>
      <c r="V919" s="362"/>
      <c r="W919" s="362"/>
      <c r="X919" s="362"/>
      <c r="Y919" s="362"/>
      <c r="Z919" s="362"/>
      <c r="AA919" s="362"/>
      <c r="AB919" s="362"/>
    </row>
    <row r="920" spans="8:8" ht="15.75" customHeight="1">
      <c r="A920" s="362"/>
      <c r="B920" s="363"/>
      <c r="C920" s="362"/>
      <c r="D920" s="363"/>
      <c r="E920" s="362"/>
      <c r="F920" s="362"/>
      <c r="G920" s="362"/>
      <c r="H920" s="362"/>
      <c r="I920" s="362"/>
      <c r="J920" s="362"/>
      <c r="K920" s="362"/>
      <c r="L920" s="362"/>
      <c r="M920" s="362"/>
      <c r="N920" s="362"/>
      <c r="O920" s="362"/>
      <c r="P920" s="362"/>
      <c r="Q920" s="362"/>
      <c r="R920" s="362"/>
      <c r="S920" s="362"/>
      <c r="T920" s="362"/>
      <c r="U920" s="362"/>
      <c r="V920" s="362"/>
      <c r="W920" s="362"/>
      <c r="X920" s="362"/>
      <c r="Y920" s="362"/>
      <c r="Z920" s="362"/>
      <c r="AA920" s="362"/>
      <c r="AB920" s="362"/>
    </row>
    <row r="921" spans="8:8" ht="15.75" customHeight="1">
      <c r="A921" s="362"/>
      <c r="B921" s="363"/>
      <c r="C921" s="362"/>
      <c r="D921" s="363"/>
      <c r="E921" s="362"/>
      <c r="F921" s="362"/>
      <c r="G921" s="362"/>
      <c r="H921" s="362"/>
      <c r="I921" s="362"/>
      <c r="J921" s="362"/>
      <c r="K921" s="362"/>
      <c r="L921" s="362"/>
      <c r="M921" s="362"/>
      <c r="N921" s="362"/>
      <c r="O921" s="362"/>
      <c r="P921" s="362"/>
      <c r="Q921" s="362"/>
      <c r="R921" s="362"/>
      <c r="S921" s="362"/>
      <c r="T921" s="362"/>
      <c r="U921" s="362"/>
      <c r="V921" s="362"/>
      <c r="W921" s="362"/>
      <c r="X921" s="362"/>
      <c r="Y921" s="362"/>
      <c r="Z921" s="362"/>
      <c r="AA921" s="362"/>
      <c r="AB921" s="362"/>
    </row>
    <row r="922" spans="8:8" ht="15.75" customHeight="1">
      <c r="A922" s="362"/>
      <c r="B922" s="363"/>
      <c r="C922" s="362"/>
      <c r="D922" s="363"/>
      <c r="E922" s="362"/>
      <c r="F922" s="362"/>
      <c r="G922" s="362"/>
      <c r="H922" s="362"/>
      <c r="I922" s="362"/>
      <c r="J922" s="362"/>
      <c r="K922" s="362"/>
      <c r="L922" s="362"/>
      <c r="M922" s="362"/>
      <c r="N922" s="362"/>
      <c r="O922" s="362"/>
      <c r="P922" s="362"/>
      <c r="Q922" s="362"/>
      <c r="R922" s="362"/>
      <c r="S922" s="362"/>
      <c r="T922" s="362"/>
      <c r="U922" s="362"/>
      <c r="V922" s="362"/>
      <c r="W922" s="362"/>
      <c r="X922" s="362"/>
      <c r="Y922" s="362"/>
      <c r="Z922" s="362"/>
      <c r="AA922" s="362"/>
      <c r="AB922" s="362"/>
    </row>
    <row r="923" spans="8:8" ht="15.75" customHeight="1">
      <c r="A923" s="362"/>
      <c r="B923" s="363"/>
      <c r="C923" s="362"/>
      <c r="D923" s="363"/>
      <c r="E923" s="362"/>
      <c r="F923" s="362"/>
      <c r="G923" s="362"/>
      <c r="H923" s="362"/>
      <c r="I923" s="362"/>
      <c r="J923" s="362"/>
      <c r="K923" s="362"/>
      <c r="L923" s="362"/>
      <c r="M923" s="362"/>
      <c r="N923" s="362"/>
      <c r="O923" s="362"/>
      <c r="P923" s="362"/>
      <c r="Q923" s="362"/>
      <c r="R923" s="362"/>
      <c r="S923" s="362"/>
      <c r="T923" s="362"/>
      <c r="U923" s="362"/>
      <c r="V923" s="362"/>
      <c r="W923" s="362"/>
      <c r="X923" s="362"/>
      <c r="Y923" s="362"/>
      <c r="Z923" s="362"/>
      <c r="AA923" s="362"/>
      <c r="AB923" s="362"/>
    </row>
    <row r="924" spans="8:8" ht="15.75" customHeight="1">
      <c r="A924" s="362"/>
      <c r="B924" s="363"/>
      <c r="C924" s="362"/>
      <c r="D924" s="363"/>
      <c r="E924" s="362"/>
      <c r="F924" s="362"/>
      <c r="G924" s="362"/>
      <c r="H924" s="362"/>
      <c r="I924" s="362"/>
      <c r="J924" s="362"/>
      <c r="K924" s="362"/>
      <c r="L924" s="362"/>
      <c r="M924" s="362"/>
      <c r="N924" s="362"/>
      <c r="O924" s="362"/>
      <c r="P924" s="362"/>
      <c r="Q924" s="362"/>
      <c r="R924" s="362"/>
      <c r="S924" s="362"/>
      <c r="T924" s="362"/>
      <c r="U924" s="362"/>
      <c r="V924" s="362"/>
      <c r="W924" s="362"/>
      <c r="X924" s="362"/>
      <c r="Y924" s="362"/>
      <c r="Z924" s="362"/>
      <c r="AA924" s="362"/>
      <c r="AB924" s="362"/>
    </row>
    <row r="925" spans="8:8" ht="15.75" customHeight="1">
      <c r="A925" s="362"/>
      <c r="B925" s="363"/>
      <c r="C925" s="362"/>
      <c r="D925" s="363"/>
      <c r="E925" s="362"/>
      <c r="F925" s="362"/>
      <c r="G925" s="362"/>
      <c r="H925" s="362"/>
      <c r="I925" s="362"/>
      <c r="J925" s="362"/>
      <c r="K925" s="362"/>
      <c r="L925" s="362"/>
      <c r="M925" s="362"/>
      <c r="N925" s="362"/>
      <c r="O925" s="362"/>
      <c r="P925" s="362"/>
      <c r="Q925" s="362"/>
      <c r="R925" s="362"/>
      <c r="S925" s="362"/>
      <c r="T925" s="362"/>
      <c r="U925" s="362"/>
      <c r="V925" s="362"/>
      <c r="W925" s="362"/>
      <c r="X925" s="362"/>
      <c r="Y925" s="362"/>
      <c r="Z925" s="362"/>
      <c r="AA925" s="362"/>
      <c r="AB925" s="362"/>
    </row>
    <row r="926" spans="8:8" ht="15.75" customHeight="1">
      <c r="A926" s="362"/>
      <c r="B926" s="363"/>
      <c r="C926" s="362"/>
      <c r="D926" s="363"/>
      <c r="E926" s="362"/>
      <c r="F926" s="362"/>
      <c r="G926" s="362"/>
      <c r="H926" s="362"/>
      <c r="I926" s="362"/>
      <c r="J926" s="362"/>
      <c r="K926" s="362"/>
      <c r="L926" s="362"/>
      <c r="M926" s="362"/>
      <c r="N926" s="362"/>
      <c r="O926" s="362"/>
      <c r="P926" s="362"/>
      <c r="Q926" s="362"/>
      <c r="R926" s="362"/>
      <c r="S926" s="362"/>
      <c r="T926" s="362"/>
      <c r="U926" s="362"/>
      <c r="V926" s="362"/>
      <c r="W926" s="362"/>
      <c r="X926" s="362"/>
      <c r="Y926" s="362"/>
      <c r="Z926" s="362"/>
      <c r="AA926" s="362"/>
      <c r="AB926" s="362"/>
    </row>
    <row r="927" spans="8:8" ht="15.75" customHeight="1">
      <c r="A927" s="362"/>
      <c r="B927" s="363"/>
      <c r="C927" s="362"/>
      <c r="D927" s="363"/>
      <c r="E927" s="362"/>
      <c r="F927" s="362"/>
      <c r="G927" s="362"/>
      <c r="H927" s="362"/>
      <c r="I927" s="362"/>
      <c r="J927" s="362"/>
      <c r="K927" s="362"/>
      <c r="L927" s="362"/>
      <c r="M927" s="362"/>
      <c r="N927" s="362"/>
      <c r="O927" s="362"/>
      <c r="P927" s="362"/>
      <c r="Q927" s="362"/>
      <c r="R927" s="362"/>
      <c r="S927" s="362"/>
      <c r="T927" s="362"/>
      <c r="U927" s="362"/>
      <c r="V927" s="362"/>
      <c r="W927" s="362"/>
      <c r="X927" s="362"/>
      <c r="Y927" s="362"/>
      <c r="Z927" s="362"/>
      <c r="AA927" s="362"/>
      <c r="AB927" s="362"/>
    </row>
    <row r="928" spans="8:8" ht="15.75" customHeight="1">
      <c r="A928" s="362"/>
      <c r="B928" s="363"/>
      <c r="C928" s="362"/>
      <c r="D928" s="363"/>
      <c r="E928" s="362"/>
      <c r="F928" s="362"/>
      <c r="G928" s="362"/>
      <c r="H928" s="362"/>
      <c r="I928" s="362"/>
      <c r="J928" s="362"/>
      <c r="K928" s="362"/>
      <c r="L928" s="362"/>
      <c r="M928" s="362"/>
      <c r="N928" s="362"/>
      <c r="O928" s="362"/>
      <c r="P928" s="362"/>
      <c r="Q928" s="362"/>
      <c r="R928" s="362"/>
      <c r="S928" s="362"/>
      <c r="T928" s="362"/>
      <c r="U928" s="362"/>
      <c r="V928" s="362"/>
      <c r="W928" s="362"/>
      <c r="X928" s="362"/>
      <c r="Y928" s="362"/>
      <c r="Z928" s="362"/>
      <c r="AA928" s="362"/>
      <c r="AB928" s="362"/>
    </row>
    <row r="929" spans="8:8" ht="15.75" customHeight="1">
      <c r="A929" s="362"/>
      <c r="B929" s="363"/>
      <c r="C929" s="362"/>
      <c r="D929" s="363"/>
      <c r="E929" s="362"/>
      <c r="F929" s="362"/>
      <c r="G929" s="362"/>
      <c r="H929" s="362"/>
      <c r="I929" s="362"/>
      <c r="J929" s="362"/>
      <c r="K929" s="362"/>
      <c r="L929" s="362"/>
      <c r="M929" s="362"/>
      <c r="N929" s="362"/>
      <c r="O929" s="362"/>
      <c r="P929" s="362"/>
      <c r="Q929" s="362"/>
      <c r="R929" s="362"/>
      <c r="S929" s="362"/>
      <c r="T929" s="362"/>
      <c r="U929" s="362"/>
      <c r="V929" s="362"/>
      <c r="W929" s="362"/>
      <c r="X929" s="362"/>
      <c r="Y929" s="362"/>
      <c r="Z929" s="362"/>
      <c r="AA929" s="362"/>
      <c r="AB929" s="362"/>
    </row>
    <row r="930" spans="8:8" ht="15.75" customHeight="1">
      <c r="A930" s="362"/>
      <c r="B930" s="363"/>
      <c r="C930" s="362"/>
      <c r="D930" s="363"/>
      <c r="E930" s="362"/>
      <c r="F930" s="362"/>
      <c r="G930" s="362"/>
      <c r="H930" s="362"/>
      <c r="I930" s="362"/>
      <c r="J930" s="362"/>
      <c r="K930" s="362"/>
      <c r="L930" s="362"/>
      <c r="M930" s="362"/>
      <c r="N930" s="362"/>
      <c r="O930" s="362"/>
      <c r="P930" s="362"/>
      <c r="Q930" s="362"/>
      <c r="R930" s="362"/>
      <c r="S930" s="362"/>
      <c r="T930" s="362"/>
      <c r="U930" s="362"/>
      <c r="V930" s="362"/>
      <c r="W930" s="362"/>
      <c r="X930" s="362"/>
      <c r="Y930" s="362"/>
      <c r="Z930" s="362"/>
      <c r="AA930" s="362"/>
      <c r="AB930" s="362"/>
    </row>
    <row r="931" spans="8:8" ht="15.75" customHeight="1">
      <c r="A931" s="362"/>
      <c r="B931" s="363"/>
      <c r="C931" s="362"/>
      <c r="D931" s="363"/>
      <c r="E931" s="362"/>
      <c r="F931" s="362"/>
      <c r="G931" s="362"/>
      <c r="H931" s="362"/>
      <c r="I931" s="362"/>
      <c r="J931" s="362"/>
      <c r="K931" s="362"/>
      <c r="L931" s="362"/>
      <c r="M931" s="362"/>
      <c r="N931" s="362"/>
      <c r="O931" s="362"/>
      <c r="P931" s="362"/>
      <c r="Q931" s="362"/>
      <c r="R931" s="362"/>
      <c r="S931" s="362"/>
      <c r="T931" s="362"/>
      <c r="U931" s="362"/>
      <c r="V931" s="362"/>
      <c r="W931" s="362"/>
      <c r="X931" s="362"/>
      <c r="Y931" s="362"/>
      <c r="Z931" s="362"/>
      <c r="AA931" s="362"/>
      <c r="AB931" s="362"/>
    </row>
    <row r="932" spans="8:8" ht="15.75" customHeight="1">
      <c r="A932" s="362"/>
      <c r="B932" s="363"/>
      <c r="C932" s="362"/>
      <c r="D932" s="363"/>
      <c r="E932" s="362"/>
      <c r="F932" s="362"/>
      <c r="G932" s="362"/>
      <c r="H932" s="362"/>
      <c r="I932" s="362"/>
      <c r="J932" s="362"/>
      <c r="K932" s="362"/>
      <c r="L932" s="362"/>
      <c r="M932" s="362"/>
      <c r="N932" s="362"/>
      <c r="O932" s="362"/>
      <c r="P932" s="362"/>
      <c r="Q932" s="362"/>
      <c r="R932" s="362"/>
      <c r="S932" s="362"/>
      <c r="T932" s="362"/>
      <c r="U932" s="362"/>
      <c r="V932" s="362"/>
      <c r="W932" s="362"/>
      <c r="X932" s="362"/>
      <c r="Y932" s="362"/>
      <c r="Z932" s="362"/>
      <c r="AA932" s="362"/>
      <c r="AB932" s="362"/>
    </row>
    <row r="933" spans="8:8" ht="15.75" customHeight="1">
      <c r="A933" s="362"/>
      <c r="B933" s="363"/>
      <c r="C933" s="362"/>
      <c r="D933" s="363"/>
      <c r="E933" s="362"/>
      <c r="F933" s="362"/>
      <c r="G933" s="362"/>
      <c r="H933" s="362"/>
      <c r="I933" s="362"/>
      <c r="J933" s="362"/>
      <c r="K933" s="362"/>
      <c r="L933" s="362"/>
      <c r="M933" s="362"/>
      <c r="N933" s="362"/>
      <c r="O933" s="362"/>
      <c r="P933" s="362"/>
      <c r="Q933" s="362"/>
      <c r="R933" s="362"/>
      <c r="S933" s="362"/>
      <c r="T933" s="362"/>
      <c r="U933" s="362"/>
      <c r="V933" s="362"/>
      <c r="W933" s="362"/>
      <c r="X933" s="362"/>
      <c r="Y933" s="362"/>
      <c r="Z933" s="362"/>
      <c r="AA933" s="362"/>
      <c r="AB933" s="362"/>
    </row>
    <row r="934" spans="8:8" ht="15.75" customHeight="1">
      <c r="A934" s="362"/>
      <c r="B934" s="363"/>
      <c r="C934" s="362"/>
      <c r="D934" s="363"/>
      <c r="E934" s="362"/>
      <c r="F934" s="362"/>
      <c r="G934" s="362"/>
      <c r="H934" s="362"/>
      <c r="I934" s="362"/>
      <c r="J934" s="362"/>
      <c r="K934" s="362"/>
      <c r="L934" s="362"/>
      <c r="M934" s="362"/>
      <c r="N934" s="362"/>
      <c r="O934" s="362"/>
      <c r="P934" s="362"/>
      <c r="Q934" s="362"/>
      <c r="R934" s="362"/>
      <c r="S934" s="362"/>
      <c r="T934" s="362"/>
      <c r="U934" s="362"/>
      <c r="V934" s="362"/>
      <c r="W934" s="362"/>
      <c r="X934" s="362"/>
      <c r="Y934" s="362"/>
      <c r="Z934" s="362"/>
      <c r="AA934" s="362"/>
      <c r="AB934" s="362"/>
    </row>
    <row r="935" spans="8:8" ht="15.75" customHeight="1">
      <c r="A935" s="362"/>
      <c r="B935" s="363"/>
      <c r="C935" s="362"/>
      <c r="D935" s="363"/>
      <c r="E935" s="362"/>
      <c r="F935" s="362"/>
      <c r="G935" s="362"/>
      <c r="H935" s="362"/>
      <c r="I935" s="362"/>
      <c r="J935" s="362"/>
      <c r="K935" s="362"/>
      <c r="L935" s="362"/>
      <c r="M935" s="362"/>
      <c r="N935" s="362"/>
      <c r="O935" s="362"/>
      <c r="P935" s="362"/>
      <c r="Q935" s="362"/>
      <c r="R935" s="362"/>
      <c r="S935" s="362"/>
      <c r="T935" s="362"/>
      <c r="U935" s="362"/>
      <c r="V935" s="362"/>
      <c r="W935" s="362"/>
      <c r="X935" s="362"/>
      <c r="Y935" s="362"/>
      <c r="Z935" s="362"/>
      <c r="AA935" s="362"/>
      <c r="AB935" s="362"/>
    </row>
    <row r="936" spans="8:8" ht="15.75" customHeight="1">
      <c r="A936" s="362"/>
      <c r="B936" s="363"/>
      <c r="C936" s="362"/>
      <c r="D936" s="363"/>
      <c r="E936" s="362"/>
      <c r="F936" s="362"/>
      <c r="G936" s="362"/>
      <c r="H936" s="362"/>
      <c r="I936" s="362"/>
      <c r="J936" s="362"/>
      <c r="K936" s="362"/>
      <c r="L936" s="362"/>
      <c r="M936" s="362"/>
      <c r="N936" s="362"/>
      <c r="O936" s="362"/>
      <c r="P936" s="362"/>
      <c r="Q936" s="362"/>
      <c r="R936" s="362"/>
      <c r="S936" s="362"/>
      <c r="T936" s="362"/>
      <c r="U936" s="362"/>
      <c r="V936" s="362"/>
      <c r="W936" s="362"/>
      <c r="X936" s="362"/>
      <c r="Y936" s="362"/>
      <c r="Z936" s="362"/>
      <c r="AA936" s="362"/>
      <c r="AB936" s="362"/>
    </row>
    <row r="937" spans="8:8" ht="15.75" customHeight="1">
      <c r="A937" s="362"/>
      <c r="B937" s="363"/>
      <c r="C937" s="362"/>
      <c r="D937" s="363"/>
      <c r="E937" s="362"/>
      <c r="F937" s="362"/>
      <c r="G937" s="362"/>
      <c r="H937" s="362"/>
      <c r="I937" s="362"/>
      <c r="J937" s="362"/>
      <c r="K937" s="362"/>
      <c r="L937" s="362"/>
      <c r="M937" s="362"/>
      <c r="N937" s="362"/>
      <c r="O937" s="362"/>
      <c r="P937" s="362"/>
      <c r="Q937" s="362"/>
      <c r="R937" s="362"/>
      <c r="S937" s="362"/>
      <c r="T937" s="362"/>
      <c r="U937" s="362"/>
      <c r="V937" s="362"/>
      <c r="W937" s="362"/>
      <c r="X937" s="362"/>
      <c r="Y937" s="362"/>
      <c r="Z937" s="362"/>
      <c r="AA937" s="362"/>
      <c r="AB937" s="362"/>
    </row>
    <row r="938" spans="8:8" ht="15.75" customHeight="1">
      <c r="A938" s="362"/>
      <c r="B938" s="363"/>
      <c r="C938" s="362"/>
      <c r="D938" s="363"/>
      <c r="E938" s="362"/>
      <c r="F938" s="362"/>
      <c r="G938" s="362"/>
      <c r="H938" s="362"/>
      <c r="I938" s="362"/>
      <c r="J938" s="362"/>
      <c r="K938" s="362"/>
      <c r="L938" s="362"/>
      <c r="M938" s="362"/>
      <c r="N938" s="362"/>
      <c r="O938" s="362"/>
      <c r="P938" s="362"/>
      <c r="Q938" s="362"/>
      <c r="R938" s="362"/>
      <c r="S938" s="362"/>
      <c r="T938" s="362"/>
      <c r="U938" s="362"/>
      <c r="V938" s="362"/>
      <c r="W938" s="362"/>
      <c r="X938" s="362"/>
      <c r="Y938" s="362"/>
      <c r="Z938" s="362"/>
      <c r="AA938" s="362"/>
      <c r="AB938" s="362"/>
    </row>
    <row r="939" spans="8:8" ht="15.75" customHeight="1">
      <c r="A939" s="362"/>
      <c r="B939" s="363"/>
      <c r="C939" s="362"/>
      <c r="D939" s="363"/>
      <c r="E939" s="362"/>
      <c r="F939" s="362"/>
      <c r="G939" s="362"/>
      <c r="H939" s="362"/>
      <c r="I939" s="362"/>
      <c r="J939" s="362"/>
      <c r="K939" s="362"/>
      <c r="L939" s="362"/>
      <c r="M939" s="362"/>
      <c r="N939" s="362"/>
      <c r="O939" s="362"/>
      <c r="P939" s="362"/>
      <c r="Q939" s="362"/>
      <c r="R939" s="362"/>
      <c r="S939" s="362"/>
      <c r="T939" s="362"/>
      <c r="U939" s="362"/>
      <c r="V939" s="362"/>
      <c r="W939" s="362"/>
      <c r="X939" s="362"/>
      <c r="Y939" s="362"/>
      <c r="Z939" s="362"/>
      <c r="AA939" s="362"/>
      <c r="AB939" s="362"/>
    </row>
    <row r="940" spans="8:8" ht="15.75" customHeight="1">
      <c r="A940" s="362"/>
      <c r="B940" s="363"/>
      <c r="C940" s="362"/>
      <c r="D940" s="363"/>
      <c r="E940" s="362"/>
      <c r="F940" s="362"/>
      <c r="G940" s="362"/>
      <c r="H940" s="362"/>
      <c r="I940" s="362"/>
      <c r="J940" s="362"/>
      <c r="K940" s="362"/>
      <c r="L940" s="362"/>
      <c r="M940" s="362"/>
      <c r="N940" s="362"/>
      <c r="O940" s="362"/>
      <c r="P940" s="362"/>
      <c r="Q940" s="362"/>
      <c r="R940" s="362"/>
      <c r="S940" s="362"/>
      <c r="T940" s="362"/>
      <c r="U940" s="362"/>
      <c r="V940" s="362"/>
      <c r="W940" s="362"/>
      <c r="X940" s="362"/>
      <c r="Y940" s="362"/>
      <c r="Z940" s="362"/>
      <c r="AA940" s="362"/>
      <c r="AB940" s="362"/>
    </row>
    <row r="941" spans="8:8" ht="15.75" customHeight="1">
      <c r="A941" s="362"/>
      <c r="B941" s="363"/>
      <c r="C941" s="362"/>
      <c r="D941" s="363"/>
      <c r="E941" s="362"/>
      <c r="F941" s="362"/>
      <c r="G941" s="362"/>
      <c r="H941" s="362"/>
      <c r="I941" s="362"/>
      <c r="J941" s="362"/>
      <c r="K941" s="362"/>
      <c r="L941" s="362"/>
      <c r="M941" s="362"/>
      <c r="N941" s="362"/>
      <c r="O941" s="362"/>
      <c r="P941" s="362"/>
      <c r="Q941" s="362"/>
      <c r="R941" s="362"/>
      <c r="S941" s="362"/>
      <c r="T941" s="362"/>
      <c r="U941" s="362"/>
      <c r="V941" s="362"/>
      <c r="W941" s="362"/>
      <c r="X941" s="362"/>
      <c r="Y941" s="362"/>
      <c r="Z941" s="362"/>
      <c r="AA941" s="362"/>
      <c r="AB941" s="362"/>
    </row>
    <row r="942" spans="8:8" ht="15.75" customHeight="1">
      <c r="A942" s="362"/>
      <c r="B942" s="363"/>
      <c r="C942" s="362"/>
      <c r="D942" s="363"/>
      <c r="E942" s="362"/>
      <c r="F942" s="362"/>
      <c r="G942" s="362"/>
      <c r="H942" s="362"/>
      <c r="I942" s="362"/>
      <c r="J942" s="362"/>
      <c r="K942" s="362"/>
      <c r="L942" s="362"/>
      <c r="M942" s="362"/>
      <c r="N942" s="362"/>
      <c r="O942" s="362"/>
      <c r="P942" s="362"/>
      <c r="Q942" s="362"/>
      <c r="R942" s="362"/>
      <c r="S942" s="362"/>
      <c r="T942" s="362"/>
      <c r="U942" s="362"/>
      <c r="V942" s="362"/>
      <c r="W942" s="362"/>
      <c r="X942" s="362"/>
      <c r="Y942" s="362"/>
      <c r="Z942" s="362"/>
      <c r="AA942" s="362"/>
      <c r="AB942" s="362"/>
    </row>
    <row r="943" spans="8:8" ht="15.75" customHeight="1">
      <c r="A943" s="362"/>
      <c r="B943" s="363"/>
      <c r="C943" s="362"/>
      <c r="D943" s="363"/>
      <c r="E943" s="362"/>
      <c r="F943" s="362"/>
      <c r="G943" s="362"/>
      <c r="H943" s="362"/>
      <c r="I943" s="362"/>
      <c r="J943" s="362"/>
      <c r="K943" s="362"/>
      <c r="L943" s="362"/>
      <c r="M943" s="362"/>
      <c r="N943" s="362"/>
      <c r="O943" s="362"/>
      <c r="P943" s="362"/>
      <c r="Q943" s="362"/>
      <c r="R943" s="362"/>
      <c r="S943" s="362"/>
      <c r="T943" s="362"/>
      <c r="U943" s="362"/>
      <c r="V943" s="362"/>
      <c r="W943" s="362"/>
      <c r="X943" s="362"/>
      <c r="Y943" s="362"/>
      <c r="Z943" s="362"/>
      <c r="AA943" s="362"/>
      <c r="AB943" s="362"/>
    </row>
    <row r="944" spans="8:8" ht="15.75" customHeight="1">
      <c r="A944" s="362"/>
      <c r="B944" s="363"/>
      <c r="C944" s="362"/>
      <c r="D944" s="363"/>
      <c r="E944" s="362"/>
      <c r="F944" s="362"/>
      <c r="G944" s="362"/>
      <c r="H944" s="362"/>
      <c r="I944" s="362"/>
      <c r="J944" s="362"/>
      <c r="K944" s="362"/>
      <c r="L944" s="362"/>
      <c r="M944" s="362"/>
      <c r="N944" s="362"/>
      <c r="O944" s="362"/>
      <c r="P944" s="362"/>
      <c r="Q944" s="362"/>
      <c r="R944" s="362"/>
      <c r="S944" s="362"/>
      <c r="T944" s="362"/>
      <c r="U944" s="362"/>
      <c r="V944" s="362"/>
      <c r="W944" s="362"/>
      <c r="X944" s="362"/>
      <c r="Y944" s="362"/>
      <c r="Z944" s="362"/>
      <c r="AA944" s="362"/>
      <c r="AB944" s="362"/>
    </row>
    <row r="945" spans="8:8" ht="15.75" customHeight="1">
      <c r="A945" s="362"/>
      <c r="B945" s="363"/>
      <c r="C945" s="362"/>
      <c r="D945" s="363"/>
      <c r="E945" s="362"/>
      <c r="F945" s="362"/>
      <c r="G945" s="362"/>
      <c r="H945" s="362"/>
      <c r="I945" s="362"/>
      <c r="J945" s="362"/>
      <c r="K945" s="362"/>
      <c r="L945" s="362"/>
      <c r="M945" s="362"/>
      <c r="N945" s="362"/>
      <c r="O945" s="362"/>
      <c r="P945" s="362"/>
      <c r="Q945" s="362"/>
      <c r="R945" s="362"/>
      <c r="S945" s="362"/>
      <c r="T945" s="362"/>
      <c r="U945" s="362"/>
      <c r="V945" s="362"/>
      <c r="W945" s="362"/>
      <c r="X945" s="362"/>
      <c r="Y945" s="362"/>
      <c r="Z945" s="362"/>
      <c r="AA945" s="362"/>
      <c r="AB945" s="362"/>
    </row>
    <row r="946" spans="8:8" ht="15.75" customHeight="1">
      <c r="A946" s="362"/>
      <c r="B946" s="363"/>
      <c r="C946" s="362"/>
      <c r="D946" s="363"/>
      <c r="E946" s="362"/>
      <c r="F946" s="362"/>
      <c r="G946" s="362"/>
      <c r="H946" s="362"/>
      <c r="I946" s="362"/>
      <c r="J946" s="362"/>
      <c r="K946" s="362"/>
      <c r="L946" s="362"/>
      <c r="M946" s="362"/>
      <c r="N946" s="362"/>
      <c r="O946" s="362"/>
      <c r="P946" s="362"/>
      <c r="Q946" s="362"/>
      <c r="R946" s="362"/>
      <c r="S946" s="362"/>
      <c r="T946" s="362"/>
      <c r="U946" s="362"/>
      <c r="V946" s="362"/>
      <c r="W946" s="362"/>
      <c r="X946" s="362"/>
      <c r="Y946" s="362"/>
      <c r="Z946" s="362"/>
      <c r="AA946" s="362"/>
      <c r="AB946" s="362"/>
    </row>
    <row r="947" spans="8:8" ht="15.75" customHeight="1">
      <c r="A947" s="362"/>
      <c r="B947" s="363"/>
      <c r="C947" s="362"/>
      <c r="D947" s="363"/>
      <c r="E947" s="362"/>
      <c r="F947" s="362"/>
      <c r="G947" s="362"/>
      <c r="H947" s="362"/>
      <c r="I947" s="362"/>
      <c r="J947" s="362"/>
      <c r="K947" s="362"/>
      <c r="L947" s="362"/>
      <c r="M947" s="362"/>
      <c r="N947" s="362"/>
      <c r="O947" s="362"/>
      <c r="P947" s="362"/>
      <c r="Q947" s="362"/>
      <c r="R947" s="362"/>
      <c r="S947" s="362"/>
      <c r="T947" s="362"/>
      <c r="U947" s="362"/>
      <c r="V947" s="362"/>
      <c r="W947" s="362"/>
      <c r="X947" s="362"/>
      <c r="Y947" s="362"/>
      <c r="Z947" s="362"/>
      <c r="AA947" s="362"/>
      <c r="AB947" s="362"/>
    </row>
    <row r="948" spans="8:8" ht="15.75" customHeight="1">
      <c r="A948" s="362"/>
      <c r="B948" s="363"/>
      <c r="C948" s="362"/>
      <c r="D948" s="363"/>
      <c r="E948" s="362"/>
      <c r="F948" s="362"/>
      <c r="G948" s="362"/>
      <c r="H948" s="362"/>
      <c r="I948" s="362"/>
      <c r="J948" s="362"/>
      <c r="K948" s="362"/>
      <c r="L948" s="362"/>
      <c r="M948" s="362"/>
      <c r="N948" s="362"/>
      <c r="O948" s="362"/>
      <c r="P948" s="362"/>
      <c r="Q948" s="362"/>
      <c r="R948" s="362"/>
      <c r="S948" s="362"/>
      <c r="T948" s="362"/>
      <c r="U948" s="362"/>
      <c r="V948" s="362"/>
      <c r="W948" s="362"/>
      <c r="X948" s="362"/>
      <c r="Y948" s="362"/>
      <c r="Z948" s="362"/>
      <c r="AA948" s="362"/>
      <c r="AB948" s="362"/>
    </row>
    <row r="949" spans="8:8" ht="15.75" customHeight="1">
      <c r="A949" s="362"/>
      <c r="B949" s="363"/>
      <c r="C949" s="362"/>
      <c r="D949" s="363"/>
      <c r="E949" s="362"/>
      <c r="F949" s="362"/>
      <c r="G949" s="362"/>
      <c r="H949" s="362"/>
      <c r="I949" s="362"/>
      <c r="J949" s="362"/>
      <c r="K949" s="362"/>
      <c r="L949" s="362"/>
      <c r="M949" s="362"/>
      <c r="N949" s="362"/>
      <c r="O949" s="362"/>
      <c r="P949" s="362"/>
      <c r="Q949" s="362"/>
      <c r="R949" s="362"/>
      <c r="S949" s="362"/>
      <c r="T949" s="362"/>
      <c r="U949" s="362"/>
      <c r="V949" s="362"/>
      <c r="W949" s="362"/>
      <c r="X949" s="362"/>
      <c r="Y949" s="362"/>
      <c r="Z949" s="362"/>
      <c r="AA949" s="362"/>
      <c r="AB949" s="362"/>
    </row>
    <row r="950" spans="8:8" ht="15.75" customHeight="1">
      <c r="A950" s="362"/>
      <c r="B950" s="363"/>
      <c r="C950" s="362"/>
      <c r="D950" s="363"/>
      <c r="E950" s="362"/>
      <c r="F950" s="362"/>
      <c r="G950" s="362"/>
      <c r="H950" s="362"/>
      <c r="I950" s="362"/>
      <c r="J950" s="362"/>
      <c r="K950" s="362"/>
      <c r="L950" s="362"/>
      <c r="M950" s="362"/>
      <c r="N950" s="362"/>
      <c r="O950" s="362"/>
      <c r="P950" s="362"/>
      <c r="Q950" s="362"/>
      <c r="R950" s="362"/>
      <c r="S950" s="362"/>
      <c r="T950" s="362"/>
      <c r="U950" s="362"/>
      <c r="V950" s="362"/>
      <c r="W950" s="362"/>
      <c r="X950" s="362"/>
      <c r="Y950" s="362"/>
      <c r="Z950" s="362"/>
      <c r="AA950" s="362"/>
      <c r="AB950" s="362"/>
    </row>
    <row r="951" spans="8:8" ht="15.75" customHeight="1">
      <c r="A951" s="362"/>
      <c r="B951" s="363"/>
      <c r="C951" s="362"/>
      <c r="D951" s="363"/>
      <c r="E951" s="362"/>
      <c r="F951" s="362"/>
      <c r="G951" s="362"/>
      <c r="H951" s="362"/>
      <c r="I951" s="362"/>
      <c r="J951" s="362"/>
      <c r="K951" s="362"/>
      <c r="L951" s="362"/>
      <c r="M951" s="362"/>
      <c r="N951" s="362"/>
      <c r="O951" s="362"/>
      <c r="P951" s="362"/>
      <c r="Q951" s="362"/>
      <c r="R951" s="362"/>
      <c r="S951" s="362"/>
      <c r="T951" s="362"/>
      <c r="U951" s="362"/>
      <c r="V951" s="362"/>
      <c r="W951" s="362"/>
      <c r="X951" s="362"/>
      <c r="Y951" s="362"/>
      <c r="Z951" s="362"/>
      <c r="AA951" s="362"/>
      <c r="AB951" s="362"/>
    </row>
    <row r="952" spans="8:8" ht="15.75" customHeight="1">
      <c r="A952" s="362"/>
      <c r="B952" s="363"/>
      <c r="C952" s="362"/>
      <c r="D952" s="363"/>
      <c r="E952" s="362"/>
      <c r="F952" s="362"/>
      <c r="G952" s="362"/>
      <c r="H952" s="362"/>
      <c r="I952" s="362"/>
      <c r="J952" s="362"/>
      <c r="K952" s="362"/>
      <c r="L952" s="362"/>
      <c r="M952" s="362"/>
      <c r="N952" s="362"/>
      <c r="O952" s="362"/>
      <c r="P952" s="362"/>
      <c r="Q952" s="362"/>
      <c r="R952" s="362"/>
      <c r="S952" s="362"/>
      <c r="T952" s="362"/>
      <c r="U952" s="362"/>
      <c r="V952" s="362"/>
      <c r="W952" s="362"/>
      <c r="X952" s="362"/>
      <c r="Y952" s="362"/>
      <c r="Z952" s="362"/>
      <c r="AA952" s="362"/>
      <c r="AB952" s="362"/>
    </row>
    <row r="953" spans="8:8" ht="15.75" customHeight="1">
      <c r="A953" s="362"/>
      <c r="B953" s="363"/>
      <c r="C953" s="362"/>
      <c r="D953" s="363"/>
      <c r="E953" s="362"/>
      <c r="F953" s="362"/>
      <c r="G953" s="362"/>
      <c r="H953" s="362"/>
      <c r="I953" s="362"/>
      <c r="J953" s="362"/>
      <c r="K953" s="362"/>
      <c r="L953" s="362"/>
      <c r="M953" s="362"/>
      <c r="N953" s="362"/>
      <c r="O953" s="362"/>
      <c r="P953" s="362"/>
      <c r="Q953" s="362"/>
      <c r="R953" s="362"/>
      <c r="S953" s="362"/>
      <c r="T953" s="362"/>
      <c r="U953" s="362"/>
      <c r="V953" s="362"/>
      <c r="W953" s="362"/>
      <c r="X953" s="362"/>
      <c r="Y953" s="362"/>
      <c r="Z953" s="362"/>
      <c r="AA953" s="362"/>
      <c r="AB953" s="362"/>
    </row>
    <row r="954" spans="8:8" ht="15.75" customHeight="1">
      <c r="A954" s="362"/>
      <c r="B954" s="363"/>
      <c r="C954" s="362"/>
      <c r="D954" s="363"/>
      <c r="E954" s="362"/>
      <c r="F954" s="362"/>
      <c r="G954" s="362"/>
      <c r="H954" s="362"/>
      <c r="I954" s="362"/>
      <c r="J954" s="362"/>
      <c r="K954" s="362"/>
      <c r="L954" s="362"/>
      <c r="M954" s="362"/>
      <c r="N954" s="362"/>
      <c r="O954" s="362"/>
      <c r="P954" s="362"/>
      <c r="Q954" s="362"/>
      <c r="R954" s="362"/>
      <c r="S954" s="362"/>
      <c r="T954" s="362"/>
      <c r="U954" s="362"/>
      <c r="V954" s="362"/>
      <c r="W954" s="362"/>
      <c r="X954" s="362"/>
      <c r="Y954" s="362"/>
      <c r="Z954" s="362"/>
      <c r="AA954" s="362"/>
      <c r="AB954" s="362"/>
    </row>
    <row r="955" spans="8:8" ht="15.75" customHeight="1">
      <c r="A955" s="362"/>
      <c r="B955" s="363"/>
      <c r="C955" s="362"/>
      <c r="D955" s="363"/>
      <c r="E955" s="362"/>
      <c r="F955" s="362"/>
      <c r="G955" s="362"/>
      <c r="H955" s="362"/>
      <c r="I955" s="362"/>
      <c r="J955" s="362"/>
      <c r="K955" s="362"/>
      <c r="L955" s="362"/>
      <c r="M955" s="362"/>
      <c r="N955" s="362"/>
      <c r="O955" s="362"/>
      <c r="P955" s="362"/>
      <c r="Q955" s="362"/>
      <c r="R955" s="362"/>
      <c r="S955" s="362"/>
      <c r="T955" s="362"/>
      <c r="U955" s="362"/>
      <c r="V955" s="362"/>
      <c r="W955" s="362"/>
      <c r="X955" s="362"/>
      <c r="Y955" s="362"/>
      <c r="Z955" s="362"/>
      <c r="AA955" s="362"/>
      <c r="AB955" s="362"/>
    </row>
    <row r="956" spans="8:8" ht="15.75" customHeight="1">
      <c r="A956" s="362"/>
      <c r="B956" s="363"/>
      <c r="C956" s="362"/>
      <c r="D956" s="363"/>
      <c r="E956" s="362"/>
      <c r="F956" s="362"/>
      <c r="G956" s="362"/>
      <c r="H956" s="362"/>
      <c r="I956" s="362"/>
      <c r="J956" s="362"/>
      <c r="K956" s="362"/>
      <c r="L956" s="362"/>
      <c r="M956" s="362"/>
      <c r="N956" s="362"/>
      <c r="O956" s="362"/>
      <c r="P956" s="362"/>
      <c r="Q956" s="362"/>
      <c r="R956" s="362"/>
      <c r="S956" s="362"/>
      <c r="T956" s="362"/>
      <c r="U956" s="362"/>
      <c r="V956" s="362"/>
      <c r="W956" s="362"/>
      <c r="X956" s="362"/>
      <c r="Y956" s="362"/>
      <c r="Z956" s="362"/>
      <c r="AA956" s="362"/>
      <c r="AB956" s="362"/>
    </row>
    <row r="957" spans="8:8" ht="15.75" customHeight="1">
      <c r="A957" s="362"/>
      <c r="B957" s="363"/>
      <c r="C957" s="362"/>
      <c r="D957" s="363"/>
      <c r="E957" s="362"/>
      <c r="F957" s="362"/>
      <c r="G957" s="362"/>
      <c r="H957" s="362"/>
      <c r="I957" s="362"/>
      <c r="J957" s="362"/>
      <c r="K957" s="362"/>
      <c r="L957" s="362"/>
      <c r="M957" s="362"/>
      <c r="N957" s="362"/>
      <c r="O957" s="362"/>
      <c r="P957" s="362"/>
      <c r="Q957" s="362"/>
      <c r="R957" s="362"/>
      <c r="S957" s="362"/>
      <c r="T957" s="362"/>
      <c r="U957" s="362"/>
      <c r="V957" s="362"/>
      <c r="W957" s="362"/>
      <c r="X957" s="362"/>
      <c r="Y957" s="362"/>
      <c r="Z957" s="362"/>
      <c r="AA957" s="362"/>
      <c r="AB957" s="362"/>
    </row>
    <row r="958" spans="8:8" ht="15.75" customHeight="1">
      <c r="A958" s="362"/>
      <c r="B958" s="363"/>
      <c r="C958" s="362"/>
      <c r="D958" s="363"/>
      <c r="E958" s="362"/>
      <c r="F958" s="362"/>
      <c r="G958" s="362"/>
      <c r="H958" s="362"/>
      <c r="I958" s="362"/>
      <c r="J958" s="362"/>
      <c r="K958" s="362"/>
      <c r="L958" s="362"/>
      <c r="M958" s="362"/>
      <c r="N958" s="362"/>
      <c r="O958" s="362"/>
      <c r="P958" s="362"/>
      <c r="Q958" s="362"/>
      <c r="R958" s="362"/>
      <c r="S958" s="362"/>
      <c r="T958" s="362"/>
      <c r="U958" s="362"/>
      <c r="V958" s="362"/>
      <c r="W958" s="362"/>
      <c r="X958" s="362"/>
      <c r="Y958" s="362"/>
      <c r="Z958" s="362"/>
      <c r="AA958" s="362"/>
      <c r="AB958" s="362"/>
    </row>
    <row r="959" spans="8:8" ht="15.75" customHeight="1">
      <c r="A959" s="362"/>
      <c r="B959" s="363"/>
      <c r="C959" s="362"/>
      <c r="D959" s="363"/>
      <c r="E959" s="362"/>
      <c r="F959" s="362"/>
      <c r="G959" s="362"/>
      <c r="H959" s="362"/>
      <c r="I959" s="362"/>
      <c r="J959" s="362"/>
      <c r="K959" s="362"/>
      <c r="L959" s="362"/>
      <c r="M959" s="362"/>
      <c r="N959" s="362"/>
      <c r="O959" s="362"/>
      <c r="P959" s="362"/>
      <c r="Q959" s="362"/>
      <c r="R959" s="362"/>
      <c r="S959" s="362"/>
      <c r="T959" s="362"/>
      <c r="U959" s="362"/>
      <c r="V959" s="362"/>
      <c r="W959" s="362"/>
      <c r="X959" s="362"/>
      <c r="Y959" s="362"/>
      <c r="Z959" s="362"/>
      <c r="AA959" s="362"/>
      <c r="AB959" s="362"/>
    </row>
    <row r="960" spans="8:8" ht="15.75" customHeight="1">
      <c r="A960" s="362"/>
      <c r="B960" s="363"/>
      <c r="C960" s="362"/>
      <c r="D960" s="363"/>
      <c r="E960" s="362"/>
      <c r="F960" s="362"/>
      <c r="G960" s="362"/>
      <c r="H960" s="362"/>
      <c r="I960" s="362"/>
      <c r="J960" s="362"/>
      <c r="K960" s="362"/>
      <c r="L960" s="362"/>
      <c r="M960" s="362"/>
      <c r="N960" s="362"/>
      <c r="O960" s="362"/>
      <c r="P960" s="362"/>
      <c r="Q960" s="362"/>
      <c r="R960" s="362"/>
      <c r="S960" s="362"/>
      <c r="T960" s="362"/>
      <c r="U960" s="362"/>
      <c r="V960" s="362"/>
      <c r="W960" s="362"/>
      <c r="X960" s="362"/>
      <c r="Y960" s="362"/>
      <c r="Z960" s="362"/>
      <c r="AA960" s="362"/>
      <c r="AB960" s="362"/>
    </row>
    <row r="961" spans="8:8" ht="15.75" customHeight="1">
      <c r="A961" s="362"/>
      <c r="B961" s="363"/>
      <c r="C961" s="362"/>
      <c r="D961" s="363"/>
      <c r="E961" s="362"/>
      <c r="F961" s="362"/>
      <c r="G961" s="362"/>
      <c r="H961" s="362"/>
      <c r="I961" s="362"/>
      <c r="J961" s="362"/>
      <c r="K961" s="362"/>
      <c r="L961" s="362"/>
      <c r="M961" s="362"/>
      <c r="N961" s="362"/>
      <c r="O961" s="362"/>
      <c r="P961" s="362"/>
      <c r="Q961" s="362"/>
      <c r="R961" s="362"/>
      <c r="S961" s="362"/>
      <c r="T961" s="362"/>
      <c r="U961" s="362"/>
      <c r="V961" s="362"/>
      <c r="W961" s="362"/>
      <c r="X961" s="362"/>
      <c r="Y961" s="362"/>
      <c r="Z961" s="362"/>
      <c r="AA961" s="362"/>
      <c r="AB961" s="362"/>
    </row>
    <row r="962" spans="8:8" ht="15.75" customHeight="1">
      <c r="A962" s="362"/>
      <c r="B962" s="363"/>
      <c r="C962" s="362"/>
      <c r="D962" s="363"/>
      <c r="E962" s="362"/>
      <c r="F962" s="362"/>
      <c r="G962" s="362"/>
      <c r="H962" s="362"/>
      <c r="I962" s="362"/>
      <c r="J962" s="362"/>
      <c r="K962" s="362"/>
      <c r="L962" s="362"/>
      <c r="M962" s="362"/>
      <c r="N962" s="362"/>
      <c r="O962" s="362"/>
      <c r="P962" s="362"/>
      <c r="Q962" s="362"/>
      <c r="R962" s="362"/>
      <c r="S962" s="362"/>
      <c r="T962" s="362"/>
      <c r="U962" s="362"/>
      <c r="V962" s="362"/>
      <c r="W962" s="362"/>
      <c r="X962" s="362"/>
      <c r="Y962" s="362"/>
      <c r="Z962" s="362"/>
      <c r="AA962" s="362"/>
      <c r="AB962" s="362"/>
    </row>
    <row r="963" spans="8:8" ht="15.75" customHeight="1">
      <c r="A963" s="362"/>
      <c r="B963" s="363"/>
      <c r="C963" s="362"/>
      <c r="D963" s="363"/>
      <c r="E963" s="362"/>
      <c r="F963" s="362"/>
      <c r="G963" s="362"/>
      <c r="H963" s="362"/>
      <c r="I963" s="362"/>
      <c r="J963" s="362"/>
      <c r="K963" s="362"/>
      <c r="L963" s="362"/>
      <c r="M963" s="362"/>
      <c r="N963" s="362"/>
      <c r="O963" s="362"/>
      <c r="P963" s="362"/>
      <c r="Q963" s="362"/>
      <c r="R963" s="362"/>
      <c r="S963" s="362"/>
      <c r="T963" s="362"/>
      <c r="U963" s="362"/>
      <c r="V963" s="362"/>
      <c r="W963" s="362"/>
      <c r="X963" s="362"/>
      <c r="Y963" s="362"/>
      <c r="Z963" s="362"/>
      <c r="AA963" s="362"/>
      <c r="AB963" s="362"/>
    </row>
    <row r="964" spans="8:8" ht="15.75" customHeight="1">
      <c r="A964" s="362"/>
      <c r="B964" s="363"/>
      <c r="C964" s="362"/>
      <c r="D964" s="363"/>
      <c r="E964" s="362"/>
      <c r="F964" s="362"/>
      <c r="G964" s="362"/>
      <c r="H964" s="362"/>
      <c r="I964" s="362"/>
      <c r="J964" s="362"/>
      <c r="K964" s="362"/>
      <c r="L964" s="362"/>
      <c r="M964" s="362"/>
      <c r="N964" s="362"/>
      <c r="O964" s="362"/>
      <c r="P964" s="362"/>
      <c r="Q964" s="362"/>
      <c r="R964" s="362"/>
      <c r="S964" s="362"/>
      <c r="T964" s="362"/>
      <c r="U964" s="362"/>
      <c r="V964" s="362"/>
      <c r="W964" s="362"/>
      <c r="X964" s="362"/>
      <c r="Y964" s="362"/>
      <c r="Z964" s="362"/>
      <c r="AA964" s="362"/>
      <c r="AB964" s="362"/>
    </row>
    <row r="965" spans="8:8" ht="15.75" customHeight="1">
      <c r="A965" s="362"/>
      <c r="B965" s="363"/>
      <c r="C965" s="362"/>
      <c r="D965" s="363"/>
      <c r="E965" s="362"/>
      <c r="F965" s="362"/>
      <c r="G965" s="362"/>
      <c r="H965" s="362"/>
      <c r="I965" s="362"/>
      <c r="J965" s="362"/>
      <c r="K965" s="362"/>
      <c r="L965" s="362"/>
      <c r="M965" s="362"/>
      <c r="N965" s="362"/>
      <c r="O965" s="362"/>
      <c r="P965" s="362"/>
      <c r="Q965" s="362"/>
      <c r="R965" s="362"/>
      <c r="S965" s="362"/>
      <c r="T965" s="362"/>
      <c r="U965" s="362"/>
      <c r="V965" s="362"/>
      <c r="W965" s="362"/>
      <c r="X965" s="362"/>
      <c r="Y965" s="362"/>
      <c r="Z965" s="362"/>
      <c r="AA965" s="362"/>
      <c r="AB965" s="362"/>
    </row>
    <row r="966" spans="8:8" ht="15.75" customHeight="1">
      <c r="A966" s="362"/>
      <c r="B966" s="363"/>
      <c r="C966" s="362"/>
      <c r="D966" s="363"/>
      <c r="E966" s="362"/>
      <c r="F966" s="362"/>
      <c r="G966" s="362"/>
      <c r="H966" s="362"/>
      <c r="I966" s="362"/>
      <c r="J966" s="362"/>
      <c r="K966" s="362"/>
      <c r="L966" s="362"/>
      <c r="M966" s="362"/>
      <c r="N966" s="362"/>
      <c r="O966" s="362"/>
      <c r="P966" s="362"/>
      <c r="Q966" s="362"/>
      <c r="R966" s="362"/>
      <c r="S966" s="362"/>
      <c r="T966" s="362"/>
      <c r="U966" s="362"/>
      <c r="V966" s="362"/>
      <c r="W966" s="362"/>
      <c r="X966" s="362"/>
      <c r="Y966" s="362"/>
      <c r="Z966" s="362"/>
      <c r="AA966" s="362"/>
      <c r="AB966" s="362"/>
    </row>
    <row r="967" spans="8:8" ht="15.75" customHeight="1">
      <c r="A967" s="362"/>
      <c r="B967" s="363"/>
      <c r="C967" s="362"/>
      <c r="D967" s="363"/>
      <c r="E967" s="362"/>
      <c r="F967" s="362"/>
      <c r="G967" s="362"/>
      <c r="H967" s="362"/>
      <c r="I967" s="362"/>
      <c r="J967" s="362"/>
      <c r="K967" s="362"/>
      <c r="L967" s="362"/>
      <c r="M967" s="362"/>
      <c r="N967" s="362"/>
      <c r="O967" s="362"/>
      <c r="P967" s="362"/>
      <c r="Q967" s="362"/>
      <c r="R967" s="362"/>
      <c r="S967" s="362"/>
      <c r="T967" s="362"/>
      <c r="U967" s="362"/>
      <c r="V967" s="362"/>
      <c r="W967" s="362"/>
      <c r="X967" s="362"/>
      <c r="Y967" s="362"/>
      <c r="Z967" s="362"/>
      <c r="AA967" s="362"/>
      <c r="AB967" s="362"/>
    </row>
    <row r="968" spans="8:8" ht="15.75" customHeight="1">
      <c r="A968" s="362"/>
      <c r="B968" s="363"/>
      <c r="C968" s="362"/>
      <c r="D968" s="363"/>
      <c r="E968" s="362"/>
      <c r="F968" s="362"/>
      <c r="G968" s="362"/>
      <c r="H968" s="362"/>
      <c r="I968" s="362"/>
      <c r="J968" s="362"/>
      <c r="K968" s="362"/>
      <c r="L968" s="362"/>
      <c r="M968" s="362"/>
      <c r="N968" s="362"/>
      <c r="O968" s="362"/>
      <c r="P968" s="362"/>
      <c r="Q968" s="362"/>
      <c r="R968" s="362"/>
      <c r="S968" s="362"/>
      <c r="T968" s="362"/>
      <c r="U968" s="362"/>
      <c r="V968" s="362"/>
      <c r="W968" s="362"/>
      <c r="X968" s="362"/>
      <c r="Y968" s="362"/>
      <c r="Z968" s="362"/>
      <c r="AA968" s="362"/>
      <c r="AB968" s="362"/>
    </row>
    <row r="969" spans="8:8" ht="15.75" customHeight="1">
      <c r="A969" s="362"/>
      <c r="B969" s="363"/>
      <c r="C969" s="362"/>
      <c r="D969" s="363"/>
      <c r="E969" s="362"/>
      <c r="F969" s="362"/>
      <c r="G969" s="362"/>
      <c r="H969" s="362"/>
      <c r="I969" s="362"/>
      <c r="J969" s="362"/>
      <c r="K969" s="362"/>
      <c r="L969" s="362"/>
      <c r="M969" s="362"/>
      <c r="N969" s="362"/>
      <c r="O969" s="362"/>
      <c r="P969" s="362"/>
      <c r="Q969" s="362"/>
      <c r="R969" s="362"/>
      <c r="S969" s="362"/>
      <c r="T969" s="362"/>
      <c r="U969" s="362"/>
      <c r="V969" s="362"/>
      <c r="W969" s="362"/>
      <c r="X969" s="362"/>
      <c r="Y969" s="362"/>
      <c r="Z969" s="362"/>
      <c r="AA969" s="362"/>
      <c r="AB969" s="362"/>
    </row>
    <row r="970" spans="8:8" ht="15.75" customHeight="1">
      <c r="A970" s="362"/>
      <c r="B970" s="363"/>
      <c r="C970" s="362"/>
      <c r="D970" s="363"/>
      <c r="E970" s="362"/>
      <c r="F970" s="362"/>
      <c r="G970" s="362"/>
      <c r="H970" s="362"/>
      <c r="I970" s="362"/>
      <c r="J970" s="362"/>
      <c r="K970" s="362"/>
      <c r="L970" s="362"/>
      <c r="M970" s="362"/>
      <c r="N970" s="362"/>
      <c r="O970" s="362"/>
      <c r="P970" s="362"/>
      <c r="Q970" s="362"/>
      <c r="R970" s="362"/>
      <c r="S970" s="362"/>
      <c r="T970" s="362"/>
      <c r="U970" s="362"/>
      <c r="V970" s="362"/>
      <c r="W970" s="362"/>
      <c r="X970" s="362"/>
      <c r="Y970" s="362"/>
      <c r="Z970" s="362"/>
      <c r="AA970" s="362"/>
      <c r="AB970" s="362"/>
    </row>
    <row r="971" spans="8:8" ht="15.75" customHeight="1">
      <c r="A971" s="362"/>
      <c r="B971" s="363"/>
      <c r="C971" s="362"/>
      <c r="D971" s="363"/>
      <c r="E971" s="362"/>
      <c r="F971" s="362"/>
      <c r="G971" s="362"/>
      <c r="H971" s="362"/>
      <c r="I971" s="362"/>
      <c r="J971" s="362"/>
      <c r="K971" s="362"/>
      <c r="L971" s="362"/>
      <c r="M971" s="362"/>
      <c r="N971" s="362"/>
      <c r="O971" s="362"/>
      <c r="P971" s="362"/>
      <c r="Q971" s="362"/>
      <c r="R971" s="362"/>
      <c r="S971" s="362"/>
      <c r="T971" s="362"/>
      <c r="U971" s="362"/>
      <c r="V971" s="362"/>
      <c r="W971" s="362"/>
      <c r="X971" s="362"/>
      <c r="Y971" s="362"/>
      <c r="Z971" s="362"/>
      <c r="AA971" s="362"/>
      <c r="AB971" s="362"/>
    </row>
    <row r="972" spans="8:8" ht="15.75" customHeight="1">
      <c r="A972" s="362"/>
      <c r="B972" s="363"/>
      <c r="C972" s="362"/>
      <c r="D972" s="363"/>
      <c r="E972" s="362"/>
      <c r="F972" s="362"/>
      <c r="G972" s="362"/>
      <c r="H972" s="362"/>
      <c r="I972" s="362"/>
      <c r="J972" s="362"/>
      <c r="K972" s="362"/>
      <c r="L972" s="362"/>
      <c r="M972" s="362"/>
      <c r="N972" s="362"/>
      <c r="O972" s="362"/>
      <c r="P972" s="362"/>
      <c r="Q972" s="362"/>
      <c r="R972" s="362"/>
      <c r="S972" s="362"/>
      <c r="T972" s="362"/>
      <c r="U972" s="362"/>
      <c r="V972" s="362"/>
      <c r="W972" s="362"/>
      <c r="X972" s="362"/>
      <c r="Y972" s="362"/>
      <c r="Z972" s="362"/>
      <c r="AA972" s="362"/>
      <c r="AB972" s="362"/>
    </row>
    <row r="973" spans="8:8" ht="15.75" customHeight="1">
      <c r="A973" s="362"/>
      <c r="B973" s="363"/>
      <c r="C973" s="362"/>
      <c r="D973" s="363"/>
      <c r="E973" s="362"/>
      <c r="F973" s="362"/>
      <c r="G973" s="362"/>
      <c r="H973" s="362"/>
      <c r="I973" s="362"/>
      <c r="J973" s="362"/>
      <c r="K973" s="362"/>
      <c r="L973" s="362"/>
      <c r="M973" s="362"/>
      <c r="N973" s="362"/>
      <c r="O973" s="362"/>
      <c r="P973" s="362"/>
      <c r="Q973" s="362"/>
      <c r="R973" s="362"/>
      <c r="S973" s="362"/>
      <c r="T973" s="362"/>
      <c r="U973" s="362"/>
      <c r="V973" s="362"/>
      <c r="W973" s="362"/>
      <c r="X973" s="362"/>
      <c r="Y973" s="362"/>
      <c r="Z973" s="362"/>
      <c r="AA973" s="362"/>
      <c r="AB973" s="362"/>
    </row>
    <row r="974" spans="8:8" ht="15.75" customHeight="1">
      <c r="A974" s="362"/>
      <c r="B974" s="363"/>
      <c r="C974" s="362"/>
      <c r="D974" s="363"/>
      <c r="E974" s="362"/>
      <c r="F974" s="362"/>
      <c r="G974" s="362"/>
      <c r="H974" s="362"/>
      <c r="I974" s="362"/>
      <c r="J974" s="362"/>
      <c r="K974" s="362"/>
      <c r="L974" s="362"/>
      <c r="M974" s="362"/>
      <c r="N974" s="362"/>
      <c r="O974" s="362"/>
      <c r="P974" s="362"/>
      <c r="Q974" s="362"/>
      <c r="R974" s="362"/>
      <c r="S974" s="362"/>
      <c r="T974" s="362"/>
      <c r="U974" s="362"/>
      <c r="V974" s="362"/>
      <c r="W974" s="362"/>
      <c r="X974" s="362"/>
      <c r="Y974" s="362"/>
      <c r="Z974" s="362"/>
      <c r="AA974" s="362"/>
      <c r="AB974" s="362"/>
    </row>
    <row r="975" spans="8:8" ht="15.75" customHeight="1">
      <c r="A975" s="362"/>
      <c r="B975" s="363"/>
      <c r="C975" s="362"/>
      <c r="D975" s="363"/>
      <c r="E975" s="362"/>
      <c r="F975" s="362"/>
      <c r="G975" s="362"/>
      <c r="H975" s="362"/>
      <c r="I975" s="362"/>
      <c r="J975" s="362"/>
      <c r="K975" s="362"/>
      <c r="L975" s="362"/>
      <c r="M975" s="362"/>
      <c r="N975" s="362"/>
      <c r="O975" s="362"/>
      <c r="P975" s="362"/>
      <c r="Q975" s="362"/>
      <c r="R975" s="362"/>
      <c r="S975" s="362"/>
      <c r="T975" s="362"/>
      <c r="U975" s="362"/>
      <c r="V975" s="362"/>
      <c r="W975" s="362"/>
      <c r="X975" s="362"/>
      <c r="Y975" s="362"/>
      <c r="Z975" s="362"/>
      <c r="AA975" s="362"/>
      <c r="AB975" s="362"/>
    </row>
    <row r="976" spans="8:8" ht="15.75" customHeight="1">
      <c r="A976" s="362"/>
      <c r="B976" s="363"/>
      <c r="C976" s="362"/>
      <c r="D976" s="363"/>
      <c r="E976" s="362"/>
      <c r="F976" s="362"/>
      <c r="G976" s="362"/>
      <c r="H976" s="362"/>
      <c r="I976" s="362"/>
      <c r="J976" s="362"/>
      <c r="K976" s="362"/>
      <c r="L976" s="362"/>
      <c r="M976" s="362"/>
      <c r="N976" s="362"/>
      <c r="O976" s="362"/>
      <c r="P976" s="362"/>
      <c r="Q976" s="362"/>
      <c r="R976" s="362"/>
      <c r="S976" s="362"/>
      <c r="T976" s="362"/>
      <c r="U976" s="362"/>
      <c r="V976" s="362"/>
      <c r="W976" s="362"/>
      <c r="X976" s="362"/>
      <c r="Y976" s="362"/>
      <c r="Z976" s="362"/>
      <c r="AA976" s="362"/>
      <c r="AB976" s="362"/>
    </row>
    <row r="977" spans="8:8" ht="15.75" customHeight="1">
      <c r="A977" s="362"/>
      <c r="B977" s="363"/>
      <c r="C977" s="362"/>
      <c r="D977" s="363"/>
      <c r="E977" s="362"/>
      <c r="F977" s="362"/>
      <c r="G977" s="362"/>
      <c r="H977" s="362"/>
      <c r="I977" s="362"/>
      <c r="J977" s="362"/>
      <c r="K977" s="362"/>
      <c r="L977" s="362"/>
      <c r="M977" s="362"/>
      <c r="N977" s="362"/>
      <c r="O977" s="362"/>
      <c r="P977" s="362"/>
      <c r="Q977" s="362"/>
      <c r="R977" s="362"/>
      <c r="S977" s="362"/>
      <c r="T977" s="362"/>
      <c r="U977" s="362"/>
      <c r="V977" s="362"/>
      <c r="W977" s="362"/>
      <c r="X977" s="362"/>
      <c r="Y977" s="362"/>
      <c r="Z977" s="362"/>
      <c r="AA977" s="362"/>
      <c r="AB977" s="362"/>
    </row>
    <row r="978" spans="8:8" ht="15.75" customHeight="1">
      <c r="A978" s="362"/>
      <c r="B978" s="363"/>
      <c r="C978" s="362"/>
      <c r="D978" s="363"/>
      <c r="E978" s="362"/>
      <c r="F978" s="362"/>
      <c r="G978" s="362"/>
      <c r="H978" s="362"/>
      <c r="I978" s="362"/>
      <c r="J978" s="362"/>
      <c r="K978" s="362"/>
      <c r="L978" s="362"/>
      <c r="M978" s="362"/>
      <c r="N978" s="362"/>
      <c r="O978" s="362"/>
      <c r="P978" s="362"/>
      <c r="Q978" s="362"/>
      <c r="R978" s="362"/>
      <c r="S978" s="362"/>
      <c r="T978" s="362"/>
      <c r="U978" s="362"/>
      <c r="V978" s="362"/>
      <c r="W978" s="362"/>
      <c r="X978" s="362"/>
      <c r="Y978" s="362"/>
      <c r="Z978" s="362"/>
      <c r="AA978" s="362"/>
      <c r="AB978" s="362"/>
    </row>
    <row r="979" spans="8:8" ht="15.75" customHeight="1">
      <c r="A979" s="362"/>
      <c r="B979" s="363"/>
      <c r="C979" s="362"/>
      <c r="D979" s="363"/>
      <c r="E979" s="362"/>
      <c r="F979" s="362"/>
      <c r="G979" s="362"/>
      <c r="H979" s="362"/>
      <c r="I979" s="362"/>
      <c r="J979" s="362"/>
      <c r="K979" s="362"/>
      <c r="L979" s="362"/>
      <c r="M979" s="362"/>
      <c r="N979" s="362"/>
      <c r="O979" s="362"/>
      <c r="P979" s="362"/>
      <c r="Q979" s="362"/>
      <c r="R979" s="362"/>
      <c r="S979" s="362"/>
      <c r="T979" s="362"/>
      <c r="U979" s="362"/>
      <c r="V979" s="362"/>
      <c r="W979" s="362"/>
      <c r="X979" s="362"/>
      <c r="Y979" s="362"/>
      <c r="Z979" s="362"/>
      <c r="AA979" s="362"/>
      <c r="AB979" s="362"/>
    </row>
    <row r="980" spans="8:8" ht="15.75" customHeight="1">
      <c r="A980" s="362"/>
      <c r="B980" s="363"/>
      <c r="C980" s="362"/>
      <c r="D980" s="363"/>
      <c r="E980" s="362"/>
      <c r="F980" s="362"/>
      <c r="G980" s="362"/>
      <c r="H980" s="362"/>
      <c r="I980" s="362"/>
      <c r="J980" s="362"/>
      <c r="K980" s="362"/>
      <c r="L980" s="362"/>
      <c r="M980" s="362"/>
      <c r="N980" s="362"/>
      <c r="O980" s="362"/>
      <c r="P980" s="362"/>
      <c r="Q980" s="362"/>
      <c r="R980" s="362"/>
      <c r="S980" s="362"/>
      <c r="T980" s="362"/>
      <c r="U980" s="362"/>
      <c r="V980" s="362"/>
      <c r="W980" s="362"/>
      <c r="X980" s="362"/>
      <c r="Y980" s="362"/>
      <c r="Z980" s="362"/>
      <c r="AA980" s="362"/>
      <c r="AB980" s="362"/>
    </row>
    <row r="981" spans="8:8" ht="15.75" customHeight="1">
      <c r="A981" s="362"/>
      <c r="B981" s="363"/>
      <c r="C981" s="362"/>
      <c r="D981" s="363"/>
      <c r="E981" s="362"/>
      <c r="F981" s="362"/>
      <c r="G981" s="362"/>
      <c r="H981" s="362"/>
      <c r="I981" s="362"/>
      <c r="J981" s="362"/>
      <c r="K981" s="362"/>
      <c r="L981" s="362"/>
      <c r="M981" s="362"/>
      <c r="N981" s="362"/>
      <c r="O981" s="362"/>
      <c r="P981" s="362"/>
      <c r="Q981" s="362"/>
      <c r="R981" s="362"/>
      <c r="S981" s="362"/>
      <c r="T981" s="362"/>
      <c r="U981" s="362"/>
      <c r="V981" s="362"/>
      <c r="W981" s="362"/>
      <c r="X981" s="362"/>
      <c r="Y981" s="362"/>
      <c r="Z981" s="362"/>
      <c r="AA981" s="362"/>
      <c r="AB981" s="362"/>
    </row>
    <row r="982" spans="8:8" ht="15.75" customHeight="1">
      <c r="A982" s="362"/>
      <c r="B982" s="363"/>
      <c r="C982" s="362"/>
      <c r="D982" s="363"/>
      <c r="E982" s="362"/>
      <c r="F982" s="362"/>
      <c r="G982" s="362"/>
      <c r="H982" s="362"/>
      <c r="I982" s="362"/>
      <c r="J982" s="362"/>
      <c r="K982" s="362"/>
      <c r="L982" s="362"/>
      <c r="M982" s="362"/>
      <c r="N982" s="362"/>
      <c r="O982" s="362"/>
      <c r="P982" s="362"/>
      <c r="Q982" s="362"/>
      <c r="R982" s="362"/>
      <c r="S982" s="362"/>
      <c r="T982" s="362"/>
      <c r="U982" s="362"/>
      <c r="V982" s="362"/>
      <c r="W982" s="362"/>
      <c r="X982" s="362"/>
      <c r="Y982" s="362"/>
      <c r="Z982" s="362"/>
      <c r="AA982" s="362"/>
      <c r="AB982" s="362"/>
    </row>
    <row r="983" spans="8:8" ht="15.75" customHeight="1">
      <c r="A983" s="362"/>
      <c r="B983" s="363"/>
      <c r="C983" s="362"/>
      <c r="D983" s="363"/>
      <c r="E983" s="362"/>
      <c r="F983" s="362"/>
      <c r="G983" s="362"/>
      <c r="H983" s="362"/>
      <c r="I983" s="362"/>
      <c r="J983" s="362"/>
      <c r="K983" s="362"/>
      <c r="L983" s="362"/>
      <c r="M983" s="362"/>
      <c r="N983" s="362"/>
      <c r="O983" s="362"/>
      <c r="P983" s="362"/>
      <c r="Q983" s="362"/>
      <c r="R983" s="362"/>
      <c r="S983" s="362"/>
      <c r="T983" s="362"/>
      <c r="U983" s="362"/>
      <c r="V983" s="362"/>
      <c r="W983" s="362"/>
      <c r="X983" s="362"/>
      <c r="Y983" s="362"/>
      <c r="Z983" s="362"/>
      <c r="AA983" s="362"/>
      <c r="AB983" s="362"/>
    </row>
    <row r="984" spans="8:8" ht="15.75" customHeight="1">
      <c r="A984" s="362"/>
      <c r="B984" s="363"/>
      <c r="C984" s="362"/>
      <c r="D984" s="363"/>
      <c r="E984" s="362"/>
      <c r="F984" s="362"/>
      <c r="G984" s="362"/>
      <c r="H984" s="362"/>
      <c r="I984" s="362"/>
      <c r="J984" s="362"/>
      <c r="K984" s="362"/>
      <c r="L984" s="362"/>
      <c r="M984" s="362"/>
      <c r="N984" s="362"/>
      <c r="O984" s="362"/>
      <c r="P984" s="362"/>
      <c r="Q984" s="362"/>
      <c r="R984" s="362"/>
      <c r="S984" s="362"/>
      <c r="T984" s="362"/>
      <c r="U984" s="362"/>
      <c r="V984" s="362"/>
      <c r="W984" s="362"/>
      <c r="X984" s="362"/>
      <c r="Y984" s="362"/>
      <c r="Z984" s="362"/>
      <c r="AA984" s="362"/>
      <c r="AB984" s="362"/>
    </row>
    <row r="985" spans="8:8" ht="15.75" customHeight="1">
      <c r="A985" s="362"/>
      <c r="B985" s="363"/>
      <c r="C985" s="362"/>
      <c r="D985" s="363"/>
      <c r="E985" s="362"/>
      <c r="F985" s="362"/>
      <c r="G985" s="362"/>
      <c r="H985" s="362"/>
      <c r="I985" s="362"/>
      <c r="J985" s="362"/>
      <c r="K985" s="362"/>
      <c r="L985" s="362"/>
      <c r="M985" s="362"/>
      <c r="N985" s="362"/>
      <c r="O985" s="362"/>
      <c r="P985" s="362"/>
      <c r="Q985" s="362"/>
      <c r="R985" s="362"/>
      <c r="S985" s="362"/>
      <c r="T985" s="362"/>
      <c r="U985" s="362"/>
      <c r="V985" s="362"/>
      <c r="W985" s="362"/>
      <c r="X985" s="362"/>
      <c r="Y985" s="362"/>
      <c r="Z985" s="362"/>
      <c r="AA985" s="362"/>
      <c r="AB985" s="362"/>
    </row>
    <row r="986" spans="8:8" ht="15.75" customHeight="1">
      <c r="A986" s="362"/>
      <c r="B986" s="363"/>
      <c r="C986" s="362"/>
      <c r="D986" s="363"/>
      <c r="E986" s="362"/>
      <c r="F986" s="362"/>
      <c r="G986" s="362"/>
      <c r="H986" s="362"/>
      <c r="I986" s="362"/>
      <c r="J986" s="362"/>
      <c r="K986" s="362"/>
      <c r="L986" s="362"/>
      <c r="M986" s="362"/>
      <c r="N986" s="362"/>
      <c r="O986" s="362"/>
      <c r="P986" s="362"/>
      <c r="Q986" s="362"/>
      <c r="R986" s="362"/>
      <c r="S986" s="362"/>
      <c r="T986" s="362"/>
      <c r="U986" s="362"/>
      <c r="V986" s="362"/>
      <c r="W986" s="362"/>
      <c r="X986" s="362"/>
      <c r="Y986" s="362"/>
      <c r="Z986" s="362"/>
      <c r="AA986" s="362"/>
      <c r="AB986" s="362"/>
    </row>
    <row r="987" spans="8:8" ht="15.75" customHeight="1">
      <c r="A987" s="362"/>
      <c r="B987" s="363"/>
      <c r="C987" s="362"/>
      <c r="D987" s="363"/>
      <c r="E987" s="362"/>
      <c r="F987" s="362"/>
      <c r="G987" s="362"/>
      <c r="H987" s="362"/>
      <c r="I987" s="362"/>
      <c r="J987" s="362"/>
      <c r="K987" s="362"/>
      <c r="L987" s="362"/>
      <c r="M987" s="362"/>
      <c r="N987" s="362"/>
      <c r="O987" s="362"/>
      <c r="P987" s="362"/>
      <c r="Q987" s="362"/>
      <c r="R987" s="362"/>
      <c r="S987" s="362"/>
      <c r="T987" s="362"/>
      <c r="U987" s="362"/>
      <c r="V987" s="362"/>
      <c r="W987" s="362"/>
      <c r="X987" s="362"/>
      <c r="Y987" s="362"/>
      <c r="Z987" s="362"/>
      <c r="AA987" s="362"/>
      <c r="AB987" s="362"/>
    </row>
    <row r="988" spans="8:8" ht="15.75" customHeight="1">
      <c r="A988" s="362"/>
      <c r="B988" s="363"/>
      <c r="C988" s="362"/>
      <c r="D988" s="363"/>
      <c r="E988" s="362"/>
      <c r="F988" s="362"/>
      <c r="G988" s="362"/>
      <c r="H988" s="362"/>
      <c r="I988" s="362"/>
      <c r="J988" s="362"/>
      <c r="K988" s="362"/>
      <c r="L988" s="362"/>
      <c r="M988" s="362"/>
      <c r="N988" s="362"/>
      <c r="O988" s="362"/>
      <c r="P988" s="362"/>
      <c r="Q988" s="362"/>
      <c r="R988" s="362"/>
      <c r="S988" s="362"/>
      <c r="T988" s="362"/>
      <c r="U988" s="362"/>
      <c r="V988" s="362"/>
      <c r="W988" s="362"/>
      <c r="X988" s="362"/>
      <c r="Y988" s="362"/>
      <c r="Z988" s="362"/>
      <c r="AA988" s="362"/>
      <c r="AB988" s="362"/>
    </row>
    <row r="989" spans="8:8" ht="15.75" customHeight="1">
      <c r="A989" s="362"/>
      <c r="B989" s="363"/>
      <c r="C989" s="362"/>
      <c r="D989" s="363"/>
      <c r="E989" s="362"/>
      <c r="F989" s="362"/>
      <c r="G989" s="362"/>
      <c r="H989" s="362"/>
      <c r="I989" s="362"/>
      <c r="J989" s="362"/>
      <c r="K989" s="362"/>
      <c r="L989" s="362"/>
      <c r="M989" s="362"/>
      <c r="N989" s="362"/>
      <c r="O989" s="362"/>
      <c r="P989" s="362"/>
      <c r="Q989" s="362"/>
      <c r="R989" s="362"/>
      <c r="S989" s="362"/>
      <c r="T989" s="362"/>
      <c r="U989" s="362"/>
      <c r="V989" s="362"/>
      <c r="W989" s="362"/>
      <c r="X989" s="362"/>
      <c r="Y989" s="362"/>
      <c r="Z989" s="362"/>
      <c r="AA989" s="362"/>
      <c r="AB989" s="362"/>
    </row>
    <row r="990" spans="8:8" ht="15.75" customHeight="1">
      <c r="A990" s="362"/>
      <c r="B990" s="363"/>
      <c r="C990" s="362"/>
      <c r="D990" s="363"/>
      <c r="E990" s="362"/>
      <c r="F990" s="362"/>
      <c r="G990" s="362"/>
      <c r="H990" s="362"/>
      <c r="I990" s="362"/>
      <c r="J990" s="362"/>
      <c r="K990" s="362"/>
      <c r="L990" s="362"/>
      <c r="M990" s="362"/>
      <c r="N990" s="362"/>
      <c r="O990" s="362"/>
      <c r="P990" s="362"/>
      <c r="Q990" s="362"/>
      <c r="R990" s="362"/>
      <c r="S990" s="362"/>
      <c r="T990" s="362"/>
      <c r="U990" s="362"/>
      <c r="V990" s="362"/>
      <c r="W990" s="362"/>
      <c r="X990" s="362"/>
      <c r="Y990" s="362"/>
      <c r="Z990" s="362"/>
      <c r="AA990" s="362"/>
      <c r="AB990" s="362"/>
    </row>
    <row r="991" spans="8:8" ht="15.75" customHeight="1">
      <c r="A991" s="362"/>
      <c r="B991" s="363"/>
      <c r="C991" s="362"/>
      <c r="D991" s="363"/>
      <c r="E991" s="362"/>
      <c r="F991" s="362"/>
      <c r="G991" s="362"/>
      <c r="H991" s="362"/>
      <c r="I991" s="362"/>
      <c r="J991" s="362"/>
      <c r="K991" s="362"/>
      <c r="L991" s="362"/>
      <c r="M991" s="362"/>
      <c r="N991" s="362"/>
      <c r="O991" s="362"/>
      <c r="P991" s="362"/>
      <c r="Q991" s="362"/>
      <c r="R991" s="362"/>
      <c r="S991" s="362"/>
      <c r="T991" s="362"/>
      <c r="U991" s="362"/>
      <c r="V991" s="362"/>
      <c r="W991" s="362"/>
      <c r="X991" s="362"/>
      <c r="Y991" s="362"/>
      <c r="Z991" s="362"/>
      <c r="AA991" s="362"/>
      <c r="AB991" s="362"/>
    </row>
    <row r="992" spans="8:8" ht="15.75" customHeight="1">
      <c r="A992" s="362"/>
      <c r="B992" s="363"/>
      <c r="C992" s="362"/>
      <c r="D992" s="363"/>
      <c r="E992" s="362"/>
      <c r="F992" s="362"/>
      <c r="G992" s="362"/>
      <c r="H992" s="362"/>
      <c r="I992" s="362"/>
      <c r="J992" s="362"/>
      <c r="K992" s="362"/>
      <c r="L992" s="362"/>
      <c r="M992" s="362"/>
      <c r="N992" s="362"/>
      <c r="O992" s="362"/>
      <c r="P992" s="362"/>
      <c r="Q992" s="362"/>
      <c r="R992" s="362"/>
      <c r="S992" s="362"/>
      <c r="T992" s="362"/>
      <c r="U992" s="362"/>
      <c r="V992" s="362"/>
      <c r="W992" s="362"/>
      <c r="X992" s="362"/>
      <c r="Y992" s="362"/>
      <c r="Z992" s="362"/>
      <c r="AA992" s="362"/>
      <c r="AB992" s="362"/>
    </row>
    <row r="993" spans="8:8" ht="15.75" customHeight="1">
      <c r="A993" s="362"/>
      <c r="B993" s="363"/>
      <c r="C993" s="362"/>
      <c r="D993" s="363"/>
      <c r="E993" s="362"/>
      <c r="F993" s="362"/>
      <c r="G993" s="362"/>
      <c r="H993" s="362"/>
      <c r="I993" s="362"/>
      <c r="J993" s="362"/>
      <c r="K993" s="362"/>
      <c r="L993" s="362"/>
      <c r="M993" s="362"/>
      <c r="N993" s="362"/>
      <c r="O993" s="362"/>
      <c r="P993" s="362"/>
      <c r="Q993" s="362"/>
      <c r="R993" s="362"/>
      <c r="S993" s="362"/>
      <c r="T993" s="362"/>
      <c r="U993" s="362"/>
      <c r="V993" s="362"/>
      <c r="W993" s="362"/>
      <c r="X993" s="362"/>
      <c r="Y993" s="362"/>
      <c r="Z993" s="362"/>
      <c r="AA993" s="362"/>
      <c r="AB993" s="362"/>
    </row>
    <row r="994" spans="8:8" ht="15.75" customHeight="1">
      <c r="A994" s="362"/>
      <c r="B994" s="363"/>
      <c r="C994" s="362"/>
      <c r="D994" s="363"/>
      <c r="E994" s="362"/>
      <c r="F994" s="362"/>
      <c r="G994" s="362"/>
      <c r="H994" s="362"/>
      <c r="I994" s="362"/>
      <c r="J994" s="362"/>
      <c r="K994" s="362"/>
      <c r="L994" s="362"/>
      <c r="M994" s="362"/>
      <c r="N994" s="362"/>
      <c r="O994" s="362"/>
      <c r="P994" s="362"/>
      <c r="Q994" s="362"/>
      <c r="R994" s="362"/>
      <c r="S994" s="362"/>
      <c r="T994" s="362"/>
      <c r="U994" s="362"/>
      <c r="V994" s="362"/>
      <c r="W994" s="362"/>
      <c r="X994" s="362"/>
      <c r="Y994" s="362"/>
      <c r="Z994" s="362"/>
      <c r="AA994" s="362"/>
      <c r="AB994" s="362"/>
    </row>
    <row r="995" spans="8:8" ht="15.75" customHeight="1">
      <c r="A995" s="362"/>
      <c r="B995" s="363"/>
      <c r="C995" s="362"/>
      <c r="D995" s="363"/>
      <c r="E995" s="362"/>
      <c r="F995" s="362"/>
      <c r="G995" s="362"/>
      <c r="H995" s="362"/>
      <c r="I995" s="362"/>
      <c r="J995" s="362"/>
      <c r="K995" s="362"/>
      <c r="L995" s="362"/>
      <c r="M995" s="362"/>
      <c r="N995" s="362"/>
      <c r="O995" s="362"/>
      <c r="P995" s="362"/>
      <c r="Q995" s="362"/>
      <c r="R995" s="362"/>
      <c r="S995" s="362"/>
      <c r="T995" s="362"/>
      <c r="U995" s="362"/>
      <c r="V995" s="362"/>
      <c r="W995" s="362"/>
      <c r="X995" s="362"/>
      <c r="Y995" s="362"/>
      <c r="Z995" s="362"/>
      <c r="AA995" s="362"/>
      <c r="AB995" s="362"/>
    </row>
    <row r="996" spans="8:8" ht="15.75" customHeight="1">
      <c r="A996" s="362"/>
      <c r="B996" s="363"/>
      <c r="C996" s="362"/>
      <c r="D996" s="363"/>
      <c r="E996" s="362"/>
      <c r="F996" s="362"/>
      <c r="G996" s="362"/>
      <c r="H996" s="362"/>
      <c r="I996" s="362"/>
      <c r="J996" s="362"/>
      <c r="K996" s="362"/>
      <c r="L996" s="362"/>
      <c r="M996" s="362"/>
      <c r="N996" s="362"/>
      <c r="O996" s="362"/>
      <c r="P996" s="362"/>
      <c r="Q996" s="362"/>
      <c r="R996" s="362"/>
      <c r="S996" s="362"/>
      <c r="T996" s="362"/>
      <c r="U996" s="362"/>
      <c r="V996" s="362"/>
      <c r="W996" s="362"/>
      <c r="X996" s="362"/>
      <c r="Y996" s="362"/>
      <c r="Z996" s="362"/>
      <c r="AA996" s="362"/>
      <c r="AB996" s="362"/>
    </row>
    <row r="997" spans="8:8" ht="15.75" customHeight="1">
      <c r="A997" s="362"/>
      <c r="B997" s="363"/>
      <c r="C997" s="362"/>
      <c r="D997" s="363"/>
      <c r="E997" s="362"/>
      <c r="F997" s="362"/>
      <c r="G997" s="362"/>
      <c r="H997" s="362"/>
      <c r="I997" s="362"/>
      <c r="J997" s="362"/>
      <c r="K997" s="362"/>
      <c r="L997" s="362"/>
      <c r="M997" s="362"/>
      <c r="N997" s="362"/>
      <c r="O997" s="362"/>
      <c r="P997" s="362"/>
      <c r="Q997" s="362"/>
      <c r="R997" s="362"/>
      <c r="S997" s="362"/>
      <c r="T997" s="362"/>
      <c r="U997" s="362"/>
      <c r="V997" s="362"/>
      <c r="W997" s="362"/>
      <c r="X997" s="362"/>
      <c r="Y997" s="362"/>
      <c r="Z997" s="362"/>
      <c r="AA997" s="362"/>
      <c r="AB997" s="362"/>
    </row>
    <row r="998" spans="8:8" ht="15.75" customHeight="1">
      <c r="A998" s="362"/>
      <c r="B998" s="363"/>
      <c r="C998" s="362"/>
      <c r="D998" s="363"/>
      <c r="E998" s="362"/>
      <c r="F998" s="362"/>
      <c r="G998" s="362"/>
      <c r="H998" s="362"/>
      <c r="I998" s="362"/>
      <c r="J998" s="362"/>
      <c r="K998" s="362"/>
      <c r="L998" s="362"/>
      <c r="M998" s="362"/>
      <c r="N998" s="362"/>
      <c r="O998" s="362"/>
      <c r="P998" s="362"/>
      <c r="Q998" s="362"/>
      <c r="R998" s="362"/>
      <c r="S998" s="362"/>
      <c r="T998" s="362"/>
      <c r="U998" s="362"/>
      <c r="V998" s="362"/>
      <c r="W998" s="362"/>
      <c r="X998" s="362"/>
      <c r="Y998" s="362"/>
      <c r="Z998" s="362"/>
      <c r="AA998" s="362"/>
      <c r="AB998" s="362"/>
    </row>
    <row r="999" spans="8:8" ht="15.75" customHeight="1">
      <c r="A999" s="362"/>
      <c r="B999" s="363"/>
      <c r="C999" s="362"/>
      <c r="D999" s="363"/>
      <c r="E999" s="362"/>
      <c r="F999" s="362"/>
      <c r="G999" s="362"/>
      <c r="H999" s="362"/>
      <c r="I999" s="362"/>
      <c r="J999" s="362"/>
      <c r="K999" s="362"/>
      <c r="L999" s="362"/>
      <c r="M999" s="362"/>
      <c r="N999" s="362"/>
      <c r="O999" s="362"/>
      <c r="P999" s="362"/>
      <c r="Q999" s="362"/>
      <c r="R999" s="362"/>
      <c r="S999" s="362"/>
      <c r="T999" s="362"/>
      <c r="U999" s="362"/>
      <c r="V999" s="362"/>
      <c r="W999" s="362"/>
      <c r="X999" s="362"/>
      <c r="Y999" s="362"/>
      <c r="Z999" s="362"/>
      <c r="AA999" s="362"/>
      <c r="AB999" s="362"/>
    </row>
    <row r="1000" spans="8:8" ht="15.75" customHeight="1">
      <c r="A1000" s="362"/>
      <c r="B1000" s="363"/>
      <c r="C1000" s="362"/>
      <c r="D1000" s="363"/>
      <c r="E1000" s="362"/>
      <c r="F1000" s="362"/>
      <c r="G1000" s="362"/>
      <c r="H1000" s="362"/>
      <c r="I1000" s="362"/>
      <c r="J1000" s="362"/>
      <c r="K1000" s="362"/>
      <c r="L1000" s="362"/>
      <c r="M1000" s="362"/>
      <c r="N1000" s="362"/>
      <c r="O1000" s="362"/>
      <c r="P1000" s="362"/>
      <c r="Q1000" s="362"/>
      <c r="R1000" s="362"/>
      <c r="S1000" s="362"/>
      <c r="T1000" s="362"/>
      <c r="U1000" s="362"/>
      <c r="V1000" s="362"/>
      <c r="W1000" s="362"/>
      <c r="X1000" s="362"/>
      <c r="Y1000" s="362"/>
      <c r="Z1000" s="362"/>
      <c r="AA1000" s="362"/>
      <c r="AB1000" s="362"/>
    </row>
  </sheetData>
  <mergeCells count="12">
    <mergeCell ref="K1:L1"/>
    <mergeCell ref="Y1:Z1"/>
    <mergeCell ref="U1:V1"/>
    <mergeCell ref="Q1:R1"/>
    <mergeCell ref="AA1:AB1"/>
    <mergeCell ref="W1:X1"/>
    <mergeCell ref="E1:F1"/>
    <mergeCell ref="G1:H1"/>
    <mergeCell ref="I1:J1"/>
    <mergeCell ref="M1:N1"/>
    <mergeCell ref="S1:T1"/>
    <mergeCell ref="O1:P1"/>
  </mergeCells>
  <pageMargins left="0.7" right="0.7" top="0.75" bottom="0.75" header="0.0" footer="0.0"/>
  <pageSetup paperSize="9" fitToWidth="0" fitToHeight="0"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dimension ref="A1:AN1000"/>
  <sheetViews>
    <sheetView tabSelected="1" workbookViewId="0" topLeftCell="C230" zoomScale="49">
      <selection activeCell="L257" sqref="L257"/>
    </sheetView>
  </sheetViews>
  <sheetFormatPr defaultRowHeight="15.0" customHeight="1" defaultColWidth="14"/>
  <cols>
    <col min="1" max="1" customWidth="1" width="19.140625" style="0"/>
    <col min="2" max="2" customWidth="1" width="6.2851562" style="0"/>
    <col min="3" max="3" customWidth="1" width="30.285156" style="0"/>
    <col min="4" max="4" customWidth="1" width="6.5703125" style="0"/>
    <col min="5" max="14" customWidth="1" width="6.0" style="0"/>
    <col min="15" max="16" customWidth="1" width="7.0" style="0"/>
    <col min="17" max="19" customWidth="1" width="6.0" style="0"/>
    <col min="20" max="20" customWidth="1" width="4.7109375" style="0"/>
    <col min="21" max="23" customWidth="1" width="5.0" style="0"/>
    <col min="24" max="24" customWidth="1" width="4.7109375" style="0"/>
    <col min="25" max="28" customWidth="1" width="6.0" style="0"/>
    <col min="29" max="37" customWidth="1" width="9.140625" style="0"/>
  </cols>
  <sheetData>
    <row r="1" spans="8:8" ht="15.75" customHeight="1">
      <c r="A1" s="263" t="s">
        <v>199</v>
      </c>
      <c r="B1" s="379"/>
      <c r="C1" s="388" t="s">
        <v>154</v>
      </c>
      <c r="D1" s="393"/>
      <c r="E1" s="267" t="s">
        <v>201</v>
      </c>
      <c r="F1" s="268"/>
      <c r="G1" s="267" t="s">
        <v>202</v>
      </c>
      <c r="H1" s="268"/>
      <c r="I1" s="267" t="s">
        <v>203</v>
      </c>
      <c r="J1" s="268"/>
      <c r="K1" s="267" t="s">
        <v>204</v>
      </c>
      <c r="L1" s="268"/>
      <c r="M1" s="267" t="s">
        <v>205</v>
      </c>
      <c r="N1" s="268"/>
      <c r="O1" s="267" t="s">
        <v>206</v>
      </c>
      <c r="P1" s="268"/>
      <c r="Q1" s="267" t="s">
        <v>207</v>
      </c>
      <c r="R1" s="268"/>
      <c r="S1" s="267" t="s">
        <v>208</v>
      </c>
      <c r="T1" s="268"/>
      <c r="U1" s="267" t="s">
        <v>209</v>
      </c>
      <c r="V1" s="268"/>
      <c r="W1" s="267" t="s">
        <v>210</v>
      </c>
      <c r="X1" s="268"/>
      <c r="Y1" s="267" t="s">
        <v>211</v>
      </c>
      <c r="Z1" s="268"/>
      <c r="AA1" s="267" t="s">
        <v>212</v>
      </c>
      <c r="AB1" s="269"/>
      <c r="AC1" s="394"/>
      <c r="AD1" s="394"/>
      <c r="AE1" s="394"/>
      <c r="AF1" s="394"/>
      <c r="AG1" s="394"/>
      <c r="AH1" s="394"/>
      <c r="AI1" s="394"/>
      <c r="AJ1" s="394"/>
      <c r="AK1" s="394"/>
    </row>
    <row r="2" spans="8:8" ht="15.75" customHeight="1">
      <c r="A2" s="395"/>
      <c r="B2" s="396" t="s">
        <v>164</v>
      </c>
      <c r="C2" s="396" t="s">
        <v>165</v>
      </c>
      <c r="D2" s="397" t="s">
        <v>213</v>
      </c>
      <c r="E2" s="398" t="s">
        <v>214</v>
      </c>
      <c r="F2" s="399" t="s">
        <v>215</v>
      </c>
      <c r="G2" s="399" t="s">
        <v>214</v>
      </c>
      <c r="H2" s="399" t="s">
        <v>215</v>
      </c>
      <c r="I2" s="399" t="s">
        <v>214</v>
      </c>
      <c r="J2" s="399" t="s">
        <v>215</v>
      </c>
      <c r="K2" s="399" t="s">
        <v>214</v>
      </c>
      <c r="L2" s="399" t="s">
        <v>215</v>
      </c>
      <c r="M2" s="400" t="s">
        <v>214</v>
      </c>
      <c r="N2" s="400" t="s">
        <v>215</v>
      </c>
      <c r="O2" s="400" t="s">
        <v>214</v>
      </c>
      <c r="P2" s="400" t="s">
        <v>215</v>
      </c>
      <c r="Q2" s="399" t="s">
        <v>214</v>
      </c>
      <c r="R2" s="399" t="s">
        <v>215</v>
      </c>
      <c r="S2" s="399" t="s">
        <v>214</v>
      </c>
      <c r="T2" s="399" t="s">
        <v>215</v>
      </c>
      <c r="U2" s="399" t="s">
        <v>214</v>
      </c>
      <c r="V2" s="399" t="s">
        <v>215</v>
      </c>
      <c r="W2" s="399" t="s">
        <v>214</v>
      </c>
      <c r="X2" s="399" t="s">
        <v>215</v>
      </c>
      <c r="Y2" s="399" t="s">
        <v>214</v>
      </c>
      <c r="Z2" s="399" t="s">
        <v>215</v>
      </c>
      <c r="AA2" s="399" t="s">
        <v>214</v>
      </c>
      <c r="AB2" s="401" t="s">
        <v>215</v>
      </c>
      <c r="AC2" s="394"/>
      <c r="AD2" s="394"/>
      <c r="AE2" s="394"/>
      <c r="AF2" s="394"/>
      <c r="AG2" s="394"/>
      <c r="AH2" s="394"/>
      <c r="AI2" s="394"/>
      <c r="AJ2" s="394"/>
      <c r="AK2" s="394"/>
    </row>
    <row r="3" spans="8:8" ht="15.75" customHeight="1">
      <c r="A3" s="402" t="s">
        <v>45</v>
      </c>
      <c r="B3" s="403">
        <v>1.0</v>
      </c>
      <c r="C3" s="404" t="s">
        <v>217</v>
      </c>
      <c r="D3" s="280">
        <v>92.9</v>
      </c>
      <c r="E3" s="405">
        <f t="shared" si="0" ref="E3:AB3">E25+E47+E69+E91+E113+E135+E157+E179+E201+E223+E245+E267+E289+E311+E333+E355+E377+E399+E421+E443+E465+E487+E509+E531+E553+E575+E597</f>
        <v>3.0</v>
      </c>
      <c r="F3" s="406">
        <f t="shared" si="0"/>
        <v>75.0</v>
      </c>
      <c r="G3" s="406">
        <f t="shared" si="0"/>
        <v>0.0</v>
      </c>
      <c r="H3" s="406">
        <f t="shared" si="0"/>
        <v>0.0</v>
      </c>
      <c r="I3" s="406">
        <f t="shared" si="0"/>
        <v>16.0</v>
      </c>
      <c r="J3" s="406">
        <f t="shared" si="0"/>
        <v>80.0</v>
      </c>
      <c r="K3" s="406">
        <f t="shared" si="0"/>
        <v>2.0</v>
      </c>
      <c r="L3" s="406">
        <f t="shared" si="0"/>
        <v>7.0</v>
      </c>
      <c r="M3" s="406">
        <f t="shared" si="0"/>
        <v>0.0</v>
      </c>
      <c r="N3" s="406">
        <f t="shared" si="0"/>
        <v>0.0</v>
      </c>
      <c r="O3" s="406">
        <f t="shared" si="0"/>
        <v>0.0</v>
      </c>
      <c r="P3" s="406">
        <f t="shared" si="0"/>
        <v>0.0</v>
      </c>
      <c r="Q3" s="406">
        <f t="shared" si="0"/>
        <v>0.0</v>
      </c>
      <c r="R3" s="406">
        <f t="shared" si="0"/>
        <v>0.0</v>
      </c>
      <c r="S3" s="406">
        <f t="shared" si="0"/>
        <v>0.0</v>
      </c>
      <c r="T3" s="406">
        <f t="shared" si="0"/>
        <v>0.0</v>
      </c>
      <c r="U3" s="406">
        <f t="shared" si="0"/>
        <v>0.0</v>
      </c>
      <c r="V3" s="406">
        <f t="shared" si="0"/>
        <v>0.0</v>
      </c>
      <c r="W3" s="406">
        <f t="shared" si="0"/>
        <v>0.0</v>
      </c>
      <c r="X3" s="406">
        <f t="shared" si="0"/>
        <v>0.0</v>
      </c>
      <c r="Y3" s="406">
        <f t="shared" si="0"/>
        <v>0.0</v>
      </c>
      <c r="Z3" s="406">
        <f t="shared" si="0"/>
        <v>0.0</v>
      </c>
      <c r="AA3" s="406">
        <f t="shared" si="0"/>
        <v>0.0</v>
      </c>
      <c r="AB3" s="407">
        <f t="shared" si="0"/>
        <v>0.0</v>
      </c>
      <c r="AC3" s="394"/>
      <c r="AD3" s="394"/>
      <c r="AE3" s="394"/>
      <c r="AF3" s="394"/>
      <c r="AG3" s="394"/>
      <c r="AH3" s="394"/>
      <c r="AI3" s="394"/>
      <c r="AJ3" s="394"/>
      <c r="AK3" s="394"/>
    </row>
    <row r="4" spans="8:8" ht="15.75" customHeight="1">
      <c r="A4" s="408"/>
      <c r="B4" s="385">
        <v>2.0</v>
      </c>
      <c r="C4" s="409" t="s">
        <v>218</v>
      </c>
      <c r="D4" s="289">
        <v>154.38</v>
      </c>
      <c r="E4" s="410">
        <f t="shared" si="1" ref="E4:AB4">E26+E48+E70+E92+E114+E136+E158+E180+E202+E224+E246+E268+E290+E312+E334+E356+E378+E400+E422+E444+E466+E488+E510+E532+E554+E576+E598</f>
        <v>5.0</v>
      </c>
      <c r="F4" s="411">
        <f t="shared" si="1"/>
        <v>63.0</v>
      </c>
      <c r="G4" s="411">
        <f t="shared" si="1"/>
        <v>0.0</v>
      </c>
      <c r="H4" s="411">
        <f t="shared" si="1"/>
        <v>0.0</v>
      </c>
      <c r="I4" s="411">
        <f t="shared" si="1"/>
        <v>0.0</v>
      </c>
      <c r="J4" s="411">
        <f t="shared" si="1"/>
        <v>83.0</v>
      </c>
      <c r="K4" s="411">
        <f t="shared" si="1"/>
        <v>0.0</v>
      </c>
      <c r="L4" s="411">
        <f t="shared" si="1"/>
        <v>0.0</v>
      </c>
      <c r="M4" s="411">
        <f t="shared" si="1"/>
        <v>0.0</v>
      </c>
      <c r="N4" s="411">
        <f t="shared" si="1"/>
        <v>0.0</v>
      </c>
      <c r="O4" s="411">
        <f t="shared" si="1"/>
        <v>0.0</v>
      </c>
      <c r="P4" s="411">
        <f t="shared" si="1"/>
        <v>0.0</v>
      </c>
      <c r="Q4" s="411">
        <f t="shared" si="1"/>
        <v>0.0</v>
      </c>
      <c r="R4" s="411">
        <f t="shared" si="1"/>
        <v>0.0</v>
      </c>
      <c r="S4" s="411">
        <f t="shared" si="1"/>
        <v>0.0</v>
      </c>
      <c r="T4" s="411">
        <f t="shared" si="1"/>
        <v>0.0</v>
      </c>
      <c r="U4" s="411">
        <f t="shared" si="1"/>
        <v>0.0</v>
      </c>
      <c r="V4" s="411">
        <f t="shared" si="1"/>
        <v>0.0</v>
      </c>
      <c r="W4" s="411">
        <f t="shared" si="1"/>
        <v>0.0</v>
      </c>
      <c r="X4" s="411">
        <f t="shared" si="1"/>
        <v>0.0</v>
      </c>
      <c r="Y4" s="411">
        <f t="shared" si="1"/>
        <v>0.0</v>
      </c>
      <c r="Z4" s="411">
        <f t="shared" si="1"/>
        <v>0.0</v>
      </c>
      <c r="AA4" s="411">
        <f t="shared" si="1"/>
        <v>0.0</v>
      </c>
      <c r="AB4" s="412">
        <f t="shared" si="1"/>
        <v>0.0</v>
      </c>
      <c r="AC4" s="394"/>
      <c r="AD4" s="394"/>
      <c r="AE4" s="394"/>
      <c r="AF4" s="394"/>
      <c r="AG4" s="394"/>
      <c r="AH4" s="394"/>
      <c r="AI4" s="394"/>
      <c r="AJ4" s="394"/>
      <c r="AK4" s="394"/>
    </row>
    <row r="5" spans="8:8" ht="15.75" customHeight="1">
      <c r="A5" s="413"/>
      <c r="B5" s="385">
        <v>3.0</v>
      </c>
      <c r="C5" s="409" t="s">
        <v>178</v>
      </c>
      <c r="D5" s="289">
        <v>283.73</v>
      </c>
      <c r="E5" s="410">
        <f t="shared" si="2" ref="E5:AB5">E27+E49+E71+E93+E115+E137+E159+E181+E203+E225+E247+E269+E291+E313+E335+E357+E379+E401+E423+E445+E467+E489+E511+E533+E555+E577+E599</f>
        <v>100.0</v>
      </c>
      <c r="F5" s="411">
        <f t="shared" si="2"/>
        <v>250.0</v>
      </c>
      <c r="G5" s="411">
        <f t="shared" si="2"/>
        <v>0.0</v>
      </c>
      <c r="H5" s="411">
        <f t="shared" si="2"/>
        <v>0.0</v>
      </c>
      <c r="I5" s="411">
        <f t="shared" si="2"/>
        <v>70.0</v>
      </c>
      <c r="J5" s="411">
        <f t="shared" si="2"/>
        <v>269.0</v>
      </c>
      <c r="K5" s="411">
        <f t="shared" si="2"/>
        <v>7.0</v>
      </c>
      <c r="L5" s="411">
        <f t="shared" si="2"/>
        <v>36.0</v>
      </c>
      <c r="M5" s="411">
        <f t="shared" si="2"/>
        <v>0.0</v>
      </c>
      <c r="N5" s="411">
        <f t="shared" si="2"/>
        <v>0.0</v>
      </c>
      <c r="O5" s="411">
        <f t="shared" si="2"/>
        <v>0.0</v>
      </c>
      <c r="P5" s="411">
        <f t="shared" si="2"/>
        <v>0.0</v>
      </c>
      <c r="Q5" s="411">
        <f t="shared" si="2"/>
        <v>0.0</v>
      </c>
      <c r="R5" s="411">
        <f t="shared" si="2"/>
        <v>0.0</v>
      </c>
      <c r="S5" s="411">
        <f t="shared" si="2"/>
        <v>0.0</v>
      </c>
      <c r="T5" s="411">
        <f t="shared" si="2"/>
        <v>0.0</v>
      </c>
      <c r="U5" s="411">
        <f t="shared" si="2"/>
        <v>0.0</v>
      </c>
      <c r="V5" s="411">
        <f t="shared" si="2"/>
        <v>0.0</v>
      </c>
      <c r="W5" s="411">
        <f t="shared" si="2"/>
        <v>0.0</v>
      </c>
      <c r="X5" s="411">
        <f t="shared" si="2"/>
        <v>0.0</v>
      </c>
      <c r="Y5" s="411">
        <f t="shared" si="2"/>
        <v>0.0</v>
      </c>
      <c r="Z5" s="411">
        <f t="shared" si="2"/>
        <v>0.0</v>
      </c>
      <c r="AA5" s="411">
        <f t="shared" si="2"/>
        <v>0.0</v>
      </c>
      <c r="AB5" s="412">
        <f t="shared" si="2"/>
        <v>0.0</v>
      </c>
      <c r="AC5" s="394"/>
      <c r="AD5" s="394"/>
      <c r="AE5" s="394"/>
      <c r="AF5" s="394"/>
      <c r="AG5" s="394"/>
      <c r="AH5" s="394"/>
      <c r="AI5" s="394"/>
      <c r="AJ5" s="394"/>
      <c r="AK5" s="394"/>
    </row>
    <row r="6" spans="8:8" ht="15.75" customHeight="1">
      <c r="A6" s="413"/>
      <c r="B6" s="385">
        <v>4.0</v>
      </c>
      <c r="C6" s="409" t="s">
        <v>179</v>
      </c>
      <c r="D6" s="289">
        <v>344.75</v>
      </c>
      <c r="E6" s="410">
        <f t="shared" si="3" ref="E6:AB6">E28+E50+E72+E94+E116+E138+E160+E182+E204+E226+E248+E270+E292+E314+E336+E358+E380+E402+E424+E446+E468+E490+E512+E534+E556+E578+E600</f>
        <v>95.0</v>
      </c>
      <c r="F6" s="411">
        <f t="shared" si="3"/>
        <v>238.0</v>
      </c>
      <c r="G6" s="411">
        <f t="shared" si="3"/>
        <v>0.0</v>
      </c>
      <c r="H6" s="411">
        <f t="shared" si="3"/>
        <v>0.0</v>
      </c>
      <c r="I6" s="411">
        <f t="shared" si="3"/>
        <v>45.0</v>
      </c>
      <c r="J6" s="411">
        <f t="shared" si="3"/>
        <v>212.0</v>
      </c>
      <c r="K6" s="411">
        <f t="shared" si="3"/>
        <v>17.0</v>
      </c>
      <c r="L6" s="411">
        <f t="shared" si="3"/>
        <v>40.0</v>
      </c>
      <c r="M6" s="411">
        <f t="shared" si="3"/>
        <v>0.0</v>
      </c>
      <c r="N6" s="411">
        <f t="shared" si="3"/>
        <v>0.0</v>
      </c>
      <c r="O6" s="411">
        <f t="shared" si="3"/>
        <v>0.0</v>
      </c>
      <c r="P6" s="411">
        <f t="shared" si="3"/>
        <v>0.0</v>
      </c>
      <c r="Q6" s="411">
        <f t="shared" si="3"/>
        <v>0.0</v>
      </c>
      <c r="R6" s="411">
        <f t="shared" si="3"/>
        <v>0.0</v>
      </c>
      <c r="S6" s="411">
        <f t="shared" si="3"/>
        <v>0.0</v>
      </c>
      <c r="T6" s="411">
        <f t="shared" si="3"/>
        <v>0.0</v>
      </c>
      <c r="U6" s="411">
        <f t="shared" si="3"/>
        <v>0.0</v>
      </c>
      <c r="V6" s="411">
        <f t="shared" si="3"/>
        <v>0.0</v>
      </c>
      <c r="W6" s="411">
        <f t="shared" si="3"/>
        <v>0.0</v>
      </c>
      <c r="X6" s="411">
        <f t="shared" si="3"/>
        <v>0.0</v>
      </c>
      <c r="Y6" s="411">
        <f t="shared" si="3"/>
        <v>0.0</v>
      </c>
      <c r="Z6" s="411">
        <f t="shared" si="3"/>
        <v>0.0</v>
      </c>
      <c r="AA6" s="411">
        <f t="shared" si="3"/>
        <v>0.0</v>
      </c>
      <c r="AB6" s="412">
        <f t="shared" si="3"/>
        <v>0.0</v>
      </c>
      <c r="AC6" s="394"/>
      <c r="AD6" s="394"/>
      <c r="AE6" s="394"/>
      <c r="AF6" s="394"/>
      <c r="AG6" s="394"/>
      <c r="AH6" s="394"/>
      <c r="AI6" s="394"/>
      <c r="AJ6" s="394"/>
      <c r="AK6" s="394"/>
    </row>
    <row r="7" spans="8:8" ht="15.75" customHeight="1">
      <c r="A7" s="413"/>
      <c r="B7" s="385">
        <v>5.0</v>
      </c>
      <c r="C7" s="409" t="s">
        <v>175</v>
      </c>
      <c r="D7" s="289">
        <v>208.06</v>
      </c>
      <c r="E7" s="410">
        <f t="shared" si="4" ref="E7:AB7">E29+E51+E73+E95+E117+E139+E161+E183+E205+E227+E249+E271+E293+E315+E337+E359+E381+E403+E425+E447+E469+E491+E513+E535+E557+E579+E601</f>
        <v>260.0</v>
      </c>
      <c r="F7" s="411">
        <f t="shared" si="4"/>
        <v>427.0</v>
      </c>
      <c r="G7" s="411">
        <f t="shared" si="4"/>
        <v>0.0</v>
      </c>
      <c r="H7" s="411">
        <f t="shared" si="4"/>
        <v>0.0</v>
      </c>
      <c r="I7" s="411">
        <f t="shared" si="4"/>
        <v>315.0</v>
      </c>
      <c r="J7" s="411">
        <f t="shared" si="4"/>
        <v>465.0</v>
      </c>
      <c r="K7" s="411">
        <f t="shared" si="4"/>
        <v>28.0</v>
      </c>
      <c r="L7" s="411">
        <f t="shared" si="4"/>
        <v>141.0</v>
      </c>
      <c r="M7" s="411">
        <f t="shared" si="4"/>
        <v>0.0</v>
      </c>
      <c r="N7" s="411">
        <f t="shared" si="4"/>
        <v>0.0</v>
      </c>
      <c r="O7" s="411">
        <f t="shared" si="4"/>
        <v>0.0</v>
      </c>
      <c r="P7" s="411">
        <f t="shared" si="4"/>
        <v>0.0</v>
      </c>
      <c r="Q7" s="411">
        <f t="shared" si="4"/>
        <v>0.0</v>
      </c>
      <c r="R7" s="411">
        <f t="shared" si="4"/>
        <v>0.0</v>
      </c>
      <c r="S7" s="411">
        <f t="shared" si="4"/>
        <v>0.0</v>
      </c>
      <c r="T7" s="411">
        <f t="shared" si="4"/>
        <v>0.0</v>
      </c>
      <c r="U7" s="411">
        <f t="shared" si="4"/>
        <v>0.0</v>
      </c>
      <c r="V7" s="411">
        <f t="shared" si="4"/>
        <v>0.0</v>
      </c>
      <c r="W7" s="411">
        <f t="shared" si="4"/>
        <v>0.0</v>
      </c>
      <c r="X7" s="411">
        <f t="shared" si="4"/>
        <v>0.0</v>
      </c>
      <c r="Y7" s="411">
        <f t="shared" si="4"/>
        <v>0.0</v>
      </c>
      <c r="Z7" s="411">
        <f t="shared" si="4"/>
        <v>0.0</v>
      </c>
      <c r="AA7" s="411">
        <f t="shared" si="4"/>
        <v>0.0</v>
      </c>
      <c r="AB7" s="412">
        <f t="shared" si="4"/>
        <v>0.0</v>
      </c>
      <c r="AC7" s="394"/>
      <c r="AD7" s="394"/>
      <c r="AE7" s="394"/>
      <c r="AF7" s="394"/>
      <c r="AG7" s="394"/>
      <c r="AH7" s="394"/>
      <c r="AI7" s="394"/>
      <c r="AJ7" s="394"/>
      <c r="AK7" s="394"/>
    </row>
    <row r="8" spans="8:8" ht="15.75" customHeight="1">
      <c r="A8" s="413"/>
      <c r="B8" s="385">
        <v>6.0</v>
      </c>
      <c r="C8" s="409" t="s">
        <v>176</v>
      </c>
      <c r="D8" s="289">
        <v>399.65</v>
      </c>
      <c r="E8" s="410">
        <f t="shared" si="5" ref="E8:AB8">E30+E52+E74+E96+E118+E140+E162+E184+E206+E228+E250+E272+E294+E316+E338+E360+E382+E404+E426+E448+E470+E492+E514+E536+E558+E580+E602</f>
        <v>397.0</v>
      </c>
      <c r="F8" s="411">
        <f t="shared" si="5"/>
        <v>420.0</v>
      </c>
      <c r="G8" s="411">
        <f t="shared" si="5"/>
        <v>0.0</v>
      </c>
      <c r="H8" s="411">
        <f t="shared" si="5"/>
        <v>0.0</v>
      </c>
      <c r="I8" s="411">
        <f t="shared" si="5"/>
        <v>342.0</v>
      </c>
      <c r="J8" s="411">
        <f t="shared" si="5"/>
        <v>402.0</v>
      </c>
      <c r="K8" s="411">
        <f t="shared" si="5"/>
        <v>6.0</v>
      </c>
      <c r="L8" s="411">
        <f t="shared" si="5"/>
        <v>39.0</v>
      </c>
      <c r="M8" s="411">
        <f t="shared" si="5"/>
        <v>0.0</v>
      </c>
      <c r="N8" s="411">
        <f t="shared" si="5"/>
        <v>0.0</v>
      </c>
      <c r="O8" s="411">
        <f t="shared" si="5"/>
        <v>0.0</v>
      </c>
      <c r="P8" s="411">
        <f t="shared" si="5"/>
        <v>0.0</v>
      </c>
      <c r="Q8" s="411">
        <f t="shared" si="5"/>
        <v>0.0</v>
      </c>
      <c r="R8" s="411">
        <f t="shared" si="5"/>
        <v>0.0</v>
      </c>
      <c r="S8" s="411">
        <f t="shared" si="5"/>
        <v>0.0</v>
      </c>
      <c r="T8" s="411">
        <f t="shared" si="5"/>
        <v>0.0</v>
      </c>
      <c r="U8" s="411">
        <f t="shared" si="5"/>
        <v>0.0</v>
      </c>
      <c r="V8" s="411">
        <f t="shared" si="5"/>
        <v>0.0</v>
      </c>
      <c r="W8" s="411">
        <f t="shared" si="5"/>
        <v>0.0</v>
      </c>
      <c r="X8" s="411">
        <f t="shared" si="5"/>
        <v>0.0</v>
      </c>
      <c r="Y8" s="411">
        <f t="shared" si="5"/>
        <v>0.0</v>
      </c>
      <c r="Z8" s="411">
        <f t="shared" si="5"/>
        <v>0.0</v>
      </c>
      <c r="AA8" s="411">
        <f t="shared" si="5"/>
        <v>0.0</v>
      </c>
      <c r="AB8" s="412">
        <f t="shared" si="5"/>
        <v>0.0</v>
      </c>
      <c r="AC8" s="394"/>
      <c r="AD8" s="394"/>
      <c r="AE8" s="394"/>
      <c r="AF8" s="394"/>
      <c r="AG8" s="394"/>
      <c r="AH8" s="394"/>
      <c r="AI8" s="394"/>
      <c r="AJ8" s="394"/>
      <c r="AK8" s="394"/>
    </row>
    <row r="9" spans="8:8" ht="15.75" customHeight="1">
      <c r="A9" s="413"/>
      <c r="B9" s="385">
        <v>7.0</v>
      </c>
      <c r="C9" s="409" t="s">
        <v>174</v>
      </c>
      <c r="D9" s="289">
        <v>228.82</v>
      </c>
      <c r="E9" s="410">
        <f t="shared" si="6" ref="E9:AB9">E31+E53+E75+E97+E119+E141+E163+E185+E207+E229+E251+E273+E295+E317+E339+E361+E383+E405+E427+E449+E471+E493+E515+E537+E559+E581+E603</f>
        <v>843.0</v>
      </c>
      <c r="F9" s="411">
        <f t="shared" si="6"/>
        <v>857.0</v>
      </c>
      <c r="G9" s="411">
        <f t="shared" si="6"/>
        <v>0.0</v>
      </c>
      <c r="H9" s="411">
        <f t="shared" si="6"/>
        <v>0.0</v>
      </c>
      <c r="I9" s="411">
        <f t="shared" si="6"/>
        <v>790.0</v>
      </c>
      <c r="J9" s="411">
        <f t="shared" si="6"/>
        <v>1155.0</v>
      </c>
      <c r="K9" s="411">
        <f t="shared" si="6"/>
        <v>146.0</v>
      </c>
      <c r="L9" s="411">
        <f t="shared" si="6"/>
        <v>280.0</v>
      </c>
      <c r="M9" s="411">
        <f t="shared" si="6"/>
        <v>0.0</v>
      </c>
      <c r="N9" s="411">
        <f t="shared" si="6"/>
        <v>0.0</v>
      </c>
      <c r="O9" s="411">
        <f t="shared" si="6"/>
        <v>0.0</v>
      </c>
      <c r="P9" s="411">
        <f t="shared" si="6"/>
        <v>0.0</v>
      </c>
      <c r="Q9" s="411">
        <f t="shared" si="6"/>
        <v>0.0</v>
      </c>
      <c r="R9" s="411">
        <f t="shared" si="6"/>
        <v>0.0</v>
      </c>
      <c r="S9" s="411">
        <f t="shared" si="6"/>
        <v>0.0</v>
      </c>
      <c r="T9" s="411">
        <f t="shared" si="6"/>
        <v>0.0</v>
      </c>
      <c r="U9" s="411">
        <f t="shared" si="6"/>
        <v>0.0</v>
      </c>
      <c r="V9" s="411">
        <f t="shared" si="6"/>
        <v>0.0</v>
      </c>
      <c r="W9" s="411">
        <f t="shared" si="6"/>
        <v>0.0</v>
      </c>
      <c r="X9" s="411">
        <f t="shared" si="6"/>
        <v>0.0</v>
      </c>
      <c r="Y9" s="411">
        <f t="shared" si="6"/>
        <v>0.0</v>
      </c>
      <c r="Z9" s="411">
        <f t="shared" si="6"/>
        <v>0.0</v>
      </c>
      <c r="AA9" s="411">
        <f t="shared" si="6"/>
        <v>0.0</v>
      </c>
      <c r="AB9" s="412">
        <f t="shared" si="6"/>
        <v>0.0</v>
      </c>
      <c r="AC9" s="394"/>
      <c r="AD9" s="394"/>
      <c r="AE9" s="394"/>
      <c r="AF9" s="394"/>
      <c r="AG9" s="394"/>
      <c r="AH9" s="394"/>
      <c r="AI9" s="394"/>
      <c r="AJ9" s="394"/>
      <c r="AK9" s="394"/>
    </row>
    <row r="10" spans="8:8" ht="15.75" customHeight="1">
      <c r="A10" s="413"/>
      <c r="B10" s="385">
        <v>8.0</v>
      </c>
      <c r="C10" s="409" t="s">
        <v>177</v>
      </c>
      <c r="D10" s="289">
        <v>402.71</v>
      </c>
      <c r="E10" s="410">
        <f t="shared" si="7" ref="E10:AB10">E32+E54+E76+E98+E120+E142+E164+E186+E208+E230+E252+E274+E296+E318+E340+E362+E384+E406+E428+E450+E472+E494+E516+E538+E560+E582+E604</f>
        <v>41.0</v>
      </c>
      <c r="F10" s="411">
        <f t="shared" si="7"/>
        <v>103.0</v>
      </c>
      <c r="G10" s="411">
        <f t="shared" si="7"/>
        <v>0.0</v>
      </c>
      <c r="H10" s="411">
        <f t="shared" si="7"/>
        <v>0.0</v>
      </c>
      <c r="I10" s="411">
        <f t="shared" si="7"/>
        <v>31.0</v>
      </c>
      <c r="J10" s="411">
        <f t="shared" si="7"/>
        <v>94.0</v>
      </c>
      <c r="K10" s="411">
        <f t="shared" si="7"/>
        <v>0.0</v>
      </c>
      <c r="L10" s="411">
        <f t="shared" si="7"/>
        <v>0.0</v>
      </c>
      <c r="M10" s="411">
        <f t="shared" si="7"/>
        <v>0.0</v>
      </c>
      <c r="N10" s="411">
        <f t="shared" si="7"/>
        <v>0.0</v>
      </c>
      <c r="O10" s="411">
        <f t="shared" si="7"/>
        <v>0.0</v>
      </c>
      <c r="P10" s="411">
        <f t="shared" si="7"/>
        <v>0.0</v>
      </c>
      <c r="Q10" s="411">
        <f t="shared" si="7"/>
        <v>0.0</v>
      </c>
      <c r="R10" s="411">
        <f t="shared" si="7"/>
        <v>0.0</v>
      </c>
      <c r="S10" s="411">
        <f t="shared" si="7"/>
        <v>0.0</v>
      </c>
      <c r="T10" s="411">
        <f t="shared" si="7"/>
        <v>0.0</v>
      </c>
      <c r="U10" s="411">
        <f t="shared" si="7"/>
        <v>0.0</v>
      </c>
      <c r="V10" s="411">
        <f t="shared" si="7"/>
        <v>0.0</v>
      </c>
      <c r="W10" s="411">
        <f t="shared" si="7"/>
        <v>0.0</v>
      </c>
      <c r="X10" s="411">
        <f t="shared" si="7"/>
        <v>0.0</v>
      </c>
      <c r="Y10" s="411">
        <f t="shared" si="7"/>
        <v>0.0</v>
      </c>
      <c r="Z10" s="411">
        <f t="shared" si="7"/>
        <v>0.0</v>
      </c>
      <c r="AA10" s="411">
        <f t="shared" si="7"/>
        <v>0.0</v>
      </c>
      <c r="AB10" s="412">
        <f t="shared" si="7"/>
        <v>0.0</v>
      </c>
      <c r="AC10" s="394"/>
      <c r="AD10" s="394"/>
      <c r="AE10" s="394"/>
      <c r="AF10" s="394"/>
      <c r="AG10" s="394"/>
      <c r="AH10" s="394"/>
      <c r="AI10" s="394"/>
      <c r="AJ10" s="394"/>
      <c r="AK10" s="394"/>
    </row>
    <row r="11" spans="8:8" ht="15.75" customHeight="1">
      <c r="A11" s="413"/>
      <c r="B11" s="385">
        <v>9.0</v>
      </c>
      <c r="C11" s="409" t="s">
        <v>172</v>
      </c>
      <c r="D11" s="289">
        <v>250.17</v>
      </c>
      <c r="E11" s="410">
        <f t="shared" si="8" ref="E11:N11">E33+E55+E77+E99+E121+E143+E165+E187+E209+E231+E253+E275+E297+E319+E341+E363+E385+E407+E429+E451+E473+E495+E517+E539+E561+E583+E605</f>
        <v>123.0</v>
      </c>
      <c r="F11" s="411">
        <f t="shared" si="8"/>
        <v>276.0</v>
      </c>
      <c r="G11" s="411">
        <f t="shared" si="8"/>
        <v>0.0</v>
      </c>
      <c r="H11" s="411">
        <f t="shared" si="8"/>
        <v>0.0</v>
      </c>
      <c r="I11" s="411">
        <f t="shared" si="8"/>
        <v>111.0</v>
      </c>
      <c r="J11" s="411">
        <f t="shared" si="8"/>
        <v>336.0</v>
      </c>
      <c r="K11" s="411">
        <f t="shared" si="8"/>
        <v>0.0</v>
      </c>
      <c r="L11" s="411">
        <f t="shared" si="8"/>
        <v>66.0</v>
      </c>
      <c r="M11" s="411">
        <f t="shared" si="8"/>
        <v>0.0</v>
      </c>
      <c r="N11" s="411">
        <f t="shared" si="8"/>
        <v>0.0</v>
      </c>
      <c r="O11" s="411">
        <f t="shared" si="9" ref="O11:P11">O33+O55+O77+O99+O121+O143+O165+O187+O209+O229+O253+O275+O297+O319+O341+O363+O385+O407+O429+O451+O473+O495+O517+O539+O561+O583+O605</f>
        <v>0.0</v>
      </c>
      <c r="P11" s="411">
        <f t="shared" si="9"/>
        <v>0.0</v>
      </c>
      <c r="Q11" s="411">
        <f t="shared" si="10" ref="Q11:AB11">Q33+Q55+Q77+Q99+Q121+Q143+Q165+Q187+Q209+Q231+Q253+Q275+Q297+Q319+Q341+Q363+Q385+Q407+Q429+Q451+Q473+Q495+Q517+Q539+Q561+Q583+Q605</f>
        <v>0.0</v>
      </c>
      <c r="R11" s="411">
        <f t="shared" si="10"/>
        <v>0.0</v>
      </c>
      <c r="S11" s="411">
        <f t="shared" si="10"/>
        <v>0.0</v>
      </c>
      <c r="T11" s="411">
        <f t="shared" si="10"/>
        <v>0.0</v>
      </c>
      <c r="U11" s="411">
        <f t="shared" si="10"/>
        <v>0.0</v>
      </c>
      <c r="V11" s="411">
        <f t="shared" si="10"/>
        <v>0.0</v>
      </c>
      <c r="W11" s="411">
        <f t="shared" si="10"/>
        <v>0.0</v>
      </c>
      <c r="X11" s="411">
        <f t="shared" si="10"/>
        <v>0.0</v>
      </c>
      <c r="Y11" s="411">
        <f t="shared" si="10"/>
        <v>0.0</v>
      </c>
      <c r="Z11" s="411">
        <f t="shared" si="10"/>
        <v>0.0</v>
      </c>
      <c r="AA11" s="411">
        <f t="shared" si="10"/>
        <v>0.0</v>
      </c>
      <c r="AB11" s="412">
        <f t="shared" si="10"/>
        <v>0.0</v>
      </c>
      <c r="AC11" s="394"/>
      <c r="AD11" s="394"/>
      <c r="AE11" s="394"/>
      <c r="AF11" s="394"/>
      <c r="AG11" s="394"/>
      <c r="AH11" s="394"/>
      <c r="AI11" s="394"/>
      <c r="AJ11" s="394"/>
      <c r="AK11" s="394"/>
    </row>
    <row r="12" spans="8:8" ht="15.75" customHeight="1">
      <c r="A12" s="413"/>
      <c r="B12" s="385">
        <v>10.0</v>
      </c>
      <c r="C12" s="409" t="s">
        <v>173</v>
      </c>
      <c r="D12" s="289">
        <v>250.17</v>
      </c>
      <c r="E12" s="410">
        <f t="shared" si="11" ref="E12:AB12">E34+E56+E78+E100+E122+E144+E166+E188+E210+E232+E254+E276+E298+E320+E342+E364+E386+E408+E430+E452+E474+E496+E518+E540+E562+E584+E606</f>
        <v>64.0</v>
      </c>
      <c r="F12" s="411">
        <f t="shared" si="11"/>
        <v>183.0</v>
      </c>
      <c r="G12" s="411">
        <f t="shared" si="11"/>
        <v>0.0</v>
      </c>
      <c r="H12" s="411">
        <f t="shared" si="11"/>
        <v>0.0</v>
      </c>
      <c r="I12" s="411">
        <f t="shared" si="11"/>
        <v>71.0</v>
      </c>
      <c r="J12" s="411">
        <f t="shared" si="11"/>
        <v>222.0</v>
      </c>
      <c r="K12" s="411">
        <f t="shared" si="11"/>
        <v>0.0</v>
      </c>
      <c r="L12" s="411">
        <f t="shared" si="11"/>
        <v>0.0</v>
      </c>
      <c r="M12" s="411">
        <f t="shared" si="11"/>
        <v>0.0</v>
      </c>
      <c r="N12" s="411">
        <f t="shared" si="11"/>
        <v>0.0</v>
      </c>
      <c r="O12" s="411">
        <f t="shared" si="11"/>
        <v>0.0</v>
      </c>
      <c r="P12" s="411">
        <f t="shared" si="11"/>
        <v>0.0</v>
      </c>
      <c r="Q12" s="411">
        <f t="shared" si="11"/>
        <v>0.0</v>
      </c>
      <c r="R12" s="411">
        <f t="shared" si="11"/>
        <v>0.0</v>
      </c>
      <c r="S12" s="411">
        <f t="shared" si="11"/>
        <v>0.0</v>
      </c>
      <c r="T12" s="411">
        <f t="shared" si="11"/>
        <v>0.0</v>
      </c>
      <c r="U12" s="411">
        <f t="shared" si="11"/>
        <v>0.0</v>
      </c>
      <c r="V12" s="411">
        <f t="shared" si="11"/>
        <v>0.0</v>
      </c>
      <c r="W12" s="411">
        <f t="shared" si="11"/>
        <v>0.0</v>
      </c>
      <c r="X12" s="411">
        <f t="shared" si="11"/>
        <v>0.0</v>
      </c>
      <c r="Y12" s="411">
        <f t="shared" si="11"/>
        <v>0.0</v>
      </c>
      <c r="Z12" s="411">
        <f t="shared" si="11"/>
        <v>0.0</v>
      </c>
      <c r="AA12" s="411">
        <f t="shared" si="11"/>
        <v>0.0</v>
      </c>
      <c r="AB12" s="412">
        <f t="shared" si="11"/>
        <v>0.0</v>
      </c>
      <c r="AC12" s="394"/>
      <c r="AD12" s="394"/>
      <c r="AE12" s="394"/>
      <c r="AF12" s="394"/>
      <c r="AG12" s="394"/>
      <c r="AH12" s="394"/>
      <c r="AI12" s="394"/>
      <c r="AJ12" s="394"/>
      <c r="AK12" s="394"/>
    </row>
    <row r="13" spans="8:8" ht="15.75" customHeight="1">
      <c r="A13" s="413"/>
      <c r="B13" s="385">
        <v>11.0</v>
      </c>
      <c r="C13" s="409" t="s">
        <v>219</v>
      </c>
      <c r="D13" s="289">
        <v>228.82</v>
      </c>
      <c r="E13" s="410">
        <f t="shared" si="12" ref="E13:AB13">E35+E57+E79+E101+E123+E145+E167+E189+E211+E233+E255+E277+E299+E321+E343+E365+E387+E409+E431+E453+E475+E497+E519+E541+E563+E585+E607</f>
        <v>10.0</v>
      </c>
      <c r="F13" s="411">
        <f t="shared" si="12"/>
        <v>58.0</v>
      </c>
      <c r="G13" s="411">
        <f t="shared" si="12"/>
        <v>0.0</v>
      </c>
      <c r="H13" s="411">
        <f t="shared" si="12"/>
        <v>0.0</v>
      </c>
      <c r="I13" s="411">
        <f t="shared" si="12"/>
        <v>19.0</v>
      </c>
      <c r="J13" s="411">
        <f t="shared" si="12"/>
        <v>116.0</v>
      </c>
      <c r="K13" s="411">
        <f t="shared" si="12"/>
        <v>1.0</v>
      </c>
      <c r="L13" s="411">
        <f t="shared" si="12"/>
        <v>26.0</v>
      </c>
      <c r="M13" s="411">
        <f t="shared" si="12"/>
        <v>0.0</v>
      </c>
      <c r="N13" s="411">
        <f t="shared" si="12"/>
        <v>0.0</v>
      </c>
      <c r="O13" s="411">
        <f t="shared" si="12"/>
        <v>0.0</v>
      </c>
      <c r="P13" s="411">
        <f t="shared" si="12"/>
        <v>0.0</v>
      </c>
      <c r="Q13" s="411">
        <f t="shared" si="12"/>
        <v>0.0</v>
      </c>
      <c r="R13" s="411">
        <f t="shared" si="12"/>
        <v>0.0</v>
      </c>
      <c r="S13" s="411">
        <f t="shared" si="12"/>
        <v>0.0</v>
      </c>
      <c r="T13" s="411">
        <f t="shared" si="12"/>
        <v>0.0</v>
      </c>
      <c r="U13" s="411">
        <f t="shared" si="12"/>
        <v>0.0</v>
      </c>
      <c r="V13" s="411">
        <f t="shared" si="12"/>
        <v>0.0</v>
      </c>
      <c r="W13" s="411">
        <f t="shared" si="12"/>
        <v>0.0</v>
      </c>
      <c r="X13" s="411">
        <f t="shared" si="12"/>
        <v>0.0</v>
      </c>
      <c r="Y13" s="411">
        <f t="shared" si="12"/>
        <v>0.0</v>
      </c>
      <c r="Z13" s="411">
        <f t="shared" si="12"/>
        <v>0.0</v>
      </c>
      <c r="AA13" s="411">
        <f t="shared" si="12"/>
        <v>0.0</v>
      </c>
      <c r="AB13" s="412">
        <f t="shared" si="12"/>
        <v>0.0</v>
      </c>
      <c r="AC13" s="394"/>
      <c r="AD13" s="394"/>
      <c r="AE13" s="394"/>
      <c r="AF13" s="394"/>
      <c r="AG13" s="394"/>
      <c r="AH13" s="394"/>
      <c r="AI13" s="394"/>
      <c r="AJ13" s="394"/>
      <c r="AK13" s="394"/>
    </row>
    <row r="14" spans="8:8" ht="15.75" customHeight="1">
      <c r="A14" s="413"/>
      <c r="B14" s="385">
        <v>12.0</v>
      </c>
      <c r="C14" s="409" t="s">
        <v>181</v>
      </c>
      <c r="D14" s="289">
        <v>56.38</v>
      </c>
      <c r="E14" s="410">
        <f t="shared" si="13" ref="E14:AB14">E36+E58+E80+E102+E124+E146+E168+E190+E212+E234+E256+E278+E300+E322+E344+E366+E388+E410+E432+E454+E476+E498+E520+E542+E564+E586+E608</f>
        <v>248.0</v>
      </c>
      <c r="F14" s="411">
        <f t="shared" si="13"/>
        <v>361.0</v>
      </c>
      <c r="G14" s="411">
        <f t="shared" si="13"/>
        <v>0.0</v>
      </c>
      <c r="H14" s="411">
        <f t="shared" si="13"/>
        <v>0.0</v>
      </c>
      <c r="I14" s="411">
        <f t="shared" si="13"/>
        <v>305.0</v>
      </c>
      <c r="J14" s="411">
        <f t="shared" si="13"/>
        <v>532.0</v>
      </c>
      <c r="K14" s="411">
        <f t="shared" si="13"/>
        <v>73.0</v>
      </c>
      <c r="L14" s="411">
        <f t="shared" si="13"/>
        <v>164.0</v>
      </c>
      <c r="M14" s="411">
        <f t="shared" si="13"/>
        <v>0.0</v>
      </c>
      <c r="N14" s="411">
        <f t="shared" si="13"/>
        <v>0.0</v>
      </c>
      <c r="O14" s="411">
        <f t="shared" si="13"/>
        <v>0.0</v>
      </c>
      <c r="P14" s="411">
        <f t="shared" si="13"/>
        <v>0.0</v>
      </c>
      <c r="Q14" s="411">
        <f t="shared" si="13"/>
        <v>0.0</v>
      </c>
      <c r="R14" s="411">
        <f t="shared" si="13"/>
        <v>0.0</v>
      </c>
      <c r="S14" s="411">
        <f t="shared" si="13"/>
        <v>0.0</v>
      </c>
      <c r="T14" s="411">
        <f t="shared" si="13"/>
        <v>0.0</v>
      </c>
      <c r="U14" s="411">
        <f t="shared" si="13"/>
        <v>0.0</v>
      </c>
      <c r="V14" s="411">
        <f t="shared" si="13"/>
        <v>0.0</v>
      </c>
      <c r="W14" s="411">
        <f t="shared" si="13"/>
        <v>0.0</v>
      </c>
      <c r="X14" s="411">
        <f t="shared" si="13"/>
        <v>0.0</v>
      </c>
      <c r="Y14" s="411">
        <f t="shared" si="13"/>
        <v>0.0</v>
      </c>
      <c r="Z14" s="411">
        <f t="shared" si="13"/>
        <v>0.0</v>
      </c>
      <c r="AA14" s="411">
        <f t="shared" si="13"/>
        <v>0.0</v>
      </c>
      <c r="AB14" s="412">
        <f t="shared" si="13"/>
        <v>0.0</v>
      </c>
      <c r="AC14" s="394"/>
      <c r="AD14" s="394"/>
      <c r="AE14" s="394"/>
      <c r="AF14" s="394"/>
      <c r="AG14" s="394"/>
      <c r="AH14" s="394"/>
      <c r="AI14" s="394"/>
      <c r="AJ14" s="394"/>
      <c r="AK14" s="394"/>
    </row>
    <row r="15" spans="8:8" ht="15.75" customHeight="1">
      <c r="A15" s="413"/>
      <c r="B15" s="385">
        <v>13.0</v>
      </c>
      <c r="C15" s="409" t="s">
        <v>220</v>
      </c>
      <c r="D15" s="289">
        <v>70.14</v>
      </c>
      <c r="E15" s="410">
        <f t="shared" si="14" ref="E15:AB15">E37+E59+E81+E103+E125+E147+E169+E191+E213+E235+E257+E279+E301+E323+E345+E367+E389+E411+E433+E455+E477+E499+E521+E543+E565+E587+E609</f>
        <v>630.0</v>
      </c>
      <c r="F15" s="411">
        <f t="shared" si="14"/>
        <v>586.0</v>
      </c>
      <c r="G15" s="411">
        <f t="shared" si="14"/>
        <v>0.0</v>
      </c>
      <c r="H15" s="411">
        <f t="shared" si="14"/>
        <v>0.0</v>
      </c>
      <c r="I15" s="411">
        <f t="shared" si="14"/>
        <v>526.0</v>
      </c>
      <c r="J15" s="411">
        <f t="shared" si="14"/>
        <v>926.0</v>
      </c>
      <c r="K15" s="411">
        <f t="shared" si="14"/>
        <v>154.0</v>
      </c>
      <c r="L15" s="411">
        <f t="shared" si="14"/>
        <v>149.0</v>
      </c>
      <c r="M15" s="411">
        <f t="shared" si="14"/>
        <v>0.0</v>
      </c>
      <c r="N15" s="411">
        <f t="shared" si="14"/>
        <v>0.0</v>
      </c>
      <c r="O15" s="411">
        <f t="shared" si="14"/>
        <v>0.0</v>
      </c>
      <c r="P15" s="411">
        <f t="shared" si="14"/>
        <v>0.0</v>
      </c>
      <c r="Q15" s="411">
        <f t="shared" si="14"/>
        <v>0.0</v>
      </c>
      <c r="R15" s="411">
        <f t="shared" si="14"/>
        <v>0.0</v>
      </c>
      <c r="S15" s="411">
        <f t="shared" si="14"/>
        <v>0.0</v>
      </c>
      <c r="T15" s="411">
        <f t="shared" si="14"/>
        <v>0.0</v>
      </c>
      <c r="U15" s="411">
        <f t="shared" si="14"/>
        <v>0.0</v>
      </c>
      <c r="V15" s="411">
        <f t="shared" si="14"/>
        <v>0.0</v>
      </c>
      <c r="W15" s="411">
        <f t="shared" si="14"/>
        <v>0.0</v>
      </c>
      <c r="X15" s="411">
        <f t="shared" si="14"/>
        <v>0.0</v>
      </c>
      <c r="Y15" s="411">
        <f t="shared" si="14"/>
        <v>0.0</v>
      </c>
      <c r="Z15" s="411">
        <f t="shared" si="14"/>
        <v>0.0</v>
      </c>
      <c r="AA15" s="411">
        <f t="shared" si="14"/>
        <v>0.0</v>
      </c>
      <c r="AB15" s="412">
        <f t="shared" si="14"/>
        <v>0.0</v>
      </c>
      <c r="AC15" s="394"/>
      <c r="AD15" s="394"/>
      <c r="AE15" s="394"/>
      <c r="AF15" s="394"/>
      <c r="AG15" s="394"/>
      <c r="AH15" s="394"/>
      <c r="AI15" s="394"/>
      <c r="AJ15" s="394"/>
      <c r="AK15" s="394"/>
    </row>
    <row r="16" spans="8:8" ht="15.75" customHeight="1">
      <c r="A16" s="413"/>
      <c r="B16" s="387">
        <v>14.0</v>
      </c>
      <c r="C16" s="414"/>
      <c r="D16" s="295"/>
      <c r="E16" s="415">
        <f t="shared" si="15" ref="E16:AB16">E38+E60+E82+E104+E126+E148+E170+E192+E214+E236+E258+E280+E302+E324+E346+E368+E390+E412+E434+E456+E478+E500+E522+E544+E566+E588+E610</f>
        <v>0.0</v>
      </c>
      <c r="F16" s="416">
        <f t="shared" si="15"/>
        <v>0.0</v>
      </c>
      <c r="G16" s="416">
        <f t="shared" si="15"/>
        <v>0.0</v>
      </c>
      <c r="H16" s="416">
        <f t="shared" si="15"/>
        <v>0.0</v>
      </c>
      <c r="I16" s="416">
        <f t="shared" si="15"/>
        <v>0.0</v>
      </c>
      <c r="J16" s="416">
        <f t="shared" si="15"/>
        <v>0.0</v>
      </c>
      <c r="K16" s="416">
        <f t="shared" si="15"/>
        <v>0.0</v>
      </c>
      <c r="L16" s="416">
        <f t="shared" si="15"/>
        <v>0.0</v>
      </c>
      <c r="M16" s="416">
        <f t="shared" si="15"/>
        <v>0.0</v>
      </c>
      <c r="N16" s="416">
        <f t="shared" si="15"/>
        <v>0.0</v>
      </c>
      <c r="O16" s="416">
        <f t="shared" si="15"/>
        <v>0.0</v>
      </c>
      <c r="P16" s="416">
        <f t="shared" si="15"/>
        <v>0.0</v>
      </c>
      <c r="Q16" s="416">
        <f t="shared" si="15"/>
        <v>0.0</v>
      </c>
      <c r="R16" s="416">
        <f t="shared" si="15"/>
        <v>0.0</v>
      </c>
      <c r="S16" s="416">
        <f t="shared" si="15"/>
        <v>0.0</v>
      </c>
      <c r="T16" s="416">
        <f t="shared" si="15"/>
        <v>0.0</v>
      </c>
      <c r="U16" s="416">
        <f t="shared" si="15"/>
        <v>0.0</v>
      </c>
      <c r="V16" s="416">
        <f t="shared" si="15"/>
        <v>0.0</v>
      </c>
      <c r="W16" s="416">
        <f t="shared" si="15"/>
        <v>0.0</v>
      </c>
      <c r="X16" s="416">
        <f t="shared" si="15"/>
        <v>0.0</v>
      </c>
      <c r="Y16" s="416">
        <f t="shared" si="15"/>
        <v>0.0</v>
      </c>
      <c r="Z16" s="416">
        <f t="shared" si="15"/>
        <v>0.0</v>
      </c>
      <c r="AA16" s="416">
        <f t="shared" si="15"/>
        <v>0.0</v>
      </c>
      <c r="AB16" s="417">
        <f t="shared" si="15"/>
        <v>0.0</v>
      </c>
      <c r="AC16" s="394"/>
      <c r="AD16" s="394"/>
      <c r="AE16" s="394"/>
      <c r="AF16" s="394"/>
      <c r="AG16" s="394"/>
      <c r="AH16" s="394"/>
      <c r="AI16" s="394"/>
      <c r="AJ16" s="394"/>
      <c r="AK16" s="394"/>
    </row>
    <row r="17" spans="8:8" ht="15.75" customHeight="1">
      <c r="A17" s="413"/>
      <c r="B17" s="418"/>
      <c r="C17" s="419" t="s">
        <v>187</v>
      </c>
      <c r="D17" s="420"/>
      <c r="E17" s="421">
        <f t="shared" si="16" ref="E17:V17">SUMPRODUCT($D3:$D16,E3:E16)/100000</f>
        <v>5.9157829999999985</v>
      </c>
      <c r="F17" s="421">
        <f t="shared" si="16"/>
        <v>8.535037400000002</v>
      </c>
      <c r="G17" s="421">
        <f t="shared" si="16"/>
        <v>0.0</v>
      </c>
      <c r="H17" s="421">
        <f t="shared" si="16"/>
        <v>0.0</v>
      </c>
      <c r="I17" s="421">
        <f t="shared" si="16"/>
        <v>5.3630032000000005</v>
      </c>
      <c r="J17" s="421">
        <f t="shared" si="16"/>
        <v>9.9028673</v>
      </c>
      <c r="K17" s="421">
        <f t="shared" si="16"/>
        <v>0.6481007999999999</v>
      </c>
      <c r="L17" s="421">
        <f t="shared" si="16"/>
        <v>1.7580471000000002</v>
      </c>
      <c r="M17" s="421">
        <f t="shared" si="16"/>
        <v>0.0</v>
      </c>
      <c r="N17" s="421">
        <f t="shared" si="16"/>
        <v>0.0</v>
      </c>
      <c r="O17" s="421">
        <f t="shared" si="16"/>
        <v>0.0</v>
      </c>
      <c r="P17" s="421">
        <f t="shared" si="16"/>
        <v>0.0</v>
      </c>
      <c r="Q17" s="421">
        <f t="shared" si="16"/>
        <v>0.0</v>
      </c>
      <c r="R17" s="421">
        <f t="shared" si="16"/>
        <v>0.0</v>
      </c>
      <c r="S17" s="421">
        <f t="shared" si="16"/>
        <v>0.0</v>
      </c>
      <c r="T17" s="421">
        <f t="shared" si="16"/>
        <v>0.0</v>
      </c>
      <c r="U17" s="421">
        <f t="shared" si="16"/>
        <v>0.0</v>
      </c>
      <c r="V17" s="421">
        <f t="shared" si="16"/>
        <v>0.0</v>
      </c>
      <c r="W17" s="421">
        <v>6.328118799999998</v>
      </c>
      <c r="X17" s="421">
        <v>8.4996214</v>
      </c>
      <c r="Y17" s="421">
        <f t="shared" si="17" ref="Y17:AB17">SUMPRODUCT($D3:$D16,Y3:Y16)/100000</f>
        <v>0.0</v>
      </c>
      <c r="Z17" s="421">
        <f t="shared" si="17"/>
        <v>0.0</v>
      </c>
      <c r="AA17" s="421">
        <f t="shared" si="17"/>
        <v>0.0</v>
      </c>
      <c r="AB17" s="422">
        <f t="shared" si="17"/>
        <v>0.0</v>
      </c>
      <c r="AC17" s="394"/>
      <c r="AD17" s="394"/>
      <c r="AE17" s="394"/>
      <c r="AF17" s="394"/>
      <c r="AG17" s="394"/>
      <c r="AH17" s="394"/>
      <c r="AI17" s="394"/>
      <c r="AJ17" s="394"/>
      <c r="AK17" s="394"/>
    </row>
    <row r="18" spans="8:8" ht="15.75" customHeight="1">
      <c r="A18" s="413"/>
      <c r="B18" s="383"/>
      <c r="C18" s="423"/>
      <c r="D18" s="424"/>
      <c r="E18" s="425"/>
      <c r="F18" s="425"/>
      <c r="G18" s="425"/>
      <c r="H18" s="425"/>
      <c r="I18" s="425"/>
      <c r="J18" s="425"/>
      <c r="K18" s="425"/>
      <c r="L18" s="425"/>
      <c r="M18" s="425"/>
      <c r="N18" s="425"/>
      <c r="O18" s="425"/>
      <c r="P18" s="425"/>
      <c r="Q18" s="426"/>
      <c r="R18" s="426"/>
      <c r="S18" s="425"/>
      <c r="T18" s="425"/>
      <c r="U18" s="425"/>
      <c r="V18" s="425"/>
      <c r="W18" s="425"/>
      <c r="X18" s="425"/>
      <c r="Y18" s="425"/>
      <c r="Z18" s="425"/>
      <c r="AA18" s="425"/>
      <c r="AB18" s="427"/>
      <c r="AC18" s="394"/>
      <c r="AD18" s="394"/>
      <c r="AE18" s="394"/>
      <c r="AF18" s="394"/>
      <c r="AG18" s="394"/>
      <c r="AH18" s="394"/>
      <c r="AI18" s="394"/>
      <c r="AJ18" s="394"/>
      <c r="AK18" s="394"/>
    </row>
    <row r="19" spans="8:8" ht="15.75" customHeight="1">
      <c r="A19" s="413"/>
      <c r="B19" s="379" t="s">
        <v>221</v>
      </c>
      <c r="C19" s="428" t="s">
        <v>165</v>
      </c>
      <c r="D19" s="381"/>
      <c r="E19" s="276" t="s">
        <v>214</v>
      </c>
      <c r="F19" s="272" t="s">
        <v>215</v>
      </c>
      <c r="G19" s="272" t="s">
        <v>214</v>
      </c>
      <c r="H19" s="272" t="s">
        <v>215</v>
      </c>
      <c r="I19" s="272" t="s">
        <v>214</v>
      </c>
      <c r="J19" s="272" t="s">
        <v>215</v>
      </c>
      <c r="K19" s="272" t="s">
        <v>214</v>
      </c>
      <c r="L19" s="272" t="s">
        <v>215</v>
      </c>
      <c r="M19" s="272" t="s">
        <v>214</v>
      </c>
      <c r="N19" s="272" t="s">
        <v>215</v>
      </c>
      <c r="O19" s="272" t="s">
        <v>214</v>
      </c>
      <c r="P19" s="272" t="s">
        <v>215</v>
      </c>
      <c r="Q19" s="272" t="s">
        <v>214</v>
      </c>
      <c r="R19" s="272" t="s">
        <v>215</v>
      </c>
      <c r="S19" s="272" t="s">
        <v>214</v>
      </c>
      <c r="T19" s="272" t="s">
        <v>215</v>
      </c>
      <c r="U19" s="272" t="s">
        <v>214</v>
      </c>
      <c r="V19" s="272" t="s">
        <v>215</v>
      </c>
      <c r="W19" s="272" t="s">
        <v>214</v>
      </c>
      <c r="X19" s="272" t="s">
        <v>215</v>
      </c>
      <c r="Y19" s="272" t="s">
        <v>214</v>
      </c>
      <c r="Z19" s="272" t="s">
        <v>215</v>
      </c>
      <c r="AA19" s="272" t="s">
        <v>214</v>
      </c>
      <c r="AB19" s="382" t="s">
        <v>215</v>
      </c>
      <c r="AC19" s="394"/>
      <c r="AD19" s="394"/>
      <c r="AE19" s="394"/>
      <c r="AF19" s="394"/>
      <c r="AG19" s="394"/>
      <c r="AH19" s="394"/>
      <c r="AI19" s="394"/>
      <c r="AJ19" s="394"/>
      <c r="AK19" s="394"/>
    </row>
    <row r="20" spans="8:8" ht="15.75" customHeight="1">
      <c r="A20" s="413"/>
      <c r="B20" s="383"/>
      <c r="C20" s="328" t="s">
        <v>222</v>
      </c>
      <c r="D20" s="429"/>
      <c r="E20" s="325">
        <f t="shared" si="18" ref="E20:K20">SUMPRODUCT($D$2:$D$3:$D$4,E2:E3:E4)/100000</f>
        <v>0.010506</v>
      </c>
      <c r="F20" s="325">
        <f t="shared" si="18"/>
        <v>0.1669344</v>
      </c>
      <c r="G20" s="325">
        <f t="shared" si="18"/>
        <v>0.0</v>
      </c>
      <c r="H20" s="325">
        <f t="shared" si="18"/>
        <v>0.0</v>
      </c>
      <c r="I20" s="325">
        <f t="shared" si="18"/>
        <v>0.014864</v>
      </c>
      <c r="J20" s="325">
        <f t="shared" si="18"/>
        <v>0.2024554</v>
      </c>
      <c r="K20" s="325">
        <f t="shared" si="18"/>
        <v>0.001858</v>
      </c>
      <c r="L20" s="325">
        <f t="shared" si="19" ref="L20:M20">SUMPRODUCT($D$4:$D$5:$D$6,L4:L5:L6)/100000</f>
        <v>0.2400428</v>
      </c>
      <c r="M20" s="325">
        <f t="shared" si="19"/>
        <v>0.0</v>
      </c>
      <c r="N20" s="325">
        <f t="shared" si="20" ref="N20:V20">SUMPRODUCT($D$2:$D$3:$D$4,N2:N3:N4)/100000</f>
        <v>0.0</v>
      </c>
      <c r="O20" s="325">
        <f t="shared" si="20"/>
        <v>0.0</v>
      </c>
      <c r="P20" s="325">
        <f t="shared" si="20"/>
        <v>0.0</v>
      </c>
      <c r="Q20" s="325">
        <f t="shared" si="20"/>
        <v>0.0</v>
      </c>
      <c r="R20" s="325">
        <f t="shared" si="20"/>
        <v>0.0</v>
      </c>
      <c r="S20" s="325">
        <f t="shared" si="20"/>
        <v>0.0</v>
      </c>
      <c r="T20" s="325">
        <f t="shared" si="20"/>
        <v>0.0</v>
      </c>
      <c r="U20" s="325">
        <f t="shared" si="20"/>
        <v>0.0</v>
      </c>
      <c r="V20" s="325">
        <f t="shared" si="20"/>
        <v>0.0</v>
      </c>
      <c r="W20" s="325">
        <v>0.0250558</v>
      </c>
      <c r="X20" s="325">
        <v>0.0992534</v>
      </c>
      <c r="Y20" s="325">
        <f t="shared" si="21" ref="Y20:AB20">SUMPRODUCT($D$2:$D$3:$D$4,Y2:Y3:Y4)/100000</f>
        <v>0.0</v>
      </c>
      <c r="Z20" s="325">
        <f t="shared" si="21"/>
        <v>0.0</v>
      </c>
      <c r="AA20" s="325">
        <f t="shared" si="21"/>
        <v>0.0</v>
      </c>
      <c r="AB20" s="325">
        <f t="shared" si="21"/>
        <v>0.0</v>
      </c>
      <c r="AC20" s="394"/>
      <c r="AD20" s="394"/>
      <c r="AE20" s="394"/>
      <c r="AF20" s="394"/>
      <c r="AG20" s="394"/>
      <c r="AH20" s="394"/>
      <c r="AI20" s="394"/>
      <c r="AJ20" s="394"/>
      <c r="AK20" s="394"/>
    </row>
    <row r="21" spans="8:8" ht="15.75" customHeight="1">
      <c r="A21" s="413"/>
      <c r="B21" s="385"/>
      <c r="C21" s="328" t="s">
        <v>223</v>
      </c>
      <c r="D21" s="386"/>
      <c r="E21" s="330">
        <f t="shared" si="22" ref="E21:K21">SUMPRODUCT($D$5:$D$6:$D$7:$D$8,E5:E6:E7:E8)/100000</f>
        <v>2.7388090000000003</v>
      </c>
      <c r="F21" s="330">
        <f t="shared" si="22"/>
        <v>4.0967762</v>
      </c>
      <c r="G21" s="330">
        <f t="shared" si="22"/>
        <v>0.0</v>
      </c>
      <c r="H21" s="330">
        <f t="shared" si="22"/>
        <v>0.0</v>
      </c>
      <c r="I21" s="330">
        <f t="shared" si="22"/>
        <v>2.3759405</v>
      </c>
      <c r="J21" s="330">
        <f t="shared" si="22"/>
        <v>4.068175699999999</v>
      </c>
      <c r="K21" s="330">
        <f t="shared" si="22"/>
        <v>0.1607044</v>
      </c>
      <c r="L21" s="325">
        <f t="shared" si="23" ref="L21:M21">SUMPRODUCT($D$7:$D$8:$D$9:$D$10,L7:L8:L9:L10)/100000</f>
        <v>1.0899241</v>
      </c>
      <c r="M21" s="325">
        <f t="shared" si="23"/>
        <v>0.0</v>
      </c>
      <c r="N21" s="330">
        <f t="shared" si="24" ref="N21:V21">SUMPRODUCT($D$5:$D$6:$D$7:$D$8,N5:N6:N7:N8)/100000</f>
        <v>0.0</v>
      </c>
      <c r="O21" s="330">
        <f t="shared" si="24"/>
        <v>0.0</v>
      </c>
      <c r="P21" s="330">
        <f t="shared" si="24"/>
        <v>0.0</v>
      </c>
      <c r="Q21" s="330">
        <f t="shared" si="24"/>
        <v>0.0</v>
      </c>
      <c r="R21" s="330">
        <f t="shared" si="24"/>
        <v>0.0</v>
      </c>
      <c r="S21" s="330">
        <f t="shared" si="24"/>
        <v>0.0</v>
      </c>
      <c r="T21" s="330">
        <f t="shared" si="24"/>
        <v>0.0</v>
      </c>
      <c r="U21" s="330">
        <f t="shared" si="24"/>
        <v>0.0</v>
      </c>
      <c r="V21" s="330">
        <f t="shared" si="24"/>
        <v>0.0</v>
      </c>
      <c r="W21" s="330">
        <v>2.0586702</v>
      </c>
      <c r="X21" s="330">
        <v>3.8806423999999997</v>
      </c>
      <c r="Y21" s="330">
        <f t="shared" si="25" ref="Y21:AB21">SUMPRODUCT($D$5:$D$6:$D$7:$D$8,Y5:Y6:Y7:Y8)/100000</f>
        <v>0.0</v>
      </c>
      <c r="Z21" s="330">
        <f t="shared" si="25"/>
        <v>0.0</v>
      </c>
      <c r="AA21" s="330">
        <f t="shared" si="25"/>
        <v>0.0</v>
      </c>
      <c r="AB21" s="330">
        <f t="shared" si="25"/>
        <v>0.0</v>
      </c>
      <c r="AC21" s="394"/>
      <c r="AD21" s="394"/>
      <c r="AE21" s="394"/>
      <c r="AF21" s="394"/>
      <c r="AG21" s="394"/>
      <c r="AH21" s="394"/>
      <c r="AI21" s="394"/>
      <c r="AJ21" s="394"/>
      <c r="AK21" s="394"/>
    </row>
    <row r="22" spans="8:8" ht="15.75" customHeight="1">
      <c r="A22" s="413"/>
      <c r="B22" s="385"/>
      <c r="C22" s="332" t="s">
        <v>224</v>
      </c>
      <c r="D22" s="386"/>
      <c r="E22" s="330">
        <f t="shared" si="26" ref="E22:K22">SUMPRODUCT($D$9:$D$10:$D$11,E9:E10:E11)/100000</f>
        <v>2.4017728</v>
      </c>
      <c r="F22" s="330">
        <f t="shared" si="26"/>
        <v>3.0662478999999996</v>
      </c>
      <c r="G22" s="330">
        <f t="shared" si="26"/>
        <v>0.0</v>
      </c>
      <c r="H22" s="330">
        <f t="shared" si="26"/>
        <v>0.0</v>
      </c>
      <c r="I22" s="330">
        <f t="shared" si="26"/>
        <v>2.2102068</v>
      </c>
      <c r="J22" s="330">
        <f t="shared" si="26"/>
        <v>3.8619896</v>
      </c>
      <c r="K22" s="330">
        <f t="shared" si="26"/>
        <v>0.3340772</v>
      </c>
      <c r="L22" s="325">
        <f t="shared" si="27" ref="L22:M22">SUMPRODUCT($D$11:$D$12:$D$13,L11:L12:L13)/100000</f>
        <v>0.22460539999999998</v>
      </c>
      <c r="M22" s="325">
        <f t="shared" si="27"/>
        <v>0.0</v>
      </c>
      <c r="N22" s="330">
        <f t="shared" si="28" ref="N22:V22">SUMPRODUCT($D$9:$D$10:$D$11,N9:N10:N11)/100000</f>
        <v>0.0</v>
      </c>
      <c r="O22" s="330">
        <f t="shared" si="28"/>
        <v>0.0</v>
      </c>
      <c r="P22" s="330">
        <f t="shared" si="28"/>
        <v>0.0</v>
      </c>
      <c r="Q22" s="330">
        <f t="shared" si="28"/>
        <v>0.0</v>
      </c>
      <c r="R22" s="330">
        <f t="shared" si="28"/>
        <v>0.0</v>
      </c>
      <c r="S22" s="330">
        <f t="shared" si="28"/>
        <v>0.0</v>
      </c>
      <c r="T22" s="330">
        <f t="shared" si="28"/>
        <v>0.0</v>
      </c>
      <c r="U22" s="330">
        <f t="shared" si="28"/>
        <v>0.0</v>
      </c>
      <c r="V22" s="330">
        <f t="shared" si="28"/>
        <v>0.0</v>
      </c>
      <c r="W22" s="330">
        <v>3.7585520999999997</v>
      </c>
      <c r="X22" s="330">
        <v>3.1999720000000003</v>
      </c>
      <c r="Y22" s="330">
        <f t="shared" si="29" ref="Y22:AB22">SUMPRODUCT($D$9:$D$10:$D$11,Y9:Y10:Y11)/100000</f>
        <v>0.0</v>
      </c>
      <c r="Z22" s="330">
        <f t="shared" si="29"/>
        <v>0.0</v>
      </c>
      <c r="AA22" s="330">
        <f t="shared" si="29"/>
        <v>0.0</v>
      </c>
      <c r="AB22" s="330">
        <f t="shared" si="29"/>
        <v>0.0</v>
      </c>
      <c r="AC22" s="394"/>
      <c r="AD22" s="394"/>
      <c r="AE22" s="394"/>
      <c r="AF22" s="394"/>
      <c r="AG22" s="394"/>
      <c r="AH22" s="394"/>
      <c r="AI22" s="394"/>
      <c r="AJ22" s="394"/>
      <c r="AK22" s="394"/>
    </row>
    <row r="23" spans="8:8" ht="15.75" customHeight="1">
      <c r="A23" s="413"/>
      <c r="B23" s="385"/>
      <c r="C23" s="328" t="s">
        <v>225</v>
      </c>
      <c r="D23" s="386"/>
      <c r="E23" s="330">
        <f t="shared" si="30" ref="E23:K23">SUMPRODUCT($D$12:$D$13,E12:E13)/100000</f>
        <v>0.18299079999999998</v>
      </c>
      <c r="F23" s="330">
        <f t="shared" si="30"/>
        <v>0.5905267</v>
      </c>
      <c r="G23" s="330">
        <f t="shared" si="30"/>
        <v>0.0</v>
      </c>
      <c r="H23" s="330">
        <f t="shared" si="30"/>
        <v>0.0</v>
      </c>
      <c r="I23" s="330">
        <f t="shared" si="30"/>
        <v>0.2210965</v>
      </c>
      <c r="J23" s="330">
        <f t="shared" si="30"/>
        <v>0.8208086</v>
      </c>
      <c r="K23" s="330">
        <f t="shared" si="30"/>
        <v>0.0022881999999999998</v>
      </c>
      <c r="L23" s="325">
        <f t="shared" si="31" ref="L23:M23">SUMPRODUCT($D$14:$D$15,L14:L15)/100000</f>
        <v>0.1969718</v>
      </c>
      <c r="M23" s="325">
        <f t="shared" si="31"/>
        <v>0.0</v>
      </c>
      <c r="N23" s="330">
        <f t="shared" si="32" ref="N23:V23">SUMPRODUCT($D$12:$D$13,N12:N13)/100000</f>
        <v>0.0</v>
      </c>
      <c r="O23" s="330">
        <f t="shared" si="32"/>
        <v>0.0</v>
      </c>
      <c r="P23" s="330">
        <f t="shared" si="32"/>
        <v>0.0</v>
      </c>
      <c r="Q23" s="330">
        <f t="shared" si="32"/>
        <v>0.0</v>
      </c>
      <c r="R23" s="330">
        <f t="shared" si="32"/>
        <v>0.0</v>
      </c>
      <c r="S23" s="330">
        <f t="shared" si="32"/>
        <v>0.0</v>
      </c>
      <c r="T23" s="330">
        <f t="shared" si="32"/>
        <v>0.0</v>
      </c>
      <c r="U23" s="330">
        <f t="shared" si="32"/>
        <v>0.0</v>
      </c>
      <c r="V23" s="330">
        <f t="shared" si="32"/>
        <v>0.0</v>
      </c>
      <c r="W23" s="330">
        <v>0.1477535</v>
      </c>
      <c r="X23" s="330">
        <v>0.5508335999999999</v>
      </c>
      <c r="Y23" s="330">
        <f t="shared" si="33" ref="Y23:AB23">SUMPRODUCT($D$12:$D$13,Y12:Y13)/100000</f>
        <v>0.0</v>
      </c>
      <c r="Z23" s="330">
        <f t="shared" si="33"/>
        <v>0.0</v>
      </c>
      <c r="AA23" s="330">
        <f t="shared" si="33"/>
        <v>0.0</v>
      </c>
      <c r="AB23" s="330">
        <f t="shared" si="33"/>
        <v>0.0</v>
      </c>
      <c r="AC23" s="394"/>
      <c r="AD23" s="394"/>
      <c r="AE23" s="394"/>
      <c r="AF23" s="394"/>
      <c r="AG23" s="394"/>
      <c r="AH23" s="394"/>
      <c r="AI23" s="394"/>
      <c r="AJ23" s="394"/>
      <c r="AK23" s="394"/>
    </row>
    <row r="24" spans="8:8" ht="15.75" customHeight="1">
      <c r="A24" s="430"/>
      <c r="B24" s="387"/>
      <c r="C24" s="431" t="s">
        <v>187</v>
      </c>
      <c r="D24" s="389"/>
      <c r="E24" s="390">
        <f t="shared" si="34" ref="E24:AB24">SUM(E20:E23)</f>
        <v>5.3340786</v>
      </c>
      <c r="F24" s="391">
        <f t="shared" si="34"/>
        <v>7.920485199999999</v>
      </c>
      <c r="G24" s="391">
        <f t="shared" si="34"/>
        <v>0.0</v>
      </c>
      <c r="H24" s="391">
        <f t="shared" si="34"/>
        <v>0.0</v>
      </c>
      <c r="I24" s="391">
        <f t="shared" si="34"/>
        <v>4.8221077999999995</v>
      </c>
      <c r="J24" s="391">
        <f t="shared" si="34"/>
        <v>8.953429299999998</v>
      </c>
      <c r="K24" s="391">
        <f t="shared" si="34"/>
        <v>0.49892780000000003</v>
      </c>
      <c r="L24" s="391">
        <f t="shared" si="34"/>
        <v>1.7515441</v>
      </c>
      <c r="M24" s="391">
        <f t="shared" si="34"/>
        <v>0.0</v>
      </c>
      <c r="N24" s="391">
        <f t="shared" si="34"/>
        <v>0.0</v>
      </c>
      <c r="O24" s="391">
        <f t="shared" si="34"/>
        <v>0.0</v>
      </c>
      <c r="P24" s="391">
        <f t="shared" si="34"/>
        <v>0.0</v>
      </c>
      <c r="Q24" s="391">
        <f t="shared" si="34"/>
        <v>0.0</v>
      </c>
      <c r="R24" s="391">
        <f t="shared" si="34"/>
        <v>0.0</v>
      </c>
      <c r="S24" s="391">
        <f t="shared" si="34"/>
        <v>0.0</v>
      </c>
      <c r="T24" s="391">
        <f t="shared" si="34"/>
        <v>0.0</v>
      </c>
      <c r="U24" s="391">
        <f t="shared" si="34"/>
        <v>0.0</v>
      </c>
      <c r="V24" s="391">
        <f t="shared" si="34"/>
        <v>0.0</v>
      </c>
      <c r="W24" s="391">
        <f t="shared" si="34"/>
        <v>5.9900316</v>
      </c>
      <c r="X24" s="391">
        <f t="shared" si="34"/>
        <v>7.7307014</v>
      </c>
      <c r="Y24" s="391">
        <f t="shared" si="34"/>
        <v>0.0</v>
      </c>
      <c r="Z24" s="391">
        <f t="shared" si="34"/>
        <v>0.0</v>
      </c>
      <c r="AA24" s="391">
        <f t="shared" si="34"/>
        <v>0.0</v>
      </c>
      <c r="AB24" s="392">
        <f t="shared" si="34"/>
        <v>0.0</v>
      </c>
      <c r="AC24" s="394"/>
      <c r="AD24" s="394"/>
      <c r="AE24" s="394"/>
      <c r="AF24" s="394"/>
      <c r="AG24" s="394"/>
      <c r="AH24" s="394"/>
      <c r="AI24" s="394"/>
      <c r="AJ24" s="394"/>
      <c r="AK24" s="394"/>
    </row>
    <row r="25" spans="8:8" ht="15.75" customHeight="1">
      <c r="A25" s="388" t="s">
        <v>229</v>
      </c>
      <c r="B25" s="403">
        <v>1.0</v>
      </c>
      <c r="C25" s="369" t="s">
        <v>217</v>
      </c>
      <c r="D25" s="280">
        <v>92.9</v>
      </c>
      <c r="E25" s="432"/>
      <c r="F25" s="432"/>
      <c r="G25" s="432"/>
      <c r="H25" s="432"/>
      <c r="I25" s="432"/>
      <c r="J25" s="432"/>
      <c r="K25" s="432"/>
      <c r="L25" s="432"/>
      <c r="M25" s="432"/>
      <c r="N25" s="432"/>
      <c r="O25" s="433"/>
      <c r="P25" s="433"/>
      <c r="Q25" s="432"/>
      <c r="R25" s="432"/>
      <c r="S25" s="434"/>
      <c r="T25" s="434"/>
      <c r="U25" s="433"/>
      <c r="V25" s="433"/>
      <c r="W25" s="433"/>
      <c r="X25" s="433"/>
      <c r="Y25" s="433"/>
      <c r="Z25" s="433"/>
      <c r="AA25" s="433"/>
      <c r="AB25" s="435"/>
      <c r="AC25" s="394"/>
      <c r="AD25" s="394"/>
      <c r="AE25" s="394"/>
      <c r="AF25" s="394"/>
      <c r="AG25" s="394"/>
      <c r="AH25" s="394"/>
      <c r="AI25" s="394"/>
      <c r="AJ25" s="394"/>
      <c r="AK25" s="394"/>
    </row>
    <row r="26" spans="8:8" ht="15.75" customHeight="1">
      <c r="A26" s="408"/>
      <c r="B26" s="385">
        <v>2.0</v>
      </c>
      <c r="C26" s="371" t="s">
        <v>218</v>
      </c>
      <c r="D26" s="289">
        <v>154.38</v>
      </c>
      <c r="E26" s="432"/>
      <c r="F26" s="432"/>
      <c r="G26" s="433"/>
      <c r="H26" s="433"/>
      <c r="I26" s="432"/>
      <c r="J26" s="432"/>
      <c r="K26" s="432"/>
      <c r="L26" s="432"/>
      <c r="M26" s="432"/>
      <c r="N26" s="432"/>
      <c r="O26" s="433"/>
      <c r="P26" s="433"/>
      <c r="Q26" s="432"/>
      <c r="R26" s="432"/>
      <c r="S26" s="436"/>
      <c r="T26" s="436"/>
      <c r="U26" s="433"/>
      <c r="V26" s="433"/>
      <c r="W26" s="433"/>
      <c r="X26" s="433"/>
      <c r="Y26" s="433"/>
      <c r="Z26" s="433"/>
      <c r="AA26" s="433"/>
      <c r="AB26" s="435"/>
      <c r="AC26" s="394"/>
      <c r="AD26" s="394"/>
      <c r="AE26" s="394"/>
      <c r="AF26" s="394"/>
      <c r="AG26" s="394"/>
      <c r="AH26" s="394"/>
      <c r="AI26" s="394"/>
      <c r="AJ26" s="394"/>
      <c r="AK26" s="394"/>
    </row>
    <row r="27" spans="8:8" ht="15.75" customHeight="1">
      <c r="A27" s="437"/>
      <c r="B27" s="385">
        <v>3.0</v>
      </c>
      <c r="C27" s="371" t="s">
        <v>178</v>
      </c>
      <c r="D27" s="289">
        <v>283.73</v>
      </c>
      <c r="E27" s="432">
        <v>2.0</v>
      </c>
      <c r="F27" s="432">
        <v>26.0</v>
      </c>
      <c r="G27" s="432"/>
      <c r="H27" s="432"/>
      <c r="I27" s="432">
        <v>0.0</v>
      </c>
      <c r="J27" s="432">
        <v>19.0</v>
      </c>
      <c r="K27" s="432"/>
      <c r="L27" s="432"/>
      <c r="M27" s="432"/>
      <c r="N27" s="432"/>
      <c r="O27" s="433"/>
      <c r="P27" s="433"/>
      <c r="Q27" s="432"/>
      <c r="R27" s="432"/>
      <c r="S27" s="434"/>
      <c r="T27" s="434"/>
      <c r="U27" s="433"/>
      <c r="V27" s="433"/>
      <c r="W27" s="433"/>
      <c r="X27" s="433"/>
      <c r="Y27" s="433"/>
      <c r="Z27" s="433"/>
      <c r="AA27" s="433"/>
      <c r="AB27" s="435"/>
      <c r="AC27" s="394"/>
      <c r="AD27" s="394"/>
      <c r="AE27" s="394"/>
      <c r="AF27" s="394"/>
      <c r="AG27" s="394"/>
      <c r="AH27" s="394"/>
      <c r="AI27" s="394"/>
      <c r="AJ27" s="394"/>
      <c r="AK27" s="394"/>
    </row>
    <row r="28" spans="8:8" ht="15.75" customHeight="1">
      <c r="A28" s="437"/>
      <c r="B28" s="385">
        <v>4.0</v>
      </c>
      <c r="C28" s="371" t="s">
        <v>179</v>
      </c>
      <c r="D28" s="289">
        <v>344.75</v>
      </c>
      <c r="E28" s="432">
        <v>0.0</v>
      </c>
      <c r="F28" s="432">
        <v>24.0</v>
      </c>
      <c r="G28" s="432"/>
      <c r="H28" s="432"/>
      <c r="I28" s="432">
        <v>0.0</v>
      </c>
      <c r="J28" s="432">
        <v>22.0</v>
      </c>
      <c r="K28" s="432"/>
      <c r="L28" s="432"/>
      <c r="M28" s="432"/>
      <c r="N28" s="432"/>
      <c r="O28" s="433"/>
      <c r="P28" s="433"/>
      <c r="Q28" s="432"/>
      <c r="R28" s="432"/>
      <c r="S28" s="434"/>
      <c r="T28" s="434"/>
      <c r="U28" s="433"/>
      <c r="V28" s="433"/>
      <c r="W28" s="433"/>
      <c r="X28" s="433"/>
      <c r="Y28" s="433"/>
      <c r="Z28" s="433"/>
      <c r="AA28" s="433"/>
      <c r="AB28" s="435"/>
      <c r="AC28" s="394"/>
      <c r="AD28" s="394"/>
      <c r="AE28" s="394"/>
      <c r="AF28" s="394"/>
      <c r="AG28" s="394"/>
      <c r="AH28" s="394"/>
      <c r="AI28" s="394"/>
      <c r="AJ28" s="394"/>
      <c r="AK28" s="394"/>
    </row>
    <row r="29" spans="8:8" ht="15.75" customHeight="1">
      <c r="A29" s="437"/>
      <c r="B29" s="385">
        <v>5.0</v>
      </c>
      <c r="C29" s="371" t="s">
        <v>175</v>
      </c>
      <c r="D29" s="289">
        <v>208.06</v>
      </c>
      <c r="E29" s="432">
        <v>18.0</v>
      </c>
      <c r="F29" s="432">
        <v>6.0</v>
      </c>
      <c r="G29" s="432"/>
      <c r="H29" s="432"/>
      <c r="I29" s="432">
        <v>21.0</v>
      </c>
      <c r="J29" s="432">
        <v>22.0</v>
      </c>
      <c r="K29" s="432"/>
      <c r="L29" s="432"/>
      <c r="M29" s="432"/>
      <c r="N29" s="432"/>
      <c r="O29" s="433"/>
      <c r="P29" s="433"/>
      <c r="Q29" s="432"/>
      <c r="R29" s="432"/>
      <c r="S29" s="434"/>
      <c r="T29" s="434"/>
      <c r="U29" s="433"/>
      <c r="V29" s="433"/>
      <c r="W29" s="433"/>
      <c r="X29" s="433"/>
      <c r="Y29" s="433"/>
      <c r="Z29" s="433"/>
      <c r="AA29" s="433"/>
      <c r="AB29" s="435"/>
      <c r="AC29" s="394"/>
      <c r="AD29" s="394"/>
      <c r="AE29" s="394"/>
      <c r="AF29" s="394"/>
      <c r="AG29" s="394"/>
      <c r="AH29" s="394"/>
      <c r="AI29" s="394"/>
      <c r="AJ29" s="394"/>
      <c r="AK29" s="394"/>
    </row>
    <row r="30" spans="8:8" ht="15.75" customHeight="1">
      <c r="A30" s="413"/>
      <c r="B30" s="385">
        <v>6.0</v>
      </c>
      <c r="C30" s="371" t="s">
        <v>176</v>
      </c>
      <c r="D30" s="289">
        <v>399.65</v>
      </c>
      <c r="E30" s="432">
        <v>2.0</v>
      </c>
      <c r="F30" s="432">
        <v>19.0</v>
      </c>
      <c r="G30" s="432"/>
      <c r="H30" s="432"/>
      <c r="I30" s="432">
        <v>1.0</v>
      </c>
      <c r="J30" s="432">
        <v>11.0</v>
      </c>
      <c r="K30" s="432"/>
      <c r="L30" s="432"/>
      <c r="M30" s="432"/>
      <c r="N30" s="432"/>
      <c r="O30" s="433"/>
      <c r="P30" s="433"/>
      <c r="Q30" s="432"/>
      <c r="R30" s="432"/>
      <c r="S30" s="434"/>
      <c r="T30" s="434"/>
      <c r="U30" s="433"/>
      <c r="V30" s="433"/>
      <c r="W30" s="433"/>
      <c r="X30" s="433"/>
      <c r="Y30" s="433"/>
      <c r="Z30" s="433"/>
      <c r="AA30" s="433"/>
      <c r="AB30" s="435"/>
      <c r="AC30" s="394"/>
      <c r="AD30" s="394"/>
      <c r="AE30" s="394"/>
      <c r="AF30" s="394"/>
      <c r="AG30" s="394"/>
      <c r="AH30" s="394"/>
      <c r="AI30" s="394"/>
      <c r="AJ30" s="394"/>
      <c r="AK30" s="394"/>
    </row>
    <row r="31" spans="8:8" ht="15.75" customHeight="1">
      <c r="A31" s="437"/>
      <c r="B31" s="385">
        <v>7.0</v>
      </c>
      <c r="C31" s="371" t="s">
        <v>174</v>
      </c>
      <c r="D31" s="289">
        <v>228.82</v>
      </c>
      <c r="E31" s="432">
        <v>26.0</v>
      </c>
      <c r="F31" s="432">
        <v>5.0</v>
      </c>
      <c r="G31" s="432"/>
      <c r="H31" s="432"/>
      <c r="I31" s="432">
        <v>35.0</v>
      </c>
      <c r="J31" s="432">
        <v>47.0</v>
      </c>
      <c r="K31" s="432"/>
      <c r="L31" s="432"/>
      <c r="M31" s="432"/>
      <c r="N31" s="432"/>
      <c r="O31" s="433"/>
      <c r="P31" s="433"/>
      <c r="Q31" s="432"/>
      <c r="R31" s="432"/>
      <c r="S31" s="434"/>
      <c r="T31" s="434"/>
      <c r="U31" s="433"/>
      <c r="V31" s="433"/>
      <c r="W31" s="433"/>
      <c r="X31" s="433"/>
      <c r="Y31" s="433"/>
      <c r="Z31" s="433"/>
      <c r="AA31" s="433"/>
      <c r="AB31" s="435"/>
      <c r="AC31" s="394"/>
      <c r="AD31" s="394"/>
      <c r="AE31" s="394"/>
      <c r="AF31" s="394"/>
      <c r="AG31" s="394"/>
      <c r="AH31" s="394"/>
      <c r="AI31" s="394"/>
      <c r="AJ31" s="394"/>
      <c r="AK31" s="394"/>
    </row>
    <row r="32" spans="8:8" ht="15.75" customHeight="1">
      <c r="A32" s="437"/>
      <c r="B32" s="385">
        <v>8.0</v>
      </c>
      <c r="C32" s="371" t="s">
        <v>177</v>
      </c>
      <c r="D32" s="289">
        <v>402.71</v>
      </c>
      <c r="E32" s="432">
        <v>16.0</v>
      </c>
      <c r="F32" s="432">
        <v>16.0</v>
      </c>
      <c r="G32" s="432"/>
      <c r="H32" s="432"/>
      <c r="I32" s="432">
        <v>9.0</v>
      </c>
      <c r="J32" s="432">
        <v>16.0</v>
      </c>
      <c r="K32" s="432"/>
      <c r="L32" s="432"/>
      <c r="M32" s="432"/>
      <c r="N32" s="432"/>
      <c r="O32" s="433"/>
      <c r="P32" s="433"/>
      <c r="Q32" s="432"/>
      <c r="R32" s="432"/>
      <c r="S32" s="434"/>
      <c r="T32" s="434"/>
      <c r="U32" s="433"/>
      <c r="V32" s="433"/>
      <c r="W32" s="433"/>
      <c r="X32" s="433"/>
      <c r="Y32" s="433"/>
      <c r="Z32" s="433"/>
      <c r="AA32" s="433"/>
      <c r="AB32" s="435"/>
      <c r="AC32" s="394"/>
      <c r="AD32" s="394"/>
      <c r="AE32" s="394"/>
      <c r="AF32" s="394"/>
      <c r="AG32" s="394"/>
      <c r="AH32" s="394"/>
      <c r="AI32" s="394"/>
      <c r="AJ32" s="394"/>
      <c r="AK32" s="394"/>
    </row>
    <row r="33" spans="8:8" ht="15.75" customHeight="1">
      <c r="A33" s="413"/>
      <c r="B33" s="385">
        <v>9.0</v>
      </c>
      <c r="C33" s="371" t="s">
        <v>172</v>
      </c>
      <c r="D33" s="289">
        <v>250.17</v>
      </c>
      <c r="E33" s="432"/>
      <c r="F33" s="432"/>
      <c r="G33" s="432"/>
      <c r="H33" s="432"/>
      <c r="I33" s="432">
        <v>13.0</v>
      </c>
      <c r="J33" s="432">
        <v>32.0</v>
      </c>
      <c r="K33" s="432"/>
      <c r="L33" s="432"/>
      <c r="M33" s="432"/>
      <c r="N33" s="432"/>
      <c r="O33" s="433"/>
      <c r="P33" s="433"/>
      <c r="Q33" s="432"/>
      <c r="R33" s="432"/>
      <c r="S33" s="434"/>
      <c r="T33" s="434"/>
      <c r="U33" s="433"/>
      <c r="V33" s="433"/>
      <c r="W33" s="433"/>
      <c r="X33" s="433"/>
      <c r="Y33" s="433"/>
      <c r="Z33" s="433"/>
      <c r="AA33" s="433"/>
      <c r="AB33" s="435"/>
      <c r="AC33" s="394"/>
      <c r="AD33" s="394"/>
      <c r="AE33" s="394"/>
      <c r="AF33" s="394"/>
      <c r="AG33" s="394"/>
      <c r="AH33" s="394"/>
      <c r="AI33" s="394"/>
      <c r="AJ33" s="394"/>
      <c r="AK33" s="394"/>
    </row>
    <row r="34" spans="8:8" ht="15.75" customHeight="1">
      <c r="A34" s="413"/>
      <c r="B34" s="385">
        <v>10.0</v>
      </c>
      <c r="C34" s="371" t="s">
        <v>173</v>
      </c>
      <c r="D34" s="289">
        <v>250.17</v>
      </c>
      <c r="E34" s="432">
        <v>3.0</v>
      </c>
      <c r="F34" s="432">
        <v>8.0</v>
      </c>
      <c r="G34" s="432"/>
      <c r="H34" s="432"/>
      <c r="I34" s="432">
        <v>12.0</v>
      </c>
      <c r="J34" s="432">
        <v>36.0</v>
      </c>
      <c r="K34" s="432"/>
      <c r="L34" s="432"/>
      <c r="M34" s="432"/>
      <c r="N34" s="438"/>
      <c r="O34" s="433"/>
      <c r="P34" s="433"/>
      <c r="Q34" s="432"/>
      <c r="R34" s="438"/>
      <c r="S34" s="434"/>
      <c r="T34" s="434"/>
      <c r="U34" s="433"/>
      <c r="V34" s="433"/>
      <c r="W34" s="433"/>
      <c r="X34" s="433"/>
      <c r="Y34" s="433"/>
      <c r="Z34" s="433"/>
      <c r="AA34" s="433"/>
      <c r="AB34" s="435"/>
      <c r="AC34" s="394"/>
      <c r="AD34" s="394"/>
      <c r="AE34" s="394"/>
      <c r="AF34" s="394"/>
      <c r="AG34" s="394"/>
      <c r="AH34" s="394"/>
      <c r="AI34" s="394"/>
      <c r="AJ34" s="394"/>
      <c r="AK34" s="394"/>
    </row>
    <row r="35" spans="8:8" ht="15.75" customHeight="1">
      <c r="A35" s="413"/>
      <c r="B35" s="385">
        <v>11.0</v>
      </c>
      <c r="C35" s="371" t="s">
        <v>219</v>
      </c>
      <c r="D35" s="289">
        <v>228.82</v>
      </c>
      <c r="E35" s="432"/>
      <c r="F35" s="432"/>
      <c r="G35" s="432"/>
      <c r="H35" s="432"/>
      <c r="I35" s="432"/>
      <c r="J35" s="432"/>
      <c r="K35" s="432"/>
      <c r="L35" s="432"/>
      <c r="M35" s="432"/>
      <c r="N35" s="432"/>
      <c r="O35" s="433"/>
      <c r="P35" s="433"/>
      <c r="Q35" s="432"/>
      <c r="R35" s="432"/>
      <c r="S35" s="434"/>
      <c r="T35" s="434"/>
      <c r="U35" s="433"/>
      <c r="V35" s="433"/>
      <c r="W35" s="433"/>
      <c r="X35" s="433"/>
      <c r="Y35" s="433"/>
      <c r="Z35" s="433"/>
      <c r="AA35" s="433"/>
      <c r="AB35" s="435"/>
      <c r="AC35" s="394"/>
      <c r="AD35" s="394"/>
      <c r="AE35" s="394"/>
      <c r="AF35" s="394"/>
      <c r="AG35" s="394"/>
      <c r="AH35" s="394"/>
      <c r="AI35" s="394"/>
      <c r="AJ35" s="394"/>
      <c r="AK35" s="394"/>
    </row>
    <row r="36" spans="8:8" ht="15.75" customHeight="1">
      <c r="A36" s="413"/>
      <c r="B36" s="385">
        <v>12.0</v>
      </c>
      <c r="C36" s="371" t="s">
        <v>181</v>
      </c>
      <c r="D36" s="289">
        <v>56.38</v>
      </c>
      <c r="E36" s="432">
        <v>11.0</v>
      </c>
      <c r="F36" s="432">
        <v>5.0</v>
      </c>
      <c r="G36" s="432"/>
      <c r="H36" s="432"/>
      <c r="I36" s="432">
        <v>10.0</v>
      </c>
      <c r="J36" s="432">
        <v>47.0</v>
      </c>
      <c r="K36" s="432"/>
      <c r="L36" s="432"/>
      <c r="M36" s="432"/>
      <c r="N36" s="432"/>
      <c r="O36" s="433"/>
      <c r="P36" s="433"/>
      <c r="Q36" s="432"/>
      <c r="R36" s="432"/>
      <c r="S36" s="434"/>
      <c r="T36" s="434"/>
      <c r="U36" s="433"/>
      <c r="V36" s="433"/>
      <c r="W36" s="433"/>
      <c r="X36" s="433"/>
      <c r="Y36" s="433"/>
      <c r="Z36" s="433"/>
      <c r="AA36" s="433"/>
      <c r="AB36" s="435"/>
      <c r="AC36" s="394"/>
      <c r="AD36" s="394"/>
      <c r="AE36" s="394"/>
      <c r="AF36" s="394"/>
      <c r="AG36" s="394"/>
      <c r="AH36" s="394"/>
      <c r="AI36" s="394"/>
      <c r="AJ36" s="394"/>
      <c r="AK36" s="394"/>
    </row>
    <row r="37" spans="8:8" ht="15.75" customHeight="1">
      <c r="A37" s="413"/>
      <c r="B37" s="385">
        <v>13.0</v>
      </c>
      <c r="C37" s="371" t="s">
        <v>220</v>
      </c>
      <c r="D37" s="289">
        <v>70.14</v>
      </c>
      <c r="E37" s="432">
        <v>28.0</v>
      </c>
      <c r="F37" s="432">
        <v>15.0</v>
      </c>
      <c r="G37" s="432"/>
      <c r="H37" s="432"/>
      <c r="I37" s="432">
        <v>67.0</v>
      </c>
      <c r="J37" s="432">
        <v>84.0</v>
      </c>
      <c r="K37" s="432"/>
      <c r="L37" s="432"/>
      <c r="M37" s="432"/>
      <c r="N37" s="432"/>
      <c r="O37" s="433"/>
      <c r="P37" s="433"/>
      <c r="Q37" s="432"/>
      <c r="R37" s="432"/>
      <c r="S37" s="434"/>
      <c r="T37" s="434"/>
      <c r="U37" s="433"/>
      <c r="V37" s="433"/>
      <c r="W37" s="433"/>
      <c r="X37" s="433"/>
      <c r="Y37" s="433"/>
      <c r="Z37" s="433"/>
      <c r="AA37" s="433"/>
      <c r="AB37" s="435"/>
      <c r="AC37" s="394"/>
      <c r="AD37" s="394"/>
      <c r="AE37" s="394"/>
      <c r="AF37" s="394"/>
      <c r="AG37" s="394"/>
      <c r="AH37" s="394"/>
      <c r="AI37" s="394"/>
      <c r="AJ37" s="394"/>
      <c r="AK37" s="394"/>
    </row>
    <row r="38" spans="8:8" ht="15.75" customHeight="1">
      <c r="A38" s="413"/>
      <c r="B38" s="439">
        <v>14.0</v>
      </c>
      <c r="C38" s="440"/>
      <c r="D38" s="295"/>
      <c r="E38" s="441"/>
      <c r="F38" s="441"/>
      <c r="G38" s="442"/>
      <c r="H38" s="442"/>
      <c r="I38" s="441"/>
      <c r="J38" s="441"/>
      <c r="K38" s="441"/>
      <c r="L38" s="441"/>
      <c r="M38" s="441"/>
      <c r="N38" s="441"/>
      <c r="O38" s="442"/>
      <c r="P38" s="442"/>
      <c r="Q38" s="441"/>
      <c r="R38" s="441"/>
      <c r="S38" s="443"/>
      <c r="T38" s="443"/>
      <c r="U38" s="442"/>
      <c r="V38" s="442"/>
      <c r="W38" s="442"/>
      <c r="X38" s="442"/>
      <c r="Y38" s="442"/>
      <c r="Z38" s="442"/>
      <c r="AA38" s="442"/>
      <c r="AB38" s="444"/>
      <c r="AC38" s="394"/>
      <c r="AD38" s="394"/>
      <c r="AE38" s="394"/>
      <c r="AF38" s="394"/>
      <c r="AG38" s="394"/>
      <c r="AH38" s="394"/>
      <c r="AI38" s="394"/>
      <c r="AJ38" s="394"/>
      <c r="AK38" s="394"/>
    </row>
    <row r="39" spans="8:8" ht="15.75" customHeight="1">
      <c r="A39" s="413"/>
      <c r="B39" s="418"/>
      <c r="C39" s="419" t="s">
        <v>187</v>
      </c>
      <c r="D39" s="445"/>
      <c r="E39" s="446">
        <f t="shared" si="35" ref="E39:V39">SUMPRODUCT($D25:$D38,E25:E38)/100000</f>
        <v>0.20839129999999997</v>
      </c>
      <c r="F39" s="446">
        <f t="shared" si="35"/>
        <v>0.35415509999999994</v>
      </c>
      <c r="G39" s="446">
        <f t="shared" si="35"/>
        <v>0.0</v>
      </c>
      <c r="H39" s="446">
        <f t="shared" si="35"/>
        <v>0.0</v>
      </c>
      <c r="I39" s="446">
        <f t="shared" si="35"/>
        <v>0.2791943</v>
      </c>
      <c r="J39" s="446">
        <f t="shared" si="35"/>
        <v>0.6469992000000001</v>
      </c>
      <c r="K39" s="446">
        <f t="shared" si="35"/>
        <v>0.0</v>
      </c>
      <c r="L39" s="446">
        <f t="shared" si="35"/>
        <v>0.0</v>
      </c>
      <c r="M39" s="446">
        <f t="shared" si="35"/>
        <v>0.0</v>
      </c>
      <c r="N39" s="446">
        <f t="shared" si="35"/>
        <v>0.0</v>
      </c>
      <c r="O39" s="446">
        <f t="shared" si="35"/>
        <v>0.0</v>
      </c>
      <c r="P39" s="446">
        <f t="shared" si="35"/>
        <v>0.0</v>
      </c>
      <c r="Q39" s="446">
        <f t="shared" si="35"/>
        <v>0.0</v>
      </c>
      <c r="R39" s="446">
        <f t="shared" si="35"/>
        <v>0.0</v>
      </c>
      <c r="S39" s="446">
        <f t="shared" si="35"/>
        <v>0.0</v>
      </c>
      <c r="T39" s="446">
        <f t="shared" si="35"/>
        <v>0.0</v>
      </c>
      <c r="U39" s="446">
        <f t="shared" si="35"/>
        <v>0.0</v>
      </c>
      <c r="V39" s="446">
        <f t="shared" si="35"/>
        <v>0.0</v>
      </c>
      <c r="W39" s="446">
        <v>0.1321903</v>
      </c>
      <c r="X39" s="446">
        <v>0.5235915</v>
      </c>
      <c r="Y39" s="446">
        <f t="shared" si="36" ref="Y39:AB39">SUMPRODUCT($D25:$D38,Y25:Y38)/100000</f>
        <v>0.0</v>
      </c>
      <c r="Z39" s="446">
        <f t="shared" si="36"/>
        <v>0.0</v>
      </c>
      <c r="AA39" s="446">
        <f t="shared" si="36"/>
        <v>0.0</v>
      </c>
      <c r="AB39" s="447">
        <f t="shared" si="36"/>
        <v>0.0</v>
      </c>
      <c r="AC39" s="394"/>
      <c r="AD39" s="394"/>
      <c r="AE39" s="394"/>
      <c r="AF39" s="394"/>
      <c r="AG39" s="394"/>
      <c r="AH39" s="394"/>
      <c r="AI39" s="394"/>
      <c r="AJ39" s="394"/>
      <c r="AK39" s="394"/>
    </row>
    <row r="40" spans="8:8" ht="15.75" customHeight="1">
      <c r="A40" s="413"/>
      <c r="B40" s="383"/>
      <c r="C40" s="423"/>
      <c r="D40" s="424"/>
      <c r="E40" s="448"/>
      <c r="F40" s="448"/>
      <c r="G40" s="448"/>
      <c r="H40" s="448"/>
      <c r="I40" s="448"/>
      <c r="J40" s="448"/>
      <c r="K40" s="448"/>
      <c r="L40" s="448"/>
      <c r="M40" s="448"/>
      <c r="N40" s="448"/>
      <c r="O40" s="448"/>
      <c r="P40" s="448"/>
      <c r="Q40" s="433"/>
      <c r="R40" s="433"/>
      <c r="S40" s="448"/>
      <c r="T40" s="448"/>
      <c r="U40" s="448"/>
      <c r="V40" s="448"/>
      <c r="W40" s="448"/>
      <c r="X40" s="448"/>
      <c r="Y40" s="448"/>
      <c r="Z40" s="448"/>
      <c r="AA40" s="448"/>
      <c r="AB40" s="449"/>
      <c r="AC40" s="394"/>
      <c r="AD40" s="394"/>
      <c r="AE40" s="394"/>
      <c r="AF40" s="394"/>
      <c r="AG40" s="394"/>
      <c r="AH40" s="394"/>
      <c r="AI40" s="394"/>
      <c r="AJ40" s="394"/>
      <c r="AK40" s="394"/>
    </row>
    <row r="41" spans="8:8" ht="15.75" customHeight="1">
      <c r="A41" s="413"/>
      <c r="B41" s="403" t="s">
        <v>221</v>
      </c>
      <c r="C41" s="428" t="s">
        <v>165</v>
      </c>
      <c r="D41" s="381"/>
      <c r="E41" s="450" t="s">
        <v>214</v>
      </c>
      <c r="F41" s="451" t="s">
        <v>215</v>
      </c>
      <c r="G41" s="451" t="s">
        <v>214</v>
      </c>
      <c r="H41" s="451" t="s">
        <v>215</v>
      </c>
      <c r="I41" s="451" t="s">
        <v>214</v>
      </c>
      <c r="J41" s="451" t="s">
        <v>215</v>
      </c>
      <c r="K41" s="451" t="s">
        <v>214</v>
      </c>
      <c r="L41" s="451" t="s">
        <v>215</v>
      </c>
      <c r="M41" s="451" t="s">
        <v>214</v>
      </c>
      <c r="N41" s="451" t="s">
        <v>215</v>
      </c>
      <c r="O41" s="451" t="s">
        <v>214</v>
      </c>
      <c r="P41" s="451" t="s">
        <v>215</v>
      </c>
      <c r="Q41" s="451" t="s">
        <v>214</v>
      </c>
      <c r="R41" s="451" t="s">
        <v>215</v>
      </c>
      <c r="S41" s="451" t="s">
        <v>214</v>
      </c>
      <c r="T41" s="451" t="s">
        <v>215</v>
      </c>
      <c r="U41" s="451" t="s">
        <v>214</v>
      </c>
      <c r="V41" s="451" t="s">
        <v>215</v>
      </c>
      <c r="W41" s="451" t="s">
        <v>214</v>
      </c>
      <c r="X41" s="451" t="s">
        <v>215</v>
      </c>
      <c r="Y41" s="451" t="s">
        <v>214</v>
      </c>
      <c r="Z41" s="451" t="s">
        <v>215</v>
      </c>
      <c r="AA41" s="451" t="s">
        <v>214</v>
      </c>
      <c r="AB41" s="452" t="s">
        <v>215</v>
      </c>
      <c r="AC41" s="394"/>
      <c r="AD41" s="394"/>
      <c r="AE41" s="394"/>
      <c r="AF41" s="394"/>
      <c r="AG41" s="394"/>
      <c r="AH41" s="394"/>
      <c r="AI41" s="394"/>
      <c r="AJ41" s="394"/>
      <c r="AK41" s="394"/>
    </row>
    <row r="42" spans="8:8" ht="15.75" customHeight="1">
      <c r="A42" s="413"/>
      <c r="B42" s="385"/>
      <c r="C42" s="328" t="s">
        <v>222</v>
      </c>
      <c r="D42" s="453"/>
      <c r="E42" s="325">
        <f t="shared" si="37" ref="E42:V42">SUMPRODUCT($D$26:$D$27:$D$28,E26:E27:E28)/100000</f>
        <v>0.0056746</v>
      </c>
      <c r="F42" s="325">
        <f t="shared" si="37"/>
        <v>0.1565098</v>
      </c>
      <c r="G42" s="325">
        <f t="shared" si="37"/>
        <v>0.0</v>
      </c>
      <c r="H42" s="325">
        <f t="shared" si="37"/>
        <v>0.0</v>
      </c>
      <c r="I42" s="325">
        <f t="shared" si="37"/>
        <v>0.0</v>
      </c>
      <c r="J42" s="325">
        <f t="shared" si="37"/>
        <v>0.1297537</v>
      </c>
      <c r="K42" s="325">
        <f t="shared" si="37"/>
        <v>0.0</v>
      </c>
      <c r="L42" s="325">
        <f t="shared" si="37"/>
        <v>0.0</v>
      </c>
      <c r="M42" s="325">
        <f t="shared" si="37"/>
        <v>0.0</v>
      </c>
      <c r="N42" s="325">
        <f t="shared" si="37"/>
        <v>0.0</v>
      </c>
      <c r="O42" s="325">
        <f t="shared" si="37"/>
        <v>0.0</v>
      </c>
      <c r="P42" s="325">
        <f t="shared" si="37"/>
        <v>0.0</v>
      </c>
      <c r="Q42" s="325">
        <f t="shared" si="37"/>
        <v>0.0</v>
      </c>
      <c r="R42" s="325">
        <f t="shared" si="37"/>
        <v>0.0</v>
      </c>
      <c r="S42" s="325">
        <f t="shared" si="37"/>
        <v>0.0</v>
      </c>
      <c r="T42" s="325">
        <f t="shared" si="37"/>
        <v>0.0</v>
      </c>
      <c r="U42" s="325">
        <f t="shared" si="37"/>
        <v>0.0</v>
      </c>
      <c r="V42" s="325">
        <f t="shared" si="37"/>
        <v>0.0</v>
      </c>
      <c r="W42" s="325">
        <v>0.0028373</v>
      </c>
      <c r="X42" s="325">
        <v>0.1082757</v>
      </c>
      <c r="Y42" s="325">
        <f t="shared" si="38" ref="Y42:AB42">SUMPRODUCT($D$26:$D$27:$D$28,Y26:Y27:Y28)/100000</f>
        <v>0.0</v>
      </c>
      <c r="Z42" s="325">
        <f t="shared" si="38"/>
        <v>0.0</v>
      </c>
      <c r="AA42" s="325">
        <f t="shared" si="38"/>
        <v>0.0</v>
      </c>
      <c r="AB42" s="325">
        <f t="shared" si="38"/>
        <v>0.0</v>
      </c>
      <c r="AC42" s="394"/>
      <c r="AD42" s="394"/>
      <c r="AE42" s="394"/>
      <c r="AF42" s="394"/>
      <c r="AG42" s="394"/>
      <c r="AH42" s="394"/>
      <c r="AI42" s="394"/>
      <c r="AJ42" s="394"/>
      <c r="AK42" s="394"/>
    </row>
    <row r="43" spans="8:8" ht="15.75" customHeight="1">
      <c r="A43" s="413"/>
      <c r="B43" s="385"/>
      <c r="C43" s="328" t="s">
        <v>223</v>
      </c>
      <c r="D43" s="386"/>
      <c r="E43" s="330">
        <f t="shared" si="39" ref="E43:V43">SUMPRODUCT($D$29:$D$30:$D$31:$D$32,E29:E30:E31:E32)/100000</f>
        <v>0.1693706</v>
      </c>
      <c r="F43" s="330">
        <f t="shared" si="39"/>
        <v>0.16429169999999998</v>
      </c>
      <c r="G43" s="330">
        <f t="shared" si="39"/>
        <v>0.0</v>
      </c>
      <c r="H43" s="330">
        <f t="shared" si="39"/>
        <v>0.0</v>
      </c>
      <c r="I43" s="330">
        <f t="shared" si="39"/>
        <v>0.16402</v>
      </c>
      <c r="J43" s="330">
        <f t="shared" si="39"/>
        <v>0.2617137</v>
      </c>
      <c r="K43" s="330">
        <f t="shared" si="39"/>
        <v>0.0</v>
      </c>
      <c r="L43" s="330">
        <f t="shared" si="39"/>
        <v>0.0</v>
      </c>
      <c r="M43" s="330">
        <f t="shared" si="39"/>
        <v>0.0</v>
      </c>
      <c r="N43" s="330">
        <f t="shared" si="39"/>
        <v>0.0</v>
      </c>
      <c r="O43" s="330">
        <f t="shared" si="39"/>
        <v>0.0</v>
      </c>
      <c r="P43" s="330">
        <f t="shared" si="39"/>
        <v>0.0</v>
      </c>
      <c r="Q43" s="330">
        <f t="shared" si="39"/>
        <v>0.0</v>
      </c>
      <c r="R43" s="330">
        <f t="shared" si="39"/>
        <v>0.0</v>
      </c>
      <c r="S43" s="330">
        <f t="shared" si="39"/>
        <v>0.0</v>
      </c>
      <c r="T43" s="330">
        <f t="shared" si="39"/>
        <v>0.0</v>
      </c>
      <c r="U43" s="330">
        <f t="shared" si="39"/>
        <v>0.0</v>
      </c>
      <c r="V43" s="330">
        <f t="shared" si="39"/>
        <v>0.0</v>
      </c>
      <c r="W43" s="330">
        <v>0.0966281</v>
      </c>
      <c r="X43" s="330">
        <v>0.31157989999999997</v>
      </c>
      <c r="Y43" s="330">
        <f t="shared" si="40" ref="Y43:AB43">SUMPRODUCT($D$29:$D$30:$D$31:$D$32,Y29:Y30:Y31:Y32)/100000</f>
        <v>0.0</v>
      </c>
      <c r="Z43" s="330">
        <f t="shared" si="40"/>
        <v>0.0</v>
      </c>
      <c r="AA43" s="330">
        <f t="shared" si="40"/>
        <v>0.0</v>
      </c>
      <c r="AB43" s="330">
        <f t="shared" si="40"/>
        <v>0.0</v>
      </c>
      <c r="AC43" s="394"/>
      <c r="AD43" s="394"/>
      <c r="AE43" s="394"/>
      <c r="AF43" s="394"/>
      <c r="AG43" s="394"/>
      <c r="AH43" s="394"/>
      <c r="AI43" s="394"/>
      <c r="AJ43" s="394"/>
      <c r="AK43" s="394"/>
    </row>
    <row r="44" spans="8:8" ht="15.75" customHeight="1">
      <c r="A44" s="413"/>
      <c r="B44" s="385"/>
      <c r="C44" s="332" t="s">
        <v>224</v>
      </c>
      <c r="D44" s="386"/>
      <c r="E44" s="330">
        <f t="shared" si="41" ref="E44:V44">SUMPRODUCT($D$33:$D$34:$D$35,E33:E34:E35)/100000</f>
        <v>0.0075051</v>
      </c>
      <c r="F44" s="330">
        <f t="shared" si="41"/>
        <v>0.0200136</v>
      </c>
      <c r="G44" s="330">
        <f t="shared" si="41"/>
        <v>0.0</v>
      </c>
      <c r="H44" s="330">
        <f t="shared" si="41"/>
        <v>0.0</v>
      </c>
      <c r="I44" s="330">
        <f t="shared" si="41"/>
        <v>0.0625425</v>
      </c>
      <c r="J44" s="330">
        <f t="shared" si="41"/>
        <v>0.17011559999999998</v>
      </c>
      <c r="K44" s="330">
        <f t="shared" si="41"/>
        <v>0.0</v>
      </c>
      <c r="L44" s="330">
        <f t="shared" si="41"/>
        <v>0.0</v>
      </c>
      <c r="M44" s="330">
        <f t="shared" si="41"/>
        <v>0.0</v>
      </c>
      <c r="N44" s="330">
        <f t="shared" si="41"/>
        <v>0.0</v>
      </c>
      <c r="O44" s="330">
        <f t="shared" si="41"/>
        <v>0.0</v>
      </c>
      <c r="P44" s="330">
        <f t="shared" si="41"/>
        <v>0.0</v>
      </c>
      <c r="Q44" s="330">
        <f t="shared" si="41"/>
        <v>0.0</v>
      </c>
      <c r="R44" s="330">
        <f t="shared" si="41"/>
        <v>0.0</v>
      </c>
      <c r="S44" s="330">
        <f t="shared" si="41"/>
        <v>0.0</v>
      </c>
      <c r="T44" s="330">
        <f t="shared" si="41"/>
        <v>0.0</v>
      </c>
      <c r="U44" s="330">
        <f t="shared" si="41"/>
        <v>0.0</v>
      </c>
      <c r="V44" s="330">
        <f t="shared" si="41"/>
        <v>0.0</v>
      </c>
      <c r="W44" s="330">
        <v>0.012508499999999999</v>
      </c>
      <c r="X44" s="330">
        <v>0.0775527</v>
      </c>
      <c r="Y44" s="330">
        <f t="shared" si="42" ref="Y44:AB44">SUMPRODUCT($D$33:$D$34:$D$35,Y33:Y34:Y35)/100000</f>
        <v>0.0</v>
      </c>
      <c r="Z44" s="330">
        <f t="shared" si="42"/>
        <v>0.0</v>
      </c>
      <c r="AA44" s="330">
        <f t="shared" si="42"/>
        <v>0.0</v>
      </c>
      <c r="AB44" s="330">
        <f t="shared" si="42"/>
        <v>0.0</v>
      </c>
      <c r="AC44" s="394"/>
      <c r="AD44" s="394"/>
      <c r="AE44" s="394"/>
      <c r="AF44" s="394"/>
      <c r="AG44" s="394"/>
      <c r="AH44" s="394"/>
      <c r="AI44" s="394"/>
      <c r="AJ44" s="394"/>
      <c r="AK44" s="394"/>
    </row>
    <row r="45" spans="8:8" ht="15.75" customHeight="1">
      <c r="A45" s="413"/>
      <c r="B45" s="385"/>
      <c r="C45" s="328" t="s">
        <v>225</v>
      </c>
      <c r="D45" s="386"/>
      <c r="E45" s="330">
        <f t="shared" si="43" ref="E45:V45">SUMPRODUCT($D$36:$D$37,E36:E37)/100000</f>
        <v>0.025841000000000003</v>
      </c>
      <c r="F45" s="330">
        <f t="shared" si="43"/>
        <v>0.01334</v>
      </c>
      <c r="G45" s="330">
        <f t="shared" si="43"/>
        <v>0.0</v>
      </c>
      <c r="H45" s="330">
        <f t="shared" si="43"/>
        <v>0.0</v>
      </c>
      <c r="I45" s="330">
        <f t="shared" si="43"/>
        <v>0.052631800000000006</v>
      </c>
      <c r="J45" s="330">
        <f t="shared" si="43"/>
        <v>0.08541620000000001</v>
      </c>
      <c r="K45" s="330">
        <f t="shared" si="43"/>
        <v>0.0</v>
      </c>
      <c r="L45" s="330">
        <f t="shared" si="43"/>
        <v>0.0</v>
      </c>
      <c r="M45" s="330">
        <f t="shared" si="43"/>
        <v>0.0</v>
      </c>
      <c r="N45" s="330">
        <f t="shared" si="43"/>
        <v>0.0</v>
      </c>
      <c r="O45" s="330">
        <f t="shared" si="43"/>
        <v>0.0</v>
      </c>
      <c r="P45" s="330">
        <f t="shared" si="43"/>
        <v>0.0</v>
      </c>
      <c r="Q45" s="330">
        <f t="shared" si="43"/>
        <v>0.0</v>
      </c>
      <c r="R45" s="330">
        <f t="shared" si="43"/>
        <v>0.0</v>
      </c>
      <c r="S45" s="330">
        <f t="shared" si="43"/>
        <v>0.0</v>
      </c>
      <c r="T45" s="330">
        <f t="shared" si="43"/>
        <v>0.0</v>
      </c>
      <c r="U45" s="330">
        <f t="shared" si="43"/>
        <v>0.0</v>
      </c>
      <c r="V45" s="330">
        <f t="shared" si="43"/>
        <v>0.0</v>
      </c>
      <c r="W45" s="330">
        <v>0.020216400000000002</v>
      </c>
      <c r="X45" s="330">
        <v>0.0261832</v>
      </c>
      <c r="Y45" s="330">
        <f t="shared" si="44" ref="Y45:AB45">SUMPRODUCT($D$36:$D$37,Y36:Y37)/100000</f>
        <v>0.0</v>
      </c>
      <c r="Z45" s="330">
        <f t="shared" si="44"/>
        <v>0.0</v>
      </c>
      <c r="AA45" s="330">
        <f t="shared" si="44"/>
        <v>0.0</v>
      </c>
      <c r="AB45" s="330">
        <f t="shared" si="44"/>
        <v>0.0</v>
      </c>
      <c r="AC45" s="394"/>
      <c r="AD45" s="394"/>
      <c r="AE45" s="394"/>
      <c r="AF45" s="394"/>
      <c r="AG45" s="394"/>
      <c r="AH45" s="394"/>
      <c r="AI45" s="394"/>
      <c r="AJ45" s="394"/>
      <c r="AK45" s="394"/>
    </row>
    <row r="46" spans="8:8" ht="15.75" customHeight="1">
      <c r="A46" s="430"/>
      <c r="B46" s="387"/>
      <c r="C46" s="431" t="s">
        <v>187</v>
      </c>
      <c r="D46" s="389"/>
      <c r="E46" s="390">
        <f t="shared" si="45" ref="E46:AB46">SUM(E42:E45)</f>
        <v>0.2083913</v>
      </c>
      <c r="F46" s="391">
        <f t="shared" si="45"/>
        <v>0.3541551</v>
      </c>
      <c r="G46" s="391">
        <f t="shared" si="45"/>
        <v>0.0</v>
      </c>
      <c r="H46" s="391">
        <f t="shared" si="45"/>
        <v>0.0</v>
      </c>
      <c r="I46" s="391">
        <f t="shared" si="45"/>
        <v>0.2791943</v>
      </c>
      <c r="J46" s="391">
        <f t="shared" si="45"/>
        <v>0.6469992</v>
      </c>
      <c r="K46" s="391">
        <f t="shared" si="45"/>
        <v>0.0</v>
      </c>
      <c r="L46" s="391">
        <f t="shared" si="45"/>
        <v>0.0</v>
      </c>
      <c r="M46" s="391">
        <f t="shared" si="45"/>
        <v>0.0</v>
      </c>
      <c r="N46" s="391">
        <f t="shared" si="45"/>
        <v>0.0</v>
      </c>
      <c r="O46" s="391">
        <f t="shared" si="45"/>
        <v>0.0</v>
      </c>
      <c r="P46" s="391">
        <f t="shared" si="45"/>
        <v>0.0</v>
      </c>
      <c r="Q46" s="391">
        <f t="shared" si="45"/>
        <v>0.0</v>
      </c>
      <c r="R46" s="391">
        <f t="shared" si="45"/>
        <v>0.0</v>
      </c>
      <c r="S46" s="391">
        <f t="shared" si="45"/>
        <v>0.0</v>
      </c>
      <c r="T46" s="391">
        <f t="shared" si="45"/>
        <v>0.0</v>
      </c>
      <c r="U46" s="391">
        <f t="shared" si="45"/>
        <v>0.0</v>
      </c>
      <c r="V46" s="391">
        <f t="shared" si="45"/>
        <v>0.0</v>
      </c>
      <c r="W46" s="391">
        <f t="shared" si="45"/>
        <v>0.13219029999999998</v>
      </c>
      <c r="X46" s="391">
        <f t="shared" si="45"/>
        <v>0.5235915</v>
      </c>
      <c r="Y46" s="391">
        <f t="shared" si="45"/>
        <v>0.0</v>
      </c>
      <c r="Z46" s="391">
        <f t="shared" si="45"/>
        <v>0.0</v>
      </c>
      <c r="AA46" s="391">
        <f t="shared" si="45"/>
        <v>0.0</v>
      </c>
      <c r="AB46" s="392">
        <f t="shared" si="45"/>
        <v>0.0</v>
      </c>
      <c r="AC46" s="394"/>
      <c r="AD46" s="394"/>
      <c r="AE46" s="394"/>
      <c r="AF46" s="394"/>
      <c r="AG46" s="394"/>
      <c r="AH46" s="394"/>
      <c r="AI46" s="394"/>
      <c r="AJ46" s="394"/>
      <c r="AK46" s="394"/>
    </row>
    <row r="47" spans="8:8" ht="15.75" customHeight="1">
      <c r="A47" s="388" t="s">
        <v>230</v>
      </c>
      <c r="B47" s="403">
        <v>1.0</v>
      </c>
      <c r="C47" s="369" t="s">
        <v>217</v>
      </c>
      <c r="D47" s="280">
        <v>92.9</v>
      </c>
      <c r="E47" s="432">
        <v>0.0</v>
      </c>
      <c r="F47" s="432">
        <v>9.0</v>
      </c>
      <c r="G47" s="432"/>
      <c r="H47" s="432"/>
      <c r="I47" s="432">
        <v>2.0</v>
      </c>
      <c r="J47" s="432">
        <v>7.0</v>
      </c>
      <c r="K47" s="432"/>
      <c r="L47" s="432"/>
      <c r="M47" s="432"/>
      <c r="N47" s="432"/>
      <c r="O47" s="433"/>
      <c r="P47" s="433"/>
      <c r="Q47" s="432"/>
      <c r="R47" s="432"/>
      <c r="S47" s="436"/>
      <c r="T47" s="434"/>
      <c r="U47" s="433"/>
      <c r="V47" s="433"/>
      <c r="W47" s="433"/>
      <c r="X47" s="433"/>
      <c r="Y47" s="433"/>
      <c r="Z47" s="433"/>
      <c r="AA47" s="433"/>
      <c r="AB47" s="435"/>
      <c r="AC47" s="394"/>
      <c r="AD47" s="394"/>
      <c r="AE47" s="394"/>
      <c r="AF47" s="394"/>
      <c r="AG47" s="394"/>
      <c r="AH47" s="394"/>
      <c r="AI47" s="394"/>
      <c r="AJ47" s="394"/>
      <c r="AK47" s="394"/>
    </row>
    <row r="48" spans="8:8" ht="15.75" customHeight="1">
      <c r="A48" s="454"/>
      <c r="B48" s="385">
        <v>2.0</v>
      </c>
      <c r="C48" s="371" t="s">
        <v>218</v>
      </c>
      <c r="D48" s="289">
        <v>154.38</v>
      </c>
      <c r="E48" s="432"/>
      <c r="F48" s="432"/>
      <c r="G48" s="433"/>
      <c r="H48" s="433"/>
      <c r="I48" s="432">
        <v>0.0</v>
      </c>
      <c r="J48" s="432">
        <v>24.0</v>
      </c>
      <c r="K48" s="432"/>
      <c r="L48" s="432"/>
      <c r="M48" s="432"/>
      <c r="N48" s="432"/>
      <c r="O48" s="433"/>
      <c r="P48" s="433"/>
      <c r="Q48" s="432"/>
      <c r="R48" s="432"/>
      <c r="S48" s="436"/>
      <c r="T48" s="436"/>
      <c r="U48" s="433"/>
      <c r="V48" s="433"/>
      <c r="W48" s="433"/>
      <c r="X48" s="433"/>
      <c r="Y48" s="433"/>
      <c r="Z48" s="433"/>
      <c r="AA48" s="433"/>
      <c r="AB48" s="435"/>
      <c r="AC48" s="394"/>
      <c r="AD48" s="394"/>
      <c r="AE48" s="394"/>
      <c r="AF48" s="394"/>
      <c r="AG48" s="394"/>
      <c r="AH48" s="394"/>
      <c r="AI48" s="394"/>
      <c r="AJ48" s="394"/>
      <c r="AK48" s="394"/>
    </row>
    <row r="49" spans="8:8" ht="15.75" customHeight="1">
      <c r="A49" s="413"/>
      <c r="B49" s="385">
        <v>3.0</v>
      </c>
      <c r="C49" s="371" t="s">
        <v>178</v>
      </c>
      <c r="D49" s="289">
        <v>283.73</v>
      </c>
      <c r="E49" s="432">
        <v>1.0</v>
      </c>
      <c r="F49" s="432">
        <v>23.0</v>
      </c>
      <c r="G49" s="432"/>
      <c r="H49" s="432"/>
      <c r="I49" s="432">
        <v>4.0</v>
      </c>
      <c r="J49" s="432">
        <v>15.0</v>
      </c>
      <c r="K49" s="432"/>
      <c r="L49" s="432"/>
      <c r="M49" s="432"/>
      <c r="N49" s="432"/>
      <c r="O49" s="433"/>
      <c r="P49" s="433"/>
      <c r="Q49" s="432"/>
      <c r="R49" s="432"/>
      <c r="S49" s="434"/>
      <c r="T49" s="434"/>
      <c r="U49" s="433"/>
      <c r="V49" s="433"/>
      <c r="W49" s="433"/>
      <c r="X49" s="433"/>
      <c r="Y49" s="433"/>
      <c r="Z49" s="433"/>
      <c r="AA49" s="433"/>
      <c r="AB49" s="435"/>
      <c r="AC49" s="394"/>
      <c r="AD49" s="394"/>
      <c r="AE49" s="394"/>
      <c r="AF49" s="394"/>
      <c r="AG49" s="394"/>
      <c r="AH49" s="394"/>
      <c r="AI49" s="394"/>
      <c r="AJ49" s="394"/>
      <c r="AK49" s="394"/>
    </row>
    <row r="50" spans="8:8" ht="15.75" customHeight="1">
      <c r="A50" s="413"/>
      <c r="B50" s="385">
        <v>4.0</v>
      </c>
      <c r="C50" s="371" t="s">
        <v>179</v>
      </c>
      <c r="D50" s="289">
        <v>344.75</v>
      </c>
      <c r="E50" s="432">
        <v>25.0</v>
      </c>
      <c r="F50" s="432">
        <v>15.0</v>
      </c>
      <c r="G50" s="432"/>
      <c r="H50" s="432"/>
      <c r="I50" s="432">
        <v>5.0</v>
      </c>
      <c r="J50" s="432">
        <v>26.0</v>
      </c>
      <c r="K50" s="432"/>
      <c r="L50" s="432"/>
      <c r="M50" s="432"/>
      <c r="N50" s="432"/>
      <c r="O50" s="433"/>
      <c r="P50" s="433"/>
      <c r="Q50" s="432"/>
      <c r="R50" s="432"/>
      <c r="S50" s="434"/>
      <c r="T50" s="434"/>
      <c r="U50" s="433"/>
      <c r="V50" s="433"/>
      <c r="W50" s="433"/>
      <c r="X50" s="433"/>
      <c r="Y50" s="433"/>
      <c r="Z50" s="433"/>
      <c r="AA50" s="433"/>
      <c r="AB50" s="435"/>
      <c r="AC50" s="394"/>
      <c r="AD50" s="394"/>
      <c r="AE50" s="394"/>
      <c r="AF50" s="394"/>
      <c r="AG50" s="394"/>
      <c r="AH50" s="394"/>
      <c r="AI50" s="394"/>
      <c r="AJ50" s="394"/>
      <c r="AK50" s="394"/>
    </row>
    <row r="51" spans="8:8" ht="15.75" customHeight="1">
      <c r="A51" s="413"/>
      <c r="B51" s="385">
        <v>5.0</v>
      </c>
      <c r="C51" s="371" t="s">
        <v>175</v>
      </c>
      <c r="D51" s="289">
        <v>208.06</v>
      </c>
      <c r="E51" s="432">
        <v>17.0</v>
      </c>
      <c r="F51" s="432">
        <v>11.0</v>
      </c>
      <c r="G51" s="432"/>
      <c r="H51" s="432"/>
      <c r="I51" s="432">
        <v>26.0</v>
      </c>
      <c r="J51" s="432">
        <v>60.0</v>
      </c>
      <c r="K51" s="432"/>
      <c r="L51" s="432"/>
      <c r="M51" s="432"/>
      <c r="N51" s="432"/>
      <c r="O51" s="433"/>
      <c r="P51" s="433"/>
      <c r="Q51" s="432"/>
      <c r="R51" s="432"/>
      <c r="S51" s="434"/>
      <c r="T51" s="434"/>
      <c r="U51" s="433"/>
      <c r="V51" s="433"/>
      <c r="W51" s="433"/>
      <c r="X51" s="433"/>
      <c r="Y51" s="433"/>
      <c r="Z51" s="433"/>
      <c r="AA51" s="433"/>
      <c r="AB51" s="435"/>
      <c r="AC51" s="394"/>
      <c r="AD51" s="394"/>
      <c r="AE51" s="394"/>
      <c r="AF51" s="394"/>
      <c r="AG51" s="394"/>
      <c r="AH51" s="394"/>
      <c r="AI51" s="394"/>
      <c r="AJ51" s="394"/>
      <c r="AK51" s="394"/>
    </row>
    <row r="52" spans="8:8" ht="15.75" customHeight="1">
      <c r="A52" s="413"/>
      <c r="B52" s="385">
        <v>6.0</v>
      </c>
      <c r="C52" s="371" t="s">
        <v>176</v>
      </c>
      <c r="D52" s="289">
        <v>399.65</v>
      </c>
      <c r="E52" s="432">
        <v>38.0</v>
      </c>
      <c r="F52" s="432">
        <v>5.0</v>
      </c>
      <c r="G52" s="432"/>
      <c r="H52" s="432"/>
      <c r="I52" s="432">
        <v>43.0</v>
      </c>
      <c r="J52" s="432">
        <v>15.0</v>
      </c>
      <c r="K52" s="432"/>
      <c r="L52" s="432"/>
      <c r="M52" s="432"/>
      <c r="N52" s="432"/>
      <c r="O52" s="433"/>
      <c r="P52" s="433"/>
      <c r="Q52" s="432"/>
      <c r="R52" s="432"/>
      <c r="S52" s="434"/>
      <c r="T52" s="434"/>
      <c r="U52" s="433"/>
      <c r="V52" s="433"/>
      <c r="W52" s="433"/>
      <c r="X52" s="433"/>
      <c r="Y52" s="433"/>
      <c r="Z52" s="433"/>
      <c r="AA52" s="433"/>
      <c r="AB52" s="435"/>
      <c r="AC52" s="394"/>
      <c r="AD52" s="394"/>
      <c r="AE52" s="394"/>
      <c r="AF52" s="394"/>
      <c r="AG52" s="394"/>
      <c r="AH52" s="394"/>
      <c r="AI52" s="394"/>
      <c r="AJ52" s="394"/>
      <c r="AK52" s="394"/>
    </row>
    <row r="53" spans="8:8" ht="15.75" customHeight="1">
      <c r="A53" s="413"/>
      <c r="B53" s="385">
        <v>7.0</v>
      </c>
      <c r="C53" s="371" t="s">
        <v>174</v>
      </c>
      <c r="D53" s="289">
        <v>228.82</v>
      </c>
      <c r="E53" s="432">
        <v>42.0</v>
      </c>
      <c r="F53" s="432">
        <v>8.0</v>
      </c>
      <c r="G53" s="432"/>
      <c r="H53" s="432"/>
      <c r="I53" s="432">
        <v>40.0</v>
      </c>
      <c r="J53" s="432">
        <v>18.0</v>
      </c>
      <c r="K53" s="432"/>
      <c r="L53" s="432"/>
      <c r="M53" s="432"/>
      <c r="N53" s="432"/>
      <c r="O53" s="433"/>
      <c r="P53" s="433"/>
      <c r="Q53" s="432"/>
      <c r="R53" s="432"/>
      <c r="S53" s="434"/>
      <c r="T53" s="434"/>
      <c r="U53" s="433"/>
      <c r="V53" s="433"/>
      <c r="W53" s="433"/>
      <c r="X53" s="433"/>
      <c r="Y53" s="433"/>
      <c r="Z53" s="433"/>
      <c r="AA53" s="433"/>
      <c r="AB53" s="435"/>
      <c r="AC53" s="394"/>
      <c r="AD53" s="394"/>
      <c r="AE53" s="394"/>
      <c r="AF53" s="394"/>
      <c r="AG53" s="394"/>
      <c r="AH53" s="394"/>
      <c r="AI53" s="394"/>
      <c r="AJ53" s="394"/>
      <c r="AK53" s="394"/>
    </row>
    <row r="54" spans="8:8" ht="15.75" customHeight="1">
      <c r="A54" s="437"/>
      <c r="B54" s="385">
        <v>8.0</v>
      </c>
      <c r="C54" s="371" t="s">
        <v>177</v>
      </c>
      <c r="D54" s="289">
        <v>402.71</v>
      </c>
      <c r="E54" s="432"/>
      <c r="F54" s="432"/>
      <c r="G54" s="432"/>
      <c r="H54" s="432"/>
      <c r="I54" s="432"/>
      <c r="J54" s="432"/>
      <c r="K54" s="432"/>
      <c r="L54" s="432"/>
      <c r="M54" s="432"/>
      <c r="N54" s="432"/>
      <c r="O54" s="433"/>
      <c r="P54" s="433"/>
      <c r="Q54" s="432"/>
      <c r="R54" s="432"/>
      <c r="S54" s="436"/>
      <c r="T54" s="436"/>
      <c r="U54" s="433"/>
      <c r="V54" s="433"/>
      <c r="W54" s="433"/>
      <c r="X54" s="433"/>
      <c r="Y54" s="433"/>
      <c r="Z54" s="433"/>
      <c r="AA54" s="433"/>
      <c r="AB54" s="435"/>
      <c r="AC54" s="394"/>
      <c r="AD54" s="394"/>
      <c r="AE54" s="394"/>
      <c r="AF54" s="394"/>
      <c r="AG54" s="394"/>
      <c r="AH54" s="394"/>
      <c r="AI54" s="394"/>
      <c r="AJ54" s="394"/>
      <c r="AK54" s="394"/>
    </row>
    <row r="55" spans="8:8" ht="15.75" customHeight="1">
      <c r="A55" s="437"/>
      <c r="B55" s="385">
        <v>9.0</v>
      </c>
      <c r="C55" s="371" t="s">
        <v>172</v>
      </c>
      <c r="D55" s="289">
        <v>250.17</v>
      </c>
      <c r="E55" s="432">
        <v>22.0</v>
      </c>
      <c r="F55" s="432">
        <v>12.0</v>
      </c>
      <c r="G55" s="432"/>
      <c r="H55" s="432"/>
      <c r="I55" s="432">
        <v>23.0</v>
      </c>
      <c r="J55" s="432">
        <v>24.0</v>
      </c>
      <c r="K55" s="432"/>
      <c r="L55" s="432"/>
      <c r="M55" s="432"/>
      <c r="N55" s="432"/>
      <c r="O55" s="433"/>
      <c r="P55" s="433"/>
      <c r="Q55" s="432"/>
      <c r="R55" s="432"/>
      <c r="S55" s="434"/>
      <c r="T55" s="434"/>
      <c r="U55" s="433"/>
      <c r="V55" s="433"/>
      <c r="W55" s="433"/>
      <c r="X55" s="433"/>
      <c r="Y55" s="433"/>
      <c r="Z55" s="433"/>
      <c r="AA55" s="433"/>
      <c r="AB55" s="435"/>
      <c r="AC55" s="394"/>
      <c r="AD55" s="394"/>
      <c r="AE55" s="394"/>
      <c r="AF55" s="394"/>
      <c r="AG55" s="394"/>
      <c r="AH55" s="394"/>
      <c r="AI55" s="394"/>
      <c r="AJ55" s="394"/>
      <c r="AK55" s="394"/>
    </row>
    <row r="56" spans="8:8" ht="15.75" customHeight="1">
      <c r="A56" s="437"/>
      <c r="B56" s="385">
        <v>10.0</v>
      </c>
      <c r="C56" s="371" t="s">
        <v>173</v>
      </c>
      <c r="D56" s="289">
        <v>250.17</v>
      </c>
      <c r="E56" s="432">
        <v>13.0</v>
      </c>
      <c r="F56" s="432">
        <v>12.0</v>
      </c>
      <c r="G56" s="432"/>
      <c r="H56" s="432"/>
      <c r="I56" s="432">
        <v>14.0</v>
      </c>
      <c r="J56" s="432">
        <v>30.0</v>
      </c>
      <c r="K56" s="432"/>
      <c r="L56" s="432"/>
      <c r="M56" s="432"/>
      <c r="N56" s="438"/>
      <c r="O56" s="433"/>
      <c r="P56" s="433"/>
      <c r="Q56" s="432"/>
      <c r="R56" s="438"/>
      <c r="S56" s="434"/>
      <c r="T56" s="434"/>
      <c r="U56" s="433"/>
      <c r="V56" s="433"/>
      <c r="W56" s="433"/>
      <c r="X56" s="433"/>
      <c r="Y56" s="433"/>
      <c r="Z56" s="433"/>
      <c r="AA56" s="433"/>
      <c r="AB56" s="435"/>
      <c r="AC56" s="394"/>
      <c r="AD56" s="394"/>
      <c r="AE56" s="394"/>
      <c r="AF56" s="394"/>
      <c r="AG56" s="394"/>
      <c r="AH56" s="394"/>
      <c r="AI56" s="394"/>
      <c r="AJ56" s="394"/>
      <c r="AK56" s="394"/>
    </row>
    <row r="57" spans="8:8" ht="15.75" customHeight="1">
      <c r="A57" s="437"/>
      <c r="B57" s="385">
        <v>11.0</v>
      </c>
      <c r="C57" s="371" t="s">
        <v>219</v>
      </c>
      <c r="D57" s="289">
        <v>228.82</v>
      </c>
      <c r="E57" s="432">
        <v>2.0</v>
      </c>
      <c r="F57" s="432">
        <v>9.0</v>
      </c>
      <c r="G57" s="432"/>
      <c r="H57" s="432"/>
      <c r="I57" s="432">
        <v>6.0</v>
      </c>
      <c r="J57" s="432">
        <v>20.0</v>
      </c>
      <c r="K57" s="432"/>
      <c r="L57" s="432"/>
      <c r="M57" s="432"/>
      <c r="N57" s="432"/>
      <c r="O57" s="433"/>
      <c r="P57" s="433"/>
      <c r="Q57" s="432"/>
      <c r="R57" s="432"/>
      <c r="S57" s="434"/>
      <c r="T57" s="434"/>
      <c r="U57" s="433"/>
      <c r="V57" s="433"/>
      <c r="W57" s="433"/>
      <c r="X57" s="433"/>
      <c r="Y57" s="433"/>
      <c r="Z57" s="433"/>
      <c r="AA57" s="433"/>
      <c r="AB57" s="435"/>
      <c r="AC57" s="394"/>
      <c r="AD57" s="394"/>
      <c r="AE57" s="394"/>
      <c r="AF57" s="394"/>
      <c r="AG57" s="394"/>
      <c r="AH57" s="394"/>
      <c r="AI57" s="394"/>
      <c r="AJ57" s="394"/>
      <c r="AK57" s="394"/>
    </row>
    <row r="58" spans="8:8" ht="15.75" customHeight="1">
      <c r="A58" s="413"/>
      <c r="B58" s="385">
        <v>12.0</v>
      </c>
      <c r="C58" s="371" t="s">
        <v>181</v>
      </c>
      <c r="D58" s="289">
        <v>56.38</v>
      </c>
      <c r="E58" s="432"/>
      <c r="F58" s="432"/>
      <c r="G58" s="432"/>
      <c r="H58" s="432"/>
      <c r="I58" s="432">
        <v>24.0</v>
      </c>
      <c r="J58" s="432">
        <v>29.0</v>
      </c>
      <c r="K58" s="432"/>
      <c r="L58" s="432"/>
      <c r="M58" s="432"/>
      <c r="N58" s="432"/>
      <c r="O58" s="433"/>
      <c r="P58" s="433"/>
      <c r="Q58" s="432"/>
      <c r="R58" s="432"/>
      <c r="S58" s="434"/>
      <c r="T58" s="434"/>
      <c r="U58" s="433"/>
      <c r="V58" s="433"/>
      <c r="W58" s="433"/>
      <c r="X58" s="433"/>
      <c r="Y58" s="433"/>
      <c r="Z58" s="433"/>
      <c r="AA58" s="433"/>
      <c r="AB58" s="435"/>
      <c r="AC58" s="394"/>
      <c r="AD58" s="394"/>
      <c r="AE58" s="394"/>
      <c r="AF58" s="394"/>
      <c r="AG58" s="394"/>
      <c r="AH58" s="394"/>
      <c r="AI58" s="394"/>
      <c r="AJ58" s="394"/>
      <c r="AK58" s="394"/>
    </row>
    <row r="59" spans="8:8" ht="15.75" customHeight="1">
      <c r="A59" s="437"/>
      <c r="B59" s="385">
        <v>13.0</v>
      </c>
      <c r="C59" s="371" t="s">
        <v>220</v>
      </c>
      <c r="D59" s="289">
        <v>70.14</v>
      </c>
      <c r="E59" s="432">
        <v>60.0</v>
      </c>
      <c r="F59" s="432">
        <v>0.0</v>
      </c>
      <c r="G59" s="432"/>
      <c r="H59" s="432"/>
      <c r="I59" s="432">
        <v>44.0</v>
      </c>
      <c r="J59" s="432">
        <v>57.0</v>
      </c>
      <c r="K59" s="432"/>
      <c r="L59" s="432"/>
      <c r="M59" s="432"/>
      <c r="N59" s="432"/>
      <c r="O59" s="433"/>
      <c r="P59" s="433"/>
      <c r="Q59" s="432"/>
      <c r="R59" s="432"/>
      <c r="S59" s="434"/>
      <c r="T59" s="434"/>
      <c r="U59" s="433"/>
      <c r="V59" s="433"/>
      <c r="W59" s="433"/>
      <c r="X59" s="433"/>
      <c r="Y59" s="433"/>
      <c r="Z59" s="433"/>
      <c r="AA59" s="433"/>
      <c r="AB59" s="435"/>
      <c r="AC59" s="394"/>
      <c r="AD59" s="394"/>
      <c r="AE59" s="394"/>
      <c r="AF59" s="394"/>
      <c r="AG59" s="394"/>
      <c r="AH59" s="394"/>
      <c r="AI59" s="394"/>
      <c r="AJ59" s="394"/>
      <c r="AK59" s="394"/>
    </row>
    <row r="60" spans="8:8" ht="15.75" customHeight="1">
      <c r="A60" s="437"/>
      <c r="B60" s="439">
        <v>14.0</v>
      </c>
      <c r="C60" s="440"/>
      <c r="D60" s="295"/>
      <c r="E60" s="441"/>
      <c r="F60" s="441"/>
      <c r="G60" s="442"/>
      <c r="H60" s="442"/>
      <c r="I60" s="441"/>
      <c r="J60" s="441"/>
      <c r="K60" s="441"/>
      <c r="L60" s="441"/>
      <c r="M60" s="441"/>
      <c r="N60" s="441"/>
      <c r="O60" s="442"/>
      <c r="P60" s="442"/>
      <c r="Q60" s="441"/>
      <c r="R60" s="441"/>
      <c r="S60" s="443"/>
      <c r="T60" s="443"/>
      <c r="U60" s="442"/>
      <c r="V60" s="442"/>
      <c r="W60" s="442"/>
      <c r="X60" s="442"/>
      <c r="Y60" s="442"/>
      <c r="Z60" s="442"/>
      <c r="AA60" s="442"/>
      <c r="AB60" s="444"/>
      <c r="AC60" s="394"/>
      <c r="AD60" s="394"/>
      <c r="AE60" s="394"/>
      <c r="AF60" s="394"/>
      <c r="AG60" s="394"/>
      <c r="AH60" s="394"/>
      <c r="AI60" s="394"/>
      <c r="AJ60" s="394"/>
      <c r="AK60" s="394"/>
    </row>
    <row r="61" spans="8:8" ht="15.75" customHeight="1">
      <c r="A61" s="413"/>
      <c r="B61" s="418"/>
      <c r="C61" s="419" t="s">
        <v>187</v>
      </c>
      <c r="D61" s="445"/>
      <c r="E61" s="455">
        <f t="shared" si="46" ref="E61:V61">SUMPRODUCT($D47:$D60,E47:E60)/100000</f>
        <v>0.5065862999999999</v>
      </c>
      <c r="F61" s="455">
        <f t="shared" si="46"/>
        <v>0.26714070000000006</v>
      </c>
      <c r="G61" s="455">
        <f t="shared" si="46"/>
        <v>0.0</v>
      </c>
      <c r="H61" s="455">
        <f t="shared" si="46"/>
        <v>0.0</v>
      </c>
      <c r="I61" s="455">
        <f t="shared" si="46"/>
        <v>0.49860270000000007</v>
      </c>
      <c r="J61" s="455">
        <f t="shared" si="46"/>
        <v>0.6389056000000001</v>
      </c>
      <c r="K61" s="455">
        <f t="shared" si="46"/>
        <v>0.0</v>
      </c>
      <c r="L61" s="455">
        <f t="shared" si="46"/>
        <v>0.0</v>
      </c>
      <c r="M61" s="455">
        <f t="shared" si="46"/>
        <v>0.0</v>
      </c>
      <c r="N61" s="455">
        <f t="shared" si="46"/>
        <v>0.0</v>
      </c>
      <c r="O61" s="455">
        <f t="shared" si="46"/>
        <v>0.0</v>
      </c>
      <c r="P61" s="455">
        <f t="shared" si="46"/>
        <v>0.0</v>
      </c>
      <c r="Q61" s="455">
        <f t="shared" si="46"/>
        <v>0.0</v>
      </c>
      <c r="R61" s="455">
        <f t="shared" si="46"/>
        <v>0.0</v>
      </c>
      <c r="S61" s="455">
        <f t="shared" si="46"/>
        <v>0.0</v>
      </c>
      <c r="T61" s="455">
        <f t="shared" si="46"/>
        <v>0.0</v>
      </c>
      <c r="U61" s="455">
        <f t="shared" si="46"/>
        <v>0.0</v>
      </c>
      <c r="V61" s="455">
        <f t="shared" si="46"/>
        <v>0.0</v>
      </c>
      <c r="W61" s="455">
        <v>0.4716365</v>
      </c>
      <c r="X61" s="455">
        <v>0.7553436</v>
      </c>
      <c r="Y61" s="455">
        <f t="shared" si="47" ref="Y61:AB61">SUMPRODUCT($D47:$D60,Y47:Y60)/100000</f>
        <v>0.0</v>
      </c>
      <c r="Z61" s="455">
        <f t="shared" si="47"/>
        <v>0.0</v>
      </c>
      <c r="AA61" s="455">
        <f t="shared" si="47"/>
        <v>0.0</v>
      </c>
      <c r="AB61" s="456">
        <f t="shared" si="47"/>
        <v>0.0</v>
      </c>
      <c r="AC61" s="394"/>
      <c r="AD61" s="394"/>
      <c r="AE61" s="394"/>
      <c r="AF61" s="394"/>
      <c r="AG61" s="394"/>
      <c r="AH61" s="394"/>
      <c r="AI61" s="394"/>
      <c r="AJ61" s="394"/>
      <c r="AK61" s="394"/>
    </row>
    <row r="62" spans="8:8" ht="15.75" customHeight="1">
      <c r="A62" s="413"/>
      <c r="B62" s="383"/>
      <c r="C62" s="423"/>
      <c r="D62" s="424"/>
      <c r="E62" s="448"/>
      <c r="F62" s="448"/>
      <c r="G62" s="448"/>
      <c r="H62" s="448"/>
      <c r="I62" s="448"/>
      <c r="J62" s="448"/>
      <c r="K62" s="448"/>
      <c r="L62" s="448"/>
      <c r="M62" s="448"/>
      <c r="N62" s="448"/>
      <c r="O62" s="448"/>
      <c r="P62" s="448"/>
      <c r="Q62" s="433"/>
      <c r="R62" s="433"/>
      <c r="S62" s="448"/>
      <c r="T62" s="448"/>
      <c r="U62" s="448"/>
      <c r="V62" s="448"/>
      <c r="W62" s="448"/>
      <c r="X62" s="448"/>
      <c r="Y62" s="448"/>
      <c r="Z62" s="448"/>
      <c r="AA62" s="448"/>
      <c r="AB62" s="449"/>
      <c r="AC62" s="394"/>
      <c r="AD62" s="394"/>
      <c r="AE62" s="394"/>
      <c r="AF62" s="394"/>
      <c r="AG62" s="394"/>
      <c r="AH62" s="394"/>
      <c r="AI62" s="394"/>
      <c r="AJ62" s="394"/>
      <c r="AK62" s="394"/>
    </row>
    <row r="63" spans="8:8" ht="15.75" customHeight="1">
      <c r="A63" s="413"/>
      <c r="B63" s="403" t="s">
        <v>221</v>
      </c>
      <c r="C63" s="428" t="s">
        <v>165</v>
      </c>
      <c r="D63" s="381"/>
      <c r="E63" s="450" t="s">
        <v>214</v>
      </c>
      <c r="F63" s="451" t="s">
        <v>215</v>
      </c>
      <c r="G63" s="451" t="s">
        <v>214</v>
      </c>
      <c r="H63" s="451" t="s">
        <v>215</v>
      </c>
      <c r="I63" s="451" t="s">
        <v>214</v>
      </c>
      <c r="J63" s="451" t="s">
        <v>215</v>
      </c>
      <c r="K63" s="451" t="s">
        <v>214</v>
      </c>
      <c r="L63" s="451" t="s">
        <v>215</v>
      </c>
      <c r="M63" s="451" t="s">
        <v>214</v>
      </c>
      <c r="N63" s="451" t="s">
        <v>215</v>
      </c>
      <c r="O63" s="451" t="s">
        <v>214</v>
      </c>
      <c r="P63" s="451" t="s">
        <v>215</v>
      </c>
      <c r="Q63" s="451" t="s">
        <v>214</v>
      </c>
      <c r="R63" s="451" t="s">
        <v>215</v>
      </c>
      <c r="S63" s="451" t="s">
        <v>214</v>
      </c>
      <c r="T63" s="451" t="s">
        <v>215</v>
      </c>
      <c r="U63" s="451" t="s">
        <v>214</v>
      </c>
      <c r="V63" s="451" t="s">
        <v>215</v>
      </c>
      <c r="W63" s="451" t="s">
        <v>214</v>
      </c>
      <c r="X63" s="451" t="s">
        <v>215</v>
      </c>
      <c r="Y63" s="451" t="s">
        <v>214</v>
      </c>
      <c r="Z63" s="451" t="s">
        <v>215</v>
      </c>
      <c r="AA63" s="451" t="s">
        <v>214</v>
      </c>
      <c r="AB63" s="452" t="s">
        <v>215</v>
      </c>
      <c r="AC63" s="394"/>
      <c r="AD63" s="394"/>
      <c r="AE63" s="394"/>
      <c r="AF63" s="394"/>
      <c r="AG63" s="394"/>
      <c r="AH63" s="394"/>
      <c r="AI63" s="394"/>
      <c r="AJ63" s="394"/>
      <c r="AK63" s="394"/>
    </row>
    <row r="64" spans="8:8" ht="15.75" customHeight="1">
      <c r="A64" s="413"/>
      <c r="B64" s="385"/>
      <c r="C64" s="328" t="s">
        <v>222</v>
      </c>
      <c r="D64" s="453"/>
      <c r="E64" s="325">
        <f t="shared" si="48" ref="E64:V64">SUMPRODUCT($D$48:$D$49:$D$50,E48:E49:E50)/100000</f>
        <v>0.0890248</v>
      </c>
      <c r="F64" s="325">
        <f t="shared" si="48"/>
        <v>0.1169704</v>
      </c>
      <c r="G64" s="325">
        <f t="shared" si="48"/>
        <v>0.0</v>
      </c>
      <c r="H64" s="325">
        <f t="shared" si="48"/>
        <v>0.0</v>
      </c>
      <c r="I64" s="325">
        <f t="shared" si="48"/>
        <v>0.0285867</v>
      </c>
      <c r="J64" s="325">
        <f t="shared" si="48"/>
        <v>0.1692457</v>
      </c>
      <c r="K64" s="325">
        <f t="shared" si="48"/>
        <v>0.0</v>
      </c>
      <c r="L64" s="325">
        <f t="shared" si="48"/>
        <v>0.0</v>
      </c>
      <c r="M64" s="325">
        <f t="shared" si="48"/>
        <v>0.0</v>
      </c>
      <c r="N64" s="325">
        <f t="shared" si="48"/>
        <v>0.0</v>
      </c>
      <c r="O64" s="325">
        <f t="shared" si="48"/>
        <v>0.0</v>
      </c>
      <c r="P64" s="325">
        <f t="shared" si="48"/>
        <v>0.0</v>
      </c>
      <c r="Q64" s="325">
        <f t="shared" si="48"/>
        <v>0.0</v>
      </c>
      <c r="R64" s="325">
        <f t="shared" si="48"/>
        <v>0.0</v>
      </c>
      <c r="S64" s="325">
        <f t="shared" si="48"/>
        <v>0.0</v>
      </c>
      <c r="T64" s="325">
        <f t="shared" si="48"/>
        <v>0.0</v>
      </c>
      <c r="U64" s="325">
        <f t="shared" si="48"/>
        <v>0.0</v>
      </c>
      <c r="V64" s="325">
        <f t="shared" si="48"/>
        <v>0.0</v>
      </c>
      <c r="W64" s="325">
        <v>0.1064142</v>
      </c>
      <c r="X64" s="325">
        <v>0.1723132</v>
      </c>
      <c r="Y64" s="325">
        <f t="shared" si="49" ref="Y64:AB64">SUMPRODUCT($D$48:$D$49:$D$50,Y48:Y49:Y50)/100000</f>
        <v>0.0</v>
      </c>
      <c r="Z64" s="325">
        <f t="shared" si="49"/>
        <v>0.0</v>
      </c>
      <c r="AA64" s="325">
        <f t="shared" si="49"/>
        <v>0.0</v>
      </c>
      <c r="AB64" s="325">
        <f t="shared" si="49"/>
        <v>0.0</v>
      </c>
      <c r="AC64" s="394"/>
      <c r="AD64" s="394"/>
      <c r="AE64" s="394"/>
      <c r="AF64" s="394"/>
      <c r="AG64" s="394"/>
      <c r="AH64" s="394"/>
      <c r="AI64" s="394"/>
      <c r="AJ64" s="394"/>
      <c r="AK64" s="394"/>
    </row>
    <row r="65" spans="8:8" ht="15.75" customHeight="1">
      <c r="A65" s="413"/>
      <c r="B65" s="385"/>
      <c r="C65" s="328" t="s">
        <v>223</v>
      </c>
      <c r="D65" s="386"/>
      <c r="E65" s="330">
        <f t="shared" si="50" ref="E65:V65">SUMPRODUCT($D$51:$D$52:$D$53:$D$54,E51:E52:E53:E54)/100000</f>
        <v>0.28334159999999997</v>
      </c>
      <c r="F65" s="330">
        <f t="shared" si="50"/>
        <v>0.06117469999999999</v>
      </c>
      <c r="G65" s="330">
        <f t="shared" si="50"/>
        <v>0.0</v>
      </c>
      <c r="H65" s="330">
        <f t="shared" si="50"/>
        <v>0.0</v>
      </c>
      <c r="I65" s="330">
        <f t="shared" si="50"/>
        <v>0.3174731</v>
      </c>
      <c r="J65" s="330">
        <f t="shared" si="50"/>
        <v>0.2259711</v>
      </c>
      <c r="K65" s="330">
        <f t="shared" si="50"/>
        <v>0.0</v>
      </c>
      <c r="L65" s="330">
        <f t="shared" si="50"/>
        <v>0.0</v>
      </c>
      <c r="M65" s="330">
        <f t="shared" si="50"/>
        <v>0.0</v>
      </c>
      <c r="N65" s="330">
        <f t="shared" si="50"/>
        <v>0.0</v>
      </c>
      <c r="O65" s="330">
        <f t="shared" si="50"/>
        <v>0.0</v>
      </c>
      <c r="P65" s="330">
        <f t="shared" si="50"/>
        <v>0.0</v>
      </c>
      <c r="Q65" s="330">
        <f t="shared" si="50"/>
        <v>0.0</v>
      </c>
      <c r="R65" s="330">
        <f t="shared" si="50"/>
        <v>0.0</v>
      </c>
      <c r="S65" s="330">
        <f t="shared" si="50"/>
        <v>0.0</v>
      </c>
      <c r="T65" s="330">
        <f t="shared" si="50"/>
        <v>0.0</v>
      </c>
      <c r="U65" s="330">
        <f t="shared" si="50"/>
        <v>0.0</v>
      </c>
      <c r="V65" s="330">
        <f t="shared" si="50"/>
        <v>0.0</v>
      </c>
      <c r="W65" s="330">
        <v>0.2330211</v>
      </c>
      <c r="X65" s="330">
        <v>0.34478440000000005</v>
      </c>
      <c r="Y65" s="330">
        <f t="shared" si="51" ref="Y65:AB65">SUMPRODUCT($D$51:$D$52:$D$53:$D$54,Y51:Y52:Y53:Y54)/100000</f>
        <v>0.0</v>
      </c>
      <c r="Z65" s="330">
        <f t="shared" si="51"/>
        <v>0.0</v>
      </c>
      <c r="AA65" s="330">
        <f t="shared" si="51"/>
        <v>0.0</v>
      </c>
      <c r="AB65" s="330">
        <f t="shared" si="51"/>
        <v>0.0</v>
      </c>
      <c r="AC65" s="394"/>
      <c r="AD65" s="394"/>
      <c r="AE65" s="394"/>
      <c r="AF65" s="394"/>
      <c r="AG65" s="394"/>
      <c r="AH65" s="394"/>
      <c r="AI65" s="394"/>
      <c r="AJ65" s="394"/>
      <c r="AK65" s="394"/>
    </row>
    <row r="66" spans="8:8" ht="15.75" customHeight="1">
      <c r="A66" s="413"/>
      <c r="B66" s="385"/>
      <c r="C66" s="332" t="s">
        <v>224</v>
      </c>
      <c r="D66" s="386"/>
      <c r="E66" s="330">
        <f t="shared" si="52" ref="E66:V66">SUMPRODUCT($D$55:$D$56:$D$57,E55:E56:E57)/100000</f>
        <v>0.0921359</v>
      </c>
      <c r="F66" s="330">
        <f t="shared" si="52"/>
        <v>0.0806346</v>
      </c>
      <c r="G66" s="330">
        <f t="shared" si="52"/>
        <v>0.0</v>
      </c>
      <c r="H66" s="330">
        <f t="shared" si="52"/>
        <v>0.0</v>
      </c>
      <c r="I66" s="330">
        <f t="shared" si="52"/>
        <v>0.10629209999999999</v>
      </c>
      <c r="J66" s="330">
        <f t="shared" si="52"/>
        <v>0.1808558</v>
      </c>
      <c r="K66" s="330">
        <f t="shared" si="52"/>
        <v>0.0</v>
      </c>
      <c r="L66" s="330">
        <f t="shared" si="52"/>
        <v>0.0</v>
      </c>
      <c r="M66" s="330">
        <f t="shared" si="52"/>
        <v>0.0</v>
      </c>
      <c r="N66" s="330">
        <f t="shared" si="52"/>
        <v>0.0</v>
      </c>
      <c r="O66" s="330">
        <f t="shared" si="52"/>
        <v>0.0</v>
      </c>
      <c r="P66" s="330">
        <f t="shared" si="52"/>
        <v>0.0</v>
      </c>
      <c r="Q66" s="330">
        <f t="shared" si="52"/>
        <v>0.0</v>
      </c>
      <c r="R66" s="330">
        <f t="shared" si="52"/>
        <v>0.0</v>
      </c>
      <c r="S66" s="330">
        <f t="shared" si="52"/>
        <v>0.0</v>
      </c>
      <c r="T66" s="330">
        <f t="shared" si="52"/>
        <v>0.0</v>
      </c>
      <c r="U66" s="330">
        <f t="shared" si="52"/>
        <v>0.0</v>
      </c>
      <c r="V66" s="330">
        <f t="shared" si="52"/>
        <v>0.0</v>
      </c>
      <c r="W66" s="330">
        <v>0.07377</v>
      </c>
      <c r="X66" s="330">
        <v>0.1646852</v>
      </c>
      <c r="Y66" s="330">
        <f t="shared" si="53" ref="Y66:AB66">SUMPRODUCT($D$55:$D$56:$D$57,Y55:Y56:Y57)/100000</f>
        <v>0.0</v>
      </c>
      <c r="Z66" s="330">
        <f t="shared" si="53"/>
        <v>0.0</v>
      </c>
      <c r="AA66" s="330">
        <f t="shared" si="53"/>
        <v>0.0</v>
      </c>
      <c r="AB66" s="330">
        <f t="shared" si="53"/>
        <v>0.0</v>
      </c>
      <c r="AC66" s="394"/>
      <c r="AD66" s="394"/>
      <c r="AE66" s="394"/>
      <c r="AF66" s="394"/>
      <c r="AG66" s="394"/>
      <c r="AH66" s="394"/>
      <c r="AI66" s="394"/>
      <c r="AJ66" s="394"/>
      <c r="AK66" s="394"/>
    </row>
    <row r="67" spans="8:8" ht="15.75" customHeight="1">
      <c r="A67" s="413"/>
      <c r="B67" s="385"/>
      <c r="C67" s="328" t="s">
        <v>225</v>
      </c>
      <c r="D67" s="386"/>
      <c r="E67" s="330">
        <f t="shared" si="54" ref="E67:V67">SUMPRODUCT($D$58:$D$59,E58:E59)/100000</f>
        <v>0.042083999999999996</v>
      </c>
      <c r="F67" s="330">
        <f t="shared" si="54"/>
        <v>0.0</v>
      </c>
      <c r="G67" s="330">
        <f t="shared" si="54"/>
        <v>0.0</v>
      </c>
      <c r="H67" s="330">
        <f t="shared" si="54"/>
        <v>0.0</v>
      </c>
      <c r="I67" s="330">
        <f t="shared" si="54"/>
        <v>0.044392799999999996</v>
      </c>
      <c r="J67" s="330">
        <f t="shared" si="54"/>
        <v>0.05633</v>
      </c>
      <c r="K67" s="330">
        <f t="shared" si="54"/>
        <v>0.0</v>
      </c>
      <c r="L67" s="330">
        <f t="shared" si="54"/>
        <v>0.0</v>
      </c>
      <c r="M67" s="330">
        <f t="shared" si="54"/>
        <v>0.0</v>
      </c>
      <c r="N67" s="330">
        <f t="shared" si="54"/>
        <v>0.0</v>
      </c>
      <c r="O67" s="330">
        <f t="shared" si="54"/>
        <v>0.0</v>
      </c>
      <c r="P67" s="330">
        <f t="shared" si="54"/>
        <v>0.0</v>
      </c>
      <c r="Q67" s="330">
        <f t="shared" si="54"/>
        <v>0.0</v>
      </c>
      <c r="R67" s="330">
        <f t="shared" si="54"/>
        <v>0.0</v>
      </c>
      <c r="S67" s="330">
        <f t="shared" si="54"/>
        <v>0.0</v>
      </c>
      <c r="T67" s="330">
        <f t="shared" si="54"/>
        <v>0.0</v>
      </c>
      <c r="U67" s="330">
        <f t="shared" si="54"/>
        <v>0.0</v>
      </c>
      <c r="V67" s="330">
        <f t="shared" si="54"/>
        <v>0.0</v>
      </c>
      <c r="W67" s="330">
        <v>0.053786200000000006</v>
      </c>
      <c r="X67" s="330">
        <v>0.0651998</v>
      </c>
      <c r="Y67" s="330">
        <f t="shared" si="55" ref="Y67:AB67">SUMPRODUCT($D$58:$D$59,Y58:Y59)/100000</f>
        <v>0.0</v>
      </c>
      <c r="Z67" s="330">
        <f t="shared" si="55"/>
        <v>0.0</v>
      </c>
      <c r="AA67" s="330">
        <f t="shared" si="55"/>
        <v>0.0</v>
      </c>
      <c r="AB67" s="330">
        <f t="shared" si="55"/>
        <v>0.0</v>
      </c>
      <c r="AC67" s="394"/>
      <c r="AD67" s="394"/>
      <c r="AE67" s="394"/>
      <c r="AF67" s="394"/>
      <c r="AG67" s="394"/>
      <c r="AH67" s="394"/>
      <c r="AI67" s="394"/>
      <c r="AJ67" s="394"/>
      <c r="AK67" s="394"/>
    </row>
    <row r="68" spans="8:8" ht="15.75" customHeight="1">
      <c r="A68" s="430"/>
      <c r="B68" s="387"/>
      <c r="C68" s="431" t="s">
        <v>187</v>
      </c>
      <c r="D68" s="389"/>
      <c r="E68" s="390">
        <f t="shared" si="56" ref="E68:AB68">SUM(E64:E67)</f>
        <v>0.5065862999999999</v>
      </c>
      <c r="F68" s="391">
        <f t="shared" si="56"/>
        <v>0.2587797</v>
      </c>
      <c r="G68" s="391">
        <f t="shared" si="56"/>
        <v>0.0</v>
      </c>
      <c r="H68" s="391">
        <f t="shared" si="56"/>
        <v>0.0</v>
      </c>
      <c r="I68" s="391">
        <f t="shared" si="56"/>
        <v>0.49674470000000004</v>
      </c>
      <c r="J68" s="391">
        <f t="shared" si="56"/>
        <v>0.6324026</v>
      </c>
      <c r="K68" s="391">
        <f t="shared" si="56"/>
        <v>0.0</v>
      </c>
      <c r="L68" s="391">
        <f t="shared" si="56"/>
        <v>0.0</v>
      </c>
      <c r="M68" s="391">
        <f t="shared" si="56"/>
        <v>0.0</v>
      </c>
      <c r="N68" s="391">
        <f t="shared" si="56"/>
        <v>0.0</v>
      </c>
      <c r="O68" s="391">
        <f t="shared" si="56"/>
        <v>0.0</v>
      </c>
      <c r="P68" s="391">
        <f t="shared" si="56"/>
        <v>0.0</v>
      </c>
      <c r="Q68" s="391">
        <f t="shared" si="56"/>
        <v>0.0</v>
      </c>
      <c r="R68" s="391">
        <f t="shared" si="56"/>
        <v>0.0</v>
      </c>
      <c r="S68" s="391">
        <f t="shared" si="56"/>
        <v>0.0</v>
      </c>
      <c r="T68" s="391">
        <f t="shared" si="56"/>
        <v>0.0</v>
      </c>
      <c r="U68" s="391">
        <f t="shared" si="56"/>
        <v>0.0</v>
      </c>
      <c r="V68" s="391">
        <f t="shared" si="56"/>
        <v>0.0</v>
      </c>
      <c r="W68" s="391">
        <f t="shared" si="56"/>
        <v>0.4669915</v>
      </c>
      <c r="X68" s="391">
        <f t="shared" si="56"/>
        <v>0.7469826</v>
      </c>
      <c r="Y68" s="391">
        <f t="shared" si="56"/>
        <v>0.0</v>
      </c>
      <c r="Z68" s="391">
        <f t="shared" si="56"/>
        <v>0.0</v>
      </c>
      <c r="AA68" s="391">
        <f t="shared" si="56"/>
        <v>0.0</v>
      </c>
      <c r="AB68" s="392">
        <f t="shared" si="56"/>
        <v>0.0</v>
      </c>
      <c r="AC68" s="394"/>
      <c r="AD68" s="394"/>
      <c r="AE68" s="394"/>
      <c r="AF68" s="394"/>
      <c r="AG68" s="394"/>
      <c r="AH68" s="394"/>
      <c r="AI68" s="394"/>
      <c r="AJ68" s="394"/>
      <c r="AK68" s="394"/>
    </row>
    <row r="69" spans="8:8" ht="15.75" customHeight="1">
      <c r="A69" s="388" t="s">
        <v>231</v>
      </c>
      <c r="B69" s="403">
        <v>1.0</v>
      </c>
      <c r="C69" s="369" t="s">
        <v>217</v>
      </c>
      <c r="D69" s="280">
        <v>92.9</v>
      </c>
      <c r="E69" s="432"/>
      <c r="F69" s="432"/>
      <c r="G69" s="432"/>
      <c r="H69" s="432"/>
      <c r="I69" s="432"/>
      <c r="J69" s="432"/>
      <c r="K69" s="432"/>
      <c r="L69" s="432"/>
      <c r="M69" s="457"/>
      <c r="N69" s="457"/>
      <c r="O69" s="433"/>
      <c r="P69" s="433"/>
      <c r="Q69" s="432"/>
      <c r="R69" s="432"/>
      <c r="S69" s="436"/>
      <c r="T69" s="436"/>
      <c r="U69" s="433"/>
      <c r="V69" s="433"/>
      <c r="W69" s="433"/>
      <c r="X69" s="433"/>
      <c r="Y69" s="433"/>
      <c r="Z69" s="433"/>
      <c r="AA69" s="433"/>
      <c r="AB69" s="435"/>
      <c r="AC69" s="394"/>
      <c r="AD69" s="394"/>
      <c r="AE69" s="394"/>
      <c r="AF69" s="394"/>
      <c r="AG69" s="394"/>
      <c r="AH69" s="394"/>
      <c r="AI69" s="394"/>
      <c r="AJ69" s="394"/>
      <c r="AK69" s="394"/>
    </row>
    <row r="70" spans="8:8" ht="15.75" customHeight="1">
      <c r="A70" s="454"/>
      <c r="B70" s="385">
        <v>2.0</v>
      </c>
      <c r="C70" s="371" t="s">
        <v>218</v>
      </c>
      <c r="D70" s="289">
        <v>154.38</v>
      </c>
      <c r="E70" s="432"/>
      <c r="F70" s="432"/>
      <c r="G70" s="433"/>
      <c r="H70" s="433"/>
      <c r="I70" s="432"/>
      <c r="J70" s="432"/>
      <c r="K70" s="432"/>
      <c r="L70" s="432"/>
      <c r="M70" s="457"/>
      <c r="N70" s="457"/>
      <c r="O70" s="433"/>
      <c r="P70" s="433"/>
      <c r="Q70" s="432"/>
      <c r="R70" s="432"/>
      <c r="S70" s="434"/>
      <c r="T70" s="434"/>
      <c r="U70" s="433"/>
      <c r="V70" s="433"/>
      <c r="W70" s="433"/>
      <c r="X70" s="433"/>
      <c r="Y70" s="433"/>
      <c r="Z70" s="433"/>
      <c r="AA70" s="433"/>
      <c r="AB70" s="435"/>
      <c r="AC70" s="394"/>
      <c r="AD70" s="394"/>
      <c r="AE70" s="394"/>
      <c r="AF70" s="394"/>
      <c r="AG70" s="394"/>
      <c r="AH70" s="394"/>
      <c r="AI70" s="394"/>
      <c r="AJ70" s="394"/>
      <c r="AK70" s="394"/>
    </row>
    <row r="71" spans="8:8" ht="15.75" customHeight="1">
      <c r="A71" s="413"/>
      <c r="B71" s="385">
        <v>3.0</v>
      </c>
      <c r="C71" s="371" t="s">
        <v>178</v>
      </c>
      <c r="D71" s="289">
        <v>283.73</v>
      </c>
      <c r="E71" s="432">
        <v>12.0</v>
      </c>
      <c r="F71" s="432">
        <v>34.0</v>
      </c>
      <c r="G71" s="432"/>
      <c r="H71" s="432"/>
      <c r="I71" s="432">
        <v>0.0</v>
      </c>
      <c r="J71" s="432">
        <v>25.0</v>
      </c>
      <c r="K71" s="432"/>
      <c r="L71" s="432"/>
      <c r="M71" s="457"/>
      <c r="N71" s="457"/>
      <c r="O71" s="433"/>
      <c r="P71" s="433"/>
      <c r="Q71" s="432"/>
      <c r="R71" s="432"/>
      <c r="S71" s="434"/>
      <c r="T71" s="434"/>
      <c r="U71" s="433"/>
      <c r="V71" s="433"/>
      <c r="W71" s="433"/>
      <c r="X71" s="433"/>
      <c r="Y71" s="433"/>
      <c r="Z71" s="433"/>
      <c r="AA71" s="433"/>
      <c r="AB71" s="435"/>
      <c r="AC71" s="394"/>
      <c r="AD71" s="394"/>
      <c r="AE71" s="394"/>
      <c r="AF71" s="394"/>
      <c r="AG71" s="394"/>
      <c r="AH71" s="394"/>
      <c r="AI71" s="394"/>
      <c r="AJ71" s="394"/>
      <c r="AK71" s="394"/>
    </row>
    <row r="72" spans="8:8" ht="15.75" customHeight="1">
      <c r="A72" s="413"/>
      <c r="B72" s="385">
        <v>4.0</v>
      </c>
      <c r="C72" s="371" t="s">
        <v>179</v>
      </c>
      <c r="D72" s="289">
        <v>344.75</v>
      </c>
      <c r="E72" s="432">
        <v>33.0</v>
      </c>
      <c r="F72" s="432">
        <v>39.0</v>
      </c>
      <c r="G72" s="432"/>
      <c r="H72" s="432"/>
      <c r="I72" s="432">
        <v>5.0</v>
      </c>
      <c r="J72" s="432">
        <v>21.0</v>
      </c>
      <c r="K72" s="432"/>
      <c r="L72" s="432"/>
      <c r="M72" s="457"/>
      <c r="N72" s="457"/>
      <c r="O72" s="433"/>
      <c r="P72" s="433"/>
      <c r="Q72" s="432"/>
      <c r="R72" s="432"/>
      <c r="S72" s="434"/>
      <c r="T72" s="434"/>
      <c r="U72" s="433"/>
      <c r="V72" s="433"/>
      <c r="W72" s="433"/>
      <c r="X72" s="433"/>
      <c r="Y72" s="433"/>
      <c r="Z72" s="433"/>
      <c r="AA72" s="433"/>
      <c r="AB72" s="435"/>
      <c r="AC72" s="394"/>
      <c r="AD72" s="394"/>
      <c r="AE72" s="394"/>
      <c r="AF72" s="394"/>
      <c r="AG72" s="394"/>
      <c r="AH72" s="394"/>
      <c r="AI72" s="394"/>
      <c r="AJ72" s="394"/>
      <c r="AK72" s="394"/>
    </row>
    <row r="73" spans="8:8" ht="15.75" customHeight="1">
      <c r="A73" s="413"/>
      <c r="B73" s="385">
        <v>5.0</v>
      </c>
      <c r="C73" s="371" t="s">
        <v>175</v>
      </c>
      <c r="D73" s="289">
        <v>208.06</v>
      </c>
      <c r="E73" s="432">
        <v>36.0</v>
      </c>
      <c r="F73" s="432">
        <v>32.0</v>
      </c>
      <c r="G73" s="432"/>
      <c r="H73" s="432"/>
      <c r="I73" s="432">
        <v>41.0</v>
      </c>
      <c r="J73" s="432">
        <v>17.0</v>
      </c>
      <c r="K73" s="432"/>
      <c r="L73" s="432"/>
      <c r="M73" s="457"/>
      <c r="N73" s="457"/>
      <c r="O73" s="433"/>
      <c r="P73" s="433"/>
      <c r="Q73" s="432"/>
      <c r="R73" s="432"/>
      <c r="S73" s="434"/>
      <c r="T73" s="434"/>
      <c r="U73" s="433"/>
      <c r="V73" s="433"/>
      <c r="W73" s="433"/>
      <c r="X73" s="433"/>
      <c r="Y73" s="433"/>
      <c r="Z73" s="433"/>
      <c r="AA73" s="433"/>
      <c r="AB73" s="435"/>
      <c r="AC73" s="394"/>
      <c r="AD73" s="394"/>
      <c r="AE73" s="394"/>
      <c r="AF73" s="394"/>
      <c r="AG73" s="394"/>
      <c r="AH73" s="394"/>
      <c r="AI73" s="394"/>
      <c r="AJ73" s="394"/>
      <c r="AK73" s="394"/>
    </row>
    <row r="74" spans="8:8" ht="15.75" customHeight="1">
      <c r="A74" s="413"/>
      <c r="B74" s="385">
        <v>6.0</v>
      </c>
      <c r="C74" s="371" t="s">
        <v>176</v>
      </c>
      <c r="D74" s="289">
        <v>399.65</v>
      </c>
      <c r="E74" s="432">
        <v>54.0</v>
      </c>
      <c r="F74" s="432">
        <v>25.0</v>
      </c>
      <c r="G74" s="432"/>
      <c r="H74" s="432"/>
      <c r="I74" s="432">
        <v>31.0</v>
      </c>
      <c r="J74" s="432">
        <v>28.0</v>
      </c>
      <c r="K74" s="432"/>
      <c r="L74" s="432"/>
      <c r="M74" s="457"/>
      <c r="N74" s="457"/>
      <c r="O74" s="433"/>
      <c r="P74" s="433"/>
      <c r="Q74" s="432"/>
      <c r="R74" s="432"/>
      <c r="S74" s="434"/>
      <c r="T74" s="434"/>
      <c r="U74" s="433"/>
      <c r="V74" s="433"/>
      <c r="W74" s="433"/>
      <c r="X74" s="433"/>
      <c r="Y74" s="433"/>
      <c r="Z74" s="433"/>
      <c r="AA74" s="433"/>
      <c r="AB74" s="435"/>
      <c r="AC74" s="394"/>
      <c r="AD74" s="394"/>
      <c r="AE74" s="394"/>
      <c r="AF74" s="394"/>
      <c r="AG74" s="394"/>
      <c r="AH74" s="394"/>
      <c r="AI74" s="394"/>
      <c r="AJ74" s="394"/>
      <c r="AK74" s="394"/>
    </row>
    <row r="75" spans="8:8" ht="15.75" customHeight="1">
      <c r="A75" s="413"/>
      <c r="B75" s="385">
        <v>7.0</v>
      </c>
      <c r="C75" s="371" t="s">
        <v>174</v>
      </c>
      <c r="D75" s="289">
        <v>228.82</v>
      </c>
      <c r="E75" s="432">
        <v>33.0</v>
      </c>
      <c r="F75" s="432">
        <v>39.0</v>
      </c>
      <c r="G75" s="432"/>
      <c r="H75" s="432"/>
      <c r="I75" s="432">
        <v>32.0</v>
      </c>
      <c r="J75" s="432">
        <v>0.0</v>
      </c>
      <c r="K75" s="432"/>
      <c r="L75" s="432"/>
      <c r="M75" s="457"/>
      <c r="N75" s="457"/>
      <c r="O75" s="433"/>
      <c r="P75" s="433"/>
      <c r="Q75" s="432"/>
      <c r="R75" s="432"/>
      <c r="S75" s="434"/>
      <c r="T75" s="434"/>
      <c r="U75" s="433"/>
      <c r="V75" s="433"/>
      <c r="W75" s="433"/>
      <c r="X75" s="433"/>
      <c r="Y75" s="433"/>
      <c r="Z75" s="433"/>
      <c r="AA75" s="433"/>
      <c r="AB75" s="435"/>
      <c r="AC75" s="394"/>
      <c r="AD75" s="394"/>
      <c r="AE75" s="394"/>
      <c r="AF75" s="394"/>
      <c r="AG75" s="394"/>
      <c r="AH75" s="394"/>
      <c r="AI75" s="394"/>
      <c r="AJ75" s="394"/>
      <c r="AK75" s="394"/>
    </row>
    <row r="76" spans="8:8" ht="15.75" customHeight="1">
      <c r="A76" s="413"/>
      <c r="B76" s="385">
        <v>8.0</v>
      </c>
      <c r="C76" s="371" t="s">
        <v>177</v>
      </c>
      <c r="D76" s="289">
        <v>402.71</v>
      </c>
      <c r="E76" s="432">
        <v>1.0</v>
      </c>
      <c r="F76" s="432">
        <v>31.0</v>
      </c>
      <c r="G76" s="432"/>
      <c r="H76" s="432"/>
      <c r="I76" s="432"/>
      <c r="J76" s="432"/>
      <c r="K76" s="432"/>
      <c r="L76" s="432"/>
      <c r="M76" s="457"/>
      <c r="N76" s="457"/>
      <c r="O76" s="433"/>
      <c r="P76" s="433"/>
      <c r="Q76" s="432"/>
      <c r="R76" s="432"/>
      <c r="S76" s="434"/>
      <c r="T76" s="434"/>
      <c r="U76" s="433"/>
      <c r="V76" s="433"/>
      <c r="W76" s="458"/>
      <c r="X76" s="433"/>
      <c r="Y76" s="433"/>
      <c r="Z76" s="433"/>
      <c r="AA76" s="433"/>
      <c r="AB76" s="435"/>
      <c r="AC76" s="394"/>
      <c r="AD76" s="394"/>
      <c r="AE76" s="394"/>
      <c r="AF76" s="394"/>
      <c r="AG76" s="394"/>
      <c r="AH76" s="394"/>
      <c r="AI76" s="394"/>
      <c r="AJ76" s="394"/>
      <c r="AK76" s="394"/>
    </row>
    <row r="77" spans="8:8" ht="15.75" customHeight="1">
      <c r="A77" s="413"/>
      <c r="B77" s="385">
        <v>9.0</v>
      </c>
      <c r="C77" s="371" t="s">
        <v>172</v>
      </c>
      <c r="D77" s="289">
        <v>250.17</v>
      </c>
      <c r="E77" s="432">
        <v>5.0</v>
      </c>
      <c r="F77" s="432">
        <v>8.0</v>
      </c>
      <c r="G77" s="432"/>
      <c r="H77" s="432"/>
      <c r="I77" s="432">
        <v>7.0</v>
      </c>
      <c r="J77" s="432"/>
      <c r="K77" s="432"/>
      <c r="L77" s="432"/>
      <c r="M77" s="457"/>
      <c r="N77" s="457"/>
      <c r="O77" s="433"/>
      <c r="P77" s="433"/>
      <c r="Q77" s="432"/>
      <c r="R77" s="432"/>
      <c r="S77" s="434"/>
      <c r="T77" s="434"/>
      <c r="U77" s="433"/>
      <c r="V77" s="433"/>
      <c r="W77" s="458"/>
      <c r="X77" s="433"/>
      <c r="Y77" s="433"/>
      <c r="Z77" s="433"/>
      <c r="AA77" s="433"/>
      <c r="AB77" s="435"/>
      <c r="AC77" s="394"/>
      <c r="AD77" s="394"/>
      <c r="AE77" s="394"/>
      <c r="AF77" s="394"/>
      <c r="AG77" s="394"/>
      <c r="AH77" s="394"/>
      <c r="AI77" s="394"/>
      <c r="AJ77" s="394"/>
      <c r="AK77" s="394"/>
    </row>
    <row r="78" spans="8:8" ht="15.75" customHeight="1">
      <c r="A78" s="413"/>
      <c r="B78" s="385">
        <v>10.0</v>
      </c>
      <c r="C78" s="371" t="s">
        <v>173</v>
      </c>
      <c r="D78" s="289">
        <v>250.17</v>
      </c>
      <c r="E78" s="432">
        <v>3.0</v>
      </c>
      <c r="F78" s="432">
        <v>10.0</v>
      </c>
      <c r="G78" s="432"/>
      <c r="H78" s="432"/>
      <c r="I78" s="432"/>
      <c r="J78" s="432"/>
      <c r="K78" s="432"/>
      <c r="L78" s="432"/>
      <c r="M78" s="457"/>
      <c r="N78" s="425"/>
      <c r="O78" s="433"/>
      <c r="P78" s="433"/>
      <c r="Q78" s="432"/>
      <c r="R78" s="438"/>
      <c r="S78" s="434"/>
      <c r="T78" s="434"/>
      <c r="U78" s="433"/>
      <c r="V78" s="433"/>
      <c r="W78" s="458"/>
      <c r="X78" s="433"/>
      <c r="Y78" s="433"/>
      <c r="Z78" s="433"/>
      <c r="AA78" s="433"/>
      <c r="AB78" s="435"/>
      <c r="AC78" s="394"/>
      <c r="AD78" s="394"/>
      <c r="AE78" s="394"/>
      <c r="AF78" s="394"/>
      <c r="AG78" s="394"/>
      <c r="AH78" s="394"/>
      <c r="AI78" s="394"/>
      <c r="AJ78" s="394"/>
      <c r="AK78" s="394"/>
    </row>
    <row r="79" spans="8:8" ht="15.75" customHeight="1">
      <c r="A79" s="413"/>
      <c r="B79" s="385">
        <v>11.0</v>
      </c>
      <c r="C79" s="371" t="s">
        <v>219</v>
      </c>
      <c r="D79" s="289">
        <v>228.82</v>
      </c>
      <c r="E79" s="432"/>
      <c r="F79" s="432"/>
      <c r="G79" s="432"/>
      <c r="H79" s="432"/>
      <c r="I79" s="432"/>
      <c r="J79" s="432"/>
      <c r="K79" s="432"/>
      <c r="L79" s="432"/>
      <c r="M79" s="457"/>
      <c r="N79" s="457"/>
      <c r="O79" s="433"/>
      <c r="P79" s="433"/>
      <c r="Q79" s="432"/>
      <c r="R79" s="432"/>
      <c r="S79" s="436"/>
      <c r="T79" s="436"/>
      <c r="U79" s="433"/>
      <c r="V79" s="433"/>
      <c r="W79" s="433"/>
      <c r="X79" s="433"/>
      <c r="Y79" s="433"/>
      <c r="Z79" s="433"/>
      <c r="AA79" s="433"/>
      <c r="AB79" s="435"/>
      <c r="AC79" s="394"/>
      <c r="AD79" s="394"/>
      <c r="AE79" s="394"/>
      <c r="AF79" s="394"/>
      <c r="AG79" s="394"/>
      <c r="AH79" s="394"/>
      <c r="AI79" s="394"/>
      <c r="AJ79" s="394"/>
      <c r="AK79" s="394"/>
    </row>
    <row r="80" spans="8:8" ht="15.75" customHeight="1">
      <c r="A80" s="413"/>
      <c r="B80" s="385">
        <v>12.0</v>
      </c>
      <c r="C80" s="371" t="s">
        <v>181</v>
      </c>
      <c r="D80" s="289">
        <v>56.38</v>
      </c>
      <c r="E80" s="432">
        <v>12.0</v>
      </c>
      <c r="F80" s="432"/>
      <c r="G80" s="432"/>
      <c r="H80" s="432"/>
      <c r="I80" s="432">
        <v>10.0</v>
      </c>
      <c r="J80" s="432">
        <v>14.0</v>
      </c>
      <c r="K80" s="432"/>
      <c r="L80" s="432"/>
      <c r="M80" s="457"/>
      <c r="N80" s="457"/>
      <c r="O80" s="433"/>
      <c r="P80" s="433"/>
      <c r="Q80" s="432"/>
      <c r="R80" s="432"/>
      <c r="S80" s="434"/>
      <c r="T80" s="434"/>
      <c r="U80" s="433"/>
      <c r="V80" s="433"/>
      <c r="W80" s="433"/>
      <c r="X80" s="433"/>
      <c r="Y80" s="433"/>
      <c r="Z80" s="433"/>
      <c r="AA80" s="433"/>
      <c r="AB80" s="435"/>
      <c r="AC80" s="394"/>
      <c r="AD80" s="394"/>
      <c r="AE80" s="394"/>
      <c r="AF80" s="394"/>
      <c r="AG80" s="394"/>
      <c r="AH80" s="394"/>
      <c r="AI80" s="394"/>
      <c r="AJ80" s="394"/>
      <c r="AK80" s="394"/>
    </row>
    <row r="81" spans="8:8" ht="15.75" customHeight="1">
      <c r="A81" s="413"/>
      <c r="B81" s="385">
        <v>13.0</v>
      </c>
      <c r="C81" s="371" t="s">
        <v>220</v>
      </c>
      <c r="D81" s="289">
        <v>70.14</v>
      </c>
      <c r="E81" s="432">
        <v>51.0</v>
      </c>
      <c r="F81" s="432">
        <v>41.0</v>
      </c>
      <c r="G81" s="432"/>
      <c r="H81" s="432"/>
      <c r="I81" s="432">
        <v>11.0</v>
      </c>
      <c r="J81" s="432">
        <v>69.0</v>
      </c>
      <c r="K81" s="432"/>
      <c r="L81" s="432"/>
      <c r="M81" s="457"/>
      <c r="N81" s="457"/>
      <c r="O81" s="433"/>
      <c r="P81" s="433"/>
      <c r="Q81" s="432"/>
      <c r="R81" s="432"/>
      <c r="S81" s="434"/>
      <c r="T81" s="434"/>
      <c r="U81" s="433"/>
      <c r="V81" s="433"/>
      <c r="W81" s="433"/>
      <c r="X81" s="433"/>
      <c r="Y81" s="433"/>
      <c r="Z81" s="433"/>
      <c r="AA81" s="433"/>
      <c r="AB81" s="435"/>
      <c r="AC81" s="394"/>
      <c r="AD81" s="394"/>
      <c r="AE81" s="394"/>
      <c r="AF81" s="394"/>
      <c r="AG81" s="394"/>
      <c r="AH81" s="394"/>
      <c r="AI81" s="394"/>
      <c r="AJ81" s="394"/>
      <c r="AK81" s="394"/>
    </row>
    <row r="82" spans="8:8" ht="15.75" customHeight="1">
      <c r="A82" s="437"/>
      <c r="B82" s="387">
        <v>14.0</v>
      </c>
      <c r="C82" s="374"/>
      <c r="D82" s="295"/>
      <c r="E82" s="441"/>
      <c r="F82" s="441"/>
      <c r="G82" s="442"/>
      <c r="H82" s="442"/>
      <c r="I82" s="441"/>
      <c r="J82" s="441"/>
      <c r="K82" s="441"/>
      <c r="L82" s="441"/>
      <c r="M82" s="441"/>
      <c r="N82" s="441"/>
      <c r="O82" s="442"/>
      <c r="P82" s="442"/>
      <c r="Q82" s="441"/>
      <c r="R82" s="441"/>
      <c r="S82" s="443"/>
      <c r="T82" s="443"/>
      <c r="U82" s="442"/>
      <c r="V82" s="442"/>
      <c r="W82" s="442"/>
      <c r="X82" s="442"/>
      <c r="Y82" s="442"/>
      <c r="Z82" s="442"/>
      <c r="AA82" s="442"/>
      <c r="AB82" s="444"/>
      <c r="AC82" s="394"/>
      <c r="AD82" s="394"/>
      <c r="AE82" s="394"/>
      <c r="AF82" s="394"/>
      <c r="AG82" s="394"/>
      <c r="AH82" s="394"/>
      <c r="AI82" s="394"/>
      <c r="AJ82" s="394"/>
      <c r="AK82" s="394"/>
    </row>
    <row r="83" spans="8:8" ht="15.75" customHeight="1">
      <c r="A83" s="437"/>
      <c r="B83" s="418"/>
      <c r="C83" s="419" t="s">
        <v>187</v>
      </c>
      <c r="D83" s="445"/>
      <c r="E83" s="455">
        <f t="shared" si="57" ref="E83:V83">SUMPRODUCT($D69:$D82,E69:E82)/100000</f>
        <v>0.5806159999999999</v>
      </c>
      <c r="F83" s="455">
        <f t="shared" si="57"/>
        <v>0.6852803000000002</v>
      </c>
      <c r="G83" s="455">
        <f t="shared" si="57"/>
        <v>0.0</v>
      </c>
      <c r="H83" s="455">
        <f t="shared" si="57"/>
        <v>0.0</v>
      </c>
      <c r="I83" s="455">
        <f t="shared" si="57"/>
        <v>0.33052129999999996</v>
      </c>
      <c r="J83" s="455">
        <f t="shared" si="57"/>
        <v>0.346892</v>
      </c>
      <c r="K83" s="455">
        <f t="shared" si="57"/>
        <v>0.0</v>
      </c>
      <c r="L83" s="455">
        <f t="shared" si="57"/>
        <v>0.0</v>
      </c>
      <c r="M83" s="455">
        <f t="shared" si="57"/>
        <v>0.0</v>
      </c>
      <c r="N83" s="455">
        <f t="shared" si="57"/>
        <v>0.0</v>
      </c>
      <c r="O83" s="455">
        <f t="shared" si="57"/>
        <v>0.0</v>
      </c>
      <c r="P83" s="455">
        <f t="shared" si="57"/>
        <v>0.0</v>
      </c>
      <c r="Q83" s="455">
        <f t="shared" si="57"/>
        <v>0.0</v>
      </c>
      <c r="R83" s="455">
        <f t="shared" si="57"/>
        <v>0.0</v>
      </c>
      <c r="S83" s="455">
        <f t="shared" si="57"/>
        <v>0.0</v>
      </c>
      <c r="T83" s="455">
        <f t="shared" si="57"/>
        <v>0.0</v>
      </c>
      <c r="U83" s="455">
        <f t="shared" si="57"/>
        <v>0.0</v>
      </c>
      <c r="V83" s="455">
        <f t="shared" si="57"/>
        <v>0.0</v>
      </c>
      <c r="W83" s="455">
        <v>0.35326740000000006</v>
      </c>
      <c r="X83" s="455">
        <v>0.6641149000000001</v>
      </c>
      <c r="Y83" s="455">
        <f t="shared" si="58" ref="Y83:AB83">SUMPRODUCT($D69:$D82,Y69:Y82)/100000</f>
        <v>0.0</v>
      </c>
      <c r="Z83" s="455">
        <f t="shared" si="58"/>
        <v>0.0</v>
      </c>
      <c r="AA83" s="455">
        <f t="shared" si="58"/>
        <v>0.0</v>
      </c>
      <c r="AB83" s="456">
        <f t="shared" si="58"/>
        <v>0.0</v>
      </c>
      <c r="AC83" s="394"/>
      <c r="AD83" s="394"/>
      <c r="AE83" s="394"/>
      <c r="AF83" s="394"/>
      <c r="AG83" s="394"/>
      <c r="AH83" s="394"/>
      <c r="AI83" s="394"/>
      <c r="AJ83" s="394"/>
      <c r="AK83" s="394"/>
    </row>
    <row r="84" spans="8:8" ht="15.75" customHeight="1">
      <c r="A84" s="437"/>
      <c r="B84" s="383"/>
      <c r="C84" s="423"/>
      <c r="D84" s="424"/>
      <c r="E84" s="425"/>
      <c r="F84" s="425"/>
      <c r="G84" s="425"/>
      <c r="H84" s="425"/>
      <c r="I84" s="425"/>
      <c r="J84" s="425"/>
      <c r="K84" s="425"/>
      <c r="L84" s="425"/>
      <c r="M84" s="425"/>
      <c r="N84" s="425"/>
      <c r="O84" s="425"/>
      <c r="P84" s="425"/>
      <c r="Q84" s="426"/>
      <c r="R84" s="426"/>
      <c r="S84" s="425"/>
      <c r="T84" s="425"/>
      <c r="U84" s="425"/>
      <c r="V84" s="425"/>
      <c r="W84" s="425"/>
      <c r="X84" s="425"/>
      <c r="Y84" s="425"/>
      <c r="Z84" s="425"/>
      <c r="AA84" s="425"/>
      <c r="AB84" s="427"/>
      <c r="AC84" s="394"/>
      <c r="AD84" s="394"/>
      <c r="AE84" s="394"/>
      <c r="AF84" s="394"/>
      <c r="AG84" s="394"/>
      <c r="AH84" s="394"/>
      <c r="AI84" s="394"/>
      <c r="AJ84" s="394"/>
      <c r="AK84" s="394"/>
    </row>
    <row r="85" spans="8:8" ht="15.75" customHeight="1">
      <c r="A85" s="437"/>
      <c r="B85" s="403" t="s">
        <v>221</v>
      </c>
      <c r="C85" s="428" t="s">
        <v>165</v>
      </c>
      <c r="D85" s="381"/>
      <c r="E85" s="450" t="s">
        <v>214</v>
      </c>
      <c r="F85" s="451" t="s">
        <v>215</v>
      </c>
      <c r="G85" s="451" t="s">
        <v>214</v>
      </c>
      <c r="H85" s="451" t="s">
        <v>215</v>
      </c>
      <c r="I85" s="451" t="s">
        <v>214</v>
      </c>
      <c r="J85" s="451" t="s">
        <v>215</v>
      </c>
      <c r="K85" s="451" t="s">
        <v>214</v>
      </c>
      <c r="L85" s="451" t="s">
        <v>215</v>
      </c>
      <c r="M85" s="451" t="s">
        <v>214</v>
      </c>
      <c r="N85" s="451" t="s">
        <v>215</v>
      </c>
      <c r="O85" s="451" t="s">
        <v>214</v>
      </c>
      <c r="P85" s="451" t="s">
        <v>215</v>
      </c>
      <c r="Q85" s="451" t="s">
        <v>214</v>
      </c>
      <c r="R85" s="451" t="s">
        <v>215</v>
      </c>
      <c r="S85" s="451" t="s">
        <v>214</v>
      </c>
      <c r="T85" s="451" t="s">
        <v>215</v>
      </c>
      <c r="U85" s="451" t="s">
        <v>214</v>
      </c>
      <c r="V85" s="451" t="s">
        <v>215</v>
      </c>
      <c r="W85" s="451" t="s">
        <v>214</v>
      </c>
      <c r="X85" s="451" t="s">
        <v>215</v>
      </c>
      <c r="Y85" s="451" t="s">
        <v>214</v>
      </c>
      <c r="Z85" s="451" t="s">
        <v>215</v>
      </c>
      <c r="AA85" s="451" t="s">
        <v>214</v>
      </c>
      <c r="AB85" s="452" t="s">
        <v>215</v>
      </c>
      <c r="AC85" s="394"/>
      <c r="AD85" s="394"/>
      <c r="AE85" s="394"/>
      <c r="AF85" s="394"/>
      <c r="AG85" s="394"/>
      <c r="AH85" s="394"/>
      <c r="AI85" s="394"/>
      <c r="AJ85" s="394"/>
      <c r="AK85" s="394"/>
    </row>
    <row r="86" spans="8:8" ht="15.75" customHeight="1">
      <c r="A86" s="413"/>
      <c r="B86" s="385"/>
      <c r="C86" s="328" t="s">
        <v>222</v>
      </c>
      <c r="D86" s="453"/>
      <c r="E86" s="325">
        <f t="shared" si="59" ref="E86:V86">SUMPRODUCT($D$70:$D$71:$D$72,E70:E71:E72)/100000</f>
        <v>0.1478151</v>
      </c>
      <c r="F86" s="325">
        <f t="shared" si="59"/>
        <v>0.2309207</v>
      </c>
      <c r="G86" s="325">
        <f t="shared" si="59"/>
        <v>0.0</v>
      </c>
      <c r="H86" s="325">
        <f t="shared" si="59"/>
        <v>0.0</v>
      </c>
      <c r="I86" s="325">
        <f t="shared" si="59"/>
        <v>0.0172375</v>
      </c>
      <c r="J86" s="325">
        <f t="shared" si="59"/>
        <v>0.14333</v>
      </c>
      <c r="K86" s="325">
        <f t="shared" si="59"/>
        <v>0.0</v>
      </c>
      <c r="L86" s="325">
        <f t="shared" si="59"/>
        <v>0.0</v>
      </c>
      <c r="M86" s="325">
        <f t="shared" si="59"/>
        <v>0.0</v>
      </c>
      <c r="N86" s="325">
        <f t="shared" si="59"/>
        <v>0.0</v>
      </c>
      <c r="O86" s="325">
        <f t="shared" si="59"/>
        <v>0.0</v>
      </c>
      <c r="P86" s="325">
        <f t="shared" si="59"/>
        <v>0.0</v>
      </c>
      <c r="Q86" s="325">
        <f t="shared" si="59"/>
        <v>0.0</v>
      </c>
      <c r="R86" s="325">
        <f t="shared" si="59"/>
        <v>0.0</v>
      </c>
      <c r="S86" s="325">
        <f t="shared" si="59"/>
        <v>0.0</v>
      </c>
      <c r="T86" s="325">
        <f t="shared" si="59"/>
        <v>0.0</v>
      </c>
      <c r="U86" s="325">
        <f t="shared" si="59"/>
        <v>0.0</v>
      </c>
      <c r="V86" s="325">
        <f t="shared" si="59"/>
        <v>0.0</v>
      </c>
      <c r="W86" s="325">
        <v>0.0547326</v>
      </c>
      <c r="X86" s="325">
        <v>0.1421096</v>
      </c>
      <c r="Y86" s="325">
        <f t="shared" si="60" ref="Y86:AB86">SUMPRODUCT($D$70:$D$71:$D$72,Y70:Y71:Y72)/100000</f>
        <v>0.0</v>
      </c>
      <c r="Z86" s="325">
        <f t="shared" si="60"/>
        <v>0.0</v>
      </c>
      <c r="AA86" s="325">
        <f t="shared" si="60"/>
        <v>0.0</v>
      </c>
      <c r="AB86" s="325">
        <f t="shared" si="60"/>
        <v>0.0</v>
      </c>
      <c r="AC86" s="394"/>
      <c r="AD86" s="394"/>
      <c r="AE86" s="394"/>
      <c r="AF86" s="394"/>
      <c r="AG86" s="394"/>
      <c r="AH86" s="394"/>
      <c r="AI86" s="394"/>
      <c r="AJ86" s="394"/>
      <c r="AK86" s="394"/>
    </row>
    <row r="87" spans="8:8" ht="15.75" customHeight="1">
      <c r="A87" s="437"/>
      <c r="B87" s="385"/>
      <c r="C87" s="328" t="s">
        <v>223</v>
      </c>
      <c r="D87" s="386"/>
      <c r="E87" s="330">
        <f t="shared" si="61" ref="E87:V87">SUMPRODUCT($D$73:$D$74:$D$75:$D$76,E73:E74:E75:E76)/100000</f>
        <v>0.3702503</v>
      </c>
      <c r="F87" s="330">
        <f t="shared" si="61"/>
        <v>0.38057159999999995</v>
      </c>
      <c r="G87" s="330">
        <f t="shared" si="61"/>
        <v>0.0</v>
      </c>
      <c r="H87" s="330">
        <f t="shared" si="61"/>
        <v>0.0</v>
      </c>
      <c r="I87" s="330">
        <f t="shared" si="61"/>
        <v>0.28241849999999996</v>
      </c>
      <c r="J87" s="330">
        <f t="shared" si="61"/>
        <v>0.1472722</v>
      </c>
      <c r="K87" s="330">
        <f t="shared" si="61"/>
        <v>0.0</v>
      </c>
      <c r="L87" s="330">
        <f t="shared" si="61"/>
        <v>0.0</v>
      </c>
      <c r="M87" s="330">
        <f t="shared" si="61"/>
        <v>0.0</v>
      </c>
      <c r="N87" s="330">
        <f t="shared" si="61"/>
        <v>0.0</v>
      </c>
      <c r="O87" s="330">
        <f t="shared" si="61"/>
        <v>0.0</v>
      </c>
      <c r="P87" s="330">
        <f t="shared" si="61"/>
        <v>0.0</v>
      </c>
      <c r="Q87" s="330">
        <f t="shared" si="61"/>
        <v>0.0</v>
      </c>
      <c r="R87" s="330">
        <f t="shared" si="61"/>
        <v>0.0</v>
      </c>
      <c r="S87" s="330">
        <f t="shared" si="61"/>
        <v>0.0</v>
      </c>
      <c r="T87" s="330">
        <f t="shared" si="61"/>
        <v>0.0</v>
      </c>
      <c r="U87" s="330">
        <f t="shared" si="61"/>
        <v>0.0</v>
      </c>
      <c r="V87" s="330">
        <f t="shared" si="61"/>
        <v>0.0</v>
      </c>
      <c r="W87" s="330">
        <v>0.2858962</v>
      </c>
      <c r="X87" s="330">
        <v>0.38052790000000003</v>
      </c>
      <c r="Y87" s="330">
        <f t="shared" si="62" ref="Y87:AB87">SUMPRODUCT($D$73:$D$74:$D$75:$D$76,Y73:Y74:Y75:Y76)/100000</f>
        <v>0.0</v>
      </c>
      <c r="Z87" s="330">
        <f t="shared" si="62"/>
        <v>0.0</v>
      </c>
      <c r="AA87" s="330">
        <f t="shared" si="62"/>
        <v>0.0</v>
      </c>
      <c r="AB87" s="330">
        <f t="shared" si="62"/>
        <v>0.0</v>
      </c>
      <c r="AC87" s="394"/>
      <c r="AD87" s="394"/>
      <c r="AE87" s="394"/>
      <c r="AF87" s="394"/>
      <c r="AG87" s="394"/>
      <c r="AH87" s="394"/>
      <c r="AI87" s="394"/>
      <c r="AJ87" s="394"/>
      <c r="AK87" s="394"/>
    </row>
    <row r="88" spans="8:8" ht="15.75" customHeight="1">
      <c r="A88" s="437"/>
      <c r="B88" s="385"/>
      <c r="C88" s="332" t="s">
        <v>224</v>
      </c>
      <c r="D88" s="386"/>
      <c r="E88" s="330">
        <f t="shared" si="63" ref="E88:V88">SUMPRODUCT($D$77:$D$78:$D$79,E77:E78:E79)/100000</f>
        <v>0.0200136</v>
      </c>
      <c r="F88" s="330">
        <f t="shared" si="63"/>
        <v>0.0450306</v>
      </c>
      <c r="G88" s="330">
        <f t="shared" si="63"/>
        <v>0.0</v>
      </c>
      <c r="H88" s="330">
        <f t="shared" si="63"/>
        <v>0.0</v>
      </c>
      <c r="I88" s="330">
        <f t="shared" si="63"/>
        <v>0.017511899999999997</v>
      </c>
      <c r="J88" s="330">
        <f t="shared" si="63"/>
        <v>0.0</v>
      </c>
      <c r="K88" s="330">
        <f t="shared" si="63"/>
        <v>0.0</v>
      </c>
      <c r="L88" s="330">
        <f t="shared" si="63"/>
        <v>0.0</v>
      </c>
      <c r="M88" s="330">
        <f t="shared" si="63"/>
        <v>0.0</v>
      </c>
      <c r="N88" s="330">
        <f t="shared" si="63"/>
        <v>0.0</v>
      </c>
      <c r="O88" s="330">
        <f t="shared" si="63"/>
        <v>0.0</v>
      </c>
      <c r="P88" s="330">
        <f t="shared" si="63"/>
        <v>0.0</v>
      </c>
      <c r="Q88" s="330">
        <f t="shared" si="63"/>
        <v>0.0</v>
      </c>
      <c r="R88" s="330">
        <f t="shared" si="63"/>
        <v>0.0</v>
      </c>
      <c r="S88" s="330">
        <f t="shared" si="63"/>
        <v>0.0</v>
      </c>
      <c r="T88" s="330">
        <f t="shared" si="63"/>
        <v>0.0</v>
      </c>
      <c r="U88" s="330">
        <f t="shared" si="63"/>
        <v>0.0</v>
      </c>
      <c r="V88" s="330">
        <f t="shared" si="63"/>
        <v>0.0</v>
      </c>
      <c r="W88" s="330">
        <v>0.0</v>
      </c>
      <c r="X88" s="330">
        <v>0.10006799999999999</v>
      </c>
      <c r="Y88" s="330">
        <f t="shared" si="64" ref="Y88:AB88">SUMPRODUCT($D$77:$D$78:$D$79,Y77:Y78:Y79)/100000</f>
        <v>0.0</v>
      </c>
      <c r="Z88" s="330">
        <f t="shared" si="64"/>
        <v>0.0</v>
      </c>
      <c r="AA88" s="330">
        <f t="shared" si="64"/>
        <v>0.0</v>
      </c>
      <c r="AB88" s="330">
        <f t="shared" si="64"/>
        <v>0.0</v>
      </c>
      <c r="AC88" s="394"/>
      <c r="AD88" s="394"/>
      <c r="AE88" s="394"/>
      <c r="AF88" s="394"/>
      <c r="AG88" s="394"/>
      <c r="AH88" s="394"/>
      <c r="AI88" s="394"/>
      <c r="AJ88" s="394"/>
      <c r="AK88" s="394"/>
    </row>
    <row r="89" spans="8:8" ht="15.75" customHeight="1">
      <c r="A89" s="413"/>
      <c r="B89" s="385"/>
      <c r="C89" s="328" t="s">
        <v>225</v>
      </c>
      <c r="D89" s="386"/>
      <c r="E89" s="330">
        <f t="shared" si="65" ref="E89:V89">SUMPRODUCT($D$80:$D$81,E80:E81)/100000</f>
        <v>0.042537</v>
      </c>
      <c r="F89" s="330">
        <f t="shared" si="65"/>
        <v>0.028757400000000002</v>
      </c>
      <c r="G89" s="330">
        <f t="shared" si="65"/>
        <v>0.0</v>
      </c>
      <c r="H89" s="330">
        <f t="shared" si="65"/>
        <v>0.0</v>
      </c>
      <c r="I89" s="330">
        <f t="shared" si="65"/>
        <v>0.013353400000000001</v>
      </c>
      <c r="J89" s="330">
        <f t="shared" si="65"/>
        <v>0.056289799999999994</v>
      </c>
      <c r="K89" s="330">
        <f t="shared" si="65"/>
        <v>0.0</v>
      </c>
      <c r="L89" s="330">
        <f t="shared" si="65"/>
        <v>0.0</v>
      </c>
      <c r="M89" s="330">
        <f t="shared" si="65"/>
        <v>0.0</v>
      </c>
      <c r="N89" s="330">
        <f t="shared" si="65"/>
        <v>0.0</v>
      </c>
      <c r="O89" s="330">
        <f t="shared" si="65"/>
        <v>0.0</v>
      </c>
      <c r="P89" s="330">
        <f t="shared" si="65"/>
        <v>0.0</v>
      </c>
      <c r="Q89" s="330">
        <f t="shared" si="65"/>
        <v>0.0</v>
      </c>
      <c r="R89" s="330">
        <f t="shared" si="65"/>
        <v>0.0</v>
      </c>
      <c r="S89" s="330">
        <f t="shared" si="65"/>
        <v>0.0</v>
      </c>
      <c r="T89" s="330">
        <f t="shared" si="65"/>
        <v>0.0</v>
      </c>
      <c r="U89" s="330">
        <f t="shared" si="65"/>
        <v>0.0</v>
      </c>
      <c r="V89" s="330">
        <f t="shared" si="65"/>
        <v>0.0</v>
      </c>
      <c r="W89" s="330">
        <v>0.012638600000000002</v>
      </c>
      <c r="X89" s="330">
        <v>0.0414094</v>
      </c>
      <c r="Y89" s="330">
        <f t="shared" si="66" ref="Y89:AB89">SUMPRODUCT($D$80:$D$81,Y80:Y81)/100000</f>
        <v>0.0</v>
      </c>
      <c r="Z89" s="330">
        <f t="shared" si="66"/>
        <v>0.0</v>
      </c>
      <c r="AA89" s="330">
        <f t="shared" si="66"/>
        <v>0.0</v>
      </c>
      <c r="AB89" s="330">
        <f t="shared" si="66"/>
        <v>0.0</v>
      </c>
      <c r="AC89" s="394"/>
      <c r="AD89" s="394"/>
      <c r="AE89" s="394"/>
      <c r="AF89" s="394"/>
      <c r="AG89" s="394"/>
      <c r="AH89" s="394"/>
      <c r="AI89" s="394"/>
      <c r="AJ89" s="394"/>
      <c r="AK89" s="394"/>
    </row>
    <row r="90" spans="8:8" ht="15.75" customHeight="1">
      <c r="A90" s="430"/>
      <c r="B90" s="387"/>
      <c r="C90" s="431" t="s">
        <v>187</v>
      </c>
      <c r="D90" s="389"/>
      <c r="E90" s="390">
        <f t="shared" si="67" ref="E90:AB90">SUM(E86:E89)</f>
        <v>0.580616</v>
      </c>
      <c r="F90" s="391">
        <f t="shared" si="67"/>
        <v>0.6852803000000001</v>
      </c>
      <c r="G90" s="391">
        <f t="shared" si="67"/>
        <v>0.0</v>
      </c>
      <c r="H90" s="391">
        <f t="shared" si="67"/>
        <v>0.0</v>
      </c>
      <c r="I90" s="391">
        <f t="shared" si="67"/>
        <v>0.33052129999999996</v>
      </c>
      <c r="J90" s="391">
        <f t="shared" si="67"/>
        <v>0.34689200000000003</v>
      </c>
      <c r="K90" s="391">
        <f t="shared" si="67"/>
        <v>0.0</v>
      </c>
      <c r="L90" s="391">
        <f t="shared" si="67"/>
        <v>0.0</v>
      </c>
      <c r="M90" s="391">
        <f t="shared" si="67"/>
        <v>0.0</v>
      </c>
      <c r="N90" s="391">
        <f t="shared" si="67"/>
        <v>0.0</v>
      </c>
      <c r="O90" s="391">
        <f t="shared" si="67"/>
        <v>0.0</v>
      </c>
      <c r="P90" s="391">
        <f t="shared" si="67"/>
        <v>0.0</v>
      </c>
      <c r="Q90" s="391">
        <f t="shared" si="67"/>
        <v>0.0</v>
      </c>
      <c r="R90" s="391">
        <f t="shared" si="67"/>
        <v>0.0</v>
      </c>
      <c r="S90" s="391">
        <f t="shared" si="67"/>
        <v>0.0</v>
      </c>
      <c r="T90" s="391">
        <f t="shared" si="67"/>
        <v>0.0</v>
      </c>
      <c r="U90" s="391">
        <f t="shared" si="67"/>
        <v>0.0</v>
      </c>
      <c r="V90" s="391">
        <f t="shared" si="67"/>
        <v>0.0</v>
      </c>
      <c r="W90" s="391">
        <f t="shared" si="67"/>
        <v>0.3532674</v>
      </c>
      <c r="X90" s="391">
        <f t="shared" si="67"/>
        <v>0.6641149000000002</v>
      </c>
      <c r="Y90" s="391">
        <f t="shared" si="67"/>
        <v>0.0</v>
      </c>
      <c r="Z90" s="391">
        <f t="shared" si="67"/>
        <v>0.0</v>
      </c>
      <c r="AA90" s="391">
        <f t="shared" si="67"/>
        <v>0.0</v>
      </c>
      <c r="AB90" s="392">
        <f t="shared" si="67"/>
        <v>0.0</v>
      </c>
      <c r="AC90" s="394"/>
      <c r="AD90" s="394"/>
      <c r="AE90" s="394"/>
      <c r="AF90" s="394"/>
      <c r="AG90" s="394"/>
      <c r="AH90" s="394"/>
      <c r="AI90" s="394"/>
      <c r="AJ90" s="394"/>
      <c r="AK90" s="394"/>
    </row>
    <row r="91" spans="8:8" ht="15.75" customHeight="1">
      <c r="A91" s="388" t="s">
        <v>232</v>
      </c>
      <c r="B91" s="403">
        <v>1.0</v>
      </c>
      <c r="C91" s="369" t="s">
        <v>217</v>
      </c>
      <c r="D91" s="280">
        <v>92.9</v>
      </c>
      <c r="E91" s="432"/>
      <c r="F91" s="432"/>
      <c r="G91" s="432"/>
      <c r="H91" s="432"/>
      <c r="I91" s="432"/>
      <c r="J91" s="432"/>
      <c r="K91" s="432"/>
      <c r="L91" s="432"/>
      <c r="M91" s="432"/>
      <c r="N91" s="432"/>
      <c r="O91" s="433"/>
      <c r="P91" s="433"/>
      <c r="Q91" s="432"/>
      <c r="R91" s="432"/>
      <c r="S91" s="434"/>
      <c r="T91" s="434"/>
      <c r="U91" s="433"/>
      <c r="V91" s="433"/>
      <c r="W91" s="433"/>
      <c r="X91" s="433"/>
      <c r="Y91" s="433"/>
      <c r="Z91" s="433"/>
      <c r="AA91" s="433"/>
      <c r="AB91" s="435"/>
      <c r="AC91" s="394"/>
      <c r="AD91" s="394"/>
      <c r="AE91" s="394"/>
      <c r="AF91" s="394"/>
      <c r="AG91" s="394"/>
      <c r="AH91" s="394"/>
      <c r="AI91" s="394"/>
      <c r="AJ91" s="394"/>
      <c r="AK91" s="394"/>
    </row>
    <row r="92" spans="8:8" ht="15.75" customHeight="1">
      <c r="A92" s="454"/>
      <c r="B92" s="385">
        <v>2.0</v>
      </c>
      <c r="C92" s="371" t="s">
        <v>218</v>
      </c>
      <c r="D92" s="289">
        <v>154.38</v>
      </c>
      <c r="E92" s="432"/>
      <c r="F92" s="432"/>
      <c r="G92" s="433"/>
      <c r="H92" s="433"/>
      <c r="I92" s="432"/>
      <c r="J92" s="432"/>
      <c r="K92" s="432"/>
      <c r="L92" s="432"/>
      <c r="M92" s="432"/>
      <c r="N92" s="432"/>
      <c r="O92" s="433"/>
      <c r="P92" s="433"/>
      <c r="Q92" s="432"/>
      <c r="R92" s="432"/>
      <c r="S92" s="434"/>
      <c r="T92" s="434"/>
      <c r="U92" s="433"/>
      <c r="V92" s="433"/>
      <c r="W92" s="433"/>
      <c r="X92" s="433"/>
      <c r="Y92" s="433"/>
      <c r="Z92" s="433"/>
      <c r="AA92" s="433"/>
      <c r="AB92" s="435"/>
      <c r="AC92" s="394"/>
      <c r="AD92" s="394"/>
      <c r="AE92" s="394"/>
      <c r="AF92" s="394"/>
      <c r="AG92" s="394"/>
      <c r="AH92" s="394"/>
      <c r="AI92" s="394"/>
      <c r="AJ92" s="394"/>
      <c r="AK92" s="394"/>
    </row>
    <row r="93" spans="8:8" ht="15.75" customHeight="1">
      <c r="A93" s="413"/>
      <c r="B93" s="385">
        <v>3.0</v>
      </c>
      <c r="C93" s="371" t="s">
        <v>178</v>
      </c>
      <c r="D93" s="289">
        <v>283.73</v>
      </c>
      <c r="E93" s="432"/>
      <c r="F93" s="432"/>
      <c r="G93" s="432"/>
      <c r="H93" s="432"/>
      <c r="I93" s="432"/>
      <c r="J93" s="432"/>
      <c r="K93" s="432"/>
      <c r="L93" s="432"/>
      <c r="M93" s="432"/>
      <c r="N93" s="432"/>
      <c r="O93" s="433"/>
      <c r="P93" s="433"/>
      <c r="Q93" s="432"/>
      <c r="R93" s="432"/>
      <c r="S93" s="436"/>
      <c r="T93" s="436"/>
      <c r="U93" s="433"/>
      <c r="V93" s="433"/>
      <c r="W93" s="433"/>
      <c r="X93" s="433"/>
      <c r="Y93" s="433"/>
      <c r="Z93" s="433"/>
      <c r="AA93" s="433"/>
      <c r="AB93" s="435"/>
      <c r="AC93" s="394"/>
      <c r="AD93" s="394"/>
      <c r="AE93" s="394"/>
      <c r="AF93" s="394"/>
      <c r="AG93" s="394"/>
      <c r="AH93" s="394"/>
      <c r="AI93" s="394"/>
      <c r="AJ93" s="394"/>
      <c r="AK93" s="394"/>
    </row>
    <row r="94" spans="8:8" ht="15.75" customHeight="1">
      <c r="A94" s="413"/>
      <c r="B94" s="385">
        <v>4.0</v>
      </c>
      <c r="C94" s="371" t="s">
        <v>179</v>
      </c>
      <c r="D94" s="289">
        <v>344.75</v>
      </c>
      <c r="E94" s="432"/>
      <c r="F94" s="432"/>
      <c r="G94" s="432"/>
      <c r="H94" s="432"/>
      <c r="I94" s="432"/>
      <c r="J94" s="432"/>
      <c r="K94" s="432"/>
      <c r="L94" s="432"/>
      <c r="M94" s="432"/>
      <c r="N94" s="432"/>
      <c r="O94" s="433"/>
      <c r="P94" s="433"/>
      <c r="Q94" s="432"/>
      <c r="R94" s="432"/>
      <c r="S94" s="436"/>
      <c r="T94" s="436"/>
      <c r="U94" s="433"/>
      <c r="V94" s="433"/>
      <c r="W94" s="433"/>
      <c r="X94" s="433"/>
      <c r="Y94" s="433"/>
      <c r="Z94" s="433"/>
      <c r="AA94" s="433"/>
      <c r="AB94" s="435"/>
      <c r="AC94" s="394"/>
      <c r="AD94" s="394"/>
      <c r="AE94" s="394"/>
      <c r="AF94" s="394"/>
      <c r="AG94" s="394"/>
      <c r="AH94" s="394"/>
      <c r="AI94" s="394"/>
      <c r="AJ94" s="394"/>
      <c r="AK94" s="394"/>
    </row>
    <row r="95" spans="8:8" ht="15.75" customHeight="1">
      <c r="A95" s="413"/>
      <c r="B95" s="385">
        <v>5.0</v>
      </c>
      <c r="C95" s="371" t="s">
        <v>175</v>
      </c>
      <c r="D95" s="289">
        <v>208.06</v>
      </c>
      <c r="E95" s="432">
        <v>0.0</v>
      </c>
      <c r="F95" s="432">
        <v>18.0</v>
      </c>
      <c r="G95" s="432"/>
      <c r="H95" s="432"/>
      <c r="I95" s="432">
        <v>3.0</v>
      </c>
      <c r="J95" s="432">
        <v>31.0</v>
      </c>
      <c r="K95" s="432">
        <v>1.0</v>
      </c>
      <c r="L95" s="432">
        <v>30.0</v>
      </c>
      <c r="M95" s="432"/>
      <c r="N95" s="432"/>
      <c r="O95" s="433"/>
      <c r="P95" s="433"/>
      <c r="Q95" s="432"/>
      <c r="R95" s="432"/>
      <c r="S95" s="434"/>
      <c r="T95" s="434"/>
      <c r="U95" s="433"/>
      <c r="V95" s="433"/>
      <c r="W95" s="433"/>
      <c r="X95" s="433"/>
      <c r="Y95" s="433"/>
      <c r="Z95" s="433"/>
      <c r="AA95" s="433"/>
      <c r="AB95" s="435"/>
      <c r="AC95" s="394"/>
      <c r="AD95" s="394"/>
      <c r="AE95" s="394"/>
      <c r="AF95" s="394"/>
      <c r="AG95" s="394"/>
      <c r="AH95" s="394"/>
      <c r="AI95" s="394"/>
      <c r="AJ95" s="394"/>
      <c r="AK95" s="394"/>
    </row>
    <row r="96" spans="8:8" ht="15.75" customHeight="1">
      <c r="A96" s="413"/>
      <c r="B96" s="385">
        <v>6.0</v>
      </c>
      <c r="C96" s="371" t="s">
        <v>176</v>
      </c>
      <c r="D96" s="289">
        <v>399.65</v>
      </c>
      <c r="E96" s="432"/>
      <c r="F96" s="432"/>
      <c r="G96" s="432"/>
      <c r="H96" s="432"/>
      <c r="I96" s="432"/>
      <c r="J96" s="432"/>
      <c r="K96" s="432"/>
      <c r="L96" s="432"/>
      <c r="M96" s="432"/>
      <c r="N96" s="432"/>
      <c r="O96" s="433"/>
      <c r="P96" s="433"/>
      <c r="Q96" s="432"/>
      <c r="R96" s="432"/>
      <c r="S96" s="434"/>
      <c r="T96" s="434"/>
      <c r="U96" s="433"/>
      <c r="V96" s="433"/>
      <c r="W96" s="433"/>
      <c r="X96" s="433"/>
      <c r="Y96" s="433"/>
      <c r="Z96" s="433"/>
      <c r="AA96" s="433"/>
      <c r="AB96" s="435"/>
      <c r="AC96" s="394"/>
      <c r="AD96" s="394"/>
      <c r="AE96" s="394"/>
      <c r="AF96" s="394"/>
      <c r="AG96" s="394"/>
      <c r="AH96" s="394"/>
      <c r="AI96" s="394"/>
      <c r="AJ96" s="394"/>
      <c r="AK96" s="394"/>
    </row>
    <row r="97" spans="8:8" ht="15.75" customHeight="1">
      <c r="A97" s="413"/>
      <c r="B97" s="385">
        <v>7.0</v>
      </c>
      <c r="C97" s="371" t="s">
        <v>174</v>
      </c>
      <c r="D97" s="289">
        <v>228.82</v>
      </c>
      <c r="E97" s="432">
        <v>10.0</v>
      </c>
      <c r="F97" s="432">
        <v>9.0</v>
      </c>
      <c r="G97" s="432"/>
      <c r="H97" s="432"/>
      <c r="I97" s="432">
        <v>2.0</v>
      </c>
      <c r="J97" s="432">
        <v>27.0</v>
      </c>
      <c r="K97" s="432">
        <v>2.0</v>
      </c>
      <c r="L97" s="432">
        <v>25.0</v>
      </c>
      <c r="M97" s="432"/>
      <c r="N97" s="432"/>
      <c r="O97" s="433"/>
      <c r="P97" s="433"/>
      <c r="Q97" s="432"/>
      <c r="R97" s="432"/>
      <c r="S97" s="434"/>
      <c r="T97" s="434"/>
      <c r="U97" s="433"/>
      <c r="V97" s="433"/>
      <c r="W97" s="433"/>
      <c r="X97" s="433"/>
      <c r="Y97" s="433"/>
      <c r="Z97" s="433"/>
      <c r="AA97" s="433"/>
      <c r="AB97" s="435"/>
      <c r="AC97" s="394"/>
      <c r="AD97" s="394"/>
      <c r="AE97" s="394"/>
      <c r="AF97" s="394"/>
      <c r="AG97" s="394"/>
      <c r="AH97" s="394"/>
      <c r="AI97" s="394"/>
      <c r="AJ97" s="394"/>
      <c r="AK97" s="394"/>
    </row>
    <row r="98" spans="8:8" ht="15.75" customHeight="1">
      <c r="A98" s="413"/>
      <c r="B98" s="385">
        <v>8.0</v>
      </c>
      <c r="C98" s="371" t="s">
        <v>177</v>
      </c>
      <c r="D98" s="289">
        <v>402.71</v>
      </c>
      <c r="E98" s="432"/>
      <c r="F98" s="432"/>
      <c r="G98" s="432"/>
      <c r="H98" s="432"/>
      <c r="I98" s="432"/>
      <c r="J98" s="432"/>
      <c r="K98" s="432"/>
      <c r="L98" s="432"/>
      <c r="M98" s="432"/>
      <c r="N98" s="432"/>
      <c r="O98" s="433"/>
      <c r="P98" s="433"/>
      <c r="Q98" s="432"/>
      <c r="R98" s="432"/>
      <c r="S98" s="436"/>
      <c r="T98" s="436"/>
      <c r="U98" s="433"/>
      <c r="V98" s="433"/>
      <c r="W98" s="433"/>
      <c r="X98" s="433"/>
      <c r="Y98" s="433"/>
      <c r="Z98" s="433"/>
      <c r="AA98" s="433"/>
      <c r="AB98" s="435"/>
      <c r="AC98" s="394"/>
      <c r="AD98" s="394"/>
      <c r="AE98" s="394"/>
      <c r="AF98" s="394"/>
      <c r="AG98" s="394"/>
      <c r="AH98" s="394"/>
      <c r="AI98" s="394"/>
      <c r="AJ98" s="394"/>
      <c r="AK98" s="394"/>
    </row>
    <row r="99" spans="8:8" ht="15.75" customHeight="1">
      <c r="A99" s="413"/>
      <c r="B99" s="385">
        <v>9.0</v>
      </c>
      <c r="C99" s="371" t="s">
        <v>172</v>
      </c>
      <c r="D99" s="289">
        <v>250.17</v>
      </c>
      <c r="E99" s="432"/>
      <c r="F99" s="432"/>
      <c r="G99" s="432"/>
      <c r="H99" s="432"/>
      <c r="I99" s="432"/>
      <c r="J99" s="432"/>
      <c r="K99" s="432"/>
      <c r="L99" s="432"/>
      <c r="M99" s="432"/>
      <c r="N99" s="432"/>
      <c r="O99" s="433"/>
      <c r="P99" s="433"/>
      <c r="Q99" s="432"/>
      <c r="R99" s="432"/>
      <c r="S99" s="436"/>
      <c r="T99" s="436"/>
      <c r="U99" s="433"/>
      <c r="V99" s="433"/>
      <c r="W99" s="433"/>
      <c r="X99" s="433"/>
      <c r="Y99" s="433"/>
      <c r="Z99" s="433"/>
      <c r="AA99" s="433"/>
      <c r="AB99" s="435"/>
      <c r="AC99" s="394"/>
      <c r="AD99" s="394"/>
      <c r="AE99" s="394"/>
      <c r="AF99" s="394"/>
      <c r="AG99" s="394"/>
      <c r="AH99" s="394"/>
      <c r="AI99" s="394"/>
      <c r="AJ99" s="394"/>
      <c r="AK99" s="394"/>
    </row>
    <row r="100" spans="8:8" ht="15.75" customHeight="1">
      <c r="A100" s="413"/>
      <c r="B100" s="385">
        <v>10.0</v>
      </c>
      <c r="C100" s="371" t="s">
        <v>173</v>
      </c>
      <c r="D100" s="289">
        <v>250.17</v>
      </c>
      <c r="E100" s="432"/>
      <c r="F100" s="432"/>
      <c r="G100" s="432"/>
      <c r="H100" s="432"/>
      <c r="I100" s="432"/>
      <c r="J100" s="432"/>
      <c r="K100" s="432"/>
      <c r="L100" s="432"/>
      <c r="M100" s="432"/>
      <c r="N100" s="438"/>
      <c r="O100" s="433"/>
      <c r="P100" s="433"/>
      <c r="Q100" s="432"/>
      <c r="R100" s="438"/>
      <c r="S100" s="434"/>
      <c r="T100" s="434"/>
      <c r="U100" s="433"/>
      <c r="V100" s="433"/>
      <c r="W100" s="433"/>
      <c r="X100" s="433"/>
      <c r="Y100" s="433"/>
      <c r="Z100" s="433"/>
      <c r="AA100" s="433"/>
      <c r="AB100" s="435"/>
      <c r="AC100" s="394"/>
      <c r="AD100" s="394"/>
      <c r="AE100" s="394"/>
      <c r="AF100" s="394"/>
      <c r="AG100" s="394"/>
      <c r="AH100" s="394"/>
      <c r="AI100" s="394"/>
      <c r="AJ100" s="394"/>
      <c r="AK100" s="394"/>
    </row>
    <row r="101" spans="8:8" ht="15.75" customHeight="1">
      <c r="A101" s="413"/>
      <c r="B101" s="385">
        <v>11.0</v>
      </c>
      <c r="C101" s="371" t="s">
        <v>219</v>
      </c>
      <c r="D101" s="289">
        <v>228.82</v>
      </c>
      <c r="E101" s="432"/>
      <c r="F101" s="432"/>
      <c r="G101" s="432"/>
      <c r="H101" s="432"/>
      <c r="I101" s="432"/>
      <c r="J101" s="432"/>
      <c r="K101" s="432"/>
      <c r="L101" s="432"/>
      <c r="M101" s="432"/>
      <c r="N101" s="432"/>
      <c r="O101" s="433"/>
      <c r="P101" s="433"/>
      <c r="Q101" s="432"/>
      <c r="R101" s="432"/>
      <c r="S101" s="436"/>
      <c r="T101" s="436"/>
      <c r="U101" s="433"/>
      <c r="V101" s="433"/>
      <c r="W101" s="433"/>
      <c r="X101" s="433"/>
      <c r="Y101" s="433"/>
      <c r="Z101" s="433"/>
      <c r="AA101" s="433"/>
      <c r="AB101" s="435"/>
      <c r="AC101" s="394"/>
      <c r="AD101" s="394"/>
      <c r="AE101" s="394"/>
      <c r="AF101" s="394"/>
      <c r="AG101" s="394"/>
      <c r="AH101" s="394"/>
      <c r="AI101" s="394"/>
      <c r="AJ101" s="394"/>
      <c r="AK101" s="394"/>
    </row>
    <row r="102" spans="8:8" ht="15.75" customHeight="1">
      <c r="A102" s="413"/>
      <c r="B102" s="385">
        <v>12.0</v>
      </c>
      <c r="C102" s="371" t="s">
        <v>181</v>
      </c>
      <c r="D102" s="289">
        <v>56.38</v>
      </c>
      <c r="E102" s="432">
        <v>0.0</v>
      </c>
      <c r="F102" s="432">
        <v>40.0</v>
      </c>
      <c r="G102" s="432"/>
      <c r="H102" s="432"/>
      <c r="I102" s="432">
        <v>38.0</v>
      </c>
      <c r="J102" s="432">
        <v>6.0</v>
      </c>
      <c r="K102" s="432">
        <v>3.0</v>
      </c>
      <c r="L102" s="432">
        <v>43.0</v>
      </c>
      <c r="M102" s="432"/>
      <c r="N102" s="432"/>
      <c r="O102" s="433"/>
      <c r="P102" s="433"/>
      <c r="Q102" s="432"/>
      <c r="R102" s="432"/>
      <c r="S102" s="434"/>
      <c r="T102" s="434"/>
      <c r="U102" s="433"/>
      <c r="V102" s="433"/>
      <c r="W102" s="458"/>
      <c r="X102" s="458"/>
      <c r="Y102" s="433"/>
      <c r="Z102" s="433"/>
      <c r="AA102" s="433"/>
      <c r="AB102" s="435"/>
      <c r="AC102" s="394"/>
      <c r="AD102" s="394"/>
      <c r="AE102" s="394"/>
      <c r="AF102" s="394"/>
      <c r="AG102" s="394"/>
      <c r="AH102" s="394"/>
      <c r="AI102" s="394"/>
      <c r="AJ102" s="394"/>
      <c r="AK102" s="394"/>
    </row>
    <row r="103" spans="8:8" ht="15.75" customHeight="1">
      <c r="A103" s="413"/>
      <c r="B103" s="385">
        <v>13.0</v>
      </c>
      <c r="C103" s="371" t="s">
        <v>220</v>
      </c>
      <c r="D103" s="289">
        <v>70.14</v>
      </c>
      <c r="E103" s="432">
        <v>0.0</v>
      </c>
      <c r="F103" s="432">
        <v>40.0</v>
      </c>
      <c r="G103" s="432"/>
      <c r="H103" s="432"/>
      <c r="I103" s="432">
        <v>18.0</v>
      </c>
      <c r="J103" s="432">
        <v>22.0</v>
      </c>
      <c r="K103" s="432">
        <v>12.0</v>
      </c>
      <c r="L103" s="432">
        <v>10.0</v>
      </c>
      <c r="M103" s="432"/>
      <c r="N103" s="432"/>
      <c r="O103" s="433"/>
      <c r="P103" s="433"/>
      <c r="Q103" s="432"/>
      <c r="R103" s="432"/>
      <c r="S103" s="434"/>
      <c r="T103" s="434"/>
      <c r="U103" s="433"/>
      <c r="V103" s="433"/>
      <c r="W103" s="433"/>
      <c r="X103" s="433"/>
      <c r="Y103" s="433"/>
      <c r="Z103" s="433"/>
      <c r="AA103" s="433"/>
      <c r="AB103" s="435"/>
      <c r="AC103" s="394"/>
      <c r="AD103" s="394"/>
      <c r="AE103" s="394"/>
      <c r="AF103" s="394"/>
      <c r="AG103" s="394"/>
      <c r="AH103" s="394"/>
      <c r="AI103" s="394"/>
      <c r="AJ103" s="394"/>
      <c r="AK103" s="394"/>
    </row>
    <row r="104" spans="8:8" ht="15.75" customHeight="1">
      <c r="A104" s="413"/>
      <c r="B104" s="387">
        <v>14.0</v>
      </c>
      <c r="C104" s="374"/>
      <c r="D104" s="295"/>
      <c r="E104" s="441"/>
      <c r="F104" s="441"/>
      <c r="G104" s="442"/>
      <c r="H104" s="442"/>
      <c r="I104" s="441"/>
      <c r="J104" s="441"/>
      <c r="K104" s="441"/>
      <c r="L104" s="441"/>
      <c r="M104" s="441"/>
      <c r="N104" s="441"/>
      <c r="O104" s="442"/>
      <c r="P104" s="442"/>
      <c r="Q104" s="441"/>
      <c r="R104" s="441"/>
      <c r="S104" s="443"/>
      <c r="T104" s="443"/>
      <c r="U104" s="442"/>
      <c r="V104" s="442"/>
      <c r="W104" s="442"/>
      <c r="X104" s="442"/>
      <c r="Y104" s="442"/>
      <c r="Z104" s="442"/>
      <c r="AA104" s="442"/>
      <c r="AB104" s="444"/>
      <c r="AC104" s="394"/>
      <c r="AD104" s="394"/>
      <c r="AE104" s="394"/>
      <c r="AF104" s="394"/>
      <c r="AG104" s="394"/>
      <c r="AH104" s="394"/>
      <c r="AI104" s="394"/>
      <c r="AJ104" s="394"/>
      <c r="AK104" s="394"/>
    </row>
    <row r="105" spans="8:8" ht="15.75" customHeight="1">
      <c r="A105" s="413"/>
      <c r="B105" s="418"/>
      <c r="C105" s="419" t="s">
        <v>187</v>
      </c>
      <c r="D105" s="445"/>
      <c r="E105" s="455">
        <f t="shared" si="68" ref="E105:V105">SUMPRODUCT($D91:$D104,E91:E104)/100000</f>
        <v>0.022882</v>
      </c>
      <c r="F105" s="455">
        <f t="shared" si="68"/>
        <v>0.1086526</v>
      </c>
      <c r="G105" s="455">
        <f t="shared" si="68"/>
        <v>0.0</v>
      </c>
      <c r="H105" s="455">
        <f t="shared" si="68"/>
        <v>0.0</v>
      </c>
      <c r="I105" s="455">
        <f t="shared" si="68"/>
        <v>0.044867800000000006</v>
      </c>
      <c r="J105" s="455">
        <f t="shared" si="68"/>
        <v>0.14509360000000002</v>
      </c>
      <c r="K105" s="455">
        <f t="shared" si="68"/>
        <v>0.0167652</v>
      </c>
      <c r="L105" s="455">
        <f t="shared" si="68"/>
        <v>0.1508804</v>
      </c>
      <c r="M105" s="455">
        <f t="shared" si="68"/>
        <v>0.0</v>
      </c>
      <c r="N105" s="455">
        <f t="shared" si="68"/>
        <v>0.0</v>
      </c>
      <c r="O105" s="455">
        <f t="shared" si="68"/>
        <v>0.0</v>
      </c>
      <c r="P105" s="455">
        <f t="shared" si="68"/>
        <v>0.0</v>
      </c>
      <c r="Q105" s="455">
        <f t="shared" si="68"/>
        <v>0.0</v>
      </c>
      <c r="R105" s="455">
        <f t="shared" si="68"/>
        <v>0.0</v>
      </c>
      <c r="S105" s="455">
        <f t="shared" si="68"/>
        <v>0.0</v>
      </c>
      <c r="T105" s="455">
        <f t="shared" si="68"/>
        <v>0.0</v>
      </c>
      <c r="U105" s="455">
        <f t="shared" si="68"/>
        <v>0.0</v>
      </c>
      <c r="V105" s="455">
        <f t="shared" si="68"/>
        <v>0.0</v>
      </c>
      <c r="W105" s="455">
        <v>0.0369135</v>
      </c>
      <c r="X105" s="455">
        <v>0.20781489999999997</v>
      </c>
      <c r="Y105" s="455">
        <f t="shared" si="69" ref="Y105:AB105">SUMPRODUCT($D91:$D104,Y91:Y104)/100000</f>
        <v>0.0</v>
      </c>
      <c r="Z105" s="455">
        <f t="shared" si="69"/>
        <v>0.0</v>
      </c>
      <c r="AA105" s="455">
        <f t="shared" si="69"/>
        <v>0.0</v>
      </c>
      <c r="AB105" s="456">
        <f t="shared" si="69"/>
        <v>0.0</v>
      </c>
      <c r="AC105" s="394"/>
      <c r="AD105" s="394"/>
      <c r="AE105" s="394"/>
      <c r="AF105" s="394"/>
      <c r="AG105" s="394"/>
      <c r="AH105" s="394"/>
      <c r="AI105" s="394"/>
      <c r="AJ105" s="394"/>
      <c r="AK105" s="394"/>
    </row>
    <row r="106" spans="8:8" ht="15.75" customHeight="1">
      <c r="A106" s="413"/>
      <c r="B106" s="383"/>
      <c r="C106" s="423"/>
      <c r="D106" s="424"/>
      <c r="E106" s="425"/>
      <c r="F106" s="425"/>
      <c r="G106" s="425"/>
      <c r="H106" s="425"/>
      <c r="I106" s="425"/>
      <c r="J106" s="425"/>
      <c r="K106" s="425"/>
      <c r="L106" s="425"/>
      <c r="M106" s="425"/>
      <c r="N106" s="425"/>
      <c r="O106" s="425"/>
      <c r="P106" s="425"/>
      <c r="Q106" s="426"/>
      <c r="R106" s="426"/>
      <c r="S106" s="425"/>
      <c r="T106" s="425"/>
      <c r="U106" s="425"/>
      <c r="V106" s="425"/>
      <c r="W106" s="425"/>
      <c r="X106" s="425"/>
      <c r="Y106" s="425"/>
      <c r="Z106" s="425"/>
      <c r="AA106" s="425"/>
      <c r="AB106" s="427"/>
      <c r="AC106" s="394"/>
      <c r="AD106" s="394"/>
      <c r="AE106" s="394"/>
      <c r="AF106" s="394"/>
      <c r="AG106" s="394"/>
      <c r="AH106" s="394"/>
      <c r="AI106" s="394"/>
      <c r="AJ106" s="394"/>
      <c r="AK106" s="394"/>
    </row>
    <row r="107" spans="8:8" ht="15.75" customHeight="1">
      <c r="A107" s="413"/>
      <c r="B107" s="459" t="s">
        <v>221</v>
      </c>
      <c r="C107" s="428" t="s">
        <v>165</v>
      </c>
      <c r="D107" s="381"/>
      <c r="E107" s="276" t="s">
        <v>214</v>
      </c>
      <c r="F107" s="272" t="s">
        <v>215</v>
      </c>
      <c r="G107" s="272" t="s">
        <v>214</v>
      </c>
      <c r="H107" s="272" t="s">
        <v>215</v>
      </c>
      <c r="I107" s="272" t="s">
        <v>214</v>
      </c>
      <c r="J107" s="272" t="s">
        <v>215</v>
      </c>
      <c r="K107" s="272" t="s">
        <v>214</v>
      </c>
      <c r="L107" s="272" t="s">
        <v>215</v>
      </c>
      <c r="M107" s="272" t="s">
        <v>214</v>
      </c>
      <c r="N107" s="272" t="s">
        <v>215</v>
      </c>
      <c r="O107" s="272" t="s">
        <v>214</v>
      </c>
      <c r="P107" s="272" t="s">
        <v>215</v>
      </c>
      <c r="Q107" s="272" t="s">
        <v>214</v>
      </c>
      <c r="R107" s="272" t="s">
        <v>215</v>
      </c>
      <c r="S107" s="272" t="s">
        <v>214</v>
      </c>
      <c r="T107" s="272" t="s">
        <v>215</v>
      </c>
      <c r="U107" s="272" t="s">
        <v>214</v>
      </c>
      <c r="V107" s="272" t="s">
        <v>215</v>
      </c>
      <c r="W107" s="272" t="s">
        <v>214</v>
      </c>
      <c r="X107" s="272" t="s">
        <v>215</v>
      </c>
      <c r="Y107" s="272" t="s">
        <v>214</v>
      </c>
      <c r="Z107" s="272" t="s">
        <v>215</v>
      </c>
      <c r="AA107" s="272" t="s">
        <v>214</v>
      </c>
      <c r="AB107" s="382" t="s">
        <v>215</v>
      </c>
      <c r="AC107" s="394"/>
      <c r="AD107" s="394"/>
      <c r="AE107" s="394"/>
      <c r="AF107" s="394"/>
      <c r="AG107" s="394"/>
      <c r="AH107" s="394"/>
      <c r="AI107" s="394"/>
      <c r="AJ107" s="394"/>
      <c r="AK107" s="394"/>
    </row>
    <row r="108" spans="8:8" ht="15.75" customHeight="1">
      <c r="A108" s="413"/>
      <c r="B108" s="385"/>
      <c r="C108" s="328" t="s">
        <v>222</v>
      </c>
      <c r="D108" s="453"/>
      <c r="E108" s="325">
        <f t="shared" si="70" ref="E108:V108">SUMPRODUCT($D$92:$D$93:$D$94,E92:E93:E94)/100000</f>
        <v>0.0</v>
      </c>
      <c r="F108" s="325">
        <f t="shared" si="70"/>
        <v>0.0</v>
      </c>
      <c r="G108" s="325">
        <f t="shared" si="70"/>
        <v>0.0</v>
      </c>
      <c r="H108" s="325">
        <f t="shared" si="70"/>
        <v>0.0</v>
      </c>
      <c r="I108" s="325">
        <f t="shared" si="70"/>
        <v>0.0</v>
      </c>
      <c r="J108" s="325">
        <f t="shared" si="70"/>
        <v>0.0</v>
      </c>
      <c r="K108" s="325">
        <f t="shared" si="70"/>
        <v>0.0</v>
      </c>
      <c r="L108" s="325">
        <f t="shared" si="70"/>
        <v>0.0</v>
      </c>
      <c r="M108" s="325">
        <f t="shared" si="70"/>
        <v>0.0</v>
      </c>
      <c r="N108" s="325">
        <f t="shared" si="70"/>
        <v>0.0</v>
      </c>
      <c r="O108" s="325">
        <f t="shared" si="70"/>
        <v>0.0</v>
      </c>
      <c r="P108" s="325">
        <f t="shared" si="70"/>
        <v>0.0</v>
      </c>
      <c r="Q108" s="325">
        <f t="shared" si="70"/>
        <v>0.0</v>
      </c>
      <c r="R108" s="325">
        <f t="shared" si="70"/>
        <v>0.0</v>
      </c>
      <c r="S108" s="325">
        <f t="shared" si="70"/>
        <v>0.0</v>
      </c>
      <c r="T108" s="325">
        <f t="shared" si="70"/>
        <v>0.0</v>
      </c>
      <c r="U108" s="325">
        <f t="shared" si="70"/>
        <v>0.0</v>
      </c>
      <c r="V108" s="325">
        <f t="shared" si="70"/>
        <v>0.0</v>
      </c>
      <c r="W108" s="325">
        <v>0.0</v>
      </c>
      <c r="X108" s="325">
        <v>0.0</v>
      </c>
      <c r="Y108" s="325">
        <f t="shared" si="71" ref="Y108:AB108">SUMPRODUCT($D$92:$D$93:$D$94,Y92:Y93:Y94)/100000</f>
        <v>0.0</v>
      </c>
      <c r="Z108" s="325">
        <f t="shared" si="71"/>
        <v>0.0</v>
      </c>
      <c r="AA108" s="325">
        <f t="shared" si="71"/>
        <v>0.0</v>
      </c>
      <c r="AB108" s="325">
        <f t="shared" si="71"/>
        <v>0.0</v>
      </c>
      <c r="AC108" s="394"/>
      <c r="AD108" s="394"/>
      <c r="AE108" s="394"/>
      <c r="AF108" s="394"/>
      <c r="AG108" s="394"/>
      <c r="AH108" s="394"/>
      <c r="AI108" s="394"/>
      <c r="AJ108" s="394"/>
      <c r="AK108" s="394"/>
    </row>
    <row r="109" spans="8:8" ht="15.75" customHeight="1">
      <c r="A109" s="413"/>
      <c r="B109" s="385"/>
      <c r="C109" s="328" t="s">
        <v>223</v>
      </c>
      <c r="D109" s="386"/>
      <c r="E109" s="330">
        <f t="shared" si="72" ref="E109:V109">SUMPRODUCT($D$95:$D$96:$D$97:$D$98,E95:E96:E97:E98)/100000</f>
        <v>0.022882</v>
      </c>
      <c r="F109" s="330">
        <f t="shared" si="72"/>
        <v>0.0580446</v>
      </c>
      <c r="G109" s="330">
        <f t="shared" si="72"/>
        <v>0.0</v>
      </c>
      <c r="H109" s="330">
        <f t="shared" si="72"/>
        <v>0.0</v>
      </c>
      <c r="I109" s="330">
        <f t="shared" si="72"/>
        <v>0.010818200000000002</v>
      </c>
      <c r="J109" s="330">
        <f t="shared" si="72"/>
        <v>0.12628</v>
      </c>
      <c r="K109" s="330">
        <f t="shared" si="72"/>
        <v>0.006657000000000001</v>
      </c>
      <c r="L109" s="330">
        <f t="shared" si="72"/>
        <v>0.119623</v>
      </c>
      <c r="M109" s="330">
        <f t="shared" si="72"/>
        <v>0.0</v>
      </c>
      <c r="N109" s="330">
        <f t="shared" si="72"/>
        <v>0.0</v>
      </c>
      <c r="O109" s="330">
        <f t="shared" si="72"/>
        <v>0.0</v>
      </c>
      <c r="P109" s="330">
        <f t="shared" si="72"/>
        <v>0.0</v>
      </c>
      <c r="Q109" s="330">
        <f t="shared" si="72"/>
        <v>0.0</v>
      </c>
      <c r="R109" s="330">
        <f t="shared" si="72"/>
        <v>0.0</v>
      </c>
      <c r="S109" s="330">
        <f t="shared" si="72"/>
        <v>0.0</v>
      </c>
      <c r="T109" s="330">
        <f t="shared" si="72"/>
        <v>0.0</v>
      </c>
      <c r="U109" s="330">
        <f t="shared" si="72"/>
        <v>0.0</v>
      </c>
      <c r="V109" s="330">
        <f t="shared" si="72"/>
        <v>0.0</v>
      </c>
      <c r="W109" s="330">
        <v>0.0327051</v>
      </c>
      <c r="X109" s="330">
        <v>0.1498507</v>
      </c>
      <c r="Y109" s="330">
        <f t="shared" si="73" ref="Y109:AB109">SUMPRODUCT($D$95:$D$96:$D$97:$D$98,Y95:Y96:Y97:Y98)/100000</f>
        <v>0.0</v>
      </c>
      <c r="Z109" s="330">
        <f t="shared" si="73"/>
        <v>0.0</v>
      </c>
      <c r="AA109" s="330">
        <f t="shared" si="73"/>
        <v>0.0</v>
      </c>
      <c r="AB109" s="330">
        <f t="shared" si="73"/>
        <v>0.0</v>
      </c>
      <c r="AC109" s="394"/>
      <c r="AD109" s="394"/>
      <c r="AE109" s="394"/>
      <c r="AF109" s="394"/>
      <c r="AG109" s="394"/>
      <c r="AH109" s="394"/>
      <c r="AI109" s="394"/>
      <c r="AJ109" s="394"/>
      <c r="AK109" s="394"/>
    </row>
    <row r="110" spans="8:8" ht="15.75" customHeight="1">
      <c r="A110" s="437"/>
      <c r="B110" s="385"/>
      <c r="C110" s="332" t="s">
        <v>224</v>
      </c>
      <c r="D110" s="386"/>
      <c r="E110" s="330">
        <f t="shared" si="74" ref="E110:V110">SUMPRODUCT($D$99:$D$100:$D$101,E99:E100:E101)/100000</f>
        <v>0.0</v>
      </c>
      <c r="F110" s="330">
        <f t="shared" si="74"/>
        <v>0.0</v>
      </c>
      <c r="G110" s="330">
        <f t="shared" si="74"/>
        <v>0.0</v>
      </c>
      <c r="H110" s="330">
        <f t="shared" si="74"/>
        <v>0.0</v>
      </c>
      <c r="I110" s="330">
        <f t="shared" si="74"/>
        <v>0.0</v>
      </c>
      <c r="J110" s="330">
        <f t="shared" si="74"/>
        <v>0.0</v>
      </c>
      <c r="K110" s="330">
        <f t="shared" si="74"/>
        <v>0.0</v>
      </c>
      <c r="L110" s="330">
        <f t="shared" si="74"/>
        <v>0.0</v>
      </c>
      <c r="M110" s="330">
        <f t="shared" si="74"/>
        <v>0.0</v>
      </c>
      <c r="N110" s="330">
        <f t="shared" si="74"/>
        <v>0.0</v>
      </c>
      <c r="O110" s="330">
        <f t="shared" si="74"/>
        <v>0.0</v>
      </c>
      <c r="P110" s="330">
        <f t="shared" si="74"/>
        <v>0.0</v>
      </c>
      <c r="Q110" s="330">
        <f t="shared" si="74"/>
        <v>0.0</v>
      </c>
      <c r="R110" s="330">
        <f t="shared" si="74"/>
        <v>0.0</v>
      </c>
      <c r="S110" s="330">
        <f t="shared" si="74"/>
        <v>0.0</v>
      </c>
      <c r="T110" s="330">
        <f t="shared" si="74"/>
        <v>0.0</v>
      </c>
      <c r="U110" s="330">
        <f t="shared" si="74"/>
        <v>0.0</v>
      </c>
      <c r="V110" s="330">
        <f t="shared" si="74"/>
        <v>0.0</v>
      </c>
      <c r="W110" s="330">
        <v>0.0</v>
      </c>
      <c r="X110" s="330">
        <v>0.0</v>
      </c>
      <c r="Y110" s="330">
        <f t="shared" si="75" ref="Y110:AB110">SUMPRODUCT($D$99:$D$100:$D$101,Y99:Y100:Y101)/100000</f>
        <v>0.0</v>
      </c>
      <c r="Z110" s="330">
        <f t="shared" si="75"/>
        <v>0.0</v>
      </c>
      <c r="AA110" s="330">
        <f t="shared" si="75"/>
        <v>0.0</v>
      </c>
      <c r="AB110" s="330">
        <f t="shared" si="75"/>
        <v>0.0</v>
      </c>
      <c r="AC110" s="394"/>
      <c r="AD110" s="394"/>
      <c r="AE110" s="394"/>
      <c r="AF110" s="394"/>
      <c r="AG110" s="394"/>
      <c r="AH110" s="394"/>
      <c r="AI110" s="394"/>
      <c r="AJ110" s="394"/>
      <c r="AK110" s="394"/>
    </row>
    <row r="111" spans="8:8" ht="15.75" customHeight="1">
      <c r="A111" s="437"/>
      <c r="B111" s="385"/>
      <c r="C111" s="328" t="s">
        <v>225</v>
      </c>
      <c r="D111" s="386"/>
      <c r="E111" s="330">
        <f t="shared" si="76" ref="E111:V111">SUMPRODUCT($D$102:$D$103,E102:E103)/100000</f>
        <v>0.0</v>
      </c>
      <c r="F111" s="330">
        <f t="shared" si="76"/>
        <v>0.050608</v>
      </c>
      <c r="G111" s="330">
        <f t="shared" si="76"/>
        <v>0.0</v>
      </c>
      <c r="H111" s="330">
        <f t="shared" si="76"/>
        <v>0.0</v>
      </c>
      <c r="I111" s="330">
        <f t="shared" si="76"/>
        <v>0.0340496</v>
      </c>
      <c r="J111" s="330">
        <f t="shared" si="76"/>
        <v>0.0188136</v>
      </c>
      <c r="K111" s="330">
        <f t="shared" si="76"/>
        <v>0.010108200000000001</v>
      </c>
      <c r="L111" s="330">
        <f t="shared" si="76"/>
        <v>0.031257400000000005</v>
      </c>
      <c r="M111" s="330">
        <f t="shared" si="76"/>
        <v>0.0</v>
      </c>
      <c r="N111" s="330">
        <f t="shared" si="76"/>
        <v>0.0</v>
      </c>
      <c r="O111" s="330">
        <f t="shared" si="76"/>
        <v>0.0</v>
      </c>
      <c r="P111" s="330">
        <f t="shared" si="76"/>
        <v>0.0</v>
      </c>
      <c r="Q111" s="330">
        <f t="shared" si="76"/>
        <v>0.0</v>
      </c>
      <c r="R111" s="330">
        <f t="shared" si="76"/>
        <v>0.0</v>
      </c>
      <c r="S111" s="330">
        <f t="shared" si="76"/>
        <v>0.0</v>
      </c>
      <c r="T111" s="330">
        <f t="shared" si="76"/>
        <v>0.0</v>
      </c>
      <c r="U111" s="330">
        <f t="shared" si="76"/>
        <v>0.0</v>
      </c>
      <c r="V111" s="330">
        <f t="shared" si="76"/>
        <v>0.0</v>
      </c>
      <c r="W111" s="330">
        <v>0.0042084</v>
      </c>
      <c r="X111" s="330">
        <v>0.0579642</v>
      </c>
      <c r="Y111" s="330">
        <f t="shared" si="77" ref="Y111:AB111">SUMPRODUCT($D$102:$D$103,Y102:Y103)/100000</f>
        <v>0.0</v>
      </c>
      <c r="Z111" s="330">
        <f t="shared" si="77"/>
        <v>0.0</v>
      </c>
      <c r="AA111" s="330">
        <f t="shared" si="77"/>
        <v>0.0</v>
      </c>
      <c r="AB111" s="330">
        <f t="shared" si="77"/>
        <v>0.0</v>
      </c>
      <c r="AC111" s="394"/>
      <c r="AD111" s="394"/>
      <c r="AE111" s="394"/>
      <c r="AF111" s="394"/>
      <c r="AG111" s="394"/>
      <c r="AH111" s="394"/>
      <c r="AI111" s="394"/>
      <c r="AJ111" s="394"/>
      <c r="AK111" s="394"/>
    </row>
    <row r="112" spans="8:8" ht="15.75" customHeight="1">
      <c r="A112" s="395"/>
      <c r="B112" s="387"/>
      <c r="C112" s="431" t="s">
        <v>187</v>
      </c>
      <c r="D112" s="389"/>
      <c r="E112" s="390">
        <f t="shared" si="78" ref="E112:AB112">SUM(E108:E111)</f>
        <v>0.022882</v>
      </c>
      <c r="F112" s="391">
        <f t="shared" si="78"/>
        <v>0.1086526</v>
      </c>
      <c r="G112" s="391">
        <f t="shared" si="78"/>
        <v>0.0</v>
      </c>
      <c r="H112" s="391">
        <f t="shared" si="78"/>
        <v>0.0</v>
      </c>
      <c r="I112" s="391">
        <f t="shared" si="78"/>
        <v>0.0448678</v>
      </c>
      <c r="J112" s="391">
        <f t="shared" si="78"/>
        <v>0.1450936</v>
      </c>
      <c r="K112" s="391">
        <f t="shared" si="78"/>
        <v>0.0167652</v>
      </c>
      <c r="L112" s="391">
        <f t="shared" si="78"/>
        <v>0.1508804</v>
      </c>
      <c r="M112" s="391">
        <f t="shared" si="78"/>
        <v>0.0</v>
      </c>
      <c r="N112" s="391">
        <f t="shared" si="78"/>
        <v>0.0</v>
      </c>
      <c r="O112" s="391">
        <f t="shared" si="78"/>
        <v>0.0</v>
      </c>
      <c r="P112" s="391">
        <f t="shared" si="78"/>
        <v>0.0</v>
      </c>
      <c r="Q112" s="391">
        <f t="shared" si="78"/>
        <v>0.0</v>
      </c>
      <c r="R112" s="391">
        <f t="shared" si="78"/>
        <v>0.0</v>
      </c>
      <c r="S112" s="391">
        <f t="shared" si="78"/>
        <v>0.0</v>
      </c>
      <c r="T112" s="391">
        <f t="shared" si="78"/>
        <v>0.0</v>
      </c>
      <c r="U112" s="391">
        <f t="shared" si="78"/>
        <v>0.0</v>
      </c>
      <c r="V112" s="391">
        <f t="shared" si="78"/>
        <v>0.0</v>
      </c>
      <c r="W112" s="391">
        <f t="shared" si="78"/>
        <v>0.0369135</v>
      </c>
      <c r="X112" s="391">
        <f t="shared" si="78"/>
        <v>0.2078149</v>
      </c>
      <c r="Y112" s="391">
        <f t="shared" si="78"/>
        <v>0.0</v>
      </c>
      <c r="Z112" s="391">
        <f t="shared" si="78"/>
        <v>0.0</v>
      </c>
      <c r="AA112" s="391">
        <f t="shared" si="78"/>
        <v>0.0</v>
      </c>
      <c r="AB112" s="392">
        <f t="shared" si="78"/>
        <v>0.0</v>
      </c>
      <c r="AC112" s="394"/>
      <c r="AD112" s="394"/>
      <c r="AE112" s="394"/>
      <c r="AF112" s="394"/>
      <c r="AG112" s="394"/>
      <c r="AH112" s="394"/>
      <c r="AI112" s="394"/>
      <c r="AJ112" s="394"/>
      <c r="AK112" s="394"/>
    </row>
    <row r="113" spans="8:8" ht="15.75" customHeight="1">
      <c r="A113" s="388" t="s">
        <v>233</v>
      </c>
      <c r="B113" s="403">
        <v>1.0</v>
      </c>
      <c r="C113" s="369" t="s">
        <v>217</v>
      </c>
      <c r="D113" s="280">
        <v>92.9</v>
      </c>
      <c r="E113" s="432"/>
      <c r="F113" s="432"/>
      <c r="G113" s="432"/>
      <c r="H113" s="432"/>
      <c r="I113" s="432"/>
      <c r="J113" s="432"/>
      <c r="K113" s="432"/>
      <c r="L113" s="432"/>
      <c r="M113" s="432"/>
      <c r="N113" s="432"/>
      <c r="O113" s="433"/>
      <c r="P113" s="433"/>
      <c r="Q113" s="432"/>
      <c r="R113" s="432"/>
      <c r="S113" s="348"/>
      <c r="T113" s="348"/>
      <c r="U113" s="433"/>
      <c r="V113" s="433"/>
      <c r="W113" s="433"/>
      <c r="X113" s="433"/>
      <c r="Y113" s="433"/>
      <c r="Z113" s="433"/>
      <c r="AA113" s="433"/>
      <c r="AB113" s="435"/>
      <c r="AC113" s="394"/>
      <c r="AD113" s="394"/>
      <c r="AE113" s="394"/>
      <c r="AF113" s="394"/>
      <c r="AG113" s="394"/>
      <c r="AH113" s="394"/>
      <c r="AI113" s="394"/>
      <c r="AJ113" s="394"/>
      <c r="AK113" s="394"/>
    </row>
    <row r="114" spans="8:8" ht="15.75" customHeight="1">
      <c r="A114" s="454"/>
      <c r="B114" s="385">
        <v>2.0</v>
      </c>
      <c r="C114" s="371" t="s">
        <v>218</v>
      </c>
      <c r="D114" s="289">
        <v>154.38</v>
      </c>
      <c r="E114" s="432"/>
      <c r="F114" s="432"/>
      <c r="G114" s="433"/>
      <c r="H114" s="433"/>
      <c r="I114" s="432"/>
      <c r="J114" s="432"/>
      <c r="K114" s="432"/>
      <c r="L114" s="432"/>
      <c r="M114" s="432"/>
      <c r="N114" s="432"/>
      <c r="O114" s="433"/>
      <c r="P114" s="433"/>
      <c r="Q114" s="432"/>
      <c r="R114" s="432"/>
      <c r="S114" s="348"/>
      <c r="T114" s="348"/>
      <c r="U114" s="433"/>
      <c r="V114" s="433"/>
      <c r="W114" s="433"/>
      <c r="X114" s="433"/>
      <c r="Y114" s="433"/>
      <c r="Z114" s="433"/>
      <c r="AA114" s="433"/>
      <c r="AB114" s="435"/>
      <c r="AC114" s="394"/>
      <c r="AD114" s="394"/>
      <c r="AE114" s="394"/>
      <c r="AF114" s="394"/>
      <c r="AG114" s="394"/>
      <c r="AH114" s="394"/>
      <c r="AI114" s="394"/>
      <c r="AJ114" s="394"/>
      <c r="AK114" s="394"/>
    </row>
    <row r="115" spans="8:8" ht="15.75" customHeight="1">
      <c r="A115" s="437"/>
      <c r="B115" s="385">
        <v>3.0</v>
      </c>
      <c r="C115" s="371" t="s">
        <v>178</v>
      </c>
      <c r="D115" s="289">
        <v>283.73</v>
      </c>
      <c r="E115" s="432"/>
      <c r="F115" s="432"/>
      <c r="G115" s="432"/>
      <c r="H115" s="432"/>
      <c r="I115" s="432"/>
      <c r="J115" s="432"/>
      <c r="K115" s="432"/>
      <c r="L115" s="432"/>
      <c r="M115" s="432"/>
      <c r="N115" s="432"/>
      <c r="O115" s="433"/>
      <c r="P115" s="433"/>
      <c r="Q115" s="432"/>
      <c r="R115" s="432"/>
      <c r="S115" s="348"/>
      <c r="T115" s="348"/>
      <c r="U115" s="433"/>
      <c r="V115" s="433"/>
      <c r="W115" s="433"/>
      <c r="X115" s="433"/>
      <c r="Y115" s="433"/>
      <c r="Z115" s="433"/>
      <c r="AA115" s="433"/>
      <c r="AB115" s="435"/>
      <c r="AC115" s="394"/>
      <c r="AD115" s="394"/>
      <c r="AE115" s="394"/>
      <c r="AF115" s="394"/>
      <c r="AG115" s="394"/>
      <c r="AH115" s="394"/>
      <c r="AI115" s="394"/>
      <c r="AJ115" s="394"/>
      <c r="AK115" s="394"/>
    </row>
    <row r="116" spans="8:8" ht="15.75" customHeight="1">
      <c r="A116" s="437"/>
      <c r="B116" s="385">
        <v>4.0</v>
      </c>
      <c r="C116" s="371" t="s">
        <v>179</v>
      </c>
      <c r="D116" s="289">
        <v>344.75</v>
      </c>
      <c r="E116" s="432"/>
      <c r="F116" s="432"/>
      <c r="G116" s="432"/>
      <c r="H116" s="432"/>
      <c r="I116" s="432"/>
      <c r="J116" s="432"/>
      <c r="K116" s="432"/>
      <c r="L116" s="432"/>
      <c r="M116" s="432"/>
      <c r="N116" s="432"/>
      <c r="O116" s="433"/>
      <c r="P116" s="433"/>
      <c r="Q116" s="432"/>
      <c r="R116" s="432"/>
      <c r="S116" s="348"/>
      <c r="T116" s="348"/>
      <c r="U116" s="433"/>
      <c r="V116" s="433"/>
      <c r="W116" s="433"/>
      <c r="X116" s="433"/>
      <c r="Y116" s="433"/>
      <c r="Z116" s="433"/>
      <c r="AA116" s="433"/>
      <c r="AB116" s="435"/>
      <c r="AC116" s="394"/>
      <c r="AD116" s="394"/>
      <c r="AE116" s="394"/>
      <c r="AF116" s="394"/>
      <c r="AG116" s="394"/>
      <c r="AH116" s="394"/>
      <c r="AI116" s="394"/>
      <c r="AJ116" s="394"/>
      <c r="AK116" s="394"/>
    </row>
    <row r="117" spans="8:8" ht="15.75" customHeight="1">
      <c r="A117" s="413"/>
      <c r="B117" s="385">
        <v>5.0</v>
      </c>
      <c r="C117" s="371" t="s">
        <v>175</v>
      </c>
      <c r="D117" s="289">
        <v>208.06</v>
      </c>
      <c r="E117" s="432">
        <v>5.0</v>
      </c>
      <c r="F117" s="432">
        <v>13.0</v>
      </c>
      <c r="G117" s="432"/>
      <c r="H117" s="432"/>
      <c r="I117" s="432">
        <v>3.0</v>
      </c>
      <c r="J117" s="432">
        <v>7.0</v>
      </c>
      <c r="K117" s="432"/>
      <c r="L117" s="432"/>
      <c r="M117" s="432"/>
      <c r="N117" s="432"/>
      <c r="O117" s="433"/>
      <c r="P117" s="433"/>
      <c r="Q117" s="432"/>
      <c r="R117" s="432"/>
      <c r="S117" s="348"/>
      <c r="T117" s="348"/>
      <c r="U117" s="433"/>
      <c r="V117" s="433"/>
      <c r="W117" s="433"/>
      <c r="X117" s="433"/>
      <c r="Y117" s="433"/>
      <c r="Z117" s="433"/>
      <c r="AA117" s="433"/>
      <c r="AB117" s="435"/>
      <c r="AC117" s="394"/>
      <c r="AD117" s="394"/>
      <c r="AE117" s="394"/>
      <c r="AF117" s="394"/>
      <c r="AG117" s="394"/>
      <c r="AH117" s="394"/>
      <c r="AI117" s="394"/>
      <c r="AJ117" s="394"/>
      <c r="AK117" s="394"/>
    </row>
    <row r="118" spans="8:8" ht="15.75" customHeight="1">
      <c r="A118" s="413"/>
      <c r="B118" s="385">
        <v>6.0</v>
      </c>
      <c r="C118" s="371" t="s">
        <v>176</v>
      </c>
      <c r="D118" s="289">
        <v>399.65</v>
      </c>
      <c r="E118" s="432"/>
      <c r="F118" s="432"/>
      <c r="G118" s="432"/>
      <c r="H118" s="432"/>
      <c r="I118" s="432"/>
      <c r="J118" s="432"/>
      <c r="K118" s="432"/>
      <c r="L118" s="432"/>
      <c r="M118" s="432"/>
      <c r="N118" s="432"/>
      <c r="O118" s="433"/>
      <c r="P118" s="433"/>
      <c r="Q118" s="432"/>
      <c r="R118" s="432"/>
      <c r="S118" s="348"/>
      <c r="T118" s="348"/>
      <c r="U118" s="433"/>
      <c r="V118" s="433"/>
      <c r="W118" s="433"/>
      <c r="X118" s="433"/>
      <c r="Y118" s="433"/>
      <c r="Z118" s="433"/>
      <c r="AA118" s="433"/>
      <c r="AB118" s="435"/>
      <c r="AC118" s="394"/>
      <c r="AD118" s="394"/>
      <c r="AE118" s="394"/>
      <c r="AF118" s="394"/>
      <c r="AG118" s="394"/>
      <c r="AH118" s="394"/>
      <c r="AI118" s="394"/>
      <c r="AJ118" s="394"/>
      <c r="AK118" s="394"/>
    </row>
    <row r="119" spans="8:8" ht="15.75" customHeight="1">
      <c r="A119" s="413"/>
      <c r="B119" s="385">
        <v>7.0</v>
      </c>
      <c r="C119" s="371" t="s">
        <v>174</v>
      </c>
      <c r="D119" s="289">
        <v>228.82</v>
      </c>
      <c r="E119" s="432">
        <v>26.0</v>
      </c>
      <c r="F119" s="432">
        <v>30.0</v>
      </c>
      <c r="G119" s="432"/>
      <c r="H119" s="432"/>
      <c r="I119" s="432">
        <v>22.0</v>
      </c>
      <c r="J119" s="432">
        <v>26.0</v>
      </c>
      <c r="K119" s="432"/>
      <c r="L119" s="432"/>
      <c r="M119" s="432"/>
      <c r="N119" s="432"/>
      <c r="O119" s="433"/>
      <c r="P119" s="433"/>
      <c r="Q119" s="432"/>
      <c r="R119" s="432"/>
      <c r="S119" s="348"/>
      <c r="T119" s="348"/>
      <c r="U119" s="433"/>
      <c r="V119" s="433"/>
      <c r="W119" s="433"/>
      <c r="X119" s="433"/>
      <c r="Y119" s="433"/>
      <c r="Z119" s="433"/>
      <c r="AA119" s="433"/>
      <c r="AB119" s="435"/>
      <c r="AC119" s="394"/>
      <c r="AD119" s="394"/>
      <c r="AE119" s="394"/>
      <c r="AF119" s="394"/>
      <c r="AG119" s="394"/>
      <c r="AH119" s="394"/>
      <c r="AI119" s="394"/>
      <c r="AJ119" s="394"/>
      <c r="AK119" s="394"/>
    </row>
    <row r="120" spans="8:8" ht="15.75" customHeight="1">
      <c r="A120" s="413"/>
      <c r="B120" s="385">
        <v>8.0</v>
      </c>
      <c r="C120" s="371" t="s">
        <v>177</v>
      </c>
      <c r="D120" s="289">
        <v>402.71</v>
      </c>
      <c r="E120" s="432"/>
      <c r="F120" s="432"/>
      <c r="G120" s="432"/>
      <c r="H120" s="432"/>
      <c r="I120" s="432"/>
      <c r="J120" s="432"/>
      <c r="K120" s="432"/>
      <c r="L120" s="432"/>
      <c r="M120" s="432"/>
      <c r="N120" s="432"/>
      <c r="O120" s="433"/>
      <c r="P120" s="433"/>
      <c r="Q120" s="432"/>
      <c r="R120" s="432"/>
      <c r="S120" s="348"/>
      <c r="T120" s="348"/>
      <c r="U120" s="433"/>
      <c r="V120" s="433"/>
      <c r="W120" s="433"/>
      <c r="X120" s="433"/>
      <c r="Y120" s="433"/>
      <c r="Z120" s="433"/>
      <c r="AA120" s="433"/>
      <c r="AB120" s="435"/>
      <c r="AC120" s="394"/>
      <c r="AD120" s="394"/>
      <c r="AE120" s="394"/>
      <c r="AF120" s="394"/>
      <c r="AG120" s="394"/>
      <c r="AH120" s="394"/>
      <c r="AI120" s="394"/>
      <c r="AJ120" s="394"/>
      <c r="AK120" s="394"/>
    </row>
    <row r="121" spans="8:8" ht="15.75" customHeight="1">
      <c r="A121" s="413"/>
      <c r="B121" s="385">
        <v>9.0</v>
      </c>
      <c r="C121" s="371" t="s">
        <v>172</v>
      </c>
      <c r="D121" s="289">
        <v>250.17</v>
      </c>
      <c r="E121" s="432"/>
      <c r="F121" s="432"/>
      <c r="G121" s="432"/>
      <c r="H121" s="432"/>
      <c r="I121" s="432"/>
      <c r="J121" s="432"/>
      <c r="K121" s="432"/>
      <c r="L121" s="432"/>
      <c r="M121" s="432"/>
      <c r="N121" s="432"/>
      <c r="O121" s="433"/>
      <c r="P121" s="433"/>
      <c r="Q121" s="432"/>
      <c r="R121" s="432"/>
      <c r="S121" s="348"/>
      <c r="T121" s="348"/>
      <c r="U121" s="433"/>
      <c r="V121" s="433"/>
      <c r="W121" s="433"/>
      <c r="X121" s="433"/>
      <c r="Y121" s="433"/>
      <c r="Z121" s="433"/>
      <c r="AA121" s="433"/>
      <c r="AB121" s="435"/>
      <c r="AC121" s="394"/>
      <c r="AD121" s="394"/>
      <c r="AE121" s="394"/>
      <c r="AF121" s="394"/>
      <c r="AG121" s="394"/>
      <c r="AH121" s="394"/>
      <c r="AI121" s="394"/>
      <c r="AJ121" s="394"/>
      <c r="AK121" s="394"/>
    </row>
    <row r="122" spans="8:8" ht="15.75" customHeight="1">
      <c r="A122" s="413"/>
      <c r="B122" s="385">
        <v>10.0</v>
      </c>
      <c r="C122" s="371" t="s">
        <v>173</v>
      </c>
      <c r="D122" s="289">
        <v>250.17</v>
      </c>
      <c r="E122" s="432"/>
      <c r="F122" s="432"/>
      <c r="G122" s="432"/>
      <c r="H122" s="432"/>
      <c r="I122" s="432"/>
      <c r="J122" s="432"/>
      <c r="K122" s="432"/>
      <c r="L122" s="432"/>
      <c r="M122" s="432"/>
      <c r="N122" s="438"/>
      <c r="O122" s="433"/>
      <c r="P122" s="433"/>
      <c r="Q122" s="432"/>
      <c r="R122" s="438"/>
      <c r="S122" s="348"/>
      <c r="T122" s="460"/>
      <c r="U122" s="433"/>
      <c r="V122" s="433"/>
      <c r="W122" s="433"/>
      <c r="X122" s="433"/>
      <c r="Y122" s="433"/>
      <c r="Z122" s="433"/>
      <c r="AA122" s="433"/>
      <c r="AB122" s="435"/>
      <c r="AC122" s="394"/>
      <c r="AD122" s="394"/>
      <c r="AE122" s="394"/>
      <c r="AF122" s="394"/>
      <c r="AG122" s="394"/>
      <c r="AH122" s="394"/>
      <c r="AI122" s="394"/>
      <c r="AJ122" s="394"/>
      <c r="AK122" s="394"/>
    </row>
    <row r="123" spans="8:8" ht="15.75" customHeight="1">
      <c r="A123" s="413"/>
      <c r="B123" s="385">
        <v>11.0</v>
      </c>
      <c r="C123" s="371" t="s">
        <v>219</v>
      </c>
      <c r="D123" s="289">
        <v>228.82</v>
      </c>
      <c r="E123" s="432"/>
      <c r="F123" s="432"/>
      <c r="G123" s="432"/>
      <c r="H123" s="432"/>
      <c r="I123" s="432"/>
      <c r="J123" s="432"/>
      <c r="K123" s="432"/>
      <c r="L123" s="432"/>
      <c r="M123" s="432"/>
      <c r="N123" s="432"/>
      <c r="O123" s="433"/>
      <c r="P123" s="433"/>
      <c r="Q123" s="432"/>
      <c r="R123" s="432"/>
      <c r="S123" s="348"/>
      <c r="T123" s="348"/>
      <c r="U123" s="433"/>
      <c r="V123" s="433"/>
      <c r="W123" s="433"/>
      <c r="X123" s="433"/>
      <c r="Y123" s="433"/>
      <c r="Z123" s="433"/>
      <c r="AA123" s="433"/>
      <c r="AB123" s="435"/>
      <c r="AC123" s="394"/>
      <c r="AD123" s="394"/>
      <c r="AE123" s="394"/>
      <c r="AF123" s="394"/>
      <c r="AG123" s="394"/>
      <c r="AH123" s="394"/>
      <c r="AI123" s="394"/>
      <c r="AJ123" s="394"/>
      <c r="AK123" s="394"/>
    </row>
    <row r="124" spans="8:8" ht="15.75" customHeight="1">
      <c r="A124" s="413"/>
      <c r="B124" s="385">
        <v>12.0</v>
      </c>
      <c r="C124" s="371" t="s">
        <v>181</v>
      </c>
      <c r="D124" s="289">
        <v>56.38</v>
      </c>
      <c r="E124" s="432"/>
      <c r="F124" s="432"/>
      <c r="G124" s="432"/>
      <c r="H124" s="432"/>
      <c r="I124" s="432"/>
      <c r="J124" s="432"/>
      <c r="K124" s="432"/>
      <c r="L124" s="432"/>
      <c r="M124" s="432"/>
      <c r="N124" s="432"/>
      <c r="O124" s="433"/>
      <c r="P124" s="433"/>
      <c r="Q124" s="432"/>
      <c r="R124" s="432"/>
      <c r="S124" s="348"/>
      <c r="T124" s="348"/>
      <c r="U124" s="433"/>
      <c r="V124" s="433"/>
      <c r="W124" s="433"/>
      <c r="X124" s="433"/>
      <c r="Y124" s="433"/>
      <c r="Z124" s="433"/>
      <c r="AA124" s="433"/>
      <c r="AB124" s="435"/>
      <c r="AC124" s="394"/>
      <c r="AD124" s="394"/>
      <c r="AE124" s="394"/>
      <c r="AF124" s="394"/>
      <c r="AG124" s="394"/>
      <c r="AH124" s="394"/>
      <c r="AI124" s="394"/>
      <c r="AJ124" s="394"/>
      <c r="AK124" s="394"/>
    </row>
    <row r="125" spans="8:8" ht="15.75" customHeight="1">
      <c r="A125" s="413"/>
      <c r="B125" s="385">
        <v>13.0</v>
      </c>
      <c r="C125" s="371" t="s">
        <v>220</v>
      </c>
      <c r="D125" s="289">
        <v>70.14</v>
      </c>
      <c r="E125" s="432"/>
      <c r="F125" s="432"/>
      <c r="G125" s="432"/>
      <c r="H125" s="432"/>
      <c r="I125" s="432"/>
      <c r="J125" s="432"/>
      <c r="K125" s="432"/>
      <c r="L125" s="432"/>
      <c r="M125" s="432"/>
      <c r="N125" s="432"/>
      <c r="O125" s="433"/>
      <c r="P125" s="433"/>
      <c r="Q125" s="432"/>
      <c r="R125" s="432"/>
      <c r="S125" s="348"/>
      <c r="T125" s="348"/>
      <c r="U125" s="433"/>
      <c r="V125" s="433"/>
      <c r="W125" s="433"/>
      <c r="X125" s="433"/>
      <c r="Y125" s="433"/>
      <c r="Z125" s="433"/>
      <c r="AA125" s="433"/>
      <c r="AB125" s="435"/>
      <c r="AC125" s="394"/>
      <c r="AD125" s="394"/>
      <c r="AE125" s="394"/>
      <c r="AF125" s="394"/>
      <c r="AG125" s="394"/>
      <c r="AH125" s="394"/>
      <c r="AI125" s="394"/>
      <c r="AJ125" s="394"/>
      <c r="AK125" s="394"/>
    </row>
    <row r="126" spans="8:8" ht="15.75" customHeight="1">
      <c r="A126" s="413"/>
      <c r="B126" s="387">
        <v>14.0</v>
      </c>
      <c r="C126" s="374"/>
      <c r="D126" s="295"/>
      <c r="E126" s="441"/>
      <c r="F126" s="441"/>
      <c r="G126" s="442"/>
      <c r="H126" s="442"/>
      <c r="I126" s="441"/>
      <c r="J126" s="441"/>
      <c r="K126" s="441"/>
      <c r="L126" s="441"/>
      <c r="M126" s="441"/>
      <c r="N126" s="441"/>
      <c r="O126" s="442"/>
      <c r="P126" s="442"/>
      <c r="Q126" s="441"/>
      <c r="R126" s="441"/>
      <c r="S126" s="443"/>
      <c r="T126" s="443"/>
      <c r="U126" s="442"/>
      <c r="V126" s="442"/>
      <c r="W126" s="442"/>
      <c r="X126" s="442"/>
      <c r="Y126" s="442"/>
      <c r="Z126" s="442"/>
      <c r="AA126" s="442"/>
      <c r="AB126" s="444"/>
      <c r="AC126" s="394"/>
      <c r="AD126" s="394"/>
      <c r="AE126" s="394"/>
      <c r="AF126" s="394"/>
      <c r="AG126" s="394"/>
      <c r="AH126" s="394"/>
      <c r="AI126" s="394"/>
      <c r="AJ126" s="394"/>
      <c r="AK126" s="394"/>
    </row>
    <row r="127" spans="8:8" ht="15.75" customHeight="1">
      <c r="A127" s="413"/>
      <c r="B127" s="418"/>
      <c r="C127" s="419" t="s">
        <v>187</v>
      </c>
      <c r="D127" s="445"/>
      <c r="E127" s="455">
        <f t="shared" si="79" ref="E127:V127">SUMPRODUCT($D113:$D126,E113:E126)/100000</f>
        <v>0.0698962</v>
      </c>
      <c r="F127" s="455">
        <f t="shared" si="79"/>
        <v>0.0956938</v>
      </c>
      <c r="G127" s="455">
        <f t="shared" si="79"/>
        <v>0.0</v>
      </c>
      <c r="H127" s="455">
        <f t="shared" si="79"/>
        <v>0.0</v>
      </c>
      <c r="I127" s="455">
        <f t="shared" si="79"/>
        <v>0.0565822</v>
      </c>
      <c r="J127" s="455">
        <f t="shared" si="79"/>
        <v>0.0740574</v>
      </c>
      <c r="K127" s="455">
        <f t="shared" si="79"/>
        <v>0.0</v>
      </c>
      <c r="L127" s="455">
        <f t="shared" si="79"/>
        <v>0.0</v>
      </c>
      <c r="M127" s="455">
        <f t="shared" si="79"/>
        <v>0.0</v>
      </c>
      <c r="N127" s="455">
        <f t="shared" si="79"/>
        <v>0.0</v>
      </c>
      <c r="O127" s="455">
        <f t="shared" si="79"/>
        <v>0.0</v>
      </c>
      <c r="P127" s="455">
        <f t="shared" si="79"/>
        <v>0.0</v>
      </c>
      <c r="Q127" s="455">
        <f t="shared" si="79"/>
        <v>0.0</v>
      </c>
      <c r="R127" s="455">
        <f t="shared" si="79"/>
        <v>0.0</v>
      </c>
      <c r="S127" s="455">
        <f t="shared" si="79"/>
        <v>0.0</v>
      </c>
      <c r="T127" s="455">
        <f t="shared" si="79"/>
        <v>0.0</v>
      </c>
      <c r="U127" s="455">
        <f t="shared" si="79"/>
        <v>0.0</v>
      </c>
      <c r="V127" s="455">
        <f t="shared" si="79"/>
        <v>0.0</v>
      </c>
      <c r="W127" s="455">
        <v>0.020593800000000002</v>
      </c>
      <c r="X127" s="455">
        <v>0.026628000000000002</v>
      </c>
      <c r="Y127" s="455">
        <f t="shared" si="80" ref="Y127:AB127">SUMPRODUCT($D113:$D126,Y113:Y126)/100000</f>
        <v>0.0</v>
      </c>
      <c r="Z127" s="455">
        <f t="shared" si="80"/>
        <v>0.0</v>
      </c>
      <c r="AA127" s="455">
        <f t="shared" si="80"/>
        <v>0.0</v>
      </c>
      <c r="AB127" s="456">
        <f t="shared" si="80"/>
        <v>0.0</v>
      </c>
      <c r="AC127" s="394"/>
      <c r="AD127" s="394"/>
      <c r="AE127" s="394"/>
      <c r="AF127" s="394"/>
      <c r="AG127" s="394"/>
      <c r="AH127" s="394"/>
      <c r="AI127" s="394"/>
      <c r="AJ127" s="394"/>
      <c r="AK127" s="394"/>
    </row>
    <row r="128" spans="8:8" ht="15.75" customHeight="1">
      <c r="A128" s="413"/>
      <c r="B128" s="383"/>
      <c r="C128" s="423"/>
      <c r="D128" s="424"/>
      <c r="E128" s="425"/>
      <c r="F128" s="425"/>
      <c r="G128" s="425"/>
      <c r="H128" s="425"/>
      <c r="I128" s="425"/>
      <c r="J128" s="425"/>
      <c r="K128" s="425"/>
      <c r="L128" s="425"/>
      <c r="M128" s="425"/>
      <c r="N128" s="425"/>
      <c r="O128" s="425"/>
      <c r="P128" s="425"/>
      <c r="Q128" s="426"/>
      <c r="R128" s="426"/>
      <c r="S128" s="425"/>
      <c r="T128" s="425"/>
      <c r="U128" s="425"/>
      <c r="V128" s="425"/>
      <c r="W128" s="425"/>
      <c r="X128" s="425"/>
      <c r="Y128" s="425"/>
      <c r="Z128" s="425"/>
      <c r="AA128" s="425"/>
      <c r="AB128" s="427"/>
      <c r="AC128" s="394"/>
      <c r="AD128" s="394"/>
      <c r="AE128" s="394"/>
      <c r="AF128" s="394"/>
      <c r="AG128" s="394"/>
      <c r="AH128" s="394"/>
      <c r="AI128" s="394"/>
      <c r="AJ128" s="394"/>
      <c r="AK128" s="394"/>
    </row>
    <row r="129" spans="8:8" ht="15.75" customHeight="1">
      <c r="A129" s="413"/>
      <c r="B129" s="403"/>
      <c r="C129" s="428" t="s">
        <v>165</v>
      </c>
      <c r="D129" s="381"/>
      <c r="E129" s="450" t="s">
        <v>214</v>
      </c>
      <c r="F129" s="451" t="s">
        <v>215</v>
      </c>
      <c r="G129" s="451" t="s">
        <v>214</v>
      </c>
      <c r="H129" s="451" t="s">
        <v>215</v>
      </c>
      <c r="I129" s="451" t="s">
        <v>214</v>
      </c>
      <c r="J129" s="451" t="s">
        <v>215</v>
      </c>
      <c r="K129" s="451" t="s">
        <v>214</v>
      </c>
      <c r="L129" s="451" t="s">
        <v>215</v>
      </c>
      <c r="M129" s="451" t="s">
        <v>214</v>
      </c>
      <c r="N129" s="451" t="s">
        <v>215</v>
      </c>
      <c r="O129" s="451" t="s">
        <v>214</v>
      </c>
      <c r="P129" s="451" t="s">
        <v>215</v>
      </c>
      <c r="Q129" s="451" t="s">
        <v>214</v>
      </c>
      <c r="R129" s="451" t="s">
        <v>215</v>
      </c>
      <c r="S129" s="451" t="s">
        <v>214</v>
      </c>
      <c r="T129" s="451" t="s">
        <v>215</v>
      </c>
      <c r="U129" s="451" t="s">
        <v>214</v>
      </c>
      <c r="V129" s="451" t="s">
        <v>215</v>
      </c>
      <c r="W129" s="451" t="s">
        <v>214</v>
      </c>
      <c r="X129" s="451" t="s">
        <v>215</v>
      </c>
      <c r="Y129" s="451" t="s">
        <v>214</v>
      </c>
      <c r="Z129" s="451" t="s">
        <v>215</v>
      </c>
      <c r="AA129" s="451" t="s">
        <v>214</v>
      </c>
      <c r="AB129" s="452" t="s">
        <v>215</v>
      </c>
      <c r="AC129" s="394"/>
      <c r="AD129" s="394"/>
      <c r="AE129" s="394"/>
      <c r="AF129" s="394"/>
      <c r="AG129" s="394"/>
      <c r="AH129" s="394"/>
      <c r="AI129" s="394"/>
      <c r="AJ129" s="394"/>
      <c r="AK129" s="394"/>
    </row>
    <row r="130" spans="8:8" ht="15.75" customHeight="1">
      <c r="A130" s="413"/>
      <c r="B130" s="385"/>
      <c r="C130" s="328" t="s">
        <v>222</v>
      </c>
      <c r="D130" s="453"/>
      <c r="E130" s="325">
        <f t="shared" si="81" ref="E130:V130">SUMPRODUCT($D$114:$D$115:$D$116,E114:E115:E116)/100000</f>
        <v>0.0</v>
      </c>
      <c r="F130" s="325">
        <f t="shared" si="81"/>
        <v>0.0</v>
      </c>
      <c r="G130" s="325">
        <f t="shared" si="81"/>
        <v>0.0</v>
      </c>
      <c r="H130" s="325">
        <f t="shared" si="81"/>
        <v>0.0</v>
      </c>
      <c r="I130" s="325">
        <f t="shared" si="81"/>
        <v>0.0</v>
      </c>
      <c r="J130" s="325">
        <f t="shared" si="81"/>
        <v>0.0</v>
      </c>
      <c r="K130" s="325">
        <f t="shared" si="81"/>
        <v>0.0</v>
      </c>
      <c r="L130" s="325">
        <f t="shared" si="81"/>
        <v>0.0</v>
      </c>
      <c r="M130" s="325">
        <f t="shared" si="81"/>
        <v>0.0</v>
      </c>
      <c r="N130" s="325">
        <f t="shared" si="81"/>
        <v>0.0</v>
      </c>
      <c r="O130" s="325">
        <f t="shared" si="81"/>
        <v>0.0</v>
      </c>
      <c r="P130" s="325">
        <f t="shared" si="81"/>
        <v>0.0</v>
      </c>
      <c r="Q130" s="325">
        <f t="shared" si="81"/>
        <v>0.0</v>
      </c>
      <c r="R130" s="325">
        <f t="shared" si="81"/>
        <v>0.0</v>
      </c>
      <c r="S130" s="325">
        <f t="shared" si="81"/>
        <v>0.0</v>
      </c>
      <c r="T130" s="325">
        <f t="shared" si="81"/>
        <v>0.0</v>
      </c>
      <c r="U130" s="325">
        <f t="shared" si="81"/>
        <v>0.0</v>
      </c>
      <c r="V130" s="325">
        <f t="shared" si="81"/>
        <v>0.0</v>
      </c>
      <c r="W130" s="325">
        <v>0.0</v>
      </c>
      <c r="X130" s="325">
        <v>0.0</v>
      </c>
      <c r="Y130" s="325">
        <f t="shared" si="82" ref="Y130:AB130">SUMPRODUCT($D$114:$D$115:$D$116,Y114:Y115:Y116)/100000</f>
        <v>0.0</v>
      </c>
      <c r="Z130" s="325">
        <f t="shared" si="82"/>
        <v>0.0</v>
      </c>
      <c r="AA130" s="325">
        <f t="shared" si="82"/>
        <v>0.0</v>
      </c>
      <c r="AB130" s="325">
        <f t="shared" si="82"/>
        <v>0.0</v>
      </c>
      <c r="AC130" s="394"/>
      <c r="AD130" s="394"/>
      <c r="AE130" s="394"/>
      <c r="AF130" s="394"/>
      <c r="AG130" s="394"/>
      <c r="AH130" s="394"/>
      <c r="AI130" s="394"/>
      <c r="AJ130" s="394"/>
      <c r="AK130" s="394"/>
    </row>
    <row r="131" spans="8:8" ht="15.75" customHeight="1">
      <c r="A131" s="413"/>
      <c r="B131" s="385"/>
      <c r="C131" s="328" t="s">
        <v>223</v>
      </c>
      <c r="D131" s="386"/>
      <c r="E131" s="330">
        <f t="shared" si="83" ref="E131:V131">SUMPRODUCT($D$117:$D$118:$D$119:$D$120,E117:E118:E119:E120)/100000</f>
        <v>0.0698962</v>
      </c>
      <c r="F131" s="330">
        <f t="shared" si="83"/>
        <v>0.0956938</v>
      </c>
      <c r="G131" s="330">
        <f t="shared" si="83"/>
        <v>0.0</v>
      </c>
      <c r="H131" s="330">
        <f t="shared" si="83"/>
        <v>0.0</v>
      </c>
      <c r="I131" s="330">
        <f t="shared" si="83"/>
        <v>0.0565822</v>
      </c>
      <c r="J131" s="330">
        <f t="shared" si="83"/>
        <v>0.0740574</v>
      </c>
      <c r="K131" s="330">
        <f t="shared" si="83"/>
        <v>0.0</v>
      </c>
      <c r="L131" s="330">
        <f t="shared" si="83"/>
        <v>0.0</v>
      </c>
      <c r="M131" s="330">
        <f t="shared" si="83"/>
        <v>0.0</v>
      </c>
      <c r="N131" s="330">
        <f t="shared" si="83"/>
        <v>0.0</v>
      </c>
      <c r="O131" s="330">
        <f t="shared" si="83"/>
        <v>0.0</v>
      </c>
      <c r="P131" s="330">
        <f t="shared" si="83"/>
        <v>0.0</v>
      </c>
      <c r="Q131" s="330">
        <f t="shared" si="83"/>
        <v>0.0</v>
      </c>
      <c r="R131" s="330">
        <f t="shared" si="83"/>
        <v>0.0</v>
      </c>
      <c r="S131" s="330">
        <f t="shared" si="83"/>
        <v>0.0</v>
      </c>
      <c r="T131" s="330">
        <f t="shared" si="83"/>
        <v>0.0</v>
      </c>
      <c r="U131" s="330">
        <f t="shared" si="83"/>
        <v>0.0</v>
      </c>
      <c r="V131" s="330">
        <f t="shared" si="83"/>
        <v>0.0</v>
      </c>
      <c r="W131" s="330">
        <v>0.020593800000000002</v>
      </c>
      <c r="X131" s="330">
        <v>0.026628000000000002</v>
      </c>
      <c r="Y131" s="330">
        <f t="shared" si="84" ref="Y131:AB131">SUMPRODUCT($D$117:$D$118:$D$119:$D$120,Y117:Y118:Y119:Y120)/100000</f>
        <v>0.0</v>
      </c>
      <c r="Z131" s="330">
        <f t="shared" si="84"/>
        <v>0.0</v>
      </c>
      <c r="AA131" s="330">
        <f t="shared" si="84"/>
        <v>0.0</v>
      </c>
      <c r="AB131" s="330">
        <f t="shared" si="84"/>
        <v>0.0</v>
      </c>
      <c r="AC131" s="394"/>
      <c r="AD131" s="394"/>
      <c r="AE131" s="394"/>
      <c r="AF131" s="394"/>
      <c r="AG131" s="394"/>
      <c r="AH131" s="394"/>
      <c r="AI131" s="394"/>
      <c r="AJ131" s="394"/>
      <c r="AK131" s="394"/>
    </row>
    <row r="132" spans="8:8" ht="15.75" customHeight="1">
      <c r="A132" s="413"/>
      <c r="B132" s="385"/>
      <c r="C132" s="332" t="s">
        <v>224</v>
      </c>
      <c r="D132" s="386"/>
      <c r="E132" s="330">
        <f t="shared" si="85" ref="E132:V132">SUMPRODUCT($D$121:$D$122:$D$123,E121:E122:E123)/100000</f>
        <v>0.0</v>
      </c>
      <c r="F132" s="330">
        <f t="shared" si="85"/>
        <v>0.0</v>
      </c>
      <c r="G132" s="330">
        <f t="shared" si="85"/>
        <v>0.0</v>
      </c>
      <c r="H132" s="330">
        <f t="shared" si="85"/>
        <v>0.0</v>
      </c>
      <c r="I132" s="330">
        <f t="shared" si="85"/>
        <v>0.0</v>
      </c>
      <c r="J132" s="330">
        <f t="shared" si="85"/>
        <v>0.0</v>
      </c>
      <c r="K132" s="330">
        <f t="shared" si="85"/>
        <v>0.0</v>
      </c>
      <c r="L132" s="330">
        <f t="shared" si="85"/>
        <v>0.0</v>
      </c>
      <c r="M132" s="330">
        <f t="shared" si="85"/>
        <v>0.0</v>
      </c>
      <c r="N132" s="330">
        <f t="shared" si="85"/>
        <v>0.0</v>
      </c>
      <c r="O132" s="330">
        <f t="shared" si="85"/>
        <v>0.0</v>
      </c>
      <c r="P132" s="330">
        <f t="shared" si="85"/>
        <v>0.0</v>
      </c>
      <c r="Q132" s="330">
        <f t="shared" si="85"/>
        <v>0.0</v>
      </c>
      <c r="R132" s="330">
        <f t="shared" si="85"/>
        <v>0.0</v>
      </c>
      <c r="S132" s="330">
        <f t="shared" si="85"/>
        <v>0.0</v>
      </c>
      <c r="T132" s="330">
        <f t="shared" si="85"/>
        <v>0.0</v>
      </c>
      <c r="U132" s="330">
        <f t="shared" si="85"/>
        <v>0.0</v>
      </c>
      <c r="V132" s="330">
        <f t="shared" si="85"/>
        <v>0.0</v>
      </c>
      <c r="W132" s="330">
        <v>0.0</v>
      </c>
      <c r="X132" s="330">
        <v>0.0</v>
      </c>
      <c r="Y132" s="330">
        <f t="shared" si="86" ref="Y132:AB132">SUMPRODUCT($D$121:$D$122:$D$123,Y121:Y122:Y123)/100000</f>
        <v>0.0</v>
      </c>
      <c r="Z132" s="330">
        <f t="shared" si="86"/>
        <v>0.0</v>
      </c>
      <c r="AA132" s="330">
        <f t="shared" si="86"/>
        <v>0.0</v>
      </c>
      <c r="AB132" s="330">
        <f t="shared" si="86"/>
        <v>0.0</v>
      </c>
      <c r="AC132" s="394"/>
      <c r="AD132" s="394"/>
      <c r="AE132" s="394"/>
      <c r="AF132" s="394"/>
      <c r="AG132" s="394"/>
      <c r="AH132" s="394"/>
      <c r="AI132" s="394"/>
      <c r="AJ132" s="394"/>
      <c r="AK132" s="394"/>
    </row>
    <row r="133" spans="8:8" ht="15.75" customHeight="1">
      <c r="A133" s="413"/>
      <c r="B133" s="385"/>
      <c r="C133" s="328" t="s">
        <v>225</v>
      </c>
      <c r="D133" s="386"/>
      <c r="E133" s="330">
        <f t="shared" si="87" ref="E133:V133">SUMPRODUCT($D$124:$D$125,E124:E125)/100000</f>
        <v>0.0</v>
      </c>
      <c r="F133" s="330">
        <f t="shared" si="87"/>
        <v>0.0</v>
      </c>
      <c r="G133" s="330">
        <f t="shared" si="87"/>
        <v>0.0</v>
      </c>
      <c r="H133" s="330">
        <f t="shared" si="87"/>
        <v>0.0</v>
      </c>
      <c r="I133" s="330">
        <f t="shared" si="87"/>
        <v>0.0</v>
      </c>
      <c r="J133" s="330">
        <f t="shared" si="87"/>
        <v>0.0</v>
      </c>
      <c r="K133" s="330">
        <f t="shared" si="87"/>
        <v>0.0</v>
      </c>
      <c r="L133" s="330">
        <f t="shared" si="87"/>
        <v>0.0</v>
      </c>
      <c r="M133" s="330">
        <f t="shared" si="87"/>
        <v>0.0</v>
      </c>
      <c r="N133" s="330">
        <f t="shared" si="87"/>
        <v>0.0</v>
      </c>
      <c r="O133" s="330">
        <f t="shared" si="87"/>
        <v>0.0</v>
      </c>
      <c r="P133" s="330">
        <f t="shared" si="87"/>
        <v>0.0</v>
      </c>
      <c r="Q133" s="330">
        <f t="shared" si="87"/>
        <v>0.0</v>
      </c>
      <c r="R133" s="330">
        <f t="shared" si="87"/>
        <v>0.0</v>
      </c>
      <c r="S133" s="330">
        <f t="shared" si="87"/>
        <v>0.0</v>
      </c>
      <c r="T133" s="330">
        <f t="shared" si="87"/>
        <v>0.0</v>
      </c>
      <c r="U133" s="330">
        <f t="shared" si="87"/>
        <v>0.0</v>
      </c>
      <c r="V133" s="330">
        <f t="shared" si="87"/>
        <v>0.0</v>
      </c>
      <c r="W133" s="330">
        <v>0.0</v>
      </c>
      <c r="X133" s="330">
        <v>0.0</v>
      </c>
      <c r="Y133" s="330">
        <f t="shared" si="88" ref="Y133:AB133">SUMPRODUCT($D$124:$D$125,Y124:Y125)/100000</f>
        <v>0.0</v>
      </c>
      <c r="Z133" s="330">
        <f t="shared" si="88"/>
        <v>0.0</v>
      </c>
      <c r="AA133" s="330">
        <f t="shared" si="88"/>
        <v>0.0</v>
      </c>
      <c r="AB133" s="330">
        <f t="shared" si="88"/>
        <v>0.0</v>
      </c>
      <c r="AC133" s="394"/>
      <c r="AD133" s="394"/>
      <c r="AE133" s="394"/>
      <c r="AF133" s="394"/>
      <c r="AG133" s="394"/>
      <c r="AH133" s="394"/>
      <c r="AI133" s="394"/>
      <c r="AJ133" s="394"/>
      <c r="AK133" s="394"/>
    </row>
    <row r="134" spans="8:8" ht="15.75" customHeight="1">
      <c r="A134" s="430"/>
      <c r="B134" s="387"/>
      <c r="C134" s="431" t="s">
        <v>187</v>
      </c>
      <c r="D134" s="389"/>
      <c r="E134" s="390">
        <f t="shared" si="89" ref="E134:AB134">SUM(E130:E133)</f>
        <v>0.0698962</v>
      </c>
      <c r="F134" s="391">
        <f t="shared" si="89"/>
        <v>0.0956938</v>
      </c>
      <c r="G134" s="391">
        <f t="shared" si="89"/>
        <v>0.0</v>
      </c>
      <c r="H134" s="391">
        <f t="shared" si="89"/>
        <v>0.0</v>
      </c>
      <c r="I134" s="391">
        <f t="shared" si="89"/>
        <v>0.0565822</v>
      </c>
      <c r="J134" s="391">
        <f t="shared" si="89"/>
        <v>0.0740574</v>
      </c>
      <c r="K134" s="391">
        <f t="shared" si="89"/>
        <v>0.0</v>
      </c>
      <c r="L134" s="391">
        <f t="shared" si="89"/>
        <v>0.0</v>
      </c>
      <c r="M134" s="391">
        <f t="shared" si="89"/>
        <v>0.0</v>
      </c>
      <c r="N134" s="391">
        <f t="shared" si="89"/>
        <v>0.0</v>
      </c>
      <c r="O134" s="391">
        <f t="shared" si="89"/>
        <v>0.0</v>
      </c>
      <c r="P134" s="391">
        <f t="shared" si="89"/>
        <v>0.0</v>
      </c>
      <c r="Q134" s="391">
        <f t="shared" si="89"/>
        <v>0.0</v>
      </c>
      <c r="R134" s="391">
        <f t="shared" si="89"/>
        <v>0.0</v>
      </c>
      <c r="S134" s="391">
        <f t="shared" si="89"/>
        <v>0.0</v>
      </c>
      <c r="T134" s="391">
        <f t="shared" si="89"/>
        <v>0.0</v>
      </c>
      <c r="U134" s="391">
        <f t="shared" si="89"/>
        <v>0.0</v>
      </c>
      <c r="V134" s="391">
        <f t="shared" si="89"/>
        <v>0.0</v>
      </c>
      <c r="W134" s="391">
        <f t="shared" si="89"/>
        <v>0.020593800000000002</v>
      </c>
      <c r="X134" s="391">
        <f t="shared" si="89"/>
        <v>0.026628000000000002</v>
      </c>
      <c r="Y134" s="391">
        <f t="shared" si="89"/>
        <v>0.0</v>
      </c>
      <c r="Z134" s="391">
        <f t="shared" si="89"/>
        <v>0.0</v>
      </c>
      <c r="AA134" s="391">
        <f t="shared" si="89"/>
        <v>0.0</v>
      </c>
      <c r="AB134" s="392">
        <f t="shared" si="89"/>
        <v>0.0</v>
      </c>
      <c r="AC134" s="394"/>
      <c r="AD134" s="394"/>
      <c r="AE134" s="394"/>
      <c r="AF134" s="394"/>
      <c r="AG134" s="394"/>
      <c r="AH134" s="394"/>
      <c r="AI134" s="394"/>
      <c r="AJ134" s="394"/>
      <c r="AK134" s="394"/>
    </row>
    <row r="135" spans="8:8" ht="15.75" customHeight="1">
      <c r="A135" s="388" t="s">
        <v>234</v>
      </c>
      <c r="B135" s="403">
        <v>1.0</v>
      </c>
      <c r="C135" s="369" t="s">
        <v>217</v>
      </c>
      <c r="D135" s="280">
        <v>92.9</v>
      </c>
      <c r="E135" s="432"/>
      <c r="F135" s="432"/>
      <c r="G135" s="432"/>
      <c r="H135" s="432"/>
      <c r="I135" s="432"/>
      <c r="J135" s="432"/>
      <c r="K135" s="432"/>
      <c r="L135" s="432"/>
      <c r="M135" s="457"/>
      <c r="N135" s="457"/>
      <c r="O135" s="433"/>
      <c r="P135" s="433"/>
      <c r="Q135" s="432"/>
      <c r="R135" s="432"/>
      <c r="S135" s="348"/>
      <c r="T135" s="348"/>
      <c r="U135" s="433"/>
      <c r="V135" s="433"/>
      <c r="W135" s="433"/>
      <c r="X135" s="433"/>
      <c r="Y135" s="433"/>
      <c r="Z135" s="433"/>
      <c r="AA135" s="433"/>
      <c r="AB135" s="435"/>
      <c r="AC135" s="394"/>
      <c r="AD135" s="394"/>
      <c r="AE135" s="394"/>
      <c r="AF135" s="394"/>
      <c r="AG135" s="394"/>
      <c r="AH135" s="394"/>
      <c r="AI135" s="394"/>
      <c r="AJ135" s="394"/>
      <c r="AK135" s="394"/>
    </row>
    <row r="136" spans="8:8" ht="15.75" customHeight="1">
      <c r="A136" s="454"/>
      <c r="B136" s="385">
        <v>2.0</v>
      </c>
      <c r="C136" s="371" t="s">
        <v>218</v>
      </c>
      <c r="D136" s="289">
        <v>154.38</v>
      </c>
      <c r="E136" s="432"/>
      <c r="F136" s="432"/>
      <c r="G136" s="433"/>
      <c r="H136" s="433"/>
      <c r="I136" s="432"/>
      <c r="J136" s="432"/>
      <c r="K136" s="432"/>
      <c r="L136" s="432"/>
      <c r="M136" s="457"/>
      <c r="N136" s="457"/>
      <c r="O136" s="433"/>
      <c r="P136" s="433"/>
      <c r="Q136" s="432"/>
      <c r="R136" s="432"/>
      <c r="S136" s="348"/>
      <c r="T136" s="348"/>
      <c r="U136" s="433"/>
      <c r="V136" s="433"/>
      <c r="W136" s="433"/>
      <c r="X136" s="433"/>
      <c r="Y136" s="433"/>
      <c r="Z136" s="433"/>
      <c r="AA136" s="433"/>
      <c r="AB136" s="435"/>
      <c r="AC136" s="394"/>
      <c r="AD136" s="394"/>
      <c r="AE136" s="394"/>
      <c r="AF136" s="394"/>
      <c r="AG136" s="394"/>
      <c r="AH136" s="394"/>
      <c r="AI136" s="394"/>
      <c r="AJ136" s="394"/>
      <c r="AK136" s="394"/>
    </row>
    <row r="137" spans="8:8" ht="15.75" customHeight="1">
      <c r="A137" s="413"/>
      <c r="B137" s="385">
        <v>3.0</v>
      </c>
      <c r="C137" s="371" t="s">
        <v>178</v>
      </c>
      <c r="D137" s="289">
        <v>283.73</v>
      </c>
      <c r="E137" s="432">
        <v>0.0</v>
      </c>
      <c r="F137" s="432">
        <v>24.0</v>
      </c>
      <c r="G137" s="432"/>
      <c r="H137" s="432"/>
      <c r="I137" s="432">
        <v>2.0</v>
      </c>
      <c r="J137" s="432">
        <v>19.0</v>
      </c>
      <c r="K137" s="432">
        <v>3.0</v>
      </c>
      <c r="L137" s="432">
        <v>16.0</v>
      </c>
      <c r="M137" s="457"/>
      <c r="N137" s="457"/>
      <c r="O137" s="433"/>
      <c r="P137" s="433"/>
      <c r="Q137" s="432"/>
      <c r="R137" s="432"/>
      <c r="S137" s="348"/>
      <c r="T137" s="348"/>
      <c r="U137" s="433"/>
      <c r="V137" s="433"/>
      <c r="W137" s="433"/>
      <c r="X137" s="433"/>
      <c r="Y137" s="433"/>
      <c r="Z137" s="433"/>
      <c r="AA137" s="433"/>
      <c r="AB137" s="435"/>
      <c r="AC137" s="394"/>
      <c r="AD137" s="394"/>
      <c r="AE137" s="394"/>
      <c r="AF137" s="394"/>
      <c r="AG137" s="394"/>
      <c r="AH137" s="394"/>
      <c r="AI137" s="394"/>
      <c r="AJ137" s="394"/>
      <c r="AK137" s="394"/>
    </row>
    <row r="138" spans="8:8" ht="15.75" customHeight="1">
      <c r="A138" s="437"/>
      <c r="B138" s="385">
        <v>4.0</v>
      </c>
      <c r="C138" s="371" t="s">
        <v>179</v>
      </c>
      <c r="D138" s="289">
        <v>344.75</v>
      </c>
      <c r="E138" s="432"/>
      <c r="F138" s="432"/>
      <c r="G138" s="432"/>
      <c r="H138" s="432"/>
      <c r="I138" s="432"/>
      <c r="J138" s="432"/>
      <c r="K138" s="432"/>
      <c r="L138" s="432"/>
      <c r="M138" s="457"/>
      <c r="N138" s="457"/>
      <c r="O138" s="433"/>
      <c r="P138" s="433"/>
      <c r="Q138" s="432"/>
      <c r="R138" s="432"/>
      <c r="S138" s="348"/>
      <c r="T138" s="348"/>
      <c r="U138" s="433"/>
      <c r="V138" s="433"/>
      <c r="W138" s="433"/>
      <c r="X138" s="433"/>
      <c r="Y138" s="433"/>
      <c r="Z138" s="433"/>
      <c r="AA138" s="433"/>
      <c r="AB138" s="435"/>
      <c r="AC138" s="394"/>
      <c r="AD138" s="394"/>
      <c r="AE138" s="394"/>
      <c r="AF138" s="394"/>
      <c r="AG138" s="394"/>
      <c r="AH138" s="394"/>
      <c r="AI138" s="394"/>
      <c r="AJ138" s="394"/>
      <c r="AK138" s="394"/>
    </row>
    <row r="139" spans="8:8" ht="15.75" customHeight="1">
      <c r="A139" s="437"/>
      <c r="B139" s="385">
        <v>5.0</v>
      </c>
      <c r="C139" s="371" t="s">
        <v>175</v>
      </c>
      <c r="D139" s="289">
        <v>208.06</v>
      </c>
      <c r="E139" s="432">
        <v>5.0</v>
      </c>
      <c r="F139" s="432">
        <v>9.0</v>
      </c>
      <c r="G139" s="432"/>
      <c r="H139" s="432"/>
      <c r="I139" s="432">
        <v>0.0</v>
      </c>
      <c r="J139" s="432">
        <v>7.0</v>
      </c>
      <c r="K139" s="432">
        <v>1.0</v>
      </c>
      <c r="L139" s="432">
        <v>6.0</v>
      </c>
      <c r="M139" s="457"/>
      <c r="N139" s="457"/>
      <c r="O139" s="433"/>
      <c r="P139" s="433"/>
      <c r="Q139" s="432"/>
      <c r="R139" s="432"/>
      <c r="S139" s="348"/>
      <c r="T139" s="348"/>
      <c r="U139" s="433"/>
      <c r="V139" s="433"/>
      <c r="W139" s="433"/>
      <c r="X139" s="433"/>
      <c r="Y139" s="433"/>
      <c r="Z139" s="433"/>
      <c r="AA139" s="433"/>
      <c r="AB139" s="435"/>
      <c r="AC139" s="394"/>
      <c r="AD139" s="394"/>
      <c r="AE139" s="394"/>
      <c r="AF139" s="394"/>
      <c r="AG139" s="394"/>
      <c r="AH139" s="394"/>
      <c r="AI139" s="394"/>
      <c r="AJ139" s="394"/>
      <c r="AK139" s="394"/>
    </row>
    <row r="140" spans="8:8" ht="15.75" customHeight="1">
      <c r="A140" s="437"/>
      <c r="B140" s="385">
        <v>6.0</v>
      </c>
      <c r="C140" s="371" t="s">
        <v>176</v>
      </c>
      <c r="D140" s="289">
        <v>399.65</v>
      </c>
      <c r="E140" s="432">
        <v>2.0</v>
      </c>
      <c r="F140" s="432">
        <v>12.0</v>
      </c>
      <c r="G140" s="432"/>
      <c r="H140" s="432"/>
      <c r="I140" s="432">
        <v>4.0</v>
      </c>
      <c r="J140" s="432">
        <v>23.0</v>
      </c>
      <c r="K140" s="432">
        <v>6.0</v>
      </c>
      <c r="L140" s="432">
        <v>17.0</v>
      </c>
      <c r="M140" s="457"/>
      <c r="N140" s="457"/>
      <c r="O140" s="433"/>
      <c r="P140" s="433"/>
      <c r="Q140" s="432"/>
      <c r="R140" s="432"/>
      <c r="S140" s="348"/>
      <c r="T140" s="348"/>
      <c r="U140" s="433"/>
      <c r="V140" s="433"/>
      <c r="W140" s="433"/>
      <c r="X140" s="433"/>
      <c r="Y140" s="433"/>
      <c r="Z140" s="433"/>
      <c r="AA140" s="433"/>
      <c r="AB140" s="435"/>
      <c r="AC140" s="394"/>
      <c r="AD140" s="394"/>
      <c r="AE140" s="394"/>
      <c r="AF140" s="394"/>
      <c r="AG140" s="394"/>
      <c r="AH140" s="394"/>
      <c r="AI140" s="394"/>
      <c r="AJ140" s="394"/>
      <c r="AK140" s="394"/>
    </row>
    <row r="141" spans="8:8" ht="15.75" customHeight="1">
      <c r="A141" s="437"/>
      <c r="B141" s="385">
        <v>7.0</v>
      </c>
      <c r="C141" s="371" t="s">
        <v>174</v>
      </c>
      <c r="D141" s="289">
        <v>228.82</v>
      </c>
      <c r="E141" s="432">
        <v>38.0</v>
      </c>
      <c r="F141" s="432">
        <v>31.0</v>
      </c>
      <c r="G141" s="432"/>
      <c r="H141" s="432"/>
      <c r="I141" s="432">
        <v>19.0</v>
      </c>
      <c r="J141" s="432">
        <v>43.0</v>
      </c>
      <c r="K141" s="432">
        <v>27.0</v>
      </c>
      <c r="L141" s="432">
        <v>36.0</v>
      </c>
      <c r="M141" s="457"/>
      <c r="N141" s="457"/>
      <c r="O141" s="433"/>
      <c r="P141" s="433"/>
      <c r="Q141" s="432"/>
      <c r="R141" s="432"/>
      <c r="S141" s="348"/>
      <c r="T141" s="348"/>
      <c r="U141" s="433"/>
      <c r="V141" s="433"/>
      <c r="W141" s="433"/>
      <c r="X141" s="433"/>
      <c r="Y141" s="433"/>
      <c r="Z141" s="433"/>
      <c r="AA141" s="433"/>
      <c r="AB141" s="435"/>
      <c r="AC141" s="394"/>
      <c r="AD141" s="394"/>
      <c r="AE141" s="394"/>
      <c r="AF141" s="394"/>
      <c r="AG141" s="394"/>
      <c r="AH141" s="394"/>
      <c r="AI141" s="394"/>
      <c r="AJ141" s="394"/>
      <c r="AK141" s="394"/>
    </row>
    <row r="142" spans="8:8" ht="15.75" customHeight="1">
      <c r="A142" s="413"/>
      <c r="B142" s="385">
        <v>8.0</v>
      </c>
      <c r="C142" s="371" t="s">
        <v>177</v>
      </c>
      <c r="D142" s="289">
        <v>402.71</v>
      </c>
      <c r="E142" s="432"/>
      <c r="F142" s="432"/>
      <c r="G142" s="432"/>
      <c r="H142" s="432"/>
      <c r="I142" s="432"/>
      <c r="J142" s="432"/>
      <c r="K142" s="432"/>
      <c r="L142" s="432"/>
      <c r="M142" s="457"/>
      <c r="N142" s="457"/>
      <c r="O142" s="433"/>
      <c r="P142" s="433"/>
      <c r="Q142" s="432"/>
      <c r="R142" s="432"/>
      <c r="S142" s="348"/>
      <c r="T142" s="348"/>
      <c r="U142" s="433"/>
      <c r="V142" s="433"/>
      <c r="W142" s="433"/>
      <c r="X142" s="433"/>
      <c r="Y142" s="433"/>
      <c r="Z142" s="433"/>
      <c r="AA142" s="433"/>
      <c r="AB142" s="435"/>
      <c r="AC142" s="394"/>
      <c r="AD142" s="394"/>
      <c r="AE142" s="394"/>
      <c r="AF142" s="394"/>
      <c r="AG142" s="394"/>
      <c r="AH142" s="394"/>
      <c r="AI142" s="394"/>
      <c r="AJ142" s="394"/>
      <c r="AK142" s="394"/>
    </row>
    <row r="143" spans="8:8" ht="15.75" customHeight="1">
      <c r="A143" s="437"/>
      <c r="B143" s="385">
        <v>9.0</v>
      </c>
      <c r="C143" s="371" t="s">
        <v>172</v>
      </c>
      <c r="D143" s="289">
        <v>250.17</v>
      </c>
      <c r="E143" s="432"/>
      <c r="F143" s="432"/>
      <c r="G143" s="432"/>
      <c r="H143" s="432"/>
      <c r="I143" s="432"/>
      <c r="J143" s="432"/>
      <c r="K143" s="432"/>
      <c r="L143" s="432"/>
      <c r="M143" s="457"/>
      <c r="N143" s="457"/>
      <c r="O143" s="433"/>
      <c r="P143" s="433"/>
      <c r="Q143" s="432"/>
      <c r="R143" s="432"/>
      <c r="S143" s="348"/>
      <c r="T143" s="348"/>
      <c r="U143" s="433"/>
      <c r="V143" s="433"/>
      <c r="W143" s="433"/>
      <c r="X143" s="433"/>
      <c r="Y143" s="433"/>
      <c r="Z143" s="433"/>
      <c r="AA143" s="433"/>
      <c r="AB143" s="435"/>
      <c r="AC143" s="394"/>
      <c r="AD143" s="394"/>
      <c r="AE143" s="394"/>
      <c r="AF143" s="394"/>
      <c r="AG143" s="394"/>
      <c r="AH143" s="394"/>
      <c r="AI143" s="394"/>
      <c r="AJ143" s="394"/>
      <c r="AK143" s="394"/>
    </row>
    <row r="144" spans="8:8" ht="15.75" customHeight="1">
      <c r="A144" s="437"/>
      <c r="B144" s="385">
        <v>10.0</v>
      </c>
      <c r="C144" s="371" t="s">
        <v>173</v>
      </c>
      <c r="D144" s="289">
        <v>250.17</v>
      </c>
      <c r="E144" s="432"/>
      <c r="F144" s="432"/>
      <c r="G144" s="432"/>
      <c r="H144" s="432"/>
      <c r="I144" s="432"/>
      <c r="J144" s="432"/>
      <c r="K144" s="432"/>
      <c r="L144" s="432"/>
      <c r="M144" s="457"/>
      <c r="N144" s="425"/>
      <c r="O144" s="433"/>
      <c r="P144" s="433"/>
      <c r="Q144" s="432"/>
      <c r="R144" s="438"/>
      <c r="S144" s="348"/>
      <c r="T144" s="460"/>
      <c r="U144" s="433"/>
      <c r="V144" s="433"/>
      <c r="W144" s="433"/>
      <c r="X144" s="433"/>
      <c r="Y144" s="433"/>
      <c r="Z144" s="433"/>
      <c r="AA144" s="433"/>
      <c r="AB144" s="435"/>
      <c r="AC144" s="394"/>
      <c r="AD144" s="394"/>
      <c r="AE144" s="394"/>
      <c r="AF144" s="394"/>
      <c r="AG144" s="394"/>
      <c r="AH144" s="394"/>
      <c r="AI144" s="394"/>
      <c r="AJ144" s="394"/>
      <c r="AK144" s="394"/>
    </row>
    <row r="145" spans="8:8" ht="15.75" customHeight="1">
      <c r="A145" s="413"/>
      <c r="B145" s="385">
        <v>11.0</v>
      </c>
      <c r="C145" s="371" t="s">
        <v>219</v>
      </c>
      <c r="D145" s="289">
        <v>228.82</v>
      </c>
      <c r="E145" s="432">
        <v>0.0</v>
      </c>
      <c r="F145" s="432">
        <v>14.0</v>
      </c>
      <c r="G145" s="432"/>
      <c r="H145" s="432"/>
      <c r="I145" s="432">
        <v>2.0</v>
      </c>
      <c r="J145" s="432">
        <v>12.0</v>
      </c>
      <c r="K145" s="432">
        <v>1.0</v>
      </c>
      <c r="L145" s="432">
        <v>11.0</v>
      </c>
      <c r="M145" s="457"/>
      <c r="N145" s="457"/>
      <c r="O145" s="433"/>
      <c r="P145" s="433"/>
      <c r="Q145" s="432"/>
      <c r="R145" s="432"/>
      <c r="S145" s="348"/>
      <c r="T145" s="348"/>
      <c r="U145" s="433"/>
      <c r="V145" s="433"/>
      <c r="W145" s="433"/>
      <c r="X145" s="433"/>
      <c r="Y145" s="433"/>
      <c r="Z145" s="433"/>
      <c r="AA145" s="433"/>
      <c r="AB145" s="435"/>
      <c r="AC145" s="394"/>
      <c r="AD145" s="394"/>
      <c r="AE145" s="394"/>
      <c r="AF145" s="394"/>
      <c r="AG145" s="394"/>
      <c r="AH145" s="394"/>
      <c r="AI145" s="394"/>
      <c r="AJ145" s="394"/>
      <c r="AK145" s="394"/>
    </row>
    <row r="146" spans="8:8" ht="15.75" customHeight="1">
      <c r="A146" s="413"/>
      <c r="B146" s="385">
        <v>12.0</v>
      </c>
      <c r="C146" s="371" t="s">
        <v>181</v>
      </c>
      <c r="D146" s="289">
        <v>56.38</v>
      </c>
      <c r="E146" s="432">
        <v>14.0</v>
      </c>
      <c r="F146" s="432">
        <v>20.0</v>
      </c>
      <c r="G146" s="432"/>
      <c r="H146" s="432"/>
      <c r="I146" s="432">
        <v>11.0</v>
      </c>
      <c r="J146" s="432">
        <v>27.0</v>
      </c>
      <c r="K146" s="432">
        <v>3.0</v>
      </c>
      <c r="L146" s="432">
        <v>24.0</v>
      </c>
      <c r="M146" s="457"/>
      <c r="N146" s="457"/>
      <c r="O146" s="433"/>
      <c r="P146" s="433"/>
      <c r="Q146" s="432"/>
      <c r="R146" s="432"/>
      <c r="S146" s="348"/>
      <c r="T146" s="348"/>
      <c r="U146" s="433"/>
      <c r="V146" s="433"/>
      <c r="W146" s="433"/>
      <c r="X146" s="433"/>
      <c r="Y146" s="433"/>
      <c r="Z146" s="433"/>
      <c r="AA146" s="433"/>
      <c r="AB146" s="435"/>
      <c r="AC146" s="394"/>
      <c r="AD146" s="394"/>
      <c r="AE146" s="394"/>
      <c r="AF146" s="394"/>
      <c r="AG146" s="394"/>
      <c r="AH146" s="394"/>
      <c r="AI146" s="394"/>
      <c r="AJ146" s="394"/>
      <c r="AK146" s="394"/>
    </row>
    <row r="147" spans="8:8" ht="15.75" customHeight="1">
      <c r="A147" s="413"/>
      <c r="B147" s="385">
        <v>13.0</v>
      </c>
      <c r="C147" s="371" t="s">
        <v>220</v>
      </c>
      <c r="D147" s="289">
        <v>70.14</v>
      </c>
      <c r="E147" s="432">
        <v>38.0</v>
      </c>
      <c r="F147" s="432">
        <v>27.0</v>
      </c>
      <c r="G147" s="432"/>
      <c r="H147" s="432"/>
      <c r="I147" s="432">
        <v>45.0</v>
      </c>
      <c r="J147" s="432">
        <v>69.0</v>
      </c>
      <c r="K147" s="432">
        <v>43.0</v>
      </c>
      <c r="L147" s="432">
        <v>55.0</v>
      </c>
      <c r="M147" s="457"/>
      <c r="N147" s="457"/>
      <c r="O147" s="433"/>
      <c r="P147" s="433"/>
      <c r="Q147" s="432"/>
      <c r="R147" s="432"/>
      <c r="S147" s="348"/>
      <c r="T147" s="348"/>
      <c r="U147" s="433"/>
      <c r="V147" s="433"/>
      <c r="W147" s="433"/>
      <c r="X147" s="433"/>
      <c r="Y147" s="433"/>
      <c r="Z147" s="433"/>
      <c r="AA147" s="433"/>
      <c r="AB147" s="435"/>
      <c r="AC147" s="394"/>
      <c r="AD147" s="394"/>
      <c r="AE147" s="394"/>
      <c r="AF147" s="394"/>
      <c r="AG147" s="394"/>
      <c r="AH147" s="394"/>
      <c r="AI147" s="394"/>
      <c r="AJ147" s="394"/>
      <c r="AK147" s="394"/>
    </row>
    <row r="148" spans="8:8" ht="15.75" customHeight="1">
      <c r="A148" s="413"/>
      <c r="B148" s="387">
        <v>14.0</v>
      </c>
      <c r="C148" s="374"/>
      <c r="D148" s="295"/>
      <c r="E148" s="441"/>
      <c r="F148" s="441"/>
      <c r="G148" s="442"/>
      <c r="H148" s="442"/>
      <c r="I148" s="441"/>
      <c r="J148" s="441"/>
      <c r="K148" s="441"/>
      <c r="L148" s="441"/>
      <c r="M148" s="461"/>
      <c r="N148" s="461"/>
      <c r="O148" s="442"/>
      <c r="P148" s="442"/>
      <c r="Q148" s="441"/>
      <c r="R148" s="441"/>
      <c r="S148" s="443"/>
      <c r="T148" s="443"/>
      <c r="U148" s="442"/>
      <c r="V148" s="442"/>
      <c r="W148" s="442"/>
      <c r="X148" s="442"/>
      <c r="Y148" s="442"/>
      <c r="Z148" s="442"/>
      <c r="AA148" s="442"/>
      <c r="AB148" s="444"/>
      <c r="AC148" s="394"/>
      <c r="AD148" s="394"/>
      <c r="AE148" s="394"/>
      <c r="AF148" s="394"/>
      <c r="AG148" s="394"/>
      <c r="AH148" s="394"/>
      <c r="AI148" s="394"/>
      <c r="AJ148" s="394"/>
      <c r="AK148" s="394"/>
    </row>
    <row r="149" spans="8:8" ht="15.75" customHeight="1">
      <c r="A149" s="413"/>
      <c r="B149" s="418"/>
      <c r="C149" s="419" t="s">
        <v>187</v>
      </c>
      <c r="D149" s="445"/>
      <c r="E149" s="455">
        <f t="shared" si="90" ref="E149:V149">SUMPRODUCT($D135:$D148,E135:E148)/100000</f>
        <v>0.139894</v>
      </c>
      <c r="F149" s="455">
        <f t="shared" si="90"/>
        <v>0.26796139999999996</v>
      </c>
      <c r="G149" s="455">
        <f t="shared" si="90"/>
        <v>0.0</v>
      </c>
      <c r="H149" s="455">
        <f t="shared" si="90"/>
        <v>0.0</v>
      </c>
      <c r="I149" s="455">
        <f t="shared" si="90"/>
        <v>0.1074776</v>
      </c>
      <c r="J149" s="455">
        <f t="shared" si="90"/>
        <v>0.34986259999999997</v>
      </c>
      <c r="K149" s="455">
        <f t="shared" si="90"/>
        <v>0.1304927</v>
      </c>
      <c r="L149" s="455">
        <f t="shared" si="90"/>
        <v>0.2854745</v>
      </c>
      <c r="M149" s="455">
        <f t="shared" si="90"/>
        <v>0.0</v>
      </c>
      <c r="N149" s="455">
        <f t="shared" si="90"/>
        <v>0.0</v>
      </c>
      <c r="O149" s="455">
        <f t="shared" si="90"/>
        <v>0.0</v>
      </c>
      <c r="P149" s="455">
        <f t="shared" si="90"/>
        <v>0.0</v>
      </c>
      <c r="Q149" s="455">
        <f t="shared" si="90"/>
        <v>0.0</v>
      </c>
      <c r="R149" s="455">
        <f t="shared" si="90"/>
        <v>0.0</v>
      </c>
      <c r="S149" s="455">
        <f t="shared" si="90"/>
        <v>0.0</v>
      </c>
      <c r="T149" s="455">
        <f t="shared" si="90"/>
        <v>0.0</v>
      </c>
      <c r="U149" s="455">
        <f t="shared" si="90"/>
        <v>0.0</v>
      </c>
      <c r="V149" s="455">
        <f t="shared" si="90"/>
        <v>0.0</v>
      </c>
      <c r="W149" s="455">
        <v>0.1518668</v>
      </c>
      <c r="X149" s="455">
        <v>0.1819069</v>
      </c>
      <c r="Y149" s="455">
        <f t="shared" si="91" ref="Y149:AB149">SUMPRODUCT($D135:$D148,Y135:Y148)/100000</f>
        <v>0.0</v>
      </c>
      <c r="Z149" s="455">
        <f t="shared" si="91"/>
        <v>0.0</v>
      </c>
      <c r="AA149" s="455">
        <f t="shared" si="91"/>
        <v>0.0</v>
      </c>
      <c r="AB149" s="456">
        <f t="shared" si="91"/>
        <v>0.0</v>
      </c>
      <c r="AC149" s="394"/>
      <c r="AD149" s="394"/>
      <c r="AE149" s="394"/>
      <c r="AF149" s="394"/>
      <c r="AG149" s="394"/>
      <c r="AH149" s="394"/>
      <c r="AI149" s="394"/>
      <c r="AJ149" s="394"/>
      <c r="AK149" s="394"/>
    </row>
    <row r="150" spans="8:8" ht="15.75" customHeight="1">
      <c r="A150" s="413"/>
      <c r="B150" s="383"/>
      <c r="C150" s="423"/>
      <c r="D150" s="424"/>
      <c r="E150" s="425"/>
      <c r="F150" s="425"/>
      <c r="G150" s="425"/>
      <c r="H150" s="425"/>
      <c r="I150" s="425"/>
      <c r="J150" s="425"/>
      <c r="K150" s="425"/>
      <c r="L150" s="425"/>
      <c r="M150" s="425"/>
      <c r="N150" s="425"/>
      <c r="O150" s="425"/>
      <c r="P150" s="425"/>
      <c r="Q150" s="426"/>
      <c r="R150" s="426"/>
      <c r="S150" s="425"/>
      <c r="T150" s="425"/>
      <c r="U150" s="425"/>
      <c r="V150" s="425"/>
      <c r="W150" s="425"/>
      <c r="X150" s="425"/>
      <c r="Y150" s="425"/>
      <c r="Z150" s="425"/>
      <c r="AA150" s="425"/>
      <c r="AB150" s="427"/>
      <c r="AC150" s="394"/>
      <c r="AD150" s="394"/>
      <c r="AE150" s="394"/>
      <c r="AF150" s="394"/>
      <c r="AG150" s="394"/>
      <c r="AH150" s="394"/>
      <c r="AI150" s="394"/>
      <c r="AJ150" s="394"/>
      <c r="AK150" s="394"/>
    </row>
    <row r="151" spans="8:8" ht="15.75" customHeight="1">
      <c r="A151" s="413"/>
      <c r="B151" s="403" t="s">
        <v>221</v>
      </c>
      <c r="C151" s="428" t="s">
        <v>165</v>
      </c>
      <c r="D151" s="381"/>
      <c r="E151" s="450" t="s">
        <v>214</v>
      </c>
      <c r="F151" s="451" t="s">
        <v>215</v>
      </c>
      <c r="G151" s="451" t="s">
        <v>214</v>
      </c>
      <c r="H151" s="451" t="s">
        <v>215</v>
      </c>
      <c r="I151" s="451" t="s">
        <v>214</v>
      </c>
      <c r="J151" s="451" t="s">
        <v>215</v>
      </c>
      <c r="K151" s="451" t="s">
        <v>214</v>
      </c>
      <c r="L151" s="451" t="s">
        <v>215</v>
      </c>
      <c r="M151" s="451" t="s">
        <v>214</v>
      </c>
      <c r="N151" s="451" t="s">
        <v>215</v>
      </c>
      <c r="O151" s="451" t="s">
        <v>214</v>
      </c>
      <c r="P151" s="451" t="s">
        <v>215</v>
      </c>
      <c r="Q151" s="451" t="s">
        <v>214</v>
      </c>
      <c r="R151" s="451" t="s">
        <v>215</v>
      </c>
      <c r="S151" s="451" t="s">
        <v>214</v>
      </c>
      <c r="T151" s="451" t="s">
        <v>215</v>
      </c>
      <c r="U151" s="451" t="s">
        <v>214</v>
      </c>
      <c r="V151" s="451" t="s">
        <v>215</v>
      </c>
      <c r="W151" s="451" t="s">
        <v>214</v>
      </c>
      <c r="X151" s="451" t="s">
        <v>215</v>
      </c>
      <c r="Y151" s="451" t="s">
        <v>214</v>
      </c>
      <c r="Z151" s="451" t="s">
        <v>215</v>
      </c>
      <c r="AA151" s="451" t="s">
        <v>214</v>
      </c>
      <c r="AB151" s="452" t="s">
        <v>215</v>
      </c>
      <c r="AC151" s="394"/>
      <c r="AD151" s="394"/>
      <c r="AE151" s="394"/>
      <c r="AF151" s="394"/>
      <c r="AG151" s="394"/>
      <c r="AH151" s="394"/>
      <c r="AI151" s="394"/>
      <c r="AJ151" s="394"/>
      <c r="AK151" s="394"/>
    </row>
    <row r="152" spans="8:8" ht="15.75" customHeight="1">
      <c r="A152" s="413"/>
      <c r="B152" s="385"/>
      <c r="C152" s="328" t="s">
        <v>222</v>
      </c>
      <c r="D152" s="453"/>
      <c r="E152" s="325">
        <f t="shared" si="92" ref="E152:V152">SUMPRODUCT($D$136:$D$137:$D$138,E136:E137:E138)/100000</f>
        <v>0.0</v>
      </c>
      <c r="F152" s="325">
        <f t="shared" si="92"/>
        <v>0.06809520000000001</v>
      </c>
      <c r="G152" s="325">
        <f t="shared" si="92"/>
        <v>0.0</v>
      </c>
      <c r="H152" s="325">
        <f t="shared" si="92"/>
        <v>0.0</v>
      </c>
      <c r="I152" s="325">
        <f t="shared" si="92"/>
        <v>0.0056746</v>
      </c>
      <c r="J152" s="325">
        <f t="shared" si="92"/>
        <v>0.05390870000000001</v>
      </c>
      <c r="K152" s="325">
        <f t="shared" si="92"/>
        <v>0.008511900000000001</v>
      </c>
      <c r="L152" s="325">
        <f t="shared" si="92"/>
        <v>0.0453968</v>
      </c>
      <c r="M152" s="325">
        <f t="shared" si="92"/>
        <v>0.0</v>
      </c>
      <c r="N152" s="325">
        <f t="shared" si="92"/>
        <v>0.0</v>
      </c>
      <c r="O152" s="325">
        <f t="shared" si="92"/>
        <v>0.0</v>
      </c>
      <c r="P152" s="325">
        <f t="shared" si="92"/>
        <v>0.0</v>
      </c>
      <c r="Q152" s="325">
        <f t="shared" si="92"/>
        <v>0.0</v>
      </c>
      <c r="R152" s="325">
        <f t="shared" si="92"/>
        <v>0.0</v>
      </c>
      <c r="S152" s="325">
        <f t="shared" si="92"/>
        <v>0.0</v>
      </c>
      <c r="T152" s="325">
        <f t="shared" si="92"/>
        <v>0.0</v>
      </c>
      <c r="U152" s="325">
        <f t="shared" si="92"/>
        <v>0.0</v>
      </c>
      <c r="V152" s="325">
        <f t="shared" si="92"/>
        <v>0.0</v>
      </c>
      <c r="W152" s="325">
        <v>0.0</v>
      </c>
      <c r="X152" s="325">
        <v>0.0</v>
      </c>
      <c r="Y152" s="325">
        <f t="shared" si="93" ref="Y152:AB152">SUMPRODUCT($D$136:$D$137:$D$138,Y136:Y137:Y138)/100000</f>
        <v>0.0</v>
      </c>
      <c r="Z152" s="325">
        <f t="shared" si="93"/>
        <v>0.0</v>
      </c>
      <c r="AA152" s="325">
        <f t="shared" si="93"/>
        <v>0.0</v>
      </c>
      <c r="AB152" s="325">
        <f t="shared" si="93"/>
        <v>0.0</v>
      </c>
      <c r="AC152" s="394"/>
      <c r="AD152" s="394"/>
      <c r="AE152" s="394"/>
      <c r="AF152" s="394"/>
      <c r="AG152" s="394"/>
      <c r="AH152" s="394"/>
      <c r="AI152" s="394"/>
      <c r="AJ152" s="394"/>
      <c r="AK152" s="394"/>
    </row>
    <row r="153" spans="8:8" ht="15.75" customHeight="1">
      <c r="A153" s="413"/>
      <c r="B153" s="385"/>
      <c r="C153" s="328" t="s">
        <v>223</v>
      </c>
      <c r="D153" s="386"/>
      <c r="E153" s="330">
        <f t="shared" si="94" ref="E153:V153">SUMPRODUCT($D$139:$D$140:$D$141:$D$142,E139:E140:E141:E142)/100000</f>
        <v>0.1053476</v>
      </c>
      <c r="F153" s="330">
        <f t="shared" si="94"/>
        <v>0.13761759999999998</v>
      </c>
      <c r="G153" s="330">
        <f t="shared" si="94"/>
        <v>0.0</v>
      </c>
      <c r="H153" s="330">
        <f t="shared" si="94"/>
        <v>0.0</v>
      </c>
      <c r="I153" s="330">
        <f t="shared" si="94"/>
        <v>0.0594618</v>
      </c>
      <c r="J153" s="330">
        <f t="shared" si="94"/>
        <v>0.20487629999999998</v>
      </c>
      <c r="K153" s="330">
        <f t="shared" si="94"/>
        <v>0.08784099999999999</v>
      </c>
      <c r="L153" s="330">
        <f t="shared" si="94"/>
        <v>0.1627993</v>
      </c>
      <c r="M153" s="330">
        <f t="shared" si="94"/>
        <v>0.0</v>
      </c>
      <c r="N153" s="330">
        <f t="shared" si="94"/>
        <v>0.0</v>
      </c>
      <c r="O153" s="330">
        <f t="shared" si="94"/>
        <v>0.0</v>
      </c>
      <c r="P153" s="330">
        <f t="shared" si="94"/>
        <v>0.0</v>
      </c>
      <c r="Q153" s="330">
        <f t="shared" si="94"/>
        <v>0.0</v>
      </c>
      <c r="R153" s="330">
        <f t="shared" si="94"/>
        <v>0.0</v>
      </c>
      <c r="S153" s="330">
        <f t="shared" si="94"/>
        <v>0.0</v>
      </c>
      <c r="T153" s="330">
        <f t="shared" si="94"/>
        <v>0.0</v>
      </c>
      <c r="U153" s="330">
        <f t="shared" si="94"/>
        <v>0.0</v>
      </c>
      <c r="V153" s="330">
        <f t="shared" si="94"/>
        <v>0.0</v>
      </c>
      <c r="W153" s="330">
        <v>0.0801774</v>
      </c>
      <c r="X153" s="330">
        <v>0.1428367</v>
      </c>
      <c r="Y153" s="330">
        <f t="shared" si="95" ref="Y153:AB153">SUMPRODUCT($D$139:$D$140:$D$141:$D$142,Y139:Y140:Y141:Y142)/100000</f>
        <v>0.0</v>
      </c>
      <c r="Z153" s="330">
        <f t="shared" si="95"/>
        <v>0.0</v>
      </c>
      <c r="AA153" s="330">
        <f t="shared" si="95"/>
        <v>0.0</v>
      </c>
      <c r="AB153" s="330">
        <f t="shared" si="95"/>
        <v>0.0</v>
      </c>
      <c r="AC153" s="394"/>
      <c r="AD153" s="394"/>
      <c r="AE153" s="394"/>
      <c r="AF153" s="394"/>
      <c r="AG153" s="394"/>
      <c r="AH153" s="394"/>
      <c r="AI153" s="394"/>
      <c r="AJ153" s="394"/>
      <c r="AK153" s="394"/>
    </row>
    <row r="154" spans="8:8" ht="15.75" customHeight="1">
      <c r="A154" s="413"/>
      <c r="B154" s="385"/>
      <c r="C154" s="332" t="s">
        <v>224</v>
      </c>
      <c r="D154" s="386"/>
      <c r="E154" s="330">
        <f t="shared" si="96" ref="E154:V154">SUMPRODUCT($D$143:$D$144:$D$145,E143:E144:E145)/100000</f>
        <v>0.0</v>
      </c>
      <c r="F154" s="330">
        <f t="shared" si="96"/>
        <v>0.0320348</v>
      </c>
      <c r="G154" s="330">
        <f t="shared" si="96"/>
        <v>0.0</v>
      </c>
      <c r="H154" s="330">
        <f t="shared" si="96"/>
        <v>0.0</v>
      </c>
      <c r="I154" s="330">
        <f t="shared" si="96"/>
        <v>0.0045763999999999996</v>
      </c>
      <c r="J154" s="330">
        <f t="shared" si="96"/>
        <v>0.0274584</v>
      </c>
      <c r="K154" s="330">
        <f t="shared" si="96"/>
        <v>0.0022881999999999998</v>
      </c>
      <c r="L154" s="330">
        <f t="shared" si="96"/>
        <v>0.0251702</v>
      </c>
      <c r="M154" s="330">
        <f t="shared" si="96"/>
        <v>0.0</v>
      </c>
      <c r="N154" s="330">
        <f t="shared" si="96"/>
        <v>0.0</v>
      </c>
      <c r="O154" s="330">
        <f t="shared" si="96"/>
        <v>0.0</v>
      </c>
      <c r="P154" s="330">
        <f t="shared" si="96"/>
        <v>0.0</v>
      </c>
      <c r="Q154" s="330">
        <f t="shared" si="96"/>
        <v>0.0</v>
      </c>
      <c r="R154" s="330">
        <f t="shared" si="96"/>
        <v>0.0</v>
      </c>
      <c r="S154" s="330">
        <f t="shared" si="96"/>
        <v>0.0</v>
      </c>
      <c r="T154" s="330">
        <f t="shared" si="96"/>
        <v>0.0</v>
      </c>
      <c r="U154" s="330">
        <f t="shared" si="96"/>
        <v>0.0</v>
      </c>
      <c r="V154" s="330">
        <f t="shared" si="96"/>
        <v>0.0</v>
      </c>
      <c r="W154" s="330">
        <v>0.0600408</v>
      </c>
      <c r="X154" s="330">
        <v>0.0</v>
      </c>
      <c r="Y154" s="330">
        <f t="shared" si="97" ref="Y154:AB154">SUMPRODUCT($D$143:$D$144:$D$145,Y143:Y144:Y145)/100000</f>
        <v>0.0</v>
      </c>
      <c r="Z154" s="330">
        <f t="shared" si="97"/>
        <v>0.0</v>
      </c>
      <c r="AA154" s="330">
        <f t="shared" si="97"/>
        <v>0.0</v>
      </c>
      <c r="AB154" s="330">
        <f t="shared" si="97"/>
        <v>0.0</v>
      </c>
      <c r="AC154" s="394"/>
      <c r="AD154" s="394"/>
      <c r="AE154" s="394"/>
      <c r="AF154" s="394"/>
      <c r="AG154" s="394"/>
      <c r="AH154" s="394"/>
      <c r="AI154" s="394"/>
      <c r="AJ154" s="394"/>
      <c r="AK154" s="394"/>
    </row>
    <row r="155" spans="8:8" ht="15.75" customHeight="1">
      <c r="A155" s="413"/>
      <c r="B155" s="385"/>
      <c r="C155" s="328" t="s">
        <v>225</v>
      </c>
      <c r="D155" s="386"/>
      <c r="E155" s="330">
        <f t="shared" si="98" ref="E155:V155">SUMPRODUCT($D$146:$D$147,E146:E147)/100000</f>
        <v>0.034546400000000005</v>
      </c>
      <c r="F155" s="330">
        <f t="shared" si="98"/>
        <v>0.030213800000000002</v>
      </c>
      <c r="G155" s="330">
        <f t="shared" si="98"/>
        <v>0.0</v>
      </c>
      <c r="H155" s="330">
        <f t="shared" si="98"/>
        <v>0.0</v>
      </c>
      <c r="I155" s="330">
        <f t="shared" si="98"/>
        <v>0.03776480000000001</v>
      </c>
      <c r="J155" s="330">
        <f t="shared" si="98"/>
        <v>0.0636192</v>
      </c>
      <c r="K155" s="330">
        <f t="shared" si="98"/>
        <v>0.0318516</v>
      </c>
      <c r="L155" s="330">
        <f t="shared" si="98"/>
        <v>0.0521082</v>
      </c>
      <c r="M155" s="330">
        <f t="shared" si="98"/>
        <v>0.0</v>
      </c>
      <c r="N155" s="330">
        <f t="shared" si="98"/>
        <v>0.0</v>
      </c>
      <c r="O155" s="330">
        <f t="shared" si="98"/>
        <v>0.0</v>
      </c>
      <c r="P155" s="330">
        <f t="shared" si="98"/>
        <v>0.0</v>
      </c>
      <c r="Q155" s="330">
        <f t="shared" si="98"/>
        <v>0.0</v>
      </c>
      <c r="R155" s="330">
        <f t="shared" si="98"/>
        <v>0.0</v>
      </c>
      <c r="S155" s="330">
        <f t="shared" si="98"/>
        <v>0.0</v>
      </c>
      <c r="T155" s="330">
        <f t="shared" si="98"/>
        <v>0.0</v>
      </c>
      <c r="U155" s="330">
        <f t="shared" si="98"/>
        <v>0.0</v>
      </c>
      <c r="V155" s="330">
        <f t="shared" si="98"/>
        <v>0.0</v>
      </c>
      <c r="W155" s="330">
        <v>0.011648599999999999</v>
      </c>
      <c r="X155" s="330">
        <v>0.039070200000000006</v>
      </c>
      <c r="Y155" s="330">
        <f t="shared" si="99" ref="Y155:AB155">SUMPRODUCT($D$146:$D$147,Y146:Y147)/100000</f>
        <v>0.0</v>
      </c>
      <c r="Z155" s="330">
        <f t="shared" si="99"/>
        <v>0.0</v>
      </c>
      <c r="AA155" s="330">
        <f t="shared" si="99"/>
        <v>0.0</v>
      </c>
      <c r="AB155" s="330">
        <f t="shared" si="99"/>
        <v>0.0</v>
      </c>
      <c r="AC155" s="394"/>
      <c r="AD155" s="394"/>
      <c r="AE155" s="394"/>
      <c r="AF155" s="394"/>
      <c r="AG155" s="394"/>
      <c r="AH155" s="394"/>
      <c r="AI155" s="394"/>
      <c r="AJ155" s="394"/>
      <c r="AK155" s="394"/>
    </row>
    <row r="156" spans="8:8" ht="15.75" customHeight="1">
      <c r="A156" s="430"/>
      <c r="B156" s="387"/>
      <c r="C156" s="431" t="s">
        <v>187</v>
      </c>
      <c r="D156" s="389"/>
      <c r="E156" s="390">
        <f t="shared" si="100" ref="E156:AB156">SUM(E152:E155)</f>
        <v>0.13989400000000002</v>
      </c>
      <c r="F156" s="391">
        <f t="shared" si="100"/>
        <v>0.26796139999999996</v>
      </c>
      <c r="G156" s="391">
        <f t="shared" si="100"/>
        <v>0.0</v>
      </c>
      <c r="H156" s="391">
        <f t="shared" si="100"/>
        <v>0.0</v>
      </c>
      <c r="I156" s="391">
        <f t="shared" si="100"/>
        <v>0.1074776</v>
      </c>
      <c r="J156" s="391">
        <f t="shared" si="100"/>
        <v>0.34986259999999997</v>
      </c>
      <c r="K156" s="391">
        <f t="shared" si="100"/>
        <v>0.1304927</v>
      </c>
      <c r="L156" s="391">
        <f t="shared" si="100"/>
        <v>0.2854745</v>
      </c>
      <c r="M156" s="391">
        <f t="shared" si="100"/>
        <v>0.0</v>
      </c>
      <c r="N156" s="391">
        <f t="shared" si="100"/>
        <v>0.0</v>
      </c>
      <c r="O156" s="391">
        <f t="shared" si="100"/>
        <v>0.0</v>
      </c>
      <c r="P156" s="391">
        <f t="shared" si="100"/>
        <v>0.0</v>
      </c>
      <c r="Q156" s="391">
        <f t="shared" si="100"/>
        <v>0.0</v>
      </c>
      <c r="R156" s="391">
        <f t="shared" si="100"/>
        <v>0.0</v>
      </c>
      <c r="S156" s="391">
        <f t="shared" si="100"/>
        <v>0.0</v>
      </c>
      <c r="T156" s="391">
        <f t="shared" si="100"/>
        <v>0.0</v>
      </c>
      <c r="U156" s="391">
        <f t="shared" si="100"/>
        <v>0.0</v>
      </c>
      <c r="V156" s="391">
        <f t="shared" si="100"/>
        <v>0.0</v>
      </c>
      <c r="W156" s="391">
        <f t="shared" si="100"/>
        <v>0.1518668</v>
      </c>
      <c r="X156" s="391">
        <f t="shared" si="100"/>
        <v>0.1819069</v>
      </c>
      <c r="Y156" s="391">
        <f t="shared" si="100"/>
        <v>0.0</v>
      </c>
      <c r="Z156" s="391">
        <f t="shared" si="100"/>
        <v>0.0</v>
      </c>
      <c r="AA156" s="391">
        <f t="shared" si="100"/>
        <v>0.0</v>
      </c>
      <c r="AB156" s="392">
        <f t="shared" si="100"/>
        <v>0.0</v>
      </c>
      <c r="AC156" s="394"/>
      <c r="AD156" s="394"/>
      <c r="AE156" s="394"/>
      <c r="AF156" s="394"/>
      <c r="AG156" s="394"/>
      <c r="AH156" s="394"/>
      <c r="AI156" s="394"/>
      <c r="AJ156" s="394"/>
      <c r="AK156" s="394"/>
    </row>
    <row r="157" spans="8:8" ht="15.75" customHeight="1">
      <c r="A157" s="388" t="s">
        <v>235</v>
      </c>
      <c r="B157" s="403">
        <v>1.0</v>
      </c>
      <c r="C157" s="369" t="s">
        <v>217</v>
      </c>
      <c r="D157" s="280">
        <v>92.9</v>
      </c>
      <c r="E157" s="432">
        <v>0.0</v>
      </c>
      <c r="F157" s="432">
        <v>10.0</v>
      </c>
      <c r="G157" s="432"/>
      <c r="H157" s="432"/>
      <c r="I157" s="432"/>
      <c r="J157" s="432">
        <v>10.0</v>
      </c>
      <c r="K157" s="432"/>
      <c r="L157" s="432"/>
      <c r="M157" s="432"/>
      <c r="N157" s="432"/>
      <c r="O157" s="433"/>
      <c r="P157" s="433"/>
      <c r="Q157" s="432"/>
      <c r="R157" s="432"/>
      <c r="S157" s="348"/>
      <c r="T157" s="348"/>
      <c r="U157" s="433"/>
      <c r="V157" s="433"/>
      <c r="W157" s="433"/>
      <c r="X157" s="433"/>
      <c r="Y157" s="433"/>
      <c r="Z157" s="433"/>
      <c r="AA157" s="433"/>
      <c r="AB157" s="435"/>
      <c r="AC157" s="394"/>
      <c r="AD157" s="394"/>
      <c r="AE157" s="394"/>
      <c r="AF157" s="394"/>
      <c r="AG157" s="394"/>
      <c r="AH157" s="394"/>
      <c r="AI157" s="394"/>
      <c r="AJ157" s="394"/>
      <c r="AK157" s="394"/>
    </row>
    <row r="158" spans="8:8" ht="15.75" customHeight="1">
      <c r="A158" s="454"/>
      <c r="B158" s="385">
        <v>2.0</v>
      </c>
      <c r="C158" s="371" t="s">
        <v>218</v>
      </c>
      <c r="D158" s="289">
        <v>154.38</v>
      </c>
      <c r="E158" s="432">
        <v>5.0</v>
      </c>
      <c r="F158" s="432">
        <v>19.0</v>
      </c>
      <c r="G158" s="433"/>
      <c r="H158" s="433"/>
      <c r="I158" s="432"/>
      <c r="J158" s="432">
        <v>19.0</v>
      </c>
      <c r="K158" s="432"/>
      <c r="L158" s="432"/>
      <c r="M158" s="432"/>
      <c r="N158" s="432"/>
      <c r="O158" s="433"/>
      <c r="P158" s="433"/>
      <c r="Q158" s="432"/>
      <c r="R158" s="432"/>
      <c r="S158" s="348"/>
      <c r="T158" s="348"/>
      <c r="U158" s="433"/>
      <c r="V158" s="433"/>
      <c r="W158" s="433"/>
      <c r="X158" s="433"/>
      <c r="Y158" s="433"/>
      <c r="Z158" s="433"/>
      <c r="AA158" s="433"/>
      <c r="AB158" s="435"/>
      <c r="AC158" s="394"/>
      <c r="AD158" s="394"/>
      <c r="AE158" s="394"/>
      <c r="AF158" s="394"/>
      <c r="AG158" s="394"/>
      <c r="AH158" s="394"/>
      <c r="AI158" s="394"/>
      <c r="AJ158" s="394"/>
      <c r="AK158" s="394"/>
    </row>
    <row r="159" spans="8:8" ht="15.75" customHeight="1">
      <c r="A159" s="413"/>
      <c r="B159" s="385">
        <v>3.0</v>
      </c>
      <c r="C159" s="371" t="s">
        <v>178</v>
      </c>
      <c r="D159" s="289">
        <v>283.73</v>
      </c>
      <c r="E159" s="432">
        <v>17.0</v>
      </c>
      <c r="F159" s="432">
        <v>7.0</v>
      </c>
      <c r="G159" s="432"/>
      <c r="H159" s="432"/>
      <c r="I159" s="432">
        <v>10.0</v>
      </c>
      <c r="J159" s="432">
        <v>8.0</v>
      </c>
      <c r="K159" s="432"/>
      <c r="L159" s="432"/>
      <c r="M159" s="432"/>
      <c r="N159" s="432"/>
      <c r="O159" s="433"/>
      <c r="P159" s="433"/>
      <c r="Q159" s="432"/>
      <c r="R159" s="432"/>
      <c r="S159" s="348"/>
      <c r="T159" s="348"/>
      <c r="U159" s="433"/>
      <c r="V159" s="433"/>
      <c r="W159" s="433"/>
      <c r="X159" s="433"/>
      <c r="Y159" s="433"/>
      <c r="Z159" s="433"/>
      <c r="AA159" s="433"/>
      <c r="AB159" s="435"/>
      <c r="AC159" s="394"/>
      <c r="AD159" s="394"/>
      <c r="AE159" s="394"/>
      <c r="AF159" s="394"/>
      <c r="AG159" s="394"/>
      <c r="AH159" s="394"/>
      <c r="AI159" s="394"/>
      <c r="AJ159" s="394"/>
      <c r="AK159" s="394"/>
    </row>
    <row r="160" spans="8:8" ht="15.75" customHeight="1">
      <c r="A160" s="413"/>
      <c r="B160" s="385">
        <v>4.0</v>
      </c>
      <c r="C160" s="371" t="s">
        <v>179</v>
      </c>
      <c r="D160" s="289">
        <v>344.75</v>
      </c>
      <c r="E160" s="432">
        <v>9.0</v>
      </c>
      <c r="F160" s="432">
        <v>15.0</v>
      </c>
      <c r="G160" s="432"/>
      <c r="H160" s="432"/>
      <c r="I160" s="432"/>
      <c r="J160" s="432">
        <v>10.0</v>
      </c>
      <c r="K160" s="432"/>
      <c r="L160" s="432"/>
      <c r="M160" s="432"/>
      <c r="N160" s="432"/>
      <c r="O160" s="433"/>
      <c r="P160" s="433"/>
      <c r="Q160" s="432"/>
      <c r="R160" s="432"/>
      <c r="S160" s="348"/>
      <c r="T160" s="348"/>
      <c r="U160" s="433"/>
      <c r="V160" s="433"/>
      <c r="W160" s="433"/>
      <c r="X160" s="433"/>
      <c r="Y160" s="433"/>
      <c r="Z160" s="433"/>
      <c r="AA160" s="433"/>
      <c r="AB160" s="435"/>
      <c r="AC160" s="394"/>
      <c r="AD160" s="394"/>
      <c r="AE160" s="394"/>
      <c r="AF160" s="394"/>
      <c r="AG160" s="394"/>
      <c r="AH160" s="394"/>
      <c r="AI160" s="394"/>
      <c r="AJ160" s="394"/>
      <c r="AK160" s="394"/>
    </row>
    <row r="161" spans="8:8" ht="15.75" customHeight="1">
      <c r="A161" s="413"/>
      <c r="B161" s="385">
        <v>5.0</v>
      </c>
      <c r="C161" s="371" t="s">
        <v>175</v>
      </c>
      <c r="D161" s="289">
        <v>208.06</v>
      </c>
      <c r="E161" s="432">
        <v>17.0</v>
      </c>
      <c r="F161" s="432">
        <v>7.0</v>
      </c>
      <c r="G161" s="432"/>
      <c r="H161" s="432"/>
      <c r="I161" s="432">
        <v>8.0</v>
      </c>
      <c r="J161" s="432">
        <v>14.0</v>
      </c>
      <c r="K161" s="432"/>
      <c r="L161" s="432"/>
      <c r="M161" s="432"/>
      <c r="N161" s="432"/>
      <c r="O161" s="433"/>
      <c r="P161" s="433"/>
      <c r="Q161" s="432"/>
      <c r="R161" s="432"/>
      <c r="S161" s="348"/>
      <c r="T161" s="348"/>
      <c r="U161" s="433"/>
      <c r="V161" s="433"/>
      <c r="W161" s="433"/>
      <c r="X161" s="433"/>
      <c r="Y161" s="433"/>
      <c r="Z161" s="433"/>
      <c r="AA161" s="433"/>
      <c r="AB161" s="435"/>
      <c r="AC161" s="394"/>
      <c r="AD161" s="394"/>
      <c r="AE161" s="394"/>
      <c r="AF161" s="394"/>
      <c r="AG161" s="394"/>
      <c r="AH161" s="394"/>
      <c r="AI161" s="394"/>
      <c r="AJ161" s="394"/>
      <c r="AK161" s="394"/>
    </row>
    <row r="162" spans="8:8" ht="15.75" customHeight="1">
      <c r="A162" s="413"/>
      <c r="B162" s="385">
        <v>6.0</v>
      </c>
      <c r="C162" s="371" t="s">
        <v>176</v>
      </c>
      <c r="D162" s="289">
        <v>399.65</v>
      </c>
      <c r="E162" s="432">
        <v>4.0</v>
      </c>
      <c r="F162" s="432">
        <v>20.0</v>
      </c>
      <c r="G162" s="432"/>
      <c r="H162" s="432"/>
      <c r="I162" s="432">
        <v>5.0</v>
      </c>
      <c r="J162" s="432">
        <v>10.0</v>
      </c>
      <c r="K162" s="432"/>
      <c r="L162" s="432"/>
      <c r="M162" s="432"/>
      <c r="N162" s="432"/>
      <c r="O162" s="433"/>
      <c r="P162" s="433"/>
      <c r="Q162" s="432"/>
      <c r="R162" s="432"/>
      <c r="S162" s="348"/>
      <c r="T162" s="348"/>
      <c r="U162" s="433"/>
      <c r="V162" s="433"/>
      <c r="W162" s="433"/>
      <c r="X162" s="433"/>
      <c r="Y162" s="433"/>
      <c r="Z162" s="433"/>
      <c r="AA162" s="433"/>
      <c r="AB162" s="435"/>
      <c r="AC162" s="394"/>
      <c r="AD162" s="394"/>
      <c r="AE162" s="394"/>
      <c r="AF162" s="394"/>
      <c r="AG162" s="394"/>
      <c r="AH162" s="394"/>
      <c r="AI162" s="394"/>
      <c r="AJ162" s="394"/>
      <c r="AK162" s="394"/>
    </row>
    <row r="163" spans="8:8" ht="15.75" customHeight="1">
      <c r="A163" s="413"/>
      <c r="B163" s="385">
        <v>7.0</v>
      </c>
      <c r="C163" s="371" t="s">
        <v>174</v>
      </c>
      <c r="D163" s="289">
        <v>228.82</v>
      </c>
      <c r="E163" s="432">
        <v>9.0</v>
      </c>
      <c r="F163" s="432">
        <v>11.0</v>
      </c>
      <c r="G163" s="432"/>
      <c r="H163" s="432"/>
      <c r="I163" s="432">
        <v>6.0</v>
      </c>
      <c r="J163" s="432">
        <v>13.0</v>
      </c>
      <c r="K163" s="432"/>
      <c r="L163" s="432"/>
      <c r="M163" s="432"/>
      <c r="N163" s="432"/>
      <c r="O163" s="433"/>
      <c r="P163" s="433"/>
      <c r="Q163" s="432"/>
      <c r="R163" s="432"/>
      <c r="S163" s="348"/>
      <c r="T163" s="348"/>
      <c r="U163" s="433"/>
      <c r="V163" s="433"/>
      <c r="W163" s="433"/>
      <c r="X163" s="433"/>
      <c r="Y163" s="433"/>
      <c r="Z163" s="433"/>
      <c r="AA163" s="433"/>
      <c r="AB163" s="435"/>
      <c r="AC163" s="394"/>
      <c r="AD163" s="394"/>
      <c r="AE163" s="394"/>
      <c r="AF163" s="394"/>
      <c r="AG163" s="394"/>
      <c r="AH163" s="394"/>
      <c r="AI163" s="394"/>
      <c r="AJ163" s="394"/>
      <c r="AK163" s="394"/>
    </row>
    <row r="164" spans="8:8" ht="15.75" customHeight="1">
      <c r="A164" s="413"/>
      <c r="B164" s="385">
        <v>8.0</v>
      </c>
      <c r="C164" s="371" t="s">
        <v>177</v>
      </c>
      <c r="D164" s="289">
        <v>402.71</v>
      </c>
      <c r="E164" s="432">
        <v>0.0</v>
      </c>
      <c r="F164" s="432">
        <v>24.0</v>
      </c>
      <c r="G164" s="432"/>
      <c r="H164" s="432"/>
      <c r="I164" s="432">
        <v>6.0</v>
      </c>
      <c r="J164" s="432">
        <v>18.0</v>
      </c>
      <c r="K164" s="432"/>
      <c r="L164" s="432"/>
      <c r="M164" s="432"/>
      <c r="N164" s="432"/>
      <c r="O164" s="433"/>
      <c r="P164" s="433"/>
      <c r="Q164" s="432"/>
      <c r="R164" s="432"/>
      <c r="S164" s="348"/>
      <c r="T164" s="348"/>
      <c r="U164" s="433"/>
      <c r="V164" s="433"/>
      <c r="W164" s="433"/>
      <c r="X164" s="433"/>
      <c r="Y164" s="433"/>
      <c r="Z164" s="433"/>
      <c r="AA164" s="433"/>
      <c r="AB164" s="435"/>
      <c r="AC164" s="394"/>
      <c r="AD164" s="394"/>
      <c r="AE164" s="394"/>
      <c r="AF164" s="394"/>
      <c r="AG164" s="394"/>
      <c r="AH164" s="394"/>
      <c r="AI164" s="394"/>
      <c r="AJ164" s="394"/>
      <c r="AK164" s="394"/>
    </row>
    <row r="165" spans="8:8" ht="15.75" customHeight="1">
      <c r="A165" s="413"/>
      <c r="B165" s="385">
        <v>9.0</v>
      </c>
      <c r="C165" s="371" t="s">
        <v>172</v>
      </c>
      <c r="D165" s="289">
        <v>250.17</v>
      </c>
      <c r="E165" s="432"/>
      <c r="F165" s="432"/>
      <c r="G165" s="432"/>
      <c r="H165" s="432"/>
      <c r="I165" s="432"/>
      <c r="J165" s="432"/>
      <c r="K165" s="432"/>
      <c r="L165" s="432"/>
      <c r="M165" s="432"/>
      <c r="N165" s="432"/>
      <c r="O165" s="433"/>
      <c r="P165" s="433"/>
      <c r="Q165" s="432"/>
      <c r="R165" s="432"/>
      <c r="S165" s="348"/>
      <c r="T165" s="348"/>
      <c r="U165" s="433"/>
      <c r="V165" s="433"/>
      <c r="W165" s="433"/>
      <c r="X165" s="433"/>
      <c r="Y165" s="433"/>
      <c r="Z165" s="433"/>
      <c r="AA165" s="433"/>
      <c r="AB165" s="435"/>
      <c r="AC165" s="394"/>
      <c r="AD165" s="394"/>
      <c r="AE165" s="394"/>
      <c r="AF165" s="394"/>
      <c r="AG165" s="394"/>
      <c r="AH165" s="394"/>
      <c r="AI165" s="394"/>
      <c r="AJ165" s="394"/>
      <c r="AK165" s="394"/>
    </row>
    <row r="166" spans="8:8" ht="15.75" customHeight="1">
      <c r="A166" s="437"/>
      <c r="B166" s="385">
        <v>10.0</v>
      </c>
      <c r="C166" s="371" t="s">
        <v>173</v>
      </c>
      <c r="D166" s="289">
        <v>250.17</v>
      </c>
      <c r="E166" s="432">
        <v>0.0</v>
      </c>
      <c r="F166" s="432">
        <v>24.0</v>
      </c>
      <c r="G166" s="432"/>
      <c r="H166" s="432"/>
      <c r="I166" s="432"/>
      <c r="J166" s="432"/>
      <c r="K166" s="432"/>
      <c r="L166" s="432"/>
      <c r="M166" s="432"/>
      <c r="N166" s="438"/>
      <c r="O166" s="433"/>
      <c r="P166" s="433"/>
      <c r="Q166" s="432"/>
      <c r="R166" s="438"/>
      <c r="S166" s="348"/>
      <c r="T166" s="460"/>
      <c r="U166" s="433"/>
      <c r="V166" s="433"/>
      <c r="W166" s="433"/>
      <c r="X166" s="433"/>
      <c r="Y166" s="433"/>
      <c r="Z166" s="433"/>
      <c r="AA166" s="433"/>
      <c r="AB166" s="435"/>
      <c r="AC166" s="394"/>
      <c r="AD166" s="394"/>
      <c r="AE166" s="394"/>
      <c r="AF166" s="394"/>
      <c r="AG166" s="394"/>
      <c r="AH166" s="394"/>
      <c r="AI166" s="394"/>
      <c r="AJ166" s="394"/>
      <c r="AK166" s="394"/>
    </row>
    <row r="167" spans="8:8" ht="15.75" customHeight="1">
      <c r="A167" s="437"/>
      <c r="B167" s="385">
        <v>11.0</v>
      </c>
      <c r="C167" s="371" t="s">
        <v>219</v>
      </c>
      <c r="D167" s="289">
        <v>228.82</v>
      </c>
      <c r="E167" s="432"/>
      <c r="F167" s="432"/>
      <c r="G167" s="432"/>
      <c r="H167" s="432"/>
      <c r="I167" s="432">
        <v>1.0</v>
      </c>
      <c r="J167" s="432">
        <v>23.0</v>
      </c>
      <c r="K167" s="432"/>
      <c r="L167" s="432"/>
      <c r="M167" s="432"/>
      <c r="N167" s="432"/>
      <c r="O167" s="433"/>
      <c r="P167" s="433"/>
      <c r="Q167" s="432"/>
      <c r="R167" s="432"/>
      <c r="S167" s="348"/>
      <c r="T167" s="348"/>
      <c r="U167" s="433"/>
      <c r="V167" s="433"/>
      <c r="W167" s="433"/>
      <c r="X167" s="433"/>
      <c r="Y167" s="433"/>
      <c r="Z167" s="433"/>
      <c r="AA167" s="433"/>
      <c r="AB167" s="435"/>
      <c r="AC167" s="394"/>
      <c r="AD167" s="394"/>
      <c r="AE167" s="394"/>
      <c r="AF167" s="394"/>
      <c r="AG167" s="394"/>
      <c r="AH167" s="394"/>
      <c r="AI167" s="394"/>
      <c r="AJ167" s="394"/>
      <c r="AK167" s="394"/>
    </row>
    <row r="168" spans="8:8" ht="15.75" customHeight="1">
      <c r="A168" s="437"/>
      <c r="B168" s="385">
        <v>12.0</v>
      </c>
      <c r="C168" s="371" t="s">
        <v>181</v>
      </c>
      <c r="D168" s="289">
        <v>56.38</v>
      </c>
      <c r="E168" s="432"/>
      <c r="F168" s="432"/>
      <c r="G168" s="432"/>
      <c r="H168" s="432"/>
      <c r="I168" s="432"/>
      <c r="J168" s="432"/>
      <c r="K168" s="432"/>
      <c r="L168" s="432"/>
      <c r="M168" s="432"/>
      <c r="N168" s="432"/>
      <c r="O168" s="433"/>
      <c r="P168" s="433"/>
      <c r="Q168" s="432"/>
      <c r="R168" s="432"/>
      <c r="S168" s="348"/>
      <c r="T168" s="348"/>
      <c r="U168" s="433"/>
      <c r="V168" s="433"/>
      <c r="W168" s="433"/>
      <c r="X168" s="433"/>
      <c r="Y168" s="433"/>
      <c r="Z168" s="433"/>
      <c r="AA168" s="433"/>
      <c r="AB168" s="435"/>
      <c r="AC168" s="394"/>
      <c r="AD168" s="394"/>
      <c r="AE168" s="394"/>
      <c r="AF168" s="394"/>
      <c r="AG168" s="394"/>
      <c r="AH168" s="394"/>
      <c r="AI168" s="394"/>
      <c r="AJ168" s="394"/>
      <c r="AK168" s="394"/>
    </row>
    <row r="169" spans="8:8" ht="15.75" customHeight="1">
      <c r="A169" s="437"/>
      <c r="B169" s="385">
        <v>13.0</v>
      </c>
      <c r="C169" s="371" t="s">
        <v>220</v>
      </c>
      <c r="D169" s="289">
        <v>70.14</v>
      </c>
      <c r="E169" s="432">
        <v>38.0</v>
      </c>
      <c r="F169" s="432">
        <v>52.0</v>
      </c>
      <c r="G169" s="432"/>
      <c r="H169" s="432"/>
      <c r="I169" s="432">
        <v>70.0</v>
      </c>
      <c r="J169" s="432">
        <v>29.0</v>
      </c>
      <c r="K169" s="432"/>
      <c r="L169" s="432"/>
      <c r="M169" s="432"/>
      <c r="N169" s="432"/>
      <c r="O169" s="433"/>
      <c r="P169" s="433"/>
      <c r="Q169" s="432"/>
      <c r="R169" s="432"/>
      <c r="S169" s="348"/>
      <c r="T169" s="348"/>
      <c r="U169" s="433"/>
      <c r="V169" s="433"/>
      <c r="W169" s="433"/>
      <c r="X169" s="433"/>
      <c r="Y169" s="433"/>
      <c r="Z169" s="433"/>
      <c r="AA169" s="433"/>
      <c r="AB169" s="435"/>
      <c r="AC169" s="394"/>
      <c r="AD169" s="394"/>
      <c r="AE169" s="394"/>
      <c r="AF169" s="394"/>
      <c r="AG169" s="394"/>
      <c r="AH169" s="394"/>
      <c r="AI169" s="394"/>
      <c r="AJ169" s="394"/>
      <c r="AK169" s="394"/>
    </row>
    <row r="170" spans="8:8" ht="15.75" customHeight="1">
      <c r="A170" s="413"/>
      <c r="B170" s="387">
        <v>14.0</v>
      </c>
      <c r="C170" s="374"/>
      <c r="D170" s="295"/>
      <c r="E170" s="441"/>
      <c r="F170" s="441"/>
      <c r="G170" s="442"/>
      <c r="H170" s="442"/>
      <c r="I170" s="441"/>
      <c r="J170" s="441"/>
      <c r="K170" s="441"/>
      <c r="L170" s="441"/>
      <c r="M170" s="441"/>
      <c r="N170" s="441"/>
      <c r="O170" s="442"/>
      <c r="P170" s="442"/>
      <c r="Q170" s="441"/>
      <c r="R170" s="441"/>
      <c r="S170" s="443"/>
      <c r="T170" s="443"/>
      <c r="U170" s="442"/>
      <c r="V170" s="442"/>
      <c r="W170" s="442"/>
      <c r="X170" s="442"/>
      <c r="Y170" s="442"/>
      <c r="Z170" s="442"/>
      <c r="AA170" s="442"/>
      <c r="AB170" s="444"/>
      <c r="AC170" s="394"/>
      <c r="AD170" s="394"/>
      <c r="AE170" s="394"/>
      <c r="AF170" s="394"/>
      <c r="AG170" s="394"/>
      <c r="AH170" s="394"/>
      <c r="AI170" s="394"/>
      <c r="AJ170" s="394"/>
      <c r="AK170" s="394"/>
    </row>
    <row r="171" spans="8:8" ht="15.75" customHeight="1">
      <c r="A171" s="437"/>
      <c r="B171" s="418"/>
      <c r="C171" s="419" t="s">
        <v>187</v>
      </c>
      <c r="D171" s="445"/>
      <c r="E171" s="455">
        <f t="shared" si="101" ref="E171:V171">SUMPRODUCT($D157:$D170,E157:E170)/100000</f>
        <v>0.18558380000000002</v>
      </c>
      <c r="F171" s="455">
        <f t="shared" si="101"/>
        <v>0.42302419999999996</v>
      </c>
      <c r="G171" s="455">
        <f t="shared" si="101"/>
        <v>0.0</v>
      </c>
      <c r="H171" s="455">
        <f t="shared" si="101"/>
        <v>0.0</v>
      </c>
      <c r="I171" s="455">
        <f t="shared" si="101"/>
        <v>0.1542783</v>
      </c>
      <c r="J171" s="455">
        <f t="shared" si="101"/>
        <v>0.3400926</v>
      </c>
      <c r="K171" s="455">
        <f t="shared" si="101"/>
        <v>0.0</v>
      </c>
      <c r="L171" s="455">
        <f t="shared" si="101"/>
        <v>0.0</v>
      </c>
      <c r="M171" s="455">
        <f t="shared" si="101"/>
        <v>0.0</v>
      </c>
      <c r="N171" s="455">
        <f t="shared" si="101"/>
        <v>0.0</v>
      </c>
      <c r="O171" s="455">
        <f t="shared" si="101"/>
        <v>0.0</v>
      </c>
      <c r="P171" s="455">
        <f t="shared" si="101"/>
        <v>0.0</v>
      </c>
      <c r="Q171" s="455">
        <f t="shared" si="101"/>
        <v>0.0</v>
      </c>
      <c r="R171" s="455">
        <f t="shared" si="101"/>
        <v>0.0</v>
      </c>
      <c r="S171" s="455">
        <f t="shared" si="101"/>
        <v>0.0</v>
      </c>
      <c r="T171" s="455">
        <f t="shared" si="101"/>
        <v>0.0</v>
      </c>
      <c r="U171" s="455">
        <f t="shared" si="101"/>
        <v>0.0</v>
      </c>
      <c r="V171" s="455">
        <f t="shared" si="101"/>
        <v>0.0</v>
      </c>
      <c r="W171" s="455">
        <v>0.0</v>
      </c>
      <c r="X171" s="455">
        <v>0.0</v>
      </c>
      <c r="Y171" s="455">
        <f t="shared" si="102" ref="Y171:AB171">SUMPRODUCT($D157:$D170,Y157:Y170)/100000</f>
        <v>0.0</v>
      </c>
      <c r="Z171" s="455">
        <f t="shared" si="102"/>
        <v>0.0</v>
      </c>
      <c r="AA171" s="455">
        <f t="shared" si="102"/>
        <v>0.0</v>
      </c>
      <c r="AB171" s="456">
        <f t="shared" si="102"/>
        <v>0.0</v>
      </c>
      <c r="AC171" s="394"/>
      <c r="AD171" s="394"/>
      <c r="AE171" s="394"/>
      <c r="AF171" s="394"/>
      <c r="AG171" s="394"/>
      <c r="AH171" s="394"/>
      <c r="AI171" s="394"/>
      <c r="AJ171" s="394"/>
      <c r="AK171" s="394"/>
    </row>
    <row r="172" spans="8:8" ht="15.75" customHeight="1">
      <c r="A172" s="462"/>
      <c r="B172" s="383"/>
      <c r="C172" s="423"/>
      <c r="D172" s="424"/>
      <c r="E172" s="425"/>
      <c r="F172" s="425"/>
      <c r="G172" s="425"/>
      <c r="H172" s="425"/>
      <c r="I172" s="425"/>
      <c r="J172" s="425"/>
      <c r="K172" s="425"/>
      <c r="L172" s="425"/>
      <c r="M172" s="425"/>
      <c r="N172" s="425"/>
      <c r="O172" s="425"/>
      <c r="P172" s="425"/>
      <c r="Q172" s="426"/>
      <c r="R172" s="426"/>
      <c r="S172" s="425"/>
      <c r="T172" s="425"/>
      <c r="U172" s="425"/>
      <c r="V172" s="425"/>
      <c r="W172" s="425"/>
      <c r="X172" s="425"/>
      <c r="Y172" s="425"/>
      <c r="Z172" s="425"/>
      <c r="AA172" s="425"/>
      <c r="AB172" s="427"/>
      <c r="AC172" s="394"/>
      <c r="AD172" s="394"/>
      <c r="AE172" s="394"/>
      <c r="AF172" s="394"/>
      <c r="AG172" s="394"/>
      <c r="AH172" s="394"/>
      <c r="AI172" s="394"/>
      <c r="AJ172" s="394"/>
      <c r="AK172" s="394"/>
    </row>
    <row r="173" spans="8:8" ht="15.75" customHeight="1">
      <c r="A173" s="413"/>
      <c r="B173" s="403" t="s">
        <v>221</v>
      </c>
      <c r="C173" s="428" t="s">
        <v>165</v>
      </c>
      <c r="D173" s="381"/>
      <c r="E173" s="450" t="s">
        <v>214</v>
      </c>
      <c r="F173" s="451" t="s">
        <v>215</v>
      </c>
      <c r="G173" s="451" t="s">
        <v>214</v>
      </c>
      <c r="H173" s="451" t="s">
        <v>215</v>
      </c>
      <c r="I173" s="451" t="s">
        <v>214</v>
      </c>
      <c r="J173" s="451" t="s">
        <v>215</v>
      </c>
      <c r="K173" s="451" t="s">
        <v>214</v>
      </c>
      <c r="L173" s="451" t="s">
        <v>215</v>
      </c>
      <c r="M173" s="451" t="s">
        <v>214</v>
      </c>
      <c r="N173" s="451" t="s">
        <v>215</v>
      </c>
      <c r="O173" s="451" t="s">
        <v>214</v>
      </c>
      <c r="P173" s="451" t="s">
        <v>215</v>
      </c>
      <c r="Q173" s="451" t="s">
        <v>214</v>
      </c>
      <c r="R173" s="451" t="s">
        <v>215</v>
      </c>
      <c r="S173" s="451" t="s">
        <v>214</v>
      </c>
      <c r="T173" s="451" t="s">
        <v>215</v>
      </c>
      <c r="U173" s="451" t="s">
        <v>214</v>
      </c>
      <c r="V173" s="451" t="s">
        <v>215</v>
      </c>
      <c r="W173" s="451" t="s">
        <v>214</v>
      </c>
      <c r="X173" s="451" t="s">
        <v>215</v>
      </c>
      <c r="Y173" s="451" t="s">
        <v>214</v>
      </c>
      <c r="Z173" s="451" t="s">
        <v>215</v>
      </c>
      <c r="AA173" s="451" t="s">
        <v>214</v>
      </c>
      <c r="AB173" s="452" t="s">
        <v>215</v>
      </c>
      <c r="AC173" s="394"/>
      <c r="AD173" s="394"/>
      <c r="AE173" s="394"/>
      <c r="AF173" s="394"/>
      <c r="AG173" s="394"/>
      <c r="AH173" s="394"/>
      <c r="AI173" s="394"/>
      <c r="AJ173" s="394"/>
      <c r="AK173" s="394"/>
    </row>
    <row r="174" spans="8:8" ht="15.75" customHeight="1">
      <c r="A174" s="413"/>
      <c r="B174" s="385"/>
      <c r="C174" s="328" t="s">
        <v>222</v>
      </c>
      <c r="D174" s="453"/>
      <c r="E174" s="325">
        <f t="shared" si="103" ref="E174:V174">SUMPRODUCT($D$158:$D$159:$D$160,E158:E159:E160)/100000</f>
        <v>0.08698059999999999</v>
      </c>
      <c r="F174" s="325">
        <f t="shared" si="103"/>
        <v>0.1009058</v>
      </c>
      <c r="G174" s="325">
        <f t="shared" si="103"/>
        <v>0.0</v>
      </c>
      <c r="H174" s="325">
        <f t="shared" si="103"/>
        <v>0.0</v>
      </c>
      <c r="I174" s="325">
        <f t="shared" si="103"/>
        <v>0.028373000000000002</v>
      </c>
      <c r="J174" s="325">
        <f t="shared" si="103"/>
        <v>0.08650559999999999</v>
      </c>
      <c r="K174" s="325">
        <f t="shared" si="103"/>
        <v>0.0</v>
      </c>
      <c r="L174" s="325">
        <f t="shared" si="103"/>
        <v>0.0</v>
      </c>
      <c r="M174" s="325">
        <f t="shared" si="103"/>
        <v>0.0</v>
      </c>
      <c r="N174" s="325">
        <f t="shared" si="103"/>
        <v>0.0</v>
      </c>
      <c r="O174" s="325">
        <f t="shared" si="103"/>
        <v>0.0</v>
      </c>
      <c r="P174" s="325">
        <f t="shared" si="103"/>
        <v>0.0</v>
      </c>
      <c r="Q174" s="325">
        <f t="shared" si="103"/>
        <v>0.0</v>
      </c>
      <c r="R174" s="325">
        <f t="shared" si="103"/>
        <v>0.0</v>
      </c>
      <c r="S174" s="325">
        <f t="shared" si="103"/>
        <v>0.0</v>
      </c>
      <c r="T174" s="325">
        <f t="shared" si="103"/>
        <v>0.0</v>
      </c>
      <c r="U174" s="325">
        <f t="shared" si="103"/>
        <v>0.0</v>
      </c>
      <c r="V174" s="325">
        <f t="shared" si="103"/>
        <v>0.0</v>
      </c>
      <c r="W174" s="325">
        <v>0.0</v>
      </c>
      <c r="X174" s="325">
        <v>0.0</v>
      </c>
      <c r="Y174" s="325">
        <f t="shared" si="104" ref="Y174:AB174">SUMPRODUCT($D$158:$D$159:$D$160,Y158:Y159:Y160)/100000</f>
        <v>0.0</v>
      </c>
      <c r="Z174" s="325">
        <f t="shared" si="104"/>
        <v>0.0</v>
      </c>
      <c r="AA174" s="325">
        <f t="shared" si="104"/>
        <v>0.0</v>
      </c>
      <c r="AB174" s="325">
        <f t="shared" si="104"/>
        <v>0.0</v>
      </c>
      <c r="AC174" s="394"/>
      <c r="AD174" s="394"/>
      <c r="AE174" s="394"/>
      <c r="AF174" s="394"/>
      <c r="AG174" s="394"/>
      <c r="AH174" s="394"/>
      <c r="AI174" s="394"/>
      <c r="AJ174" s="394"/>
      <c r="AK174" s="394"/>
    </row>
    <row r="175" spans="8:8" ht="15.75" customHeight="1">
      <c r="A175" s="413"/>
      <c r="B175" s="385"/>
      <c r="C175" s="328" t="s">
        <v>223</v>
      </c>
      <c r="D175" s="386"/>
      <c r="E175" s="330">
        <f t="shared" si="105" ref="E175:V175">SUMPRODUCT($D$161:$D$162:$D$163:$D$164,E161:E162:E163:E164)/100000</f>
        <v>0.07195</v>
      </c>
      <c r="F175" s="330">
        <f t="shared" si="105"/>
        <v>0.2163148</v>
      </c>
      <c r="G175" s="330">
        <f t="shared" si="105"/>
        <v>0.0</v>
      </c>
      <c r="H175" s="330">
        <f t="shared" si="105"/>
        <v>0.0</v>
      </c>
      <c r="I175" s="330">
        <f t="shared" si="105"/>
        <v>0.0745191</v>
      </c>
      <c r="J175" s="330">
        <f t="shared" si="105"/>
        <v>0.17132779999999997</v>
      </c>
      <c r="K175" s="330">
        <f t="shared" si="105"/>
        <v>0.0</v>
      </c>
      <c r="L175" s="330">
        <f t="shared" si="105"/>
        <v>0.0</v>
      </c>
      <c r="M175" s="330">
        <f t="shared" si="105"/>
        <v>0.0</v>
      </c>
      <c r="N175" s="330">
        <f t="shared" si="105"/>
        <v>0.0</v>
      </c>
      <c r="O175" s="330">
        <f t="shared" si="105"/>
        <v>0.0</v>
      </c>
      <c r="P175" s="330">
        <f t="shared" si="105"/>
        <v>0.0</v>
      </c>
      <c r="Q175" s="330">
        <f t="shared" si="105"/>
        <v>0.0</v>
      </c>
      <c r="R175" s="330">
        <f t="shared" si="105"/>
        <v>0.0</v>
      </c>
      <c r="S175" s="330">
        <f t="shared" si="105"/>
        <v>0.0</v>
      </c>
      <c r="T175" s="330">
        <f t="shared" si="105"/>
        <v>0.0</v>
      </c>
      <c r="U175" s="330">
        <f t="shared" si="105"/>
        <v>0.0</v>
      </c>
      <c r="V175" s="330">
        <f t="shared" si="105"/>
        <v>0.0</v>
      </c>
      <c r="W175" s="330">
        <v>0.0</v>
      </c>
      <c r="X175" s="330">
        <v>0.0</v>
      </c>
      <c r="Y175" s="330">
        <f t="shared" si="106" ref="Y175:AB175">SUMPRODUCT($D$161:$D$162:$D$163:$D$164,Y161:Y162:Y163:Y164)/100000</f>
        <v>0.0</v>
      </c>
      <c r="Z175" s="330">
        <f t="shared" si="106"/>
        <v>0.0</v>
      </c>
      <c r="AA175" s="330">
        <f t="shared" si="106"/>
        <v>0.0</v>
      </c>
      <c r="AB175" s="330">
        <f t="shared" si="106"/>
        <v>0.0</v>
      </c>
      <c r="AC175" s="394"/>
      <c r="AD175" s="394"/>
      <c r="AE175" s="394"/>
      <c r="AF175" s="394"/>
      <c r="AG175" s="394"/>
      <c r="AH175" s="394"/>
      <c r="AI175" s="394"/>
      <c r="AJ175" s="394"/>
      <c r="AK175" s="394"/>
    </row>
    <row r="176" spans="8:8" ht="15.75" customHeight="1">
      <c r="A176" s="413"/>
      <c r="B176" s="385"/>
      <c r="C176" s="332" t="s">
        <v>224</v>
      </c>
      <c r="D176" s="386"/>
      <c r="E176" s="330">
        <f t="shared" si="107" ref="E176:V176">SUMPRODUCT($D$165:$D$166:$D$167,E165:E166:E167)/100000</f>
        <v>0.0</v>
      </c>
      <c r="F176" s="330">
        <f t="shared" si="107"/>
        <v>0.0600408</v>
      </c>
      <c r="G176" s="330">
        <f t="shared" si="107"/>
        <v>0.0</v>
      </c>
      <c r="H176" s="330">
        <f t="shared" si="107"/>
        <v>0.0</v>
      </c>
      <c r="I176" s="330">
        <f t="shared" si="107"/>
        <v>0.0022881999999999998</v>
      </c>
      <c r="J176" s="330">
        <f t="shared" si="107"/>
        <v>0.0526286</v>
      </c>
      <c r="K176" s="330">
        <f t="shared" si="107"/>
        <v>0.0</v>
      </c>
      <c r="L176" s="330">
        <f t="shared" si="107"/>
        <v>0.0</v>
      </c>
      <c r="M176" s="330">
        <f t="shared" si="107"/>
        <v>0.0</v>
      </c>
      <c r="N176" s="330">
        <f t="shared" si="107"/>
        <v>0.0</v>
      </c>
      <c r="O176" s="330">
        <f t="shared" si="107"/>
        <v>0.0</v>
      </c>
      <c r="P176" s="330">
        <f t="shared" si="107"/>
        <v>0.0</v>
      </c>
      <c r="Q176" s="330">
        <f t="shared" si="107"/>
        <v>0.0</v>
      </c>
      <c r="R176" s="330">
        <f t="shared" si="107"/>
        <v>0.0</v>
      </c>
      <c r="S176" s="330">
        <f t="shared" si="107"/>
        <v>0.0</v>
      </c>
      <c r="T176" s="330">
        <f t="shared" si="107"/>
        <v>0.0</v>
      </c>
      <c r="U176" s="330">
        <f t="shared" si="107"/>
        <v>0.0</v>
      </c>
      <c r="V176" s="330">
        <f t="shared" si="107"/>
        <v>0.0</v>
      </c>
      <c r="W176" s="330">
        <v>0.0</v>
      </c>
      <c r="X176" s="330">
        <v>0.0</v>
      </c>
      <c r="Y176" s="330">
        <f t="shared" si="108" ref="Y176:AB176">SUMPRODUCT($D$165:$D$166:$D$167,Y165:Y166:Y167)/100000</f>
        <v>0.0</v>
      </c>
      <c r="Z176" s="330">
        <f t="shared" si="108"/>
        <v>0.0</v>
      </c>
      <c r="AA176" s="330">
        <f t="shared" si="108"/>
        <v>0.0</v>
      </c>
      <c r="AB176" s="330">
        <f t="shared" si="108"/>
        <v>0.0</v>
      </c>
      <c r="AC176" s="394"/>
      <c r="AD176" s="394"/>
      <c r="AE176" s="394"/>
      <c r="AF176" s="394"/>
      <c r="AG176" s="394"/>
      <c r="AH176" s="394"/>
      <c r="AI176" s="394"/>
      <c r="AJ176" s="394"/>
      <c r="AK176" s="394"/>
    </row>
    <row r="177" spans="8:8" ht="15.75" customHeight="1">
      <c r="A177" s="413"/>
      <c r="B177" s="385"/>
      <c r="C177" s="328" t="s">
        <v>225</v>
      </c>
      <c r="D177" s="386"/>
      <c r="E177" s="330">
        <f t="shared" si="109" ref="E177:V177">SUMPRODUCT($D$168:$D$169,E168:E169)/100000</f>
        <v>0.026653200000000002</v>
      </c>
      <c r="F177" s="330">
        <f t="shared" si="109"/>
        <v>0.0364728</v>
      </c>
      <c r="G177" s="330">
        <f t="shared" si="109"/>
        <v>0.0</v>
      </c>
      <c r="H177" s="330">
        <f t="shared" si="109"/>
        <v>0.0</v>
      </c>
      <c r="I177" s="330">
        <f t="shared" si="109"/>
        <v>0.049098</v>
      </c>
      <c r="J177" s="330">
        <f t="shared" si="109"/>
        <v>0.0203406</v>
      </c>
      <c r="K177" s="330">
        <f t="shared" si="109"/>
        <v>0.0</v>
      </c>
      <c r="L177" s="330">
        <f t="shared" si="109"/>
        <v>0.0</v>
      </c>
      <c r="M177" s="330">
        <f t="shared" si="109"/>
        <v>0.0</v>
      </c>
      <c r="N177" s="330">
        <f t="shared" si="109"/>
        <v>0.0</v>
      </c>
      <c r="O177" s="330">
        <f t="shared" si="109"/>
        <v>0.0</v>
      </c>
      <c r="P177" s="330">
        <f t="shared" si="109"/>
        <v>0.0</v>
      </c>
      <c r="Q177" s="330">
        <f t="shared" si="109"/>
        <v>0.0</v>
      </c>
      <c r="R177" s="330">
        <f t="shared" si="109"/>
        <v>0.0</v>
      </c>
      <c r="S177" s="330">
        <f t="shared" si="109"/>
        <v>0.0</v>
      </c>
      <c r="T177" s="330">
        <f t="shared" si="109"/>
        <v>0.0</v>
      </c>
      <c r="U177" s="330">
        <f t="shared" si="109"/>
        <v>0.0</v>
      </c>
      <c r="V177" s="330">
        <f t="shared" si="109"/>
        <v>0.0</v>
      </c>
      <c r="W177" s="330">
        <v>0.0</v>
      </c>
      <c r="X177" s="330">
        <v>0.0</v>
      </c>
      <c r="Y177" s="330">
        <f t="shared" si="110" ref="Y177:AB177">SUMPRODUCT($D$168:$D$169,Y168:Y169)/100000</f>
        <v>0.0</v>
      </c>
      <c r="Z177" s="330">
        <f t="shared" si="110"/>
        <v>0.0</v>
      </c>
      <c r="AA177" s="330">
        <f t="shared" si="110"/>
        <v>0.0</v>
      </c>
      <c r="AB177" s="330">
        <f t="shared" si="110"/>
        <v>0.0</v>
      </c>
      <c r="AC177" s="394"/>
      <c r="AD177" s="394"/>
      <c r="AE177" s="394"/>
      <c r="AF177" s="394"/>
      <c r="AG177" s="394"/>
      <c r="AH177" s="394"/>
      <c r="AI177" s="394"/>
      <c r="AJ177" s="394"/>
      <c r="AK177" s="394"/>
    </row>
    <row r="178" spans="8:8" ht="15.75" customHeight="1">
      <c r="A178" s="430"/>
      <c r="B178" s="387"/>
      <c r="C178" s="431" t="s">
        <v>187</v>
      </c>
      <c r="D178" s="389"/>
      <c r="E178" s="390">
        <f t="shared" si="111" ref="E178:AB178">SUM(E174:E177)</f>
        <v>0.18558379999999997</v>
      </c>
      <c r="F178" s="391">
        <f t="shared" si="111"/>
        <v>0.41373420000000005</v>
      </c>
      <c r="G178" s="391">
        <f t="shared" si="111"/>
        <v>0.0</v>
      </c>
      <c r="H178" s="391">
        <f t="shared" si="111"/>
        <v>0.0</v>
      </c>
      <c r="I178" s="391">
        <f t="shared" si="111"/>
        <v>0.15427830000000003</v>
      </c>
      <c r="J178" s="391">
        <f t="shared" si="111"/>
        <v>0.3308026</v>
      </c>
      <c r="K178" s="391">
        <f t="shared" si="111"/>
        <v>0.0</v>
      </c>
      <c r="L178" s="391">
        <f t="shared" si="111"/>
        <v>0.0</v>
      </c>
      <c r="M178" s="391">
        <f t="shared" si="111"/>
        <v>0.0</v>
      </c>
      <c r="N178" s="391">
        <f t="shared" si="111"/>
        <v>0.0</v>
      </c>
      <c r="O178" s="391">
        <f t="shared" si="111"/>
        <v>0.0</v>
      </c>
      <c r="P178" s="391">
        <f t="shared" si="111"/>
        <v>0.0</v>
      </c>
      <c r="Q178" s="391">
        <f t="shared" si="111"/>
        <v>0.0</v>
      </c>
      <c r="R178" s="391">
        <f t="shared" si="111"/>
        <v>0.0</v>
      </c>
      <c r="S178" s="391">
        <f t="shared" si="111"/>
        <v>0.0</v>
      </c>
      <c r="T178" s="391">
        <f t="shared" si="111"/>
        <v>0.0</v>
      </c>
      <c r="U178" s="391">
        <f t="shared" si="111"/>
        <v>0.0</v>
      </c>
      <c r="V178" s="391">
        <f t="shared" si="111"/>
        <v>0.0</v>
      </c>
      <c r="W178" s="391">
        <f t="shared" si="111"/>
        <v>0.0</v>
      </c>
      <c r="X178" s="391">
        <f t="shared" si="111"/>
        <v>0.0</v>
      </c>
      <c r="Y178" s="391">
        <f t="shared" si="111"/>
        <v>0.0</v>
      </c>
      <c r="Z178" s="391">
        <f t="shared" si="111"/>
        <v>0.0</v>
      </c>
      <c r="AA178" s="391">
        <f t="shared" si="111"/>
        <v>0.0</v>
      </c>
      <c r="AB178" s="392">
        <f t="shared" si="111"/>
        <v>0.0</v>
      </c>
      <c r="AC178" s="394"/>
      <c r="AD178" s="394"/>
      <c r="AE178" s="394"/>
      <c r="AF178" s="394"/>
      <c r="AG178" s="394"/>
      <c r="AH178" s="394"/>
      <c r="AI178" s="394"/>
      <c r="AJ178" s="394"/>
      <c r="AK178" s="394"/>
    </row>
    <row r="179" spans="8:8" ht="15.75" customHeight="1">
      <c r="A179" s="388" t="s">
        <v>236</v>
      </c>
      <c r="B179" s="403">
        <v>1.0</v>
      </c>
      <c r="C179" s="369" t="s">
        <v>217</v>
      </c>
      <c r="D179" s="280">
        <v>92.9</v>
      </c>
      <c r="E179" s="432"/>
      <c r="F179" s="432"/>
      <c r="G179" s="432"/>
      <c r="H179" s="432"/>
      <c r="I179" s="432"/>
      <c r="J179" s="432"/>
      <c r="K179" s="432"/>
      <c r="L179" s="432"/>
      <c r="M179" s="432"/>
      <c r="N179" s="432"/>
      <c r="O179" s="433"/>
      <c r="P179" s="433"/>
      <c r="Q179" s="432"/>
      <c r="R179" s="432"/>
      <c r="S179" s="348"/>
      <c r="T179" s="348"/>
      <c r="U179" s="433"/>
      <c r="V179" s="433"/>
      <c r="W179" s="433"/>
      <c r="X179" s="433"/>
      <c r="Y179" s="433"/>
      <c r="Z179" s="433"/>
      <c r="AA179" s="433"/>
      <c r="AB179" s="435"/>
      <c r="AC179" s="394"/>
      <c r="AD179" s="394"/>
      <c r="AE179" s="394"/>
      <c r="AF179" s="394"/>
      <c r="AG179" s="394"/>
      <c r="AH179" s="394"/>
      <c r="AI179" s="394"/>
      <c r="AJ179" s="394"/>
      <c r="AK179" s="394"/>
    </row>
    <row r="180" spans="8:8" ht="15.75" customHeight="1">
      <c r="A180" s="454"/>
      <c r="B180" s="385">
        <v>2.0</v>
      </c>
      <c r="C180" s="371" t="s">
        <v>218</v>
      </c>
      <c r="D180" s="289">
        <v>154.38</v>
      </c>
      <c r="E180" s="432"/>
      <c r="F180" s="432"/>
      <c r="G180" s="433"/>
      <c r="H180" s="433"/>
      <c r="I180" s="432"/>
      <c r="J180" s="432"/>
      <c r="K180" s="432"/>
      <c r="L180" s="432"/>
      <c r="M180" s="432"/>
      <c r="N180" s="432"/>
      <c r="O180" s="433"/>
      <c r="P180" s="433"/>
      <c r="Q180" s="432"/>
      <c r="R180" s="432"/>
      <c r="S180" s="348"/>
      <c r="T180" s="348"/>
      <c r="U180" s="433"/>
      <c r="V180" s="433"/>
      <c r="W180" s="433"/>
      <c r="X180" s="433"/>
      <c r="Y180" s="433"/>
      <c r="Z180" s="433"/>
      <c r="AA180" s="433"/>
      <c r="AB180" s="435"/>
      <c r="AC180" s="394"/>
      <c r="AD180" s="394"/>
      <c r="AE180" s="394"/>
      <c r="AF180" s="394"/>
      <c r="AG180" s="394"/>
      <c r="AH180" s="394"/>
      <c r="AI180" s="394"/>
      <c r="AJ180" s="394"/>
      <c r="AK180" s="394"/>
    </row>
    <row r="181" spans="8:8" ht="15.75" customHeight="1">
      <c r="A181" s="413"/>
      <c r="B181" s="385">
        <v>3.0</v>
      </c>
      <c r="C181" s="371" t="s">
        <v>178</v>
      </c>
      <c r="D181" s="289">
        <v>283.73</v>
      </c>
      <c r="E181" s="432"/>
      <c r="F181" s="432"/>
      <c r="G181" s="432"/>
      <c r="H181" s="432"/>
      <c r="I181" s="432"/>
      <c r="J181" s="432"/>
      <c r="K181" s="432"/>
      <c r="L181" s="432"/>
      <c r="M181" s="432"/>
      <c r="N181" s="432"/>
      <c r="O181" s="433"/>
      <c r="P181" s="433"/>
      <c r="Q181" s="432"/>
      <c r="R181" s="432"/>
      <c r="S181" s="348"/>
      <c r="T181" s="348"/>
      <c r="U181" s="433"/>
      <c r="V181" s="433"/>
      <c r="W181" s="433"/>
      <c r="X181" s="433"/>
      <c r="Y181" s="433"/>
      <c r="Z181" s="433"/>
      <c r="AA181" s="433"/>
      <c r="AB181" s="435"/>
      <c r="AC181" s="394"/>
      <c r="AD181" s="394"/>
      <c r="AE181" s="394"/>
      <c r="AF181" s="394"/>
      <c r="AG181" s="394"/>
      <c r="AH181" s="394"/>
      <c r="AI181" s="394"/>
      <c r="AJ181" s="394"/>
      <c r="AK181" s="394"/>
    </row>
    <row r="182" spans="8:8" ht="15.75" customHeight="1">
      <c r="A182" s="413"/>
      <c r="B182" s="385">
        <v>4.0</v>
      </c>
      <c r="C182" s="371" t="s">
        <v>179</v>
      </c>
      <c r="D182" s="289">
        <v>344.75</v>
      </c>
      <c r="E182" s="432"/>
      <c r="F182" s="432"/>
      <c r="G182" s="432"/>
      <c r="H182" s="432"/>
      <c r="I182" s="432"/>
      <c r="J182" s="432"/>
      <c r="K182" s="432"/>
      <c r="L182" s="432"/>
      <c r="M182" s="432"/>
      <c r="N182" s="432"/>
      <c r="O182" s="433"/>
      <c r="P182" s="433"/>
      <c r="Q182" s="432"/>
      <c r="R182" s="432"/>
      <c r="S182" s="348"/>
      <c r="T182" s="348"/>
      <c r="U182" s="433"/>
      <c r="V182" s="433"/>
      <c r="W182" s="433"/>
      <c r="X182" s="433"/>
      <c r="Y182" s="433"/>
      <c r="Z182" s="433"/>
      <c r="AA182" s="433"/>
      <c r="AB182" s="435"/>
      <c r="AC182" s="394"/>
      <c r="AD182" s="394"/>
      <c r="AE182" s="394"/>
      <c r="AF182" s="394"/>
      <c r="AG182" s="394"/>
      <c r="AH182" s="394"/>
      <c r="AI182" s="394"/>
      <c r="AJ182" s="394"/>
      <c r="AK182" s="394"/>
    </row>
    <row r="183" spans="8:8" ht="15.75" customHeight="1">
      <c r="A183" s="413"/>
      <c r="B183" s="385">
        <v>5.0</v>
      </c>
      <c r="C183" s="371" t="s">
        <v>175</v>
      </c>
      <c r="D183" s="289">
        <v>208.06</v>
      </c>
      <c r="E183" s="432">
        <v>23.0</v>
      </c>
      <c r="F183" s="432">
        <v>29.0</v>
      </c>
      <c r="G183" s="432"/>
      <c r="H183" s="432"/>
      <c r="I183" s="432">
        <v>0.0</v>
      </c>
      <c r="J183" s="432">
        <v>51.0</v>
      </c>
      <c r="K183" s="432">
        <v>0.0</v>
      </c>
      <c r="L183" s="432">
        <v>51.0</v>
      </c>
      <c r="M183" s="432"/>
      <c r="N183" s="432"/>
      <c r="O183" s="433"/>
      <c r="P183" s="433"/>
      <c r="Q183" s="432"/>
      <c r="R183" s="432"/>
      <c r="S183" s="348"/>
      <c r="T183" s="348"/>
      <c r="U183" s="433"/>
      <c r="V183" s="433"/>
      <c r="W183" s="433"/>
      <c r="X183" s="433"/>
      <c r="Y183" s="433"/>
      <c r="Z183" s="433"/>
      <c r="AA183" s="433"/>
      <c r="AB183" s="435"/>
      <c r="AC183" s="394"/>
      <c r="AD183" s="394"/>
      <c r="AE183" s="394"/>
      <c r="AF183" s="394"/>
      <c r="AG183" s="394"/>
      <c r="AH183" s="394"/>
      <c r="AI183" s="394"/>
      <c r="AJ183" s="394"/>
      <c r="AK183" s="394"/>
    </row>
    <row r="184" spans="8:8" ht="15.75" customHeight="1">
      <c r="A184" s="413"/>
      <c r="B184" s="385">
        <v>6.0</v>
      </c>
      <c r="C184" s="371" t="s">
        <v>176</v>
      </c>
      <c r="D184" s="289">
        <v>399.65</v>
      </c>
      <c r="E184" s="432">
        <v>3.0</v>
      </c>
      <c r="F184" s="432">
        <v>14.0</v>
      </c>
      <c r="G184" s="432"/>
      <c r="H184" s="432"/>
      <c r="I184" s="432">
        <v>0.0</v>
      </c>
      <c r="J184" s="432">
        <v>9.0</v>
      </c>
      <c r="K184" s="432"/>
      <c r="L184" s="432"/>
      <c r="M184" s="432"/>
      <c r="N184" s="432"/>
      <c r="O184" s="433"/>
      <c r="P184" s="433"/>
      <c r="Q184" s="432"/>
      <c r="R184" s="432"/>
      <c r="S184" s="348"/>
      <c r="T184" s="348"/>
      <c r="U184" s="433"/>
      <c r="V184" s="433"/>
      <c r="W184" s="433"/>
      <c r="X184" s="433"/>
      <c r="Y184" s="433"/>
      <c r="Z184" s="433"/>
      <c r="AA184" s="433"/>
      <c r="AB184" s="435"/>
      <c r="AC184" s="394"/>
      <c r="AD184" s="394"/>
      <c r="AE184" s="394"/>
      <c r="AF184" s="394"/>
      <c r="AG184" s="394"/>
      <c r="AH184" s="394"/>
      <c r="AI184" s="394"/>
      <c r="AJ184" s="394"/>
      <c r="AK184" s="394"/>
    </row>
    <row r="185" spans="8:8" ht="15.75" customHeight="1">
      <c r="A185" s="413"/>
      <c r="B185" s="385">
        <v>7.0</v>
      </c>
      <c r="C185" s="371" t="s">
        <v>174</v>
      </c>
      <c r="D185" s="289">
        <v>228.82</v>
      </c>
      <c r="E185" s="432">
        <v>48.0</v>
      </c>
      <c r="F185" s="432">
        <v>52.0</v>
      </c>
      <c r="G185" s="432"/>
      <c r="H185" s="432"/>
      <c r="I185" s="432">
        <v>61.0</v>
      </c>
      <c r="J185" s="432">
        <v>90.0</v>
      </c>
      <c r="K185" s="432">
        <v>52.0</v>
      </c>
      <c r="L185" s="432">
        <v>108.0</v>
      </c>
      <c r="M185" s="432"/>
      <c r="N185" s="432"/>
      <c r="O185" s="433"/>
      <c r="P185" s="433"/>
      <c r="Q185" s="432"/>
      <c r="R185" s="432"/>
      <c r="S185" s="348"/>
      <c r="T185" s="348"/>
      <c r="U185" s="433"/>
      <c r="V185" s="433"/>
      <c r="W185" s="433"/>
      <c r="X185" s="433"/>
      <c r="Y185" s="433"/>
      <c r="Z185" s="433"/>
      <c r="AA185" s="433"/>
      <c r="AB185" s="435"/>
      <c r="AC185" s="394"/>
      <c r="AD185" s="394"/>
      <c r="AE185" s="394"/>
      <c r="AF185" s="394"/>
      <c r="AG185" s="394"/>
      <c r="AH185" s="394"/>
      <c r="AI185" s="394"/>
      <c r="AJ185" s="394"/>
      <c r="AK185" s="394"/>
    </row>
    <row r="186" spans="8:8" ht="15.75" customHeight="1">
      <c r="A186" s="413"/>
      <c r="B186" s="385">
        <v>8.0</v>
      </c>
      <c r="C186" s="371" t="s">
        <v>177</v>
      </c>
      <c r="D186" s="289">
        <v>402.71</v>
      </c>
      <c r="E186" s="432"/>
      <c r="F186" s="432"/>
      <c r="G186" s="432"/>
      <c r="H186" s="432"/>
      <c r="I186" s="432"/>
      <c r="J186" s="432"/>
      <c r="K186" s="432"/>
      <c r="L186" s="432"/>
      <c r="M186" s="432"/>
      <c r="N186" s="432"/>
      <c r="O186" s="433"/>
      <c r="P186" s="433"/>
      <c r="Q186" s="432"/>
      <c r="R186" s="432"/>
      <c r="S186" s="348"/>
      <c r="T186" s="348"/>
      <c r="U186" s="433"/>
      <c r="V186" s="433"/>
      <c r="W186" s="433"/>
      <c r="X186" s="433"/>
      <c r="Y186" s="433"/>
      <c r="Z186" s="433"/>
      <c r="AA186" s="433"/>
      <c r="AB186" s="435"/>
      <c r="AC186" s="394"/>
      <c r="AD186" s="394"/>
      <c r="AE186" s="394"/>
      <c r="AF186" s="394"/>
      <c r="AG186" s="394"/>
      <c r="AH186" s="394"/>
      <c r="AI186" s="394"/>
      <c r="AJ186" s="394"/>
      <c r="AK186" s="394"/>
    </row>
    <row r="187" spans="8:8" ht="15.75" customHeight="1">
      <c r="A187" s="413"/>
      <c r="B187" s="385">
        <v>9.0</v>
      </c>
      <c r="C187" s="371" t="s">
        <v>172</v>
      </c>
      <c r="D187" s="289">
        <v>250.17</v>
      </c>
      <c r="E187" s="432">
        <v>2.0</v>
      </c>
      <c r="F187" s="432">
        <v>20.0</v>
      </c>
      <c r="G187" s="432"/>
      <c r="H187" s="432"/>
      <c r="I187" s="432">
        <v>0.0</v>
      </c>
      <c r="J187" s="432">
        <v>20.0</v>
      </c>
      <c r="K187" s="432">
        <v>0.0</v>
      </c>
      <c r="L187" s="432">
        <v>20.0</v>
      </c>
      <c r="M187" s="432"/>
      <c r="N187" s="432"/>
      <c r="O187" s="433"/>
      <c r="P187" s="433"/>
      <c r="Q187" s="432"/>
      <c r="R187" s="432"/>
      <c r="S187" s="348"/>
      <c r="T187" s="348"/>
      <c r="U187" s="433"/>
      <c r="V187" s="433"/>
      <c r="W187" s="433"/>
      <c r="X187" s="433"/>
      <c r="Y187" s="433"/>
      <c r="Z187" s="433"/>
      <c r="AA187" s="433"/>
      <c r="AB187" s="435"/>
      <c r="AC187" s="394"/>
      <c r="AD187" s="394"/>
      <c r="AE187" s="394"/>
      <c r="AF187" s="394"/>
      <c r="AG187" s="394"/>
      <c r="AH187" s="394"/>
      <c r="AI187" s="394"/>
      <c r="AJ187" s="394"/>
      <c r="AK187" s="394"/>
    </row>
    <row r="188" spans="8:8" ht="15.75" customHeight="1">
      <c r="A188" s="413"/>
      <c r="B188" s="385">
        <v>10.0</v>
      </c>
      <c r="C188" s="371" t="s">
        <v>173</v>
      </c>
      <c r="D188" s="289">
        <v>250.17</v>
      </c>
      <c r="E188" s="432"/>
      <c r="F188" s="432"/>
      <c r="G188" s="432"/>
      <c r="H188" s="432"/>
      <c r="I188" s="432"/>
      <c r="J188" s="432"/>
      <c r="K188" s="432"/>
      <c r="L188" s="432"/>
      <c r="M188" s="432"/>
      <c r="N188" s="438"/>
      <c r="O188" s="433"/>
      <c r="P188" s="433"/>
      <c r="Q188" s="432"/>
      <c r="R188" s="438"/>
      <c r="S188" s="348"/>
      <c r="T188" s="460"/>
      <c r="U188" s="433"/>
      <c r="V188" s="433"/>
      <c r="W188" s="433"/>
      <c r="X188" s="433"/>
      <c r="Y188" s="433"/>
      <c r="Z188" s="433"/>
      <c r="AA188" s="433"/>
      <c r="AB188" s="435"/>
      <c r="AC188" s="394"/>
      <c r="AD188" s="394"/>
      <c r="AE188" s="394"/>
      <c r="AF188" s="394"/>
      <c r="AG188" s="394"/>
      <c r="AH188" s="394"/>
      <c r="AI188" s="394"/>
      <c r="AJ188" s="394"/>
      <c r="AK188" s="394"/>
    </row>
    <row r="189" spans="8:8" ht="15.75" customHeight="1">
      <c r="A189" s="413"/>
      <c r="B189" s="385">
        <v>11.0</v>
      </c>
      <c r="C189" s="371" t="s">
        <v>219</v>
      </c>
      <c r="D189" s="289">
        <v>228.82</v>
      </c>
      <c r="E189" s="432"/>
      <c r="F189" s="432"/>
      <c r="G189" s="432"/>
      <c r="H189" s="432"/>
      <c r="I189" s="432">
        <v>0.0</v>
      </c>
      <c r="J189" s="432">
        <v>10.0</v>
      </c>
      <c r="K189" s="432">
        <v>0.0</v>
      </c>
      <c r="L189" s="432">
        <v>10.0</v>
      </c>
      <c r="M189" s="432"/>
      <c r="N189" s="432"/>
      <c r="O189" s="433"/>
      <c r="P189" s="433"/>
      <c r="Q189" s="432"/>
      <c r="R189" s="432"/>
      <c r="S189" s="348"/>
      <c r="T189" s="348"/>
      <c r="U189" s="433"/>
      <c r="V189" s="433"/>
      <c r="W189" s="433"/>
      <c r="X189" s="433"/>
      <c r="Y189" s="433"/>
      <c r="Z189" s="433"/>
      <c r="AA189" s="433"/>
      <c r="AB189" s="435"/>
      <c r="AC189" s="394"/>
      <c r="AD189" s="394"/>
      <c r="AE189" s="394"/>
      <c r="AF189" s="394"/>
      <c r="AG189" s="394"/>
      <c r="AH189" s="394"/>
      <c r="AI189" s="394"/>
      <c r="AJ189" s="394"/>
      <c r="AK189" s="394"/>
    </row>
    <row r="190" spans="8:8" ht="15.75" customHeight="1">
      <c r="A190" s="413"/>
      <c r="B190" s="385">
        <v>12.0</v>
      </c>
      <c r="C190" s="371" t="s">
        <v>181</v>
      </c>
      <c r="D190" s="289">
        <v>56.38</v>
      </c>
      <c r="E190" s="432">
        <v>7.0</v>
      </c>
      <c r="F190" s="432">
        <v>0.0</v>
      </c>
      <c r="G190" s="432"/>
      <c r="H190" s="432"/>
      <c r="I190" s="432">
        <v>16.0</v>
      </c>
      <c r="J190" s="432">
        <v>41.0</v>
      </c>
      <c r="K190" s="432">
        <v>42.0</v>
      </c>
      <c r="L190" s="432">
        <v>44.0</v>
      </c>
      <c r="M190" s="432"/>
      <c r="N190" s="432"/>
      <c r="O190" s="433"/>
      <c r="P190" s="433"/>
      <c r="Q190" s="432"/>
      <c r="R190" s="432"/>
      <c r="S190" s="348"/>
      <c r="T190" s="348"/>
      <c r="U190" s="433"/>
      <c r="V190" s="433"/>
      <c r="W190" s="433"/>
      <c r="X190" s="433"/>
      <c r="Y190" s="433"/>
      <c r="Z190" s="433"/>
      <c r="AA190" s="433"/>
      <c r="AB190" s="435"/>
      <c r="AC190" s="394"/>
      <c r="AD190" s="394"/>
      <c r="AE190" s="394"/>
      <c r="AF190" s="394"/>
      <c r="AG190" s="394"/>
      <c r="AH190" s="394"/>
      <c r="AI190" s="394"/>
      <c r="AJ190" s="394"/>
      <c r="AK190" s="394"/>
    </row>
    <row r="191" spans="8:8" ht="15.75" customHeight="1">
      <c r="A191" s="413"/>
      <c r="B191" s="385">
        <v>13.0</v>
      </c>
      <c r="C191" s="371" t="s">
        <v>220</v>
      </c>
      <c r="D191" s="289">
        <v>70.14</v>
      </c>
      <c r="E191" s="432">
        <v>17.0</v>
      </c>
      <c r="F191" s="432">
        <v>1.0</v>
      </c>
      <c r="G191" s="432"/>
      <c r="H191" s="432"/>
      <c r="I191" s="432">
        <v>11.0</v>
      </c>
      <c r="J191" s="432">
        <v>17.0</v>
      </c>
      <c r="K191" s="432">
        <v>24.0</v>
      </c>
      <c r="L191" s="432">
        <v>23.0</v>
      </c>
      <c r="M191" s="432"/>
      <c r="N191" s="432"/>
      <c r="O191" s="433"/>
      <c r="P191" s="433"/>
      <c r="Q191" s="432"/>
      <c r="R191" s="432"/>
      <c r="S191" s="348"/>
      <c r="T191" s="348"/>
      <c r="U191" s="433"/>
      <c r="V191" s="433"/>
      <c r="W191" s="433"/>
      <c r="X191" s="433"/>
      <c r="Y191" s="433"/>
      <c r="Z191" s="433"/>
      <c r="AA191" s="433"/>
      <c r="AB191" s="435"/>
      <c r="AC191" s="394"/>
      <c r="AD191" s="394"/>
      <c r="AE191" s="394"/>
      <c r="AF191" s="394"/>
      <c r="AG191" s="394"/>
      <c r="AH191" s="394"/>
      <c r="AI191" s="394"/>
      <c r="AJ191" s="394"/>
      <c r="AK191" s="394"/>
    </row>
    <row r="192" spans="8:8" ht="15.75" customHeight="1">
      <c r="A192" s="413"/>
      <c r="B192" s="387">
        <v>14.0</v>
      </c>
      <c r="C192" s="374"/>
      <c r="D192" s="295"/>
      <c r="E192" s="441"/>
      <c r="F192" s="441"/>
      <c r="G192" s="442"/>
      <c r="H192" s="442"/>
      <c r="I192" s="441"/>
      <c r="J192" s="441"/>
      <c r="K192" s="441"/>
      <c r="L192" s="441"/>
      <c r="M192" s="441"/>
      <c r="N192" s="441"/>
      <c r="O192" s="442"/>
      <c r="P192" s="442"/>
      <c r="Q192" s="441"/>
      <c r="R192" s="441"/>
      <c r="S192" s="443"/>
      <c r="T192" s="443"/>
      <c r="U192" s="442"/>
      <c r="V192" s="442"/>
      <c r="W192" s="442"/>
      <c r="X192" s="442"/>
      <c r="Y192" s="442"/>
      <c r="Z192" s="442"/>
      <c r="AA192" s="442"/>
      <c r="AB192" s="444"/>
      <c r="AC192" s="394"/>
      <c r="AD192" s="394"/>
      <c r="AE192" s="394"/>
      <c r="AF192" s="394"/>
      <c r="AG192" s="394"/>
      <c r="AH192" s="394"/>
      <c r="AI192" s="394"/>
      <c r="AJ192" s="394"/>
      <c r="AK192" s="394"/>
    </row>
    <row r="193" spans="8:8" ht="15.75" customHeight="1">
      <c r="A193" s="413"/>
      <c r="B193" s="418"/>
      <c r="C193" s="419" t="s">
        <v>187</v>
      </c>
      <c r="D193" s="445"/>
      <c r="E193" s="455">
        <f t="shared" si="112" ref="E193:V193">SUMPRODUCT($D179:$D192,E179:E192)/100000</f>
        <v>0.19055070000000005</v>
      </c>
      <c r="F193" s="455">
        <f t="shared" si="112"/>
        <v>0.2860102</v>
      </c>
      <c r="G193" s="455">
        <f t="shared" si="112"/>
        <v>0.0</v>
      </c>
      <c r="H193" s="455">
        <f t="shared" si="112"/>
        <v>0.0</v>
      </c>
      <c r="I193" s="455">
        <f t="shared" si="112"/>
        <v>0.1563164</v>
      </c>
      <c r="J193" s="455">
        <f t="shared" si="112"/>
        <v>0.45597269999999995</v>
      </c>
      <c r="K193" s="455">
        <f t="shared" si="112"/>
        <v>0.1594996</v>
      </c>
      <c r="L193" s="455">
        <f t="shared" si="112"/>
        <v>0.46709159999999994</v>
      </c>
      <c r="M193" s="455">
        <f t="shared" si="112"/>
        <v>0.0</v>
      </c>
      <c r="N193" s="455">
        <f t="shared" si="112"/>
        <v>0.0</v>
      </c>
      <c r="O193" s="455">
        <f t="shared" si="112"/>
        <v>0.0</v>
      </c>
      <c r="P193" s="455">
        <f t="shared" si="112"/>
        <v>0.0</v>
      </c>
      <c r="Q193" s="455">
        <f t="shared" si="112"/>
        <v>0.0</v>
      </c>
      <c r="R193" s="455">
        <f t="shared" si="112"/>
        <v>0.0</v>
      </c>
      <c r="S193" s="455">
        <f t="shared" si="112"/>
        <v>0.0</v>
      </c>
      <c r="T193" s="455">
        <f t="shared" si="112"/>
        <v>0.0</v>
      </c>
      <c r="U193" s="455">
        <f t="shared" si="112"/>
        <v>0.0</v>
      </c>
      <c r="V193" s="455">
        <f t="shared" si="112"/>
        <v>0.0</v>
      </c>
      <c r="W193" s="455">
        <v>0.24505410000000002</v>
      </c>
      <c r="X193" s="455">
        <v>0.5217972</v>
      </c>
      <c r="Y193" s="455">
        <f t="shared" si="113" ref="Y193:AB193">SUMPRODUCT($D179:$D192,Y179:Y192)/100000</f>
        <v>0.0</v>
      </c>
      <c r="Z193" s="455">
        <f t="shared" si="113"/>
        <v>0.0</v>
      </c>
      <c r="AA193" s="455">
        <f t="shared" si="113"/>
        <v>0.0</v>
      </c>
      <c r="AB193" s="456">
        <f t="shared" si="113"/>
        <v>0.0</v>
      </c>
      <c r="AC193" s="394"/>
      <c r="AD193" s="394"/>
      <c r="AE193" s="394"/>
      <c r="AF193" s="394"/>
      <c r="AG193" s="394"/>
      <c r="AH193" s="394"/>
      <c r="AI193" s="394"/>
      <c r="AJ193" s="394"/>
      <c r="AK193" s="394"/>
    </row>
    <row r="194" spans="8:8" ht="15.75" customHeight="1">
      <c r="A194" s="437"/>
      <c r="B194" s="383"/>
      <c r="C194" s="423"/>
      <c r="D194" s="424"/>
      <c r="E194" s="425"/>
      <c r="F194" s="425"/>
      <c r="G194" s="425"/>
      <c r="H194" s="425"/>
      <c r="I194" s="425"/>
      <c r="J194" s="425"/>
      <c r="K194" s="425"/>
      <c r="L194" s="425"/>
      <c r="M194" s="425"/>
      <c r="N194" s="425"/>
      <c r="O194" s="425"/>
      <c r="P194" s="425"/>
      <c r="Q194" s="426"/>
      <c r="R194" s="426"/>
      <c r="S194" s="425"/>
      <c r="T194" s="425"/>
      <c r="U194" s="425"/>
      <c r="V194" s="425"/>
      <c r="W194" s="425"/>
      <c r="X194" s="425"/>
      <c r="Y194" s="425"/>
      <c r="Z194" s="425"/>
      <c r="AA194" s="425"/>
      <c r="AB194" s="427"/>
      <c r="AC194" s="394"/>
      <c r="AD194" s="394"/>
      <c r="AE194" s="394"/>
      <c r="AF194" s="394"/>
      <c r="AG194" s="394"/>
      <c r="AH194" s="394"/>
      <c r="AI194" s="394"/>
      <c r="AJ194" s="394"/>
      <c r="AK194" s="394"/>
    </row>
    <row r="195" spans="8:8" ht="15.75" customHeight="1">
      <c r="A195" s="437"/>
      <c r="B195" s="403" t="s">
        <v>221</v>
      </c>
      <c r="C195" s="428" t="s">
        <v>165</v>
      </c>
      <c r="D195" s="381"/>
      <c r="E195" s="450" t="s">
        <v>214</v>
      </c>
      <c r="F195" s="451" t="s">
        <v>215</v>
      </c>
      <c r="G195" s="451" t="s">
        <v>214</v>
      </c>
      <c r="H195" s="451" t="s">
        <v>215</v>
      </c>
      <c r="I195" s="451" t="s">
        <v>214</v>
      </c>
      <c r="J195" s="451" t="s">
        <v>215</v>
      </c>
      <c r="K195" s="451" t="s">
        <v>214</v>
      </c>
      <c r="L195" s="451" t="s">
        <v>215</v>
      </c>
      <c r="M195" s="451" t="s">
        <v>214</v>
      </c>
      <c r="N195" s="451" t="s">
        <v>215</v>
      </c>
      <c r="O195" s="451" t="s">
        <v>214</v>
      </c>
      <c r="P195" s="451" t="s">
        <v>215</v>
      </c>
      <c r="Q195" s="451" t="s">
        <v>214</v>
      </c>
      <c r="R195" s="451" t="s">
        <v>215</v>
      </c>
      <c r="S195" s="451" t="s">
        <v>214</v>
      </c>
      <c r="T195" s="451" t="s">
        <v>215</v>
      </c>
      <c r="U195" s="451" t="s">
        <v>214</v>
      </c>
      <c r="V195" s="451" t="s">
        <v>215</v>
      </c>
      <c r="W195" s="451" t="s">
        <v>214</v>
      </c>
      <c r="X195" s="451" t="s">
        <v>215</v>
      </c>
      <c r="Y195" s="451" t="s">
        <v>214</v>
      </c>
      <c r="Z195" s="451" t="s">
        <v>215</v>
      </c>
      <c r="AA195" s="451" t="s">
        <v>214</v>
      </c>
      <c r="AB195" s="452" t="s">
        <v>215</v>
      </c>
      <c r="AC195" s="394"/>
      <c r="AD195" s="394"/>
      <c r="AE195" s="394"/>
      <c r="AF195" s="394"/>
      <c r="AG195" s="394"/>
      <c r="AH195" s="394"/>
      <c r="AI195" s="394"/>
      <c r="AJ195" s="394"/>
      <c r="AK195" s="394"/>
    </row>
    <row r="196" spans="8:8" ht="15.75" customHeight="1">
      <c r="A196" s="437"/>
      <c r="B196" s="385"/>
      <c r="C196" s="328" t="s">
        <v>222</v>
      </c>
      <c r="D196" s="453"/>
      <c r="E196" s="325">
        <f t="shared" si="114" ref="E196:V196">SUMPRODUCT($D$180:$D$181:$D$182,E180:E181:E182)/100000</f>
        <v>0.0</v>
      </c>
      <c r="F196" s="325">
        <f t="shared" si="114"/>
        <v>0.0</v>
      </c>
      <c r="G196" s="325">
        <f t="shared" si="114"/>
        <v>0.0</v>
      </c>
      <c r="H196" s="325">
        <f t="shared" si="114"/>
        <v>0.0</v>
      </c>
      <c r="I196" s="325">
        <f t="shared" si="114"/>
        <v>0.0</v>
      </c>
      <c r="J196" s="325">
        <f t="shared" si="114"/>
        <v>0.0</v>
      </c>
      <c r="K196" s="325">
        <f t="shared" si="114"/>
        <v>0.0</v>
      </c>
      <c r="L196" s="325">
        <f t="shared" si="114"/>
        <v>0.0</v>
      </c>
      <c r="M196" s="325">
        <f t="shared" si="114"/>
        <v>0.0</v>
      </c>
      <c r="N196" s="325">
        <f t="shared" si="114"/>
        <v>0.0</v>
      </c>
      <c r="O196" s="325">
        <f t="shared" si="114"/>
        <v>0.0</v>
      </c>
      <c r="P196" s="325">
        <f t="shared" si="114"/>
        <v>0.0</v>
      </c>
      <c r="Q196" s="325">
        <f t="shared" si="114"/>
        <v>0.0</v>
      </c>
      <c r="R196" s="325">
        <f t="shared" si="114"/>
        <v>0.0</v>
      </c>
      <c r="S196" s="325">
        <f t="shared" si="114"/>
        <v>0.0</v>
      </c>
      <c r="T196" s="325">
        <f t="shared" si="114"/>
        <v>0.0</v>
      </c>
      <c r="U196" s="325">
        <f t="shared" si="114"/>
        <v>0.0</v>
      </c>
      <c r="V196" s="325">
        <f t="shared" si="114"/>
        <v>0.0</v>
      </c>
      <c r="W196" s="325">
        <v>0.0</v>
      </c>
      <c r="X196" s="325">
        <v>0.0</v>
      </c>
      <c r="Y196" s="325">
        <f t="shared" si="115" ref="Y196:AB196">SUMPRODUCT($D$180:$D$181:$D$182,Y180:Y181:Y182)/100000</f>
        <v>0.0</v>
      </c>
      <c r="Z196" s="325">
        <f t="shared" si="115"/>
        <v>0.0</v>
      </c>
      <c r="AA196" s="325">
        <f t="shared" si="115"/>
        <v>0.0</v>
      </c>
      <c r="AB196" s="325">
        <f t="shared" si="115"/>
        <v>0.0</v>
      </c>
      <c r="AC196" s="394"/>
      <c r="AD196" s="394"/>
      <c r="AE196" s="394"/>
      <c r="AF196" s="394"/>
      <c r="AG196" s="394"/>
      <c r="AH196" s="394"/>
      <c r="AI196" s="394"/>
      <c r="AJ196" s="394"/>
      <c r="AK196" s="394"/>
    </row>
    <row r="197" spans="8:8" ht="15.75" customHeight="1">
      <c r="A197" s="437"/>
      <c r="B197" s="385"/>
      <c r="C197" s="328" t="s">
        <v>223</v>
      </c>
      <c r="D197" s="386"/>
      <c r="E197" s="330">
        <f t="shared" si="116" ref="E197:V197">SUMPRODUCT($D$183:$D$184:$D$185:$D$186,E183:E184:E185:E186)/100000</f>
        <v>0.16967690000000002</v>
      </c>
      <c r="F197" s="330">
        <f t="shared" si="116"/>
        <v>0.2352748</v>
      </c>
      <c r="G197" s="330">
        <f t="shared" si="116"/>
        <v>0.0</v>
      </c>
      <c r="H197" s="330">
        <f t="shared" si="116"/>
        <v>0.0</v>
      </c>
      <c r="I197" s="330">
        <f t="shared" si="116"/>
        <v>0.13958020000000002</v>
      </c>
      <c r="J197" s="330">
        <f t="shared" si="116"/>
        <v>0.34801709999999997</v>
      </c>
      <c r="K197" s="330">
        <f t="shared" si="116"/>
        <v>0.11898639999999999</v>
      </c>
      <c r="L197" s="330">
        <f t="shared" si="116"/>
        <v>0.35323619999999994</v>
      </c>
      <c r="M197" s="330">
        <f t="shared" si="116"/>
        <v>0.0</v>
      </c>
      <c r="N197" s="330">
        <f t="shared" si="116"/>
        <v>0.0</v>
      </c>
      <c r="O197" s="330">
        <f t="shared" si="116"/>
        <v>0.0</v>
      </c>
      <c r="P197" s="330">
        <f t="shared" si="116"/>
        <v>0.0</v>
      </c>
      <c r="Q197" s="330">
        <f t="shared" si="116"/>
        <v>0.0</v>
      </c>
      <c r="R197" s="330">
        <f t="shared" si="116"/>
        <v>0.0</v>
      </c>
      <c r="S197" s="330">
        <f t="shared" si="116"/>
        <v>0.0</v>
      </c>
      <c r="T197" s="330">
        <f t="shared" si="116"/>
        <v>0.0</v>
      </c>
      <c r="U197" s="330">
        <f t="shared" si="116"/>
        <v>0.0</v>
      </c>
      <c r="V197" s="330">
        <f t="shared" si="116"/>
        <v>0.0</v>
      </c>
      <c r="W197" s="330">
        <v>0.23133190000000003</v>
      </c>
      <c r="X197" s="330">
        <v>0.4032886</v>
      </c>
      <c r="Y197" s="330">
        <f t="shared" si="117" ref="Y197:AB197">SUMPRODUCT($D$183:$D$184:$D$185:$D$186,Y183:Y184:Y185:Y186)/100000</f>
        <v>0.0</v>
      </c>
      <c r="Z197" s="330">
        <f t="shared" si="117"/>
        <v>0.0</v>
      </c>
      <c r="AA197" s="330">
        <f t="shared" si="117"/>
        <v>0.0</v>
      </c>
      <c r="AB197" s="330">
        <f t="shared" si="117"/>
        <v>0.0</v>
      </c>
      <c r="AC197" s="394"/>
      <c r="AD197" s="394"/>
      <c r="AE197" s="394"/>
      <c r="AF197" s="394"/>
      <c r="AG197" s="394"/>
      <c r="AH197" s="394"/>
      <c r="AI197" s="394"/>
      <c r="AJ197" s="394"/>
      <c r="AK197" s="394"/>
    </row>
    <row r="198" spans="8:8" ht="15.75" customHeight="1">
      <c r="A198" s="413"/>
      <c r="B198" s="385"/>
      <c r="C198" s="332" t="s">
        <v>224</v>
      </c>
      <c r="D198" s="386"/>
      <c r="E198" s="330">
        <f t="shared" si="118" ref="E198:V198">SUMPRODUCT($D$187:$D$188:$D$189,E187:E188:E189)/100000</f>
        <v>0.0050034</v>
      </c>
      <c r="F198" s="330">
        <f t="shared" si="118"/>
        <v>0.050033999999999995</v>
      </c>
      <c r="G198" s="330">
        <f t="shared" si="118"/>
        <v>0.0</v>
      </c>
      <c r="H198" s="330">
        <f t="shared" si="118"/>
        <v>0.0</v>
      </c>
      <c r="I198" s="330">
        <f t="shared" si="118"/>
        <v>0.0</v>
      </c>
      <c r="J198" s="330">
        <f t="shared" si="118"/>
        <v>0.072916</v>
      </c>
      <c r="K198" s="330">
        <f t="shared" si="118"/>
        <v>0.0</v>
      </c>
      <c r="L198" s="330">
        <f t="shared" si="118"/>
        <v>0.072916</v>
      </c>
      <c r="M198" s="330">
        <f t="shared" si="118"/>
        <v>0.0</v>
      </c>
      <c r="N198" s="330">
        <f t="shared" si="118"/>
        <v>0.0</v>
      </c>
      <c r="O198" s="330">
        <f t="shared" si="118"/>
        <v>0.0</v>
      </c>
      <c r="P198" s="330">
        <f t="shared" si="118"/>
        <v>0.0</v>
      </c>
      <c r="Q198" s="330">
        <f t="shared" si="118"/>
        <v>0.0</v>
      </c>
      <c r="R198" s="330">
        <f t="shared" si="118"/>
        <v>0.0</v>
      </c>
      <c r="S198" s="330">
        <f t="shared" si="118"/>
        <v>0.0</v>
      </c>
      <c r="T198" s="330">
        <f t="shared" si="118"/>
        <v>0.0</v>
      </c>
      <c r="U198" s="330">
        <f t="shared" si="118"/>
        <v>0.0</v>
      </c>
      <c r="V198" s="330">
        <f t="shared" si="118"/>
        <v>0.0</v>
      </c>
      <c r="W198" s="330">
        <v>0.0050034</v>
      </c>
      <c r="X198" s="330">
        <v>0.08579119999999998</v>
      </c>
      <c r="Y198" s="330">
        <f t="shared" si="119" ref="Y198:AB198">SUMPRODUCT($D$187:$D$188:$D$189,Y187:Y188:Y189)/100000</f>
        <v>0.0</v>
      </c>
      <c r="Z198" s="330">
        <f t="shared" si="119"/>
        <v>0.0</v>
      </c>
      <c r="AA198" s="330">
        <f t="shared" si="119"/>
        <v>0.0</v>
      </c>
      <c r="AB198" s="330">
        <f t="shared" si="119"/>
        <v>0.0</v>
      </c>
      <c r="AC198" s="394"/>
      <c r="AD198" s="394"/>
      <c r="AE198" s="394"/>
      <c r="AF198" s="394"/>
      <c r="AG198" s="394"/>
      <c r="AH198" s="394"/>
      <c r="AI198" s="394"/>
      <c r="AJ198" s="394"/>
      <c r="AK198" s="394"/>
    </row>
    <row r="199" spans="8:8" ht="15.75" customHeight="1">
      <c r="A199" s="437"/>
      <c r="B199" s="385"/>
      <c r="C199" s="328" t="s">
        <v>225</v>
      </c>
      <c r="D199" s="386"/>
      <c r="E199" s="330">
        <f t="shared" si="120" ref="E199:V199">SUMPRODUCT($D$190:$D$191,E190:E191)/100000</f>
        <v>0.015870400000000003</v>
      </c>
      <c r="F199" s="330">
        <f t="shared" si="120"/>
        <v>7.014E-4</v>
      </c>
      <c r="G199" s="330">
        <f t="shared" si="120"/>
        <v>0.0</v>
      </c>
      <c r="H199" s="330">
        <f t="shared" si="120"/>
        <v>0.0</v>
      </c>
      <c r="I199" s="330">
        <f t="shared" si="120"/>
        <v>0.0167362</v>
      </c>
      <c r="J199" s="330">
        <f t="shared" si="120"/>
        <v>0.0350396</v>
      </c>
      <c r="K199" s="330">
        <f t="shared" si="120"/>
        <v>0.0405132</v>
      </c>
      <c r="L199" s="330">
        <f t="shared" si="120"/>
        <v>0.04093940000000001</v>
      </c>
      <c r="M199" s="330">
        <f t="shared" si="120"/>
        <v>0.0</v>
      </c>
      <c r="N199" s="330">
        <f t="shared" si="120"/>
        <v>0.0</v>
      </c>
      <c r="O199" s="330">
        <f t="shared" si="120"/>
        <v>0.0</v>
      </c>
      <c r="P199" s="330">
        <f t="shared" si="120"/>
        <v>0.0</v>
      </c>
      <c r="Q199" s="330">
        <f t="shared" si="120"/>
        <v>0.0</v>
      </c>
      <c r="R199" s="330">
        <f t="shared" si="120"/>
        <v>0.0</v>
      </c>
      <c r="S199" s="330">
        <f t="shared" si="120"/>
        <v>0.0</v>
      </c>
      <c r="T199" s="330">
        <f t="shared" si="120"/>
        <v>0.0</v>
      </c>
      <c r="U199" s="330">
        <f t="shared" si="120"/>
        <v>0.0</v>
      </c>
      <c r="V199" s="330">
        <f t="shared" si="120"/>
        <v>0.0</v>
      </c>
      <c r="W199" s="330">
        <v>0.0087188</v>
      </c>
      <c r="X199" s="330">
        <v>0.0327174</v>
      </c>
      <c r="Y199" s="330">
        <f t="shared" si="121" ref="Y199:AB199">SUMPRODUCT($D$190:$D$191,Y190:Y191)/100000</f>
        <v>0.0</v>
      </c>
      <c r="Z199" s="330">
        <f t="shared" si="121"/>
        <v>0.0</v>
      </c>
      <c r="AA199" s="330">
        <f t="shared" si="121"/>
        <v>0.0</v>
      </c>
      <c r="AB199" s="330">
        <f t="shared" si="121"/>
        <v>0.0</v>
      </c>
      <c r="AC199" s="394"/>
      <c r="AD199" s="394"/>
      <c r="AE199" s="394"/>
      <c r="AF199" s="394"/>
      <c r="AG199" s="394"/>
      <c r="AH199" s="394"/>
      <c r="AI199" s="394"/>
      <c r="AJ199" s="394"/>
      <c r="AK199" s="394"/>
    </row>
    <row r="200" spans="8:8" ht="15.75" customHeight="1">
      <c r="A200" s="462"/>
      <c r="B200" s="387"/>
      <c r="C200" s="431" t="s">
        <v>187</v>
      </c>
      <c r="D200" s="389"/>
      <c r="E200" s="390">
        <f t="shared" si="122" ref="E200:AB200">SUM(E196:E199)</f>
        <v>0.19055070000000002</v>
      </c>
      <c r="F200" s="391">
        <f t="shared" si="122"/>
        <v>0.28601020000000005</v>
      </c>
      <c r="G200" s="391">
        <f t="shared" si="122"/>
        <v>0.0</v>
      </c>
      <c r="H200" s="391">
        <f t="shared" si="122"/>
        <v>0.0</v>
      </c>
      <c r="I200" s="391">
        <f t="shared" si="122"/>
        <v>0.15631640000000002</v>
      </c>
      <c r="J200" s="391">
        <f t="shared" si="122"/>
        <v>0.45597269999999995</v>
      </c>
      <c r="K200" s="391">
        <f t="shared" si="122"/>
        <v>0.1594996</v>
      </c>
      <c r="L200" s="391">
        <f t="shared" si="122"/>
        <v>0.46709159999999994</v>
      </c>
      <c r="M200" s="391">
        <f t="shared" si="122"/>
        <v>0.0</v>
      </c>
      <c r="N200" s="391">
        <f t="shared" si="122"/>
        <v>0.0</v>
      </c>
      <c r="O200" s="391">
        <f t="shared" si="122"/>
        <v>0.0</v>
      </c>
      <c r="P200" s="391">
        <f t="shared" si="122"/>
        <v>0.0</v>
      </c>
      <c r="Q200" s="391">
        <f t="shared" si="122"/>
        <v>0.0</v>
      </c>
      <c r="R200" s="391">
        <f t="shared" si="122"/>
        <v>0.0</v>
      </c>
      <c r="S200" s="391">
        <f t="shared" si="122"/>
        <v>0.0</v>
      </c>
      <c r="T200" s="391">
        <f t="shared" si="122"/>
        <v>0.0</v>
      </c>
      <c r="U200" s="391">
        <f t="shared" si="122"/>
        <v>0.0</v>
      </c>
      <c r="V200" s="391">
        <f t="shared" si="122"/>
        <v>0.0</v>
      </c>
      <c r="W200" s="391">
        <f t="shared" si="122"/>
        <v>0.24505410000000002</v>
      </c>
      <c r="X200" s="391">
        <f t="shared" si="122"/>
        <v>0.5217972</v>
      </c>
      <c r="Y200" s="391">
        <f t="shared" si="122"/>
        <v>0.0</v>
      </c>
      <c r="Z200" s="391">
        <f t="shared" si="122"/>
        <v>0.0</v>
      </c>
      <c r="AA200" s="391">
        <f t="shared" si="122"/>
        <v>0.0</v>
      </c>
      <c r="AB200" s="392">
        <f t="shared" si="122"/>
        <v>0.0</v>
      </c>
      <c r="AC200" s="394"/>
      <c r="AD200" s="394"/>
      <c r="AE200" s="394"/>
      <c r="AF200" s="394"/>
      <c r="AG200" s="394"/>
      <c r="AH200" s="394"/>
      <c r="AI200" s="394"/>
      <c r="AJ200" s="394"/>
      <c r="AK200" s="394"/>
    </row>
    <row r="201" spans="8:8" ht="15.75" customHeight="1">
      <c r="A201" s="388" t="s">
        <v>237</v>
      </c>
      <c r="B201" s="403">
        <v>1.0</v>
      </c>
      <c r="C201" s="369" t="s">
        <v>217</v>
      </c>
      <c r="D201" s="280">
        <v>92.9</v>
      </c>
      <c r="E201" s="432"/>
      <c r="F201" s="432"/>
      <c r="G201" s="432"/>
      <c r="H201" s="432"/>
      <c r="I201" s="432"/>
      <c r="J201" s="432"/>
      <c r="K201" s="432"/>
      <c r="L201" s="432"/>
      <c r="M201" s="432"/>
      <c r="N201" s="432"/>
      <c r="O201" s="433"/>
      <c r="P201" s="433"/>
      <c r="Q201" s="432"/>
      <c r="R201" s="432"/>
      <c r="S201" s="348"/>
      <c r="T201" s="348"/>
      <c r="U201" s="433"/>
      <c r="V201" s="433"/>
      <c r="W201" s="433"/>
      <c r="X201" s="433"/>
      <c r="Y201" s="433"/>
      <c r="Z201" s="433"/>
      <c r="AA201" s="433"/>
      <c r="AB201" s="435"/>
      <c r="AC201" s="394"/>
      <c r="AD201" s="394"/>
      <c r="AE201" s="394"/>
      <c r="AF201" s="394"/>
      <c r="AG201" s="394"/>
      <c r="AH201" s="394"/>
      <c r="AI201" s="394"/>
      <c r="AJ201" s="394"/>
      <c r="AK201" s="394"/>
    </row>
    <row r="202" spans="8:8" ht="15.75" customHeight="1">
      <c r="A202" s="454"/>
      <c r="B202" s="385">
        <v>2.0</v>
      </c>
      <c r="C202" s="371" t="s">
        <v>218</v>
      </c>
      <c r="D202" s="289">
        <v>154.38</v>
      </c>
      <c r="E202" s="432"/>
      <c r="F202" s="432"/>
      <c r="G202" s="433"/>
      <c r="H202" s="433"/>
      <c r="I202" s="432"/>
      <c r="J202" s="432"/>
      <c r="K202" s="432"/>
      <c r="L202" s="432"/>
      <c r="M202" s="432"/>
      <c r="N202" s="432"/>
      <c r="O202" s="433"/>
      <c r="P202" s="433"/>
      <c r="Q202" s="432"/>
      <c r="R202" s="432"/>
      <c r="S202" s="348"/>
      <c r="T202" s="348"/>
      <c r="U202" s="433"/>
      <c r="V202" s="433"/>
      <c r="W202" s="433"/>
      <c r="X202" s="433"/>
      <c r="Y202" s="433"/>
      <c r="Z202" s="433"/>
      <c r="AA202" s="433"/>
      <c r="AB202" s="435"/>
      <c r="AC202" s="394"/>
      <c r="AD202" s="394"/>
      <c r="AE202" s="394"/>
      <c r="AF202" s="394"/>
      <c r="AG202" s="394"/>
      <c r="AH202" s="394"/>
      <c r="AI202" s="394"/>
      <c r="AJ202" s="394"/>
      <c r="AK202" s="394"/>
    </row>
    <row r="203" spans="8:8" ht="15.75" customHeight="1">
      <c r="A203" s="413"/>
      <c r="B203" s="385">
        <v>3.0</v>
      </c>
      <c r="C203" s="371" t="s">
        <v>178</v>
      </c>
      <c r="D203" s="289">
        <v>283.73</v>
      </c>
      <c r="E203" s="432"/>
      <c r="F203" s="432"/>
      <c r="G203" s="432"/>
      <c r="H203" s="432"/>
      <c r="I203" s="432"/>
      <c r="J203" s="432"/>
      <c r="K203" s="432"/>
      <c r="L203" s="432"/>
      <c r="M203" s="432"/>
      <c r="N203" s="432"/>
      <c r="O203" s="433"/>
      <c r="P203" s="433"/>
      <c r="Q203" s="432"/>
      <c r="R203" s="432"/>
      <c r="S203" s="348"/>
      <c r="T203" s="348"/>
      <c r="U203" s="433"/>
      <c r="V203" s="433"/>
      <c r="W203" s="433"/>
      <c r="X203" s="433"/>
      <c r="Y203" s="433"/>
      <c r="Z203" s="433"/>
      <c r="AA203" s="433"/>
      <c r="AB203" s="435"/>
      <c r="AC203" s="394"/>
      <c r="AD203" s="394"/>
      <c r="AE203" s="394"/>
      <c r="AF203" s="394"/>
      <c r="AG203" s="394"/>
      <c r="AH203" s="394"/>
      <c r="AI203" s="394"/>
      <c r="AJ203" s="394"/>
      <c r="AK203" s="394"/>
    </row>
    <row r="204" spans="8:8" ht="15.75" customHeight="1">
      <c r="A204" s="413"/>
      <c r="B204" s="385">
        <v>4.0</v>
      </c>
      <c r="C204" s="371" t="s">
        <v>179</v>
      </c>
      <c r="D204" s="289">
        <v>344.75</v>
      </c>
      <c r="E204" s="432"/>
      <c r="F204" s="432"/>
      <c r="G204" s="432"/>
      <c r="H204" s="432"/>
      <c r="I204" s="432"/>
      <c r="J204" s="432"/>
      <c r="K204" s="432"/>
      <c r="L204" s="432"/>
      <c r="M204" s="432"/>
      <c r="N204" s="432"/>
      <c r="O204" s="433"/>
      <c r="P204" s="433"/>
      <c r="Q204" s="432"/>
      <c r="R204" s="432"/>
      <c r="S204" s="348"/>
      <c r="T204" s="348"/>
      <c r="U204" s="433"/>
      <c r="V204" s="433"/>
      <c r="W204" s="433"/>
      <c r="X204" s="433"/>
      <c r="Y204" s="433"/>
      <c r="Z204" s="433"/>
      <c r="AA204" s="433"/>
      <c r="AB204" s="435"/>
      <c r="AC204" s="394"/>
      <c r="AD204" s="394"/>
      <c r="AE204" s="394"/>
      <c r="AF204" s="394"/>
      <c r="AG204" s="394"/>
      <c r="AH204" s="394"/>
      <c r="AI204" s="394"/>
      <c r="AJ204" s="394"/>
      <c r="AK204" s="394"/>
    </row>
    <row r="205" spans="8:8" ht="15.75" customHeight="1">
      <c r="A205" s="413"/>
      <c r="B205" s="385">
        <v>5.0</v>
      </c>
      <c r="C205" s="371" t="s">
        <v>175</v>
      </c>
      <c r="D205" s="289">
        <v>208.06</v>
      </c>
      <c r="E205" s="432">
        <v>0.0</v>
      </c>
      <c r="F205" s="432">
        <v>24.0</v>
      </c>
      <c r="G205" s="432"/>
      <c r="H205" s="432"/>
      <c r="I205" s="432">
        <v>1.0</v>
      </c>
      <c r="J205" s="432">
        <v>23.0</v>
      </c>
      <c r="K205" s="432"/>
      <c r="L205" s="432"/>
      <c r="M205" s="432"/>
      <c r="N205" s="432"/>
      <c r="O205" s="433"/>
      <c r="P205" s="433"/>
      <c r="Q205" s="432"/>
      <c r="R205" s="432"/>
      <c r="S205" s="348"/>
      <c r="T205" s="348"/>
      <c r="U205" s="433"/>
      <c r="V205" s="433"/>
      <c r="W205" s="433"/>
      <c r="X205" s="433"/>
      <c r="Y205" s="433"/>
      <c r="Z205" s="433"/>
      <c r="AA205" s="433"/>
      <c r="AB205" s="435"/>
      <c r="AC205" s="394"/>
      <c r="AD205" s="394"/>
      <c r="AE205" s="394"/>
      <c r="AF205" s="394"/>
      <c r="AG205" s="394"/>
      <c r="AH205" s="394"/>
      <c r="AI205" s="394"/>
      <c r="AJ205" s="394"/>
      <c r="AK205" s="394"/>
    </row>
    <row r="206" spans="8:8" ht="15.75" customHeight="1">
      <c r="A206" s="413"/>
      <c r="B206" s="385">
        <v>6.0</v>
      </c>
      <c r="C206" s="371" t="s">
        <v>176</v>
      </c>
      <c r="D206" s="289">
        <v>399.65</v>
      </c>
      <c r="E206" s="432">
        <v>2.0</v>
      </c>
      <c r="F206" s="432">
        <v>25.0</v>
      </c>
      <c r="G206" s="432"/>
      <c r="H206" s="432"/>
      <c r="I206" s="432">
        <v>15.0</v>
      </c>
      <c r="J206" s="432">
        <v>4.0</v>
      </c>
      <c r="K206" s="432"/>
      <c r="L206" s="432"/>
      <c r="M206" s="432"/>
      <c r="N206" s="432"/>
      <c r="O206" s="433"/>
      <c r="P206" s="433"/>
      <c r="Q206" s="432"/>
      <c r="R206" s="432"/>
      <c r="S206" s="348"/>
      <c r="T206" s="348"/>
      <c r="U206" s="433"/>
      <c r="V206" s="433"/>
      <c r="W206" s="433"/>
      <c r="X206" s="433"/>
      <c r="Y206" s="433"/>
      <c r="Z206" s="433"/>
      <c r="AA206" s="433"/>
      <c r="AB206" s="435"/>
      <c r="AC206" s="394"/>
      <c r="AD206" s="394"/>
      <c r="AE206" s="394"/>
      <c r="AF206" s="394"/>
      <c r="AG206" s="394"/>
      <c r="AH206" s="394"/>
      <c r="AI206" s="394"/>
      <c r="AJ206" s="394"/>
      <c r="AK206" s="394"/>
    </row>
    <row r="207" spans="8:8" ht="15.75" customHeight="1">
      <c r="A207" s="413"/>
      <c r="B207" s="385">
        <v>7.0</v>
      </c>
      <c r="C207" s="371" t="s">
        <v>174</v>
      </c>
      <c r="D207" s="289">
        <v>228.82</v>
      </c>
      <c r="E207" s="432">
        <v>7.0</v>
      </c>
      <c r="F207" s="432">
        <v>12.0</v>
      </c>
      <c r="G207" s="432"/>
      <c r="H207" s="432"/>
      <c r="I207" s="432">
        <v>35.0</v>
      </c>
      <c r="J207" s="432">
        <v>5.0</v>
      </c>
      <c r="K207" s="432"/>
      <c r="L207" s="432"/>
      <c r="M207" s="432"/>
      <c r="N207" s="432"/>
      <c r="O207" s="433"/>
      <c r="P207" s="433"/>
      <c r="Q207" s="432"/>
      <c r="R207" s="432"/>
      <c r="S207" s="348"/>
      <c r="T207" s="348"/>
      <c r="U207" s="433"/>
      <c r="V207" s="433"/>
      <c r="W207" s="433"/>
      <c r="X207" s="433"/>
      <c r="Y207" s="433"/>
      <c r="Z207" s="433"/>
      <c r="AA207" s="433"/>
      <c r="AB207" s="435"/>
      <c r="AC207" s="394"/>
      <c r="AD207" s="394"/>
      <c r="AE207" s="394"/>
      <c r="AF207" s="394"/>
      <c r="AG207" s="394"/>
      <c r="AH207" s="394"/>
      <c r="AI207" s="394"/>
      <c r="AJ207" s="394"/>
      <c r="AK207" s="394"/>
    </row>
    <row r="208" spans="8:8" ht="15.75" customHeight="1">
      <c r="A208" s="413"/>
      <c r="B208" s="385">
        <v>8.0</v>
      </c>
      <c r="C208" s="371" t="s">
        <v>177</v>
      </c>
      <c r="D208" s="289">
        <v>402.71</v>
      </c>
      <c r="E208" s="432"/>
      <c r="F208" s="432"/>
      <c r="G208" s="432"/>
      <c r="H208" s="432"/>
      <c r="I208" s="432"/>
      <c r="J208" s="432"/>
      <c r="K208" s="432"/>
      <c r="L208" s="432"/>
      <c r="M208" s="432"/>
      <c r="N208" s="432"/>
      <c r="O208" s="433"/>
      <c r="P208" s="433"/>
      <c r="Q208" s="432"/>
      <c r="R208" s="432"/>
      <c r="S208" s="348"/>
      <c r="T208" s="348"/>
      <c r="U208" s="433"/>
      <c r="V208" s="433"/>
      <c r="W208" s="433"/>
      <c r="X208" s="433"/>
      <c r="Y208" s="433"/>
      <c r="Z208" s="433"/>
      <c r="AA208" s="433"/>
      <c r="AB208" s="435"/>
      <c r="AC208" s="394"/>
      <c r="AD208" s="394"/>
      <c r="AE208" s="394"/>
      <c r="AF208" s="394"/>
      <c r="AG208" s="394"/>
      <c r="AH208" s="394"/>
      <c r="AI208" s="394"/>
      <c r="AJ208" s="394"/>
      <c r="AK208" s="394"/>
    </row>
    <row r="209" spans="8:8" ht="15.75" customHeight="1">
      <c r="A209" s="413"/>
      <c r="B209" s="385">
        <v>9.0</v>
      </c>
      <c r="C209" s="371" t="s">
        <v>172</v>
      </c>
      <c r="D209" s="289">
        <v>250.17</v>
      </c>
      <c r="E209" s="432"/>
      <c r="F209" s="432"/>
      <c r="G209" s="432"/>
      <c r="H209" s="432"/>
      <c r="I209" s="432"/>
      <c r="J209" s="432"/>
      <c r="K209" s="432"/>
      <c r="L209" s="432"/>
      <c r="M209" s="432"/>
      <c r="N209" s="432"/>
      <c r="O209" s="433"/>
      <c r="P209" s="433"/>
      <c r="Q209" s="432"/>
      <c r="R209" s="432"/>
      <c r="S209" s="348"/>
      <c r="T209" s="348"/>
      <c r="U209" s="433"/>
      <c r="V209" s="433"/>
      <c r="W209" s="433"/>
      <c r="X209" s="433"/>
      <c r="Y209" s="433"/>
      <c r="Z209" s="433"/>
      <c r="AA209" s="433"/>
      <c r="AB209" s="435"/>
      <c r="AC209" s="394"/>
      <c r="AD209" s="394"/>
      <c r="AE209" s="394"/>
      <c r="AF209" s="394"/>
      <c r="AG209" s="394"/>
      <c r="AH209" s="394"/>
      <c r="AI209" s="394"/>
      <c r="AJ209" s="394"/>
      <c r="AK209" s="394"/>
    </row>
    <row r="210" spans="8:8" ht="15.75" customHeight="1">
      <c r="A210" s="413"/>
      <c r="B210" s="385">
        <v>10.0</v>
      </c>
      <c r="C210" s="371" t="s">
        <v>173</v>
      </c>
      <c r="D210" s="289">
        <v>250.17</v>
      </c>
      <c r="E210" s="432"/>
      <c r="F210" s="432"/>
      <c r="G210" s="432"/>
      <c r="H210" s="432"/>
      <c r="I210" s="432"/>
      <c r="J210" s="432"/>
      <c r="K210" s="432"/>
      <c r="L210" s="432"/>
      <c r="M210" s="432"/>
      <c r="N210" s="438"/>
      <c r="O210" s="433"/>
      <c r="P210" s="433"/>
      <c r="Q210" s="432"/>
      <c r="R210" s="438"/>
      <c r="S210" s="348"/>
      <c r="T210" s="460"/>
      <c r="U210" s="433"/>
      <c r="V210" s="433"/>
      <c r="W210" s="433"/>
      <c r="X210" s="433"/>
      <c r="Y210" s="433"/>
      <c r="Z210" s="433"/>
      <c r="AA210" s="433"/>
      <c r="AB210" s="435"/>
      <c r="AC210" s="394"/>
      <c r="AD210" s="394"/>
      <c r="AE210" s="394"/>
      <c r="AF210" s="394"/>
      <c r="AG210" s="394"/>
      <c r="AH210" s="394"/>
      <c r="AI210" s="394"/>
      <c r="AJ210" s="394"/>
      <c r="AK210" s="394"/>
    </row>
    <row r="211" spans="8:8" ht="15.75" customHeight="1">
      <c r="A211" s="413"/>
      <c r="B211" s="385">
        <v>11.0</v>
      </c>
      <c r="C211" s="371" t="s">
        <v>219</v>
      </c>
      <c r="D211" s="289">
        <v>228.82</v>
      </c>
      <c r="E211" s="432"/>
      <c r="F211" s="432"/>
      <c r="G211" s="432"/>
      <c r="H211" s="432"/>
      <c r="I211" s="432"/>
      <c r="J211" s="432"/>
      <c r="K211" s="432"/>
      <c r="L211" s="432"/>
      <c r="M211" s="432"/>
      <c r="N211" s="432"/>
      <c r="O211" s="433"/>
      <c r="P211" s="433"/>
      <c r="Q211" s="432"/>
      <c r="R211" s="432"/>
      <c r="S211" s="348"/>
      <c r="T211" s="348"/>
      <c r="U211" s="433"/>
      <c r="V211" s="433"/>
      <c r="W211" s="433"/>
      <c r="X211" s="433"/>
      <c r="Y211" s="433"/>
      <c r="Z211" s="433"/>
      <c r="AA211" s="433"/>
      <c r="AB211" s="435"/>
      <c r="AC211" s="394"/>
      <c r="AD211" s="394"/>
      <c r="AE211" s="394"/>
      <c r="AF211" s="394"/>
      <c r="AG211" s="394"/>
      <c r="AH211" s="394"/>
      <c r="AI211" s="394"/>
      <c r="AJ211" s="394"/>
      <c r="AK211" s="394"/>
    </row>
    <row r="212" spans="8:8" ht="15.75" customHeight="1">
      <c r="A212" s="413"/>
      <c r="B212" s="385">
        <v>12.0</v>
      </c>
      <c r="C212" s="371" t="s">
        <v>181</v>
      </c>
      <c r="D212" s="289">
        <v>56.38</v>
      </c>
      <c r="E212" s="432"/>
      <c r="F212" s="432"/>
      <c r="G212" s="432"/>
      <c r="H212" s="432"/>
      <c r="I212" s="432"/>
      <c r="J212" s="432"/>
      <c r="K212" s="432"/>
      <c r="L212" s="432"/>
      <c r="M212" s="432"/>
      <c r="N212" s="432"/>
      <c r="O212" s="433"/>
      <c r="P212" s="433"/>
      <c r="Q212" s="432"/>
      <c r="R212" s="432"/>
      <c r="S212" s="348"/>
      <c r="T212" s="348"/>
      <c r="U212" s="433"/>
      <c r="V212" s="433"/>
      <c r="W212" s="433"/>
      <c r="X212" s="433"/>
      <c r="Y212" s="433"/>
      <c r="Z212" s="433"/>
      <c r="AA212" s="433"/>
      <c r="AB212" s="435"/>
      <c r="AC212" s="394"/>
      <c r="AD212" s="394"/>
      <c r="AE212" s="394"/>
      <c r="AF212" s="394"/>
      <c r="AG212" s="394"/>
      <c r="AH212" s="394"/>
      <c r="AI212" s="394"/>
      <c r="AJ212" s="394"/>
      <c r="AK212" s="394"/>
    </row>
    <row r="213" spans="8:8" ht="15.75" customHeight="1">
      <c r="A213" s="413"/>
      <c r="B213" s="385">
        <v>13.0</v>
      </c>
      <c r="C213" s="371" t="s">
        <v>220</v>
      </c>
      <c r="D213" s="289">
        <v>70.14</v>
      </c>
      <c r="E213" s="432">
        <v>0.0</v>
      </c>
      <c r="F213" s="432">
        <v>21.0</v>
      </c>
      <c r="G213" s="432"/>
      <c r="H213" s="432"/>
      <c r="I213" s="432">
        <v>5.0</v>
      </c>
      <c r="J213" s="432">
        <v>8.0</v>
      </c>
      <c r="K213" s="432"/>
      <c r="L213" s="432"/>
      <c r="M213" s="432"/>
      <c r="N213" s="432"/>
      <c r="O213" s="433"/>
      <c r="P213" s="433"/>
      <c r="Q213" s="432"/>
      <c r="R213" s="432"/>
      <c r="S213" s="348"/>
      <c r="T213" s="348"/>
      <c r="U213" s="433"/>
      <c r="V213" s="433"/>
      <c r="W213" s="433"/>
      <c r="X213" s="433"/>
      <c r="Y213" s="433"/>
      <c r="Z213" s="433"/>
      <c r="AA213" s="433"/>
      <c r="AB213" s="435"/>
      <c r="AC213" s="394"/>
      <c r="AD213" s="394"/>
      <c r="AE213" s="394"/>
      <c r="AF213" s="394"/>
      <c r="AG213" s="394"/>
      <c r="AH213" s="394"/>
      <c r="AI213" s="394"/>
      <c r="AJ213" s="394"/>
      <c r="AK213" s="394"/>
    </row>
    <row r="214" spans="8:8" ht="15.75" customHeight="1">
      <c r="A214" s="413"/>
      <c r="B214" s="387">
        <v>14.0</v>
      </c>
      <c r="C214" s="374"/>
      <c r="D214" s="295"/>
      <c r="E214" s="441"/>
      <c r="F214" s="441"/>
      <c r="G214" s="442"/>
      <c r="H214" s="442"/>
      <c r="I214" s="441"/>
      <c r="J214" s="441"/>
      <c r="K214" s="441"/>
      <c r="L214" s="441"/>
      <c r="M214" s="441"/>
      <c r="N214" s="441"/>
      <c r="O214" s="442"/>
      <c r="P214" s="442"/>
      <c r="Q214" s="441"/>
      <c r="R214" s="441"/>
      <c r="S214" s="443"/>
      <c r="T214" s="443"/>
      <c r="U214" s="442"/>
      <c r="V214" s="442"/>
      <c r="W214" s="442"/>
      <c r="X214" s="442"/>
      <c r="Y214" s="442"/>
      <c r="Z214" s="442"/>
      <c r="AA214" s="442"/>
      <c r="AB214" s="444"/>
      <c r="AC214" s="394"/>
      <c r="AD214" s="394"/>
      <c r="AE214" s="394"/>
      <c r="AF214" s="394"/>
      <c r="AG214" s="394"/>
      <c r="AH214" s="394"/>
      <c r="AI214" s="394"/>
      <c r="AJ214" s="394"/>
      <c r="AK214" s="394"/>
    </row>
    <row r="215" spans="8:8" ht="15.75" customHeight="1">
      <c r="A215" s="413"/>
      <c r="B215" s="418"/>
      <c r="C215" s="419" t="s">
        <v>187</v>
      </c>
      <c r="D215" s="445"/>
      <c r="E215" s="455">
        <f t="shared" si="123" ref="E215:V215">SUMPRODUCT($D201:$D214,E201:E214)/100000</f>
        <v>0.0240104</v>
      </c>
      <c r="F215" s="455">
        <f t="shared" si="123"/>
        <v>0.19203469999999997</v>
      </c>
      <c r="G215" s="455">
        <f t="shared" si="123"/>
        <v>0.0</v>
      </c>
      <c r="H215" s="455">
        <f t="shared" si="123"/>
        <v>0.0</v>
      </c>
      <c r="I215" s="455">
        <f t="shared" si="123"/>
        <v>0.1456221</v>
      </c>
      <c r="J215" s="455">
        <f t="shared" si="123"/>
        <v>0.08089199999999999</v>
      </c>
      <c r="K215" s="455">
        <f t="shared" si="123"/>
        <v>0.0</v>
      </c>
      <c r="L215" s="455">
        <f t="shared" si="123"/>
        <v>0.0</v>
      </c>
      <c r="M215" s="455">
        <f t="shared" si="123"/>
        <v>0.0</v>
      </c>
      <c r="N215" s="455">
        <f t="shared" si="123"/>
        <v>0.0</v>
      </c>
      <c r="O215" s="455">
        <f t="shared" si="123"/>
        <v>0.0</v>
      </c>
      <c r="P215" s="455">
        <f t="shared" si="123"/>
        <v>0.0</v>
      </c>
      <c r="Q215" s="455">
        <f t="shared" si="123"/>
        <v>0.0</v>
      </c>
      <c r="R215" s="455">
        <f t="shared" si="123"/>
        <v>0.0</v>
      </c>
      <c r="S215" s="455">
        <f t="shared" si="123"/>
        <v>0.0</v>
      </c>
      <c r="T215" s="455">
        <f t="shared" si="123"/>
        <v>0.0</v>
      </c>
      <c r="U215" s="455">
        <f t="shared" si="123"/>
        <v>0.0</v>
      </c>
      <c r="V215" s="455">
        <f t="shared" si="123"/>
        <v>0.0</v>
      </c>
      <c r="W215" s="455">
        <v>0.0897609</v>
      </c>
      <c r="X215" s="455">
        <v>0.1529583</v>
      </c>
      <c r="Y215" s="455">
        <f t="shared" si="124" ref="Y215:AB215">SUMPRODUCT($D201:$D214,Y201:Y214)/100000</f>
        <v>0.0</v>
      </c>
      <c r="Z215" s="455">
        <f t="shared" si="124"/>
        <v>0.0</v>
      </c>
      <c r="AA215" s="455">
        <f t="shared" si="124"/>
        <v>0.0</v>
      </c>
      <c r="AB215" s="456">
        <f t="shared" si="124"/>
        <v>0.0</v>
      </c>
      <c r="AC215" s="394"/>
      <c r="AD215" s="394"/>
      <c r="AE215" s="394"/>
      <c r="AF215" s="394"/>
      <c r="AG215" s="394"/>
      <c r="AH215" s="394"/>
      <c r="AI215" s="394"/>
      <c r="AJ215" s="394"/>
      <c r="AK215" s="394"/>
    </row>
    <row r="216" spans="8:8" ht="15.75" customHeight="1">
      <c r="A216" s="413"/>
      <c r="B216" s="383"/>
      <c r="C216" s="423"/>
      <c r="D216" s="424"/>
      <c r="E216" s="425"/>
      <c r="F216" s="425"/>
      <c r="G216" s="425"/>
      <c r="H216" s="425"/>
      <c r="I216" s="425"/>
      <c r="J216" s="425"/>
      <c r="K216" s="425"/>
      <c r="L216" s="425"/>
      <c r="M216" s="425"/>
      <c r="N216" s="425"/>
      <c r="O216" s="425"/>
      <c r="P216" s="425"/>
      <c r="Q216" s="426"/>
      <c r="R216" s="426"/>
      <c r="S216" s="425"/>
      <c r="T216" s="425"/>
      <c r="U216" s="425"/>
      <c r="V216" s="425"/>
      <c r="W216" s="425"/>
      <c r="X216" s="425"/>
      <c r="Y216" s="425"/>
      <c r="Z216" s="425"/>
      <c r="AA216" s="425"/>
      <c r="AB216" s="427"/>
      <c r="AC216" s="394"/>
      <c r="AD216" s="394"/>
      <c r="AE216" s="394"/>
      <c r="AF216" s="394"/>
      <c r="AG216" s="394"/>
      <c r="AH216" s="394"/>
      <c r="AI216" s="394"/>
      <c r="AJ216" s="394"/>
      <c r="AK216" s="394"/>
    </row>
    <row r="217" spans="8:8" ht="15.75" customHeight="1">
      <c r="A217" s="413"/>
      <c r="B217" s="403" t="s">
        <v>221</v>
      </c>
      <c r="C217" s="428" t="s">
        <v>165</v>
      </c>
      <c r="D217" s="381"/>
      <c r="E217" s="450" t="s">
        <v>214</v>
      </c>
      <c r="F217" s="451" t="s">
        <v>215</v>
      </c>
      <c r="G217" s="451" t="s">
        <v>214</v>
      </c>
      <c r="H217" s="451" t="s">
        <v>215</v>
      </c>
      <c r="I217" s="451" t="s">
        <v>214</v>
      </c>
      <c r="J217" s="451" t="s">
        <v>215</v>
      </c>
      <c r="K217" s="451" t="s">
        <v>214</v>
      </c>
      <c r="L217" s="451" t="s">
        <v>215</v>
      </c>
      <c r="M217" s="451" t="s">
        <v>214</v>
      </c>
      <c r="N217" s="451" t="s">
        <v>215</v>
      </c>
      <c r="O217" s="451" t="s">
        <v>214</v>
      </c>
      <c r="P217" s="451" t="s">
        <v>215</v>
      </c>
      <c r="Q217" s="451" t="s">
        <v>214</v>
      </c>
      <c r="R217" s="451" t="s">
        <v>215</v>
      </c>
      <c r="S217" s="451" t="s">
        <v>214</v>
      </c>
      <c r="T217" s="451" t="s">
        <v>215</v>
      </c>
      <c r="U217" s="451" t="s">
        <v>214</v>
      </c>
      <c r="V217" s="451" t="s">
        <v>215</v>
      </c>
      <c r="W217" s="451" t="s">
        <v>214</v>
      </c>
      <c r="X217" s="451" t="s">
        <v>215</v>
      </c>
      <c r="Y217" s="451" t="s">
        <v>214</v>
      </c>
      <c r="Z217" s="451" t="s">
        <v>215</v>
      </c>
      <c r="AA217" s="451" t="s">
        <v>214</v>
      </c>
      <c r="AB217" s="452" t="s">
        <v>215</v>
      </c>
      <c r="AC217" s="394"/>
      <c r="AD217" s="394"/>
      <c r="AE217" s="394"/>
      <c r="AF217" s="394"/>
      <c r="AG217" s="394"/>
      <c r="AH217" s="394"/>
      <c r="AI217" s="394"/>
      <c r="AJ217" s="394"/>
      <c r="AK217" s="394"/>
    </row>
    <row r="218" spans="8:8" ht="15.75" customHeight="1">
      <c r="A218" s="413"/>
      <c r="B218" s="385"/>
      <c r="C218" s="328" t="s">
        <v>222</v>
      </c>
      <c r="D218" s="453"/>
      <c r="E218" s="325">
        <f t="shared" si="125" ref="E218:V218">SUMPRODUCT($D$202:$D$203:$D$204,E202:E203:E204)/100000</f>
        <v>0.0</v>
      </c>
      <c r="F218" s="325">
        <f t="shared" si="125"/>
        <v>0.0</v>
      </c>
      <c r="G218" s="325">
        <f t="shared" si="125"/>
        <v>0.0</v>
      </c>
      <c r="H218" s="325">
        <f t="shared" si="125"/>
        <v>0.0</v>
      </c>
      <c r="I218" s="325">
        <f t="shared" si="125"/>
        <v>0.0</v>
      </c>
      <c r="J218" s="325">
        <f t="shared" si="125"/>
        <v>0.0</v>
      </c>
      <c r="K218" s="325">
        <f t="shared" si="125"/>
        <v>0.0</v>
      </c>
      <c r="L218" s="325">
        <f t="shared" si="125"/>
        <v>0.0</v>
      </c>
      <c r="M218" s="325">
        <f t="shared" si="125"/>
        <v>0.0</v>
      </c>
      <c r="N218" s="325">
        <f t="shared" si="125"/>
        <v>0.0</v>
      </c>
      <c r="O218" s="325">
        <f t="shared" si="125"/>
        <v>0.0</v>
      </c>
      <c r="P218" s="325">
        <f t="shared" si="125"/>
        <v>0.0</v>
      </c>
      <c r="Q218" s="325">
        <f t="shared" si="125"/>
        <v>0.0</v>
      </c>
      <c r="R218" s="325">
        <f t="shared" si="125"/>
        <v>0.0</v>
      </c>
      <c r="S218" s="325">
        <f t="shared" si="125"/>
        <v>0.0</v>
      </c>
      <c r="T218" s="325">
        <f t="shared" si="125"/>
        <v>0.0</v>
      </c>
      <c r="U218" s="325">
        <f t="shared" si="125"/>
        <v>0.0</v>
      </c>
      <c r="V218" s="325">
        <f t="shared" si="125"/>
        <v>0.0</v>
      </c>
      <c r="W218" s="325">
        <v>0.0</v>
      </c>
      <c r="X218" s="325">
        <v>0.0</v>
      </c>
      <c r="Y218" s="325">
        <f t="shared" si="126" ref="Y218:AB218">SUMPRODUCT($D$202:$D$203:$D$204,Y202:Y203:Y204)/100000</f>
        <v>0.0</v>
      </c>
      <c r="Z218" s="325">
        <f t="shared" si="126"/>
        <v>0.0</v>
      </c>
      <c r="AA218" s="325">
        <f t="shared" si="126"/>
        <v>0.0</v>
      </c>
      <c r="AB218" s="325">
        <f t="shared" si="126"/>
        <v>0.0</v>
      </c>
      <c r="AC218" s="394"/>
      <c r="AD218" s="394"/>
      <c r="AE218" s="394"/>
      <c r="AF218" s="394"/>
      <c r="AG218" s="394"/>
      <c r="AH218" s="394"/>
      <c r="AI218" s="394"/>
      <c r="AJ218" s="394"/>
      <c r="AK218" s="394"/>
    </row>
    <row r="219" spans="8:8" ht="15.75" customHeight="1">
      <c r="A219" s="413"/>
      <c r="B219" s="385"/>
      <c r="C219" s="328" t="s">
        <v>223</v>
      </c>
      <c r="D219" s="386"/>
      <c r="E219" s="330">
        <f t="shared" si="127" ref="E219:V219">SUMPRODUCT($D$205:$D$206:$D$207:$D$208,E205:E206:E207:E208)/100000</f>
        <v>0.0240104</v>
      </c>
      <c r="F219" s="330">
        <f t="shared" si="127"/>
        <v>0.1773053</v>
      </c>
      <c r="G219" s="330">
        <f t="shared" si="127"/>
        <v>0.0</v>
      </c>
      <c r="H219" s="330">
        <f t="shared" si="127"/>
        <v>0.0</v>
      </c>
      <c r="I219" s="330">
        <f t="shared" si="127"/>
        <v>0.1421151</v>
      </c>
      <c r="J219" s="330">
        <f t="shared" si="127"/>
        <v>0.0752808</v>
      </c>
      <c r="K219" s="330">
        <f t="shared" si="127"/>
        <v>0.0</v>
      </c>
      <c r="L219" s="330">
        <f t="shared" si="127"/>
        <v>0.0</v>
      </c>
      <c r="M219" s="330">
        <f t="shared" si="127"/>
        <v>0.0</v>
      </c>
      <c r="N219" s="330">
        <f t="shared" si="127"/>
        <v>0.0</v>
      </c>
      <c r="O219" s="330">
        <f t="shared" si="127"/>
        <v>0.0</v>
      </c>
      <c r="P219" s="330">
        <f t="shared" si="127"/>
        <v>0.0</v>
      </c>
      <c r="Q219" s="330">
        <f t="shared" si="127"/>
        <v>0.0</v>
      </c>
      <c r="R219" s="330">
        <f t="shared" si="127"/>
        <v>0.0</v>
      </c>
      <c r="S219" s="330">
        <f t="shared" si="127"/>
        <v>0.0</v>
      </c>
      <c r="T219" s="330">
        <f t="shared" si="127"/>
        <v>0.0</v>
      </c>
      <c r="U219" s="330">
        <f t="shared" si="127"/>
        <v>0.0</v>
      </c>
      <c r="V219" s="330">
        <f t="shared" si="127"/>
        <v>0.0</v>
      </c>
      <c r="W219" s="330">
        <v>0.0883581</v>
      </c>
      <c r="X219" s="330">
        <v>0.1522569</v>
      </c>
      <c r="Y219" s="330">
        <f t="shared" si="128" ref="Y219:AB219">SUMPRODUCT($D$205:$D$206:$D$207:$D$208,Y205:Y206:Y207:Y208)/100000</f>
        <v>0.0</v>
      </c>
      <c r="Z219" s="330">
        <f t="shared" si="128"/>
        <v>0.0</v>
      </c>
      <c r="AA219" s="330">
        <f t="shared" si="128"/>
        <v>0.0</v>
      </c>
      <c r="AB219" s="330">
        <f t="shared" si="128"/>
        <v>0.0</v>
      </c>
      <c r="AC219" s="394"/>
      <c r="AD219" s="394"/>
      <c r="AE219" s="394"/>
      <c r="AF219" s="394"/>
      <c r="AG219" s="394"/>
      <c r="AH219" s="394"/>
      <c r="AI219" s="394"/>
      <c r="AJ219" s="394"/>
      <c r="AK219" s="394"/>
    </row>
    <row r="220" spans="8:8" ht="15.75" customHeight="1">
      <c r="A220" s="413"/>
      <c r="B220" s="385"/>
      <c r="C220" s="332" t="s">
        <v>224</v>
      </c>
      <c r="D220" s="386"/>
      <c r="E220" s="330">
        <f t="shared" si="129" ref="E220:V220">SUMPRODUCT($D$209:$D$210:$D$211,E209:E210:E211)/100000</f>
        <v>0.0</v>
      </c>
      <c r="F220" s="330">
        <f t="shared" si="129"/>
        <v>0.0</v>
      </c>
      <c r="G220" s="330">
        <f t="shared" si="129"/>
        <v>0.0</v>
      </c>
      <c r="H220" s="330">
        <f t="shared" si="129"/>
        <v>0.0</v>
      </c>
      <c r="I220" s="330">
        <f t="shared" si="129"/>
        <v>0.0</v>
      </c>
      <c r="J220" s="330">
        <f t="shared" si="129"/>
        <v>0.0</v>
      </c>
      <c r="K220" s="330">
        <f t="shared" si="129"/>
        <v>0.0</v>
      </c>
      <c r="L220" s="330">
        <f t="shared" si="129"/>
        <v>0.0</v>
      </c>
      <c r="M220" s="330">
        <f t="shared" si="129"/>
        <v>0.0</v>
      </c>
      <c r="N220" s="330">
        <f t="shared" si="129"/>
        <v>0.0</v>
      </c>
      <c r="O220" s="330">
        <f t="shared" si="129"/>
        <v>0.0</v>
      </c>
      <c r="P220" s="330">
        <f t="shared" si="129"/>
        <v>0.0</v>
      </c>
      <c r="Q220" s="330">
        <f t="shared" si="129"/>
        <v>0.0</v>
      </c>
      <c r="R220" s="330">
        <f t="shared" si="129"/>
        <v>0.0</v>
      </c>
      <c r="S220" s="330">
        <f t="shared" si="129"/>
        <v>0.0</v>
      </c>
      <c r="T220" s="330">
        <f t="shared" si="129"/>
        <v>0.0</v>
      </c>
      <c r="U220" s="330">
        <f t="shared" si="129"/>
        <v>0.0</v>
      </c>
      <c r="V220" s="330">
        <f t="shared" si="129"/>
        <v>0.0</v>
      </c>
      <c r="W220" s="330">
        <v>0.0</v>
      </c>
      <c r="X220" s="330">
        <v>0.0</v>
      </c>
      <c r="Y220" s="330">
        <f t="shared" si="130" ref="Y220:AB220">SUMPRODUCT($D$209:$D$210:$D$211,Y209:Y210:Y211)/100000</f>
        <v>0.0</v>
      </c>
      <c r="Z220" s="330">
        <f t="shared" si="130"/>
        <v>0.0</v>
      </c>
      <c r="AA220" s="330">
        <f t="shared" si="130"/>
        <v>0.0</v>
      </c>
      <c r="AB220" s="330">
        <f t="shared" si="130"/>
        <v>0.0</v>
      </c>
      <c r="AC220" s="394"/>
      <c r="AD220" s="394"/>
      <c r="AE220" s="394"/>
      <c r="AF220" s="394"/>
      <c r="AG220" s="394"/>
      <c r="AH220" s="394"/>
      <c r="AI220" s="394"/>
      <c r="AJ220" s="394"/>
      <c r="AK220" s="394"/>
    </row>
    <row r="221" spans="8:8" ht="15.75" customHeight="1">
      <c r="A221" s="413"/>
      <c r="B221" s="385"/>
      <c r="C221" s="328" t="s">
        <v>225</v>
      </c>
      <c r="D221" s="386"/>
      <c r="E221" s="330">
        <f t="shared" si="131" ref="E221:V221">SUMPRODUCT($D$212:$D$213,E212:E213)/100000</f>
        <v>0.0</v>
      </c>
      <c r="F221" s="330">
        <f t="shared" si="131"/>
        <v>0.0147294</v>
      </c>
      <c r="G221" s="330">
        <f t="shared" si="131"/>
        <v>0.0</v>
      </c>
      <c r="H221" s="330">
        <f t="shared" si="131"/>
        <v>0.0</v>
      </c>
      <c r="I221" s="330">
        <f t="shared" si="131"/>
        <v>0.0035069999999999997</v>
      </c>
      <c r="J221" s="330">
        <f t="shared" si="131"/>
        <v>0.0056112</v>
      </c>
      <c r="K221" s="330">
        <f t="shared" si="131"/>
        <v>0.0</v>
      </c>
      <c r="L221" s="330">
        <f t="shared" si="131"/>
        <v>0.0</v>
      </c>
      <c r="M221" s="330">
        <f t="shared" si="131"/>
        <v>0.0</v>
      </c>
      <c r="N221" s="330">
        <f t="shared" si="131"/>
        <v>0.0</v>
      </c>
      <c r="O221" s="330">
        <f t="shared" si="131"/>
        <v>0.0</v>
      </c>
      <c r="P221" s="330">
        <f t="shared" si="131"/>
        <v>0.0</v>
      </c>
      <c r="Q221" s="330">
        <f t="shared" si="131"/>
        <v>0.0</v>
      </c>
      <c r="R221" s="330">
        <f t="shared" si="131"/>
        <v>0.0</v>
      </c>
      <c r="S221" s="330">
        <f t="shared" si="131"/>
        <v>0.0</v>
      </c>
      <c r="T221" s="330">
        <f t="shared" si="131"/>
        <v>0.0</v>
      </c>
      <c r="U221" s="330">
        <f t="shared" si="131"/>
        <v>0.0</v>
      </c>
      <c r="V221" s="330">
        <f t="shared" si="131"/>
        <v>0.0</v>
      </c>
      <c r="W221" s="330">
        <v>0.0014028</v>
      </c>
      <c r="X221" s="330">
        <v>7.014E-4</v>
      </c>
      <c r="Y221" s="330">
        <f t="shared" si="132" ref="Y221:AB221">SUMPRODUCT($D$212:$D$213,Y212:Y213)/100000</f>
        <v>0.0</v>
      </c>
      <c r="Z221" s="330">
        <f t="shared" si="132"/>
        <v>0.0</v>
      </c>
      <c r="AA221" s="330">
        <f t="shared" si="132"/>
        <v>0.0</v>
      </c>
      <c r="AB221" s="330">
        <f t="shared" si="132"/>
        <v>0.0</v>
      </c>
      <c r="AC221" s="394"/>
      <c r="AD221" s="394"/>
      <c r="AE221" s="394"/>
      <c r="AF221" s="394"/>
      <c r="AG221" s="394"/>
      <c r="AH221" s="394"/>
      <c r="AI221" s="394"/>
      <c r="AJ221" s="394"/>
      <c r="AK221" s="394"/>
    </row>
    <row r="222" spans="8:8" ht="15.75" customHeight="1">
      <c r="A222" s="437"/>
      <c r="B222" s="387"/>
      <c r="C222" s="431" t="s">
        <v>187</v>
      </c>
      <c r="D222" s="389"/>
      <c r="E222" s="390">
        <f t="shared" si="133" ref="E222:AB222">SUM(E218:E221)</f>
        <v>0.0240104</v>
      </c>
      <c r="F222" s="391">
        <f t="shared" si="133"/>
        <v>0.1920347</v>
      </c>
      <c r="G222" s="391">
        <f t="shared" si="133"/>
        <v>0.0</v>
      </c>
      <c r="H222" s="391">
        <f t="shared" si="133"/>
        <v>0.0</v>
      </c>
      <c r="I222" s="391">
        <f t="shared" si="133"/>
        <v>0.1456221</v>
      </c>
      <c r="J222" s="391">
        <f t="shared" si="133"/>
        <v>0.08089199999999999</v>
      </c>
      <c r="K222" s="391">
        <f t="shared" si="133"/>
        <v>0.0</v>
      </c>
      <c r="L222" s="391">
        <f t="shared" si="133"/>
        <v>0.0</v>
      </c>
      <c r="M222" s="391">
        <f t="shared" si="133"/>
        <v>0.0</v>
      </c>
      <c r="N222" s="391">
        <f t="shared" si="133"/>
        <v>0.0</v>
      </c>
      <c r="O222" s="391">
        <f t="shared" si="133"/>
        <v>0.0</v>
      </c>
      <c r="P222" s="391">
        <f t="shared" si="133"/>
        <v>0.0</v>
      </c>
      <c r="Q222" s="391">
        <f t="shared" si="133"/>
        <v>0.0</v>
      </c>
      <c r="R222" s="391">
        <f t="shared" si="133"/>
        <v>0.0</v>
      </c>
      <c r="S222" s="391">
        <f t="shared" si="133"/>
        <v>0.0</v>
      </c>
      <c r="T222" s="391">
        <f t="shared" si="133"/>
        <v>0.0</v>
      </c>
      <c r="U222" s="391">
        <f t="shared" si="133"/>
        <v>0.0</v>
      </c>
      <c r="V222" s="391">
        <f t="shared" si="133"/>
        <v>0.0</v>
      </c>
      <c r="W222" s="391">
        <f t="shared" si="133"/>
        <v>0.08976089999999999</v>
      </c>
      <c r="X222" s="391">
        <f t="shared" si="133"/>
        <v>0.1529583</v>
      </c>
      <c r="Y222" s="391">
        <f t="shared" si="133"/>
        <v>0.0</v>
      </c>
      <c r="Z222" s="391">
        <f t="shared" si="133"/>
        <v>0.0</v>
      </c>
      <c r="AA222" s="391">
        <f t="shared" si="133"/>
        <v>0.0</v>
      </c>
      <c r="AB222" s="392">
        <f t="shared" si="133"/>
        <v>0.0</v>
      </c>
      <c r="AC222" s="394"/>
      <c r="AD222" s="394"/>
      <c r="AE222" s="394"/>
      <c r="AF222" s="394"/>
      <c r="AG222" s="394"/>
      <c r="AH222" s="394"/>
      <c r="AI222" s="394"/>
      <c r="AJ222" s="394"/>
      <c r="AK222" s="394"/>
    </row>
    <row r="223" spans="8:8" ht="15.75" customHeight="1">
      <c r="A223" s="388" t="s">
        <v>238</v>
      </c>
      <c r="B223" s="403">
        <v>1.0</v>
      </c>
      <c r="C223" s="369" t="s">
        <v>217</v>
      </c>
      <c r="D223" s="280">
        <v>92.9</v>
      </c>
      <c r="E223" s="432"/>
      <c r="F223" s="432"/>
      <c r="G223" s="432"/>
      <c r="H223" s="432"/>
      <c r="I223" s="432"/>
      <c r="J223" s="432"/>
      <c r="K223" s="432"/>
      <c r="L223" s="432"/>
      <c r="M223" s="432"/>
      <c r="N223" s="432"/>
      <c r="O223" s="433"/>
      <c r="P223" s="433"/>
      <c r="Q223" s="432"/>
      <c r="R223" s="432"/>
      <c r="S223" s="434"/>
      <c r="T223" s="434"/>
      <c r="U223" s="433"/>
      <c r="V223" s="433"/>
      <c r="W223" s="433"/>
      <c r="X223" s="433"/>
      <c r="Y223" s="433"/>
      <c r="Z223" s="433"/>
      <c r="AA223" s="433"/>
      <c r="AB223" s="435"/>
      <c r="AC223" s="394"/>
      <c r="AD223" s="394"/>
      <c r="AE223" s="394"/>
      <c r="AF223" s="394"/>
      <c r="AG223" s="394"/>
      <c r="AH223" s="394"/>
      <c r="AI223" s="394"/>
      <c r="AJ223" s="394"/>
      <c r="AK223" s="394"/>
    </row>
    <row r="224" spans="8:8" ht="15.75" customHeight="1">
      <c r="A224" s="437"/>
      <c r="B224" s="385">
        <v>2.0</v>
      </c>
      <c r="C224" s="371" t="s">
        <v>218</v>
      </c>
      <c r="D224" s="289">
        <v>154.38</v>
      </c>
      <c r="E224" s="432"/>
      <c r="F224" s="432"/>
      <c r="G224" s="433"/>
      <c r="H224" s="433"/>
      <c r="I224" s="432"/>
      <c r="J224" s="432"/>
      <c r="K224" s="432"/>
      <c r="L224" s="432"/>
      <c r="M224" s="432"/>
      <c r="N224" s="432"/>
      <c r="O224" s="433"/>
      <c r="P224" s="433"/>
      <c r="Q224" s="432"/>
      <c r="R224" s="432"/>
      <c r="S224" s="436"/>
      <c r="T224" s="436"/>
      <c r="U224" s="433"/>
      <c r="V224" s="433"/>
      <c r="W224" s="433"/>
      <c r="X224" s="433"/>
      <c r="Y224" s="433"/>
      <c r="Z224" s="433"/>
      <c r="AA224" s="433"/>
      <c r="AB224" s="435"/>
      <c r="AC224" s="394"/>
      <c r="AD224" s="394"/>
      <c r="AE224" s="394"/>
      <c r="AF224" s="394"/>
      <c r="AG224" s="394"/>
      <c r="AH224" s="394"/>
      <c r="AI224" s="394"/>
      <c r="AJ224" s="394"/>
      <c r="AK224" s="394"/>
    </row>
    <row r="225" spans="8:8" ht="15.75" customHeight="1">
      <c r="A225" s="437"/>
      <c r="B225" s="385">
        <v>3.0</v>
      </c>
      <c r="C225" s="371" t="s">
        <v>178</v>
      </c>
      <c r="D225" s="289">
        <v>283.73</v>
      </c>
      <c r="E225" s="432"/>
      <c r="F225" s="432"/>
      <c r="G225" s="432"/>
      <c r="H225" s="432"/>
      <c r="I225" s="432"/>
      <c r="J225" s="432"/>
      <c r="K225" s="432"/>
      <c r="L225" s="432"/>
      <c r="M225" s="432"/>
      <c r="N225" s="432"/>
      <c r="O225" s="433"/>
      <c r="P225" s="433"/>
      <c r="Q225" s="432"/>
      <c r="R225" s="432"/>
      <c r="S225" s="436"/>
      <c r="T225" s="436"/>
      <c r="U225" s="433"/>
      <c r="V225" s="433"/>
      <c r="W225" s="433"/>
      <c r="X225" s="433"/>
      <c r="Y225" s="433"/>
      <c r="Z225" s="433"/>
      <c r="AA225" s="433"/>
      <c r="AB225" s="435"/>
      <c r="AC225" s="394"/>
      <c r="AD225" s="394"/>
      <c r="AE225" s="394"/>
      <c r="AF225" s="394"/>
      <c r="AG225" s="394"/>
      <c r="AH225" s="394"/>
      <c r="AI225" s="394"/>
      <c r="AJ225" s="394"/>
      <c r="AK225" s="394"/>
    </row>
    <row r="226" spans="8:8" ht="15.75" customHeight="1">
      <c r="A226" s="413"/>
      <c r="B226" s="385">
        <v>4.0</v>
      </c>
      <c r="C226" s="371" t="s">
        <v>179</v>
      </c>
      <c r="D226" s="289">
        <v>344.75</v>
      </c>
      <c r="E226" s="432"/>
      <c r="F226" s="432"/>
      <c r="G226" s="432"/>
      <c r="H226" s="432"/>
      <c r="I226" s="432"/>
      <c r="J226" s="432"/>
      <c r="K226" s="432"/>
      <c r="L226" s="432"/>
      <c r="M226" s="432"/>
      <c r="N226" s="432"/>
      <c r="O226" s="433"/>
      <c r="P226" s="433"/>
      <c r="Q226" s="432"/>
      <c r="R226" s="432"/>
      <c r="S226" s="436"/>
      <c r="T226" s="436"/>
      <c r="U226" s="433"/>
      <c r="V226" s="433"/>
      <c r="W226" s="433"/>
      <c r="X226" s="433"/>
      <c r="Y226" s="433"/>
      <c r="Z226" s="433"/>
      <c r="AA226" s="433"/>
      <c r="AB226" s="435"/>
      <c r="AC226" s="394"/>
      <c r="AD226" s="394"/>
      <c r="AE226" s="394"/>
      <c r="AF226" s="394"/>
      <c r="AG226" s="394"/>
      <c r="AH226" s="394"/>
      <c r="AI226" s="394"/>
      <c r="AJ226" s="394"/>
      <c r="AK226" s="394"/>
    </row>
    <row r="227" spans="8:8" ht="15.75" customHeight="1">
      <c r="A227" s="437"/>
      <c r="B227" s="385">
        <v>5.0</v>
      </c>
      <c r="C227" s="371" t="s">
        <v>175</v>
      </c>
      <c r="D227" s="289">
        <v>208.06</v>
      </c>
      <c r="E227" s="432"/>
      <c r="F227" s="432"/>
      <c r="G227" s="432"/>
      <c r="H227" s="432"/>
      <c r="I227" s="432"/>
      <c r="J227" s="432"/>
      <c r="K227" s="432"/>
      <c r="L227" s="432"/>
      <c r="M227" s="432"/>
      <c r="N227" s="432"/>
      <c r="O227" s="433"/>
      <c r="P227" s="433"/>
      <c r="Q227" s="432"/>
      <c r="R227" s="432"/>
      <c r="S227" s="436"/>
      <c r="T227" s="436"/>
      <c r="U227" s="433"/>
      <c r="V227" s="433"/>
      <c r="W227" s="433"/>
      <c r="X227" s="433"/>
      <c r="Y227" s="433"/>
      <c r="Z227" s="433"/>
      <c r="AA227" s="433"/>
      <c r="AB227" s="435"/>
      <c r="AC227" s="394"/>
      <c r="AD227" s="394"/>
      <c r="AE227" s="394"/>
      <c r="AF227" s="394"/>
      <c r="AG227" s="394"/>
      <c r="AH227" s="394"/>
      <c r="AI227" s="394"/>
      <c r="AJ227" s="394"/>
      <c r="AK227" s="394"/>
    </row>
    <row r="228" spans="8:8" ht="15.75" customHeight="1">
      <c r="A228" s="462"/>
      <c r="B228" s="385">
        <v>6.0</v>
      </c>
      <c r="C228" s="371" t="s">
        <v>176</v>
      </c>
      <c r="D228" s="289">
        <v>399.65</v>
      </c>
      <c r="E228" s="432"/>
      <c r="F228" s="432"/>
      <c r="G228" s="432"/>
      <c r="H228" s="432"/>
      <c r="I228" s="432"/>
      <c r="J228" s="432"/>
      <c r="K228" s="432"/>
      <c r="L228" s="432"/>
      <c r="M228" s="432"/>
      <c r="N228" s="432"/>
      <c r="O228" s="433"/>
      <c r="P228" s="433"/>
      <c r="Q228" s="432"/>
      <c r="R228" s="432"/>
      <c r="S228" s="436"/>
      <c r="T228" s="436"/>
      <c r="U228" s="433"/>
      <c r="V228" s="433"/>
      <c r="W228" s="433"/>
      <c r="X228" s="433"/>
      <c r="Y228" s="433"/>
      <c r="Z228" s="433"/>
      <c r="AA228" s="433"/>
      <c r="AB228" s="435"/>
      <c r="AC228" s="394"/>
      <c r="AD228" s="394"/>
      <c r="AE228" s="394"/>
      <c r="AF228" s="394"/>
      <c r="AG228" s="394"/>
      <c r="AH228" s="394"/>
      <c r="AI228" s="394"/>
      <c r="AJ228" s="394"/>
      <c r="AK228" s="394"/>
    </row>
    <row r="229" spans="8:8" ht="15.75" customHeight="1">
      <c r="A229" s="413"/>
      <c r="B229" s="385">
        <v>7.0</v>
      </c>
      <c r="C229" s="371" t="s">
        <v>174</v>
      </c>
      <c r="D229" s="289">
        <v>228.82</v>
      </c>
      <c r="E229" s="432">
        <v>8.0</v>
      </c>
      <c r="F229" s="432">
        <v>12.0</v>
      </c>
      <c r="G229" s="432"/>
      <c r="H229" s="432"/>
      <c r="I229" s="432">
        <v>13.0</v>
      </c>
      <c r="J229" s="432">
        <v>17.0</v>
      </c>
      <c r="K229" s="432"/>
      <c r="L229" s="432"/>
      <c r="M229" s="432"/>
      <c r="N229" s="432"/>
      <c r="O229" s="433"/>
      <c r="P229" s="433"/>
      <c r="Q229" s="432"/>
      <c r="R229" s="432"/>
      <c r="S229" s="434"/>
      <c r="T229" s="434"/>
      <c r="U229" s="433"/>
      <c r="V229" s="433"/>
      <c r="W229" s="433"/>
      <c r="X229" s="433"/>
      <c r="Y229" s="433"/>
      <c r="Z229" s="433"/>
      <c r="AA229" s="433"/>
      <c r="AB229" s="435"/>
      <c r="AC229" s="394"/>
      <c r="AD229" s="394"/>
      <c r="AE229" s="394"/>
      <c r="AF229" s="394"/>
      <c r="AG229" s="394"/>
      <c r="AH229" s="394"/>
      <c r="AI229" s="394"/>
      <c r="AJ229" s="394"/>
      <c r="AK229" s="394"/>
    </row>
    <row r="230" spans="8:8" ht="15.75" customHeight="1">
      <c r="A230" s="413"/>
      <c r="B230" s="385">
        <v>8.0</v>
      </c>
      <c r="C230" s="371" t="s">
        <v>177</v>
      </c>
      <c r="D230" s="289">
        <v>402.71</v>
      </c>
      <c r="E230" s="432"/>
      <c r="F230" s="432"/>
      <c r="G230" s="432"/>
      <c r="H230" s="432"/>
      <c r="I230" s="432"/>
      <c r="J230" s="432"/>
      <c r="K230" s="432"/>
      <c r="L230" s="432"/>
      <c r="M230" s="432"/>
      <c r="N230" s="432"/>
      <c r="O230" s="433"/>
      <c r="P230" s="433"/>
      <c r="Q230" s="432"/>
      <c r="R230" s="432"/>
      <c r="S230" s="434"/>
      <c r="T230" s="434"/>
      <c r="U230" s="433"/>
      <c r="V230" s="433"/>
      <c r="W230" s="433"/>
      <c r="X230" s="433"/>
      <c r="Y230" s="433"/>
      <c r="Z230" s="433"/>
      <c r="AA230" s="433"/>
      <c r="AB230" s="435"/>
      <c r="AC230" s="394"/>
      <c r="AD230" s="394"/>
      <c r="AE230" s="394"/>
      <c r="AF230" s="394"/>
      <c r="AG230" s="394"/>
      <c r="AH230" s="394"/>
      <c r="AI230" s="394"/>
      <c r="AJ230" s="394"/>
      <c r="AK230" s="394"/>
    </row>
    <row r="231" spans="8:8" ht="15.75" customHeight="1">
      <c r="A231" s="413"/>
      <c r="B231" s="385">
        <v>9.0</v>
      </c>
      <c r="C231" s="371" t="s">
        <v>172</v>
      </c>
      <c r="D231" s="289">
        <v>250.17</v>
      </c>
      <c r="E231" s="432"/>
      <c r="F231" s="432"/>
      <c r="G231" s="432"/>
      <c r="H231" s="432"/>
      <c r="I231" s="432"/>
      <c r="J231" s="432">
        <v>23.0</v>
      </c>
      <c r="K231" s="432"/>
      <c r="L231" s="432"/>
      <c r="M231" s="432"/>
      <c r="N231" s="432"/>
      <c r="O231" s="433"/>
      <c r="P231" s="433"/>
      <c r="Q231" s="432"/>
      <c r="R231" s="432"/>
      <c r="S231" s="434"/>
      <c r="T231" s="434"/>
      <c r="U231" s="433"/>
      <c r="V231" s="433"/>
      <c r="W231" s="433"/>
      <c r="X231" s="433"/>
      <c r="Y231" s="433"/>
      <c r="Z231" s="433"/>
      <c r="AA231" s="433"/>
      <c r="AB231" s="435"/>
      <c r="AC231" s="394"/>
      <c r="AD231" s="394"/>
      <c r="AE231" s="394"/>
      <c r="AF231" s="394"/>
      <c r="AG231" s="394"/>
      <c r="AH231" s="394"/>
      <c r="AI231" s="394"/>
      <c r="AJ231" s="394"/>
      <c r="AK231" s="394"/>
    </row>
    <row r="232" spans="8:8" ht="15.75" customHeight="1">
      <c r="A232" s="413"/>
      <c r="B232" s="385">
        <v>10.0</v>
      </c>
      <c r="C232" s="371" t="s">
        <v>173</v>
      </c>
      <c r="D232" s="289">
        <v>250.17</v>
      </c>
      <c r="E232" s="432">
        <v>8.0</v>
      </c>
      <c r="F232" s="432">
        <v>1.0</v>
      </c>
      <c r="G232" s="432"/>
      <c r="H232" s="432"/>
      <c r="I232" s="432"/>
      <c r="J232" s="432"/>
      <c r="K232" s="432"/>
      <c r="L232" s="432"/>
      <c r="M232" s="432"/>
      <c r="N232" s="438"/>
      <c r="O232" s="433"/>
      <c r="P232" s="433"/>
      <c r="Q232" s="432"/>
      <c r="R232" s="438"/>
      <c r="S232" s="434"/>
      <c r="T232" s="434"/>
      <c r="U232" s="433"/>
      <c r="V232" s="433"/>
      <c r="W232" s="433"/>
      <c r="X232" s="433"/>
      <c r="Y232" s="433"/>
      <c r="Z232" s="433"/>
      <c r="AA232" s="433"/>
      <c r="AB232" s="435"/>
      <c r="AC232" s="394"/>
      <c r="AD232" s="394"/>
      <c r="AE232" s="394"/>
      <c r="AF232" s="394"/>
      <c r="AG232" s="394"/>
      <c r="AH232" s="394"/>
      <c r="AI232" s="394"/>
      <c r="AJ232" s="394"/>
      <c r="AK232" s="394"/>
    </row>
    <row r="233" spans="8:8" ht="15.75" customHeight="1">
      <c r="A233" s="413"/>
      <c r="B233" s="385">
        <v>11.0</v>
      </c>
      <c r="C233" s="371" t="s">
        <v>219</v>
      </c>
      <c r="D233" s="289">
        <v>228.82</v>
      </c>
      <c r="E233" s="432"/>
      <c r="F233" s="432"/>
      <c r="G233" s="432"/>
      <c r="H233" s="432"/>
      <c r="I233" s="432"/>
      <c r="J233" s="432"/>
      <c r="K233" s="432"/>
      <c r="L233" s="432"/>
      <c r="M233" s="432"/>
      <c r="N233" s="432"/>
      <c r="O233" s="433"/>
      <c r="P233" s="433"/>
      <c r="Q233" s="432"/>
      <c r="R233" s="432"/>
      <c r="S233" s="436"/>
      <c r="T233" s="436"/>
      <c r="U233" s="433"/>
      <c r="V233" s="433"/>
      <c r="W233" s="433"/>
      <c r="X233" s="433"/>
      <c r="Y233" s="433"/>
      <c r="Z233" s="433"/>
      <c r="AA233" s="433"/>
      <c r="AB233" s="435"/>
      <c r="AC233" s="394"/>
      <c r="AD233" s="394"/>
      <c r="AE233" s="394"/>
      <c r="AF233" s="394"/>
      <c r="AG233" s="394"/>
      <c r="AH233" s="394"/>
      <c r="AI233" s="394"/>
      <c r="AJ233" s="394"/>
      <c r="AK233" s="394"/>
    </row>
    <row r="234" spans="8:8" ht="15.75" customHeight="1">
      <c r="A234" s="413"/>
      <c r="B234" s="385">
        <v>12.0</v>
      </c>
      <c r="C234" s="371" t="s">
        <v>181</v>
      </c>
      <c r="D234" s="289">
        <v>56.38</v>
      </c>
      <c r="E234" s="432"/>
      <c r="F234" s="432"/>
      <c r="G234" s="432"/>
      <c r="H234" s="432"/>
      <c r="I234" s="432"/>
      <c r="J234" s="432"/>
      <c r="K234" s="432"/>
      <c r="L234" s="432"/>
      <c r="M234" s="432"/>
      <c r="N234" s="432"/>
      <c r="O234" s="433"/>
      <c r="P234" s="433"/>
      <c r="Q234" s="432"/>
      <c r="R234" s="432"/>
      <c r="S234" s="434"/>
      <c r="T234" s="434"/>
      <c r="U234" s="433"/>
      <c r="V234" s="433"/>
      <c r="W234" s="433"/>
      <c r="X234" s="433"/>
      <c r="Y234" s="433"/>
      <c r="Z234" s="433"/>
      <c r="AA234" s="433"/>
      <c r="AB234" s="435"/>
      <c r="AC234" s="394"/>
      <c r="AD234" s="394"/>
      <c r="AE234" s="394"/>
      <c r="AF234" s="394"/>
      <c r="AG234" s="394"/>
      <c r="AH234" s="394"/>
      <c r="AI234" s="394"/>
      <c r="AJ234" s="394"/>
      <c r="AK234" s="394"/>
    </row>
    <row r="235" spans="8:8" ht="15.75" customHeight="1">
      <c r="A235" s="413"/>
      <c r="B235" s="385">
        <v>13.0</v>
      </c>
      <c r="C235" s="371" t="s">
        <v>220</v>
      </c>
      <c r="D235" s="289">
        <v>70.14</v>
      </c>
      <c r="E235" s="432"/>
      <c r="F235" s="432"/>
      <c r="G235" s="432"/>
      <c r="H235" s="432"/>
      <c r="I235" s="432"/>
      <c r="J235" s="432"/>
      <c r="K235" s="432"/>
      <c r="L235" s="432"/>
      <c r="M235" s="432"/>
      <c r="N235" s="432"/>
      <c r="O235" s="433"/>
      <c r="P235" s="433"/>
      <c r="Q235" s="432"/>
      <c r="R235" s="432"/>
      <c r="S235" s="434"/>
      <c r="T235" s="434"/>
      <c r="U235" s="433"/>
      <c r="V235" s="433"/>
      <c r="W235" s="433"/>
      <c r="X235" s="433"/>
      <c r="Y235" s="433"/>
      <c r="Z235" s="433"/>
      <c r="AA235" s="433"/>
      <c r="AB235" s="435"/>
      <c r="AC235" s="394"/>
      <c r="AD235" s="394"/>
      <c r="AE235" s="394"/>
      <c r="AF235" s="394"/>
      <c r="AG235" s="394"/>
      <c r="AH235" s="394"/>
      <c r="AI235" s="394"/>
      <c r="AJ235" s="394"/>
      <c r="AK235" s="394"/>
    </row>
    <row r="236" spans="8:8" ht="15.75" customHeight="1">
      <c r="A236" s="413"/>
      <c r="B236" s="387">
        <v>14.0</v>
      </c>
      <c r="C236" s="374"/>
      <c r="D236" s="295"/>
      <c r="E236" s="441"/>
      <c r="F236" s="441"/>
      <c r="G236" s="442"/>
      <c r="H236" s="442"/>
      <c r="I236" s="441"/>
      <c r="J236" s="441"/>
      <c r="K236" s="441"/>
      <c r="L236" s="441"/>
      <c r="M236" s="441"/>
      <c r="N236" s="441"/>
      <c r="O236" s="442"/>
      <c r="P236" s="442"/>
      <c r="Q236" s="441"/>
      <c r="R236" s="441"/>
      <c r="S236" s="443"/>
      <c r="T236" s="443"/>
      <c r="U236" s="442"/>
      <c r="V236" s="442"/>
      <c r="W236" s="442"/>
      <c r="X236" s="442"/>
      <c r="Y236" s="442"/>
      <c r="Z236" s="442"/>
      <c r="AA236" s="442"/>
      <c r="AB236" s="444"/>
      <c r="AC236" s="394"/>
      <c r="AD236" s="394"/>
      <c r="AE236" s="394"/>
      <c r="AF236" s="394"/>
      <c r="AG236" s="394"/>
      <c r="AH236" s="394"/>
      <c r="AI236" s="394"/>
      <c r="AJ236" s="394"/>
      <c r="AK236" s="394"/>
    </row>
    <row r="237" spans="8:8" ht="15.75" customHeight="1">
      <c r="A237" s="413"/>
      <c r="B237" s="418"/>
      <c r="C237" s="419" t="s">
        <v>187</v>
      </c>
      <c r="D237" s="445"/>
      <c r="E237" s="455">
        <f t="shared" si="134" ref="E237:V237">SUMPRODUCT($D223:$D236,E223:E236)/100000</f>
        <v>0.0383192</v>
      </c>
      <c r="F237" s="455">
        <f t="shared" si="134"/>
        <v>0.029960100000000003</v>
      </c>
      <c r="G237" s="455">
        <f t="shared" si="134"/>
        <v>0.0</v>
      </c>
      <c r="H237" s="455">
        <f t="shared" si="134"/>
        <v>0.0</v>
      </c>
      <c r="I237" s="455">
        <f t="shared" si="134"/>
        <v>0.029746599999999998</v>
      </c>
      <c r="J237" s="455">
        <f t="shared" si="134"/>
        <v>0.09643850000000001</v>
      </c>
      <c r="K237" s="455">
        <f t="shared" si="134"/>
        <v>0.0</v>
      </c>
      <c r="L237" s="455">
        <f t="shared" si="134"/>
        <v>0.0</v>
      </c>
      <c r="M237" s="455">
        <f t="shared" si="134"/>
        <v>0.0</v>
      </c>
      <c r="N237" s="455">
        <f t="shared" si="134"/>
        <v>0.0</v>
      </c>
      <c r="O237" s="455">
        <f t="shared" si="134"/>
        <v>0.0</v>
      </c>
      <c r="P237" s="455">
        <f t="shared" si="134"/>
        <v>0.0</v>
      </c>
      <c r="Q237" s="455">
        <f t="shared" si="134"/>
        <v>0.0</v>
      </c>
      <c r="R237" s="455">
        <f t="shared" si="134"/>
        <v>0.0</v>
      </c>
      <c r="S237" s="455">
        <f t="shared" si="134"/>
        <v>0.0</v>
      </c>
      <c r="T237" s="455">
        <f t="shared" si="134"/>
        <v>0.0</v>
      </c>
      <c r="U237" s="455">
        <f t="shared" si="134"/>
        <v>0.0</v>
      </c>
      <c r="V237" s="455">
        <f t="shared" si="134"/>
        <v>0.0</v>
      </c>
      <c r="W237" s="455">
        <v>0.046618</v>
      </c>
      <c r="X237" s="455">
        <v>0.084784</v>
      </c>
      <c r="Y237" s="455">
        <f t="shared" si="135" ref="Y237:AB237">SUMPRODUCT($D223:$D236,Y223:Y236)/100000</f>
        <v>0.0</v>
      </c>
      <c r="Z237" s="455">
        <f t="shared" si="135"/>
        <v>0.0</v>
      </c>
      <c r="AA237" s="455">
        <f t="shared" si="135"/>
        <v>0.0</v>
      </c>
      <c r="AB237" s="456">
        <f t="shared" si="135"/>
        <v>0.0</v>
      </c>
      <c r="AC237" s="394"/>
      <c r="AD237" s="394"/>
      <c r="AE237" s="394"/>
      <c r="AF237" s="394"/>
      <c r="AG237" s="394"/>
      <c r="AH237" s="394"/>
      <c r="AI237" s="394"/>
      <c r="AJ237" s="394"/>
      <c r="AK237" s="394"/>
    </row>
    <row r="238" spans="8:8" ht="15.75" customHeight="1">
      <c r="A238" s="413"/>
      <c r="B238" s="383"/>
      <c r="C238" s="423"/>
      <c r="D238" s="424"/>
      <c r="E238" s="425"/>
      <c r="F238" s="425"/>
      <c r="G238" s="425"/>
      <c r="H238" s="425"/>
      <c r="I238" s="425"/>
      <c r="J238" s="425"/>
      <c r="K238" s="425"/>
      <c r="L238" s="425"/>
      <c r="M238" s="425"/>
      <c r="N238" s="425"/>
      <c r="O238" s="425"/>
      <c r="P238" s="425"/>
      <c r="Q238" s="426"/>
      <c r="R238" s="426"/>
      <c r="S238" s="425"/>
      <c r="T238" s="425"/>
      <c r="U238" s="425"/>
      <c r="V238" s="425"/>
      <c r="W238" s="425"/>
      <c r="X238" s="425"/>
      <c r="Y238" s="425"/>
      <c r="Z238" s="425"/>
      <c r="AA238" s="425"/>
      <c r="AB238" s="427"/>
      <c r="AC238" s="394"/>
      <c r="AD238" s="394"/>
      <c r="AE238" s="394"/>
      <c r="AF238" s="394"/>
      <c r="AG238" s="394"/>
      <c r="AH238" s="394"/>
      <c r="AI238" s="394"/>
      <c r="AJ238" s="394"/>
      <c r="AK238" s="394"/>
    </row>
    <row r="239" spans="8:8" ht="15.75" customHeight="1">
      <c r="A239" s="413"/>
      <c r="B239" s="403" t="s">
        <v>221</v>
      </c>
      <c r="C239" s="428" t="s">
        <v>165</v>
      </c>
      <c r="D239" s="381"/>
      <c r="E239" s="450" t="s">
        <v>214</v>
      </c>
      <c r="F239" s="451" t="s">
        <v>215</v>
      </c>
      <c r="G239" s="451" t="s">
        <v>214</v>
      </c>
      <c r="H239" s="451" t="s">
        <v>215</v>
      </c>
      <c r="I239" s="451" t="s">
        <v>214</v>
      </c>
      <c r="J239" s="451" t="s">
        <v>215</v>
      </c>
      <c r="K239" s="451" t="s">
        <v>214</v>
      </c>
      <c r="L239" s="451" t="s">
        <v>215</v>
      </c>
      <c r="M239" s="451" t="s">
        <v>214</v>
      </c>
      <c r="N239" s="451" t="s">
        <v>215</v>
      </c>
      <c r="O239" s="451" t="s">
        <v>214</v>
      </c>
      <c r="P239" s="451" t="s">
        <v>215</v>
      </c>
      <c r="Q239" s="451" t="s">
        <v>214</v>
      </c>
      <c r="R239" s="451" t="s">
        <v>215</v>
      </c>
      <c r="S239" s="451" t="s">
        <v>214</v>
      </c>
      <c r="T239" s="451" t="s">
        <v>215</v>
      </c>
      <c r="U239" s="451" t="s">
        <v>214</v>
      </c>
      <c r="V239" s="451" t="s">
        <v>215</v>
      </c>
      <c r="W239" s="451" t="s">
        <v>214</v>
      </c>
      <c r="X239" s="451" t="s">
        <v>215</v>
      </c>
      <c r="Y239" s="451" t="s">
        <v>214</v>
      </c>
      <c r="Z239" s="451" t="s">
        <v>215</v>
      </c>
      <c r="AA239" s="451" t="s">
        <v>214</v>
      </c>
      <c r="AB239" s="452" t="s">
        <v>215</v>
      </c>
      <c r="AC239" s="394"/>
      <c r="AD239" s="394"/>
      <c r="AE239" s="394"/>
      <c r="AF239" s="394"/>
      <c r="AG239" s="394"/>
      <c r="AH239" s="394"/>
      <c r="AI239" s="394"/>
      <c r="AJ239" s="394"/>
      <c r="AK239" s="394"/>
    </row>
    <row r="240" spans="8:8" ht="15.75" customHeight="1">
      <c r="A240" s="413"/>
      <c r="B240" s="385"/>
      <c r="C240" s="328" t="s">
        <v>222</v>
      </c>
      <c r="D240" s="453"/>
      <c r="E240" s="325">
        <f t="shared" si="136" ref="E240:V240">SUMPRODUCT($D$224:$D$225:$D$226,E224:E225:E226)/100000</f>
        <v>0.0</v>
      </c>
      <c r="F240" s="325">
        <f t="shared" si="136"/>
        <v>0.0</v>
      </c>
      <c r="G240" s="325">
        <f t="shared" si="136"/>
        <v>0.0</v>
      </c>
      <c r="H240" s="325">
        <f t="shared" si="136"/>
        <v>0.0</v>
      </c>
      <c r="I240" s="325">
        <f t="shared" si="136"/>
        <v>0.0</v>
      </c>
      <c r="J240" s="325">
        <f t="shared" si="136"/>
        <v>0.0</v>
      </c>
      <c r="K240" s="325">
        <f t="shared" si="136"/>
        <v>0.0</v>
      </c>
      <c r="L240" s="325">
        <f t="shared" si="136"/>
        <v>0.0</v>
      </c>
      <c r="M240" s="325">
        <f t="shared" si="136"/>
        <v>0.0</v>
      </c>
      <c r="N240" s="325">
        <f t="shared" si="136"/>
        <v>0.0</v>
      </c>
      <c r="O240" s="325">
        <f t="shared" si="136"/>
        <v>0.0</v>
      </c>
      <c r="P240" s="325">
        <f t="shared" si="136"/>
        <v>0.0</v>
      </c>
      <c r="Q240" s="325">
        <f t="shared" si="136"/>
        <v>0.0</v>
      </c>
      <c r="R240" s="325">
        <f t="shared" si="136"/>
        <v>0.0</v>
      </c>
      <c r="S240" s="325">
        <f t="shared" si="136"/>
        <v>0.0</v>
      </c>
      <c r="T240" s="325">
        <f t="shared" si="136"/>
        <v>0.0</v>
      </c>
      <c r="U240" s="325">
        <f t="shared" si="136"/>
        <v>0.0</v>
      </c>
      <c r="V240" s="325">
        <f t="shared" si="136"/>
        <v>0.0</v>
      </c>
      <c r="W240" s="325">
        <v>0.0</v>
      </c>
      <c r="X240" s="325">
        <v>0.0</v>
      </c>
      <c r="Y240" s="325">
        <f t="shared" si="137" ref="Y240:AB240">SUMPRODUCT($D$224:$D$225:$D$226,Y224:Y225:Y226)/100000</f>
        <v>0.0</v>
      </c>
      <c r="Z240" s="325">
        <f t="shared" si="137"/>
        <v>0.0</v>
      </c>
      <c r="AA240" s="325">
        <f t="shared" si="137"/>
        <v>0.0</v>
      </c>
      <c r="AB240" s="325">
        <f t="shared" si="137"/>
        <v>0.0</v>
      </c>
      <c r="AC240" s="394"/>
      <c r="AD240" s="394"/>
      <c r="AE240" s="394"/>
      <c r="AF240" s="394"/>
      <c r="AG240" s="394"/>
      <c r="AH240" s="394"/>
      <c r="AI240" s="394"/>
      <c r="AJ240" s="394"/>
      <c r="AK240" s="394"/>
    </row>
    <row r="241" spans="8:8" ht="15.75" customHeight="1">
      <c r="A241" s="413"/>
      <c r="B241" s="385"/>
      <c r="C241" s="328" t="s">
        <v>223</v>
      </c>
      <c r="D241" s="386"/>
      <c r="E241" s="330">
        <f t="shared" si="138" ref="E241:V241">SUMPRODUCT($D$227:$D$228:$D$229:$D$230,E227:E228:E229:E230)/100000</f>
        <v>0.018305599999999998</v>
      </c>
      <c r="F241" s="330">
        <f t="shared" si="138"/>
        <v>0.0274584</v>
      </c>
      <c r="G241" s="330">
        <f t="shared" si="138"/>
        <v>0.0</v>
      </c>
      <c r="H241" s="330">
        <f t="shared" si="138"/>
        <v>0.0</v>
      </c>
      <c r="I241" s="330">
        <f t="shared" si="138"/>
        <v>0.029746599999999998</v>
      </c>
      <c r="J241" s="330">
        <f t="shared" si="138"/>
        <v>0.0388994</v>
      </c>
      <c r="K241" s="330">
        <f t="shared" si="138"/>
        <v>0.0</v>
      </c>
      <c r="L241" s="330">
        <f t="shared" si="138"/>
        <v>0.0</v>
      </c>
      <c r="M241" s="330">
        <f t="shared" si="138"/>
        <v>0.0</v>
      </c>
      <c r="N241" s="330">
        <f t="shared" si="138"/>
        <v>0.0</v>
      </c>
      <c r="O241" s="330">
        <f t="shared" si="138"/>
        <v>0.0</v>
      </c>
      <c r="P241" s="330">
        <f t="shared" si="138"/>
        <v>0.0</v>
      </c>
      <c r="Q241" s="330">
        <f t="shared" si="138"/>
        <v>0.0</v>
      </c>
      <c r="R241" s="330">
        <f t="shared" si="138"/>
        <v>0.0</v>
      </c>
      <c r="S241" s="330">
        <f t="shared" si="138"/>
        <v>0.0</v>
      </c>
      <c r="T241" s="330">
        <f t="shared" si="138"/>
        <v>0.0</v>
      </c>
      <c r="U241" s="330">
        <f t="shared" si="138"/>
        <v>0.0</v>
      </c>
      <c r="V241" s="330">
        <f t="shared" si="138"/>
        <v>0.0</v>
      </c>
      <c r="W241" s="330">
        <v>0.036611199999999997</v>
      </c>
      <c r="X241" s="330">
        <v>0.029746599999999998</v>
      </c>
      <c r="Y241" s="330">
        <f t="shared" si="139" ref="Y241:AB241">SUMPRODUCT($D$227:$D$228:$D$229:$D$230,Y227:Y228:Y229:Y230)/100000</f>
        <v>0.0</v>
      </c>
      <c r="Z241" s="330">
        <f t="shared" si="139"/>
        <v>0.0</v>
      </c>
      <c r="AA241" s="330">
        <f t="shared" si="139"/>
        <v>0.0</v>
      </c>
      <c r="AB241" s="330">
        <f t="shared" si="139"/>
        <v>0.0</v>
      </c>
      <c r="AC241" s="394"/>
      <c r="AD241" s="394"/>
      <c r="AE241" s="394"/>
      <c r="AF241" s="394"/>
      <c r="AG241" s="394"/>
      <c r="AH241" s="394"/>
      <c r="AI241" s="394"/>
      <c r="AJ241" s="394"/>
      <c r="AK241" s="394"/>
    </row>
    <row r="242" spans="8:8" ht="15.75" customHeight="1">
      <c r="A242" s="413"/>
      <c r="B242" s="385"/>
      <c r="C242" s="332" t="s">
        <v>224</v>
      </c>
      <c r="D242" s="386"/>
      <c r="E242" s="330">
        <f t="shared" si="140" ref="E242:N242">SUMPRODUCT($D$231:$D$232:$D$233,E231:E232:E233)/100000</f>
        <v>0.0200136</v>
      </c>
      <c r="F242" s="330">
        <f t="shared" si="140"/>
        <v>0.0025017</v>
      </c>
      <c r="G242" s="330">
        <f t="shared" si="140"/>
        <v>0.0</v>
      </c>
      <c r="H242" s="330">
        <f t="shared" si="140"/>
        <v>0.0</v>
      </c>
      <c r="I242" s="330">
        <f t="shared" si="140"/>
        <v>0.0</v>
      </c>
      <c r="J242" s="330">
        <f t="shared" si="140"/>
        <v>0.057539099999999996</v>
      </c>
      <c r="K242" s="330">
        <f t="shared" si="140"/>
        <v>0.0</v>
      </c>
      <c r="L242" s="330">
        <f t="shared" si="140"/>
        <v>0.0</v>
      </c>
      <c r="M242" s="330">
        <f t="shared" si="140"/>
        <v>0.0</v>
      </c>
      <c r="N242" s="330">
        <f t="shared" si="140"/>
        <v>0.0</v>
      </c>
      <c r="O242" s="330">
        <f t="shared" si="141" ref="O242:P242">SUMPRODUCT($D$227:$D$228:$D$229:$D$230,O228:O229:O230:O231)/100000</f>
        <v>0.0</v>
      </c>
      <c r="P242" s="330">
        <f t="shared" si="141"/>
        <v>0.0</v>
      </c>
      <c r="Q242" s="330">
        <f t="shared" si="142" ref="Q242:V242">SUMPRODUCT($D$231:$D$232:$D$233,Q231:Q232:Q233)/100000</f>
        <v>0.0</v>
      </c>
      <c r="R242" s="330">
        <f t="shared" si="142"/>
        <v>0.0</v>
      </c>
      <c r="S242" s="330">
        <f t="shared" si="142"/>
        <v>0.0</v>
      </c>
      <c r="T242" s="330">
        <f t="shared" si="142"/>
        <v>0.0</v>
      </c>
      <c r="U242" s="330">
        <f t="shared" si="142"/>
        <v>0.0</v>
      </c>
      <c r="V242" s="330">
        <f t="shared" si="142"/>
        <v>0.0</v>
      </c>
      <c r="W242" s="330">
        <v>0.0100068</v>
      </c>
      <c r="X242" s="330">
        <v>0.0550374</v>
      </c>
      <c r="Y242" s="330">
        <f t="shared" si="143" ref="Y242:AB242">SUMPRODUCT($D$231:$D$232:$D$233,Y231:Y232:Y233)/100000</f>
        <v>0.0</v>
      </c>
      <c r="Z242" s="330">
        <f t="shared" si="143"/>
        <v>0.0</v>
      </c>
      <c r="AA242" s="330">
        <f t="shared" si="143"/>
        <v>0.0</v>
      </c>
      <c r="AB242" s="330">
        <f t="shared" si="143"/>
        <v>0.0</v>
      </c>
      <c r="AC242" s="394"/>
      <c r="AD242" s="394"/>
      <c r="AE242" s="394"/>
      <c r="AF242" s="394"/>
      <c r="AG242" s="394"/>
      <c r="AH242" s="394"/>
      <c r="AI242" s="394"/>
      <c r="AJ242" s="394"/>
      <c r="AK242" s="394"/>
    </row>
    <row r="243" spans="8:8" ht="15.75" customHeight="1">
      <c r="A243" s="413"/>
      <c r="B243" s="385"/>
      <c r="C243" s="328" t="s">
        <v>225</v>
      </c>
      <c r="D243" s="386"/>
      <c r="E243" s="330">
        <f t="shared" si="144" ref="E243:V243">SUMPRODUCT($D$234:$D$235,E234:E235)/100000</f>
        <v>0.0</v>
      </c>
      <c r="F243" s="330">
        <f t="shared" si="144"/>
        <v>0.0</v>
      </c>
      <c r="G243" s="330">
        <f t="shared" si="144"/>
        <v>0.0</v>
      </c>
      <c r="H243" s="330">
        <f t="shared" si="144"/>
        <v>0.0</v>
      </c>
      <c r="I243" s="330">
        <f t="shared" si="144"/>
        <v>0.0</v>
      </c>
      <c r="J243" s="330">
        <f t="shared" si="144"/>
        <v>0.0</v>
      </c>
      <c r="K243" s="330">
        <f t="shared" si="144"/>
        <v>0.0</v>
      </c>
      <c r="L243" s="330">
        <f t="shared" si="144"/>
        <v>0.0</v>
      </c>
      <c r="M243" s="330">
        <f t="shared" si="144"/>
        <v>0.0</v>
      </c>
      <c r="N243" s="330">
        <f t="shared" si="144"/>
        <v>0.0</v>
      </c>
      <c r="O243" s="330">
        <f t="shared" si="144"/>
        <v>0.0</v>
      </c>
      <c r="P243" s="330">
        <f t="shared" si="144"/>
        <v>0.0</v>
      </c>
      <c r="Q243" s="330">
        <f t="shared" si="144"/>
        <v>0.0</v>
      </c>
      <c r="R243" s="330">
        <f t="shared" si="144"/>
        <v>0.0</v>
      </c>
      <c r="S243" s="330">
        <f t="shared" si="144"/>
        <v>0.0</v>
      </c>
      <c r="T243" s="330">
        <f t="shared" si="144"/>
        <v>0.0</v>
      </c>
      <c r="U243" s="330">
        <f t="shared" si="144"/>
        <v>0.0</v>
      </c>
      <c r="V243" s="330">
        <f t="shared" si="144"/>
        <v>0.0</v>
      </c>
      <c r="W243" s="330">
        <v>0.0</v>
      </c>
      <c r="X243" s="330">
        <v>0.0</v>
      </c>
      <c r="Y243" s="330">
        <f t="shared" si="145" ref="Y243:AB243">SUMPRODUCT($D$234:$D$235,Y234:Y235)/100000</f>
        <v>0.0</v>
      </c>
      <c r="Z243" s="330">
        <f t="shared" si="145"/>
        <v>0.0</v>
      </c>
      <c r="AA243" s="330">
        <f t="shared" si="145"/>
        <v>0.0</v>
      </c>
      <c r="AB243" s="330">
        <f t="shared" si="145"/>
        <v>0.0</v>
      </c>
      <c r="AC243" s="394"/>
      <c r="AD243" s="394"/>
      <c r="AE243" s="394"/>
      <c r="AF243" s="394"/>
      <c r="AG243" s="394"/>
      <c r="AH243" s="394"/>
      <c r="AI243" s="394"/>
      <c r="AJ243" s="394"/>
      <c r="AK243" s="394"/>
    </row>
    <row r="244" spans="8:8" ht="15.75" customHeight="1">
      <c r="A244" s="430"/>
      <c r="B244" s="387"/>
      <c r="C244" s="431" t="s">
        <v>187</v>
      </c>
      <c r="D244" s="389"/>
      <c r="E244" s="390">
        <f t="shared" si="146" ref="E244:AB244">SUM(E240:E243)</f>
        <v>0.0383192</v>
      </c>
      <c r="F244" s="391">
        <f t="shared" si="146"/>
        <v>0.0299601</v>
      </c>
      <c r="G244" s="391">
        <f t="shared" si="146"/>
        <v>0.0</v>
      </c>
      <c r="H244" s="391">
        <f t="shared" si="146"/>
        <v>0.0</v>
      </c>
      <c r="I244" s="391">
        <f t="shared" si="146"/>
        <v>0.029746599999999998</v>
      </c>
      <c r="J244" s="391">
        <f t="shared" si="146"/>
        <v>0.0964385</v>
      </c>
      <c r="K244" s="391">
        <f t="shared" si="146"/>
        <v>0.0</v>
      </c>
      <c r="L244" s="391">
        <f t="shared" si="146"/>
        <v>0.0</v>
      </c>
      <c r="M244" s="391">
        <f t="shared" si="146"/>
        <v>0.0</v>
      </c>
      <c r="N244" s="391">
        <f t="shared" si="146"/>
        <v>0.0</v>
      </c>
      <c r="O244" s="391">
        <f t="shared" si="146"/>
        <v>0.0</v>
      </c>
      <c r="P244" s="391">
        <f t="shared" si="146"/>
        <v>0.0</v>
      </c>
      <c r="Q244" s="391">
        <f t="shared" si="146"/>
        <v>0.0</v>
      </c>
      <c r="R244" s="391">
        <f t="shared" si="146"/>
        <v>0.0</v>
      </c>
      <c r="S244" s="391">
        <f t="shared" si="146"/>
        <v>0.0</v>
      </c>
      <c r="T244" s="391">
        <f t="shared" si="146"/>
        <v>0.0</v>
      </c>
      <c r="U244" s="391">
        <f t="shared" si="146"/>
        <v>0.0</v>
      </c>
      <c r="V244" s="391">
        <f t="shared" si="146"/>
        <v>0.0</v>
      </c>
      <c r="W244" s="391">
        <f t="shared" si="146"/>
        <v>0.04661799999999999</v>
      </c>
      <c r="X244" s="391">
        <f t="shared" si="146"/>
        <v>0.084784</v>
      </c>
      <c r="Y244" s="391">
        <f t="shared" si="146"/>
        <v>0.0</v>
      </c>
      <c r="Z244" s="391">
        <f t="shared" si="146"/>
        <v>0.0</v>
      </c>
      <c r="AA244" s="391">
        <f t="shared" si="146"/>
        <v>0.0</v>
      </c>
      <c r="AB244" s="392">
        <f t="shared" si="146"/>
        <v>0.0</v>
      </c>
      <c r="AC244" s="394"/>
      <c r="AD244" s="394"/>
      <c r="AE244" s="394"/>
      <c r="AF244" s="394"/>
      <c r="AG244" s="394"/>
      <c r="AH244" s="394"/>
      <c r="AI244" s="394"/>
      <c r="AJ244" s="394"/>
      <c r="AK244" s="394"/>
    </row>
    <row r="245" spans="8:8" ht="15.75" customHeight="1">
      <c r="A245" s="388" t="s">
        <v>239</v>
      </c>
      <c r="B245" s="403">
        <v>1.0</v>
      </c>
      <c r="C245" s="369" t="s">
        <v>217</v>
      </c>
      <c r="D245" s="280">
        <v>92.9</v>
      </c>
      <c r="E245" s="432">
        <v>0.0</v>
      </c>
      <c r="F245" s="432">
        <v>13.0</v>
      </c>
      <c r="G245" s="432"/>
      <c r="H245" s="432"/>
      <c r="I245" s="432">
        <v>2.0</v>
      </c>
      <c r="J245" s="432">
        <v>9.0</v>
      </c>
      <c r="K245" s="432">
        <v>2.0</v>
      </c>
      <c r="L245" s="432">
        <v>7.0</v>
      </c>
      <c r="M245" s="457"/>
      <c r="N245" s="457"/>
      <c r="O245" s="433"/>
      <c r="P245" s="433"/>
      <c r="Q245" s="432"/>
      <c r="R245" s="432"/>
      <c r="S245" s="348"/>
      <c r="T245" s="348"/>
      <c r="U245" s="433"/>
      <c r="V245" s="433"/>
      <c r="W245" s="433"/>
      <c r="X245" s="433"/>
      <c r="Y245" s="433"/>
      <c r="Z245" s="433"/>
      <c r="AA245" s="433"/>
      <c r="AB245" s="435"/>
      <c r="AC245" s="394"/>
      <c r="AD245" s="394"/>
      <c r="AE245" s="394"/>
      <c r="AF245" s="394"/>
      <c r="AG245" s="394"/>
      <c r="AH245" s="394"/>
      <c r="AI245" s="394"/>
      <c r="AJ245" s="394"/>
      <c r="AK245" s="394"/>
    </row>
    <row r="246" spans="8:8" ht="15.75" customHeight="1">
      <c r="A246" s="454"/>
      <c r="B246" s="385">
        <v>2.0</v>
      </c>
      <c r="C246" s="371" t="s">
        <v>218</v>
      </c>
      <c r="D246" s="289">
        <v>154.38</v>
      </c>
      <c r="E246" s="432"/>
      <c r="F246" s="432"/>
      <c r="G246" s="433"/>
      <c r="H246" s="433"/>
      <c r="I246" s="432"/>
      <c r="J246" s="432"/>
      <c r="K246" s="432"/>
      <c r="L246" s="432"/>
      <c r="M246" s="457"/>
      <c r="N246" s="457"/>
      <c r="O246" s="433"/>
      <c r="P246" s="433"/>
      <c r="Q246" s="432"/>
      <c r="R246" s="432"/>
      <c r="S246" s="348"/>
      <c r="T246" s="348"/>
      <c r="U246" s="433"/>
      <c r="V246" s="433"/>
      <c r="W246" s="433"/>
      <c r="X246" s="433"/>
      <c r="Y246" s="433"/>
      <c r="Z246" s="433"/>
      <c r="AA246" s="433"/>
      <c r="AB246" s="435"/>
      <c r="AC246" s="394"/>
      <c r="AD246" s="394"/>
      <c r="AE246" s="394"/>
      <c r="AF246" s="394"/>
      <c r="AG246" s="394"/>
      <c r="AH246" s="394"/>
      <c r="AI246" s="394"/>
      <c r="AJ246" s="394"/>
      <c r="AK246" s="394"/>
    </row>
    <row r="247" spans="8:8" ht="15.75" customHeight="1">
      <c r="A247" s="413"/>
      <c r="B247" s="385">
        <v>3.0</v>
      </c>
      <c r="C247" s="371" t="s">
        <v>178</v>
      </c>
      <c r="D247" s="289">
        <v>283.73</v>
      </c>
      <c r="E247" s="432"/>
      <c r="F247" s="432"/>
      <c r="G247" s="432"/>
      <c r="H247" s="432"/>
      <c r="I247" s="432"/>
      <c r="J247" s="432"/>
      <c r="K247" s="432"/>
      <c r="L247" s="432"/>
      <c r="M247" s="457"/>
      <c r="N247" s="457"/>
      <c r="O247" s="433"/>
      <c r="P247" s="433"/>
      <c r="Q247" s="432"/>
      <c r="R247" s="432"/>
      <c r="S247" s="348"/>
      <c r="T247" s="348"/>
      <c r="U247" s="433"/>
      <c r="V247" s="433"/>
      <c r="W247" s="433"/>
      <c r="X247" s="433"/>
      <c r="Y247" s="433"/>
      <c r="Z247" s="433"/>
      <c r="AA247" s="433"/>
      <c r="AB247" s="435"/>
      <c r="AC247" s="394"/>
      <c r="AD247" s="394"/>
      <c r="AE247" s="394"/>
      <c r="AF247" s="394"/>
      <c r="AG247" s="394"/>
      <c r="AH247" s="394"/>
      <c r="AI247" s="394"/>
      <c r="AJ247" s="394"/>
      <c r="AK247" s="394"/>
    </row>
    <row r="248" spans="8:8" ht="15.75" customHeight="1">
      <c r="A248" s="413"/>
      <c r="B248" s="385">
        <v>4.0</v>
      </c>
      <c r="C248" s="371" t="s">
        <v>179</v>
      </c>
      <c r="D248" s="289">
        <v>344.75</v>
      </c>
      <c r="E248" s="432"/>
      <c r="F248" s="432"/>
      <c r="G248" s="432"/>
      <c r="H248" s="432"/>
      <c r="I248" s="432"/>
      <c r="J248" s="432"/>
      <c r="K248" s="432"/>
      <c r="L248" s="432"/>
      <c r="M248" s="457"/>
      <c r="N248" s="457"/>
      <c r="O248" s="433"/>
      <c r="P248" s="433"/>
      <c r="Q248" s="432"/>
      <c r="R248" s="432"/>
      <c r="S248" s="348"/>
      <c r="T248" s="348"/>
      <c r="U248" s="433"/>
      <c r="V248" s="433"/>
      <c r="W248" s="433"/>
      <c r="X248" s="433"/>
      <c r="Y248" s="433"/>
      <c r="Z248" s="433"/>
      <c r="AA248" s="433"/>
      <c r="AB248" s="435"/>
      <c r="AC248" s="394"/>
      <c r="AD248" s="394"/>
      <c r="AE248" s="394"/>
      <c r="AF248" s="394"/>
      <c r="AG248" s="394"/>
      <c r="AH248" s="394"/>
      <c r="AI248" s="394"/>
      <c r="AJ248" s="394"/>
      <c r="AK248" s="394"/>
    </row>
    <row r="249" spans="8:8" ht="15.75" customHeight="1">
      <c r="A249" s="413"/>
      <c r="B249" s="385">
        <v>5.0</v>
      </c>
      <c r="C249" s="371" t="s">
        <v>175</v>
      </c>
      <c r="D249" s="289">
        <v>208.06</v>
      </c>
      <c r="E249" s="432"/>
      <c r="F249" s="432"/>
      <c r="G249" s="432"/>
      <c r="H249" s="432"/>
      <c r="I249" s="432"/>
      <c r="J249" s="432"/>
      <c r="K249" s="432"/>
      <c r="L249" s="432"/>
      <c r="M249" s="457"/>
      <c r="N249" s="457"/>
      <c r="O249" s="433"/>
      <c r="P249" s="433"/>
      <c r="Q249" s="432"/>
      <c r="R249" s="432"/>
      <c r="S249" s="348"/>
      <c r="T249" s="348"/>
      <c r="U249" s="433"/>
      <c r="V249" s="433"/>
      <c r="W249" s="433"/>
      <c r="X249" s="433"/>
      <c r="Y249" s="433"/>
      <c r="Z249" s="433"/>
      <c r="AA249" s="433"/>
      <c r="AB249" s="435"/>
      <c r="AC249" s="394"/>
      <c r="AD249" s="394"/>
      <c r="AE249" s="394"/>
      <c r="AF249" s="394"/>
      <c r="AG249" s="394"/>
      <c r="AH249" s="394"/>
      <c r="AI249" s="394"/>
      <c r="AJ249" s="394"/>
      <c r="AK249" s="394"/>
    </row>
    <row r="250" spans="8:8" ht="15.75" customHeight="1">
      <c r="A250" s="437"/>
      <c r="B250" s="385">
        <v>6.0</v>
      </c>
      <c r="C250" s="371" t="s">
        <v>176</v>
      </c>
      <c r="D250" s="289">
        <v>399.65</v>
      </c>
      <c r="E250" s="432"/>
      <c r="F250" s="432"/>
      <c r="G250" s="432"/>
      <c r="H250" s="432"/>
      <c r="I250" s="432"/>
      <c r="J250" s="432"/>
      <c r="K250" s="432"/>
      <c r="L250" s="432"/>
      <c r="M250" s="457"/>
      <c r="N250" s="457"/>
      <c r="O250" s="433"/>
      <c r="P250" s="433"/>
      <c r="Q250" s="432"/>
      <c r="R250" s="432"/>
      <c r="S250" s="348"/>
      <c r="T250" s="348"/>
      <c r="U250" s="433"/>
      <c r="V250" s="433"/>
      <c r="W250" s="433"/>
      <c r="X250" s="433"/>
      <c r="Y250" s="433"/>
      <c r="Z250" s="433"/>
      <c r="AA250" s="433"/>
      <c r="AB250" s="435"/>
      <c r="AC250" s="394"/>
      <c r="AD250" s="394"/>
      <c r="AE250" s="394"/>
      <c r="AF250" s="394"/>
      <c r="AG250" s="394"/>
      <c r="AH250" s="394"/>
      <c r="AI250" s="394"/>
      <c r="AJ250" s="394"/>
      <c r="AK250" s="394"/>
    </row>
    <row r="251" spans="8:8" ht="15.75" customHeight="1">
      <c r="A251" s="437"/>
      <c r="B251" s="385">
        <v>7.0</v>
      </c>
      <c r="C251" s="371" t="s">
        <v>174</v>
      </c>
      <c r="D251" s="289">
        <v>228.82</v>
      </c>
      <c r="E251" s="432">
        <v>12.0</v>
      </c>
      <c r="F251" s="432">
        <v>53.0</v>
      </c>
      <c r="G251" s="432"/>
      <c r="H251" s="432"/>
      <c r="I251" s="432">
        <v>8.0</v>
      </c>
      <c r="J251" s="432">
        <v>36.0</v>
      </c>
      <c r="K251" s="432">
        <v>21.0</v>
      </c>
      <c r="L251" s="432">
        <v>65.0</v>
      </c>
      <c r="M251" s="457"/>
      <c r="N251" s="457"/>
      <c r="O251" s="433"/>
      <c r="P251" s="433"/>
      <c r="Q251" s="432"/>
      <c r="R251" s="432"/>
      <c r="S251" s="348"/>
      <c r="T251" s="348"/>
      <c r="U251" s="433"/>
      <c r="V251" s="433"/>
      <c r="W251" s="433"/>
      <c r="X251" s="433"/>
      <c r="Y251" s="433"/>
      <c r="Z251" s="433"/>
      <c r="AA251" s="433"/>
      <c r="AB251" s="435"/>
      <c r="AC251" s="394"/>
      <c r="AD251" s="394"/>
      <c r="AE251" s="394"/>
      <c r="AF251" s="394"/>
      <c r="AG251" s="394"/>
      <c r="AH251" s="394"/>
      <c r="AI251" s="394"/>
      <c r="AJ251" s="394"/>
      <c r="AK251" s="394"/>
    </row>
    <row r="252" spans="8:8" ht="15.75" customHeight="1">
      <c r="A252" s="437"/>
      <c r="B252" s="385">
        <v>8.0</v>
      </c>
      <c r="C252" s="371" t="s">
        <v>177</v>
      </c>
      <c r="D252" s="289">
        <v>402.71</v>
      </c>
      <c r="E252" s="432"/>
      <c r="F252" s="432"/>
      <c r="G252" s="432"/>
      <c r="H252" s="432"/>
      <c r="I252" s="432"/>
      <c r="J252" s="432"/>
      <c r="K252" s="432"/>
      <c r="L252" s="432"/>
      <c r="M252" s="457"/>
      <c r="N252" s="457"/>
      <c r="O252" s="433"/>
      <c r="P252" s="433"/>
      <c r="Q252" s="432"/>
      <c r="R252" s="432"/>
      <c r="S252" s="348"/>
      <c r="T252" s="348"/>
      <c r="U252" s="433"/>
      <c r="V252" s="433"/>
      <c r="W252" s="433"/>
      <c r="X252" s="433"/>
      <c r="Y252" s="433"/>
      <c r="Z252" s="433"/>
      <c r="AA252" s="433"/>
      <c r="AB252" s="435"/>
      <c r="AC252" s="394"/>
      <c r="AD252" s="394"/>
      <c r="AE252" s="394"/>
      <c r="AF252" s="394"/>
      <c r="AG252" s="394"/>
      <c r="AH252" s="394"/>
      <c r="AI252" s="394"/>
      <c r="AJ252" s="394"/>
      <c r="AK252" s="394"/>
    </row>
    <row r="253" spans="8:8" ht="15.75" customHeight="1">
      <c r="A253" s="437"/>
      <c r="B253" s="385">
        <v>9.0</v>
      </c>
      <c r="C253" s="371" t="s">
        <v>172</v>
      </c>
      <c r="D253" s="289">
        <v>250.17</v>
      </c>
      <c r="E253" s="432"/>
      <c r="F253" s="432"/>
      <c r="G253" s="432"/>
      <c r="H253" s="432"/>
      <c r="I253" s="432"/>
      <c r="J253" s="432"/>
      <c r="K253" s="432"/>
      <c r="L253" s="432"/>
      <c r="M253" s="457"/>
      <c r="N253" s="457"/>
      <c r="O253" s="433"/>
      <c r="P253" s="433"/>
      <c r="Q253" s="432"/>
      <c r="R253" s="432"/>
      <c r="S253" s="348"/>
      <c r="T253" s="348"/>
      <c r="U253" s="433"/>
      <c r="V253" s="433"/>
      <c r="W253" s="433"/>
      <c r="X253" s="433"/>
      <c r="Y253" s="433"/>
      <c r="Z253" s="433"/>
      <c r="AA253" s="433"/>
      <c r="AB253" s="435"/>
      <c r="AC253" s="394"/>
      <c r="AD253" s="394"/>
      <c r="AE253" s="394"/>
      <c r="AF253" s="394"/>
      <c r="AG253" s="394"/>
      <c r="AH253" s="394"/>
      <c r="AI253" s="394"/>
      <c r="AJ253" s="394"/>
      <c r="AK253" s="394"/>
    </row>
    <row r="254" spans="8:8" ht="15.75" customHeight="1">
      <c r="A254" s="413"/>
      <c r="B254" s="385">
        <v>10.0</v>
      </c>
      <c r="C254" s="371" t="s">
        <v>173</v>
      </c>
      <c r="D254" s="289">
        <v>250.17</v>
      </c>
      <c r="E254" s="432"/>
      <c r="F254" s="432"/>
      <c r="G254" s="432"/>
      <c r="H254" s="432"/>
      <c r="I254" s="432"/>
      <c r="J254" s="432"/>
      <c r="K254" s="432"/>
      <c r="L254" s="432"/>
      <c r="M254" s="457"/>
      <c r="N254" s="425"/>
      <c r="O254" s="433"/>
      <c r="P254" s="433"/>
      <c r="Q254" s="432"/>
      <c r="R254" s="438"/>
      <c r="S254" s="348"/>
      <c r="T254" s="460"/>
      <c r="U254" s="433"/>
      <c r="V254" s="433"/>
      <c r="W254" s="433"/>
      <c r="X254" s="433"/>
      <c r="Y254" s="433"/>
      <c r="Z254" s="433"/>
      <c r="AA254" s="433"/>
      <c r="AB254" s="435"/>
      <c r="AC254" s="394"/>
      <c r="AD254" s="394"/>
      <c r="AE254" s="394"/>
      <c r="AF254" s="394"/>
      <c r="AG254" s="394"/>
      <c r="AH254" s="394"/>
      <c r="AI254" s="394"/>
      <c r="AJ254" s="394"/>
      <c r="AK254" s="394"/>
    </row>
    <row r="255" spans="8:8" ht="15.75" customHeight="1">
      <c r="A255" s="437"/>
      <c r="B255" s="385">
        <v>11.0</v>
      </c>
      <c r="C255" s="371" t="s">
        <v>219</v>
      </c>
      <c r="D255" s="289">
        <v>228.82</v>
      </c>
      <c r="E255" s="432"/>
      <c r="F255" s="432"/>
      <c r="G255" s="432"/>
      <c r="H255" s="432"/>
      <c r="I255" s="432"/>
      <c r="J255" s="432"/>
      <c r="K255" s="432"/>
      <c r="L255" s="432"/>
      <c r="M255" s="457"/>
      <c r="N255" s="457"/>
      <c r="O255" s="433"/>
      <c r="P255" s="433"/>
      <c r="Q255" s="432"/>
      <c r="R255" s="432"/>
      <c r="S255" s="348"/>
      <c r="T255" s="348"/>
      <c r="U255" s="433"/>
      <c r="V255" s="433"/>
      <c r="W255" s="433"/>
      <c r="X255" s="433"/>
      <c r="Y255" s="433"/>
      <c r="Z255" s="433"/>
      <c r="AA255" s="433"/>
      <c r="AB255" s="435"/>
      <c r="AC255" s="394"/>
      <c r="AD255" s="394"/>
      <c r="AE255" s="394"/>
      <c r="AF255" s="394"/>
      <c r="AG255" s="394"/>
      <c r="AH255" s="394"/>
      <c r="AI255" s="394"/>
      <c r="AJ255" s="394"/>
      <c r="AK255" s="394"/>
    </row>
    <row r="256" spans="8:8" ht="15.75" customHeight="1">
      <c r="A256" s="462"/>
      <c r="B256" s="385">
        <v>12.0</v>
      </c>
      <c r="C256" s="371" t="s">
        <v>181</v>
      </c>
      <c r="D256" s="289">
        <v>56.38</v>
      </c>
      <c r="E256" s="432">
        <v>7.0</v>
      </c>
      <c r="F256" s="432">
        <v>13.0</v>
      </c>
      <c r="G256" s="432"/>
      <c r="H256" s="432"/>
      <c r="I256" s="432">
        <v>7.0</v>
      </c>
      <c r="J256" s="432">
        <v>13.0</v>
      </c>
      <c r="K256" s="432">
        <v>5.0</v>
      </c>
      <c r="L256" s="432">
        <v>8.0</v>
      </c>
      <c r="M256" s="457"/>
      <c r="N256" s="457"/>
      <c r="O256" s="433"/>
      <c r="P256" s="433"/>
      <c r="Q256" s="432"/>
      <c r="R256" s="432"/>
      <c r="S256" s="348"/>
      <c r="T256" s="348"/>
      <c r="U256" s="433"/>
      <c r="V256" s="433"/>
      <c r="W256" s="433"/>
      <c r="X256" s="433"/>
      <c r="Y256" s="433"/>
      <c r="Z256" s="433"/>
      <c r="AA256" s="433"/>
      <c r="AB256" s="435"/>
      <c r="AC256" s="394"/>
      <c r="AD256" s="394"/>
      <c r="AE256" s="394"/>
      <c r="AF256" s="394"/>
      <c r="AG256" s="394"/>
      <c r="AH256" s="394"/>
      <c r="AI256" s="394"/>
      <c r="AJ256" s="394"/>
      <c r="AK256" s="394"/>
    </row>
    <row r="257" spans="8:8" ht="15.75" customHeight="1">
      <c r="A257" s="413"/>
      <c r="B257" s="385">
        <v>13.0</v>
      </c>
      <c r="C257" s="371" t="s">
        <v>220</v>
      </c>
      <c r="D257" s="289">
        <v>70.14</v>
      </c>
      <c r="E257" s="432">
        <v>2.0</v>
      </c>
      <c r="F257" s="432">
        <v>37.0</v>
      </c>
      <c r="G257" s="432"/>
      <c r="H257" s="432"/>
      <c r="I257" s="432">
        <v>2.0</v>
      </c>
      <c r="J257" s="432">
        <v>35.0</v>
      </c>
      <c r="K257" s="432">
        <v>2.0</v>
      </c>
      <c r="L257" s="432">
        <v>33.0</v>
      </c>
      <c r="M257" s="457"/>
      <c r="N257" s="457"/>
      <c r="O257" s="433"/>
      <c r="P257" s="433"/>
      <c r="Q257" s="432"/>
      <c r="R257" s="432"/>
      <c r="S257" s="348"/>
      <c r="T257" s="348"/>
      <c r="U257" s="433"/>
      <c r="V257" s="433"/>
      <c r="W257" s="433"/>
      <c r="X257" s="433"/>
      <c r="Y257" s="433"/>
      <c r="Z257" s="433"/>
      <c r="AA257" s="433"/>
      <c r="AB257" s="435"/>
      <c r="AC257" s="394"/>
      <c r="AD257" s="394"/>
      <c r="AE257" s="394"/>
      <c r="AF257" s="394"/>
      <c r="AG257" s="394"/>
      <c r="AH257" s="394"/>
      <c r="AI257" s="394"/>
      <c r="AJ257" s="394"/>
      <c r="AK257" s="394"/>
    </row>
    <row r="258" spans="8:8" ht="15.75" customHeight="1">
      <c r="A258" s="413"/>
      <c r="B258" s="387">
        <v>14.0</v>
      </c>
      <c r="C258" s="374"/>
      <c r="D258" s="295"/>
      <c r="E258" s="441"/>
      <c r="F258" s="441"/>
      <c r="G258" s="442"/>
      <c r="H258" s="442"/>
      <c r="I258" s="441"/>
      <c r="J258" s="441"/>
      <c r="K258" s="441"/>
      <c r="L258" s="441"/>
      <c r="M258" s="441"/>
      <c r="N258" s="441"/>
      <c r="O258" s="442"/>
      <c r="P258" s="442"/>
      <c r="Q258" s="441"/>
      <c r="R258" s="441"/>
      <c r="S258" s="443"/>
      <c r="T258" s="443"/>
      <c r="U258" s="442"/>
      <c r="V258" s="442"/>
      <c r="W258" s="442"/>
      <c r="X258" s="442"/>
      <c r="Y258" s="442"/>
      <c r="Z258" s="442"/>
      <c r="AA258" s="442"/>
      <c r="AB258" s="444"/>
      <c r="AC258" s="394"/>
      <c r="AD258" s="394"/>
      <c r="AE258" s="394"/>
      <c r="AF258" s="394"/>
      <c r="AG258" s="394"/>
      <c r="AH258" s="394"/>
      <c r="AI258" s="394"/>
      <c r="AJ258" s="394"/>
      <c r="AK258" s="394"/>
    </row>
    <row r="259" spans="8:8" ht="15.75" customHeight="1">
      <c r="A259" s="413"/>
      <c r="B259" s="418"/>
      <c r="C259" s="419" t="s">
        <v>187</v>
      </c>
      <c r="D259" s="445"/>
      <c r="E259" s="455">
        <f t="shared" si="147" ref="E259:V259">SUMPRODUCT($D245:$D258,E245:E258)/100000</f>
        <v>0.032807800000000005</v>
      </c>
      <c r="F259" s="455">
        <f t="shared" si="147"/>
        <v>0.1666328</v>
      </c>
      <c r="G259" s="455">
        <f t="shared" si="147"/>
        <v>0.0</v>
      </c>
      <c r="H259" s="455">
        <f t="shared" si="147"/>
        <v>0.0</v>
      </c>
      <c r="I259" s="455">
        <f t="shared" si="147"/>
        <v>0.025513</v>
      </c>
      <c r="J259" s="455">
        <f t="shared" si="147"/>
        <v>0.1226146</v>
      </c>
      <c r="K259" s="455">
        <f t="shared" si="147"/>
        <v>0.054132</v>
      </c>
      <c r="L259" s="455">
        <f t="shared" si="147"/>
        <v>0.1828926</v>
      </c>
      <c r="M259" s="455">
        <f t="shared" si="147"/>
        <v>0.0</v>
      </c>
      <c r="N259" s="455">
        <f t="shared" si="147"/>
        <v>0.0</v>
      </c>
      <c r="O259" s="455">
        <f t="shared" si="147"/>
        <v>0.0</v>
      </c>
      <c r="P259" s="455">
        <f t="shared" si="147"/>
        <v>0.0</v>
      </c>
      <c r="Q259" s="455">
        <f t="shared" si="147"/>
        <v>0.0</v>
      </c>
      <c r="R259" s="455">
        <f t="shared" si="147"/>
        <v>0.0</v>
      </c>
      <c r="S259" s="455">
        <f t="shared" si="147"/>
        <v>0.0</v>
      </c>
      <c r="T259" s="455">
        <f t="shared" si="147"/>
        <v>0.0</v>
      </c>
      <c r="U259" s="455">
        <f t="shared" si="147"/>
        <v>0.0</v>
      </c>
      <c r="V259" s="455">
        <f t="shared" si="147"/>
        <v>0.0</v>
      </c>
      <c r="W259" s="455">
        <v>0.147141</v>
      </c>
      <c r="X259" s="455">
        <v>0.0855816</v>
      </c>
      <c r="Y259" s="455">
        <f t="shared" si="148" ref="Y259:AB259">SUMPRODUCT($D245:$D258,Y245:Y258)/100000</f>
        <v>0.0</v>
      </c>
      <c r="Z259" s="455">
        <f t="shared" si="148"/>
        <v>0.0</v>
      </c>
      <c r="AA259" s="455">
        <f t="shared" si="148"/>
        <v>0.0</v>
      </c>
      <c r="AB259" s="456">
        <f t="shared" si="148"/>
        <v>0.0</v>
      </c>
      <c r="AC259" s="394"/>
      <c r="AD259" s="394"/>
      <c r="AE259" s="394"/>
      <c r="AF259" s="394"/>
      <c r="AG259" s="394"/>
      <c r="AH259" s="394"/>
      <c r="AI259" s="394"/>
      <c r="AJ259" s="394"/>
      <c r="AK259" s="394"/>
    </row>
    <row r="260" spans="8:8" ht="15.75" customHeight="1">
      <c r="A260" s="413"/>
      <c r="B260" s="383"/>
      <c r="C260" s="423"/>
      <c r="D260" s="424"/>
      <c r="E260" s="425"/>
      <c r="F260" s="425"/>
      <c r="G260" s="425"/>
      <c r="H260" s="425"/>
      <c r="I260" s="425"/>
      <c r="J260" s="425"/>
      <c r="K260" s="425"/>
      <c r="L260" s="425"/>
      <c r="M260" s="425"/>
      <c r="N260" s="425"/>
      <c r="O260" s="425"/>
      <c r="P260" s="425"/>
      <c r="Q260" s="426"/>
      <c r="R260" s="426"/>
      <c r="S260" s="425"/>
      <c r="T260" s="425"/>
      <c r="U260" s="425"/>
      <c r="V260" s="425"/>
      <c r="W260" s="425"/>
      <c r="X260" s="425"/>
      <c r="Y260" s="425"/>
      <c r="Z260" s="425"/>
      <c r="AA260" s="425"/>
      <c r="AB260" s="427"/>
      <c r="AC260" s="394"/>
      <c r="AD260" s="394"/>
      <c r="AE260" s="394"/>
      <c r="AF260" s="394"/>
      <c r="AG260" s="394"/>
      <c r="AH260" s="394"/>
      <c r="AI260" s="394"/>
      <c r="AJ260" s="394"/>
      <c r="AK260" s="394"/>
    </row>
    <row r="261" spans="8:8" ht="15.75" customHeight="1">
      <c r="A261" s="413"/>
      <c r="B261" s="403" t="s">
        <v>221</v>
      </c>
      <c r="C261" s="428" t="s">
        <v>165</v>
      </c>
      <c r="D261" s="381"/>
      <c r="E261" s="450" t="s">
        <v>214</v>
      </c>
      <c r="F261" s="451" t="s">
        <v>215</v>
      </c>
      <c r="G261" s="451" t="s">
        <v>214</v>
      </c>
      <c r="H261" s="451" t="s">
        <v>215</v>
      </c>
      <c r="I261" s="451" t="s">
        <v>214</v>
      </c>
      <c r="J261" s="451" t="s">
        <v>215</v>
      </c>
      <c r="K261" s="451" t="s">
        <v>214</v>
      </c>
      <c r="L261" s="451" t="s">
        <v>215</v>
      </c>
      <c r="M261" s="451" t="s">
        <v>214</v>
      </c>
      <c r="N261" s="451" t="s">
        <v>215</v>
      </c>
      <c r="O261" s="451" t="s">
        <v>214</v>
      </c>
      <c r="P261" s="451" t="s">
        <v>215</v>
      </c>
      <c r="Q261" s="451" t="s">
        <v>214</v>
      </c>
      <c r="R261" s="451" t="s">
        <v>215</v>
      </c>
      <c r="S261" s="451" t="s">
        <v>214</v>
      </c>
      <c r="T261" s="451" t="s">
        <v>215</v>
      </c>
      <c r="U261" s="451" t="s">
        <v>214</v>
      </c>
      <c r="V261" s="451" t="s">
        <v>215</v>
      </c>
      <c r="W261" s="451" t="s">
        <v>214</v>
      </c>
      <c r="X261" s="451" t="s">
        <v>215</v>
      </c>
      <c r="Y261" s="451" t="s">
        <v>214</v>
      </c>
      <c r="Z261" s="451" t="s">
        <v>215</v>
      </c>
      <c r="AA261" s="451" t="s">
        <v>214</v>
      </c>
      <c r="AB261" s="452" t="s">
        <v>215</v>
      </c>
      <c r="AC261" s="394"/>
      <c r="AD261" s="394"/>
      <c r="AE261" s="394"/>
      <c r="AF261" s="394"/>
      <c r="AG261" s="394"/>
      <c r="AH261" s="394"/>
      <c r="AI261" s="394"/>
      <c r="AJ261" s="394"/>
      <c r="AK261" s="394"/>
    </row>
    <row r="262" spans="8:8" ht="15.75" customHeight="1">
      <c r="A262" s="413"/>
      <c r="B262" s="385"/>
      <c r="C262" s="328" t="s">
        <v>222</v>
      </c>
      <c r="D262" s="453"/>
      <c r="E262" s="325">
        <f t="shared" si="149" ref="E262:V262">SUMPRODUCT($D$246:$D$247:$D$248,E246:E247:E248)/100000</f>
        <v>0.0</v>
      </c>
      <c r="F262" s="325">
        <f t="shared" si="149"/>
        <v>0.0</v>
      </c>
      <c r="G262" s="325">
        <f t="shared" si="149"/>
        <v>0.0</v>
      </c>
      <c r="H262" s="325">
        <f t="shared" si="149"/>
        <v>0.0</v>
      </c>
      <c r="I262" s="325">
        <f t="shared" si="149"/>
        <v>0.0</v>
      </c>
      <c r="J262" s="325">
        <f t="shared" si="149"/>
        <v>0.0</v>
      </c>
      <c r="K262" s="325">
        <f t="shared" si="149"/>
        <v>0.0</v>
      </c>
      <c r="L262" s="325">
        <f t="shared" si="149"/>
        <v>0.0</v>
      </c>
      <c r="M262" s="325">
        <f t="shared" si="149"/>
        <v>0.0</v>
      </c>
      <c r="N262" s="325">
        <f t="shared" si="149"/>
        <v>0.0</v>
      </c>
      <c r="O262" s="325">
        <f t="shared" si="149"/>
        <v>0.0</v>
      </c>
      <c r="P262" s="325">
        <f t="shared" si="149"/>
        <v>0.0</v>
      </c>
      <c r="Q262" s="325">
        <f t="shared" si="149"/>
        <v>0.0</v>
      </c>
      <c r="R262" s="325">
        <f t="shared" si="149"/>
        <v>0.0</v>
      </c>
      <c r="S262" s="325">
        <f t="shared" si="149"/>
        <v>0.0</v>
      </c>
      <c r="T262" s="325">
        <f t="shared" si="149"/>
        <v>0.0</v>
      </c>
      <c r="U262" s="325">
        <f t="shared" si="149"/>
        <v>0.0</v>
      </c>
      <c r="V262" s="325">
        <f t="shared" si="149"/>
        <v>0.0</v>
      </c>
      <c r="W262" s="325">
        <v>0.0</v>
      </c>
      <c r="X262" s="325">
        <v>0.0</v>
      </c>
      <c r="Y262" s="325">
        <f t="shared" si="150" ref="Y262:AB262">SUMPRODUCT($D$246:$D$247:$D$248,Y246:Y247:Y248)/100000</f>
        <v>0.0</v>
      </c>
      <c r="Z262" s="325">
        <f t="shared" si="150"/>
        <v>0.0</v>
      </c>
      <c r="AA262" s="325">
        <f t="shared" si="150"/>
        <v>0.0</v>
      </c>
      <c r="AB262" s="325">
        <f t="shared" si="150"/>
        <v>0.0</v>
      </c>
      <c r="AC262" s="394"/>
      <c r="AD262" s="394"/>
      <c r="AE262" s="394"/>
      <c r="AF262" s="394"/>
      <c r="AG262" s="394"/>
      <c r="AH262" s="394"/>
      <c r="AI262" s="394"/>
      <c r="AJ262" s="394"/>
      <c r="AK262" s="394"/>
    </row>
    <row r="263" spans="8:8" ht="15.75" customHeight="1">
      <c r="A263" s="413"/>
      <c r="B263" s="385"/>
      <c r="C263" s="328" t="s">
        <v>223</v>
      </c>
      <c r="D263" s="386"/>
      <c r="E263" s="330">
        <f t="shared" si="151" ref="E263:V263">SUMPRODUCT($D$249:$D$250:$D$251:$D$252,E249:E250:E251:E252)/100000</f>
        <v>0.0274584</v>
      </c>
      <c r="F263" s="330">
        <f t="shared" si="151"/>
        <v>0.1212746</v>
      </c>
      <c r="G263" s="330">
        <f t="shared" si="151"/>
        <v>0.0</v>
      </c>
      <c r="H263" s="330">
        <f t="shared" si="151"/>
        <v>0.0</v>
      </c>
      <c r="I263" s="330">
        <f t="shared" si="151"/>
        <v>0.018305599999999998</v>
      </c>
      <c r="J263" s="330">
        <f t="shared" si="151"/>
        <v>0.08237520000000001</v>
      </c>
      <c r="K263" s="330">
        <f t="shared" si="151"/>
        <v>0.0480522</v>
      </c>
      <c r="L263" s="330">
        <f t="shared" si="151"/>
        <v>0.148733</v>
      </c>
      <c r="M263" s="330">
        <f t="shared" si="151"/>
        <v>0.0</v>
      </c>
      <c r="N263" s="330">
        <f t="shared" si="151"/>
        <v>0.0</v>
      </c>
      <c r="O263" s="330">
        <f t="shared" si="151"/>
        <v>0.0</v>
      </c>
      <c r="P263" s="330">
        <f t="shared" si="151"/>
        <v>0.0</v>
      </c>
      <c r="Q263" s="330">
        <f t="shared" si="151"/>
        <v>0.0</v>
      </c>
      <c r="R263" s="330">
        <f t="shared" si="151"/>
        <v>0.0</v>
      </c>
      <c r="S263" s="330">
        <f t="shared" si="151"/>
        <v>0.0</v>
      </c>
      <c r="T263" s="330">
        <f t="shared" si="151"/>
        <v>0.0</v>
      </c>
      <c r="U263" s="330">
        <f t="shared" si="151"/>
        <v>0.0</v>
      </c>
      <c r="V263" s="330">
        <f t="shared" si="151"/>
        <v>0.0</v>
      </c>
      <c r="W263" s="330">
        <v>0.1281392</v>
      </c>
      <c r="X263" s="330">
        <v>0.0388994</v>
      </c>
      <c r="Y263" s="330">
        <f t="shared" si="152" ref="Y263:AB263">SUMPRODUCT($D$249:$D$250:$D$251:$D$252,Y249:Y250:Y251:Y252)/100000</f>
        <v>0.0</v>
      </c>
      <c r="Z263" s="330">
        <f t="shared" si="152"/>
        <v>0.0</v>
      </c>
      <c r="AA263" s="330">
        <f t="shared" si="152"/>
        <v>0.0</v>
      </c>
      <c r="AB263" s="330">
        <f t="shared" si="152"/>
        <v>0.0</v>
      </c>
      <c r="AC263" s="394"/>
      <c r="AD263" s="394"/>
      <c r="AE263" s="394"/>
      <c r="AF263" s="394"/>
      <c r="AG263" s="394"/>
      <c r="AH263" s="394"/>
      <c r="AI263" s="394"/>
      <c r="AJ263" s="394"/>
      <c r="AK263" s="394"/>
    </row>
    <row r="264" spans="8:8" ht="15.75" customHeight="1">
      <c r="A264" s="413"/>
      <c r="B264" s="385"/>
      <c r="C264" s="332" t="s">
        <v>224</v>
      </c>
      <c r="D264" s="386"/>
      <c r="E264" s="330">
        <f t="shared" si="153" ref="E264:V264">SUMPRODUCT($D$253:$D$254:$D$255,E253:E254:E255)/100000</f>
        <v>0.0</v>
      </c>
      <c r="F264" s="330">
        <f t="shared" si="153"/>
        <v>0.0</v>
      </c>
      <c r="G264" s="330">
        <f t="shared" si="153"/>
        <v>0.0</v>
      </c>
      <c r="H264" s="330">
        <f t="shared" si="153"/>
        <v>0.0</v>
      </c>
      <c r="I264" s="330">
        <f t="shared" si="153"/>
        <v>0.0</v>
      </c>
      <c r="J264" s="330">
        <f t="shared" si="153"/>
        <v>0.0</v>
      </c>
      <c r="K264" s="330">
        <f t="shared" si="153"/>
        <v>0.0</v>
      </c>
      <c r="L264" s="330">
        <f t="shared" si="153"/>
        <v>0.0</v>
      </c>
      <c r="M264" s="330">
        <f t="shared" si="153"/>
        <v>0.0</v>
      </c>
      <c r="N264" s="330">
        <f t="shared" si="153"/>
        <v>0.0</v>
      </c>
      <c r="O264" s="330">
        <f t="shared" si="153"/>
        <v>0.0</v>
      </c>
      <c r="P264" s="330">
        <f t="shared" si="153"/>
        <v>0.0</v>
      </c>
      <c r="Q264" s="330">
        <f t="shared" si="153"/>
        <v>0.0</v>
      </c>
      <c r="R264" s="330">
        <f t="shared" si="153"/>
        <v>0.0</v>
      </c>
      <c r="S264" s="330">
        <f t="shared" si="153"/>
        <v>0.0</v>
      </c>
      <c r="T264" s="330">
        <f t="shared" si="153"/>
        <v>0.0</v>
      </c>
      <c r="U264" s="330">
        <f t="shared" si="153"/>
        <v>0.0</v>
      </c>
      <c r="V264" s="330">
        <f t="shared" si="153"/>
        <v>0.0</v>
      </c>
      <c r="W264" s="330">
        <v>0.0</v>
      </c>
      <c r="X264" s="330">
        <v>0.0</v>
      </c>
      <c r="Y264" s="330">
        <f t="shared" si="154" ref="Y264:AB264">SUMPRODUCT($D$253:$D$254:$D$255,Y253:Y254:Y255)/100000</f>
        <v>0.0</v>
      </c>
      <c r="Z264" s="330">
        <f t="shared" si="154"/>
        <v>0.0</v>
      </c>
      <c r="AA264" s="330">
        <f t="shared" si="154"/>
        <v>0.0</v>
      </c>
      <c r="AB264" s="330">
        <f t="shared" si="154"/>
        <v>0.0</v>
      </c>
      <c r="AC264" s="394"/>
      <c r="AD264" s="394"/>
      <c r="AE264" s="394"/>
      <c r="AF264" s="394"/>
      <c r="AG264" s="394"/>
      <c r="AH264" s="394"/>
      <c r="AI264" s="394"/>
      <c r="AJ264" s="394"/>
      <c r="AK264" s="394"/>
    </row>
    <row r="265" spans="8:8" ht="15.75" customHeight="1">
      <c r="A265" s="413"/>
      <c r="B265" s="385"/>
      <c r="C265" s="328" t="s">
        <v>225</v>
      </c>
      <c r="D265" s="386"/>
      <c r="E265" s="330">
        <f t="shared" si="155" ref="E265:V265">SUMPRODUCT($D$256:$D$257,E256:E257)/100000</f>
        <v>0.005349400000000001</v>
      </c>
      <c r="F265" s="330">
        <f t="shared" si="155"/>
        <v>0.0332812</v>
      </c>
      <c r="G265" s="330">
        <f t="shared" si="155"/>
        <v>0.0</v>
      </c>
      <c r="H265" s="330">
        <f t="shared" si="155"/>
        <v>0.0</v>
      </c>
      <c r="I265" s="330">
        <f t="shared" si="155"/>
        <v>0.005349400000000001</v>
      </c>
      <c r="J265" s="330">
        <f t="shared" si="155"/>
        <v>0.0318784</v>
      </c>
      <c r="K265" s="330">
        <f t="shared" si="155"/>
        <v>0.0042218</v>
      </c>
      <c r="L265" s="330">
        <f t="shared" si="155"/>
        <v>0.0276566</v>
      </c>
      <c r="M265" s="330">
        <f t="shared" si="155"/>
        <v>0.0</v>
      </c>
      <c r="N265" s="330">
        <f t="shared" si="155"/>
        <v>0.0</v>
      </c>
      <c r="O265" s="330">
        <f t="shared" si="155"/>
        <v>0.0</v>
      </c>
      <c r="P265" s="330">
        <f t="shared" si="155"/>
        <v>0.0</v>
      </c>
      <c r="Q265" s="330">
        <f t="shared" si="155"/>
        <v>0.0</v>
      </c>
      <c r="R265" s="330">
        <f t="shared" si="155"/>
        <v>0.0</v>
      </c>
      <c r="S265" s="330">
        <f t="shared" si="155"/>
        <v>0.0</v>
      </c>
      <c r="T265" s="330">
        <f t="shared" si="155"/>
        <v>0.0</v>
      </c>
      <c r="U265" s="330">
        <f t="shared" si="155"/>
        <v>0.0</v>
      </c>
      <c r="V265" s="330">
        <f t="shared" si="155"/>
        <v>0.0</v>
      </c>
      <c r="W265" s="330">
        <v>0.014356800000000001</v>
      </c>
      <c r="X265" s="330">
        <v>0.0373922</v>
      </c>
      <c r="Y265" s="330">
        <f t="shared" si="156" ref="Y265:AB265">SUMPRODUCT($D$256:$D$257,Y256:Y257)/100000</f>
        <v>0.0</v>
      </c>
      <c r="Z265" s="330">
        <f t="shared" si="156"/>
        <v>0.0</v>
      </c>
      <c r="AA265" s="330">
        <f t="shared" si="156"/>
        <v>0.0</v>
      </c>
      <c r="AB265" s="330">
        <f t="shared" si="156"/>
        <v>0.0</v>
      </c>
      <c r="AC265" s="394"/>
      <c r="AD265" s="394"/>
      <c r="AE265" s="394"/>
      <c r="AF265" s="394"/>
      <c r="AG265" s="394"/>
      <c r="AH265" s="394"/>
      <c r="AI265" s="394"/>
      <c r="AJ265" s="394"/>
      <c r="AK265" s="394"/>
    </row>
    <row r="266" spans="8:8" ht="15.75" customHeight="1">
      <c r="A266" s="430"/>
      <c r="B266" s="387"/>
      <c r="C266" s="431" t="s">
        <v>187</v>
      </c>
      <c r="D266" s="389"/>
      <c r="E266" s="390">
        <f t="shared" si="157" ref="E266:AB266">SUM(E262:E265)</f>
        <v>0.0328078</v>
      </c>
      <c r="F266" s="391">
        <f t="shared" si="157"/>
        <v>0.1545558</v>
      </c>
      <c r="G266" s="391">
        <f t="shared" si="157"/>
        <v>0.0</v>
      </c>
      <c r="H266" s="391">
        <f t="shared" si="157"/>
        <v>0.0</v>
      </c>
      <c r="I266" s="391">
        <f t="shared" si="157"/>
        <v>0.023655</v>
      </c>
      <c r="J266" s="391">
        <f t="shared" si="157"/>
        <v>0.11425360000000001</v>
      </c>
      <c r="K266" s="391">
        <f t="shared" si="157"/>
        <v>0.052274</v>
      </c>
      <c r="L266" s="391">
        <f t="shared" si="157"/>
        <v>0.1763896</v>
      </c>
      <c r="M266" s="391">
        <f t="shared" si="157"/>
        <v>0.0</v>
      </c>
      <c r="N266" s="391">
        <f t="shared" si="157"/>
        <v>0.0</v>
      </c>
      <c r="O266" s="391">
        <f t="shared" si="157"/>
        <v>0.0</v>
      </c>
      <c r="P266" s="391">
        <f t="shared" si="157"/>
        <v>0.0</v>
      </c>
      <c r="Q266" s="391">
        <f t="shared" si="157"/>
        <v>0.0</v>
      </c>
      <c r="R266" s="391">
        <f t="shared" si="157"/>
        <v>0.0</v>
      </c>
      <c r="S266" s="391">
        <f t="shared" si="157"/>
        <v>0.0</v>
      </c>
      <c r="T266" s="391">
        <f t="shared" si="157"/>
        <v>0.0</v>
      </c>
      <c r="U266" s="391">
        <f t="shared" si="157"/>
        <v>0.0</v>
      </c>
      <c r="V266" s="391">
        <f t="shared" si="157"/>
        <v>0.0</v>
      </c>
      <c r="W266" s="391">
        <f t="shared" si="157"/>
        <v>0.142496</v>
      </c>
      <c r="X266" s="391">
        <f t="shared" si="157"/>
        <v>0.0762916</v>
      </c>
      <c r="Y266" s="391">
        <f t="shared" si="157"/>
        <v>0.0</v>
      </c>
      <c r="Z266" s="391">
        <f t="shared" si="157"/>
        <v>0.0</v>
      </c>
      <c r="AA266" s="391">
        <f t="shared" si="157"/>
        <v>0.0</v>
      </c>
      <c r="AB266" s="392">
        <f t="shared" si="157"/>
        <v>0.0</v>
      </c>
      <c r="AC266" s="394"/>
      <c r="AD266" s="394"/>
      <c r="AE266" s="394"/>
      <c r="AF266" s="394"/>
      <c r="AG266" s="394"/>
      <c r="AH266" s="394"/>
      <c r="AI266" s="394"/>
      <c r="AJ266" s="394"/>
      <c r="AK266" s="394"/>
    </row>
    <row r="267" spans="8:8" ht="15.75" customHeight="1">
      <c r="A267" s="388" t="s">
        <v>240</v>
      </c>
      <c r="B267" s="403">
        <v>1.0</v>
      </c>
      <c r="C267" s="369" t="s">
        <v>217</v>
      </c>
      <c r="D267" s="280">
        <v>92.9</v>
      </c>
      <c r="E267" s="432">
        <v>0.0</v>
      </c>
      <c r="F267" s="432">
        <v>22.0</v>
      </c>
      <c r="G267" s="432"/>
      <c r="H267" s="432"/>
      <c r="I267" s="432">
        <v>0.0</v>
      </c>
      <c r="J267" s="432">
        <v>22.0</v>
      </c>
      <c r="K267" s="432"/>
      <c r="L267" s="432"/>
      <c r="M267" s="432"/>
      <c r="N267" s="432"/>
      <c r="O267" s="433"/>
      <c r="P267" s="433"/>
      <c r="Q267" s="432"/>
      <c r="R267" s="432"/>
      <c r="S267" s="348"/>
      <c r="T267" s="348"/>
      <c r="U267" s="433"/>
      <c r="V267" s="433"/>
      <c r="W267" s="433"/>
      <c r="X267" s="433"/>
      <c r="Y267" s="433"/>
      <c r="Z267" s="433"/>
      <c r="AA267" s="433"/>
      <c r="AB267" s="435"/>
      <c r="AC267" s="394"/>
      <c r="AD267" s="394"/>
      <c r="AE267" s="394"/>
      <c r="AF267" s="394"/>
      <c r="AG267" s="394"/>
      <c r="AH267" s="394"/>
      <c r="AI267" s="394"/>
      <c r="AJ267" s="394"/>
      <c r="AK267" s="394"/>
    </row>
    <row r="268" spans="8:8" ht="15.75" customHeight="1">
      <c r="A268" s="454"/>
      <c r="B268" s="385">
        <v>2.0</v>
      </c>
      <c r="C268" s="371" t="s">
        <v>218</v>
      </c>
      <c r="D268" s="289">
        <v>154.38</v>
      </c>
      <c r="E268" s="432"/>
      <c r="F268" s="432"/>
      <c r="G268" s="433"/>
      <c r="H268" s="433"/>
      <c r="I268" s="432"/>
      <c r="J268" s="432"/>
      <c r="K268" s="432"/>
      <c r="L268" s="432"/>
      <c r="M268" s="432"/>
      <c r="N268" s="432"/>
      <c r="O268" s="433"/>
      <c r="P268" s="433"/>
      <c r="Q268" s="432"/>
      <c r="R268" s="432"/>
      <c r="S268" s="348"/>
      <c r="T268" s="348"/>
      <c r="U268" s="433"/>
      <c r="V268" s="433"/>
      <c r="W268" s="433"/>
      <c r="X268" s="433"/>
      <c r="Y268" s="433"/>
      <c r="Z268" s="433"/>
      <c r="AA268" s="433"/>
      <c r="AB268" s="435"/>
      <c r="AC268" s="394"/>
      <c r="AD268" s="394"/>
      <c r="AE268" s="394"/>
      <c r="AF268" s="394"/>
      <c r="AG268" s="394"/>
      <c r="AH268" s="394"/>
      <c r="AI268" s="394"/>
      <c r="AJ268" s="394"/>
      <c r="AK268" s="394"/>
    </row>
    <row r="269" spans="8:8" ht="15.75" customHeight="1">
      <c r="A269" s="413"/>
      <c r="B269" s="385">
        <v>3.0</v>
      </c>
      <c r="C269" s="371" t="s">
        <v>178</v>
      </c>
      <c r="D269" s="289">
        <v>283.73</v>
      </c>
      <c r="E269" s="432">
        <v>0.0</v>
      </c>
      <c r="F269" s="432">
        <v>10.0</v>
      </c>
      <c r="G269" s="432"/>
      <c r="H269" s="432"/>
      <c r="I269" s="432">
        <v>2.0</v>
      </c>
      <c r="J269" s="432">
        <v>24.0</v>
      </c>
      <c r="K269" s="432">
        <v>4.0</v>
      </c>
      <c r="L269" s="432">
        <v>20.0</v>
      </c>
      <c r="M269" s="432"/>
      <c r="N269" s="432"/>
      <c r="O269" s="433"/>
      <c r="P269" s="433"/>
      <c r="Q269" s="432"/>
      <c r="R269" s="432"/>
      <c r="S269" s="348"/>
      <c r="T269" s="348"/>
      <c r="U269" s="433"/>
      <c r="V269" s="433"/>
      <c r="W269" s="433"/>
      <c r="X269" s="433"/>
      <c r="Y269" s="433"/>
      <c r="Z269" s="433"/>
      <c r="AA269" s="433"/>
      <c r="AB269" s="435"/>
      <c r="AC269" s="394"/>
      <c r="AD269" s="394"/>
      <c r="AE269" s="394"/>
      <c r="AF269" s="394"/>
      <c r="AG269" s="394"/>
      <c r="AH269" s="394"/>
      <c r="AI269" s="394"/>
      <c r="AJ269" s="394"/>
      <c r="AK269" s="394"/>
    </row>
    <row r="270" spans="8:8" ht="15.75" customHeight="1">
      <c r="A270" s="413"/>
      <c r="B270" s="385">
        <v>4.0</v>
      </c>
      <c r="C270" s="371" t="s">
        <v>179</v>
      </c>
      <c r="D270" s="289">
        <v>344.75</v>
      </c>
      <c r="E270" s="432">
        <v>4.0</v>
      </c>
      <c r="F270" s="432">
        <v>26.0</v>
      </c>
      <c r="G270" s="432"/>
      <c r="H270" s="432"/>
      <c r="I270" s="432">
        <v>13.0</v>
      </c>
      <c r="J270" s="432">
        <v>33.0</v>
      </c>
      <c r="K270" s="432">
        <v>17.0</v>
      </c>
      <c r="L270" s="432">
        <v>40.0</v>
      </c>
      <c r="M270" s="432"/>
      <c r="N270" s="432"/>
      <c r="O270" s="433"/>
      <c r="P270" s="433"/>
      <c r="Q270" s="432"/>
      <c r="R270" s="432"/>
      <c r="S270" s="348"/>
      <c r="T270" s="348"/>
      <c r="U270" s="433"/>
      <c r="V270" s="433"/>
      <c r="W270" s="433"/>
      <c r="X270" s="433"/>
      <c r="Y270" s="433"/>
      <c r="Z270" s="433"/>
      <c r="AA270" s="433"/>
      <c r="AB270" s="435"/>
      <c r="AC270" s="394"/>
      <c r="AD270" s="394"/>
      <c r="AE270" s="394"/>
      <c r="AF270" s="394"/>
      <c r="AG270" s="394"/>
      <c r="AH270" s="394"/>
      <c r="AI270" s="394"/>
      <c r="AJ270" s="394"/>
      <c r="AK270" s="394"/>
    </row>
    <row r="271" spans="8:8" ht="15.75" customHeight="1">
      <c r="A271" s="413"/>
      <c r="B271" s="385">
        <v>5.0</v>
      </c>
      <c r="C271" s="371" t="s">
        <v>175</v>
      </c>
      <c r="D271" s="289">
        <v>208.06</v>
      </c>
      <c r="E271" s="432">
        <v>0.0</v>
      </c>
      <c r="F271" s="432">
        <v>18.0</v>
      </c>
      <c r="G271" s="432"/>
      <c r="H271" s="432"/>
      <c r="I271" s="432">
        <v>23.0</v>
      </c>
      <c r="J271" s="432">
        <v>25.0</v>
      </c>
      <c r="K271" s="432">
        <v>20.0</v>
      </c>
      <c r="L271" s="432">
        <v>29.0</v>
      </c>
      <c r="M271" s="432"/>
      <c r="N271" s="432"/>
      <c r="O271" s="433"/>
      <c r="P271" s="433"/>
      <c r="Q271" s="432"/>
      <c r="R271" s="432"/>
      <c r="S271" s="348"/>
      <c r="T271" s="348"/>
      <c r="U271" s="433"/>
      <c r="V271" s="433"/>
      <c r="W271" s="458"/>
      <c r="X271" s="433"/>
      <c r="Y271" s="433"/>
      <c r="Z271" s="433"/>
      <c r="AA271" s="433"/>
      <c r="AB271" s="435"/>
      <c r="AC271" s="394"/>
      <c r="AD271" s="394"/>
      <c r="AE271" s="394"/>
      <c r="AF271" s="394"/>
      <c r="AG271" s="394"/>
      <c r="AH271" s="394"/>
      <c r="AI271" s="394"/>
      <c r="AJ271" s="394"/>
      <c r="AK271" s="394"/>
    </row>
    <row r="272" spans="8:8" ht="15.75" customHeight="1">
      <c r="A272" s="413"/>
      <c r="B272" s="385">
        <v>6.0</v>
      </c>
      <c r="C272" s="371" t="s">
        <v>176</v>
      </c>
      <c r="D272" s="289">
        <v>399.65</v>
      </c>
      <c r="E272" s="432">
        <v>0.0</v>
      </c>
      <c r="F272" s="432">
        <v>46.0</v>
      </c>
      <c r="G272" s="432"/>
      <c r="H272" s="432"/>
      <c r="I272" s="432">
        <v>0.0</v>
      </c>
      <c r="J272" s="432">
        <v>24.0</v>
      </c>
      <c r="K272" s="432"/>
      <c r="L272" s="432"/>
      <c r="M272" s="432"/>
      <c r="N272" s="432"/>
      <c r="O272" s="433"/>
      <c r="P272" s="433"/>
      <c r="Q272" s="432"/>
      <c r="R272" s="432"/>
      <c r="S272" s="348"/>
      <c r="T272" s="348"/>
      <c r="U272" s="433"/>
      <c r="V272" s="433"/>
      <c r="W272" s="458"/>
      <c r="X272" s="433"/>
      <c r="Y272" s="433"/>
      <c r="Z272" s="433"/>
      <c r="AA272" s="433"/>
      <c r="AB272" s="435"/>
      <c r="AC272" s="394"/>
      <c r="AD272" s="394"/>
      <c r="AE272" s="394"/>
      <c r="AF272" s="394"/>
      <c r="AG272" s="394"/>
      <c r="AH272" s="394"/>
      <c r="AI272" s="394"/>
      <c r="AJ272" s="394"/>
      <c r="AK272" s="394"/>
    </row>
    <row r="273" spans="8:8" ht="15.75" customHeight="1">
      <c r="A273" s="413"/>
      <c r="B273" s="385">
        <v>7.0</v>
      </c>
      <c r="C273" s="371" t="s">
        <v>174</v>
      </c>
      <c r="D273" s="289">
        <v>228.82</v>
      </c>
      <c r="E273" s="432">
        <v>24.0</v>
      </c>
      <c r="F273" s="432">
        <v>16.0</v>
      </c>
      <c r="G273" s="432"/>
      <c r="H273" s="432"/>
      <c r="I273" s="432">
        <v>35.0</v>
      </c>
      <c r="J273" s="432">
        <v>33.0</v>
      </c>
      <c r="K273" s="432">
        <v>17.0</v>
      </c>
      <c r="L273" s="432">
        <v>26.0</v>
      </c>
      <c r="M273" s="432"/>
      <c r="N273" s="432"/>
      <c r="O273" s="433"/>
      <c r="P273" s="433"/>
      <c r="Q273" s="432"/>
      <c r="R273" s="432"/>
      <c r="S273" s="348"/>
      <c r="T273" s="348"/>
      <c r="U273" s="433"/>
      <c r="V273" s="433"/>
      <c r="W273" s="458"/>
      <c r="X273" s="433"/>
      <c r="Y273" s="433"/>
      <c r="Z273" s="433"/>
      <c r="AA273" s="433"/>
      <c r="AB273" s="435"/>
      <c r="AC273" s="394"/>
      <c r="AD273" s="394"/>
      <c r="AE273" s="394"/>
      <c r="AF273" s="394"/>
      <c r="AG273" s="394"/>
      <c r="AH273" s="394"/>
      <c r="AI273" s="394"/>
      <c r="AJ273" s="394"/>
      <c r="AK273" s="394"/>
    </row>
    <row r="274" spans="8:8" ht="15.75" customHeight="1">
      <c r="A274" s="413"/>
      <c r="B274" s="385">
        <v>8.0</v>
      </c>
      <c r="C274" s="371" t="s">
        <v>177</v>
      </c>
      <c r="D274" s="289">
        <v>402.71</v>
      </c>
      <c r="E274" s="432"/>
      <c r="F274" s="432"/>
      <c r="G274" s="432"/>
      <c r="H274" s="432"/>
      <c r="I274" s="432"/>
      <c r="J274" s="432"/>
      <c r="K274" s="432"/>
      <c r="L274" s="432"/>
      <c r="M274" s="432"/>
      <c r="N274" s="432"/>
      <c r="O274" s="433"/>
      <c r="P274" s="433"/>
      <c r="Q274" s="432"/>
      <c r="R274" s="432"/>
      <c r="S274" s="348"/>
      <c r="T274" s="348"/>
      <c r="U274" s="433"/>
      <c r="V274" s="433"/>
      <c r="W274" s="458"/>
      <c r="X274" s="433"/>
      <c r="Y274" s="433"/>
      <c r="Z274" s="433"/>
      <c r="AA274" s="433"/>
      <c r="AB274" s="435"/>
      <c r="AC274" s="394"/>
      <c r="AD274" s="394"/>
      <c r="AE274" s="394"/>
      <c r="AF274" s="394"/>
      <c r="AG274" s="394"/>
      <c r="AH274" s="394"/>
      <c r="AI274" s="394"/>
      <c r="AJ274" s="394"/>
      <c r="AK274" s="394"/>
    </row>
    <row r="275" spans="8:8" ht="15.75" customHeight="1">
      <c r="A275" s="413"/>
      <c r="B275" s="385">
        <v>9.0</v>
      </c>
      <c r="C275" s="371" t="s">
        <v>172</v>
      </c>
      <c r="D275" s="289">
        <v>250.17</v>
      </c>
      <c r="E275" s="432">
        <v>10.0</v>
      </c>
      <c r="F275" s="432">
        <v>63.0</v>
      </c>
      <c r="G275" s="432"/>
      <c r="H275" s="432"/>
      <c r="I275" s="432">
        <v>1.0</v>
      </c>
      <c r="J275" s="432">
        <v>61.0</v>
      </c>
      <c r="K275" s="432">
        <v>0.0</v>
      </c>
      <c r="L275" s="432">
        <v>46.0</v>
      </c>
      <c r="M275" s="432"/>
      <c r="N275" s="432"/>
      <c r="O275" s="433"/>
      <c r="P275" s="433"/>
      <c r="Q275" s="432"/>
      <c r="R275" s="432"/>
      <c r="S275" s="348"/>
      <c r="T275" s="348"/>
      <c r="U275" s="433"/>
      <c r="V275" s="433"/>
      <c r="W275" s="458"/>
      <c r="X275" s="433"/>
      <c r="Y275" s="433"/>
      <c r="Z275" s="433"/>
      <c r="AA275" s="433"/>
      <c r="AB275" s="435"/>
      <c r="AC275" s="394"/>
      <c r="AD275" s="394"/>
      <c r="AE275" s="394"/>
      <c r="AF275" s="394"/>
      <c r="AG275" s="394"/>
      <c r="AH275" s="394"/>
      <c r="AI275" s="394"/>
      <c r="AJ275" s="394"/>
      <c r="AK275" s="394"/>
    </row>
    <row r="276" spans="8:8" ht="15.75" customHeight="1">
      <c r="A276" s="413"/>
      <c r="B276" s="385">
        <v>10.0</v>
      </c>
      <c r="C276" s="371" t="s">
        <v>173</v>
      </c>
      <c r="D276" s="289">
        <v>250.17</v>
      </c>
      <c r="E276" s="432"/>
      <c r="F276" s="432"/>
      <c r="G276" s="432"/>
      <c r="H276" s="432"/>
      <c r="I276" s="432"/>
      <c r="J276" s="432"/>
      <c r="K276" s="432"/>
      <c r="L276" s="432"/>
      <c r="M276" s="432"/>
      <c r="N276" s="438"/>
      <c r="O276" s="433"/>
      <c r="P276" s="433"/>
      <c r="Q276" s="432"/>
      <c r="R276" s="438"/>
      <c r="S276" s="348"/>
      <c r="T276" s="460"/>
      <c r="U276" s="433"/>
      <c r="V276" s="433"/>
      <c r="W276" s="433"/>
      <c r="X276" s="433"/>
      <c r="Y276" s="433"/>
      <c r="Z276" s="433"/>
      <c r="AA276" s="433"/>
      <c r="AB276" s="435"/>
      <c r="AC276" s="394"/>
      <c r="AD276" s="394"/>
      <c r="AE276" s="394"/>
      <c r="AF276" s="394"/>
      <c r="AG276" s="394"/>
      <c r="AH276" s="394"/>
      <c r="AI276" s="394"/>
      <c r="AJ276" s="394"/>
      <c r="AK276" s="394"/>
    </row>
    <row r="277" spans="8:8" ht="15.75" customHeight="1">
      <c r="A277" s="413"/>
      <c r="B277" s="385">
        <v>11.0</v>
      </c>
      <c r="C277" s="371" t="s">
        <v>219</v>
      </c>
      <c r="D277" s="289">
        <v>228.82</v>
      </c>
      <c r="E277" s="432">
        <v>0.0</v>
      </c>
      <c r="F277" s="432">
        <v>5.0</v>
      </c>
      <c r="G277" s="432"/>
      <c r="H277" s="432"/>
      <c r="I277" s="432">
        <v>0.0</v>
      </c>
      <c r="J277" s="432">
        <v>5.0</v>
      </c>
      <c r="K277" s="432">
        <v>0.0</v>
      </c>
      <c r="L277" s="432">
        <v>5.0</v>
      </c>
      <c r="M277" s="432"/>
      <c r="N277" s="432"/>
      <c r="O277" s="433"/>
      <c r="P277" s="433"/>
      <c r="Q277" s="432"/>
      <c r="R277" s="432"/>
      <c r="S277" s="348"/>
      <c r="T277" s="348"/>
      <c r="U277" s="433"/>
      <c r="V277" s="433"/>
      <c r="W277" s="433"/>
      <c r="X277" s="433"/>
      <c r="Y277" s="433"/>
      <c r="Z277" s="433"/>
      <c r="AA277" s="433"/>
      <c r="AB277" s="435"/>
      <c r="AC277" s="394"/>
      <c r="AD277" s="394"/>
      <c r="AE277" s="394"/>
      <c r="AF277" s="394"/>
      <c r="AG277" s="394"/>
      <c r="AH277" s="394"/>
      <c r="AI277" s="394"/>
      <c r="AJ277" s="394"/>
      <c r="AK277" s="394"/>
    </row>
    <row r="278" spans="8:8" ht="15.75" customHeight="1">
      <c r="A278" s="437"/>
      <c r="B278" s="385">
        <v>12.0</v>
      </c>
      <c r="C278" s="371" t="s">
        <v>181</v>
      </c>
      <c r="D278" s="289">
        <v>56.38</v>
      </c>
      <c r="E278" s="432">
        <v>11.0</v>
      </c>
      <c r="F278" s="432">
        <v>60.0</v>
      </c>
      <c r="G278" s="432"/>
      <c r="H278" s="432"/>
      <c r="I278" s="432">
        <v>1.0</v>
      </c>
      <c r="J278" s="432">
        <v>45.0</v>
      </c>
      <c r="K278" s="432">
        <v>20.0</v>
      </c>
      <c r="L278" s="432">
        <v>45.0</v>
      </c>
      <c r="M278" s="432"/>
      <c r="N278" s="432"/>
      <c r="O278" s="433"/>
      <c r="P278" s="433"/>
      <c r="Q278" s="432"/>
      <c r="R278" s="432"/>
      <c r="S278" s="348"/>
      <c r="T278" s="348"/>
      <c r="U278" s="433"/>
      <c r="V278" s="433"/>
      <c r="W278" s="458"/>
      <c r="X278" s="458"/>
      <c r="Y278" s="433"/>
      <c r="Z278" s="433"/>
      <c r="AA278" s="433"/>
      <c r="AB278" s="435"/>
      <c r="AC278" s="394"/>
      <c r="AD278" s="394"/>
      <c r="AE278" s="394"/>
      <c r="AF278" s="394"/>
      <c r="AG278" s="394"/>
      <c r="AH278" s="394"/>
      <c r="AI278" s="394"/>
      <c r="AJ278" s="394"/>
      <c r="AK278" s="394"/>
    </row>
    <row r="279" spans="8:8" ht="15.75" customHeight="1">
      <c r="A279" s="437"/>
      <c r="B279" s="385">
        <v>13.0</v>
      </c>
      <c r="C279" s="371" t="s">
        <v>220</v>
      </c>
      <c r="D279" s="289">
        <v>70.14</v>
      </c>
      <c r="E279" s="432">
        <v>73.0</v>
      </c>
      <c r="F279" s="432">
        <v>77.0</v>
      </c>
      <c r="G279" s="432"/>
      <c r="H279" s="432"/>
      <c r="I279" s="432">
        <v>5.0</v>
      </c>
      <c r="J279" s="432">
        <v>41.0</v>
      </c>
      <c r="K279" s="432">
        <v>73.0</v>
      </c>
      <c r="L279" s="432">
        <v>28.0</v>
      </c>
      <c r="M279" s="432"/>
      <c r="N279" s="432"/>
      <c r="O279" s="433"/>
      <c r="P279" s="433"/>
      <c r="Q279" s="432"/>
      <c r="R279" s="432"/>
      <c r="S279" s="348"/>
      <c r="T279" s="348"/>
      <c r="U279" s="433"/>
      <c r="V279" s="433"/>
      <c r="W279" s="433"/>
      <c r="X279" s="433"/>
      <c r="Y279" s="433"/>
      <c r="Z279" s="433"/>
      <c r="AA279" s="433"/>
      <c r="AB279" s="435"/>
      <c r="AC279" s="394"/>
      <c r="AD279" s="394"/>
      <c r="AE279" s="394"/>
      <c r="AF279" s="394"/>
      <c r="AG279" s="394"/>
      <c r="AH279" s="394"/>
      <c r="AI279" s="394"/>
      <c r="AJ279" s="394"/>
      <c r="AK279" s="394"/>
    </row>
    <row r="280" spans="8:8" ht="15.75" customHeight="1">
      <c r="A280" s="437"/>
      <c r="B280" s="387">
        <v>14.0</v>
      </c>
      <c r="C280" s="374"/>
      <c r="D280" s="295"/>
      <c r="E280" s="441"/>
      <c r="F280" s="441"/>
      <c r="G280" s="442"/>
      <c r="H280" s="442"/>
      <c r="I280" s="441"/>
      <c r="J280" s="441"/>
      <c r="K280" s="441"/>
      <c r="L280" s="441"/>
      <c r="M280" s="441"/>
      <c r="N280" s="441"/>
      <c r="O280" s="442"/>
      <c r="P280" s="442"/>
      <c r="Q280" s="441"/>
      <c r="R280" s="441"/>
      <c r="S280" s="443"/>
      <c r="T280" s="443"/>
      <c r="U280" s="442"/>
      <c r="V280" s="442"/>
      <c r="W280" s="442"/>
      <c r="X280" s="442"/>
      <c r="Y280" s="442"/>
      <c r="Z280" s="442"/>
      <c r="AA280" s="442"/>
      <c r="AB280" s="444"/>
      <c r="AC280" s="394"/>
      <c r="AD280" s="394"/>
      <c r="AE280" s="394"/>
      <c r="AF280" s="394"/>
      <c r="AG280" s="394"/>
      <c r="AH280" s="394"/>
      <c r="AI280" s="394"/>
      <c r="AJ280" s="394"/>
      <c r="AK280" s="394"/>
    </row>
    <row r="281" spans="8:8" ht="15.75" customHeight="1">
      <c r="A281" s="437"/>
      <c r="B281" s="418"/>
      <c r="C281" s="419" t="s">
        <v>187</v>
      </c>
      <c r="D281" s="445"/>
      <c r="E281" s="455">
        <f t="shared" si="158" ref="E281:V281">SUMPRODUCT($D267:$D280,E267:E280)/100000</f>
        <v>0.15112780000000003</v>
      </c>
      <c r="F281" s="455">
        <f t="shared" si="158"/>
        <v>0.6532309000000001</v>
      </c>
      <c r="G281" s="455">
        <f t="shared" si="158"/>
        <v>0.0</v>
      </c>
      <c r="H281" s="455">
        <f t="shared" si="158"/>
        <v>0.0</v>
      </c>
      <c r="I281" s="455">
        <f t="shared" si="158"/>
        <v>0.18500540000000001</v>
      </c>
      <c r="J281" s="455">
        <f t="shared" si="158"/>
        <v>0.6439153999999999</v>
      </c>
      <c r="K281" s="455">
        <f t="shared" si="158"/>
        <v>0.2129463</v>
      </c>
      <c r="L281" s="455">
        <f t="shared" si="158"/>
        <v>0.48600599999999994</v>
      </c>
      <c r="M281" s="455">
        <f t="shared" si="158"/>
        <v>0.0</v>
      </c>
      <c r="N281" s="455">
        <f t="shared" si="158"/>
        <v>0.0</v>
      </c>
      <c r="O281" s="455">
        <f t="shared" si="158"/>
        <v>0.0</v>
      </c>
      <c r="P281" s="455">
        <f t="shared" si="158"/>
        <v>0.0</v>
      </c>
      <c r="Q281" s="455">
        <f t="shared" si="158"/>
        <v>0.0</v>
      </c>
      <c r="R281" s="455">
        <f t="shared" si="158"/>
        <v>0.0</v>
      </c>
      <c r="S281" s="455">
        <f t="shared" si="158"/>
        <v>0.0</v>
      </c>
      <c r="T281" s="455">
        <f t="shared" si="158"/>
        <v>0.0</v>
      </c>
      <c r="U281" s="455">
        <f t="shared" si="158"/>
        <v>0.0</v>
      </c>
      <c r="V281" s="455">
        <f t="shared" si="158"/>
        <v>0.0</v>
      </c>
      <c r="W281" s="455">
        <v>0.1228902</v>
      </c>
      <c r="X281" s="455">
        <v>0.8354982000000001</v>
      </c>
      <c r="Y281" s="455">
        <f t="shared" si="159" ref="Y281:AB281">SUMPRODUCT($D267:$D280,Y267:Y280)/100000</f>
        <v>0.0</v>
      </c>
      <c r="Z281" s="455">
        <f t="shared" si="159"/>
        <v>0.0</v>
      </c>
      <c r="AA281" s="455">
        <f t="shared" si="159"/>
        <v>0.0</v>
      </c>
      <c r="AB281" s="456">
        <f t="shared" si="159"/>
        <v>0.0</v>
      </c>
      <c r="AC281" s="394"/>
      <c r="AD281" s="394"/>
      <c r="AE281" s="394"/>
      <c r="AF281" s="394"/>
      <c r="AG281" s="394"/>
      <c r="AH281" s="394"/>
      <c r="AI281" s="394"/>
      <c r="AJ281" s="394"/>
      <c r="AK281" s="394"/>
    </row>
    <row r="282" spans="8:8" ht="15.75" customHeight="1">
      <c r="A282" s="413"/>
      <c r="B282" s="383"/>
      <c r="C282" s="423"/>
      <c r="D282" s="424"/>
      <c r="E282" s="425"/>
      <c r="F282" s="425"/>
      <c r="G282" s="425"/>
      <c r="H282" s="425"/>
      <c r="I282" s="425"/>
      <c r="J282" s="425"/>
      <c r="K282" s="425"/>
      <c r="L282" s="425"/>
      <c r="M282" s="425"/>
      <c r="N282" s="425"/>
      <c r="O282" s="425"/>
      <c r="P282" s="425"/>
      <c r="Q282" s="426"/>
      <c r="R282" s="426"/>
      <c r="S282" s="425"/>
      <c r="T282" s="425"/>
      <c r="U282" s="425"/>
      <c r="V282" s="425"/>
      <c r="W282" s="425"/>
      <c r="X282" s="425"/>
      <c r="Y282" s="425"/>
      <c r="Z282" s="425"/>
      <c r="AA282" s="425"/>
      <c r="AB282" s="427"/>
      <c r="AC282" s="394"/>
      <c r="AD282" s="394"/>
      <c r="AE282" s="394"/>
      <c r="AF282" s="394"/>
      <c r="AG282" s="394"/>
      <c r="AH282" s="394"/>
      <c r="AI282" s="394"/>
      <c r="AJ282" s="394"/>
      <c r="AK282" s="394"/>
    </row>
    <row r="283" spans="8:8" ht="15.75" customHeight="1">
      <c r="A283" s="437"/>
      <c r="B283" s="403" t="s">
        <v>221</v>
      </c>
      <c r="C283" s="428" t="s">
        <v>165</v>
      </c>
      <c r="D283" s="381"/>
      <c r="E283" s="450" t="s">
        <v>214</v>
      </c>
      <c r="F283" s="451" t="s">
        <v>215</v>
      </c>
      <c r="G283" s="451" t="s">
        <v>214</v>
      </c>
      <c r="H283" s="451" t="s">
        <v>215</v>
      </c>
      <c r="I283" s="451" t="s">
        <v>214</v>
      </c>
      <c r="J283" s="451" t="s">
        <v>215</v>
      </c>
      <c r="K283" s="451" t="s">
        <v>214</v>
      </c>
      <c r="L283" s="451" t="s">
        <v>215</v>
      </c>
      <c r="M283" s="451" t="s">
        <v>214</v>
      </c>
      <c r="N283" s="451" t="s">
        <v>215</v>
      </c>
      <c r="O283" s="451" t="s">
        <v>214</v>
      </c>
      <c r="P283" s="451" t="s">
        <v>215</v>
      </c>
      <c r="Q283" s="451" t="s">
        <v>214</v>
      </c>
      <c r="R283" s="451" t="s">
        <v>215</v>
      </c>
      <c r="S283" s="451" t="s">
        <v>214</v>
      </c>
      <c r="T283" s="451" t="s">
        <v>215</v>
      </c>
      <c r="U283" s="451" t="s">
        <v>214</v>
      </c>
      <c r="V283" s="451" t="s">
        <v>215</v>
      </c>
      <c r="W283" s="451" t="s">
        <v>214</v>
      </c>
      <c r="X283" s="451" t="s">
        <v>215</v>
      </c>
      <c r="Y283" s="451" t="s">
        <v>214</v>
      </c>
      <c r="Z283" s="451" t="s">
        <v>215</v>
      </c>
      <c r="AA283" s="451" t="s">
        <v>214</v>
      </c>
      <c r="AB283" s="452" t="s">
        <v>215</v>
      </c>
      <c r="AC283" s="394"/>
      <c r="AD283" s="394"/>
      <c r="AE283" s="394"/>
      <c r="AF283" s="394"/>
      <c r="AG283" s="394"/>
      <c r="AH283" s="394"/>
      <c r="AI283" s="394"/>
      <c r="AJ283" s="394"/>
      <c r="AK283" s="394"/>
    </row>
    <row r="284" spans="8:8" ht="15.75" customHeight="1">
      <c r="A284" s="462"/>
      <c r="B284" s="385"/>
      <c r="C284" s="328" t="s">
        <v>222</v>
      </c>
      <c r="D284" s="453"/>
      <c r="E284" s="325">
        <f t="shared" si="160" ref="E284:V284">SUMPRODUCT($D$268:$D$269:$D$270,E268:E269:E270)/100000</f>
        <v>0.01379</v>
      </c>
      <c r="F284" s="325">
        <f t="shared" si="160"/>
        <v>0.11800799999999999</v>
      </c>
      <c r="G284" s="325">
        <f t="shared" si="160"/>
        <v>0.0</v>
      </c>
      <c r="H284" s="325">
        <f t="shared" si="160"/>
        <v>0.0</v>
      </c>
      <c r="I284" s="325">
        <f t="shared" si="160"/>
        <v>0.0504921</v>
      </c>
      <c r="J284" s="325">
        <f t="shared" si="160"/>
        <v>0.18186270000000002</v>
      </c>
      <c r="K284" s="325">
        <f t="shared" si="160"/>
        <v>0.0699567</v>
      </c>
      <c r="L284" s="325">
        <f t="shared" si="160"/>
        <v>0.19464599999999999</v>
      </c>
      <c r="M284" s="325">
        <f t="shared" si="160"/>
        <v>0.0</v>
      </c>
      <c r="N284" s="325">
        <f t="shared" si="160"/>
        <v>0.0</v>
      </c>
      <c r="O284" s="325">
        <f t="shared" si="160"/>
        <v>0.0</v>
      </c>
      <c r="P284" s="325">
        <f t="shared" si="160"/>
        <v>0.0</v>
      </c>
      <c r="Q284" s="325">
        <f t="shared" si="160"/>
        <v>0.0</v>
      </c>
      <c r="R284" s="325">
        <f t="shared" si="160"/>
        <v>0.0</v>
      </c>
      <c r="S284" s="325">
        <f t="shared" si="160"/>
        <v>0.0</v>
      </c>
      <c r="T284" s="325">
        <f t="shared" si="160"/>
        <v>0.0</v>
      </c>
      <c r="U284" s="325">
        <f t="shared" si="160"/>
        <v>0.0</v>
      </c>
      <c r="V284" s="325">
        <f t="shared" si="160"/>
        <v>0.0</v>
      </c>
      <c r="W284" s="325">
        <v>0.05735620000000001</v>
      </c>
      <c r="X284" s="325">
        <v>0.1220348</v>
      </c>
      <c r="Y284" s="325">
        <f t="shared" si="161" ref="Y284:AB284">SUMPRODUCT($D$268:$D$269:$D$270,Y268:Y269:Y270)/100000</f>
        <v>0.0</v>
      </c>
      <c r="Z284" s="325">
        <f t="shared" si="161"/>
        <v>0.0</v>
      </c>
      <c r="AA284" s="325">
        <f t="shared" si="161"/>
        <v>0.0</v>
      </c>
      <c r="AB284" s="325">
        <f t="shared" si="161"/>
        <v>0.0</v>
      </c>
      <c r="AC284" s="394"/>
      <c r="AD284" s="394"/>
      <c r="AE284" s="394"/>
      <c r="AF284" s="394"/>
      <c r="AG284" s="394"/>
      <c r="AH284" s="394"/>
      <c r="AI284" s="394"/>
      <c r="AJ284" s="394"/>
      <c r="AK284" s="394"/>
    </row>
    <row r="285" spans="8:8" ht="15.75" customHeight="1">
      <c r="A285" s="413"/>
      <c r="B285" s="385"/>
      <c r="C285" s="328" t="s">
        <v>223</v>
      </c>
      <c r="D285" s="386"/>
      <c r="E285" s="330">
        <f t="shared" si="162" ref="E285:V285">SUMPRODUCT($D$271:$D$272:$D$273:$D$274,E271:E272:E273:E274)/100000</f>
        <v>0.0549168</v>
      </c>
      <c r="F285" s="330">
        <f t="shared" si="162"/>
        <v>0.25790099999999994</v>
      </c>
      <c r="G285" s="330">
        <f t="shared" si="162"/>
        <v>0.0</v>
      </c>
      <c r="H285" s="330">
        <f t="shared" si="162"/>
        <v>0.0</v>
      </c>
      <c r="I285" s="330">
        <f t="shared" si="162"/>
        <v>0.1279408</v>
      </c>
      <c r="J285" s="330">
        <f t="shared" si="162"/>
        <v>0.22344159999999996</v>
      </c>
      <c r="K285" s="330">
        <f t="shared" si="162"/>
        <v>0.0805114</v>
      </c>
      <c r="L285" s="330">
        <f t="shared" si="162"/>
        <v>0.1198306</v>
      </c>
      <c r="M285" s="330">
        <f t="shared" si="162"/>
        <v>0.0</v>
      </c>
      <c r="N285" s="330">
        <f t="shared" si="162"/>
        <v>0.0</v>
      </c>
      <c r="O285" s="330">
        <f t="shared" si="162"/>
        <v>0.0</v>
      </c>
      <c r="P285" s="330">
        <f t="shared" si="162"/>
        <v>0.0</v>
      </c>
      <c r="Q285" s="330">
        <f t="shared" si="162"/>
        <v>0.0</v>
      </c>
      <c r="R285" s="330">
        <f t="shared" si="162"/>
        <v>0.0</v>
      </c>
      <c r="S285" s="330">
        <f t="shared" si="162"/>
        <v>0.0</v>
      </c>
      <c r="T285" s="330">
        <f t="shared" si="162"/>
        <v>0.0</v>
      </c>
      <c r="U285" s="330">
        <f t="shared" si="162"/>
        <v>0.0</v>
      </c>
      <c r="V285" s="330">
        <f t="shared" si="162"/>
        <v>0.0</v>
      </c>
      <c r="W285" s="330">
        <v>0.020593800000000002</v>
      </c>
      <c r="X285" s="330">
        <v>0.42611760000000004</v>
      </c>
      <c r="Y285" s="330">
        <f t="shared" si="163" ref="Y285:AB285">SUMPRODUCT($D$271:$D$272:$D$273:$D$274,Y271:Y272:Y273:Y274)/100000</f>
        <v>0.0</v>
      </c>
      <c r="Z285" s="330">
        <f t="shared" si="163"/>
        <v>0.0</v>
      </c>
      <c r="AA285" s="330">
        <f t="shared" si="163"/>
        <v>0.0</v>
      </c>
      <c r="AB285" s="330">
        <f t="shared" si="163"/>
        <v>0.0</v>
      </c>
      <c r="AC285" s="394"/>
      <c r="AD285" s="394"/>
      <c r="AE285" s="394"/>
      <c r="AF285" s="394"/>
      <c r="AG285" s="394"/>
      <c r="AH285" s="394"/>
      <c r="AI285" s="394"/>
      <c r="AJ285" s="394"/>
      <c r="AK285" s="394"/>
    </row>
    <row r="286" spans="8:8" ht="15.75" customHeight="1">
      <c r="A286" s="413"/>
      <c r="B286" s="385"/>
      <c r="C286" s="332" t="s">
        <v>224</v>
      </c>
      <c r="D286" s="386"/>
      <c r="E286" s="330">
        <f t="shared" si="164" ref="E286:V286">SUMPRODUCT($D$275:$D$276:$D$277,E275:E276:E277)/100000</f>
        <v>0.025016999999999998</v>
      </c>
      <c r="F286" s="330">
        <f t="shared" si="164"/>
        <v>0.16904809999999998</v>
      </c>
      <c r="G286" s="330">
        <f t="shared" si="164"/>
        <v>0.0</v>
      </c>
      <c r="H286" s="330">
        <f t="shared" si="164"/>
        <v>0.0</v>
      </c>
      <c r="I286" s="330">
        <f t="shared" si="164"/>
        <v>0.0025017</v>
      </c>
      <c r="J286" s="330">
        <f t="shared" si="164"/>
        <v>0.1640447</v>
      </c>
      <c r="K286" s="330">
        <f t="shared" si="164"/>
        <v>0.0</v>
      </c>
      <c r="L286" s="330">
        <f t="shared" si="164"/>
        <v>0.1265192</v>
      </c>
      <c r="M286" s="330">
        <f t="shared" si="164"/>
        <v>0.0</v>
      </c>
      <c r="N286" s="330">
        <f t="shared" si="164"/>
        <v>0.0</v>
      </c>
      <c r="O286" s="330">
        <f t="shared" si="164"/>
        <v>0.0</v>
      </c>
      <c r="P286" s="330">
        <f t="shared" si="164"/>
        <v>0.0</v>
      </c>
      <c r="Q286" s="330">
        <f t="shared" si="164"/>
        <v>0.0</v>
      </c>
      <c r="R286" s="330">
        <f t="shared" si="164"/>
        <v>0.0</v>
      </c>
      <c r="S286" s="330">
        <f t="shared" si="164"/>
        <v>0.0</v>
      </c>
      <c r="T286" s="330">
        <f t="shared" si="164"/>
        <v>0.0</v>
      </c>
      <c r="U286" s="330">
        <f t="shared" si="164"/>
        <v>0.0</v>
      </c>
      <c r="V286" s="330">
        <f t="shared" si="164"/>
        <v>0.0</v>
      </c>
      <c r="W286" s="330">
        <v>0.0300204</v>
      </c>
      <c r="X286" s="330">
        <v>0.19656679999999996</v>
      </c>
      <c r="Y286" s="330">
        <f t="shared" si="165" ref="Y286:AB286">SUMPRODUCT($D$275:$D$276:$D$277,Y275:Y276:Y277)/100000</f>
        <v>0.0</v>
      </c>
      <c r="Z286" s="330">
        <f t="shared" si="165"/>
        <v>0.0</v>
      </c>
      <c r="AA286" s="330">
        <f t="shared" si="165"/>
        <v>0.0</v>
      </c>
      <c r="AB286" s="330">
        <f t="shared" si="165"/>
        <v>0.0</v>
      </c>
      <c r="AC286" s="394"/>
      <c r="AD286" s="394"/>
      <c r="AE286" s="394"/>
      <c r="AF286" s="394"/>
      <c r="AG286" s="394"/>
      <c r="AH286" s="394"/>
      <c r="AI286" s="394"/>
      <c r="AJ286" s="394"/>
      <c r="AK286" s="394"/>
    </row>
    <row r="287" spans="8:8" ht="15.75" customHeight="1">
      <c r="A287" s="413"/>
      <c r="B287" s="385"/>
      <c r="C287" s="328" t="s">
        <v>225</v>
      </c>
      <c r="D287" s="386"/>
      <c r="E287" s="330">
        <f t="shared" si="166" ref="E287:V287">SUMPRODUCT($D$278:$D$279,E278:E279)/100000</f>
        <v>0.057404000000000004</v>
      </c>
      <c r="F287" s="330">
        <f t="shared" si="166"/>
        <v>0.0878358</v>
      </c>
      <c r="G287" s="330">
        <f t="shared" si="166"/>
        <v>0.0</v>
      </c>
      <c r="H287" s="330">
        <f t="shared" si="166"/>
        <v>0.0</v>
      </c>
      <c r="I287" s="330">
        <f t="shared" si="166"/>
        <v>0.004070799999999999</v>
      </c>
      <c r="J287" s="330">
        <f t="shared" si="166"/>
        <v>0.0541284</v>
      </c>
      <c r="K287" s="330">
        <f t="shared" si="166"/>
        <v>0.062478200000000005</v>
      </c>
      <c r="L287" s="330">
        <f t="shared" si="166"/>
        <v>0.04501020000000001</v>
      </c>
      <c r="M287" s="330">
        <f t="shared" si="166"/>
        <v>0.0</v>
      </c>
      <c r="N287" s="330">
        <f t="shared" si="166"/>
        <v>0.0</v>
      </c>
      <c r="O287" s="330">
        <f t="shared" si="166"/>
        <v>0.0</v>
      </c>
      <c r="P287" s="330">
        <f t="shared" si="166"/>
        <v>0.0</v>
      </c>
      <c r="Q287" s="330">
        <f t="shared" si="166"/>
        <v>0.0</v>
      </c>
      <c r="R287" s="330">
        <f t="shared" si="166"/>
        <v>0.0</v>
      </c>
      <c r="S287" s="330">
        <f t="shared" si="166"/>
        <v>0.0</v>
      </c>
      <c r="T287" s="330">
        <f t="shared" si="166"/>
        <v>0.0</v>
      </c>
      <c r="U287" s="330">
        <f t="shared" si="166"/>
        <v>0.0</v>
      </c>
      <c r="V287" s="330">
        <f t="shared" si="166"/>
        <v>0.0</v>
      </c>
      <c r="W287" s="330">
        <v>0.0084168</v>
      </c>
      <c r="X287" s="330">
        <v>0.070341</v>
      </c>
      <c r="Y287" s="330">
        <f t="shared" si="167" ref="Y287:AB287">SUMPRODUCT($D$278:$D$279,Y278:Y279)/100000</f>
        <v>0.0</v>
      </c>
      <c r="Z287" s="330">
        <f t="shared" si="167"/>
        <v>0.0</v>
      </c>
      <c r="AA287" s="330">
        <f t="shared" si="167"/>
        <v>0.0</v>
      </c>
      <c r="AB287" s="330">
        <f t="shared" si="167"/>
        <v>0.0</v>
      </c>
      <c r="AC287" s="394"/>
      <c r="AD287" s="394"/>
      <c r="AE287" s="394"/>
      <c r="AF287" s="394"/>
      <c r="AG287" s="394"/>
      <c r="AH287" s="394"/>
      <c r="AI287" s="394"/>
      <c r="AJ287" s="394"/>
      <c r="AK287" s="394"/>
    </row>
    <row r="288" spans="8:8" ht="15.75" customHeight="1">
      <c r="A288" s="430"/>
      <c r="B288" s="387"/>
      <c r="C288" s="431" t="s">
        <v>187</v>
      </c>
      <c r="D288" s="389"/>
      <c r="E288" s="390">
        <f t="shared" si="168" ref="E288:AB288">SUM(E284:E287)</f>
        <v>0.1511278</v>
      </c>
      <c r="F288" s="391">
        <f t="shared" si="168"/>
        <v>0.6327929</v>
      </c>
      <c r="G288" s="391">
        <f t="shared" si="168"/>
        <v>0.0</v>
      </c>
      <c r="H288" s="391">
        <f t="shared" si="168"/>
        <v>0.0</v>
      </c>
      <c r="I288" s="391">
        <f t="shared" si="168"/>
        <v>0.1850054</v>
      </c>
      <c r="J288" s="391">
        <f t="shared" si="168"/>
        <v>0.6234773999999998</v>
      </c>
      <c r="K288" s="391">
        <f t="shared" si="168"/>
        <v>0.2129463</v>
      </c>
      <c r="L288" s="391">
        <f t="shared" si="168"/>
        <v>0.486006</v>
      </c>
      <c r="M288" s="391">
        <f t="shared" si="168"/>
        <v>0.0</v>
      </c>
      <c r="N288" s="391">
        <f t="shared" si="168"/>
        <v>0.0</v>
      </c>
      <c r="O288" s="391">
        <f t="shared" si="168"/>
        <v>0.0</v>
      </c>
      <c r="P288" s="391">
        <f t="shared" si="168"/>
        <v>0.0</v>
      </c>
      <c r="Q288" s="391">
        <f t="shared" si="168"/>
        <v>0.0</v>
      </c>
      <c r="R288" s="391">
        <f t="shared" si="168"/>
        <v>0.0</v>
      </c>
      <c r="S288" s="391">
        <f t="shared" si="168"/>
        <v>0.0</v>
      </c>
      <c r="T288" s="391">
        <f t="shared" si="168"/>
        <v>0.0</v>
      </c>
      <c r="U288" s="391">
        <f t="shared" si="168"/>
        <v>0.0</v>
      </c>
      <c r="V288" s="391">
        <f t="shared" si="168"/>
        <v>0.0</v>
      </c>
      <c r="W288" s="391">
        <f t="shared" si="168"/>
        <v>0.11638720000000002</v>
      </c>
      <c r="X288" s="391">
        <f t="shared" si="168"/>
        <v>0.8150601999999999</v>
      </c>
      <c r="Y288" s="391">
        <f t="shared" si="168"/>
        <v>0.0</v>
      </c>
      <c r="Z288" s="391">
        <f t="shared" si="168"/>
        <v>0.0</v>
      </c>
      <c r="AA288" s="391">
        <f t="shared" si="168"/>
        <v>0.0</v>
      </c>
      <c r="AB288" s="392">
        <f t="shared" si="168"/>
        <v>0.0</v>
      </c>
      <c r="AC288" s="394"/>
      <c r="AD288" s="394"/>
      <c r="AE288" s="394"/>
      <c r="AF288" s="394"/>
      <c r="AG288" s="394"/>
      <c r="AH288" s="394"/>
      <c r="AI288" s="394"/>
      <c r="AJ288" s="394"/>
      <c r="AK288" s="394"/>
    </row>
    <row r="289" spans="8:8" ht="15.75" customHeight="1">
      <c r="A289" s="388" t="s">
        <v>241</v>
      </c>
      <c r="B289" s="403">
        <v>1.0</v>
      </c>
      <c r="C289" s="369" t="s">
        <v>217</v>
      </c>
      <c r="D289" s="280">
        <v>92.9</v>
      </c>
      <c r="E289" s="432">
        <v>3.0</v>
      </c>
      <c r="F289" s="432">
        <v>7.0</v>
      </c>
      <c r="G289" s="432"/>
      <c r="H289" s="432"/>
      <c r="I289" s="432">
        <v>7.0</v>
      </c>
      <c r="J289" s="432">
        <v>12.0</v>
      </c>
      <c r="K289" s="432"/>
      <c r="L289" s="432"/>
      <c r="M289" s="457"/>
      <c r="N289" s="457"/>
      <c r="O289" s="433"/>
      <c r="P289" s="433"/>
      <c r="Q289" s="432"/>
      <c r="R289" s="432"/>
      <c r="S289" s="434"/>
      <c r="T289" s="434"/>
      <c r="U289" s="433"/>
      <c r="V289" s="433"/>
      <c r="W289" s="433"/>
      <c r="X289" s="433"/>
      <c r="Y289" s="433"/>
      <c r="Z289" s="433"/>
      <c r="AA289" s="433"/>
      <c r="AB289" s="435"/>
      <c r="AC289" s="394"/>
      <c r="AD289" s="394"/>
      <c r="AE289" s="394"/>
      <c r="AF289" s="394"/>
      <c r="AG289" s="394"/>
      <c r="AH289" s="394"/>
      <c r="AI289" s="394"/>
      <c r="AJ289" s="394"/>
      <c r="AK289" s="394"/>
    </row>
    <row r="290" spans="8:8" ht="15.75" customHeight="1">
      <c r="A290" s="454"/>
      <c r="B290" s="385">
        <v>2.0</v>
      </c>
      <c r="C290" s="371" t="s">
        <v>218</v>
      </c>
      <c r="D290" s="289">
        <v>154.38</v>
      </c>
      <c r="E290" s="432"/>
      <c r="F290" s="432"/>
      <c r="G290" s="433"/>
      <c r="H290" s="433"/>
      <c r="I290" s="432"/>
      <c r="J290" s="432"/>
      <c r="K290" s="432"/>
      <c r="L290" s="432"/>
      <c r="M290" s="457"/>
      <c r="N290" s="457"/>
      <c r="O290" s="433"/>
      <c r="P290" s="433"/>
      <c r="Q290" s="432"/>
      <c r="R290" s="432"/>
      <c r="S290" s="436"/>
      <c r="T290" s="436"/>
      <c r="U290" s="433"/>
      <c r="V290" s="433"/>
      <c r="W290" s="433"/>
      <c r="X290" s="433"/>
      <c r="Y290" s="433"/>
      <c r="Z290" s="433"/>
      <c r="AA290" s="433"/>
      <c r="AB290" s="435"/>
      <c r="AC290" s="394"/>
      <c r="AD290" s="394"/>
      <c r="AE290" s="394"/>
      <c r="AF290" s="394"/>
      <c r="AG290" s="394"/>
      <c r="AH290" s="394"/>
      <c r="AI290" s="394"/>
      <c r="AJ290" s="394"/>
      <c r="AK290" s="394"/>
    </row>
    <row r="291" spans="8:8" ht="15.75" customHeight="1">
      <c r="A291" s="413"/>
      <c r="B291" s="385">
        <v>3.0</v>
      </c>
      <c r="C291" s="371" t="s">
        <v>178</v>
      </c>
      <c r="D291" s="289">
        <v>283.73</v>
      </c>
      <c r="E291" s="432">
        <v>20.0</v>
      </c>
      <c r="F291" s="432">
        <v>54.0</v>
      </c>
      <c r="G291" s="432"/>
      <c r="H291" s="432"/>
      <c r="I291" s="432">
        <v>3.0</v>
      </c>
      <c r="J291" s="432">
        <v>33.0</v>
      </c>
      <c r="K291" s="432"/>
      <c r="L291" s="432"/>
      <c r="M291" s="457"/>
      <c r="N291" s="457"/>
      <c r="O291" s="433"/>
      <c r="P291" s="433"/>
      <c r="Q291" s="432"/>
      <c r="R291" s="432"/>
      <c r="S291" s="434"/>
      <c r="T291" s="434"/>
      <c r="U291" s="433"/>
      <c r="V291" s="433"/>
      <c r="W291" s="433"/>
      <c r="X291" s="433"/>
      <c r="Y291" s="433"/>
      <c r="Z291" s="433"/>
      <c r="AA291" s="433"/>
      <c r="AB291" s="435"/>
      <c r="AC291" s="394"/>
      <c r="AD291" s="394"/>
      <c r="AE291" s="394"/>
      <c r="AF291" s="394"/>
      <c r="AG291" s="394"/>
      <c r="AH291" s="394"/>
      <c r="AI291" s="394"/>
      <c r="AJ291" s="394"/>
      <c r="AK291" s="394"/>
    </row>
    <row r="292" spans="8:8" ht="15.75" customHeight="1">
      <c r="A292" s="413"/>
      <c r="B292" s="385">
        <v>4.0</v>
      </c>
      <c r="C292" s="371" t="s">
        <v>179</v>
      </c>
      <c r="D292" s="289">
        <v>344.75</v>
      </c>
      <c r="E292" s="432">
        <v>6.0</v>
      </c>
      <c r="F292" s="432">
        <v>32.0</v>
      </c>
      <c r="G292" s="432"/>
      <c r="H292" s="432"/>
      <c r="I292" s="432">
        <v>4.0</v>
      </c>
      <c r="J292" s="432">
        <v>27.0</v>
      </c>
      <c r="K292" s="432"/>
      <c r="L292" s="432"/>
      <c r="M292" s="457"/>
      <c r="N292" s="457"/>
      <c r="O292" s="433"/>
      <c r="P292" s="433"/>
      <c r="Q292" s="432"/>
      <c r="R292" s="432"/>
      <c r="S292" s="434"/>
      <c r="T292" s="434"/>
      <c r="U292" s="433"/>
      <c r="V292" s="433"/>
      <c r="W292" s="458"/>
      <c r="X292" s="458"/>
      <c r="Y292" s="433"/>
      <c r="Z292" s="433"/>
      <c r="AA292" s="433"/>
      <c r="AB292" s="435"/>
      <c r="AC292" s="394"/>
      <c r="AD292" s="394"/>
      <c r="AE292" s="394"/>
      <c r="AF292" s="394"/>
      <c r="AG292" s="394"/>
      <c r="AH292" s="394"/>
      <c r="AI292" s="394"/>
      <c r="AJ292" s="394"/>
      <c r="AK292" s="394"/>
    </row>
    <row r="293" spans="8:8" ht="15.75" customHeight="1">
      <c r="A293" s="413"/>
      <c r="B293" s="385">
        <v>5.0</v>
      </c>
      <c r="C293" s="371" t="s">
        <v>175</v>
      </c>
      <c r="D293" s="289">
        <v>208.06</v>
      </c>
      <c r="E293" s="432">
        <v>19.0</v>
      </c>
      <c r="F293" s="432">
        <v>69.0</v>
      </c>
      <c r="G293" s="432"/>
      <c r="H293" s="432"/>
      <c r="I293" s="432">
        <v>65.0</v>
      </c>
      <c r="J293" s="432">
        <v>3.0</v>
      </c>
      <c r="K293" s="432"/>
      <c r="L293" s="432"/>
      <c r="M293" s="457"/>
      <c r="N293" s="457"/>
      <c r="O293" s="433"/>
      <c r="P293" s="433"/>
      <c r="Q293" s="432"/>
      <c r="R293" s="432"/>
      <c r="S293" s="434"/>
      <c r="T293" s="434"/>
      <c r="U293" s="433"/>
      <c r="V293" s="433"/>
      <c r="W293" s="458"/>
      <c r="X293" s="458"/>
      <c r="Y293" s="433"/>
      <c r="Z293" s="433"/>
      <c r="AA293" s="433"/>
      <c r="AB293" s="435"/>
      <c r="AC293" s="394"/>
      <c r="AD293" s="394"/>
      <c r="AE293" s="394"/>
      <c r="AF293" s="394"/>
      <c r="AG293" s="394"/>
      <c r="AH293" s="394"/>
      <c r="AI293" s="394"/>
      <c r="AJ293" s="394"/>
      <c r="AK293" s="394"/>
    </row>
    <row r="294" spans="8:8" ht="15.75" customHeight="1">
      <c r="A294" s="413"/>
      <c r="B294" s="385">
        <v>6.0</v>
      </c>
      <c r="C294" s="371" t="s">
        <v>176</v>
      </c>
      <c r="D294" s="289">
        <v>399.65</v>
      </c>
      <c r="E294" s="432">
        <v>36.0</v>
      </c>
      <c r="F294" s="432">
        <v>45.0</v>
      </c>
      <c r="G294" s="432"/>
      <c r="H294" s="432"/>
      <c r="I294" s="432">
        <v>35.0</v>
      </c>
      <c r="J294" s="432">
        <v>75.0</v>
      </c>
      <c r="K294" s="432"/>
      <c r="L294" s="432"/>
      <c r="M294" s="457"/>
      <c r="N294" s="457"/>
      <c r="O294" s="433"/>
      <c r="P294" s="433"/>
      <c r="Q294" s="432"/>
      <c r="R294" s="432"/>
      <c r="S294" s="434"/>
      <c r="T294" s="434"/>
      <c r="U294" s="433"/>
      <c r="V294" s="433"/>
      <c r="W294" s="433"/>
      <c r="X294" s="433"/>
      <c r="Y294" s="433"/>
      <c r="Z294" s="433"/>
      <c r="AA294" s="433"/>
      <c r="AB294" s="435"/>
      <c r="AC294" s="394"/>
      <c r="AD294" s="394"/>
      <c r="AE294" s="394"/>
      <c r="AF294" s="394"/>
      <c r="AG294" s="394"/>
      <c r="AH294" s="394"/>
      <c r="AI294" s="394"/>
      <c r="AJ294" s="394"/>
      <c r="AK294" s="394"/>
    </row>
    <row r="295" spans="8:8" ht="15.75" customHeight="1">
      <c r="A295" s="413"/>
      <c r="B295" s="385">
        <v>7.0</v>
      </c>
      <c r="C295" s="371" t="s">
        <v>174</v>
      </c>
      <c r="D295" s="289">
        <v>228.82</v>
      </c>
      <c r="E295" s="432">
        <v>37.0</v>
      </c>
      <c r="F295" s="432">
        <v>44.0</v>
      </c>
      <c r="G295" s="432"/>
      <c r="H295" s="432"/>
      <c r="I295" s="432">
        <v>30.0</v>
      </c>
      <c r="J295" s="432">
        <v>40.0</v>
      </c>
      <c r="K295" s="432"/>
      <c r="L295" s="432"/>
      <c r="M295" s="457"/>
      <c r="N295" s="457"/>
      <c r="O295" s="433"/>
      <c r="P295" s="433"/>
      <c r="Q295" s="432"/>
      <c r="R295" s="432"/>
      <c r="S295" s="434"/>
      <c r="T295" s="434"/>
      <c r="U295" s="433"/>
      <c r="V295" s="433"/>
      <c r="W295" s="433"/>
      <c r="X295" s="433"/>
      <c r="Y295" s="433"/>
      <c r="Z295" s="433"/>
      <c r="AA295" s="433"/>
      <c r="AB295" s="435"/>
      <c r="AC295" s="394"/>
      <c r="AD295" s="394"/>
      <c r="AE295" s="394"/>
      <c r="AF295" s="394"/>
      <c r="AG295" s="394"/>
      <c r="AH295" s="394"/>
      <c r="AI295" s="394"/>
      <c r="AJ295" s="394"/>
      <c r="AK295" s="394"/>
    </row>
    <row r="296" spans="8:8" ht="15.75" customHeight="1">
      <c r="A296" s="413"/>
      <c r="B296" s="385">
        <v>8.0</v>
      </c>
      <c r="C296" s="371" t="s">
        <v>177</v>
      </c>
      <c r="D296" s="289">
        <v>402.71</v>
      </c>
      <c r="E296" s="432"/>
      <c r="F296" s="432"/>
      <c r="G296" s="432"/>
      <c r="H296" s="432"/>
      <c r="I296" s="432"/>
      <c r="J296" s="432"/>
      <c r="K296" s="432"/>
      <c r="L296" s="432"/>
      <c r="M296" s="457"/>
      <c r="N296" s="457"/>
      <c r="O296" s="433"/>
      <c r="P296" s="433"/>
      <c r="Q296" s="432"/>
      <c r="R296" s="432"/>
      <c r="S296" s="436"/>
      <c r="T296" s="436"/>
      <c r="U296" s="433"/>
      <c r="V296" s="433"/>
      <c r="W296" s="433"/>
      <c r="X296" s="433"/>
      <c r="Y296" s="433"/>
      <c r="Z296" s="433"/>
      <c r="AA296" s="433"/>
      <c r="AB296" s="435"/>
      <c r="AC296" s="394"/>
      <c r="AD296" s="394"/>
      <c r="AE296" s="394"/>
      <c r="AF296" s="394"/>
      <c r="AG296" s="394"/>
      <c r="AH296" s="394"/>
      <c r="AI296" s="394"/>
      <c r="AJ296" s="394"/>
      <c r="AK296" s="394"/>
    </row>
    <row r="297" spans="8:8" ht="15.75" customHeight="1">
      <c r="A297" s="413"/>
      <c r="B297" s="385">
        <v>9.0</v>
      </c>
      <c r="C297" s="371" t="s">
        <v>172</v>
      </c>
      <c r="D297" s="289">
        <v>250.17</v>
      </c>
      <c r="E297" s="432">
        <v>23.0</v>
      </c>
      <c r="F297" s="432">
        <v>32.0</v>
      </c>
      <c r="G297" s="432"/>
      <c r="H297" s="432"/>
      <c r="I297" s="432">
        <v>21.0</v>
      </c>
      <c r="J297" s="432">
        <v>22.0</v>
      </c>
      <c r="K297" s="432"/>
      <c r="L297" s="432"/>
      <c r="M297" s="457"/>
      <c r="N297" s="457"/>
      <c r="O297" s="433"/>
      <c r="P297" s="433"/>
      <c r="Q297" s="432"/>
      <c r="R297" s="432"/>
      <c r="S297" s="434"/>
      <c r="T297" s="434"/>
      <c r="U297" s="433"/>
      <c r="V297" s="433"/>
      <c r="W297" s="433"/>
      <c r="X297" s="433"/>
      <c r="Y297" s="433"/>
      <c r="Z297" s="433"/>
      <c r="AA297" s="433"/>
      <c r="AB297" s="435"/>
      <c r="AC297" s="394"/>
      <c r="AD297" s="394"/>
      <c r="AE297" s="394"/>
      <c r="AF297" s="394"/>
      <c r="AG297" s="394"/>
      <c r="AH297" s="394"/>
      <c r="AI297" s="394"/>
      <c r="AJ297" s="394"/>
      <c r="AK297" s="394"/>
    </row>
    <row r="298" spans="8:8" ht="15.75" customHeight="1">
      <c r="A298" s="413"/>
      <c r="B298" s="385">
        <v>10.0</v>
      </c>
      <c r="C298" s="371" t="s">
        <v>173</v>
      </c>
      <c r="D298" s="289">
        <v>250.17</v>
      </c>
      <c r="E298" s="432">
        <v>8.0</v>
      </c>
      <c r="F298" s="432">
        <v>25.0</v>
      </c>
      <c r="G298" s="432"/>
      <c r="H298" s="432"/>
      <c r="I298" s="432">
        <v>12.0</v>
      </c>
      <c r="J298" s="432">
        <v>27.0</v>
      </c>
      <c r="K298" s="432"/>
      <c r="L298" s="432"/>
      <c r="M298" s="457"/>
      <c r="N298" s="425"/>
      <c r="O298" s="433"/>
      <c r="P298" s="433"/>
      <c r="Q298" s="432"/>
      <c r="R298" s="438"/>
      <c r="S298" s="434"/>
      <c r="T298" s="434"/>
      <c r="U298" s="433"/>
      <c r="V298" s="433"/>
      <c r="W298" s="458"/>
      <c r="X298" s="433"/>
      <c r="Y298" s="433"/>
      <c r="Z298" s="433"/>
      <c r="AA298" s="433"/>
      <c r="AB298" s="435"/>
      <c r="AC298" s="394"/>
      <c r="AD298" s="394"/>
      <c r="AE298" s="394"/>
      <c r="AF298" s="394"/>
      <c r="AG298" s="394"/>
      <c r="AH298" s="394"/>
      <c r="AI298" s="394"/>
      <c r="AJ298" s="394"/>
      <c r="AK298" s="394"/>
    </row>
    <row r="299" spans="8:8" ht="15.75" customHeight="1">
      <c r="A299" s="413"/>
      <c r="B299" s="385">
        <v>11.0</v>
      </c>
      <c r="C299" s="371" t="s">
        <v>219</v>
      </c>
      <c r="D299" s="289">
        <v>228.82</v>
      </c>
      <c r="E299" s="432"/>
      <c r="F299" s="432"/>
      <c r="G299" s="432"/>
      <c r="H299" s="432"/>
      <c r="I299" s="432">
        <v>9.0</v>
      </c>
      <c r="J299" s="432">
        <v>13.0</v>
      </c>
      <c r="K299" s="432"/>
      <c r="L299" s="432"/>
      <c r="M299" s="457"/>
      <c r="N299" s="457"/>
      <c r="O299" s="433"/>
      <c r="P299" s="433"/>
      <c r="Q299" s="432"/>
      <c r="R299" s="432"/>
      <c r="S299" s="434"/>
      <c r="T299" s="434"/>
      <c r="U299" s="433"/>
      <c r="V299" s="433"/>
      <c r="W299" s="458"/>
      <c r="X299" s="433"/>
      <c r="Y299" s="433"/>
      <c r="Z299" s="433"/>
      <c r="AA299" s="433"/>
      <c r="AB299" s="435"/>
      <c r="AC299" s="394"/>
      <c r="AD299" s="394"/>
      <c r="AE299" s="394"/>
      <c r="AF299" s="394"/>
      <c r="AG299" s="394"/>
      <c r="AH299" s="394"/>
      <c r="AI299" s="394"/>
      <c r="AJ299" s="394"/>
      <c r="AK299" s="394"/>
    </row>
    <row r="300" spans="8:8" ht="15.75" customHeight="1">
      <c r="A300" s="413"/>
      <c r="B300" s="385">
        <v>12.0</v>
      </c>
      <c r="C300" s="371" t="s">
        <v>181</v>
      </c>
      <c r="D300" s="289">
        <v>56.38</v>
      </c>
      <c r="E300" s="432">
        <v>29.0</v>
      </c>
      <c r="F300" s="432">
        <v>68.0</v>
      </c>
      <c r="G300" s="432"/>
      <c r="H300" s="432"/>
      <c r="I300" s="432">
        <v>30.0</v>
      </c>
      <c r="J300" s="432">
        <v>92.0</v>
      </c>
      <c r="K300" s="432"/>
      <c r="L300" s="432"/>
      <c r="M300" s="457"/>
      <c r="N300" s="457"/>
      <c r="O300" s="433"/>
      <c r="P300" s="433"/>
      <c r="Q300" s="432"/>
      <c r="R300" s="432"/>
      <c r="S300" s="434"/>
      <c r="T300" s="434"/>
      <c r="U300" s="433"/>
      <c r="V300" s="433"/>
      <c r="W300" s="458"/>
      <c r="X300" s="433"/>
      <c r="Y300" s="433"/>
      <c r="Z300" s="433"/>
      <c r="AA300" s="433"/>
      <c r="AB300" s="435"/>
      <c r="AC300" s="394"/>
      <c r="AD300" s="394"/>
      <c r="AE300" s="394"/>
      <c r="AF300" s="394"/>
      <c r="AG300" s="394"/>
      <c r="AH300" s="394"/>
      <c r="AI300" s="394"/>
      <c r="AJ300" s="394"/>
      <c r="AK300" s="394"/>
    </row>
    <row r="301" spans="8:8" ht="15.75" customHeight="1">
      <c r="A301" s="413"/>
      <c r="B301" s="385">
        <v>13.0</v>
      </c>
      <c r="C301" s="371" t="s">
        <v>220</v>
      </c>
      <c r="D301" s="289">
        <v>70.14</v>
      </c>
      <c r="E301" s="432">
        <v>42.0</v>
      </c>
      <c r="F301" s="432">
        <v>48.0</v>
      </c>
      <c r="G301" s="432"/>
      <c r="H301" s="432"/>
      <c r="I301" s="432">
        <v>31.0</v>
      </c>
      <c r="J301" s="432">
        <v>126.0</v>
      </c>
      <c r="K301" s="432"/>
      <c r="L301" s="432"/>
      <c r="M301" s="457"/>
      <c r="N301" s="457"/>
      <c r="O301" s="433"/>
      <c r="P301" s="433"/>
      <c r="Q301" s="432"/>
      <c r="R301" s="432"/>
      <c r="S301" s="434"/>
      <c r="T301" s="434"/>
      <c r="U301" s="433"/>
      <c r="V301" s="433"/>
      <c r="W301" s="433"/>
      <c r="X301" s="433"/>
      <c r="Y301" s="433"/>
      <c r="Z301" s="433"/>
      <c r="AA301" s="433"/>
      <c r="AB301" s="435"/>
      <c r="AC301" s="394"/>
      <c r="AD301" s="394"/>
      <c r="AE301" s="394"/>
      <c r="AF301" s="394"/>
      <c r="AG301" s="394"/>
      <c r="AH301" s="394"/>
      <c r="AI301" s="394"/>
      <c r="AJ301" s="394"/>
      <c r="AK301" s="394"/>
    </row>
    <row r="302" spans="8:8" ht="15.75" customHeight="1">
      <c r="A302" s="413"/>
      <c r="B302" s="387">
        <v>14.0</v>
      </c>
      <c r="C302" s="374"/>
      <c r="D302" s="295"/>
      <c r="E302" s="441"/>
      <c r="F302" s="441"/>
      <c r="G302" s="442"/>
      <c r="H302" s="442"/>
      <c r="I302" s="441"/>
      <c r="J302" s="441"/>
      <c r="K302" s="441"/>
      <c r="L302" s="441"/>
      <c r="M302" s="441"/>
      <c r="N302" s="441"/>
      <c r="O302" s="442"/>
      <c r="P302" s="442"/>
      <c r="Q302" s="441"/>
      <c r="R302" s="441"/>
      <c r="S302" s="443"/>
      <c r="T302" s="443"/>
      <c r="U302" s="442"/>
      <c r="V302" s="442"/>
      <c r="W302" s="442"/>
      <c r="X302" s="442"/>
      <c r="Y302" s="442"/>
      <c r="Z302" s="442"/>
      <c r="AA302" s="442"/>
      <c r="AB302" s="444"/>
      <c r="AC302" s="394"/>
      <c r="AD302" s="394"/>
      <c r="AE302" s="394"/>
      <c r="AF302" s="394"/>
      <c r="AG302" s="394"/>
      <c r="AH302" s="394"/>
      <c r="AI302" s="394"/>
      <c r="AJ302" s="394"/>
      <c r="AK302" s="394"/>
    </row>
    <row r="303" spans="8:8" ht="15.75" customHeight="1">
      <c r="A303" s="413"/>
      <c r="B303" s="418"/>
      <c r="C303" s="419" t="s">
        <v>187</v>
      </c>
      <c r="D303" s="445"/>
      <c r="E303" s="455">
        <f t="shared" si="169" ref="E303:V303">SUMPRODUCT($D289:$D302,E289:E302)/100000</f>
        <v>0.4716484999999999</v>
      </c>
      <c r="F303" s="455">
        <f t="shared" si="169"/>
        <v>0.9087244</v>
      </c>
      <c r="G303" s="455">
        <f t="shared" si="169"/>
        <v>0.0</v>
      </c>
      <c r="H303" s="455">
        <f t="shared" si="169"/>
        <v>0.0</v>
      </c>
      <c r="I303" s="455">
        <f t="shared" si="169"/>
        <v>0.5143747</v>
      </c>
      <c r="J303" s="455">
        <f t="shared" si="169"/>
        <v>0.8879446000000001</v>
      </c>
      <c r="K303" s="455">
        <f t="shared" si="169"/>
        <v>0.0</v>
      </c>
      <c r="L303" s="455">
        <f t="shared" si="169"/>
        <v>0.0</v>
      </c>
      <c r="M303" s="455">
        <f t="shared" si="169"/>
        <v>0.0</v>
      </c>
      <c r="N303" s="455">
        <f t="shared" si="169"/>
        <v>0.0</v>
      </c>
      <c r="O303" s="455">
        <f t="shared" si="169"/>
        <v>0.0</v>
      </c>
      <c r="P303" s="455">
        <f t="shared" si="169"/>
        <v>0.0</v>
      </c>
      <c r="Q303" s="455">
        <f t="shared" si="169"/>
        <v>0.0</v>
      </c>
      <c r="R303" s="455">
        <f t="shared" si="169"/>
        <v>0.0</v>
      </c>
      <c r="S303" s="455">
        <f t="shared" si="169"/>
        <v>0.0</v>
      </c>
      <c r="T303" s="455">
        <f t="shared" si="169"/>
        <v>0.0</v>
      </c>
      <c r="U303" s="455">
        <f t="shared" si="169"/>
        <v>0.0</v>
      </c>
      <c r="V303" s="455">
        <f t="shared" si="169"/>
        <v>0.0</v>
      </c>
      <c r="W303" s="455">
        <v>0.0</v>
      </c>
      <c r="X303" s="455">
        <v>0.0</v>
      </c>
      <c r="Y303" s="455">
        <f t="shared" si="170" ref="Y303:AB303">SUMPRODUCT($D289:$D302,Y289:Y302)/100000</f>
        <v>0.0</v>
      </c>
      <c r="Z303" s="455">
        <f t="shared" si="170"/>
        <v>0.0</v>
      </c>
      <c r="AA303" s="455">
        <f t="shared" si="170"/>
        <v>0.0</v>
      </c>
      <c r="AB303" s="456">
        <f t="shared" si="170"/>
        <v>0.0</v>
      </c>
      <c r="AC303" s="394"/>
      <c r="AD303" s="394"/>
      <c r="AE303" s="394"/>
      <c r="AF303" s="394"/>
      <c r="AG303" s="394"/>
      <c r="AH303" s="394"/>
      <c r="AI303" s="394"/>
      <c r="AJ303" s="394"/>
      <c r="AK303" s="394"/>
    </row>
    <row r="304" spans="8:8" ht="15.75" customHeight="1">
      <c r="A304" s="413"/>
      <c r="B304" s="383"/>
      <c r="C304" s="423"/>
      <c r="D304" s="424"/>
      <c r="E304" s="425"/>
      <c r="F304" s="425"/>
      <c r="G304" s="425"/>
      <c r="H304" s="425"/>
      <c r="I304" s="425"/>
      <c r="J304" s="425"/>
      <c r="K304" s="425"/>
      <c r="L304" s="425"/>
      <c r="M304" s="425"/>
      <c r="N304" s="425"/>
      <c r="O304" s="425"/>
      <c r="P304" s="425"/>
      <c r="Q304" s="426"/>
      <c r="R304" s="426"/>
      <c r="S304" s="425"/>
      <c r="T304" s="425"/>
      <c r="U304" s="425"/>
      <c r="V304" s="425"/>
      <c r="W304" s="425"/>
      <c r="X304" s="425"/>
      <c r="Y304" s="425"/>
      <c r="Z304" s="425"/>
      <c r="AA304" s="425"/>
      <c r="AB304" s="427"/>
      <c r="AC304" s="394"/>
      <c r="AD304" s="394"/>
      <c r="AE304" s="394"/>
      <c r="AF304" s="394"/>
      <c r="AG304" s="394"/>
      <c r="AH304" s="394"/>
      <c r="AI304" s="394"/>
      <c r="AJ304" s="394"/>
      <c r="AK304" s="394"/>
    </row>
    <row r="305" spans="8:8" ht="15.75" customHeight="1">
      <c r="A305" s="413"/>
      <c r="B305" s="403" t="s">
        <v>221</v>
      </c>
      <c r="C305" s="428" t="s">
        <v>165</v>
      </c>
      <c r="D305" s="381"/>
      <c r="E305" s="450" t="s">
        <v>214</v>
      </c>
      <c r="F305" s="451" t="s">
        <v>215</v>
      </c>
      <c r="G305" s="451" t="s">
        <v>214</v>
      </c>
      <c r="H305" s="451" t="s">
        <v>215</v>
      </c>
      <c r="I305" s="451" t="s">
        <v>214</v>
      </c>
      <c r="J305" s="451" t="s">
        <v>215</v>
      </c>
      <c r="K305" s="451" t="s">
        <v>214</v>
      </c>
      <c r="L305" s="451" t="s">
        <v>215</v>
      </c>
      <c r="M305" s="451" t="s">
        <v>214</v>
      </c>
      <c r="N305" s="451" t="s">
        <v>215</v>
      </c>
      <c r="O305" s="451" t="s">
        <v>214</v>
      </c>
      <c r="P305" s="451" t="s">
        <v>215</v>
      </c>
      <c r="Q305" s="451" t="s">
        <v>214</v>
      </c>
      <c r="R305" s="451" t="s">
        <v>215</v>
      </c>
      <c r="S305" s="451" t="s">
        <v>214</v>
      </c>
      <c r="T305" s="451" t="s">
        <v>215</v>
      </c>
      <c r="U305" s="451" t="s">
        <v>214</v>
      </c>
      <c r="V305" s="451" t="s">
        <v>215</v>
      </c>
      <c r="W305" s="451" t="s">
        <v>214</v>
      </c>
      <c r="X305" s="451" t="s">
        <v>215</v>
      </c>
      <c r="Y305" s="451" t="s">
        <v>214</v>
      </c>
      <c r="Z305" s="451" t="s">
        <v>215</v>
      </c>
      <c r="AA305" s="451" t="s">
        <v>214</v>
      </c>
      <c r="AB305" s="452" t="s">
        <v>215</v>
      </c>
      <c r="AC305" s="394"/>
      <c r="AD305" s="394"/>
      <c r="AE305" s="394"/>
      <c r="AF305" s="394"/>
      <c r="AG305" s="394"/>
      <c r="AH305" s="394"/>
      <c r="AI305" s="394"/>
      <c r="AJ305" s="394"/>
      <c r="AK305" s="394"/>
    </row>
    <row r="306" spans="8:8" ht="15.75" customHeight="1">
      <c r="A306" s="437"/>
      <c r="B306" s="385"/>
      <c r="C306" s="328" t="s">
        <v>222</v>
      </c>
      <c r="D306" s="453"/>
      <c r="E306" s="325">
        <f t="shared" si="171" ref="E306:V306">SUMPRODUCT($D$290:$D$291:$D$292,E290:E291:E292)/100000</f>
        <v>0.077431</v>
      </c>
      <c r="F306" s="325">
        <f t="shared" si="171"/>
        <v>0.2635342</v>
      </c>
      <c r="G306" s="325">
        <f t="shared" si="171"/>
        <v>0.0</v>
      </c>
      <c r="H306" s="325">
        <f t="shared" si="171"/>
        <v>0.0</v>
      </c>
      <c r="I306" s="325">
        <f t="shared" si="171"/>
        <v>0.0223019</v>
      </c>
      <c r="J306" s="325">
        <f t="shared" si="171"/>
        <v>0.1867134</v>
      </c>
      <c r="K306" s="325">
        <f t="shared" si="171"/>
        <v>0.0</v>
      </c>
      <c r="L306" s="325">
        <f t="shared" si="171"/>
        <v>0.0</v>
      </c>
      <c r="M306" s="325">
        <f t="shared" si="171"/>
        <v>0.0</v>
      </c>
      <c r="N306" s="325">
        <f t="shared" si="171"/>
        <v>0.0</v>
      </c>
      <c r="O306" s="325">
        <f t="shared" si="171"/>
        <v>0.0</v>
      </c>
      <c r="P306" s="325">
        <f t="shared" si="171"/>
        <v>0.0</v>
      </c>
      <c r="Q306" s="325">
        <f t="shared" si="171"/>
        <v>0.0</v>
      </c>
      <c r="R306" s="325">
        <f t="shared" si="171"/>
        <v>0.0</v>
      </c>
      <c r="S306" s="325">
        <f t="shared" si="171"/>
        <v>0.0</v>
      </c>
      <c r="T306" s="325">
        <f t="shared" si="171"/>
        <v>0.0</v>
      </c>
      <c r="U306" s="325">
        <f t="shared" si="171"/>
        <v>0.0</v>
      </c>
      <c r="V306" s="325">
        <f t="shared" si="171"/>
        <v>0.0</v>
      </c>
      <c r="W306" s="325">
        <v>0.0</v>
      </c>
      <c r="X306" s="325">
        <v>0.0</v>
      </c>
      <c r="Y306" s="325">
        <f t="shared" si="172" ref="Y306:AB306">SUMPRODUCT($D$290:$D$291:$D$292,Y290:Y291:Y292)/100000</f>
        <v>0.0</v>
      </c>
      <c r="Z306" s="325">
        <f t="shared" si="172"/>
        <v>0.0</v>
      </c>
      <c r="AA306" s="325">
        <f t="shared" si="172"/>
        <v>0.0</v>
      </c>
      <c r="AB306" s="325">
        <f t="shared" si="172"/>
        <v>0.0</v>
      </c>
      <c r="AC306" s="394"/>
      <c r="AD306" s="394"/>
      <c r="AE306" s="394"/>
      <c r="AF306" s="394"/>
      <c r="AG306" s="394"/>
      <c r="AH306" s="394"/>
      <c r="AI306" s="394"/>
      <c r="AJ306" s="394"/>
      <c r="AK306" s="394"/>
    </row>
    <row r="307" spans="8:8" ht="15.75" customHeight="1">
      <c r="A307" s="437"/>
      <c r="B307" s="385"/>
      <c r="C307" s="328" t="s">
        <v>223</v>
      </c>
      <c r="D307" s="386"/>
      <c r="E307" s="330">
        <f t="shared" si="173" ref="E307:V307">SUMPRODUCT($D$293:$D$294:$D$295:$D$296,E293:E294:E295:E296)/100000</f>
        <v>0.2680688</v>
      </c>
      <c r="F307" s="330">
        <f t="shared" si="173"/>
        <v>0.42408470000000004</v>
      </c>
      <c r="G307" s="330">
        <f t="shared" si="173"/>
        <v>0.0</v>
      </c>
      <c r="H307" s="330">
        <f t="shared" si="173"/>
        <v>0.0</v>
      </c>
      <c r="I307" s="330">
        <f t="shared" si="173"/>
        <v>0.3437625</v>
      </c>
      <c r="J307" s="330">
        <f t="shared" si="173"/>
        <v>0.39750729999999995</v>
      </c>
      <c r="K307" s="330">
        <f t="shared" si="173"/>
        <v>0.0</v>
      </c>
      <c r="L307" s="330">
        <f t="shared" si="173"/>
        <v>0.0</v>
      </c>
      <c r="M307" s="330">
        <f t="shared" si="173"/>
        <v>0.0</v>
      </c>
      <c r="N307" s="330">
        <f t="shared" si="173"/>
        <v>0.0</v>
      </c>
      <c r="O307" s="330">
        <f t="shared" si="173"/>
        <v>0.0</v>
      </c>
      <c r="P307" s="330">
        <f t="shared" si="173"/>
        <v>0.0</v>
      </c>
      <c r="Q307" s="330">
        <f t="shared" si="173"/>
        <v>0.0</v>
      </c>
      <c r="R307" s="330">
        <f t="shared" si="173"/>
        <v>0.0</v>
      </c>
      <c r="S307" s="330">
        <f t="shared" si="173"/>
        <v>0.0</v>
      </c>
      <c r="T307" s="330">
        <f t="shared" si="173"/>
        <v>0.0</v>
      </c>
      <c r="U307" s="330">
        <f t="shared" si="173"/>
        <v>0.0</v>
      </c>
      <c r="V307" s="330">
        <f t="shared" si="173"/>
        <v>0.0</v>
      </c>
      <c r="W307" s="330">
        <v>0.0</v>
      </c>
      <c r="X307" s="330">
        <v>0.0</v>
      </c>
      <c r="Y307" s="330">
        <f t="shared" si="174" ref="Y307:AB307">SUMPRODUCT($D$293:$D$294:$D$295:$D$296,Y293:Y294:Y295:Y296)/100000</f>
        <v>0.0</v>
      </c>
      <c r="Z307" s="330">
        <f t="shared" si="174"/>
        <v>0.0</v>
      </c>
      <c r="AA307" s="330">
        <f t="shared" si="174"/>
        <v>0.0</v>
      </c>
      <c r="AB307" s="330">
        <f t="shared" si="174"/>
        <v>0.0</v>
      </c>
      <c r="AC307" s="394"/>
      <c r="AD307" s="394"/>
      <c r="AE307" s="394"/>
      <c r="AF307" s="394"/>
      <c r="AG307" s="394"/>
      <c r="AH307" s="394"/>
      <c r="AI307" s="394"/>
      <c r="AJ307" s="394"/>
      <c r="AK307" s="394"/>
    </row>
    <row r="308" spans="8:8" ht="15.75" customHeight="1">
      <c r="A308" s="437"/>
      <c r="B308" s="385"/>
      <c r="C308" s="332" t="s">
        <v>224</v>
      </c>
      <c r="D308" s="386"/>
      <c r="E308" s="330">
        <f t="shared" si="175" ref="E308:V308">SUMPRODUCT($D$297:$D$298:$D$299,E297:E298:E299)/100000</f>
        <v>0.0775527</v>
      </c>
      <c r="F308" s="330">
        <f t="shared" si="175"/>
        <v>0.1425969</v>
      </c>
      <c r="G308" s="330">
        <f t="shared" si="175"/>
        <v>0.0</v>
      </c>
      <c r="H308" s="330">
        <f t="shared" si="175"/>
        <v>0.0</v>
      </c>
      <c r="I308" s="330">
        <f t="shared" si="175"/>
        <v>0.10314990000000002</v>
      </c>
      <c r="J308" s="330">
        <f t="shared" si="175"/>
        <v>0.1523299</v>
      </c>
      <c r="K308" s="330">
        <f t="shared" si="175"/>
        <v>0.0</v>
      </c>
      <c r="L308" s="330">
        <f t="shared" si="175"/>
        <v>0.0</v>
      </c>
      <c r="M308" s="330">
        <f t="shared" si="175"/>
        <v>0.0</v>
      </c>
      <c r="N308" s="330">
        <f t="shared" si="175"/>
        <v>0.0</v>
      </c>
      <c r="O308" s="330">
        <f t="shared" si="175"/>
        <v>0.0</v>
      </c>
      <c r="P308" s="330">
        <f t="shared" si="175"/>
        <v>0.0</v>
      </c>
      <c r="Q308" s="330">
        <f t="shared" si="175"/>
        <v>0.0</v>
      </c>
      <c r="R308" s="330">
        <f t="shared" si="175"/>
        <v>0.0</v>
      </c>
      <c r="S308" s="330">
        <f t="shared" si="175"/>
        <v>0.0</v>
      </c>
      <c r="T308" s="330">
        <f t="shared" si="175"/>
        <v>0.0</v>
      </c>
      <c r="U308" s="330">
        <f t="shared" si="175"/>
        <v>0.0</v>
      </c>
      <c r="V308" s="330">
        <f t="shared" si="175"/>
        <v>0.0</v>
      </c>
      <c r="W308" s="330">
        <v>0.0</v>
      </c>
      <c r="X308" s="330">
        <v>0.0</v>
      </c>
      <c r="Y308" s="330">
        <f t="shared" si="176" ref="Y308:AB308">SUMPRODUCT($D$297:$D$298:$D$299,Y297:Y298:Y299)/100000</f>
        <v>0.0</v>
      </c>
      <c r="Z308" s="330">
        <f t="shared" si="176"/>
        <v>0.0</v>
      </c>
      <c r="AA308" s="330">
        <f t="shared" si="176"/>
        <v>0.0</v>
      </c>
      <c r="AB308" s="330">
        <f t="shared" si="176"/>
        <v>0.0</v>
      </c>
      <c r="AC308" s="394"/>
      <c r="AD308" s="394"/>
      <c r="AE308" s="394"/>
      <c r="AF308" s="394"/>
      <c r="AG308" s="394"/>
      <c r="AH308" s="394"/>
      <c r="AI308" s="394"/>
      <c r="AJ308" s="394"/>
      <c r="AK308" s="394"/>
    </row>
    <row r="309" spans="8:8" ht="15.75" customHeight="1">
      <c r="A309" s="437"/>
      <c r="B309" s="385"/>
      <c r="C309" s="328" t="s">
        <v>225</v>
      </c>
      <c r="D309" s="386"/>
      <c r="E309" s="330">
        <f t="shared" si="177" ref="E309:V309">SUMPRODUCT($D$300:$D$301,E300:E301)/100000</f>
        <v>0.045808999999999996</v>
      </c>
      <c r="F309" s="330">
        <f t="shared" si="177"/>
        <v>0.0720056</v>
      </c>
      <c r="G309" s="330">
        <f t="shared" si="177"/>
        <v>0.0</v>
      </c>
      <c r="H309" s="330">
        <f t="shared" si="177"/>
        <v>0.0</v>
      </c>
      <c r="I309" s="330">
        <f t="shared" si="177"/>
        <v>0.0386574</v>
      </c>
      <c r="J309" s="330">
        <f t="shared" si="177"/>
        <v>0.14024599999999998</v>
      </c>
      <c r="K309" s="330">
        <f t="shared" si="177"/>
        <v>0.0</v>
      </c>
      <c r="L309" s="330">
        <f t="shared" si="177"/>
        <v>0.0</v>
      </c>
      <c r="M309" s="330">
        <f t="shared" si="177"/>
        <v>0.0</v>
      </c>
      <c r="N309" s="330">
        <f t="shared" si="177"/>
        <v>0.0</v>
      </c>
      <c r="O309" s="330">
        <f t="shared" si="177"/>
        <v>0.0</v>
      </c>
      <c r="P309" s="330">
        <f t="shared" si="177"/>
        <v>0.0</v>
      </c>
      <c r="Q309" s="330">
        <f t="shared" si="177"/>
        <v>0.0</v>
      </c>
      <c r="R309" s="330">
        <f t="shared" si="177"/>
        <v>0.0</v>
      </c>
      <c r="S309" s="330">
        <f t="shared" si="177"/>
        <v>0.0</v>
      </c>
      <c r="T309" s="330">
        <f t="shared" si="177"/>
        <v>0.0</v>
      </c>
      <c r="U309" s="330">
        <f t="shared" si="177"/>
        <v>0.0</v>
      </c>
      <c r="V309" s="330">
        <f t="shared" si="177"/>
        <v>0.0</v>
      </c>
      <c r="W309" s="330">
        <v>0.0</v>
      </c>
      <c r="X309" s="330">
        <v>0.0</v>
      </c>
      <c r="Y309" s="330">
        <f t="shared" si="178" ref="Y309:AB309">SUMPRODUCT($D$300:$D$301,Y300:Y301)/100000</f>
        <v>0.0</v>
      </c>
      <c r="Z309" s="330">
        <f t="shared" si="178"/>
        <v>0.0</v>
      </c>
      <c r="AA309" s="330">
        <f t="shared" si="178"/>
        <v>0.0</v>
      </c>
      <c r="AB309" s="330">
        <f t="shared" si="178"/>
        <v>0.0</v>
      </c>
      <c r="AC309" s="394"/>
      <c r="AD309" s="394"/>
      <c r="AE309" s="394"/>
      <c r="AF309" s="394"/>
      <c r="AG309" s="394"/>
      <c r="AH309" s="394"/>
      <c r="AI309" s="394"/>
      <c r="AJ309" s="394"/>
      <c r="AK309" s="394"/>
    </row>
    <row r="310" spans="8:8" ht="15.75" customHeight="1">
      <c r="A310" s="430"/>
      <c r="B310" s="387"/>
      <c r="C310" s="431" t="s">
        <v>187</v>
      </c>
      <c r="D310" s="389"/>
      <c r="E310" s="390">
        <f t="shared" si="179" ref="E310:AB310">SUM(E306:E309)</f>
        <v>0.46886150000000004</v>
      </c>
      <c r="F310" s="391">
        <f t="shared" si="179"/>
        <v>0.9022214000000001</v>
      </c>
      <c r="G310" s="391">
        <f t="shared" si="179"/>
        <v>0.0</v>
      </c>
      <c r="H310" s="391">
        <f t="shared" si="179"/>
        <v>0.0</v>
      </c>
      <c r="I310" s="391">
        <f t="shared" si="179"/>
        <v>0.5078717</v>
      </c>
      <c r="J310" s="391">
        <f t="shared" si="179"/>
        <v>0.8767965999999999</v>
      </c>
      <c r="K310" s="391">
        <f t="shared" si="179"/>
        <v>0.0</v>
      </c>
      <c r="L310" s="391">
        <f t="shared" si="179"/>
        <v>0.0</v>
      </c>
      <c r="M310" s="391">
        <f t="shared" si="179"/>
        <v>0.0</v>
      </c>
      <c r="N310" s="391">
        <f t="shared" si="179"/>
        <v>0.0</v>
      </c>
      <c r="O310" s="391">
        <f t="shared" si="179"/>
        <v>0.0</v>
      </c>
      <c r="P310" s="391">
        <f t="shared" si="179"/>
        <v>0.0</v>
      </c>
      <c r="Q310" s="391">
        <f t="shared" si="179"/>
        <v>0.0</v>
      </c>
      <c r="R310" s="391">
        <f t="shared" si="179"/>
        <v>0.0</v>
      </c>
      <c r="S310" s="391">
        <f t="shared" si="179"/>
        <v>0.0</v>
      </c>
      <c r="T310" s="391">
        <f t="shared" si="179"/>
        <v>0.0</v>
      </c>
      <c r="U310" s="391">
        <f t="shared" si="179"/>
        <v>0.0</v>
      </c>
      <c r="V310" s="391">
        <f t="shared" si="179"/>
        <v>0.0</v>
      </c>
      <c r="W310" s="391">
        <f t="shared" si="179"/>
        <v>0.0</v>
      </c>
      <c r="X310" s="391">
        <f t="shared" si="179"/>
        <v>0.0</v>
      </c>
      <c r="Y310" s="391">
        <f t="shared" si="179"/>
        <v>0.0</v>
      </c>
      <c r="Z310" s="391">
        <f t="shared" si="179"/>
        <v>0.0</v>
      </c>
      <c r="AA310" s="391">
        <f t="shared" si="179"/>
        <v>0.0</v>
      </c>
      <c r="AB310" s="392">
        <f t="shared" si="179"/>
        <v>0.0</v>
      </c>
      <c r="AC310" s="394"/>
      <c r="AD310" s="394"/>
      <c r="AE310" s="394"/>
      <c r="AF310" s="394"/>
      <c r="AG310" s="394"/>
      <c r="AH310" s="394"/>
      <c r="AI310" s="394"/>
      <c r="AJ310" s="394"/>
      <c r="AK310" s="394"/>
    </row>
    <row r="311" spans="8:8" ht="15.75" customHeight="1">
      <c r="A311" s="388" t="s">
        <v>242</v>
      </c>
      <c r="B311" s="403">
        <v>1.0</v>
      </c>
      <c r="C311" s="369" t="s">
        <v>217</v>
      </c>
      <c r="D311" s="280">
        <v>92.9</v>
      </c>
      <c r="E311" s="432">
        <v>0.0</v>
      </c>
      <c r="F311" s="432">
        <v>4.0</v>
      </c>
      <c r="G311" s="432"/>
      <c r="H311" s="432"/>
      <c r="I311" s="432">
        <v>3.0</v>
      </c>
      <c r="J311" s="432">
        <v>1.0</v>
      </c>
      <c r="K311" s="432"/>
      <c r="L311" s="432"/>
      <c r="M311" s="432"/>
      <c r="N311" s="432"/>
      <c r="O311" s="433"/>
      <c r="P311" s="433"/>
      <c r="Q311" s="432"/>
      <c r="R311" s="432"/>
      <c r="S311" s="348"/>
      <c r="T311" s="348"/>
      <c r="U311" s="433"/>
      <c r="V311" s="433"/>
      <c r="W311" s="433"/>
      <c r="X311" s="433"/>
      <c r="Y311" s="433"/>
      <c r="Z311" s="433"/>
      <c r="AA311" s="433"/>
      <c r="AB311" s="435"/>
      <c r="AC311" s="463"/>
      <c r="AD311" s="463"/>
      <c r="AE311" s="394"/>
      <c r="AF311" s="394"/>
      <c r="AG311" s="394"/>
      <c r="AH311" s="394"/>
      <c r="AI311" s="463"/>
      <c r="AJ311" s="463"/>
      <c r="AK311" s="463"/>
    </row>
    <row r="312" spans="8:8" ht="15.75" customHeight="1">
      <c r="A312" s="464"/>
      <c r="B312" s="385">
        <v>2.0</v>
      </c>
      <c r="C312" s="371" t="s">
        <v>218</v>
      </c>
      <c r="D312" s="289">
        <v>154.38</v>
      </c>
      <c r="E312" s="432">
        <v>0.0</v>
      </c>
      <c r="F312" s="432">
        <v>0.0</v>
      </c>
      <c r="G312" s="433"/>
      <c r="H312" s="433"/>
      <c r="I312" s="432"/>
      <c r="J312" s="432"/>
      <c r="K312" s="432"/>
      <c r="L312" s="432"/>
      <c r="M312" s="432"/>
      <c r="N312" s="432"/>
      <c r="O312" s="433"/>
      <c r="P312" s="433"/>
      <c r="Q312" s="432"/>
      <c r="R312" s="432"/>
      <c r="S312" s="348"/>
      <c r="T312" s="348"/>
      <c r="U312" s="433"/>
      <c r="V312" s="433"/>
      <c r="W312" s="433"/>
      <c r="X312" s="433"/>
      <c r="Y312" s="433"/>
      <c r="Z312" s="433"/>
      <c r="AA312" s="433"/>
      <c r="AB312" s="435"/>
      <c r="AC312" s="463"/>
      <c r="AD312" s="463"/>
      <c r="AE312" s="394"/>
      <c r="AF312" s="394"/>
      <c r="AG312" s="394"/>
      <c r="AH312" s="394"/>
      <c r="AI312" s="463"/>
      <c r="AJ312" s="463"/>
      <c r="AK312" s="463"/>
    </row>
    <row r="313" spans="8:8" ht="15.75" customHeight="1">
      <c r="A313" s="413"/>
      <c r="B313" s="385">
        <v>3.0</v>
      </c>
      <c r="C313" s="371" t="s">
        <v>178</v>
      </c>
      <c r="D313" s="289">
        <v>283.73</v>
      </c>
      <c r="E313" s="432">
        <v>17.0</v>
      </c>
      <c r="F313" s="432">
        <v>26.0</v>
      </c>
      <c r="G313" s="432"/>
      <c r="H313" s="432"/>
      <c r="I313" s="432">
        <v>29.0</v>
      </c>
      <c r="J313" s="432">
        <v>54.0</v>
      </c>
      <c r="K313" s="432"/>
      <c r="L313" s="432"/>
      <c r="M313" s="432"/>
      <c r="N313" s="432"/>
      <c r="O313" s="433"/>
      <c r="P313" s="433"/>
      <c r="Q313" s="432"/>
      <c r="R313" s="432"/>
      <c r="S313" s="348"/>
      <c r="T313" s="348"/>
      <c r="U313" s="433"/>
      <c r="V313" s="433"/>
      <c r="W313" s="433"/>
      <c r="X313" s="433"/>
      <c r="Y313" s="433"/>
      <c r="Z313" s="433"/>
      <c r="AA313" s="433"/>
      <c r="AB313" s="435"/>
      <c r="AC313" s="463"/>
      <c r="AD313" s="463"/>
      <c r="AE313" s="394"/>
      <c r="AF313" s="394"/>
      <c r="AG313" s="394"/>
      <c r="AH313" s="394"/>
      <c r="AI313" s="463"/>
      <c r="AJ313" s="463"/>
      <c r="AK313" s="463"/>
    </row>
    <row r="314" spans="8:8" ht="15.75" customHeight="1">
      <c r="A314" s="413"/>
      <c r="B314" s="385">
        <v>4.0</v>
      </c>
      <c r="C314" s="371" t="s">
        <v>179</v>
      </c>
      <c r="D314" s="289">
        <v>344.75</v>
      </c>
      <c r="E314" s="432">
        <v>12.0</v>
      </c>
      <c r="F314" s="432">
        <v>30.0</v>
      </c>
      <c r="G314" s="432"/>
      <c r="H314" s="432"/>
      <c r="I314" s="432">
        <v>15.0</v>
      </c>
      <c r="J314" s="432">
        <v>47.0</v>
      </c>
      <c r="K314" s="432"/>
      <c r="L314" s="432"/>
      <c r="M314" s="432"/>
      <c r="N314" s="432"/>
      <c r="O314" s="433"/>
      <c r="P314" s="433"/>
      <c r="Q314" s="432"/>
      <c r="R314" s="432"/>
      <c r="S314" s="348"/>
      <c r="T314" s="348"/>
      <c r="U314" s="433"/>
      <c r="V314" s="433"/>
      <c r="W314" s="433"/>
      <c r="X314" s="433"/>
      <c r="Y314" s="433"/>
      <c r="Z314" s="433"/>
      <c r="AA314" s="433"/>
      <c r="AB314" s="435"/>
      <c r="AC314" s="463"/>
      <c r="AD314" s="463"/>
      <c r="AE314" s="394"/>
      <c r="AF314" s="394"/>
      <c r="AG314" s="394"/>
      <c r="AH314" s="394"/>
      <c r="AI314" s="463"/>
      <c r="AJ314" s="463"/>
      <c r="AK314" s="463"/>
    </row>
    <row r="315" spans="8:8" ht="15.75" customHeight="1">
      <c r="A315" s="413"/>
      <c r="B315" s="385">
        <v>5.0</v>
      </c>
      <c r="C315" s="371" t="s">
        <v>175</v>
      </c>
      <c r="D315" s="289">
        <v>208.06</v>
      </c>
      <c r="E315" s="432">
        <v>45.0</v>
      </c>
      <c r="F315" s="432">
        <v>37.0</v>
      </c>
      <c r="G315" s="432"/>
      <c r="H315" s="432"/>
      <c r="I315" s="432">
        <v>40.0</v>
      </c>
      <c r="J315" s="432">
        <v>88.0</v>
      </c>
      <c r="K315" s="432"/>
      <c r="L315" s="432"/>
      <c r="M315" s="432"/>
      <c r="N315" s="432"/>
      <c r="O315" s="433"/>
      <c r="P315" s="433"/>
      <c r="Q315" s="432"/>
      <c r="R315" s="432"/>
      <c r="S315" s="348"/>
      <c r="T315" s="348"/>
      <c r="U315" s="433"/>
      <c r="V315" s="433"/>
      <c r="W315" s="433"/>
      <c r="X315" s="433"/>
      <c r="Y315" s="433"/>
      <c r="Z315" s="433"/>
      <c r="AA315" s="433"/>
      <c r="AB315" s="435"/>
      <c r="AC315" s="463"/>
      <c r="AD315" s="463"/>
      <c r="AE315" s="394"/>
      <c r="AF315" s="394"/>
      <c r="AG315" s="394"/>
      <c r="AH315" s="394"/>
      <c r="AI315" s="463"/>
      <c r="AJ315" s="463"/>
      <c r="AK315" s="463"/>
    </row>
    <row r="316" spans="8:8" ht="15.75" customHeight="1">
      <c r="A316" s="413"/>
      <c r="B316" s="385">
        <v>6.0</v>
      </c>
      <c r="C316" s="371" t="s">
        <v>176</v>
      </c>
      <c r="D316" s="289">
        <v>399.65</v>
      </c>
      <c r="E316" s="432">
        <v>174.0</v>
      </c>
      <c r="F316" s="432">
        <v>116.0</v>
      </c>
      <c r="G316" s="432"/>
      <c r="H316" s="432"/>
      <c r="I316" s="432">
        <v>137.0</v>
      </c>
      <c r="J316" s="432">
        <v>90.0</v>
      </c>
      <c r="K316" s="432"/>
      <c r="L316" s="432"/>
      <c r="M316" s="432"/>
      <c r="N316" s="432"/>
      <c r="O316" s="433"/>
      <c r="P316" s="433"/>
      <c r="Q316" s="432"/>
      <c r="R316" s="432"/>
      <c r="S316" s="348"/>
      <c r="T316" s="348"/>
      <c r="U316" s="433"/>
      <c r="V316" s="433"/>
      <c r="W316" s="433"/>
      <c r="X316" s="433"/>
      <c r="Y316" s="433"/>
      <c r="Z316" s="433"/>
      <c r="AA316" s="433"/>
      <c r="AB316" s="435"/>
      <c r="AC316" s="463"/>
      <c r="AD316" s="463"/>
      <c r="AE316" s="394"/>
      <c r="AF316" s="394"/>
      <c r="AG316" s="394"/>
      <c r="AH316" s="394"/>
      <c r="AI316" s="463"/>
      <c r="AJ316" s="463"/>
      <c r="AK316" s="463"/>
    </row>
    <row r="317" spans="8:8" ht="15.75" customHeight="1">
      <c r="A317" s="413"/>
      <c r="B317" s="385">
        <v>7.0</v>
      </c>
      <c r="C317" s="371" t="s">
        <v>174</v>
      </c>
      <c r="D317" s="289">
        <v>228.82</v>
      </c>
      <c r="E317" s="432">
        <v>393.0</v>
      </c>
      <c r="F317" s="432">
        <v>316.0</v>
      </c>
      <c r="G317" s="432"/>
      <c r="H317" s="432"/>
      <c r="I317" s="432">
        <v>334.0</v>
      </c>
      <c r="J317" s="432">
        <v>228.0</v>
      </c>
      <c r="K317" s="432"/>
      <c r="L317" s="432"/>
      <c r="M317" s="432"/>
      <c r="N317" s="432"/>
      <c r="O317" s="433"/>
      <c r="P317" s="433"/>
      <c r="Q317" s="432"/>
      <c r="R317" s="432"/>
      <c r="S317" s="348"/>
      <c r="T317" s="348"/>
      <c r="U317" s="433"/>
      <c r="V317" s="433"/>
      <c r="W317" s="433"/>
      <c r="X317" s="433"/>
      <c r="Y317" s="433"/>
      <c r="Z317" s="433"/>
      <c r="AA317" s="433"/>
      <c r="AB317" s="435"/>
      <c r="AC317" s="463"/>
      <c r="AD317" s="463"/>
      <c r="AE317" s="394"/>
      <c r="AF317" s="394"/>
      <c r="AG317" s="394"/>
      <c r="AH317" s="394"/>
      <c r="AI317" s="463"/>
      <c r="AJ317" s="463"/>
      <c r="AK317" s="463"/>
    </row>
    <row r="318" spans="8:8" ht="15.75" customHeight="1">
      <c r="A318" s="413"/>
      <c r="B318" s="385">
        <v>8.0</v>
      </c>
      <c r="C318" s="371" t="s">
        <v>177</v>
      </c>
      <c r="D318" s="289">
        <v>402.71</v>
      </c>
      <c r="E318" s="432">
        <v>24.0</v>
      </c>
      <c r="F318" s="432">
        <v>32.0</v>
      </c>
      <c r="G318" s="432"/>
      <c r="H318" s="432"/>
      <c r="I318" s="432">
        <v>16.0</v>
      </c>
      <c r="J318" s="432">
        <v>60.0</v>
      </c>
      <c r="K318" s="432"/>
      <c r="L318" s="432"/>
      <c r="M318" s="432"/>
      <c r="N318" s="432"/>
      <c r="O318" s="433"/>
      <c r="P318" s="433"/>
      <c r="Q318" s="432"/>
      <c r="R318" s="432"/>
      <c r="S318" s="348"/>
      <c r="T318" s="348"/>
      <c r="U318" s="433"/>
      <c r="V318" s="433"/>
      <c r="W318" s="433"/>
      <c r="X318" s="433"/>
      <c r="Y318" s="433"/>
      <c r="Z318" s="433"/>
      <c r="AA318" s="433"/>
      <c r="AB318" s="435"/>
      <c r="AC318" s="463"/>
      <c r="AD318" s="463"/>
      <c r="AE318" s="394"/>
      <c r="AF318" s="394"/>
      <c r="AG318" s="394"/>
      <c r="AH318" s="394"/>
      <c r="AI318" s="463"/>
      <c r="AJ318" s="463"/>
      <c r="AK318" s="463"/>
    </row>
    <row r="319" spans="8:8" ht="15.75" customHeight="1">
      <c r="A319" s="413"/>
      <c r="B319" s="385">
        <v>9.0</v>
      </c>
      <c r="C319" s="371" t="s">
        <v>172</v>
      </c>
      <c r="D319" s="289">
        <v>250.17</v>
      </c>
      <c r="E319" s="432">
        <v>54.0</v>
      </c>
      <c r="F319" s="432">
        <v>74.0</v>
      </c>
      <c r="G319" s="432"/>
      <c r="H319" s="432"/>
      <c r="I319" s="432">
        <v>39.0</v>
      </c>
      <c r="J319" s="432">
        <v>84.0</v>
      </c>
      <c r="K319" s="432"/>
      <c r="L319" s="432"/>
      <c r="M319" s="432"/>
      <c r="N319" s="432"/>
      <c r="O319" s="433"/>
      <c r="P319" s="433"/>
      <c r="Q319" s="432"/>
      <c r="R319" s="432"/>
      <c r="S319" s="348"/>
      <c r="T319" s="348"/>
      <c r="U319" s="433"/>
      <c r="V319" s="433"/>
      <c r="W319" s="433"/>
      <c r="X319" s="433"/>
      <c r="Y319" s="433"/>
      <c r="Z319" s="433"/>
      <c r="AA319" s="433"/>
      <c r="AB319" s="435"/>
      <c r="AC319" s="463"/>
      <c r="AD319" s="463"/>
      <c r="AE319" s="394"/>
      <c r="AF319" s="394"/>
      <c r="AG319" s="394"/>
      <c r="AH319" s="394"/>
      <c r="AI319" s="463"/>
      <c r="AJ319" s="463"/>
      <c r="AK319" s="463"/>
    </row>
    <row r="320" spans="8:8" ht="15.75" customHeight="1">
      <c r="A320" s="413"/>
      <c r="B320" s="385">
        <v>10.0</v>
      </c>
      <c r="C320" s="371" t="s">
        <v>173</v>
      </c>
      <c r="D320" s="289">
        <v>250.17</v>
      </c>
      <c r="E320" s="432">
        <v>7.0</v>
      </c>
      <c r="F320" s="432">
        <v>31.0</v>
      </c>
      <c r="G320" s="432"/>
      <c r="H320" s="432"/>
      <c r="I320" s="432">
        <v>17.0</v>
      </c>
      <c r="J320" s="432">
        <v>47.0</v>
      </c>
      <c r="K320" s="432"/>
      <c r="L320" s="432"/>
      <c r="M320" s="432"/>
      <c r="N320" s="432"/>
      <c r="O320" s="433"/>
      <c r="P320" s="433"/>
      <c r="Q320" s="432"/>
      <c r="R320" s="438"/>
      <c r="S320" s="348"/>
      <c r="T320" s="460"/>
      <c r="U320" s="433"/>
      <c r="V320" s="433"/>
      <c r="W320" s="433"/>
      <c r="X320" s="433"/>
      <c r="Y320" s="433"/>
      <c r="Z320" s="433"/>
      <c r="AA320" s="433"/>
      <c r="AB320" s="435"/>
      <c r="AC320" s="463"/>
      <c r="AD320" s="463"/>
      <c r="AE320" s="394"/>
      <c r="AF320" s="394"/>
      <c r="AG320" s="394"/>
      <c r="AH320" s="394"/>
      <c r="AI320" s="463"/>
      <c r="AJ320" s="463"/>
      <c r="AK320" s="463"/>
    </row>
    <row r="321" spans="8:8" ht="15.75" customHeight="1">
      <c r="A321" s="413"/>
      <c r="B321" s="385">
        <v>11.0</v>
      </c>
      <c r="C321" s="371" t="s">
        <v>219</v>
      </c>
      <c r="D321" s="289">
        <v>228.82</v>
      </c>
      <c r="E321" s="432">
        <v>0.0</v>
      </c>
      <c r="F321" s="432">
        <v>0.0</v>
      </c>
      <c r="G321" s="432"/>
      <c r="H321" s="432"/>
      <c r="I321" s="432"/>
      <c r="J321" s="432"/>
      <c r="K321" s="432"/>
      <c r="L321" s="432"/>
      <c r="M321" s="432"/>
      <c r="N321" s="432"/>
      <c r="O321" s="433"/>
      <c r="P321" s="433"/>
      <c r="Q321" s="432"/>
      <c r="R321" s="432"/>
      <c r="S321" s="348"/>
      <c r="T321" s="348"/>
      <c r="U321" s="433"/>
      <c r="V321" s="433"/>
      <c r="W321" s="433"/>
      <c r="X321" s="433"/>
      <c r="Y321" s="433"/>
      <c r="Z321" s="433"/>
      <c r="AA321" s="433"/>
      <c r="AB321" s="435"/>
      <c r="AC321" s="463"/>
      <c r="AD321" s="463"/>
      <c r="AE321" s="394"/>
      <c r="AF321" s="394"/>
      <c r="AG321" s="394"/>
      <c r="AH321" s="394"/>
      <c r="AI321" s="463"/>
      <c r="AJ321" s="463"/>
      <c r="AK321" s="463"/>
    </row>
    <row r="322" spans="8:8" ht="15.75" customHeight="1">
      <c r="A322" s="413"/>
      <c r="B322" s="385">
        <v>12.0</v>
      </c>
      <c r="C322" s="371" t="s">
        <v>181</v>
      </c>
      <c r="D322" s="289">
        <v>56.38</v>
      </c>
      <c r="E322" s="432">
        <v>56.0</v>
      </c>
      <c r="F322" s="432">
        <v>24.0</v>
      </c>
      <c r="G322" s="432"/>
      <c r="H322" s="432"/>
      <c r="I322" s="432">
        <v>49.0</v>
      </c>
      <c r="J322" s="432">
        <v>70.0</v>
      </c>
      <c r="K322" s="432"/>
      <c r="L322" s="432"/>
      <c r="M322" s="432"/>
      <c r="N322" s="432"/>
      <c r="O322" s="433"/>
      <c r="P322" s="433"/>
      <c r="Q322" s="432"/>
      <c r="R322" s="432"/>
      <c r="S322" s="348"/>
      <c r="T322" s="348"/>
      <c r="U322" s="433"/>
      <c r="V322" s="433"/>
      <c r="W322" s="433"/>
      <c r="X322" s="433"/>
      <c r="Y322" s="433"/>
      <c r="Z322" s="433"/>
      <c r="AA322" s="433"/>
      <c r="AB322" s="435"/>
      <c r="AC322" s="463"/>
      <c r="AD322" s="463"/>
      <c r="AE322" s="394"/>
      <c r="AF322" s="394"/>
      <c r="AG322" s="394"/>
      <c r="AH322" s="394"/>
      <c r="AI322" s="463"/>
      <c r="AJ322" s="463"/>
      <c r="AK322" s="463"/>
    </row>
    <row r="323" spans="8:8" ht="15.75" customHeight="1">
      <c r="A323" s="413"/>
      <c r="B323" s="385">
        <v>13.0</v>
      </c>
      <c r="C323" s="371" t="s">
        <v>220</v>
      </c>
      <c r="D323" s="289">
        <v>70.14</v>
      </c>
      <c r="E323" s="432">
        <v>166.0</v>
      </c>
      <c r="F323" s="432">
        <v>68.0</v>
      </c>
      <c r="G323" s="432"/>
      <c r="H323" s="432"/>
      <c r="I323" s="432">
        <v>133.0</v>
      </c>
      <c r="J323" s="432">
        <v>140.0</v>
      </c>
      <c r="K323" s="432"/>
      <c r="L323" s="432"/>
      <c r="M323" s="432"/>
      <c r="N323" s="432"/>
      <c r="O323" s="433"/>
      <c r="P323" s="433"/>
      <c r="Q323" s="432"/>
      <c r="R323" s="432"/>
      <c r="S323" s="348"/>
      <c r="T323" s="348"/>
      <c r="U323" s="433"/>
      <c r="V323" s="433"/>
      <c r="W323" s="433"/>
      <c r="X323" s="433"/>
      <c r="Y323" s="433"/>
      <c r="Z323" s="433"/>
      <c r="AA323" s="433"/>
      <c r="AB323" s="435"/>
      <c r="AC323" s="463"/>
      <c r="AD323" s="463"/>
      <c r="AE323" s="394"/>
      <c r="AF323" s="394"/>
      <c r="AG323" s="394"/>
      <c r="AH323" s="394"/>
      <c r="AI323" s="463"/>
      <c r="AJ323" s="463"/>
      <c r="AK323" s="463"/>
    </row>
    <row r="324" spans="8:8" ht="15.75" customHeight="1">
      <c r="A324" s="413"/>
      <c r="B324" s="387">
        <v>14.0</v>
      </c>
      <c r="C324" s="374"/>
      <c r="D324" s="295"/>
      <c r="E324" s="441"/>
      <c r="F324" s="441"/>
      <c r="G324" s="442"/>
      <c r="H324" s="442"/>
      <c r="I324" s="441"/>
      <c r="J324" s="441"/>
      <c r="K324" s="441"/>
      <c r="L324" s="441"/>
      <c r="M324" s="441"/>
      <c r="N324" s="441"/>
      <c r="O324" s="442"/>
      <c r="P324" s="442"/>
      <c r="Q324" s="441"/>
      <c r="R324" s="441"/>
      <c r="S324" s="443"/>
      <c r="T324" s="443"/>
      <c r="U324" s="442"/>
      <c r="V324" s="442"/>
      <c r="W324" s="442"/>
      <c r="X324" s="442"/>
      <c r="Y324" s="442"/>
      <c r="Z324" s="442"/>
      <c r="AA324" s="442"/>
      <c r="AB324" s="444"/>
      <c r="AC324" s="463"/>
      <c r="AD324" s="463"/>
      <c r="AE324" s="394"/>
      <c r="AF324" s="394"/>
      <c r="AG324" s="394"/>
      <c r="AH324" s="394"/>
      <c r="AI324" s="463"/>
      <c r="AJ324" s="463"/>
      <c r="AK324" s="394"/>
    </row>
    <row r="325" spans="8:8" ht="15.75" customHeight="1">
      <c r="A325" s="413"/>
      <c r="B325" s="418"/>
      <c r="C325" s="419" t="s">
        <v>187</v>
      </c>
      <c r="D325" s="445"/>
      <c r="E325" s="455">
        <f t="shared" si="180" ref="E325:V325">SUMPRODUCT($D311:$D324,E311:E324)/100000</f>
        <v>2.1751439999999995</v>
      </c>
      <c r="F325" s="455">
        <f t="shared" si="180"/>
        <v>1.8973302999999997</v>
      </c>
      <c r="G325" s="455">
        <f t="shared" si="180"/>
        <v>0.0</v>
      </c>
      <c r="H325" s="455">
        <f t="shared" si="180"/>
        <v>0.0</v>
      </c>
      <c r="I325" s="455">
        <f t="shared" si="180"/>
        <v>1.8572257</v>
      </c>
      <c r="J325" s="455">
        <f t="shared" si="180"/>
        <v>2.0876738</v>
      </c>
      <c r="K325" s="455">
        <f t="shared" si="180"/>
        <v>0.0</v>
      </c>
      <c r="L325" s="455">
        <f t="shared" si="180"/>
        <v>0.0</v>
      </c>
      <c r="M325" s="455">
        <f t="shared" si="180"/>
        <v>0.0</v>
      </c>
      <c r="N325" s="455">
        <f t="shared" si="180"/>
        <v>0.0</v>
      </c>
      <c r="O325" s="455">
        <f t="shared" si="180"/>
        <v>0.0</v>
      </c>
      <c r="P325" s="455">
        <f t="shared" si="180"/>
        <v>0.0</v>
      </c>
      <c r="Q325" s="455">
        <f t="shared" si="180"/>
        <v>0.0</v>
      </c>
      <c r="R325" s="455">
        <f t="shared" si="180"/>
        <v>0.0</v>
      </c>
      <c r="S325" s="455">
        <f t="shared" si="180"/>
        <v>0.0</v>
      </c>
      <c r="T325" s="455">
        <f t="shared" si="180"/>
        <v>0.0</v>
      </c>
      <c r="U325" s="455">
        <f t="shared" si="180"/>
        <v>0.0</v>
      </c>
      <c r="V325" s="455">
        <f t="shared" si="180"/>
        <v>0.0</v>
      </c>
      <c r="W325" s="455">
        <v>2.0253341000000002</v>
      </c>
      <c r="X325" s="455">
        <v>2.0261326</v>
      </c>
      <c r="Y325" s="455">
        <f t="shared" si="181" ref="Y325:AB325">SUMPRODUCT($D311:$D324,Y311:Y324)/100000</f>
        <v>0.0</v>
      </c>
      <c r="Z325" s="455">
        <f t="shared" si="181"/>
        <v>0.0</v>
      </c>
      <c r="AA325" s="455">
        <f t="shared" si="181"/>
        <v>0.0</v>
      </c>
      <c r="AB325" s="456">
        <f t="shared" si="181"/>
        <v>0.0</v>
      </c>
      <c r="AC325" s="394"/>
      <c r="AD325" s="394"/>
      <c r="AE325" s="394"/>
      <c r="AF325" s="394"/>
      <c r="AG325" s="394"/>
      <c r="AH325" s="394"/>
      <c r="AI325" s="394"/>
      <c r="AJ325" s="394"/>
      <c r="AK325" s="394"/>
    </row>
    <row r="326" spans="8:8" ht="15.75" customHeight="1">
      <c r="A326" s="413"/>
      <c r="B326" s="383"/>
      <c r="C326" s="423"/>
      <c r="D326" s="424"/>
      <c r="E326" s="425"/>
      <c r="F326" s="425"/>
      <c r="G326" s="425"/>
      <c r="H326" s="425"/>
      <c r="I326" s="425"/>
      <c r="J326" s="425"/>
      <c r="K326" s="425"/>
      <c r="L326" s="425"/>
      <c r="M326" s="425"/>
      <c r="N326" s="425"/>
      <c r="O326" s="425"/>
      <c r="P326" s="425"/>
      <c r="Q326" s="426"/>
      <c r="R326" s="426"/>
      <c r="S326" s="425"/>
      <c r="T326" s="425"/>
      <c r="U326" s="425"/>
      <c r="V326" s="425"/>
      <c r="W326" s="425"/>
      <c r="X326" s="425"/>
      <c r="Y326" s="425"/>
      <c r="Z326" s="425"/>
      <c r="AA326" s="425"/>
      <c r="AB326" s="427"/>
      <c r="AC326" s="394"/>
      <c r="AD326" s="394"/>
      <c r="AE326" s="394"/>
      <c r="AF326" s="394"/>
      <c r="AG326" s="394"/>
      <c r="AH326" s="394"/>
      <c r="AI326" s="394"/>
      <c r="AJ326" s="394"/>
      <c r="AK326" s="394"/>
    </row>
    <row r="327" spans="8:8" ht="15.75" customHeight="1">
      <c r="A327" s="413"/>
      <c r="B327" s="403" t="s">
        <v>221</v>
      </c>
      <c r="C327" s="428" t="s">
        <v>165</v>
      </c>
      <c r="D327" s="381"/>
      <c r="E327" s="450" t="s">
        <v>214</v>
      </c>
      <c r="F327" s="451" t="s">
        <v>215</v>
      </c>
      <c r="G327" s="451" t="s">
        <v>214</v>
      </c>
      <c r="H327" s="451" t="s">
        <v>215</v>
      </c>
      <c r="I327" s="451" t="s">
        <v>214</v>
      </c>
      <c r="J327" s="451" t="s">
        <v>215</v>
      </c>
      <c r="K327" s="451" t="s">
        <v>214</v>
      </c>
      <c r="L327" s="451" t="s">
        <v>215</v>
      </c>
      <c r="M327" s="451" t="s">
        <v>214</v>
      </c>
      <c r="N327" s="451" t="s">
        <v>215</v>
      </c>
      <c r="O327" s="451" t="s">
        <v>214</v>
      </c>
      <c r="P327" s="451" t="s">
        <v>215</v>
      </c>
      <c r="Q327" s="451" t="s">
        <v>214</v>
      </c>
      <c r="R327" s="451" t="s">
        <v>215</v>
      </c>
      <c r="S327" s="451" t="s">
        <v>214</v>
      </c>
      <c r="T327" s="451" t="s">
        <v>215</v>
      </c>
      <c r="U327" s="451" t="s">
        <v>214</v>
      </c>
      <c r="V327" s="451" t="s">
        <v>215</v>
      </c>
      <c r="W327" s="451" t="s">
        <v>214</v>
      </c>
      <c r="X327" s="451" t="s">
        <v>215</v>
      </c>
      <c r="Y327" s="451" t="s">
        <v>214</v>
      </c>
      <c r="Z327" s="451" t="s">
        <v>215</v>
      </c>
      <c r="AA327" s="451" t="s">
        <v>214</v>
      </c>
      <c r="AB327" s="452" t="s">
        <v>215</v>
      </c>
      <c r="AC327" s="394"/>
      <c r="AD327" s="394"/>
      <c r="AE327" s="394"/>
      <c r="AF327" s="394"/>
      <c r="AG327" s="394"/>
      <c r="AH327" s="394"/>
      <c r="AI327" s="394"/>
      <c r="AJ327" s="394"/>
      <c r="AK327" s="394"/>
    </row>
    <row r="328" spans="8:8" ht="15.75" customHeight="1">
      <c r="A328" s="413"/>
      <c r="B328" s="385"/>
      <c r="C328" s="328" t="s">
        <v>222</v>
      </c>
      <c r="D328" s="453"/>
      <c r="E328" s="325">
        <f t="shared" si="182" ref="E328:V328">SUMPRODUCT($D$312:$D$313:$D$314,E312:E313:E314)/100000</f>
        <v>0.08960409999999999</v>
      </c>
      <c r="F328" s="325">
        <f t="shared" si="182"/>
        <v>0.17719479999999999</v>
      </c>
      <c r="G328" s="325">
        <f t="shared" si="182"/>
        <v>0.0</v>
      </c>
      <c r="H328" s="325">
        <f t="shared" si="182"/>
        <v>0.0</v>
      </c>
      <c r="I328" s="325">
        <f t="shared" si="182"/>
        <v>0.1339942</v>
      </c>
      <c r="J328" s="325">
        <f t="shared" si="182"/>
        <v>0.31524670000000005</v>
      </c>
      <c r="K328" s="325">
        <f t="shared" si="182"/>
        <v>0.0</v>
      </c>
      <c r="L328" s="325">
        <f t="shared" si="182"/>
        <v>0.0</v>
      </c>
      <c r="M328" s="325">
        <f t="shared" si="182"/>
        <v>0.0</v>
      </c>
      <c r="N328" s="325">
        <f t="shared" si="182"/>
        <v>0.0</v>
      </c>
      <c r="O328" s="325">
        <f t="shared" si="182"/>
        <v>0.0</v>
      </c>
      <c r="P328" s="325">
        <f t="shared" si="182"/>
        <v>0.0</v>
      </c>
      <c r="Q328" s="325">
        <f t="shared" si="182"/>
        <v>0.0</v>
      </c>
      <c r="R328" s="325">
        <f t="shared" si="182"/>
        <v>0.0</v>
      </c>
      <c r="S328" s="325">
        <f t="shared" si="182"/>
        <v>0.0</v>
      </c>
      <c r="T328" s="325">
        <f t="shared" si="182"/>
        <v>0.0</v>
      </c>
      <c r="U328" s="325">
        <f t="shared" si="182"/>
        <v>0.0</v>
      </c>
      <c r="V328" s="325">
        <f t="shared" si="182"/>
        <v>0.0</v>
      </c>
      <c r="W328" s="325">
        <v>0.1275266</v>
      </c>
      <c r="X328" s="325">
        <v>0.1611777</v>
      </c>
      <c r="Y328" s="325">
        <f t="shared" si="183" ref="Y328:AB328">SUMPRODUCT($D$312:$D$313:$D$314,Y312:Y313:Y314)/100000</f>
        <v>0.0</v>
      </c>
      <c r="Z328" s="325">
        <f t="shared" si="183"/>
        <v>0.0</v>
      </c>
      <c r="AA328" s="325">
        <f t="shared" si="183"/>
        <v>0.0</v>
      </c>
      <c r="AB328" s="325">
        <f t="shared" si="183"/>
        <v>0.0</v>
      </c>
      <c r="AC328" s="394"/>
      <c r="AD328" s="394"/>
      <c r="AE328" s="394"/>
      <c r="AF328" s="394"/>
      <c r="AG328" s="394"/>
      <c r="AH328" s="394"/>
      <c r="AI328" s="394"/>
      <c r="AJ328" s="394"/>
      <c r="AK328" s="394"/>
    </row>
    <row r="329" spans="8:8" ht="15.75" customHeight="1">
      <c r="A329" s="413"/>
      <c r="B329" s="385"/>
      <c r="C329" s="328" t="s">
        <v>223</v>
      </c>
      <c r="D329" s="386"/>
      <c r="E329" s="330">
        <f t="shared" si="184" ref="E329:V329">SUMPRODUCT($D$315:$D$316:$D$317:$D$318,E315:E316:E317:E318)/100000</f>
        <v>1.784931</v>
      </c>
      <c r="F329" s="330">
        <f t="shared" si="184"/>
        <v>1.3925146</v>
      </c>
      <c r="G329" s="330">
        <f t="shared" si="184"/>
        <v>0.0</v>
      </c>
      <c r="H329" s="330">
        <f t="shared" si="184"/>
        <v>0.0</v>
      </c>
      <c r="I329" s="330">
        <f t="shared" si="184"/>
        <v>1.4594369</v>
      </c>
      <c r="J329" s="330">
        <f t="shared" si="184"/>
        <v>1.3061133999999999</v>
      </c>
      <c r="K329" s="330">
        <f t="shared" si="184"/>
        <v>0.0</v>
      </c>
      <c r="L329" s="330">
        <f t="shared" si="184"/>
        <v>0.0</v>
      </c>
      <c r="M329" s="330">
        <f t="shared" si="184"/>
        <v>0.0</v>
      </c>
      <c r="N329" s="330">
        <f t="shared" si="184"/>
        <v>0.0</v>
      </c>
      <c r="O329" s="330">
        <f t="shared" si="184"/>
        <v>0.0</v>
      </c>
      <c r="P329" s="330">
        <f t="shared" si="184"/>
        <v>0.0</v>
      </c>
      <c r="Q329" s="330">
        <f t="shared" si="184"/>
        <v>0.0</v>
      </c>
      <c r="R329" s="330">
        <f t="shared" si="184"/>
        <v>0.0</v>
      </c>
      <c r="S329" s="330">
        <f t="shared" si="184"/>
        <v>0.0</v>
      </c>
      <c r="T329" s="330">
        <f t="shared" si="184"/>
        <v>0.0</v>
      </c>
      <c r="U329" s="330">
        <f t="shared" si="184"/>
        <v>0.0</v>
      </c>
      <c r="V329" s="330">
        <f t="shared" si="184"/>
        <v>0.0</v>
      </c>
      <c r="W329" s="330">
        <v>1.6177056000000003</v>
      </c>
      <c r="X329" s="330">
        <v>1.5443403999999998</v>
      </c>
      <c r="Y329" s="330">
        <f t="shared" si="185" ref="Y329:AB329">SUMPRODUCT($D$315:$D$316:$D$317:$D$318,Y315:Y316:Y317:Y318)/100000</f>
        <v>0.0</v>
      </c>
      <c r="Z329" s="330">
        <f t="shared" si="185"/>
        <v>0.0</v>
      </c>
      <c r="AA329" s="330">
        <f t="shared" si="185"/>
        <v>0.0</v>
      </c>
      <c r="AB329" s="330">
        <f t="shared" si="185"/>
        <v>0.0</v>
      </c>
      <c r="AC329" s="394"/>
      <c r="AD329" s="394"/>
      <c r="AE329" s="394"/>
      <c r="AF329" s="394"/>
      <c r="AG329" s="394"/>
      <c r="AH329" s="394"/>
      <c r="AI329" s="394"/>
      <c r="AJ329" s="394"/>
      <c r="AK329" s="394"/>
    </row>
    <row r="330" spans="8:8" ht="15.75" customHeight="1">
      <c r="A330" s="413"/>
      <c r="B330" s="385"/>
      <c r="C330" s="332" t="s">
        <v>224</v>
      </c>
      <c r="D330" s="386"/>
      <c r="E330" s="330">
        <f t="shared" si="186" ref="E330:V330">SUMPRODUCT($D$319:$D$320:$D$321,E319:E320:E321)/100000</f>
        <v>0.15260369999999998</v>
      </c>
      <c r="F330" s="330">
        <f t="shared" si="186"/>
        <v>0.2626785</v>
      </c>
      <c r="G330" s="330">
        <f t="shared" si="186"/>
        <v>0.0</v>
      </c>
      <c r="H330" s="330">
        <f t="shared" si="186"/>
        <v>0.0</v>
      </c>
      <c r="I330" s="330">
        <f t="shared" si="186"/>
        <v>0.14009519999999998</v>
      </c>
      <c r="J330" s="330">
        <f t="shared" si="186"/>
        <v>0.3277227</v>
      </c>
      <c r="K330" s="330">
        <f t="shared" si="186"/>
        <v>0.0</v>
      </c>
      <c r="L330" s="330">
        <f t="shared" si="186"/>
        <v>0.0</v>
      </c>
      <c r="M330" s="330">
        <f t="shared" si="186"/>
        <v>0.0</v>
      </c>
      <c r="N330" s="330">
        <f t="shared" si="186"/>
        <v>0.0</v>
      </c>
      <c r="O330" s="330">
        <f t="shared" si="186"/>
        <v>0.0</v>
      </c>
      <c r="P330" s="330">
        <f t="shared" si="186"/>
        <v>0.0</v>
      </c>
      <c r="Q330" s="330">
        <f t="shared" si="186"/>
        <v>0.0</v>
      </c>
      <c r="R330" s="330">
        <f t="shared" si="186"/>
        <v>0.0</v>
      </c>
      <c r="S330" s="330">
        <f t="shared" si="186"/>
        <v>0.0</v>
      </c>
      <c r="T330" s="330">
        <f t="shared" si="186"/>
        <v>0.0</v>
      </c>
      <c r="U330" s="330">
        <f t="shared" si="186"/>
        <v>0.0</v>
      </c>
      <c r="V330" s="330">
        <f t="shared" si="186"/>
        <v>0.0</v>
      </c>
      <c r="W330" s="330">
        <v>0.1776207</v>
      </c>
      <c r="X330" s="330">
        <v>0.22765470000000002</v>
      </c>
      <c r="Y330" s="330">
        <f t="shared" si="187" ref="Y330:AB330">SUMPRODUCT($D$319:$D$320:$D$321,Y319:Y320:Y321)/100000</f>
        <v>0.0</v>
      </c>
      <c r="Z330" s="330">
        <f t="shared" si="187"/>
        <v>0.0</v>
      </c>
      <c r="AA330" s="330">
        <f t="shared" si="187"/>
        <v>0.0</v>
      </c>
      <c r="AB330" s="330">
        <f t="shared" si="187"/>
        <v>0.0</v>
      </c>
      <c r="AC330" s="394"/>
      <c r="AD330" s="394"/>
      <c r="AE330" s="394"/>
      <c r="AF330" s="394"/>
      <c r="AG330" s="394"/>
      <c r="AH330" s="394"/>
      <c r="AI330" s="394"/>
      <c r="AJ330" s="394"/>
      <c r="AK330" s="394"/>
    </row>
    <row r="331" spans="8:8" ht="15.75" customHeight="1">
      <c r="A331" s="413"/>
      <c r="B331" s="385"/>
      <c r="C331" s="328" t="s">
        <v>225</v>
      </c>
      <c r="D331" s="386"/>
      <c r="E331" s="330">
        <f t="shared" si="188" ref="E331:V331">SUMPRODUCT($D$322:$D$323,E322:E323)/100000</f>
        <v>0.1480052</v>
      </c>
      <c r="F331" s="330">
        <f t="shared" si="188"/>
        <v>0.0612264</v>
      </c>
      <c r="G331" s="330">
        <f t="shared" si="188"/>
        <v>0.0</v>
      </c>
      <c r="H331" s="330">
        <f t="shared" si="188"/>
        <v>0.0</v>
      </c>
      <c r="I331" s="330">
        <f t="shared" si="188"/>
        <v>0.12091240000000002</v>
      </c>
      <c r="J331" s="330">
        <f t="shared" si="188"/>
        <v>0.137662</v>
      </c>
      <c r="K331" s="330">
        <f t="shared" si="188"/>
        <v>0.0</v>
      </c>
      <c r="L331" s="330">
        <f t="shared" si="188"/>
        <v>0.0</v>
      </c>
      <c r="M331" s="330">
        <f t="shared" si="188"/>
        <v>0.0</v>
      </c>
      <c r="N331" s="330">
        <f t="shared" si="188"/>
        <v>0.0</v>
      </c>
      <c r="O331" s="330">
        <f t="shared" si="188"/>
        <v>0.0</v>
      </c>
      <c r="P331" s="330">
        <f t="shared" si="188"/>
        <v>0.0</v>
      </c>
      <c r="Q331" s="330">
        <f t="shared" si="188"/>
        <v>0.0</v>
      </c>
      <c r="R331" s="330">
        <f t="shared" si="188"/>
        <v>0.0</v>
      </c>
      <c r="S331" s="330">
        <f t="shared" si="188"/>
        <v>0.0</v>
      </c>
      <c r="T331" s="330">
        <f t="shared" si="188"/>
        <v>0.0</v>
      </c>
      <c r="U331" s="330">
        <f t="shared" si="188"/>
        <v>0.0</v>
      </c>
      <c r="V331" s="330">
        <f t="shared" si="188"/>
        <v>0.0</v>
      </c>
      <c r="W331" s="330">
        <v>0.10248120000000001</v>
      </c>
      <c r="X331" s="330">
        <v>0.0920308</v>
      </c>
      <c r="Y331" s="330">
        <f t="shared" si="189" ref="Y331:AB331">SUMPRODUCT($D$322:$D$323,Y322:Y323)/100000</f>
        <v>0.0</v>
      </c>
      <c r="Z331" s="330">
        <f t="shared" si="189"/>
        <v>0.0</v>
      </c>
      <c r="AA331" s="330">
        <f t="shared" si="189"/>
        <v>0.0</v>
      </c>
      <c r="AB331" s="330">
        <f t="shared" si="189"/>
        <v>0.0</v>
      </c>
      <c r="AC331" s="394"/>
      <c r="AD331" s="394"/>
      <c r="AE331" s="394"/>
      <c r="AF331" s="394"/>
      <c r="AG331" s="394"/>
      <c r="AH331" s="394"/>
      <c r="AI331" s="394"/>
      <c r="AJ331" s="394"/>
      <c r="AK331" s="394"/>
    </row>
    <row r="332" spans="8:8" ht="15.75" customHeight="1">
      <c r="A332" s="430"/>
      <c r="B332" s="387"/>
      <c r="C332" s="431" t="s">
        <v>187</v>
      </c>
      <c r="D332" s="389"/>
      <c r="E332" s="390">
        <f t="shared" si="190" ref="E332:AB332">SUM(E328:E331)</f>
        <v>2.175144</v>
      </c>
      <c r="F332" s="391">
        <f t="shared" si="190"/>
        <v>1.8936142999999999</v>
      </c>
      <c r="G332" s="391">
        <f t="shared" si="190"/>
        <v>0.0</v>
      </c>
      <c r="H332" s="391">
        <f t="shared" si="190"/>
        <v>0.0</v>
      </c>
      <c r="I332" s="391">
        <f t="shared" si="190"/>
        <v>1.8544387</v>
      </c>
      <c r="J332" s="391">
        <f t="shared" si="190"/>
        <v>2.0867448</v>
      </c>
      <c r="K332" s="391">
        <f t="shared" si="190"/>
        <v>0.0</v>
      </c>
      <c r="L332" s="391">
        <f t="shared" si="190"/>
        <v>0.0</v>
      </c>
      <c r="M332" s="391">
        <f t="shared" si="190"/>
        <v>0.0</v>
      </c>
      <c r="N332" s="391">
        <f t="shared" si="190"/>
        <v>0.0</v>
      </c>
      <c r="O332" s="391">
        <f t="shared" si="190"/>
        <v>0.0</v>
      </c>
      <c r="P332" s="391">
        <f t="shared" si="190"/>
        <v>0.0</v>
      </c>
      <c r="Q332" s="391">
        <f t="shared" si="190"/>
        <v>0.0</v>
      </c>
      <c r="R332" s="391">
        <f t="shared" si="190"/>
        <v>0.0</v>
      </c>
      <c r="S332" s="391">
        <f t="shared" si="190"/>
        <v>0.0</v>
      </c>
      <c r="T332" s="391">
        <f t="shared" si="190"/>
        <v>0.0</v>
      </c>
      <c r="U332" s="391">
        <f t="shared" si="190"/>
        <v>0.0</v>
      </c>
      <c r="V332" s="391">
        <f t="shared" si="190"/>
        <v>0.0</v>
      </c>
      <c r="W332" s="391">
        <f t="shared" si="190"/>
        <v>2.0253341000000002</v>
      </c>
      <c r="X332" s="391">
        <f t="shared" si="190"/>
        <v>2.0252035999999998</v>
      </c>
      <c r="Y332" s="391">
        <f t="shared" si="190"/>
        <v>0.0</v>
      </c>
      <c r="Z332" s="391">
        <f t="shared" si="190"/>
        <v>0.0</v>
      </c>
      <c r="AA332" s="391">
        <f t="shared" si="190"/>
        <v>0.0</v>
      </c>
      <c r="AB332" s="392">
        <f t="shared" si="190"/>
        <v>0.0</v>
      </c>
      <c r="AC332" s="394"/>
      <c r="AD332" s="394"/>
      <c r="AE332" s="394"/>
      <c r="AF332" s="394"/>
      <c r="AG332" s="394"/>
      <c r="AH332" s="394"/>
      <c r="AI332" s="394"/>
      <c r="AJ332" s="394"/>
      <c r="AK332" s="394"/>
    </row>
    <row r="333" spans="8:8" ht="15.75" customHeight="1">
      <c r="A333" s="388" t="s">
        <v>243</v>
      </c>
      <c r="B333" s="403">
        <v>1.0</v>
      </c>
      <c r="C333" s="369" t="s">
        <v>217</v>
      </c>
      <c r="D333" s="280">
        <v>92.9</v>
      </c>
      <c r="E333" s="432"/>
      <c r="F333" s="432"/>
      <c r="G333" s="432"/>
      <c r="H333" s="432"/>
      <c r="I333" s="432">
        <v>2.0</v>
      </c>
      <c r="J333" s="432">
        <v>9.0</v>
      </c>
      <c r="K333" s="432"/>
      <c r="L333" s="432"/>
      <c r="M333" s="457"/>
      <c r="N333" s="457"/>
      <c r="O333" s="433"/>
      <c r="P333" s="433"/>
      <c r="Q333" s="432"/>
      <c r="R333" s="432"/>
      <c r="S333" s="348"/>
      <c r="T333" s="348"/>
      <c r="U333" s="433"/>
      <c r="V333" s="433"/>
      <c r="W333" s="433"/>
      <c r="X333" s="433"/>
      <c r="Y333" s="433"/>
      <c r="Z333" s="433"/>
      <c r="AA333" s="433"/>
      <c r="AB333" s="435"/>
      <c r="AC333" s="394"/>
      <c r="AD333" s="394"/>
      <c r="AE333" s="394"/>
      <c r="AF333" s="394"/>
      <c r="AG333" s="394"/>
      <c r="AH333" s="394"/>
      <c r="AI333" s="394"/>
      <c r="AJ333" s="394"/>
      <c r="AK333" s="394"/>
    </row>
    <row r="334" spans="8:8" ht="15.75" customHeight="1">
      <c r="A334" s="408"/>
      <c r="B334" s="385">
        <v>2.0</v>
      </c>
      <c r="C334" s="371" t="s">
        <v>218</v>
      </c>
      <c r="D334" s="289">
        <v>154.38</v>
      </c>
      <c r="E334" s="432"/>
      <c r="F334" s="432"/>
      <c r="G334" s="433"/>
      <c r="H334" s="433"/>
      <c r="I334" s="432"/>
      <c r="J334" s="432"/>
      <c r="K334" s="432"/>
      <c r="L334" s="432"/>
      <c r="M334" s="457"/>
      <c r="N334" s="457"/>
      <c r="O334" s="433"/>
      <c r="P334" s="433"/>
      <c r="Q334" s="432"/>
      <c r="R334" s="432"/>
      <c r="S334" s="348"/>
      <c r="T334" s="348"/>
      <c r="U334" s="433"/>
      <c r="V334" s="433"/>
      <c r="W334" s="433"/>
      <c r="X334" s="433"/>
      <c r="Y334" s="433"/>
      <c r="Z334" s="433"/>
      <c r="AA334" s="433"/>
      <c r="AB334" s="435"/>
      <c r="AC334" s="394"/>
      <c r="AD334" s="394"/>
      <c r="AE334" s="394"/>
      <c r="AF334" s="394"/>
      <c r="AG334" s="394"/>
      <c r="AH334" s="394"/>
      <c r="AI334" s="394"/>
      <c r="AJ334" s="394"/>
      <c r="AK334" s="394"/>
    </row>
    <row r="335" spans="8:8" ht="15.75" customHeight="1">
      <c r="A335" s="437"/>
      <c r="B335" s="385">
        <v>3.0</v>
      </c>
      <c r="C335" s="371" t="s">
        <v>178</v>
      </c>
      <c r="D335" s="289">
        <v>283.73</v>
      </c>
      <c r="E335" s="432">
        <v>1.0</v>
      </c>
      <c r="F335" s="432">
        <v>0.0</v>
      </c>
      <c r="G335" s="432"/>
      <c r="H335" s="432"/>
      <c r="I335" s="432"/>
      <c r="J335" s="432"/>
      <c r="K335" s="432"/>
      <c r="L335" s="432"/>
      <c r="M335" s="457"/>
      <c r="N335" s="457"/>
      <c r="O335" s="433"/>
      <c r="P335" s="433"/>
      <c r="Q335" s="432"/>
      <c r="R335" s="432"/>
      <c r="S335" s="348"/>
      <c r="T335" s="348"/>
      <c r="U335" s="433"/>
      <c r="V335" s="433"/>
      <c r="W335" s="433"/>
      <c r="X335" s="433"/>
      <c r="Y335" s="433"/>
      <c r="Z335" s="433"/>
      <c r="AA335" s="433"/>
      <c r="AB335" s="435"/>
      <c r="AC335" s="394"/>
      <c r="AD335" s="394"/>
      <c r="AE335" s="394"/>
      <c r="AF335" s="394"/>
      <c r="AG335" s="394"/>
      <c r="AH335" s="394"/>
      <c r="AI335" s="394"/>
      <c r="AJ335" s="394"/>
      <c r="AK335" s="394"/>
    </row>
    <row r="336" spans="8:8" ht="15.75" customHeight="1">
      <c r="A336" s="437"/>
      <c r="B336" s="385">
        <v>4.0</v>
      </c>
      <c r="C336" s="371" t="s">
        <v>179</v>
      </c>
      <c r="D336" s="289">
        <v>344.75</v>
      </c>
      <c r="E336" s="432">
        <v>1.0</v>
      </c>
      <c r="F336" s="432">
        <v>23.0</v>
      </c>
      <c r="G336" s="432"/>
      <c r="H336" s="432"/>
      <c r="I336" s="432"/>
      <c r="J336" s="432"/>
      <c r="K336" s="432"/>
      <c r="L336" s="432"/>
      <c r="M336" s="457"/>
      <c r="N336" s="457"/>
      <c r="O336" s="433"/>
      <c r="P336" s="433"/>
      <c r="Q336" s="432"/>
      <c r="R336" s="432"/>
      <c r="S336" s="348"/>
      <c r="T336" s="348"/>
      <c r="U336" s="433"/>
      <c r="V336" s="433"/>
      <c r="W336" s="433"/>
      <c r="X336" s="433"/>
      <c r="Y336" s="433"/>
      <c r="Z336" s="433"/>
      <c r="AA336" s="433"/>
      <c r="AB336" s="435"/>
      <c r="AC336" s="394"/>
      <c r="AD336" s="394"/>
      <c r="AE336" s="394"/>
      <c r="AF336" s="394"/>
      <c r="AG336" s="394"/>
      <c r="AH336" s="394"/>
      <c r="AI336" s="394"/>
      <c r="AJ336" s="394"/>
      <c r="AK336" s="394"/>
    </row>
    <row r="337" spans="8:8" ht="15.75" customHeight="1">
      <c r="A337" s="437"/>
      <c r="B337" s="385">
        <v>5.0</v>
      </c>
      <c r="C337" s="371" t="s">
        <v>175</v>
      </c>
      <c r="D337" s="289">
        <v>208.06</v>
      </c>
      <c r="E337" s="432">
        <v>19.0</v>
      </c>
      <c r="F337" s="432">
        <v>23.0</v>
      </c>
      <c r="G337" s="432"/>
      <c r="H337" s="432"/>
      <c r="I337" s="432"/>
      <c r="J337" s="432"/>
      <c r="K337" s="432"/>
      <c r="L337" s="432"/>
      <c r="M337" s="457"/>
      <c r="N337" s="457"/>
      <c r="O337" s="433"/>
      <c r="P337" s="433"/>
      <c r="Q337" s="432"/>
      <c r="R337" s="432"/>
      <c r="S337" s="348"/>
      <c r="T337" s="348"/>
      <c r="U337" s="433"/>
      <c r="V337" s="433"/>
      <c r="W337" s="433"/>
      <c r="X337" s="433"/>
      <c r="Y337" s="433"/>
      <c r="Z337" s="433"/>
      <c r="AA337" s="433"/>
      <c r="AB337" s="435"/>
      <c r="AC337" s="394"/>
      <c r="AD337" s="394"/>
      <c r="AE337" s="394"/>
      <c r="AF337" s="394"/>
      <c r="AG337" s="394"/>
      <c r="AH337" s="394"/>
      <c r="AI337" s="394"/>
      <c r="AJ337" s="394"/>
      <c r="AK337" s="394"/>
    </row>
    <row r="338" spans="8:8" ht="15.75" customHeight="1">
      <c r="A338" s="413"/>
      <c r="B338" s="385">
        <v>6.0</v>
      </c>
      <c r="C338" s="371" t="s">
        <v>176</v>
      </c>
      <c r="D338" s="289">
        <v>399.65</v>
      </c>
      <c r="E338" s="432">
        <v>19.0</v>
      </c>
      <c r="F338" s="432">
        <v>2.0</v>
      </c>
      <c r="G338" s="432"/>
      <c r="H338" s="432"/>
      <c r="I338" s="432"/>
      <c r="J338" s="432"/>
      <c r="K338" s="432"/>
      <c r="L338" s="432"/>
      <c r="M338" s="457"/>
      <c r="N338" s="457"/>
      <c r="O338" s="433"/>
      <c r="P338" s="433"/>
      <c r="Q338" s="432"/>
      <c r="R338" s="432"/>
      <c r="S338" s="348"/>
      <c r="T338" s="348"/>
      <c r="U338" s="433"/>
      <c r="V338" s="433"/>
      <c r="W338" s="433"/>
      <c r="X338" s="433"/>
      <c r="Y338" s="433"/>
      <c r="Z338" s="433"/>
      <c r="AA338" s="433"/>
      <c r="AB338" s="435"/>
      <c r="AC338" s="394"/>
      <c r="AD338" s="394"/>
      <c r="AE338" s="394"/>
      <c r="AF338" s="394"/>
      <c r="AG338" s="394"/>
      <c r="AH338" s="394"/>
      <c r="AI338" s="394"/>
      <c r="AJ338" s="394"/>
      <c r="AK338" s="394"/>
    </row>
    <row r="339" spans="8:8" ht="15.75" customHeight="1">
      <c r="A339" s="437"/>
      <c r="B339" s="385">
        <v>7.0</v>
      </c>
      <c r="C339" s="371" t="s">
        <v>174</v>
      </c>
      <c r="D339" s="289">
        <v>228.82</v>
      </c>
      <c r="E339" s="432">
        <v>7.0</v>
      </c>
      <c r="F339" s="432">
        <v>3.0</v>
      </c>
      <c r="G339" s="432"/>
      <c r="H339" s="432"/>
      <c r="I339" s="432">
        <v>8.0</v>
      </c>
      <c r="J339" s="432">
        <v>36.0</v>
      </c>
      <c r="K339" s="432"/>
      <c r="L339" s="432"/>
      <c r="M339" s="457"/>
      <c r="N339" s="457"/>
      <c r="O339" s="433"/>
      <c r="P339" s="433"/>
      <c r="Q339" s="432"/>
      <c r="R339" s="432"/>
      <c r="S339" s="348"/>
      <c r="T339" s="348"/>
      <c r="U339" s="433"/>
      <c r="V339" s="433"/>
      <c r="W339" s="433"/>
      <c r="X339" s="433"/>
      <c r="Y339" s="433"/>
      <c r="Z339" s="433"/>
      <c r="AA339" s="433"/>
      <c r="AB339" s="435"/>
      <c r="AC339" s="394"/>
      <c r="AD339" s="394"/>
      <c r="AE339" s="394"/>
      <c r="AF339" s="394"/>
      <c r="AG339" s="394"/>
      <c r="AH339" s="394"/>
      <c r="AI339" s="394"/>
      <c r="AJ339" s="394"/>
      <c r="AK339" s="394"/>
    </row>
    <row r="340" spans="8:8" ht="15.75" customHeight="1">
      <c r="A340" s="464"/>
      <c r="B340" s="385">
        <v>8.0</v>
      </c>
      <c r="C340" s="371" t="s">
        <v>177</v>
      </c>
      <c r="D340" s="289">
        <v>402.71</v>
      </c>
      <c r="E340" s="432"/>
      <c r="F340" s="432"/>
      <c r="G340" s="432"/>
      <c r="H340" s="432"/>
      <c r="I340" s="432"/>
      <c r="J340" s="432"/>
      <c r="K340" s="432"/>
      <c r="L340" s="432"/>
      <c r="M340" s="457"/>
      <c r="N340" s="457"/>
      <c r="O340" s="433"/>
      <c r="P340" s="433"/>
      <c r="Q340" s="432"/>
      <c r="R340" s="432"/>
      <c r="S340" s="348"/>
      <c r="T340" s="348"/>
      <c r="U340" s="433"/>
      <c r="V340" s="433"/>
      <c r="W340" s="433"/>
      <c r="X340" s="433"/>
      <c r="Y340" s="433"/>
      <c r="Z340" s="433"/>
      <c r="AA340" s="433"/>
      <c r="AB340" s="435"/>
      <c r="AC340" s="394"/>
      <c r="AD340" s="394"/>
      <c r="AE340" s="394"/>
      <c r="AF340" s="394"/>
      <c r="AG340" s="394"/>
      <c r="AH340" s="394"/>
      <c r="AI340" s="394"/>
      <c r="AJ340" s="394"/>
      <c r="AK340" s="394"/>
    </row>
    <row r="341" spans="8:8" ht="15.75" customHeight="1">
      <c r="A341" s="413"/>
      <c r="B341" s="385">
        <v>9.0</v>
      </c>
      <c r="C341" s="371" t="s">
        <v>172</v>
      </c>
      <c r="D341" s="289">
        <v>250.17</v>
      </c>
      <c r="E341" s="432"/>
      <c r="F341" s="432"/>
      <c r="G341" s="432"/>
      <c r="H341" s="432"/>
      <c r="I341" s="432"/>
      <c r="J341" s="432"/>
      <c r="K341" s="432"/>
      <c r="L341" s="432"/>
      <c r="M341" s="457"/>
      <c r="N341" s="457"/>
      <c r="O341" s="433"/>
      <c r="P341" s="433"/>
      <c r="Q341" s="432"/>
      <c r="R341" s="432"/>
      <c r="S341" s="348"/>
      <c r="T341" s="348"/>
      <c r="U341" s="433"/>
      <c r="V341" s="433"/>
      <c r="W341" s="433"/>
      <c r="X341" s="433"/>
      <c r="Y341" s="433"/>
      <c r="Z341" s="433"/>
      <c r="AA341" s="433"/>
      <c r="AB341" s="435"/>
      <c r="AC341" s="394"/>
      <c r="AD341" s="394"/>
      <c r="AE341" s="394"/>
      <c r="AF341" s="394"/>
      <c r="AG341" s="394"/>
      <c r="AH341" s="394"/>
      <c r="AI341" s="394"/>
      <c r="AJ341" s="394"/>
      <c r="AK341" s="394"/>
    </row>
    <row r="342" spans="8:8" ht="15.75" customHeight="1">
      <c r="A342" s="413"/>
      <c r="B342" s="385">
        <v>10.0</v>
      </c>
      <c r="C342" s="371" t="s">
        <v>173</v>
      </c>
      <c r="D342" s="289">
        <v>250.17</v>
      </c>
      <c r="E342" s="432"/>
      <c r="F342" s="432"/>
      <c r="G342" s="432"/>
      <c r="H342" s="432"/>
      <c r="I342" s="432"/>
      <c r="J342" s="432"/>
      <c r="K342" s="432"/>
      <c r="L342" s="432"/>
      <c r="M342" s="457"/>
      <c r="N342" s="425"/>
      <c r="O342" s="433"/>
      <c r="P342" s="433"/>
      <c r="Q342" s="432"/>
      <c r="R342" s="438"/>
      <c r="S342" s="348"/>
      <c r="T342" s="460"/>
      <c r="U342" s="433"/>
      <c r="V342" s="433"/>
      <c r="W342" s="433"/>
      <c r="X342" s="433"/>
      <c r="Y342" s="433"/>
      <c r="Z342" s="433"/>
      <c r="AA342" s="433"/>
      <c r="AB342" s="435"/>
      <c r="AC342" s="394"/>
      <c r="AD342" s="394"/>
      <c r="AE342" s="394"/>
      <c r="AF342" s="394"/>
      <c r="AG342" s="394"/>
      <c r="AH342" s="394"/>
      <c r="AI342" s="394"/>
      <c r="AJ342" s="394"/>
      <c r="AK342" s="394"/>
    </row>
    <row r="343" spans="8:8" ht="15.75" customHeight="1">
      <c r="A343" s="413"/>
      <c r="B343" s="385">
        <v>11.0</v>
      </c>
      <c r="C343" s="371" t="s">
        <v>219</v>
      </c>
      <c r="D343" s="289">
        <v>228.82</v>
      </c>
      <c r="E343" s="432"/>
      <c r="F343" s="432"/>
      <c r="G343" s="432"/>
      <c r="H343" s="432"/>
      <c r="I343" s="432"/>
      <c r="J343" s="432"/>
      <c r="K343" s="432"/>
      <c r="L343" s="432"/>
      <c r="M343" s="457"/>
      <c r="N343" s="457"/>
      <c r="O343" s="433"/>
      <c r="P343" s="433"/>
      <c r="Q343" s="432"/>
      <c r="R343" s="432"/>
      <c r="S343" s="348"/>
      <c r="T343" s="348"/>
      <c r="U343" s="433"/>
      <c r="V343" s="433"/>
      <c r="W343" s="433"/>
      <c r="X343" s="433"/>
      <c r="Y343" s="433"/>
      <c r="Z343" s="433"/>
      <c r="AA343" s="433"/>
      <c r="AB343" s="435"/>
      <c r="AC343" s="394"/>
      <c r="AD343" s="394"/>
      <c r="AE343" s="394"/>
      <c r="AF343" s="394"/>
      <c r="AG343" s="394"/>
      <c r="AH343" s="394"/>
      <c r="AI343" s="394"/>
      <c r="AJ343" s="394"/>
      <c r="AK343" s="394"/>
    </row>
    <row r="344" spans="8:8" ht="15.75" customHeight="1">
      <c r="A344" s="413"/>
      <c r="B344" s="385">
        <v>12.0</v>
      </c>
      <c r="C344" s="371" t="s">
        <v>181</v>
      </c>
      <c r="D344" s="289">
        <v>56.38</v>
      </c>
      <c r="E344" s="432">
        <v>13.0</v>
      </c>
      <c r="F344" s="432">
        <v>0.0</v>
      </c>
      <c r="G344" s="432"/>
      <c r="H344" s="432"/>
      <c r="I344" s="432">
        <v>7.0</v>
      </c>
      <c r="J344" s="432">
        <v>13.0</v>
      </c>
      <c r="K344" s="432"/>
      <c r="L344" s="432"/>
      <c r="M344" s="457"/>
      <c r="N344" s="457"/>
      <c r="O344" s="433"/>
      <c r="P344" s="433"/>
      <c r="Q344" s="432"/>
      <c r="R344" s="432"/>
      <c r="S344" s="348"/>
      <c r="T344" s="348"/>
      <c r="U344" s="433"/>
      <c r="V344" s="433"/>
      <c r="W344" s="433"/>
      <c r="X344" s="433"/>
      <c r="Y344" s="433"/>
      <c r="Z344" s="433"/>
      <c r="AA344" s="433"/>
      <c r="AB344" s="435"/>
      <c r="AC344" s="394"/>
      <c r="AD344" s="394"/>
      <c r="AE344" s="394"/>
      <c r="AF344" s="394"/>
      <c r="AG344" s="394"/>
      <c r="AH344" s="394"/>
      <c r="AI344" s="394"/>
      <c r="AJ344" s="394"/>
      <c r="AK344" s="394"/>
    </row>
    <row r="345" spans="8:8" ht="15.75" customHeight="1">
      <c r="A345" s="413"/>
      <c r="B345" s="385">
        <v>13.0</v>
      </c>
      <c r="C345" s="371" t="s">
        <v>220</v>
      </c>
      <c r="D345" s="289">
        <v>70.14</v>
      </c>
      <c r="E345" s="432">
        <v>22.0</v>
      </c>
      <c r="F345" s="432">
        <v>10.0</v>
      </c>
      <c r="G345" s="432"/>
      <c r="H345" s="432"/>
      <c r="I345" s="432"/>
      <c r="J345" s="432"/>
      <c r="K345" s="432"/>
      <c r="L345" s="432"/>
      <c r="M345" s="457"/>
      <c r="N345" s="457"/>
      <c r="O345" s="433"/>
      <c r="P345" s="433"/>
      <c r="Q345" s="432"/>
      <c r="R345" s="432"/>
      <c r="S345" s="348"/>
      <c r="T345" s="348"/>
      <c r="U345" s="433"/>
      <c r="V345" s="433"/>
      <c r="W345" s="433"/>
      <c r="X345" s="433"/>
      <c r="Y345" s="433"/>
      <c r="Z345" s="433"/>
      <c r="AA345" s="433"/>
      <c r="AB345" s="435"/>
      <c r="AC345" s="394"/>
      <c r="AD345" s="394"/>
      <c r="AE345" s="394"/>
      <c r="AF345" s="394"/>
      <c r="AG345" s="394"/>
      <c r="AH345" s="394"/>
      <c r="AI345" s="394"/>
      <c r="AJ345" s="394"/>
      <c r="AK345" s="394"/>
    </row>
    <row r="346" spans="8:8" ht="15.75" customHeight="1">
      <c r="A346" s="413"/>
      <c r="B346" s="387">
        <v>14.0</v>
      </c>
      <c r="C346" s="374"/>
      <c r="D346" s="295"/>
      <c r="E346" s="441"/>
      <c r="F346" s="441"/>
      <c r="G346" s="442"/>
      <c r="H346" s="442"/>
      <c r="I346" s="441"/>
      <c r="J346" s="441"/>
      <c r="K346" s="441"/>
      <c r="L346" s="441"/>
      <c r="M346" s="441"/>
      <c r="N346" s="441"/>
      <c r="O346" s="442"/>
      <c r="P346" s="442"/>
      <c r="Q346" s="441"/>
      <c r="R346" s="441"/>
      <c r="S346" s="443"/>
      <c r="T346" s="443"/>
      <c r="U346" s="442"/>
      <c r="V346" s="442"/>
      <c r="W346" s="442"/>
      <c r="X346" s="442"/>
      <c r="Y346" s="442"/>
      <c r="Z346" s="442"/>
      <c r="AA346" s="442"/>
      <c r="AB346" s="444"/>
      <c r="AC346" s="394"/>
      <c r="AD346" s="394"/>
      <c r="AE346" s="394"/>
      <c r="AF346" s="394"/>
      <c r="AG346" s="394"/>
      <c r="AH346" s="394"/>
      <c r="AI346" s="394"/>
      <c r="AJ346" s="394"/>
      <c r="AK346" s="394"/>
    </row>
    <row r="347" spans="8:8" ht="15.75" customHeight="1">
      <c r="A347" s="413"/>
      <c r="B347" s="418"/>
      <c r="C347" s="419" t="s">
        <v>187</v>
      </c>
      <c r="D347" s="445"/>
      <c r="E347" s="455">
        <f t="shared" si="191" ref="E347:V347">SUMPRODUCT($D333:$D346,E333:E346)/100000</f>
        <v>0.16052729999999998</v>
      </c>
      <c r="F347" s="455">
        <f t="shared" si="191"/>
        <v>0.14901789999999998</v>
      </c>
      <c r="G347" s="455">
        <f t="shared" si="191"/>
        <v>0.0</v>
      </c>
      <c r="H347" s="455">
        <f t="shared" si="191"/>
        <v>0.0</v>
      </c>
      <c r="I347" s="455">
        <f t="shared" si="191"/>
        <v>0.0241102</v>
      </c>
      <c r="J347" s="455">
        <f t="shared" si="191"/>
        <v>0.09806560000000002</v>
      </c>
      <c r="K347" s="455">
        <f t="shared" si="191"/>
        <v>0.0</v>
      </c>
      <c r="L347" s="455">
        <f t="shared" si="191"/>
        <v>0.0</v>
      </c>
      <c r="M347" s="455">
        <f t="shared" si="191"/>
        <v>0.0</v>
      </c>
      <c r="N347" s="455">
        <f t="shared" si="191"/>
        <v>0.0</v>
      </c>
      <c r="O347" s="455">
        <f t="shared" si="191"/>
        <v>0.0</v>
      </c>
      <c r="P347" s="455">
        <f t="shared" si="191"/>
        <v>0.0</v>
      </c>
      <c r="Q347" s="455">
        <f t="shared" si="191"/>
        <v>0.0</v>
      </c>
      <c r="R347" s="455">
        <f t="shared" si="191"/>
        <v>0.0</v>
      </c>
      <c r="S347" s="455">
        <f t="shared" si="191"/>
        <v>0.0</v>
      </c>
      <c r="T347" s="455">
        <f t="shared" si="191"/>
        <v>0.0</v>
      </c>
      <c r="U347" s="455">
        <f t="shared" si="191"/>
        <v>0.0</v>
      </c>
      <c r="V347" s="455">
        <f t="shared" si="191"/>
        <v>0.0</v>
      </c>
      <c r="W347" s="455">
        <v>0.0502923</v>
      </c>
      <c r="X347" s="455">
        <v>0.11043820000000001</v>
      </c>
      <c r="Y347" s="455">
        <f t="shared" si="192" ref="Y347:AB347">SUMPRODUCT($D333:$D346,Y333:Y346)/100000</f>
        <v>0.0</v>
      </c>
      <c r="Z347" s="455">
        <f t="shared" si="192"/>
        <v>0.0</v>
      </c>
      <c r="AA347" s="455">
        <f t="shared" si="192"/>
        <v>0.0</v>
      </c>
      <c r="AB347" s="456">
        <f t="shared" si="192"/>
        <v>0.0</v>
      </c>
      <c r="AC347" s="394"/>
      <c r="AD347" s="394"/>
      <c r="AE347" s="394"/>
      <c r="AF347" s="394"/>
      <c r="AG347" s="394"/>
      <c r="AH347" s="394"/>
      <c r="AI347" s="394"/>
      <c r="AJ347" s="394"/>
      <c r="AK347" s="394"/>
    </row>
    <row r="348" spans="8:8" ht="15.75" customHeight="1">
      <c r="A348" s="413"/>
      <c r="B348" s="383"/>
      <c r="C348" s="423"/>
      <c r="D348" s="424"/>
      <c r="E348" s="425"/>
      <c r="F348" s="425"/>
      <c r="G348" s="425"/>
      <c r="H348" s="425"/>
      <c r="I348" s="425"/>
      <c r="J348" s="425"/>
      <c r="K348" s="425"/>
      <c r="L348" s="425"/>
      <c r="M348" s="425"/>
      <c r="N348" s="425"/>
      <c r="O348" s="425"/>
      <c r="P348" s="425"/>
      <c r="Q348" s="426"/>
      <c r="R348" s="426"/>
      <c r="S348" s="425"/>
      <c r="T348" s="425"/>
      <c r="U348" s="425"/>
      <c r="V348" s="425"/>
      <c r="W348" s="425"/>
      <c r="X348" s="425"/>
      <c r="Y348" s="425"/>
      <c r="Z348" s="425"/>
      <c r="AA348" s="425"/>
      <c r="AB348" s="427"/>
      <c r="AC348" s="394"/>
      <c r="AD348" s="394"/>
      <c r="AE348" s="394"/>
      <c r="AF348" s="394"/>
      <c r="AG348" s="394"/>
      <c r="AH348" s="394"/>
      <c r="AI348" s="394"/>
      <c r="AJ348" s="394"/>
      <c r="AK348" s="394"/>
    </row>
    <row r="349" spans="8:8" ht="15.75" customHeight="1">
      <c r="A349" s="413"/>
      <c r="B349" s="403" t="s">
        <v>221</v>
      </c>
      <c r="C349" s="428" t="s">
        <v>165</v>
      </c>
      <c r="D349" s="381"/>
      <c r="E349" s="450" t="s">
        <v>214</v>
      </c>
      <c r="F349" s="451" t="s">
        <v>215</v>
      </c>
      <c r="G349" s="451" t="s">
        <v>214</v>
      </c>
      <c r="H349" s="451" t="s">
        <v>215</v>
      </c>
      <c r="I349" s="451" t="s">
        <v>214</v>
      </c>
      <c r="J349" s="451" t="s">
        <v>215</v>
      </c>
      <c r="K349" s="451" t="s">
        <v>214</v>
      </c>
      <c r="L349" s="451" t="s">
        <v>215</v>
      </c>
      <c r="M349" s="451" t="s">
        <v>214</v>
      </c>
      <c r="N349" s="451" t="s">
        <v>215</v>
      </c>
      <c r="O349" s="451" t="s">
        <v>214</v>
      </c>
      <c r="P349" s="451" t="s">
        <v>215</v>
      </c>
      <c r="Q349" s="451" t="s">
        <v>214</v>
      </c>
      <c r="R349" s="451" t="s">
        <v>215</v>
      </c>
      <c r="S349" s="451" t="s">
        <v>214</v>
      </c>
      <c r="T349" s="451" t="s">
        <v>215</v>
      </c>
      <c r="U349" s="451" t="s">
        <v>214</v>
      </c>
      <c r="V349" s="451" t="s">
        <v>215</v>
      </c>
      <c r="W349" s="451" t="s">
        <v>214</v>
      </c>
      <c r="X349" s="451" t="s">
        <v>215</v>
      </c>
      <c r="Y349" s="451" t="s">
        <v>214</v>
      </c>
      <c r="Z349" s="451" t="s">
        <v>215</v>
      </c>
      <c r="AA349" s="451" t="s">
        <v>214</v>
      </c>
      <c r="AB349" s="452" t="s">
        <v>215</v>
      </c>
      <c r="AC349" s="394"/>
      <c r="AD349" s="394"/>
      <c r="AE349" s="394"/>
      <c r="AF349" s="394"/>
      <c r="AG349" s="394"/>
      <c r="AH349" s="394"/>
      <c r="AI349" s="394"/>
      <c r="AJ349" s="394"/>
      <c r="AK349" s="394"/>
    </row>
    <row r="350" spans="8:8" ht="15.75" customHeight="1">
      <c r="A350" s="413"/>
      <c r="B350" s="385"/>
      <c r="C350" s="328" t="s">
        <v>222</v>
      </c>
      <c r="D350" s="453"/>
      <c r="E350" s="325">
        <f t="shared" si="193" ref="E350:V350">SUMPRODUCT($D$334:$D$335:$D$336,E334:E335:E336)/100000</f>
        <v>0.0062848</v>
      </c>
      <c r="F350" s="325">
        <f t="shared" si="193"/>
        <v>0.0792925</v>
      </c>
      <c r="G350" s="325">
        <f t="shared" si="193"/>
        <v>0.0</v>
      </c>
      <c r="H350" s="325">
        <f t="shared" si="193"/>
        <v>0.0</v>
      </c>
      <c r="I350" s="325">
        <f t="shared" si="193"/>
        <v>0.0</v>
      </c>
      <c r="J350" s="325">
        <f t="shared" si="193"/>
        <v>0.0</v>
      </c>
      <c r="K350" s="325">
        <f t="shared" si="193"/>
        <v>0.0</v>
      </c>
      <c r="L350" s="325">
        <f t="shared" si="193"/>
        <v>0.0</v>
      </c>
      <c r="M350" s="325">
        <f t="shared" si="193"/>
        <v>0.0</v>
      </c>
      <c r="N350" s="325">
        <f t="shared" si="193"/>
        <v>0.0</v>
      </c>
      <c r="O350" s="325">
        <f t="shared" si="193"/>
        <v>0.0</v>
      </c>
      <c r="P350" s="325">
        <f t="shared" si="193"/>
        <v>0.0</v>
      </c>
      <c r="Q350" s="325">
        <f t="shared" si="193"/>
        <v>0.0</v>
      </c>
      <c r="R350" s="325">
        <f t="shared" si="193"/>
        <v>0.0</v>
      </c>
      <c r="S350" s="325">
        <f t="shared" si="193"/>
        <v>0.0</v>
      </c>
      <c r="T350" s="325">
        <f t="shared" si="193"/>
        <v>0.0</v>
      </c>
      <c r="U350" s="325">
        <f t="shared" si="193"/>
        <v>0.0</v>
      </c>
      <c r="V350" s="325">
        <f t="shared" si="193"/>
        <v>0.0</v>
      </c>
      <c r="W350" s="325">
        <v>0.008511900000000001</v>
      </c>
      <c r="X350" s="325">
        <v>0.08737700000000001</v>
      </c>
      <c r="Y350" s="325">
        <f t="shared" si="194" ref="Y350:AB350">SUMPRODUCT($D$334:$D$335:$D$336,Y334:Y335:Y336)/100000</f>
        <v>0.0</v>
      </c>
      <c r="Z350" s="325">
        <f t="shared" si="194"/>
        <v>0.0</v>
      </c>
      <c r="AA350" s="325">
        <f t="shared" si="194"/>
        <v>0.0</v>
      </c>
      <c r="AB350" s="325">
        <f t="shared" si="194"/>
        <v>0.0</v>
      </c>
      <c r="AC350" s="394"/>
      <c r="AD350" s="394"/>
      <c r="AE350" s="394"/>
      <c r="AF350" s="394"/>
      <c r="AG350" s="394"/>
      <c r="AH350" s="394"/>
      <c r="AI350" s="394"/>
      <c r="AJ350" s="394"/>
      <c r="AK350" s="394"/>
    </row>
    <row r="351" spans="8:8" ht="15.75" customHeight="1">
      <c r="A351" s="413"/>
      <c r="B351" s="385"/>
      <c r="C351" s="328" t="s">
        <v>223</v>
      </c>
      <c r="D351" s="386"/>
      <c r="E351" s="330">
        <f t="shared" si="195" ref="E351:V351">SUMPRODUCT($D$337:$D$338:$D$339:$D$340,E337:E338:E339:E340)/100000</f>
        <v>0.1314823</v>
      </c>
      <c r="F351" s="330">
        <f t="shared" si="195"/>
        <v>0.0627114</v>
      </c>
      <c r="G351" s="330">
        <f t="shared" si="195"/>
        <v>0.0</v>
      </c>
      <c r="H351" s="330">
        <f t="shared" si="195"/>
        <v>0.0</v>
      </c>
      <c r="I351" s="330">
        <f t="shared" si="195"/>
        <v>0.018305599999999998</v>
      </c>
      <c r="J351" s="330">
        <f t="shared" si="195"/>
        <v>0.08237520000000001</v>
      </c>
      <c r="K351" s="330">
        <f t="shared" si="195"/>
        <v>0.0</v>
      </c>
      <c r="L351" s="330">
        <f t="shared" si="195"/>
        <v>0.0</v>
      </c>
      <c r="M351" s="330">
        <f t="shared" si="195"/>
        <v>0.0</v>
      </c>
      <c r="N351" s="330">
        <f t="shared" si="195"/>
        <v>0.0</v>
      </c>
      <c r="O351" s="330">
        <f t="shared" si="195"/>
        <v>0.0</v>
      </c>
      <c r="P351" s="330">
        <f t="shared" si="195"/>
        <v>0.0</v>
      </c>
      <c r="Q351" s="330">
        <f t="shared" si="195"/>
        <v>0.0</v>
      </c>
      <c r="R351" s="330">
        <f t="shared" si="195"/>
        <v>0.0</v>
      </c>
      <c r="S351" s="330">
        <f t="shared" si="195"/>
        <v>0.0</v>
      </c>
      <c r="T351" s="330">
        <f t="shared" si="195"/>
        <v>0.0</v>
      </c>
      <c r="U351" s="330">
        <f t="shared" si="195"/>
        <v>0.0</v>
      </c>
      <c r="V351" s="330">
        <f t="shared" si="195"/>
        <v>0.0</v>
      </c>
      <c r="W351" s="330">
        <v>0.029128400000000002</v>
      </c>
      <c r="X351" s="330">
        <v>0.020805999999999998</v>
      </c>
      <c r="Y351" s="330">
        <f t="shared" si="196" ref="Y351:AB351">SUMPRODUCT($D$337:$D$338:$D$339:$D$340,Y337:Y338:Y339:Y340)/100000</f>
        <v>0.0</v>
      </c>
      <c r="Z351" s="330">
        <f t="shared" si="196"/>
        <v>0.0</v>
      </c>
      <c r="AA351" s="330">
        <f t="shared" si="196"/>
        <v>0.0</v>
      </c>
      <c r="AB351" s="330">
        <f t="shared" si="196"/>
        <v>0.0</v>
      </c>
      <c r="AC351" s="394"/>
      <c r="AD351" s="394"/>
      <c r="AE351" s="394"/>
      <c r="AF351" s="394"/>
      <c r="AG351" s="394"/>
      <c r="AH351" s="394"/>
      <c r="AI351" s="394"/>
      <c r="AJ351" s="394"/>
      <c r="AK351" s="394"/>
    </row>
    <row r="352" spans="8:8" ht="15.75" customHeight="1">
      <c r="A352" s="413"/>
      <c r="B352" s="385"/>
      <c r="C352" s="332" t="s">
        <v>224</v>
      </c>
      <c r="D352" s="386"/>
      <c r="E352" s="330">
        <f t="shared" si="197" ref="E352:V352">SUMPRODUCT($D$341:$D$342:$D$343,E341:E342:E343)/100000</f>
        <v>0.0</v>
      </c>
      <c r="F352" s="330">
        <f t="shared" si="197"/>
        <v>0.0</v>
      </c>
      <c r="G352" s="330">
        <f t="shared" si="197"/>
        <v>0.0</v>
      </c>
      <c r="H352" s="330">
        <f t="shared" si="197"/>
        <v>0.0</v>
      </c>
      <c r="I352" s="330">
        <f t="shared" si="197"/>
        <v>0.0</v>
      </c>
      <c r="J352" s="330">
        <f t="shared" si="197"/>
        <v>0.0</v>
      </c>
      <c r="K352" s="330">
        <f t="shared" si="197"/>
        <v>0.0</v>
      </c>
      <c r="L352" s="330">
        <f t="shared" si="197"/>
        <v>0.0</v>
      </c>
      <c r="M352" s="330">
        <f t="shared" si="197"/>
        <v>0.0</v>
      </c>
      <c r="N352" s="330">
        <f t="shared" si="197"/>
        <v>0.0</v>
      </c>
      <c r="O352" s="330">
        <f t="shared" si="197"/>
        <v>0.0</v>
      </c>
      <c r="P352" s="330">
        <f t="shared" si="197"/>
        <v>0.0</v>
      </c>
      <c r="Q352" s="330">
        <f t="shared" si="197"/>
        <v>0.0</v>
      </c>
      <c r="R352" s="330">
        <f t="shared" si="197"/>
        <v>0.0</v>
      </c>
      <c r="S352" s="330">
        <f t="shared" si="197"/>
        <v>0.0</v>
      </c>
      <c r="T352" s="330">
        <f t="shared" si="197"/>
        <v>0.0</v>
      </c>
      <c r="U352" s="330">
        <f t="shared" si="197"/>
        <v>0.0</v>
      </c>
      <c r="V352" s="330">
        <f t="shared" si="197"/>
        <v>0.0</v>
      </c>
      <c r="W352" s="330">
        <v>0.0</v>
      </c>
      <c r="X352" s="330">
        <v>0.0</v>
      </c>
      <c r="Y352" s="330">
        <f t="shared" si="198" ref="Y352:AB352">SUMPRODUCT($D$341:$D$342:$D$343,Y341:Y342:Y343)/100000</f>
        <v>0.0</v>
      </c>
      <c r="Z352" s="330">
        <f t="shared" si="198"/>
        <v>0.0</v>
      </c>
      <c r="AA352" s="330">
        <f t="shared" si="198"/>
        <v>0.0</v>
      </c>
      <c r="AB352" s="330">
        <f t="shared" si="198"/>
        <v>0.0</v>
      </c>
      <c r="AC352" s="394"/>
      <c r="AD352" s="394"/>
      <c r="AE352" s="394"/>
      <c r="AF352" s="394"/>
      <c r="AG352" s="394"/>
      <c r="AH352" s="394"/>
      <c r="AI352" s="394"/>
      <c r="AJ352" s="394"/>
      <c r="AK352" s="394"/>
    </row>
    <row r="353" spans="8:8" ht="15.75" customHeight="1">
      <c r="A353" s="413"/>
      <c r="B353" s="385"/>
      <c r="C353" s="328" t="s">
        <v>225</v>
      </c>
      <c r="D353" s="386"/>
      <c r="E353" s="330">
        <f t="shared" si="199" ref="E353:V353">SUMPRODUCT($D$344:$D$345,E344:E345)/100000</f>
        <v>0.0227602</v>
      </c>
      <c r="F353" s="330">
        <f t="shared" si="199"/>
        <v>0.007013999999999999</v>
      </c>
      <c r="G353" s="330">
        <f t="shared" si="199"/>
        <v>0.0</v>
      </c>
      <c r="H353" s="330">
        <f t="shared" si="199"/>
        <v>0.0</v>
      </c>
      <c r="I353" s="330">
        <f t="shared" si="199"/>
        <v>0.003946600000000001</v>
      </c>
      <c r="J353" s="330">
        <f t="shared" si="199"/>
        <v>0.007329400000000001</v>
      </c>
      <c r="K353" s="330">
        <f t="shared" si="199"/>
        <v>0.0</v>
      </c>
      <c r="L353" s="330">
        <f t="shared" si="199"/>
        <v>0.0</v>
      </c>
      <c r="M353" s="330">
        <f t="shared" si="199"/>
        <v>0.0</v>
      </c>
      <c r="N353" s="330">
        <f t="shared" si="199"/>
        <v>0.0</v>
      </c>
      <c r="O353" s="330">
        <f t="shared" si="199"/>
        <v>0.0</v>
      </c>
      <c r="P353" s="330">
        <f t="shared" si="199"/>
        <v>0.0</v>
      </c>
      <c r="Q353" s="330">
        <f t="shared" si="199"/>
        <v>0.0</v>
      </c>
      <c r="R353" s="330">
        <f t="shared" si="199"/>
        <v>0.0</v>
      </c>
      <c r="S353" s="330">
        <f t="shared" si="199"/>
        <v>0.0</v>
      </c>
      <c r="T353" s="330">
        <f t="shared" si="199"/>
        <v>0.0</v>
      </c>
      <c r="U353" s="330">
        <f t="shared" si="199"/>
        <v>0.0</v>
      </c>
      <c r="V353" s="330">
        <f t="shared" si="199"/>
        <v>0.0</v>
      </c>
      <c r="W353" s="330">
        <v>0.012652</v>
      </c>
      <c r="X353" s="330">
        <v>0.0022552</v>
      </c>
      <c r="Y353" s="330">
        <f t="shared" si="200" ref="Y353:AB353">SUMPRODUCT($D$344:$D$345,Y344:Y345)/100000</f>
        <v>0.0</v>
      </c>
      <c r="Z353" s="330">
        <f t="shared" si="200"/>
        <v>0.0</v>
      </c>
      <c r="AA353" s="330">
        <f t="shared" si="200"/>
        <v>0.0</v>
      </c>
      <c r="AB353" s="330">
        <f t="shared" si="200"/>
        <v>0.0</v>
      </c>
      <c r="AC353" s="394"/>
      <c r="AD353" s="394"/>
      <c r="AE353" s="394"/>
      <c r="AF353" s="394"/>
      <c r="AG353" s="394"/>
      <c r="AH353" s="394"/>
      <c r="AI353" s="394"/>
      <c r="AJ353" s="394"/>
      <c r="AK353" s="394"/>
    </row>
    <row r="354" spans="8:8" ht="15.75" customHeight="1">
      <c r="A354" s="430"/>
      <c r="B354" s="387"/>
      <c r="C354" s="431" t="s">
        <v>187</v>
      </c>
      <c r="D354" s="389"/>
      <c r="E354" s="390">
        <f t="shared" si="201" ref="E354:AB354">SUM(E350:E353)</f>
        <v>0.1605273</v>
      </c>
      <c r="F354" s="391">
        <f t="shared" si="201"/>
        <v>0.1490179</v>
      </c>
      <c r="G354" s="391">
        <f t="shared" si="201"/>
        <v>0.0</v>
      </c>
      <c r="H354" s="391">
        <f t="shared" si="201"/>
        <v>0.0</v>
      </c>
      <c r="I354" s="391">
        <f t="shared" si="201"/>
        <v>0.0222522</v>
      </c>
      <c r="J354" s="391">
        <f t="shared" si="201"/>
        <v>0.08970460000000001</v>
      </c>
      <c r="K354" s="391">
        <f t="shared" si="201"/>
        <v>0.0</v>
      </c>
      <c r="L354" s="391">
        <f t="shared" si="201"/>
        <v>0.0</v>
      </c>
      <c r="M354" s="391">
        <f t="shared" si="201"/>
        <v>0.0</v>
      </c>
      <c r="N354" s="391">
        <f t="shared" si="201"/>
        <v>0.0</v>
      </c>
      <c r="O354" s="391">
        <f t="shared" si="201"/>
        <v>0.0</v>
      </c>
      <c r="P354" s="391">
        <f t="shared" si="201"/>
        <v>0.0</v>
      </c>
      <c r="Q354" s="391">
        <f t="shared" si="201"/>
        <v>0.0</v>
      </c>
      <c r="R354" s="391">
        <f t="shared" si="201"/>
        <v>0.0</v>
      </c>
      <c r="S354" s="391">
        <f t="shared" si="201"/>
        <v>0.0</v>
      </c>
      <c r="T354" s="391">
        <f t="shared" si="201"/>
        <v>0.0</v>
      </c>
      <c r="U354" s="391">
        <f t="shared" si="201"/>
        <v>0.0</v>
      </c>
      <c r="V354" s="391">
        <f t="shared" si="201"/>
        <v>0.0</v>
      </c>
      <c r="W354" s="391">
        <f t="shared" si="201"/>
        <v>0.0502923</v>
      </c>
      <c r="X354" s="391">
        <f t="shared" si="201"/>
        <v>0.1104382</v>
      </c>
      <c r="Y354" s="391">
        <f t="shared" si="201"/>
        <v>0.0</v>
      </c>
      <c r="Z354" s="391">
        <f t="shared" si="201"/>
        <v>0.0</v>
      </c>
      <c r="AA354" s="391">
        <f t="shared" si="201"/>
        <v>0.0</v>
      </c>
      <c r="AB354" s="392">
        <f t="shared" si="201"/>
        <v>0.0</v>
      </c>
      <c r="AC354" s="394"/>
      <c r="AD354" s="394"/>
      <c r="AE354" s="394"/>
      <c r="AF354" s="394"/>
      <c r="AG354" s="394"/>
      <c r="AH354" s="394"/>
      <c r="AI354" s="394"/>
      <c r="AJ354" s="394"/>
      <c r="AK354" s="394"/>
    </row>
    <row r="355" spans="8:8" ht="15.75" customHeight="1">
      <c r="A355" s="388" t="s">
        <v>244</v>
      </c>
      <c r="B355" s="403">
        <v>1.0</v>
      </c>
      <c r="C355" s="369" t="s">
        <v>217</v>
      </c>
      <c r="D355" s="280">
        <v>92.9</v>
      </c>
      <c r="E355" s="432">
        <v>0.0</v>
      </c>
      <c r="F355" s="432">
        <v>0.0</v>
      </c>
      <c r="G355" s="432"/>
      <c r="H355" s="432"/>
      <c r="I355" s="432"/>
      <c r="J355" s="432"/>
      <c r="K355" s="432"/>
      <c r="L355" s="432"/>
      <c r="M355" s="457"/>
      <c r="N355" s="457"/>
      <c r="O355" s="433"/>
      <c r="P355" s="433"/>
      <c r="Q355" s="432"/>
      <c r="R355" s="432"/>
      <c r="S355" s="348"/>
      <c r="T355" s="348"/>
      <c r="U355" s="433"/>
      <c r="V355" s="433"/>
      <c r="W355" s="433"/>
      <c r="X355" s="433"/>
      <c r="Y355" s="433"/>
      <c r="Z355" s="433"/>
      <c r="AA355" s="433"/>
      <c r="AB355" s="435"/>
      <c r="AC355" s="394"/>
      <c r="AD355" s="394"/>
      <c r="AE355" s="394"/>
      <c r="AF355" s="394"/>
      <c r="AG355" s="394"/>
      <c r="AH355" s="394"/>
      <c r="AI355" s="394"/>
      <c r="AJ355" s="394"/>
      <c r="AK355" s="394"/>
    </row>
    <row r="356" spans="8:8" ht="15.75" customHeight="1">
      <c r="A356" s="454"/>
      <c r="B356" s="385">
        <v>2.0</v>
      </c>
      <c r="C356" s="371" t="s">
        <v>218</v>
      </c>
      <c r="D356" s="289">
        <v>154.38</v>
      </c>
      <c r="E356" s="432">
        <v>0.0</v>
      </c>
      <c r="F356" s="432">
        <v>0.0</v>
      </c>
      <c r="G356" s="433"/>
      <c r="H356" s="433"/>
      <c r="I356" s="432"/>
      <c r="J356" s="432"/>
      <c r="K356" s="432"/>
      <c r="L356" s="432"/>
      <c r="M356" s="457"/>
      <c r="N356" s="457"/>
      <c r="O356" s="433"/>
      <c r="P356" s="433"/>
      <c r="Q356" s="432"/>
      <c r="R356" s="432"/>
      <c r="S356" s="348"/>
      <c r="T356" s="348"/>
      <c r="U356" s="433"/>
      <c r="V356" s="433"/>
      <c r="W356" s="433"/>
      <c r="X356" s="433"/>
      <c r="Y356" s="433"/>
      <c r="Z356" s="433"/>
      <c r="AA356" s="433"/>
      <c r="AB356" s="435"/>
      <c r="AC356" s="394"/>
      <c r="AD356" s="394"/>
      <c r="AE356" s="394"/>
      <c r="AF356" s="394"/>
      <c r="AG356" s="394"/>
      <c r="AH356" s="394"/>
      <c r="AI356" s="394"/>
      <c r="AJ356" s="394"/>
      <c r="AK356" s="394"/>
    </row>
    <row r="357" spans="8:8" ht="15.75" customHeight="1">
      <c r="A357" s="413"/>
      <c r="B357" s="385">
        <v>3.0</v>
      </c>
      <c r="C357" s="371" t="s">
        <v>178</v>
      </c>
      <c r="D357" s="289">
        <v>283.73</v>
      </c>
      <c r="E357" s="432">
        <v>0.0</v>
      </c>
      <c r="F357" s="432">
        <v>0.0</v>
      </c>
      <c r="G357" s="432"/>
      <c r="H357" s="432"/>
      <c r="I357" s="432"/>
      <c r="J357" s="432"/>
      <c r="K357" s="432"/>
      <c r="L357" s="432"/>
      <c r="M357" s="457"/>
      <c r="N357" s="457"/>
      <c r="O357" s="433"/>
      <c r="P357" s="433"/>
      <c r="Q357" s="432"/>
      <c r="R357" s="432"/>
      <c r="S357" s="348"/>
      <c r="T357" s="348"/>
      <c r="U357" s="433"/>
      <c r="V357" s="433"/>
      <c r="W357" s="433"/>
      <c r="X357" s="433"/>
      <c r="Y357" s="433"/>
      <c r="Z357" s="433"/>
      <c r="AA357" s="433"/>
      <c r="AB357" s="435"/>
      <c r="AC357" s="394"/>
      <c r="AD357" s="394"/>
      <c r="AE357" s="394"/>
      <c r="AF357" s="394"/>
      <c r="AG357" s="394"/>
      <c r="AH357" s="394"/>
      <c r="AI357" s="394"/>
      <c r="AJ357" s="394"/>
      <c r="AK357" s="394"/>
    </row>
    <row r="358" spans="8:8" ht="15.75" customHeight="1">
      <c r="A358" s="413"/>
      <c r="B358" s="385">
        <v>4.0</v>
      </c>
      <c r="C358" s="371" t="s">
        <v>179</v>
      </c>
      <c r="D358" s="289">
        <v>344.75</v>
      </c>
      <c r="E358" s="432">
        <v>0.0</v>
      </c>
      <c r="F358" s="432">
        <v>0.0</v>
      </c>
      <c r="G358" s="432"/>
      <c r="H358" s="432"/>
      <c r="I358" s="432"/>
      <c r="J358" s="432"/>
      <c r="K358" s="432"/>
      <c r="L358" s="432"/>
      <c r="M358" s="457"/>
      <c r="N358" s="457"/>
      <c r="O358" s="433"/>
      <c r="P358" s="433"/>
      <c r="Q358" s="432"/>
      <c r="R358" s="432"/>
      <c r="S358" s="348"/>
      <c r="T358" s="348"/>
      <c r="U358" s="433"/>
      <c r="V358" s="433"/>
      <c r="W358" s="433"/>
      <c r="X358" s="433"/>
      <c r="Y358" s="433"/>
      <c r="Z358" s="433"/>
      <c r="AA358" s="433"/>
      <c r="AB358" s="435"/>
      <c r="AC358" s="394"/>
      <c r="AD358" s="394"/>
      <c r="AE358" s="394"/>
      <c r="AF358" s="394"/>
      <c r="AG358" s="394"/>
      <c r="AH358" s="394"/>
      <c r="AI358" s="394"/>
      <c r="AJ358" s="394"/>
      <c r="AK358" s="394"/>
    </row>
    <row r="359" spans="8:8" ht="15.75" customHeight="1">
      <c r="A359" s="413"/>
      <c r="B359" s="385">
        <v>5.0</v>
      </c>
      <c r="C359" s="371" t="s">
        <v>175</v>
      </c>
      <c r="D359" s="289">
        <v>208.06</v>
      </c>
      <c r="E359" s="432">
        <v>28.0</v>
      </c>
      <c r="F359" s="432">
        <v>29.0</v>
      </c>
      <c r="G359" s="432"/>
      <c r="H359" s="432"/>
      <c r="I359" s="432">
        <v>24.0</v>
      </c>
      <c r="J359" s="432">
        <v>32.0</v>
      </c>
      <c r="K359" s="432"/>
      <c r="L359" s="432"/>
      <c r="M359" s="457"/>
      <c r="N359" s="457"/>
      <c r="O359" s="433"/>
      <c r="P359" s="433"/>
      <c r="Q359" s="432"/>
      <c r="R359" s="432"/>
      <c r="S359" s="348"/>
      <c r="T359" s="348"/>
      <c r="U359" s="433"/>
      <c r="V359" s="433"/>
      <c r="W359" s="433"/>
      <c r="X359" s="433"/>
      <c r="Y359" s="433"/>
      <c r="Z359" s="433"/>
      <c r="AA359" s="433"/>
      <c r="AB359" s="435"/>
      <c r="AC359" s="394"/>
      <c r="AD359" s="394"/>
      <c r="AE359" s="394"/>
      <c r="AF359" s="394"/>
      <c r="AG359" s="394"/>
      <c r="AH359" s="394"/>
      <c r="AI359" s="394"/>
      <c r="AJ359" s="394"/>
      <c r="AK359" s="394"/>
    </row>
    <row r="360" spans="8:8" ht="15.75" customHeight="1">
      <c r="A360" s="413"/>
      <c r="B360" s="385">
        <v>6.0</v>
      </c>
      <c r="C360" s="371" t="s">
        <v>176</v>
      </c>
      <c r="D360" s="289">
        <v>399.65</v>
      </c>
      <c r="E360" s="432">
        <v>51.0</v>
      </c>
      <c r="F360" s="432">
        <v>8.0</v>
      </c>
      <c r="G360" s="432"/>
      <c r="H360" s="432"/>
      <c r="I360" s="432">
        <v>21.0</v>
      </c>
      <c r="J360" s="432">
        <v>26.0</v>
      </c>
      <c r="K360" s="432"/>
      <c r="L360" s="432"/>
      <c r="M360" s="457"/>
      <c r="N360" s="457"/>
      <c r="O360" s="433"/>
      <c r="P360" s="433"/>
      <c r="Q360" s="432"/>
      <c r="R360" s="432"/>
      <c r="S360" s="348"/>
      <c r="T360" s="348"/>
      <c r="U360" s="433"/>
      <c r="V360" s="433"/>
      <c r="W360" s="433"/>
      <c r="X360" s="433"/>
      <c r="Y360" s="433"/>
      <c r="Z360" s="433"/>
      <c r="AA360" s="433"/>
      <c r="AB360" s="435"/>
      <c r="AC360" s="394"/>
      <c r="AD360" s="394"/>
      <c r="AE360" s="394"/>
      <c r="AF360" s="394"/>
      <c r="AG360" s="394"/>
      <c r="AH360" s="394"/>
      <c r="AI360" s="394"/>
      <c r="AJ360" s="394"/>
      <c r="AK360" s="394"/>
    </row>
    <row r="361" spans="8:8" ht="15.75" customHeight="1">
      <c r="A361" s="413"/>
      <c r="B361" s="385">
        <v>7.0</v>
      </c>
      <c r="C361" s="371" t="s">
        <v>174</v>
      </c>
      <c r="D361" s="289">
        <v>228.82</v>
      </c>
      <c r="E361" s="432">
        <v>2.0</v>
      </c>
      <c r="F361" s="432">
        <v>16.0</v>
      </c>
      <c r="G361" s="432"/>
      <c r="H361" s="432"/>
      <c r="I361" s="432"/>
      <c r="J361" s="432"/>
      <c r="K361" s="432"/>
      <c r="L361" s="432"/>
      <c r="M361" s="457"/>
      <c r="N361" s="457"/>
      <c r="O361" s="433"/>
      <c r="P361" s="433"/>
      <c r="Q361" s="432"/>
      <c r="R361" s="432"/>
      <c r="S361" s="348"/>
      <c r="T361" s="348"/>
      <c r="U361" s="433"/>
      <c r="V361" s="433"/>
      <c r="W361" s="433"/>
      <c r="X361" s="433"/>
      <c r="Y361" s="433"/>
      <c r="Z361" s="433"/>
      <c r="AA361" s="433"/>
      <c r="AB361" s="435"/>
      <c r="AC361" s="394"/>
      <c r="AD361" s="394"/>
      <c r="AE361" s="394"/>
      <c r="AF361" s="394"/>
      <c r="AG361" s="394"/>
      <c r="AH361" s="394"/>
      <c r="AI361" s="394"/>
      <c r="AJ361" s="394"/>
      <c r="AK361" s="394"/>
    </row>
    <row r="362" spans="8:8" ht="15.75" customHeight="1">
      <c r="A362" s="437"/>
      <c r="B362" s="385">
        <v>8.0</v>
      </c>
      <c r="C362" s="371" t="s">
        <v>177</v>
      </c>
      <c r="D362" s="289">
        <v>402.71</v>
      </c>
      <c r="E362" s="432">
        <v>0.0</v>
      </c>
      <c r="F362" s="432">
        <v>0.0</v>
      </c>
      <c r="G362" s="432"/>
      <c r="H362" s="432"/>
      <c r="I362" s="432"/>
      <c r="J362" s="432"/>
      <c r="K362" s="432"/>
      <c r="L362" s="432"/>
      <c r="M362" s="457"/>
      <c r="N362" s="457"/>
      <c r="O362" s="433"/>
      <c r="P362" s="433"/>
      <c r="Q362" s="432"/>
      <c r="R362" s="432"/>
      <c r="S362" s="348"/>
      <c r="T362" s="348"/>
      <c r="U362" s="433"/>
      <c r="V362" s="433"/>
      <c r="W362" s="433"/>
      <c r="X362" s="433"/>
      <c r="Y362" s="433"/>
      <c r="Z362" s="433"/>
      <c r="AA362" s="433"/>
      <c r="AB362" s="435"/>
      <c r="AC362" s="394"/>
      <c r="AD362" s="394"/>
      <c r="AE362" s="394"/>
      <c r="AF362" s="394"/>
      <c r="AG362" s="394"/>
      <c r="AH362" s="394"/>
      <c r="AI362" s="394"/>
      <c r="AJ362" s="394"/>
      <c r="AK362" s="394"/>
    </row>
    <row r="363" spans="8:8" ht="15.75" customHeight="1">
      <c r="A363" s="437"/>
      <c r="B363" s="385">
        <v>9.0</v>
      </c>
      <c r="C363" s="371" t="s">
        <v>172</v>
      </c>
      <c r="D363" s="289">
        <v>250.17</v>
      </c>
      <c r="E363" s="432">
        <v>0.0</v>
      </c>
      <c r="F363" s="432">
        <v>0.0</v>
      </c>
      <c r="G363" s="432"/>
      <c r="H363" s="432"/>
      <c r="I363" s="432"/>
      <c r="J363" s="432"/>
      <c r="K363" s="432"/>
      <c r="L363" s="432"/>
      <c r="M363" s="457"/>
      <c r="N363" s="457"/>
      <c r="O363" s="433"/>
      <c r="P363" s="433"/>
      <c r="Q363" s="432"/>
      <c r="R363" s="432"/>
      <c r="S363" s="348"/>
      <c r="T363" s="348"/>
      <c r="U363" s="433"/>
      <c r="V363" s="433"/>
      <c r="W363" s="433"/>
      <c r="X363" s="433"/>
      <c r="Y363" s="433"/>
      <c r="Z363" s="433"/>
      <c r="AA363" s="433"/>
      <c r="AB363" s="435"/>
      <c r="AC363" s="394"/>
      <c r="AD363" s="394"/>
      <c r="AE363" s="394"/>
      <c r="AF363" s="394"/>
      <c r="AG363" s="394"/>
      <c r="AH363" s="394"/>
      <c r="AI363" s="394"/>
      <c r="AJ363" s="394"/>
      <c r="AK363" s="394"/>
    </row>
    <row r="364" spans="8:8" ht="15.75" customHeight="1">
      <c r="A364" s="437"/>
      <c r="B364" s="385">
        <v>10.0</v>
      </c>
      <c r="C364" s="371" t="s">
        <v>173</v>
      </c>
      <c r="D364" s="289">
        <v>250.17</v>
      </c>
      <c r="E364" s="432">
        <v>0.0</v>
      </c>
      <c r="F364" s="432">
        <v>0.0</v>
      </c>
      <c r="G364" s="432"/>
      <c r="H364" s="432"/>
      <c r="I364" s="432"/>
      <c r="J364" s="432"/>
      <c r="K364" s="432"/>
      <c r="L364" s="432"/>
      <c r="M364" s="457"/>
      <c r="N364" s="425"/>
      <c r="O364" s="433"/>
      <c r="P364" s="433"/>
      <c r="Q364" s="432"/>
      <c r="R364" s="438"/>
      <c r="S364" s="348"/>
      <c r="T364" s="460"/>
      <c r="U364" s="433"/>
      <c r="V364" s="433"/>
      <c r="W364" s="433"/>
      <c r="X364" s="433"/>
      <c r="Y364" s="433"/>
      <c r="Z364" s="433"/>
      <c r="AA364" s="433"/>
      <c r="AB364" s="435"/>
      <c r="AC364" s="394"/>
      <c r="AD364" s="394"/>
      <c r="AE364" s="394"/>
      <c r="AF364" s="394"/>
      <c r="AG364" s="394"/>
      <c r="AH364" s="394"/>
      <c r="AI364" s="394"/>
      <c r="AJ364" s="394"/>
      <c r="AK364" s="394"/>
    </row>
    <row r="365" spans="8:8" ht="15.75" customHeight="1">
      <c r="A365" s="437"/>
      <c r="B365" s="385">
        <v>11.0</v>
      </c>
      <c r="C365" s="371" t="s">
        <v>219</v>
      </c>
      <c r="D365" s="289">
        <v>228.82</v>
      </c>
      <c r="E365" s="432">
        <v>0.0</v>
      </c>
      <c r="F365" s="432">
        <v>0.0</v>
      </c>
      <c r="G365" s="432"/>
      <c r="H365" s="432"/>
      <c r="I365" s="432"/>
      <c r="J365" s="432"/>
      <c r="K365" s="432"/>
      <c r="L365" s="432"/>
      <c r="M365" s="457"/>
      <c r="N365" s="457"/>
      <c r="O365" s="433"/>
      <c r="P365" s="433"/>
      <c r="Q365" s="432"/>
      <c r="R365" s="432"/>
      <c r="S365" s="348"/>
      <c r="T365" s="348"/>
      <c r="U365" s="433"/>
      <c r="V365" s="433"/>
      <c r="W365" s="433"/>
      <c r="X365" s="433"/>
      <c r="Y365" s="433"/>
      <c r="Z365" s="433"/>
      <c r="AA365" s="433"/>
      <c r="AB365" s="435"/>
      <c r="AC365" s="394"/>
      <c r="AD365" s="394"/>
      <c r="AE365" s="394"/>
      <c r="AF365" s="394"/>
      <c r="AG365" s="394"/>
      <c r="AH365" s="394"/>
      <c r="AI365" s="394"/>
      <c r="AJ365" s="394"/>
      <c r="AK365" s="394"/>
    </row>
    <row r="366" spans="8:8" ht="15.75" customHeight="1">
      <c r="A366" s="413"/>
      <c r="B366" s="385">
        <v>12.0</v>
      </c>
      <c r="C366" s="371" t="s">
        <v>181</v>
      </c>
      <c r="D366" s="289">
        <v>56.38</v>
      </c>
      <c r="E366" s="432">
        <v>0.0</v>
      </c>
      <c r="F366" s="432">
        <v>0.0</v>
      </c>
      <c r="G366" s="432"/>
      <c r="H366" s="432"/>
      <c r="I366" s="432"/>
      <c r="J366" s="432"/>
      <c r="K366" s="432"/>
      <c r="L366" s="432"/>
      <c r="M366" s="457"/>
      <c r="N366" s="457"/>
      <c r="O366" s="433"/>
      <c r="P366" s="433"/>
      <c r="Q366" s="432"/>
      <c r="R366" s="432"/>
      <c r="S366" s="348"/>
      <c r="T366" s="348"/>
      <c r="U366" s="433"/>
      <c r="V366" s="433"/>
      <c r="W366" s="433"/>
      <c r="X366" s="433"/>
      <c r="Y366" s="433"/>
      <c r="Z366" s="433"/>
      <c r="AA366" s="433"/>
      <c r="AB366" s="435"/>
      <c r="AC366" s="394"/>
      <c r="AD366" s="394"/>
      <c r="AE366" s="394"/>
      <c r="AF366" s="394"/>
      <c r="AG366" s="394"/>
      <c r="AH366" s="394"/>
      <c r="AI366" s="394"/>
      <c r="AJ366" s="394"/>
      <c r="AK366" s="394"/>
    </row>
    <row r="367" spans="8:8" ht="15.75" customHeight="1">
      <c r="A367" s="437"/>
      <c r="B367" s="385">
        <v>13.0</v>
      </c>
      <c r="C367" s="371" t="s">
        <v>220</v>
      </c>
      <c r="D367" s="289">
        <v>70.14</v>
      </c>
      <c r="E367" s="432">
        <v>16.0</v>
      </c>
      <c r="F367" s="432">
        <v>16.0</v>
      </c>
      <c r="G367" s="432"/>
      <c r="H367" s="432"/>
      <c r="I367" s="432">
        <v>20.0</v>
      </c>
      <c r="J367" s="432">
        <v>21.0</v>
      </c>
      <c r="K367" s="432"/>
      <c r="L367" s="432"/>
      <c r="M367" s="432"/>
      <c r="N367" s="432"/>
      <c r="O367" s="433"/>
      <c r="P367" s="433"/>
      <c r="Q367" s="432"/>
      <c r="R367" s="432"/>
      <c r="S367" s="348"/>
      <c r="T367" s="348"/>
      <c r="U367" s="433"/>
      <c r="V367" s="433"/>
      <c r="W367" s="433"/>
      <c r="X367" s="433"/>
      <c r="Y367" s="433"/>
      <c r="Z367" s="433"/>
      <c r="AA367" s="433"/>
      <c r="AB367" s="435"/>
      <c r="AC367" s="394"/>
      <c r="AD367" s="394"/>
      <c r="AE367" s="394"/>
      <c r="AF367" s="394"/>
      <c r="AG367" s="394"/>
      <c r="AH367" s="394"/>
      <c r="AI367" s="394"/>
      <c r="AJ367" s="394"/>
      <c r="AK367" s="394"/>
    </row>
    <row r="368" spans="8:8" ht="15.75" customHeight="1">
      <c r="A368" s="464"/>
      <c r="B368" s="387">
        <v>14.0</v>
      </c>
      <c r="C368" s="374"/>
      <c r="D368" s="295"/>
      <c r="E368" s="441"/>
      <c r="F368" s="441"/>
      <c r="G368" s="442"/>
      <c r="H368" s="442"/>
      <c r="I368" s="441"/>
      <c r="J368" s="441"/>
      <c r="K368" s="441"/>
      <c r="L368" s="441"/>
      <c r="M368" s="441"/>
      <c r="N368" s="441"/>
      <c r="O368" s="442"/>
      <c r="P368" s="442"/>
      <c r="Q368" s="441"/>
      <c r="R368" s="441"/>
      <c r="S368" s="443"/>
      <c r="T368" s="443"/>
      <c r="U368" s="442"/>
      <c r="V368" s="442"/>
      <c r="W368" s="442"/>
      <c r="X368" s="442"/>
      <c r="Y368" s="442"/>
      <c r="Z368" s="442"/>
      <c r="AA368" s="442"/>
      <c r="AB368" s="444"/>
      <c r="AC368" s="394"/>
      <c r="AD368" s="394"/>
      <c r="AE368" s="394"/>
      <c r="AF368" s="394"/>
      <c r="AG368" s="394"/>
      <c r="AH368" s="394"/>
      <c r="AI368" s="394"/>
      <c r="AJ368" s="394"/>
      <c r="AK368" s="394"/>
    </row>
    <row r="369" spans="8:8" ht="15.75" customHeight="1">
      <c r="A369" s="413"/>
      <c r="B369" s="418"/>
      <c r="C369" s="419" t="s">
        <v>187</v>
      </c>
      <c r="D369" s="445"/>
      <c r="E369" s="455">
        <f t="shared" si="202" ref="E369:V369">SUMPRODUCT($D355:$D368,E355:E368)/100000</f>
        <v>0.2778771</v>
      </c>
      <c r="F369" s="455">
        <f t="shared" si="202"/>
        <v>0.14014299999999996</v>
      </c>
      <c r="G369" s="455">
        <f t="shared" si="202"/>
        <v>0.0</v>
      </c>
      <c r="H369" s="455">
        <f t="shared" si="202"/>
        <v>0.0</v>
      </c>
      <c r="I369" s="455">
        <f t="shared" si="202"/>
        <v>0.1478889</v>
      </c>
      <c r="J369" s="455">
        <f t="shared" si="202"/>
        <v>0.18521759999999998</v>
      </c>
      <c r="K369" s="455">
        <f t="shared" si="202"/>
        <v>0.0</v>
      </c>
      <c r="L369" s="455">
        <f t="shared" si="202"/>
        <v>0.0</v>
      </c>
      <c r="M369" s="455">
        <f t="shared" si="202"/>
        <v>0.0</v>
      </c>
      <c r="N369" s="455">
        <f t="shared" si="202"/>
        <v>0.0</v>
      </c>
      <c r="O369" s="455">
        <f t="shared" si="202"/>
        <v>0.0</v>
      </c>
      <c r="P369" s="455">
        <f t="shared" si="202"/>
        <v>0.0</v>
      </c>
      <c r="Q369" s="455">
        <f t="shared" si="202"/>
        <v>0.0</v>
      </c>
      <c r="R369" s="455">
        <f t="shared" si="202"/>
        <v>0.0</v>
      </c>
      <c r="S369" s="455">
        <f t="shared" si="202"/>
        <v>0.0</v>
      </c>
      <c r="T369" s="455">
        <f t="shared" si="202"/>
        <v>0.0</v>
      </c>
      <c r="U369" s="455">
        <f t="shared" si="202"/>
        <v>0.0</v>
      </c>
      <c r="V369" s="455">
        <f t="shared" si="202"/>
        <v>0.0</v>
      </c>
      <c r="W369" s="455">
        <v>0.206237</v>
      </c>
      <c r="X369" s="455">
        <v>0.12488859999999999</v>
      </c>
      <c r="Y369" s="455">
        <f t="shared" si="203" ref="Y369:AB369">SUMPRODUCT($D355:$D368,Y355:Y368)/100000</f>
        <v>0.0</v>
      </c>
      <c r="Z369" s="455">
        <f t="shared" si="203"/>
        <v>0.0</v>
      </c>
      <c r="AA369" s="455">
        <f t="shared" si="203"/>
        <v>0.0</v>
      </c>
      <c r="AB369" s="456">
        <f t="shared" si="203"/>
        <v>0.0</v>
      </c>
      <c r="AC369" s="394"/>
      <c r="AD369" s="394"/>
      <c r="AE369" s="394"/>
      <c r="AF369" s="394"/>
      <c r="AG369" s="394"/>
      <c r="AH369" s="394"/>
      <c r="AI369" s="394"/>
      <c r="AJ369" s="394"/>
      <c r="AK369" s="394"/>
    </row>
    <row r="370" spans="8:8" ht="15.75" customHeight="1">
      <c r="A370" s="413"/>
      <c r="B370" s="383"/>
      <c r="C370" s="423"/>
      <c r="D370" s="424"/>
      <c r="E370" s="425"/>
      <c r="F370" s="425"/>
      <c r="G370" s="425"/>
      <c r="H370" s="425"/>
      <c r="I370" s="425"/>
      <c r="J370" s="425"/>
      <c r="K370" s="425"/>
      <c r="L370" s="425"/>
      <c r="M370" s="425"/>
      <c r="N370" s="425"/>
      <c r="O370" s="425"/>
      <c r="P370" s="425"/>
      <c r="Q370" s="426"/>
      <c r="R370" s="426"/>
      <c r="S370" s="425"/>
      <c r="T370" s="425"/>
      <c r="U370" s="425"/>
      <c r="V370" s="425"/>
      <c r="W370" s="425"/>
      <c r="X370" s="425"/>
      <c r="Y370" s="425"/>
      <c r="Z370" s="425"/>
      <c r="AA370" s="425"/>
      <c r="AB370" s="427"/>
      <c r="AC370" s="394"/>
      <c r="AD370" s="394"/>
      <c r="AE370" s="394"/>
      <c r="AF370" s="394"/>
      <c r="AG370" s="394"/>
      <c r="AH370" s="394"/>
      <c r="AI370" s="394"/>
      <c r="AJ370" s="394"/>
      <c r="AK370" s="394"/>
    </row>
    <row r="371" spans="8:8" ht="15.75" customHeight="1">
      <c r="A371" s="413"/>
      <c r="B371" s="403" t="s">
        <v>221</v>
      </c>
      <c r="C371" s="428" t="s">
        <v>165</v>
      </c>
      <c r="D371" s="381"/>
      <c r="E371" s="450" t="s">
        <v>214</v>
      </c>
      <c r="F371" s="451" t="s">
        <v>215</v>
      </c>
      <c r="G371" s="451" t="s">
        <v>214</v>
      </c>
      <c r="H371" s="451" t="s">
        <v>215</v>
      </c>
      <c r="I371" s="451" t="s">
        <v>214</v>
      </c>
      <c r="J371" s="451" t="s">
        <v>215</v>
      </c>
      <c r="K371" s="451" t="s">
        <v>214</v>
      </c>
      <c r="L371" s="451" t="s">
        <v>215</v>
      </c>
      <c r="M371" s="451" t="s">
        <v>214</v>
      </c>
      <c r="N371" s="451" t="s">
        <v>215</v>
      </c>
      <c r="O371" s="451" t="s">
        <v>214</v>
      </c>
      <c r="P371" s="451" t="s">
        <v>215</v>
      </c>
      <c r="Q371" s="451" t="s">
        <v>214</v>
      </c>
      <c r="R371" s="451" t="s">
        <v>215</v>
      </c>
      <c r="S371" s="451" t="s">
        <v>214</v>
      </c>
      <c r="T371" s="451" t="s">
        <v>215</v>
      </c>
      <c r="U371" s="451" t="s">
        <v>214</v>
      </c>
      <c r="V371" s="451" t="s">
        <v>215</v>
      </c>
      <c r="W371" s="451" t="s">
        <v>214</v>
      </c>
      <c r="X371" s="451" t="s">
        <v>215</v>
      </c>
      <c r="Y371" s="451" t="s">
        <v>214</v>
      </c>
      <c r="Z371" s="451" t="s">
        <v>215</v>
      </c>
      <c r="AA371" s="451" t="s">
        <v>214</v>
      </c>
      <c r="AB371" s="452" t="s">
        <v>215</v>
      </c>
      <c r="AC371" s="394"/>
      <c r="AD371" s="394"/>
      <c r="AE371" s="394"/>
      <c r="AF371" s="394"/>
      <c r="AG371" s="394"/>
      <c r="AH371" s="394"/>
      <c r="AI371" s="394"/>
      <c r="AJ371" s="394"/>
      <c r="AK371" s="394"/>
    </row>
    <row r="372" spans="8:8" ht="15.75" customHeight="1">
      <c r="A372" s="413"/>
      <c r="B372" s="385"/>
      <c r="C372" s="328" t="s">
        <v>222</v>
      </c>
      <c r="D372" s="453"/>
      <c r="E372" s="325">
        <f t="shared" si="204" ref="E372:V372">SUMPRODUCT($D$356:$D$357:$D$358,E356:E357:E358)/100000</f>
        <v>0.0</v>
      </c>
      <c r="F372" s="325">
        <f t="shared" si="204"/>
        <v>0.0</v>
      </c>
      <c r="G372" s="325">
        <f t="shared" si="204"/>
        <v>0.0</v>
      </c>
      <c r="H372" s="325">
        <f t="shared" si="204"/>
        <v>0.0</v>
      </c>
      <c r="I372" s="325">
        <f t="shared" si="204"/>
        <v>0.0</v>
      </c>
      <c r="J372" s="325">
        <f t="shared" si="204"/>
        <v>0.0</v>
      </c>
      <c r="K372" s="325">
        <f t="shared" si="204"/>
        <v>0.0</v>
      </c>
      <c r="L372" s="325">
        <f t="shared" si="204"/>
        <v>0.0</v>
      </c>
      <c r="M372" s="325">
        <f t="shared" si="204"/>
        <v>0.0</v>
      </c>
      <c r="N372" s="325">
        <f t="shared" si="204"/>
        <v>0.0</v>
      </c>
      <c r="O372" s="325">
        <f t="shared" si="204"/>
        <v>0.0</v>
      </c>
      <c r="P372" s="325">
        <f t="shared" si="204"/>
        <v>0.0</v>
      </c>
      <c r="Q372" s="325">
        <f t="shared" si="204"/>
        <v>0.0</v>
      </c>
      <c r="R372" s="325">
        <f t="shared" si="204"/>
        <v>0.0</v>
      </c>
      <c r="S372" s="325">
        <f t="shared" si="204"/>
        <v>0.0</v>
      </c>
      <c r="T372" s="325">
        <f t="shared" si="204"/>
        <v>0.0</v>
      </c>
      <c r="U372" s="325">
        <f t="shared" si="204"/>
        <v>0.0</v>
      </c>
      <c r="V372" s="325">
        <f t="shared" si="204"/>
        <v>0.0</v>
      </c>
      <c r="W372" s="325">
        <v>0.0</v>
      </c>
      <c r="X372" s="325">
        <v>0.0</v>
      </c>
      <c r="Y372" s="325">
        <f t="shared" si="205" ref="Y372:AB372">SUMPRODUCT($D$356:$D$357:$D$358,Y356:Y357:Y358)/100000</f>
        <v>0.0</v>
      </c>
      <c r="Z372" s="325">
        <f t="shared" si="205"/>
        <v>0.0</v>
      </c>
      <c r="AA372" s="325">
        <f t="shared" si="205"/>
        <v>0.0</v>
      </c>
      <c r="AB372" s="325">
        <f t="shared" si="205"/>
        <v>0.0</v>
      </c>
      <c r="AC372" s="394"/>
      <c r="AD372" s="394"/>
      <c r="AE372" s="394"/>
      <c r="AF372" s="394"/>
      <c r="AG372" s="394"/>
      <c r="AH372" s="394"/>
      <c r="AI372" s="394"/>
      <c r="AJ372" s="394"/>
      <c r="AK372" s="394"/>
    </row>
    <row r="373" spans="8:8" ht="15.75" customHeight="1">
      <c r="A373" s="413"/>
      <c r="B373" s="385"/>
      <c r="C373" s="328" t="s">
        <v>223</v>
      </c>
      <c r="D373" s="386"/>
      <c r="E373" s="330">
        <f t="shared" si="206" ref="E373:V373">SUMPRODUCT($D$359:$D$360:$D$361:$D$362,E359:E360:E361:E362)/100000</f>
        <v>0.26665469999999997</v>
      </c>
      <c r="F373" s="330">
        <f t="shared" si="206"/>
        <v>0.12892059999999997</v>
      </c>
      <c r="G373" s="330">
        <f t="shared" si="206"/>
        <v>0.0</v>
      </c>
      <c r="H373" s="330">
        <f t="shared" si="206"/>
        <v>0.0</v>
      </c>
      <c r="I373" s="330">
        <f t="shared" si="206"/>
        <v>0.1338609</v>
      </c>
      <c r="J373" s="330">
        <f t="shared" si="206"/>
        <v>0.1704882</v>
      </c>
      <c r="K373" s="330">
        <f t="shared" si="206"/>
        <v>0.0</v>
      </c>
      <c r="L373" s="330">
        <f t="shared" si="206"/>
        <v>0.0</v>
      </c>
      <c r="M373" s="330">
        <f t="shared" si="206"/>
        <v>0.0</v>
      </c>
      <c r="N373" s="330">
        <f t="shared" si="206"/>
        <v>0.0</v>
      </c>
      <c r="O373" s="330">
        <f t="shared" si="206"/>
        <v>0.0</v>
      </c>
      <c r="P373" s="330">
        <f t="shared" si="206"/>
        <v>0.0</v>
      </c>
      <c r="Q373" s="330">
        <f t="shared" si="206"/>
        <v>0.0</v>
      </c>
      <c r="R373" s="330">
        <f t="shared" si="206"/>
        <v>0.0</v>
      </c>
      <c r="S373" s="330">
        <f t="shared" si="206"/>
        <v>0.0</v>
      </c>
      <c r="T373" s="330">
        <f t="shared" si="206"/>
        <v>0.0</v>
      </c>
      <c r="U373" s="330">
        <f t="shared" si="206"/>
        <v>0.0</v>
      </c>
      <c r="V373" s="330">
        <f t="shared" si="206"/>
        <v>0.0</v>
      </c>
      <c r="W373" s="330">
        <v>0.1978202</v>
      </c>
      <c r="X373" s="330">
        <v>0.11015919999999998</v>
      </c>
      <c r="Y373" s="330">
        <f t="shared" si="207" ref="Y373:AB373">SUMPRODUCT($D$359:$D$360:$D$361:$D$362,Y359:Y360:Y361:Y362)/100000</f>
        <v>0.0</v>
      </c>
      <c r="Z373" s="330">
        <f t="shared" si="207"/>
        <v>0.0</v>
      </c>
      <c r="AA373" s="330">
        <f t="shared" si="207"/>
        <v>0.0</v>
      </c>
      <c r="AB373" s="330">
        <f t="shared" si="207"/>
        <v>0.0</v>
      </c>
      <c r="AC373" s="394"/>
      <c r="AD373" s="394"/>
      <c r="AE373" s="394"/>
      <c r="AF373" s="394"/>
      <c r="AG373" s="394"/>
      <c r="AH373" s="394"/>
      <c r="AI373" s="394"/>
      <c r="AJ373" s="394"/>
      <c r="AK373" s="394"/>
    </row>
    <row r="374" spans="8:8" ht="15.75" customHeight="1">
      <c r="A374" s="413"/>
      <c r="B374" s="385"/>
      <c r="C374" s="332" t="s">
        <v>224</v>
      </c>
      <c r="D374" s="386"/>
      <c r="E374" s="330">
        <f t="shared" si="208" ref="E374:V374">SUMPRODUCT($D$363:$D$364:$D$365,E363:E364:E365)/100000</f>
        <v>0.0</v>
      </c>
      <c r="F374" s="330">
        <f t="shared" si="208"/>
        <v>0.0</v>
      </c>
      <c r="G374" s="330">
        <f t="shared" si="208"/>
        <v>0.0</v>
      </c>
      <c r="H374" s="330">
        <f t="shared" si="208"/>
        <v>0.0</v>
      </c>
      <c r="I374" s="330">
        <f t="shared" si="208"/>
        <v>0.0</v>
      </c>
      <c r="J374" s="330">
        <f t="shared" si="208"/>
        <v>0.0</v>
      </c>
      <c r="K374" s="330">
        <f t="shared" si="208"/>
        <v>0.0</v>
      </c>
      <c r="L374" s="330">
        <f t="shared" si="208"/>
        <v>0.0</v>
      </c>
      <c r="M374" s="330">
        <f t="shared" si="208"/>
        <v>0.0</v>
      </c>
      <c r="N374" s="330">
        <f t="shared" si="208"/>
        <v>0.0</v>
      </c>
      <c r="O374" s="330">
        <f t="shared" si="208"/>
        <v>0.0</v>
      </c>
      <c r="P374" s="330">
        <f t="shared" si="208"/>
        <v>0.0</v>
      </c>
      <c r="Q374" s="330">
        <f t="shared" si="208"/>
        <v>0.0</v>
      </c>
      <c r="R374" s="330">
        <f t="shared" si="208"/>
        <v>0.0</v>
      </c>
      <c r="S374" s="330">
        <f t="shared" si="208"/>
        <v>0.0</v>
      </c>
      <c r="T374" s="330">
        <f t="shared" si="208"/>
        <v>0.0</v>
      </c>
      <c r="U374" s="330">
        <f t="shared" si="208"/>
        <v>0.0</v>
      </c>
      <c r="V374" s="330">
        <f t="shared" si="208"/>
        <v>0.0</v>
      </c>
      <c r="W374" s="330">
        <v>0.0</v>
      </c>
      <c r="X374" s="330">
        <v>0.0</v>
      </c>
      <c r="Y374" s="330">
        <f t="shared" si="209" ref="Y374:AB374">SUMPRODUCT($D$363:$D$364:$D$365,Y363:Y364:Y365)/100000</f>
        <v>0.0</v>
      </c>
      <c r="Z374" s="330">
        <f t="shared" si="209"/>
        <v>0.0</v>
      </c>
      <c r="AA374" s="330">
        <f t="shared" si="209"/>
        <v>0.0</v>
      </c>
      <c r="AB374" s="330">
        <f t="shared" si="209"/>
        <v>0.0</v>
      </c>
      <c r="AC374" s="394"/>
      <c r="AD374" s="394"/>
      <c r="AE374" s="394"/>
      <c r="AF374" s="394"/>
      <c r="AG374" s="394"/>
      <c r="AH374" s="394"/>
      <c r="AI374" s="394"/>
      <c r="AJ374" s="394"/>
      <c r="AK374" s="394"/>
    </row>
    <row r="375" spans="8:8" ht="15.75" customHeight="1">
      <c r="A375" s="413"/>
      <c r="B375" s="385"/>
      <c r="C375" s="328" t="s">
        <v>225</v>
      </c>
      <c r="D375" s="386"/>
      <c r="E375" s="330">
        <f t="shared" si="210" ref="E375:V375">SUMPRODUCT($D$366:$D$367,E366:E367)/100000</f>
        <v>0.0112224</v>
      </c>
      <c r="F375" s="330">
        <f t="shared" si="210"/>
        <v>0.0112224</v>
      </c>
      <c r="G375" s="330">
        <f t="shared" si="210"/>
        <v>0.0</v>
      </c>
      <c r="H375" s="330">
        <f t="shared" si="210"/>
        <v>0.0</v>
      </c>
      <c r="I375" s="330">
        <f t="shared" si="210"/>
        <v>0.014027999999999999</v>
      </c>
      <c r="J375" s="330">
        <f t="shared" si="210"/>
        <v>0.0147294</v>
      </c>
      <c r="K375" s="330">
        <f t="shared" si="210"/>
        <v>0.0</v>
      </c>
      <c r="L375" s="330">
        <f t="shared" si="210"/>
        <v>0.0</v>
      </c>
      <c r="M375" s="330">
        <f t="shared" si="210"/>
        <v>0.0</v>
      </c>
      <c r="N375" s="330">
        <f t="shared" si="210"/>
        <v>0.0</v>
      </c>
      <c r="O375" s="330">
        <f t="shared" si="210"/>
        <v>0.0</v>
      </c>
      <c r="P375" s="330">
        <f t="shared" si="210"/>
        <v>0.0</v>
      </c>
      <c r="Q375" s="330">
        <f t="shared" si="210"/>
        <v>0.0</v>
      </c>
      <c r="R375" s="330">
        <f t="shared" si="210"/>
        <v>0.0</v>
      </c>
      <c r="S375" s="330">
        <f t="shared" si="210"/>
        <v>0.0</v>
      </c>
      <c r="T375" s="330">
        <f t="shared" si="210"/>
        <v>0.0</v>
      </c>
      <c r="U375" s="330">
        <f t="shared" si="210"/>
        <v>0.0</v>
      </c>
      <c r="V375" s="330">
        <f t="shared" si="210"/>
        <v>0.0</v>
      </c>
      <c r="W375" s="330">
        <v>0.0084168</v>
      </c>
      <c r="X375" s="330">
        <v>0.0147294</v>
      </c>
      <c r="Y375" s="330">
        <f t="shared" si="211" ref="Y375:AB375">SUMPRODUCT($D$366:$D$367,Y366:Y367)/100000</f>
        <v>0.0</v>
      </c>
      <c r="Z375" s="330">
        <f t="shared" si="211"/>
        <v>0.0</v>
      </c>
      <c r="AA375" s="330">
        <f t="shared" si="211"/>
        <v>0.0</v>
      </c>
      <c r="AB375" s="330">
        <f t="shared" si="211"/>
        <v>0.0</v>
      </c>
      <c r="AC375" s="394"/>
      <c r="AD375" s="394"/>
      <c r="AE375" s="394"/>
      <c r="AF375" s="394"/>
      <c r="AG375" s="394"/>
      <c r="AH375" s="394"/>
      <c r="AI375" s="394"/>
      <c r="AJ375" s="394"/>
      <c r="AK375" s="394"/>
    </row>
    <row r="376" spans="8:8" ht="15.75" customHeight="1">
      <c r="A376" s="430"/>
      <c r="B376" s="387"/>
      <c r="C376" s="431" t="s">
        <v>187</v>
      </c>
      <c r="D376" s="389"/>
      <c r="E376" s="390">
        <f t="shared" si="212" ref="E376:AB376">SUM(E372:E375)</f>
        <v>0.2778771</v>
      </c>
      <c r="F376" s="391">
        <f t="shared" si="212"/>
        <v>0.14014299999999996</v>
      </c>
      <c r="G376" s="391">
        <f t="shared" si="212"/>
        <v>0.0</v>
      </c>
      <c r="H376" s="391">
        <f t="shared" si="212"/>
        <v>0.0</v>
      </c>
      <c r="I376" s="391">
        <f t="shared" si="212"/>
        <v>0.1478889</v>
      </c>
      <c r="J376" s="391">
        <f t="shared" si="212"/>
        <v>0.1852176</v>
      </c>
      <c r="K376" s="391">
        <f t="shared" si="212"/>
        <v>0.0</v>
      </c>
      <c r="L376" s="391">
        <f t="shared" si="212"/>
        <v>0.0</v>
      </c>
      <c r="M376" s="391">
        <f t="shared" si="212"/>
        <v>0.0</v>
      </c>
      <c r="N376" s="391">
        <f t="shared" si="212"/>
        <v>0.0</v>
      </c>
      <c r="O376" s="391">
        <f t="shared" si="212"/>
        <v>0.0</v>
      </c>
      <c r="P376" s="391">
        <f t="shared" si="212"/>
        <v>0.0</v>
      </c>
      <c r="Q376" s="391">
        <f t="shared" si="212"/>
        <v>0.0</v>
      </c>
      <c r="R376" s="391">
        <f t="shared" si="212"/>
        <v>0.0</v>
      </c>
      <c r="S376" s="391">
        <f t="shared" si="212"/>
        <v>0.0</v>
      </c>
      <c r="T376" s="391">
        <f t="shared" si="212"/>
        <v>0.0</v>
      </c>
      <c r="U376" s="391">
        <f t="shared" si="212"/>
        <v>0.0</v>
      </c>
      <c r="V376" s="391">
        <f t="shared" si="212"/>
        <v>0.0</v>
      </c>
      <c r="W376" s="391">
        <f t="shared" si="212"/>
        <v>0.206237</v>
      </c>
      <c r="X376" s="391">
        <f t="shared" si="212"/>
        <v>0.12488859999999999</v>
      </c>
      <c r="Y376" s="391">
        <f t="shared" si="212"/>
        <v>0.0</v>
      </c>
      <c r="Z376" s="391">
        <f t="shared" si="212"/>
        <v>0.0</v>
      </c>
      <c r="AA376" s="391">
        <f t="shared" si="212"/>
        <v>0.0</v>
      </c>
      <c r="AB376" s="392">
        <f t="shared" si="212"/>
        <v>0.0</v>
      </c>
      <c r="AC376" s="394"/>
      <c r="AD376" s="394"/>
      <c r="AE376" s="394"/>
      <c r="AF376" s="394"/>
      <c r="AG376" s="394"/>
      <c r="AH376" s="394"/>
      <c r="AI376" s="394"/>
      <c r="AJ376" s="394"/>
      <c r="AK376" s="394"/>
    </row>
    <row r="377" spans="8:8" ht="15.75" customHeight="1">
      <c r="A377" s="388" t="s">
        <v>245</v>
      </c>
      <c r="B377" s="403">
        <v>1.0</v>
      </c>
      <c r="C377" s="369" t="s">
        <v>217</v>
      </c>
      <c r="D377" s="280">
        <v>92.9</v>
      </c>
      <c r="E377" s="432">
        <v>0.0</v>
      </c>
      <c r="F377" s="432">
        <v>10.0</v>
      </c>
      <c r="G377" s="432"/>
      <c r="H377" s="432"/>
      <c r="I377" s="432">
        <v>0.0</v>
      </c>
      <c r="J377" s="432">
        <v>10.0</v>
      </c>
      <c r="K377" s="432"/>
      <c r="L377" s="432"/>
      <c r="M377" s="457"/>
      <c r="N377" s="457"/>
      <c r="O377" s="433"/>
      <c r="P377" s="433"/>
      <c r="Q377" s="432"/>
      <c r="R377" s="432"/>
      <c r="S377" s="348"/>
      <c r="T377" s="348"/>
      <c r="U377" s="433"/>
      <c r="V377" s="433"/>
      <c r="W377" s="433"/>
      <c r="X377" s="433"/>
      <c r="Y377" s="433"/>
      <c r="Z377" s="433"/>
      <c r="AA377" s="433"/>
      <c r="AB377" s="435"/>
      <c r="AC377" s="394"/>
      <c r="AD377" s="394"/>
      <c r="AE377" s="394"/>
      <c r="AF377" s="394"/>
      <c r="AG377" s="394"/>
      <c r="AH377" s="394"/>
      <c r="AI377" s="394"/>
      <c r="AJ377" s="394"/>
      <c r="AK377" s="394"/>
    </row>
    <row r="378" spans="8:8" ht="15.75" customHeight="1">
      <c r="A378" s="408"/>
      <c r="B378" s="385">
        <v>2.0</v>
      </c>
      <c r="C378" s="371" t="s">
        <v>218</v>
      </c>
      <c r="D378" s="289">
        <v>154.38</v>
      </c>
      <c r="E378" s="432">
        <v>0.0</v>
      </c>
      <c r="F378" s="432">
        <v>20.0</v>
      </c>
      <c r="G378" s="433"/>
      <c r="H378" s="433"/>
      <c r="I378" s="432">
        <v>0.0</v>
      </c>
      <c r="J378" s="432">
        <v>21.0</v>
      </c>
      <c r="K378" s="432"/>
      <c r="L378" s="432"/>
      <c r="M378" s="457"/>
      <c r="N378" s="457"/>
      <c r="O378" s="433"/>
      <c r="P378" s="433"/>
      <c r="Q378" s="432"/>
      <c r="R378" s="432"/>
      <c r="S378" s="348"/>
      <c r="T378" s="348"/>
      <c r="U378" s="433"/>
      <c r="V378" s="433"/>
      <c r="W378" s="458"/>
      <c r="X378" s="458"/>
      <c r="Y378" s="433"/>
      <c r="Z378" s="433"/>
      <c r="AA378" s="433"/>
      <c r="AB378" s="435"/>
      <c r="AC378" s="394"/>
      <c r="AD378" s="394"/>
      <c r="AE378" s="394"/>
      <c r="AF378" s="394"/>
      <c r="AG378" s="394"/>
      <c r="AH378" s="394"/>
      <c r="AI378" s="394"/>
      <c r="AJ378" s="394"/>
      <c r="AK378" s="394"/>
    </row>
    <row r="379" spans="8:8" ht="15.75" customHeight="1">
      <c r="A379" s="437"/>
      <c r="B379" s="385">
        <v>3.0</v>
      </c>
      <c r="C379" s="371" t="s">
        <v>178</v>
      </c>
      <c r="D379" s="289">
        <v>283.73</v>
      </c>
      <c r="E379" s="432">
        <v>22.0</v>
      </c>
      <c r="F379" s="432">
        <v>17.0</v>
      </c>
      <c r="G379" s="432"/>
      <c r="H379" s="432"/>
      <c r="I379" s="432">
        <v>10.0</v>
      </c>
      <c r="J379" s="432">
        <v>20.0</v>
      </c>
      <c r="K379" s="432"/>
      <c r="L379" s="432"/>
      <c r="M379" s="457"/>
      <c r="N379" s="457"/>
      <c r="O379" s="433"/>
      <c r="P379" s="433"/>
      <c r="Q379" s="432"/>
      <c r="R379" s="432"/>
      <c r="S379" s="348"/>
      <c r="T379" s="348"/>
      <c r="U379" s="433"/>
      <c r="V379" s="433"/>
      <c r="W379" s="458"/>
      <c r="X379" s="458"/>
      <c r="Y379" s="433"/>
      <c r="Z379" s="433"/>
      <c r="AA379" s="433"/>
      <c r="AB379" s="435"/>
      <c r="AC379" s="394"/>
      <c r="AD379" s="394"/>
      <c r="AE379" s="394"/>
      <c r="AF379" s="394"/>
      <c r="AG379" s="394"/>
      <c r="AH379" s="394"/>
      <c r="AI379" s="394"/>
      <c r="AJ379" s="394"/>
      <c r="AK379" s="394"/>
    </row>
    <row r="380" spans="8:8" ht="15.75" customHeight="1">
      <c r="A380" s="437"/>
      <c r="B380" s="385">
        <v>4.0</v>
      </c>
      <c r="C380" s="371" t="s">
        <v>179</v>
      </c>
      <c r="D380" s="289">
        <v>344.75</v>
      </c>
      <c r="E380" s="432">
        <v>5.0</v>
      </c>
      <c r="F380" s="432">
        <v>14.0</v>
      </c>
      <c r="G380" s="432"/>
      <c r="H380" s="432"/>
      <c r="I380" s="432">
        <v>0.0</v>
      </c>
      <c r="J380" s="432">
        <v>14.0</v>
      </c>
      <c r="K380" s="432"/>
      <c r="L380" s="432"/>
      <c r="M380" s="457"/>
      <c r="N380" s="457"/>
      <c r="O380" s="433"/>
      <c r="P380" s="433"/>
      <c r="Q380" s="432"/>
      <c r="R380" s="432"/>
      <c r="S380" s="348"/>
      <c r="T380" s="465"/>
      <c r="U380" s="458"/>
      <c r="V380" s="458"/>
      <c r="W380" s="458"/>
      <c r="X380" s="458"/>
      <c r="Y380" s="433"/>
      <c r="Z380" s="433"/>
      <c r="AA380" s="433"/>
      <c r="AB380" s="435"/>
      <c r="AC380" s="394"/>
      <c r="AD380" s="394"/>
      <c r="AE380" s="394"/>
      <c r="AF380" s="394"/>
      <c r="AG380" s="394"/>
      <c r="AH380" s="394"/>
      <c r="AI380" s="394"/>
      <c r="AJ380" s="394"/>
      <c r="AK380" s="394"/>
    </row>
    <row r="381" spans="8:8" ht="15.75" customHeight="1">
      <c r="A381" s="437"/>
      <c r="B381" s="385">
        <v>5.0</v>
      </c>
      <c r="C381" s="371" t="s">
        <v>175</v>
      </c>
      <c r="D381" s="289">
        <v>208.06</v>
      </c>
      <c r="E381" s="432">
        <v>7.0</v>
      </c>
      <c r="F381" s="432">
        <v>16.0</v>
      </c>
      <c r="G381" s="432"/>
      <c r="H381" s="432"/>
      <c r="I381" s="432">
        <v>2.0</v>
      </c>
      <c r="J381" s="432">
        <v>10.0</v>
      </c>
      <c r="K381" s="432"/>
      <c r="L381" s="432"/>
      <c r="M381" s="457"/>
      <c r="N381" s="457"/>
      <c r="O381" s="433"/>
      <c r="P381" s="433"/>
      <c r="Q381" s="432"/>
      <c r="R381" s="432"/>
      <c r="S381" s="348"/>
      <c r="T381" s="348"/>
      <c r="U381" s="433"/>
      <c r="V381" s="433"/>
      <c r="W381" s="433"/>
      <c r="X381" s="433"/>
      <c r="Y381" s="433"/>
      <c r="Z381" s="433"/>
      <c r="AA381" s="433"/>
      <c r="AB381" s="435"/>
      <c r="AC381" s="394"/>
      <c r="AD381" s="394"/>
      <c r="AE381" s="394"/>
      <c r="AF381" s="394"/>
      <c r="AG381" s="394"/>
      <c r="AH381" s="394"/>
      <c r="AI381" s="394"/>
      <c r="AJ381" s="394"/>
      <c r="AK381" s="394"/>
    </row>
    <row r="382" spans="8:8" ht="15.75" customHeight="1">
      <c r="A382" s="437"/>
      <c r="B382" s="385">
        <v>6.0</v>
      </c>
      <c r="C382" s="371" t="s">
        <v>176</v>
      </c>
      <c r="D382" s="289">
        <v>399.65</v>
      </c>
      <c r="E382" s="432">
        <v>0.0</v>
      </c>
      <c r="F382" s="432">
        <v>16.0</v>
      </c>
      <c r="G382" s="432"/>
      <c r="H382" s="432"/>
      <c r="I382" s="432">
        <v>14.0</v>
      </c>
      <c r="J382" s="432">
        <v>13.0</v>
      </c>
      <c r="K382" s="432"/>
      <c r="L382" s="432"/>
      <c r="M382" s="457"/>
      <c r="N382" s="457"/>
      <c r="O382" s="433"/>
      <c r="P382" s="433"/>
      <c r="Q382" s="432"/>
      <c r="R382" s="432"/>
      <c r="S382" s="348"/>
      <c r="T382" s="348"/>
      <c r="U382" s="433"/>
      <c r="V382" s="433"/>
      <c r="W382" s="433"/>
      <c r="X382" s="433"/>
      <c r="Y382" s="433"/>
      <c r="Z382" s="433"/>
      <c r="AA382" s="433"/>
      <c r="AB382" s="435"/>
      <c r="AC382" s="394"/>
      <c r="AD382" s="394"/>
      <c r="AE382" s="394"/>
      <c r="AF382" s="394"/>
      <c r="AG382" s="394"/>
      <c r="AH382" s="394"/>
      <c r="AI382" s="394"/>
      <c r="AJ382" s="394"/>
      <c r="AK382" s="394"/>
    </row>
    <row r="383" spans="8:8" ht="15.75" customHeight="1">
      <c r="A383" s="437"/>
      <c r="B383" s="385">
        <v>7.0</v>
      </c>
      <c r="C383" s="371" t="s">
        <v>174</v>
      </c>
      <c r="D383" s="289">
        <v>228.82</v>
      </c>
      <c r="E383" s="432">
        <v>3.0</v>
      </c>
      <c r="F383" s="432">
        <v>107.0</v>
      </c>
      <c r="G383" s="432"/>
      <c r="H383" s="432"/>
      <c r="I383" s="432">
        <v>30.0</v>
      </c>
      <c r="J383" s="432">
        <v>72.0</v>
      </c>
      <c r="K383" s="432"/>
      <c r="L383" s="432"/>
      <c r="M383" s="457"/>
      <c r="N383" s="457"/>
      <c r="O383" s="433"/>
      <c r="P383" s="433"/>
      <c r="Q383" s="432"/>
      <c r="R383" s="432"/>
      <c r="S383" s="348"/>
      <c r="T383" s="348"/>
      <c r="U383" s="433"/>
      <c r="V383" s="433"/>
      <c r="W383" s="458"/>
      <c r="X383" s="458"/>
      <c r="Y383" s="433"/>
      <c r="Z383" s="433"/>
      <c r="AA383" s="433"/>
      <c r="AB383" s="435"/>
      <c r="AC383" s="394"/>
      <c r="AD383" s="394"/>
      <c r="AE383" s="394"/>
      <c r="AF383" s="394"/>
      <c r="AG383" s="394"/>
      <c r="AH383" s="394"/>
      <c r="AI383" s="394"/>
      <c r="AJ383" s="394"/>
      <c r="AK383" s="394"/>
    </row>
    <row r="384" spans="8:8" ht="15.75" customHeight="1">
      <c r="A384" s="466"/>
      <c r="B384" s="385">
        <v>8.0</v>
      </c>
      <c r="C384" s="371" t="s">
        <v>177</v>
      </c>
      <c r="D384" s="289">
        <v>402.71</v>
      </c>
      <c r="E384" s="432"/>
      <c r="F384" s="432"/>
      <c r="G384" s="432"/>
      <c r="H384" s="432"/>
      <c r="I384" s="432"/>
      <c r="J384" s="432"/>
      <c r="K384" s="432"/>
      <c r="L384" s="432"/>
      <c r="M384" s="457"/>
      <c r="N384" s="457"/>
      <c r="O384" s="433"/>
      <c r="P384" s="433"/>
      <c r="Q384" s="432"/>
      <c r="R384" s="432"/>
      <c r="S384" s="348"/>
      <c r="T384" s="348"/>
      <c r="U384" s="433"/>
      <c r="V384" s="433"/>
      <c r="W384" s="433"/>
      <c r="X384" s="433"/>
      <c r="Y384" s="433"/>
      <c r="Z384" s="433"/>
      <c r="AA384" s="433"/>
      <c r="AB384" s="435"/>
      <c r="AC384" s="394"/>
      <c r="AD384" s="394"/>
      <c r="AE384" s="394"/>
      <c r="AF384" s="394"/>
      <c r="AG384" s="394"/>
      <c r="AH384" s="394"/>
      <c r="AI384" s="394"/>
      <c r="AJ384" s="394"/>
      <c r="AK384" s="394"/>
    </row>
    <row r="385" spans="8:8" ht="15.75" customHeight="1">
      <c r="A385" s="413"/>
      <c r="B385" s="385">
        <v>9.0</v>
      </c>
      <c r="C385" s="371" t="s">
        <v>172</v>
      </c>
      <c r="D385" s="289">
        <v>250.17</v>
      </c>
      <c r="E385" s="432">
        <v>7.0</v>
      </c>
      <c r="F385" s="432">
        <v>28.0</v>
      </c>
      <c r="G385" s="432"/>
      <c r="H385" s="432"/>
      <c r="I385" s="432">
        <v>0.0</v>
      </c>
      <c r="J385" s="432">
        <v>23.0</v>
      </c>
      <c r="K385" s="432"/>
      <c r="L385" s="432"/>
      <c r="M385" s="457"/>
      <c r="N385" s="467"/>
      <c r="O385" s="468"/>
      <c r="P385" s="469"/>
      <c r="Q385" s="470"/>
      <c r="R385" s="467"/>
      <c r="S385" s="471"/>
      <c r="T385" s="472"/>
      <c r="U385" s="468"/>
      <c r="V385" s="469"/>
      <c r="W385" s="468"/>
      <c r="X385" s="469"/>
      <c r="Y385" s="433"/>
      <c r="Z385" s="433"/>
      <c r="AA385" s="433"/>
      <c r="AB385" s="435"/>
      <c r="AC385" s="394"/>
      <c r="AD385" s="394"/>
      <c r="AE385" s="394"/>
      <c r="AF385" s="394"/>
      <c r="AG385" s="394"/>
      <c r="AH385" s="394"/>
      <c r="AI385" s="394"/>
      <c r="AJ385" s="394"/>
      <c r="AK385" s="394"/>
    </row>
    <row r="386" spans="8:8" ht="15.75" customHeight="1">
      <c r="A386" s="413"/>
      <c r="B386" s="385">
        <v>10.0</v>
      </c>
      <c r="C386" s="371" t="s">
        <v>173</v>
      </c>
      <c r="D386" s="289">
        <v>250.17</v>
      </c>
      <c r="E386" s="432">
        <v>10.0</v>
      </c>
      <c r="F386" s="432">
        <v>40.0</v>
      </c>
      <c r="G386" s="432"/>
      <c r="H386" s="432"/>
      <c r="I386" s="432">
        <v>5.0</v>
      </c>
      <c r="J386" s="432">
        <v>30.0</v>
      </c>
      <c r="K386" s="432"/>
      <c r="L386" s="432"/>
      <c r="M386" s="457"/>
      <c r="N386" s="425"/>
      <c r="O386" s="433"/>
      <c r="P386" s="433"/>
      <c r="Q386" s="432"/>
      <c r="R386" s="438"/>
      <c r="S386" s="348"/>
      <c r="T386" s="460"/>
      <c r="U386" s="433"/>
      <c r="V386" s="433"/>
      <c r="W386" s="433"/>
      <c r="X386" s="433"/>
      <c r="Y386" s="433"/>
      <c r="Z386" s="433"/>
      <c r="AA386" s="433"/>
      <c r="AB386" s="435"/>
      <c r="AC386" s="394"/>
      <c r="AD386" s="394"/>
      <c r="AE386" s="394"/>
      <c r="AF386" s="394"/>
      <c r="AG386" s="394"/>
      <c r="AH386" s="394"/>
      <c r="AI386" s="394"/>
      <c r="AJ386" s="394"/>
      <c r="AK386" s="394"/>
    </row>
    <row r="387" spans="8:8" ht="15.75" customHeight="1">
      <c r="A387" s="413"/>
      <c r="B387" s="385">
        <v>11.0</v>
      </c>
      <c r="C387" s="371" t="s">
        <v>219</v>
      </c>
      <c r="D387" s="289">
        <v>228.82</v>
      </c>
      <c r="E387" s="432">
        <v>5.0</v>
      </c>
      <c r="F387" s="432">
        <v>5.0</v>
      </c>
      <c r="G387" s="432"/>
      <c r="H387" s="432"/>
      <c r="I387" s="432">
        <v>1.0</v>
      </c>
      <c r="J387" s="432">
        <v>13.0</v>
      </c>
      <c r="K387" s="432"/>
      <c r="L387" s="432"/>
      <c r="M387" s="457"/>
      <c r="N387" s="457"/>
      <c r="O387" s="433"/>
      <c r="P387" s="433"/>
      <c r="Q387" s="432"/>
      <c r="R387" s="432"/>
      <c r="S387" s="348"/>
      <c r="T387" s="348"/>
      <c r="U387" s="433"/>
      <c r="V387" s="433"/>
      <c r="W387" s="433"/>
      <c r="X387" s="433"/>
      <c r="Y387" s="433"/>
      <c r="Z387" s="433"/>
      <c r="AA387" s="433"/>
      <c r="AB387" s="435"/>
      <c r="AC387" s="394"/>
      <c r="AD387" s="394"/>
      <c r="AE387" s="394"/>
      <c r="AF387" s="394"/>
      <c r="AG387" s="394"/>
      <c r="AH387" s="394"/>
      <c r="AI387" s="394"/>
      <c r="AJ387" s="394"/>
      <c r="AK387" s="394"/>
    </row>
    <row r="388" spans="8:8" ht="15.75" customHeight="1">
      <c r="A388" s="413"/>
      <c r="B388" s="385">
        <v>12.0</v>
      </c>
      <c r="C388" s="371" t="s">
        <v>181</v>
      </c>
      <c r="D388" s="289">
        <v>56.38</v>
      </c>
      <c r="E388" s="432">
        <v>49.0</v>
      </c>
      <c r="F388" s="432">
        <v>9.0</v>
      </c>
      <c r="G388" s="432"/>
      <c r="H388" s="432"/>
      <c r="I388" s="432">
        <v>40.0</v>
      </c>
      <c r="J388" s="432">
        <v>61.0</v>
      </c>
      <c r="K388" s="432"/>
      <c r="L388" s="432"/>
      <c r="M388" s="457"/>
      <c r="N388" s="457"/>
      <c r="O388" s="433"/>
      <c r="P388" s="433"/>
      <c r="Q388" s="432"/>
      <c r="R388" s="432"/>
      <c r="S388" s="348"/>
      <c r="T388" s="348"/>
      <c r="U388" s="433"/>
      <c r="V388" s="433"/>
      <c r="W388" s="433"/>
      <c r="X388" s="433"/>
      <c r="Y388" s="433"/>
      <c r="Z388" s="433"/>
      <c r="AA388" s="433"/>
      <c r="AB388" s="435"/>
      <c r="AC388" s="394"/>
      <c r="AD388" s="394"/>
      <c r="AE388" s="394"/>
      <c r="AF388" s="394"/>
      <c r="AG388" s="394"/>
      <c r="AH388" s="394"/>
      <c r="AI388" s="394"/>
      <c r="AJ388" s="394"/>
      <c r="AK388" s="394"/>
    </row>
    <row r="389" spans="8:8" ht="15.75" customHeight="1">
      <c r="A389" s="413"/>
      <c r="B389" s="385">
        <v>13.0</v>
      </c>
      <c r="C389" s="371" t="s">
        <v>220</v>
      </c>
      <c r="D389" s="289">
        <v>70.14</v>
      </c>
      <c r="E389" s="432">
        <v>10.0</v>
      </c>
      <c r="F389" s="432">
        <v>24.0</v>
      </c>
      <c r="G389" s="432"/>
      <c r="H389" s="432"/>
      <c r="I389" s="432">
        <v>5.0</v>
      </c>
      <c r="J389" s="432">
        <v>79.0</v>
      </c>
      <c r="K389" s="432"/>
      <c r="L389" s="432"/>
      <c r="M389" s="457"/>
      <c r="N389" s="457"/>
      <c r="O389" s="433"/>
      <c r="P389" s="433"/>
      <c r="Q389" s="432"/>
      <c r="R389" s="432"/>
      <c r="S389" s="348"/>
      <c r="T389" s="348"/>
      <c r="U389" s="433"/>
      <c r="V389" s="433"/>
      <c r="W389" s="433"/>
      <c r="X389" s="458"/>
      <c r="Y389" s="433"/>
      <c r="Z389" s="433"/>
      <c r="AA389" s="433"/>
      <c r="AB389" s="435"/>
      <c r="AC389" s="394"/>
      <c r="AD389" s="394"/>
      <c r="AE389" s="394"/>
      <c r="AF389" s="394"/>
      <c r="AG389" s="394"/>
      <c r="AH389" s="394"/>
      <c r="AI389" s="394"/>
      <c r="AJ389" s="394"/>
      <c r="AK389" s="394"/>
    </row>
    <row r="390" spans="8:8" ht="15.75" customHeight="1">
      <c r="A390" s="413"/>
      <c r="B390" s="387">
        <v>14.0</v>
      </c>
      <c r="C390" s="374"/>
      <c r="D390" s="295"/>
      <c r="E390" s="441"/>
      <c r="F390" s="441"/>
      <c r="G390" s="442"/>
      <c r="H390" s="442"/>
      <c r="I390" s="441"/>
      <c r="J390" s="441"/>
      <c r="K390" s="441"/>
      <c r="L390" s="441"/>
      <c r="M390" s="441"/>
      <c r="N390" s="441"/>
      <c r="O390" s="442"/>
      <c r="P390" s="442"/>
      <c r="Q390" s="441"/>
      <c r="R390" s="441"/>
      <c r="S390" s="443"/>
      <c r="T390" s="443"/>
      <c r="U390" s="442"/>
      <c r="V390" s="442"/>
      <c r="W390" s="442"/>
      <c r="X390" s="442"/>
      <c r="Y390" s="442"/>
      <c r="Z390" s="442"/>
      <c r="AA390" s="442"/>
      <c r="AB390" s="444"/>
      <c r="AC390" s="394"/>
      <c r="AD390" s="394"/>
      <c r="AE390" s="394"/>
      <c r="AF390" s="394"/>
      <c r="AG390" s="394"/>
      <c r="AH390" s="394"/>
      <c r="AI390" s="394"/>
      <c r="AJ390" s="394"/>
      <c r="AK390" s="394"/>
    </row>
    <row r="391" spans="8:8" ht="15.75" customHeight="1">
      <c r="A391" s="413"/>
      <c r="B391" s="418"/>
      <c r="C391" s="419" t="s">
        <v>187</v>
      </c>
      <c r="D391" s="445"/>
      <c r="E391" s="455">
        <f t="shared" si="213" ref="E391:V391">SUMPRODUCT($D377:$D390,E377:E390)/100000</f>
        <v>0.189697</v>
      </c>
      <c r="F391" s="455">
        <f t="shared" si="213"/>
        <v>0.6822005</v>
      </c>
      <c r="G391" s="455">
        <f t="shared" si="213"/>
        <v>0.0</v>
      </c>
      <c r="H391" s="455">
        <f t="shared" si="213"/>
        <v>0.0</v>
      </c>
      <c r="I391" s="455">
        <f t="shared" si="213"/>
        <v>0.1979869</v>
      </c>
      <c r="J391" s="455">
        <f t="shared" si="213"/>
        <v>0.6363707999999999</v>
      </c>
      <c r="K391" s="455">
        <f t="shared" si="213"/>
        <v>0.0</v>
      </c>
      <c r="L391" s="455">
        <f t="shared" si="213"/>
        <v>0.0</v>
      </c>
      <c r="M391" s="455">
        <f t="shared" si="213"/>
        <v>0.0</v>
      </c>
      <c r="N391" s="455">
        <f t="shared" si="213"/>
        <v>0.0</v>
      </c>
      <c r="O391" s="455">
        <f t="shared" si="213"/>
        <v>0.0</v>
      </c>
      <c r="P391" s="455">
        <f t="shared" si="213"/>
        <v>0.0</v>
      </c>
      <c r="Q391" s="455">
        <f t="shared" si="213"/>
        <v>0.0</v>
      </c>
      <c r="R391" s="455">
        <f t="shared" si="213"/>
        <v>0.0</v>
      </c>
      <c r="S391" s="455">
        <f t="shared" si="213"/>
        <v>0.0</v>
      </c>
      <c r="T391" s="455">
        <f t="shared" si="213"/>
        <v>0.0</v>
      </c>
      <c r="U391" s="455">
        <f t="shared" si="213"/>
        <v>0.0</v>
      </c>
      <c r="V391" s="455">
        <f t="shared" si="213"/>
        <v>0.0</v>
      </c>
      <c r="W391" s="455">
        <v>0.1367312</v>
      </c>
      <c r="X391" s="455">
        <v>1.1094415999999998</v>
      </c>
      <c r="Y391" s="455">
        <f t="shared" si="214" ref="Y391:AB391">SUMPRODUCT($D377:$D390,Y377:Y390)/100000</f>
        <v>0.0</v>
      </c>
      <c r="Z391" s="455">
        <f t="shared" si="214"/>
        <v>0.0</v>
      </c>
      <c r="AA391" s="455">
        <f t="shared" si="214"/>
        <v>0.0</v>
      </c>
      <c r="AB391" s="456">
        <f t="shared" si="214"/>
        <v>0.0</v>
      </c>
      <c r="AC391" s="394"/>
      <c r="AD391" s="394"/>
      <c r="AE391" s="394"/>
      <c r="AF391" s="394"/>
      <c r="AG391" s="394"/>
      <c r="AH391" s="394"/>
      <c r="AI391" s="394"/>
      <c r="AJ391" s="394"/>
      <c r="AK391" s="394"/>
    </row>
    <row r="392" spans="8:8" ht="15.75" customHeight="1">
      <c r="A392" s="413"/>
      <c r="B392" s="383"/>
      <c r="C392" s="423"/>
      <c r="D392" s="424"/>
      <c r="E392" s="425"/>
      <c r="F392" s="425"/>
      <c r="G392" s="425"/>
      <c r="H392" s="425"/>
      <c r="I392" s="425"/>
      <c r="J392" s="425"/>
      <c r="K392" s="425"/>
      <c r="L392" s="425"/>
      <c r="M392" s="425"/>
      <c r="N392" s="425"/>
      <c r="O392" s="425"/>
      <c r="P392" s="425"/>
      <c r="Q392" s="426"/>
      <c r="R392" s="426"/>
      <c r="S392" s="425"/>
      <c r="T392" s="425"/>
      <c r="U392" s="425"/>
      <c r="V392" s="425"/>
      <c r="W392" s="425"/>
      <c r="X392" s="425"/>
      <c r="Y392" s="425"/>
      <c r="Z392" s="425"/>
      <c r="AA392" s="425"/>
      <c r="AB392" s="427"/>
      <c r="AC392" s="394"/>
      <c r="AD392" s="394"/>
      <c r="AE392" s="394"/>
      <c r="AF392" s="394"/>
      <c r="AG392" s="394"/>
      <c r="AH392" s="394"/>
      <c r="AI392" s="394"/>
      <c r="AJ392" s="394"/>
      <c r="AK392" s="394"/>
    </row>
    <row r="393" spans="8:8" ht="15.75" customHeight="1">
      <c r="A393" s="413"/>
      <c r="B393" s="403" t="s">
        <v>221</v>
      </c>
      <c r="C393" s="428" t="s">
        <v>165</v>
      </c>
      <c r="D393" s="381"/>
      <c r="E393" s="450" t="s">
        <v>214</v>
      </c>
      <c r="F393" s="451" t="s">
        <v>215</v>
      </c>
      <c r="G393" s="451" t="s">
        <v>214</v>
      </c>
      <c r="H393" s="451" t="s">
        <v>215</v>
      </c>
      <c r="I393" s="451" t="s">
        <v>214</v>
      </c>
      <c r="J393" s="451" t="s">
        <v>215</v>
      </c>
      <c r="K393" s="451" t="s">
        <v>214</v>
      </c>
      <c r="L393" s="451" t="s">
        <v>215</v>
      </c>
      <c r="M393" s="451" t="s">
        <v>214</v>
      </c>
      <c r="N393" s="451" t="s">
        <v>215</v>
      </c>
      <c r="O393" s="451" t="s">
        <v>214</v>
      </c>
      <c r="P393" s="451" t="s">
        <v>215</v>
      </c>
      <c r="Q393" s="451" t="s">
        <v>214</v>
      </c>
      <c r="R393" s="451" t="s">
        <v>215</v>
      </c>
      <c r="S393" s="451" t="s">
        <v>214</v>
      </c>
      <c r="T393" s="451" t="s">
        <v>215</v>
      </c>
      <c r="U393" s="451" t="s">
        <v>214</v>
      </c>
      <c r="V393" s="451" t="s">
        <v>215</v>
      </c>
      <c r="W393" s="451" t="s">
        <v>214</v>
      </c>
      <c r="X393" s="451" t="s">
        <v>215</v>
      </c>
      <c r="Y393" s="451" t="s">
        <v>214</v>
      </c>
      <c r="Z393" s="451" t="s">
        <v>215</v>
      </c>
      <c r="AA393" s="451" t="s">
        <v>214</v>
      </c>
      <c r="AB393" s="452" t="s">
        <v>215</v>
      </c>
      <c r="AC393" s="394"/>
      <c r="AD393" s="394"/>
      <c r="AE393" s="394"/>
      <c r="AF393" s="394"/>
      <c r="AG393" s="394"/>
      <c r="AH393" s="394"/>
      <c r="AI393" s="394"/>
      <c r="AJ393" s="394"/>
      <c r="AK393" s="394"/>
    </row>
    <row r="394" spans="8:8" ht="15.75" customHeight="1">
      <c r="A394" s="413"/>
      <c r="B394" s="385"/>
      <c r="C394" s="328" t="s">
        <v>222</v>
      </c>
      <c r="D394" s="473"/>
      <c r="E394" s="325">
        <f t="shared" si="215" ref="E394:V394">SUMPRODUCT($D$378:$D$379:$D$380,E378:E379:E380)/100000</f>
        <v>0.07965810000000001</v>
      </c>
      <c r="F394" s="325">
        <f t="shared" si="215"/>
        <v>0.1273751</v>
      </c>
      <c r="G394" s="325">
        <f t="shared" si="215"/>
        <v>0.0</v>
      </c>
      <c r="H394" s="325">
        <f t="shared" si="215"/>
        <v>0.0</v>
      </c>
      <c r="I394" s="325">
        <f t="shared" si="215"/>
        <v>0.028373000000000002</v>
      </c>
      <c r="J394" s="325">
        <f t="shared" si="215"/>
        <v>0.1374308</v>
      </c>
      <c r="K394" s="325">
        <f t="shared" si="215"/>
        <v>0.0</v>
      </c>
      <c r="L394" s="325">
        <f t="shared" si="215"/>
        <v>0.0</v>
      </c>
      <c r="M394" s="325">
        <f t="shared" si="215"/>
        <v>0.0</v>
      </c>
      <c r="N394" s="325">
        <f t="shared" si="215"/>
        <v>0.0</v>
      </c>
      <c r="O394" s="325">
        <f t="shared" si="215"/>
        <v>0.0</v>
      </c>
      <c r="P394" s="325">
        <f t="shared" si="215"/>
        <v>0.0</v>
      </c>
      <c r="Q394" s="325">
        <f t="shared" si="215"/>
        <v>0.0</v>
      </c>
      <c r="R394" s="325">
        <f t="shared" si="215"/>
        <v>0.0</v>
      </c>
      <c r="S394" s="325">
        <f t="shared" si="215"/>
        <v>0.0</v>
      </c>
      <c r="T394" s="325">
        <f t="shared" si="215"/>
        <v>0.0</v>
      </c>
      <c r="U394" s="325">
        <f t="shared" si="215"/>
        <v>0.0</v>
      </c>
      <c r="V394" s="325">
        <f t="shared" si="215"/>
        <v>0.0</v>
      </c>
      <c r="W394" s="325">
        <v>0.0030876</v>
      </c>
      <c r="X394" s="325">
        <v>0.22013989999999997</v>
      </c>
      <c r="Y394" s="325">
        <f t="shared" si="216" ref="Y394:AB394">SUMPRODUCT($D$378:$D$379:$D$380,Y378:Y379:Y380)/100000</f>
        <v>0.0</v>
      </c>
      <c r="Z394" s="325">
        <f t="shared" si="216"/>
        <v>0.0</v>
      </c>
      <c r="AA394" s="325">
        <f t="shared" si="216"/>
        <v>0.0</v>
      </c>
      <c r="AB394" s="325">
        <f t="shared" si="216"/>
        <v>0.0</v>
      </c>
      <c r="AC394" s="394"/>
      <c r="AD394" s="394"/>
      <c r="AE394" s="394"/>
      <c r="AF394" s="394"/>
      <c r="AG394" s="394"/>
      <c r="AH394" s="394"/>
      <c r="AI394" s="394"/>
      <c r="AJ394" s="394"/>
      <c r="AK394" s="394"/>
    </row>
    <row r="395" spans="8:8" ht="15.75" customHeight="1">
      <c r="A395" s="413"/>
      <c r="B395" s="385"/>
      <c r="C395" s="328" t="s">
        <v>223</v>
      </c>
      <c r="D395" s="386"/>
      <c r="E395" s="330">
        <f t="shared" si="217" ref="E395:V395">SUMPRODUCT($D$381:$D$382:$D$383:$D$384,E381:E382:E383:E384)/100000</f>
        <v>0.0214288</v>
      </c>
      <c r="F395" s="330">
        <f t="shared" si="217"/>
        <v>0.34207099999999996</v>
      </c>
      <c r="G395" s="330">
        <f t="shared" si="217"/>
        <v>0.0</v>
      </c>
      <c r="H395" s="330">
        <f t="shared" si="217"/>
        <v>0.0</v>
      </c>
      <c r="I395" s="330">
        <f t="shared" si="217"/>
        <v>0.1287582</v>
      </c>
      <c r="J395" s="330">
        <f t="shared" si="217"/>
        <v>0.2375109</v>
      </c>
      <c r="K395" s="330">
        <f t="shared" si="217"/>
        <v>0.0</v>
      </c>
      <c r="L395" s="330">
        <f t="shared" si="217"/>
        <v>0.0</v>
      </c>
      <c r="M395" s="330">
        <f t="shared" si="217"/>
        <v>0.0</v>
      </c>
      <c r="N395" s="330">
        <f t="shared" si="217"/>
        <v>0.0</v>
      </c>
      <c r="O395" s="330">
        <f t="shared" si="217"/>
        <v>0.0</v>
      </c>
      <c r="P395" s="330">
        <f t="shared" si="217"/>
        <v>0.0</v>
      </c>
      <c r="Q395" s="330">
        <f t="shared" si="217"/>
        <v>0.0</v>
      </c>
      <c r="R395" s="330">
        <f t="shared" si="217"/>
        <v>0.0</v>
      </c>
      <c r="S395" s="330">
        <f t="shared" si="217"/>
        <v>0.0</v>
      </c>
      <c r="T395" s="330">
        <f t="shared" si="217"/>
        <v>0.0</v>
      </c>
      <c r="U395" s="330">
        <f t="shared" si="217"/>
        <v>0.0</v>
      </c>
      <c r="V395" s="330">
        <f t="shared" si="217"/>
        <v>0.0</v>
      </c>
      <c r="W395" s="330">
        <v>0.08900540000000001</v>
      </c>
      <c r="X395" s="330">
        <v>0.6313186</v>
      </c>
      <c r="Y395" s="330">
        <f t="shared" si="218" ref="Y395:AB395">SUMPRODUCT($D$381:$D$382:$D$383:$D$384,Y381:Y382:Y383:Y384)/100000</f>
        <v>0.0</v>
      </c>
      <c r="Z395" s="330">
        <f t="shared" si="218"/>
        <v>0.0</v>
      </c>
      <c r="AA395" s="330">
        <f t="shared" si="218"/>
        <v>0.0</v>
      </c>
      <c r="AB395" s="330">
        <f t="shared" si="218"/>
        <v>0.0</v>
      </c>
      <c r="AC395" s="394"/>
      <c r="AD395" s="394"/>
      <c r="AE395" s="394"/>
      <c r="AF395" s="394"/>
      <c r="AG395" s="394"/>
      <c r="AH395" s="394"/>
      <c r="AI395" s="394"/>
      <c r="AJ395" s="394"/>
      <c r="AK395" s="394"/>
    </row>
    <row r="396" spans="8:8" ht="15.75" customHeight="1">
      <c r="A396" s="413"/>
      <c r="B396" s="385"/>
      <c r="C396" s="332" t="s">
        <v>224</v>
      </c>
      <c r="D396" s="386"/>
      <c r="E396" s="330">
        <f t="shared" si="219" ref="E396:V396">SUMPRODUCT($D$385:$D$386:$D$387,E385:E386:E387)/100000</f>
        <v>0.0539699</v>
      </c>
      <c r="F396" s="330">
        <f t="shared" si="219"/>
        <v>0.18155659999999996</v>
      </c>
      <c r="G396" s="330">
        <f t="shared" si="219"/>
        <v>0.0</v>
      </c>
      <c r="H396" s="330">
        <f t="shared" si="219"/>
        <v>0.0</v>
      </c>
      <c r="I396" s="330">
        <f t="shared" si="219"/>
        <v>0.014796699999999998</v>
      </c>
      <c r="J396" s="330">
        <f t="shared" si="219"/>
        <v>0.16233669999999997</v>
      </c>
      <c r="K396" s="330">
        <f t="shared" si="219"/>
        <v>0.0</v>
      </c>
      <c r="L396" s="330">
        <f t="shared" si="219"/>
        <v>0.0</v>
      </c>
      <c r="M396" s="330">
        <f t="shared" si="219"/>
        <v>0.0</v>
      </c>
      <c r="N396" s="330">
        <f t="shared" si="219"/>
        <v>0.0</v>
      </c>
      <c r="O396" s="330">
        <f t="shared" si="219"/>
        <v>0.0</v>
      </c>
      <c r="P396" s="330">
        <f t="shared" si="219"/>
        <v>0.0</v>
      </c>
      <c r="Q396" s="330">
        <f t="shared" si="219"/>
        <v>0.0</v>
      </c>
      <c r="R396" s="330">
        <f t="shared" si="219"/>
        <v>0.0</v>
      </c>
      <c r="S396" s="330">
        <f t="shared" si="219"/>
        <v>0.0</v>
      </c>
      <c r="T396" s="330">
        <f t="shared" si="219"/>
        <v>0.0</v>
      </c>
      <c r="U396" s="330">
        <f t="shared" si="219"/>
        <v>0.0</v>
      </c>
      <c r="V396" s="330">
        <f t="shared" si="219"/>
        <v>0.0</v>
      </c>
      <c r="W396" s="330">
        <v>0.029593399999999995</v>
      </c>
      <c r="X396" s="330">
        <v>0.1090073</v>
      </c>
      <c r="Y396" s="330">
        <f t="shared" si="220" ref="Y396:AB396">SUMPRODUCT($D$385:$D$386:$D$387,Y385:Y386:Y387)/100000</f>
        <v>0.0</v>
      </c>
      <c r="Z396" s="330">
        <f t="shared" si="220"/>
        <v>0.0</v>
      </c>
      <c r="AA396" s="330">
        <f t="shared" si="220"/>
        <v>0.0</v>
      </c>
      <c r="AB396" s="330">
        <f t="shared" si="220"/>
        <v>0.0</v>
      </c>
      <c r="AC396" s="394"/>
      <c r="AD396" s="394"/>
      <c r="AE396" s="394"/>
      <c r="AF396" s="394"/>
      <c r="AG396" s="394"/>
      <c r="AH396" s="394"/>
      <c r="AI396" s="394"/>
      <c r="AJ396" s="394"/>
      <c r="AK396" s="394"/>
    </row>
    <row r="397" spans="8:8" ht="15.75" customHeight="1">
      <c r="A397" s="413"/>
      <c r="B397" s="385"/>
      <c r="C397" s="328" t="s">
        <v>225</v>
      </c>
      <c r="D397" s="386"/>
      <c r="E397" s="330">
        <f t="shared" si="221" ref="E397:V397">SUMPRODUCT($D$388:$D$389,E388:E389)/100000</f>
        <v>0.0346402</v>
      </c>
      <c r="F397" s="330">
        <f t="shared" si="221"/>
        <v>0.0219078</v>
      </c>
      <c r="G397" s="330">
        <f t="shared" si="221"/>
        <v>0.0</v>
      </c>
      <c r="H397" s="330">
        <f t="shared" si="221"/>
        <v>0.0</v>
      </c>
      <c r="I397" s="330">
        <f t="shared" si="221"/>
        <v>0.026059000000000002</v>
      </c>
      <c r="J397" s="330">
        <f t="shared" si="221"/>
        <v>0.08980240000000002</v>
      </c>
      <c r="K397" s="330">
        <f t="shared" si="221"/>
        <v>0.0</v>
      </c>
      <c r="L397" s="330">
        <f t="shared" si="221"/>
        <v>0.0</v>
      </c>
      <c r="M397" s="330">
        <f t="shared" si="221"/>
        <v>0.0</v>
      </c>
      <c r="N397" s="330">
        <f t="shared" si="221"/>
        <v>0.0</v>
      </c>
      <c r="O397" s="330">
        <f t="shared" si="221"/>
        <v>0.0</v>
      </c>
      <c r="P397" s="330">
        <f t="shared" si="221"/>
        <v>0.0</v>
      </c>
      <c r="Q397" s="330">
        <f t="shared" si="221"/>
        <v>0.0</v>
      </c>
      <c r="R397" s="330">
        <f t="shared" si="221"/>
        <v>0.0</v>
      </c>
      <c r="S397" s="330">
        <f t="shared" si="221"/>
        <v>0.0</v>
      </c>
      <c r="T397" s="330">
        <f t="shared" si="221"/>
        <v>0.0</v>
      </c>
      <c r="U397" s="330">
        <f t="shared" si="221"/>
        <v>0.0</v>
      </c>
      <c r="V397" s="330">
        <f t="shared" si="221"/>
        <v>0.0</v>
      </c>
      <c r="W397" s="330">
        <v>0.0150448</v>
      </c>
      <c r="X397" s="330">
        <v>0.1396858</v>
      </c>
      <c r="Y397" s="330">
        <f t="shared" si="222" ref="Y397:AB397">SUMPRODUCT($D$388:$D$389,Y388:Y389)/100000</f>
        <v>0.0</v>
      </c>
      <c r="Z397" s="330">
        <f t="shared" si="222"/>
        <v>0.0</v>
      </c>
      <c r="AA397" s="330">
        <f t="shared" si="222"/>
        <v>0.0</v>
      </c>
      <c r="AB397" s="330">
        <f t="shared" si="222"/>
        <v>0.0</v>
      </c>
      <c r="AC397" s="394"/>
      <c r="AD397" s="394"/>
      <c r="AE397" s="394"/>
      <c r="AF397" s="394"/>
      <c r="AG397" s="394"/>
      <c r="AH397" s="394"/>
      <c r="AI397" s="394"/>
      <c r="AJ397" s="394"/>
      <c r="AK397" s="394"/>
    </row>
    <row r="398" spans="8:8" ht="15.75" customHeight="1">
      <c r="A398" s="395"/>
      <c r="B398" s="387"/>
      <c r="C398" s="431" t="s">
        <v>187</v>
      </c>
      <c r="D398" s="389"/>
      <c r="E398" s="390">
        <f t="shared" si="223" ref="E398:AB398">SUM(E394:E397)</f>
        <v>0.189697</v>
      </c>
      <c r="F398" s="391">
        <f t="shared" si="223"/>
        <v>0.6729105</v>
      </c>
      <c r="G398" s="391">
        <f t="shared" si="223"/>
        <v>0.0</v>
      </c>
      <c r="H398" s="391">
        <f t="shared" si="223"/>
        <v>0.0</v>
      </c>
      <c r="I398" s="391">
        <f t="shared" si="223"/>
        <v>0.1979869</v>
      </c>
      <c r="J398" s="391">
        <f t="shared" si="223"/>
        <v>0.6270808</v>
      </c>
      <c r="K398" s="391">
        <f t="shared" si="223"/>
        <v>0.0</v>
      </c>
      <c r="L398" s="391">
        <f t="shared" si="223"/>
        <v>0.0</v>
      </c>
      <c r="M398" s="391">
        <f t="shared" si="223"/>
        <v>0.0</v>
      </c>
      <c r="N398" s="391">
        <f t="shared" si="223"/>
        <v>0.0</v>
      </c>
      <c r="O398" s="391">
        <f t="shared" si="223"/>
        <v>0.0</v>
      </c>
      <c r="P398" s="391">
        <f t="shared" si="223"/>
        <v>0.0</v>
      </c>
      <c r="Q398" s="391">
        <f t="shared" si="223"/>
        <v>0.0</v>
      </c>
      <c r="R398" s="391">
        <f t="shared" si="223"/>
        <v>0.0</v>
      </c>
      <c r="S398" s="391">
        <f t="shared" si="223"/>
        <v>0.0</v>
      </c>
      <c r="T398" s="391">
        <f t="shared" si="223"/>
        <v>0.0</v>
      </c>
      <c r="U398" s="391">
        <f t="shared" si="223"/>
        <v>0.0</v>
      </c>
      <c r="V398" s="391">
        <f t="shared" si="223"/>
        <v>0.0</v>
      </c>
      <c r="W398" s="391">
        <f t="shared" si="223"/>
        <v>0.1367312</v>
      </c>
      <c r="X398" s="391">
        <f t="shared" si="223"/>
        <v>1.1001516</v>
      </c>
      <c r="Y398" s="391">
        <f t="shared" si="223"/>
        <v>0.0</v>
      </c>
      <c r="Z398" s="391">
        <f t="shared" si="223"/>
        <v>0.0</v>
      </c>
      <c r="AA398" s="391">
        <f t="shared" si="223"/>
        <v>0.0</v>
      </c>
      <c r="AB398" s="392">
        <f t="shared" si="223"/>
        <v>0.0</v>
      </c>
      <c r="AC398" s="394"/>
      <c r="AD398" s="394"/>
      <c r="AE398" s="394"/>
      <c r="AF398" s="394"/>
      <c r="AG398" s="394"/>
      <c r="AH398" s="394"/>
      <c r="AI398" s="394"/>
      <c r="AJ398" s="394"/>
      <c r="AK398" s="394"/>
    </row>
    <row r="399" spans="8:8" ht="15.75" customHeight="1">
      <c r="A399" s="388" t="s">
        <v>246</v>
      </c>
      <c r="B399" s="403">
        <v>1.0</v>
      </c>
      <c r="C399" s="369" t="s">
        <v>217</v>
      </c>
      <c r="D399" s="280">
        <v>92.9</v>
      </c>
      <c r="E399" s="432"/>
      <c r="F399" s="432"/>
      <c r="G399" s="432"/>
      <c r="H399" s="432"/>
      <c r="I399" s="432"/>
      <c r="J399" s="432"/>
      <c r="K399" s="432"/>
      <c r="L399" s="432"/>
      <c r="M399" s="432"/>
      <c r="N399" s="432"/>
      <c r="O399" s="433"/>
      <c r="P399" s="433"/>
      <c r="Q399" s="432"/>
      <c r="R399" s="432"/>
      <c r="S399" s="436"/>
      <c r="T399" s="436"/>
      <c r="U399" s="433"/>
      <c r="V399" s="433"/>
      <c r="W399" s="433"/>
      <c r="X399" s="433"/>
      <c r="Y399" s="433"/>
      <c r="Z399" s="433"/>
      <c r="AA399" s="433"/>
      <c r="AB399" s="435"/>
      <c r="AC399" s="394"/>
      <c r="AD399" s="394"/>
      <c r="AE399" s="394"/>
      <c r="AF399" s="394"/>
      <c r="AG399" s="394"/>
      <c r="AH399" s="394"/>
      <c r="AI399" s="394"/>
      <c r="AJ399" s="394"/>
      <c r="AK399" s="394"/>
    </row>
    <row r="400" spans="8:8" ht="15.75" customHeight="1">
      <c r="A400" s="462"/>
      <c r="B400" s="385">
        <v>2.0</v>
      </c>
      <c r="C400" s="371" t="s">
        <v>218</v>
      </c>
      <c r="D400" s="289">
        <v>154.38</v>
      </c>
      <c r="E400" s="432"/>
      <c r="F400" s="432"/>
      <c r="G400" s="433"/>
      <c r="H400" s="433"/>
      <c r="I400" s="432"/>
      <c r="J400" s="432"/>
      <c r="K400" s="432"/>
      <c r="L400" s="432"/>
      <c r="M400" s="432"/>
      <c r="N400" s="432"/>
      <c r="O400" s="433"/>
      <c r="P400" s="433"/>
      <c r="Q400" s="432"/>
      <c r="R400" s="432"/>
      <c r="S400" s="436"/>
      <c r="T400" s="436"/>
      <c r="U400" s="433"/>
      <c r="V400" s="433"/>
      <c r="W400" s="433"/>
      <c r="X400" s="433"/>
      <c r="Y400" s="433"/>
      <c r="Z400" s="433"/>
      <c r="AA400" s="433"/>
      <c r="AB400" s="435"/>
      <c r="AC400" s="394"/>
      <c r="AD400" s="394"/>
      <c r="AE400" s="394"/>
      <c r="AF400" s="394"/>
      <c r="AG400" s="394"/>
      <c r="AH400" s="394"/>
      <c r="AI400" s="394"/>
      <c r="AJ400" s="394"/>
      <c r="AK400" s="394"/>
    </row>
    <row r="401" spans="8:8" ht="15.75" customHeight="1">
      <c r="A401" s="437"/>
      <c r="B401" s="385">
        <v>3.0</v>
      </c>
      <c r="C401" s="371" t="s">
        <v>178</v>
      </c>
      <c r="D401" s="289">
        <v>283.73</v>
      </c>
      <c r="E401" s="432"/>
      <c r="F401" s="432"/>
      <c r="G401" s="432"/>
      <c r="H401" s="432"/>
      <c r="I401" s="432"/>
      <c r="J401" s="432"/>
      <c r="K401" s="432"/>
      <c r="L401" s="432"/>
      <c r="M401" s="432"/>
      <c r="N401" s="432"/>
      <c r="O401" s="433"/>
      <c r="P401" s="433"/>
      <c r="Q401" s="432"/>
      <c r="R401" s="432"/>
      <c r="S401" s="436"/>
      <c r="T401" s="436"/>
      <c r="U401" s="433"/>
      <c r="V401" s="433"/>
      <c r="W401" s="433"/>
      <c r="X401" s="433"/>
      <c r="Y401" s="433"/>
      <c r="Z401" s="433"/>
      <c r="AA401" s="433"/>
      <c r="AB401" s="435"/>
      <c r="AC401" s="394"/>
      <c r="AD401" s="394"/>
      <c r="AE401" s="394"/>
      <c r="AF401" s="394"/>
      <c r="AG401" s="394"/>
      <c r="AH401" s="394"/>
      <c r="AI401" s="394"/>
      <c r="AJ401" s="394"/>
      <c r="AK401" s="394"/>
    </row>
    <row r="402" spans="8:8" ht="15.75" customHeight="1">
      <c r="A402" s="413"/>
      <c r="B402" s="385">
        <v>4.0</v>
      </c>
      <c r="C402" s="371" t="s">
        <v>179</v>
      </c>
      <c r="D402" s="289">
        <v>344.75</v>
      </c>
      <c r="E402" s="432"/>
      <c r="F402" s="432"/>
      <c r="G402" s="432"/>
      <c r="H402" s="432"/>
      <c r="I402" s="432"/>
      <c r="J402" s="432"/>
      <c r="K402" s="432"/>
      <c r="L402" s="432"/>
      <c r="M402" s="432"/>
      <c r="N402" s="432"/>
      <c r="O402" s="433"/>
      <c r="P402" s="433"/>
      <c r="Q402" s="432"/>
      <c r="R402" s="432"/>
      <c r="S402" s="436"/>
      <c r="T402" s="436"/>
      <c r="U402" s="433"/>
      <c r="V402" s="433"/>
      <c r="W402" s="433"/>
      <c r="X402" s="433"/>
      <c r="Y402" s="433"/>
      <c r="Z402" s="433"/>
      <c r="AA402" s="433"/>
      <c r="AB402" s="435"/>
      <c r="AC402" s="394"/>
      <c r="AD402" s="394"/>
      <c r="AE402" s="394"/>
      <c r="AF402" s="394"/>
      <c r="AG402" s="394"/>
      <c r="AH402" s="394"/>
      <c r="AI402" s="394"/>
      <c r="AJ402" s="394"/>
      <c r="AK402" s="394"/>
    </row>
    <row r="403" spans="8:8" ht="15.75" customHeight="1">
      <c r="A403" s="437"/>
      <c r="B403" s="385">
        <v>5.0</v>
      </c>
      <c r="C403" s="371" t="s">
        <v>175</v>
      </c>
      <c r="D403" s="289">
        <v>208.06</v>
      </c>
      <c r="E403" s="432">
        <v>1.0</v>
      </c>
      <c r="F403" s="432">
        <v>23.0</v>
      </c>
      <c r="G403" s="432"/>
      <c r="H403" s="432"/>
      <c r="I403" s="432">
        <v>7.0</v>
      </c>
      <c r="J403" s="432">
        <v>5.0</v>
      </c>
      <c r="K403" s="432"/>
      <c r="L403" s="432"/>
      <c r="M403" s="432"/>
      <c r="N403" s="432"/>
      <c r="O403" s="433"/>
      <c r="P403" s="433"/>
      <c r="Q403" s="432"/>
      <c r="R403" s="432"/>
      <c r="S403" s="434"/>
      <c r="T403" s="434"/>
      <c r="U403" s="433"/>
      <c r="V403" s="433"/>
      <c r="W403" s="433"/>
      <c r="X403" s="433"/>
      <c r="Y403" s="433"/>
      <c r="Z403" s="433"/>
      <c r="AA403" s="433"/>
      <c r="AB403" s="435"/>
      <c r="AC403" s="394"/>
      <c r="AD403" s="394"/>
      <c r="AE403" s="394"/>
      <c r="AF403" s="394"/>
      <c r="AG403" s="394"/>
      <c r="AH403" s="394"/>
      <c r="AI403" s="394"/>
      <c r="AJ403" s="394"/>
      <c r="AK403" s="394"/>
    </row>
    <row r="404" spans="8:8" ht="15.75" customHeight="1">
      <c r="A404" s="466"/>
      <c r="B404" s="385">
        <v>6.0</v>
      </c>
      <c r="C404" s="371" t="s">
        <v>176</v>
      </c>
      <c r="D404" s="289">
        <v>399.65</v>
      </c>
      <c r="E404" s="432">
        <v>6.0</v>
      </c>
      <c r="F404" s="432">
        <v>22.0</v>
      </c>
      <c r="G404" s="432"/>
      <c r="H404" s="432"/>
      <c r="I404" s="432">
        <v>12.0</v>
      </c>
      <c r="J404" s="432">
        <v>10.0</v>
      </c>
      <c r="K404" s="432"/>
      <c r="L404" s="432"/>
      <c r="M404" s="432"/>
      <c r="N404" s="432"/>
      <c r="O404" s="433"/>
      <c r="P404" s="433"/>
      <c r="Q404" s="432"/>
      <c r="R404" s="432"/>
      <c r="S404" s="434"/>
      <c r="T404" s="434"/>
      <c r="U404" s="433"/>
      <c r="V404" s="433"/>
      <c r="W404" s="433"/>
      <c r="X404" s="433"/>
      <c r="Y404" s="433"/>
      <c r="Z404" s="433"/>
      <c r="AA404" s="433"/>
      <c r="AB404" s="435"/>
      <c r="AC404" s="394"/>
      <c r="AD404" s="394"/>
      <c r="AE404" s="394"/>
      <c r="AF404" s="394"/>
      <c r="AG404" s="394"/>
      <c r="AH404" s="394"/>
      <c r="AI404" s="394"/>
      <c r="AJ404" s="394"/>
      <c r="AK404" s="394"/>
    </row>
    <row r="405" spans="8:8" ht="15.75" customHeight="1">
      <c r="A405" s="413"/>
      <c r="B405" s="385">
        <v>7.0</v>
      </c>
      <c r="C405" s="371" t="s">
        <v>174</v>
      </c>
      <c r="D405" s="289">
        <v>228.82</v>
      </c>
      <c r="E405" s="432">
        <v>30.0</v>
      </c>
      <c r="F405" s="432">
        <v>26.0</v>
      </c>
      <c r="G405" s="432"/>
      <c r="H405" s="432"/>
      <c r="I405" s="432">
        <v>24.0</v>
      </c>
      <c r="J405" s="432">
        <v>326.0</v>
      </c>
      <c r="K405" s="432"/>
      <c r="L405" s="432"/>
      <c r="M405" s="432"/>
      <c r="N405" s="432"/>
      <c r="O405" s="433"/>
      <c r="P405" s="433"/>
      <c r="Q405" s="432"/>
      <c r="R405" s="432"/>
      <c r="S405" s="434"/>
      <c r="T405" s="434"/>
      <c r="U405" s="433"/>
      <c r="V405" s="433"/>
      <c r="W405" s="433"/>
      <c r="X405" s="433"/>
      <c r="Y405" s="433"/>
      <c r="Z405" s="433"/>
      <c r="AA405" s="433"/>
      <c r="AB405" s="435"/>
      <c r="AC405" s="394"/>
      <c r="AD405" s="394"/>
      <c r="AE405" s="394"/>
      <c r="AF405" s="394"/>
      <c r="AG405" s="394"/>
      <c r="AH405" s="394"/>
      <c r="AI405" s="394"/>
      <c r="AJ405" s="394"/>
      <c r="AK405" s="394"/>
    </row>
    <row r="406" spans="8:8" ht="15.75" customHeight="1">
      <c r="A406" s="413"/>
      <c r="B406" s="385">
        <v>8.0</v>
      </c>
      <c r="C406" s="371" t="s">
        <v>177</v>
      </c>
      <c r="D406" s="289">
        <v>402.71</v>
      </c>
      <c r="E406" s="432"/>
      <c r="F406" s="432"/>
      <c r="G406" s="432"/>
      <c r="H406" s="432"/>
      <c r="I406" s="432"/>
      <c r="J406" s="432"/>
      <c r="K406" s="432"/>
      <c r="L406" s="432"/>
      <c r="M406" s="432"/>
      <c r="N406" s="432"/>
      <c r="O406" s="433"/>
      <c r="P406" s="433"/>
      <c r="Q406" s="432"/>
      <c r="R406" s="432"/>
      <c r="S406" s="436"/>
      <c r="T406" s="436"/>
      <c r="U406" s="433"/>
      <c r="V406" s="433"/>
      <c r="W406" s="433"/>
      <c r="X406" s="433"/>
      <c r="Y406" s="433"/>
      <c r="Z406" s="433"/>
      <c r="AA406" s="433"/>
      <c r="AB406" s="435"/>
      <c r="AC406" s="394"/>
      <c r="AD406" s="394"/>
      <c r="AE406" s="394"/>
      <c r="AF406" s="394"/>
      <c r="AG406" s="394"/>
      <c r="AH406" s="394"/>
      <c r="AI406" s="394"/>
      <c r="AJ406" s="394"/>
      <c r="AK406" s="394"/>
    </row>
    <row r="407" spans="8:8" ht="15.75" customHeight="1">
      <c r="A407" s="413"/>
      <c r="B407" s="385">
        <v>9.0</v>
      </c>
      <c r="C407" s="371" t="s">
        <v>172</v>
      </c>
      <c r="D407" s="289">
        <v>250.17</v>
      </c>
      <c r="E407" s="432"/>
      <c r="F407" s="432"/>
      <c r="G407" s="432"/>
      <c r="H407" s="432"/>
      <c r="I407" s="432"/>
      <c r="J407" s="432"/>
      <c r="K407" s="432"/>
      <c r="L407" s="432"/>
      <c r="M407" s="432"/>
      <c r="N407" s="432"/>
      <c r="O407" s="433"/>
      <c r="P407" s="433"/>
      <c r="Q407" s="432"/>
      <c r="R407" s="432"/>
      <c r="S407" s="436"/>
      <c r="T407" s="436"/>
      <c r="U407" s="433"/>
      <c r="V407" s="433"/>
      <c r="W407" s="433"/>
      <c r="X407" s="433"/>
      <c r="Y407" s="433"/>
      <c r="Z407" s="433"/>
      <c r="AA407" s="433"/>
      <c r="AB407" s="435"/>
      <c r="AC407" s="394"/>
      <c r="AD407" s="394"/>
      <c r="AE407" s="394"/>
      <c r="AF407" s="394"/>
      <c r="AG407" s="394"/>
      <c r="AH407" s="394"/>
      <c r="AI407" s="394"/>
      <c r="AJ407" s="394"/>
      <c r="AK407" s="394"/>
    </row>
    <row r="408" spans="8:8" ht="15.75" customHeight="1">
      <c r="A408" s="413"/>
      <c r="B408" s="385">
        <v>10.0</v>
      </c>
      <c r="C408" s="371" t="s">
        <v>173</v>
      </c>
      <c r="D408" s="289">
        <v>250.17</v>
      </c>
      <c r="E408" s="432"/>
      <c r="F408" s="432"/>
      <c r="G408" s="432"/>
      <c r="H408" s="432"/>
      <c r="I408" s="432"/>
      <c r="J408" s="432"/>
      <c r="K408" s="432"/>
      <c r="L408" s="432"/>
      <c r="M408" s="432"/>
      <c r="N408" s="438"/>
      <c r="O408" s="433"/>
      <c r="P408" s="433"/>
      <c r="Q408" s="432"/>
      <c r="R408" s="438"/>
      <c r="S408" s="436"/>
      <c r="T408" s="436"/>
      <c r="U408" s="433"/>
      <c r="V408" s="433"/>
      <c r="W408" s="433"/>
      <c r="X408" s="433"/>
      <c r="Y408" s="433"/>
      <c r="Z408" s="433"/>
      <c r="AA408" s="433"/>
      <c r="AB408" s="435"/>
      <c r="AC408" s="394"/>
      <c r="AD408" s="394"/>
      <c r="AE408" s="394"/>
      <c r="AF408" s="394"/>
      <c r="AG408" s="394"/>
      <c r="AH408" s="394"/>
      <c r="AI408" s="394"/>
      <c r="AJ408" s="394"/>
      <c r="AK408" s="394"/>
    </row>
    <row r="409" spans="8:8" ht="15.75" customHeight="1">
      <c r="A409" s="413"/>
      <c r="B409" s="385">
        <v>11.0</v>
      </c>
      <c r="C409" s="371" t="s">
        <v>219</v>
      </c>
      <c r="D409" s="289">
        <v>228.82</v>
      </c>
      <c r="E409" s="432"/>
      <c r="F409" s="432"/>
      <c r="G409" s="432"/>
      <c r="H409" s="432"/>
      <c r="I409" s="432"/>
      <c r="J409" s="432"/>
      <c r="K409" s="432"/>
      <c r="L409" s="432"/>
      <c r="M409" s="432"/>
      <c r="N409" s="432"/>
      <c r="O409" s="433"/>
      <c r="P409" s="433"/>
      <c r="Q409" s="432"/>
      <c r="R409" s="432"/>
      <c r="S409" s="436"/>
      <c r="T409" s="436"/>
      <c r="U409" s="433"/>
      <c r="V409" s="433"/>
      <c r="W409" s="433"/>
      <c r="X409" s="433"/>
      <c r="Y409" s="433"/>
      <c r="Z409" s="433"/>
      <c r="AA409" s="433"/>
      <c r="AB409" s="435"/>
      <c r="AC409" s="394"/>
      <c r="AD409" s="394"/>
      <c r="AE409" s="394"/>
      <c r="AF409" s="394"/>
      <c r="AG409" s="394"/>
      <c r="AH409" s="394"/>
      <c r="AI409" s="394"/>
      <c r="AJ409" s="394"/>
      <c r="AK409" s="394"/>
    </row>
    <row r="410" spans="8:8" ht="15.75" customHeight="1">
      <c r="A410" s="413"/>
      <c r="B410" s="385">
        <v>12.0</v>
      </c>
      <c r="C410" s="371" t="s">
        <v>181</v>
      </c>
      <c r="D410" s="289">
        <v>56.38</v>
      </c>
      <c r="E410" s="432"/>
      <c r="F410" s="432"/>
      <c r="G410" s="432"/>
      <c r="H410" s="432"/>
      <c r="I410" s="432"/>
      <c r="J410" s="432"/>
      <c r="K410" s="432"/>
      <c r="L410" s="432"/>
      <c r="M410" s="432"/>
      <c r="N410" s="432"/>
      <c r="O410" s="433"/>
      <c r="P410" s="433"/>
      <c r="Q410" s="432"/>
      <c r="R410" s="432"/>
      <c r="S410" s="436"/>
      <c r="T410" s="436"/>
      <c r="U410" s="433"/>
      <c r="V410" s="433"/>
      <c r="W410" s="433"/>
      <c r="X410" s="433"/>
      <c r="Y410" s="433"/>
      <c r="Z410" s="433"/>
      <c r="AA410" s="433"/>
      <c r="AB410" s="435"/>
      <c r="AC410" s="394"/>
      <c r="AD410" s="394"/>
      <c r="AE410" s="394"/>
      <c r="AF410" s="394"/>
      <c r="AG410" s="394"/>
      <c r="AH410" s="394"/>
      <c r="AI410" s="394"/>
      <c r="AJ410" s="394"/>
      <c r="AK410" s="394"/>
    </row>
    <row r="411" spans="8:8" ht="15.75" customHeight="1">
      <c r="A411" s="413"/>
      <c r="B411" s="385">
        <v>13.0</v>
      </c>
      <c r="C411" s="371" t="s">
        <v>220</v>
      </c>
      <c r="D411" s="289">
        <v>70.14</v>
      </c>
      <c r="E411" s="432"/>
      <c r="F411" s="432"/>
      <c r="G411" s="432"/>
      <c r="H411" s="432"/>
      <c r="I411" s="432"/>
      <c r="J411" s="432"/>
      <c r="K411" s="432"/>
      <c r="L411" s="432"/>
      <c r="M411" s="432"/>
      <c r="N411" s="432"/>
      <c r="O411" s="433"/>
      <c r="P411" s="433"/>
      <c r="Q411" s="432"/>
      <c r="R411" s="432"/>
      <c r="S411" s="434"/>
      <c r="T411" s="434"/>
      <c r="U411" s="433"/>
      <c r="V411" s="433"/>
      <c r="W411" s="433"/>
      <c r="X411" s="433"/>
      <c r="Y411" s="433"/>
      <c r="Z411" s="433"/>
      <c r="AA411" s="433"/>
      <c r="AB411" s="435"/>
      <c r="AC411" s="394"/>
      <c r="AD411" s="394"/>
      <c r="AE411" s="394"/>
      <c r="AF411" s="394"/>
      <c r="AG411" s="394"/>
      <c r="AH411" s="394"/>
      <c r="AI411" s="394"/>
      <c r="AJ411" s="394"/>
      <c r="AK411" s="394"/>
    </row>
    <row r="412" spans="8:8" ht="15.75" customHeight="1">
      <c r="A412" s="413"/>
      <c r="B412" s="387">
        <v>14.0</v>
      </c>
      <c r="C412" s="374"/>
      <c r="D412" s="295"/>
      <c r="E412" s="441"/>
      <c r="F412" s="441"/>
      <c r="G412" s="442"/>
      <c r="H412" s="442"/>
      <c r="I412" s="441"/>
      <c r="J412" s="441"/>
      <c r="K412" s="441"/>
      <c r="L412" s="441"/>
      <c r="M412" s="441"/>
      <c r="N412" s="441"/>
      <c r="O412" s="442"/>
      <c r="P412" s="442"/>
      <c r="Q412" s="441"/>
      <c r="R412" s="441"/>
      <c r="S412" s="443"/>
      <c r="T412" s="443"/>
      <c r="U412" s="442"/>
      <c r="V412" s="442"/>
      <c r="W412" s="442"/>
      <c r="X412" s="442"/>
      <c r="Y412" s="442"/>
      <c r="Z412" s="442"/>
      <c r="AA412" s="442"/>
      <c r="AB412" s="444"/>
      <c r="AC412" s="394"/>
      <c r="AD412" s="394"/>
      <c r="AE412" s="394"/>
      <c r="AF412" s="394"/>
      <c r="AG412" s="394"/>
      <c r="AH412" s="394"/>
      <c r="AI412" s="394"/>
      <c r="AJ412" s="394"/>
      <c r="AK412" s="394"/>
    </row>
    <row r="413" spans="8:8" ht="15.75" customHeight="1">
      <c r="A413" s="413"/>
      <c r="B413" s="418"/>
      <c r="C413" s="419" t="s">
        <v>187</v>
      </c>
      <c r="D413" s="445"/>
      <c r="E413" s="455">
        <f t="shared" si="224" ref="E413:V413">SUMPRODUCT($D399:$D412,E399:E412)/100000</f>
        <v>0.0947056</v>
      </c>
      <c r="F413" s="455">
        <f t="shared" si="224"/>
        <v>0.19527</v>
      </c>
      <c r="G413" s="455">
        <f t="shared" si="224"/>
        <v>0.0</v>
      </c>
      <c r="H413" s="455">
        <f t="shared" si="224"/>
        <v>0.0</v>
      </c>
      <c r="I413" s="455">
        <f t="shared" si="224"/>
        <v>0.117439</v>
      </c>
      <c r="J413" s="455">
        <f t="shared" si="224"/>
        <v>0.7963212</v>
      </c>
      <c r="K413" s="455">
        <f t="shared" si="224"/>
        <v>0.0</v>
      </c>
      <c r="L413" s="455">
        <f t="shared" si="224"/>
        <v>0.0</v>
      </c>
      <c r="M413" s="455">
        <f t="shared" si="224"/>
        <v>0.0</v>
      </c>
      <c r="N413" s="455">
        <f t="shared" si="224"/>
        <v>0.0</v>
      </c>
      <c r="O413" s="455">
        <f t="shared" si="224"/>
        <v>0.0</v>
      </c>
      <c r="P413" s="455">
        <f t="shared" si="224"/>
        <v>0.0</v>
      </c>
      <c r="Q413" s="455">
        <f t="shared" si="224"/>
        <v>0.0</v>
      </c>
      <c r="R413" s="455">
        <f t="shared" si="224"/>
        <v>0.0</v>
      </c>
      <c r="S413" s="455">
        <f t="shared" si="224"/>
        <v>0.0</v>
      </c>
      <c r="T413" s="455">
        <f t="shared" si="224"/>
        <v>0.0</v>
      </c>
      <c r="U413" s="455">
        <f t="shared" si="224"/>
        <v>0.0</v>
      </c>
      <c r="V413" s="455">
        <f t="shared" si="224"/>
        <v>0.0</v>
      </c>
      <c r="W413" s="455">
        <v>1.6925424000000002</v>
      </c>
      <c r="X413" s="455">
        <v>0.13708060000000002</v>
      </c>
      <c r="Y413" s="455">
        <f t="shared" si="225" ref="Y413:AB413">SUMPRODUCT($D399:$D412,Y399:Y412)/100000</f>
        <v>0.0</v>
      </c>
      <c r="Z413" s="455">
        <f t="shared" si="225"/>
        <v>0.0</v>
      </c>
      <c r="AA413" s="455">
        <f t="shared" si="225"/>
        <v>0.0</v>
      </c>
      <c r="AB413" s="456">
        <f t="shared" si="225"/>
        <v>0.0</v>
      </c>
      <c r="AC413" s="394"/>
      <c r="AD413" s="394"/>
      <c r="AE413" s="394"/>
      <c r="AF413" s="394"/>
      <c r="AG413" s="394"/>
      <c r="AH413" s="394"/>
      <c r="AI413" s="394"/>
      <c r="AJ413" s="394"/>
      <c r="AK413" s="394"/>
    </row>
    <row r="414" spans="8:8" ht="15.75" customHeight="1">
      <c r="A414" s="413"/>
      <c r="B414" s="383"/>
      <c r="C414" s="423"/>
      <c r="D414" s="424"/>
      <c r="E414" s="425"/>
      <c r="F414" s="425"/>
      <c r="G414" s="425"/>
      <c r="H414" s="425"/>
      <c r="I414" s="425"/>
      <c r="J414" s="425"/>
      <c r="K414" s="425"/>
      <c r="L414" s="425"/>
      <c r="M414" s="425"/>
      <c r="N414" s="425"/>
      <c r="O414" s="425"/>
      <c r="P414" s="425"/>
      <c r="Q414" s="426"/>
      <c r="R414" s="426"/>
      <c r="S414" s="425"/>
      <c r="T414" s="425"/>
      <c r="U414" s="425"/>
      <c r="V414" s="425"/>
      <c r="W414" s="425"/>
      <c r="X414" s="425"/>
      <c r="Y414" s="425"/>
      <c r="Z414" s="425"/>
      <c r="AA414" s="425"/>
      <c r="AB414" s="427"/>
      <c r="AC414" s="394"/>
      <c r="AD414" s="394"/>
      <c r="AE414" s="394"/>
      <c r="AF414" s="394"/>
      <c r="AG414" s="394"/>
      <c r="AH414" s="394"/>
      <c r="AI414" s="394"/>
      <c r="AJ414" s="394"/>
      <c r="AK414" s="394"/>
    </row>
    <row r="415" spans="8:8" ht="15.75" customHeight="1">
      <c r="A415" s="413"/>
      <c r="B415" s="403" t="s">
        <v>221</v>
      </c>
      <c r="C415" s="428" t="s">
        <v>165</v>
      </c>
      <c r="D415" s="381"/>
      <c r="E415" s="450" t="s">
        <v>214</v>
      </c>
      <c r="F415" s="451" t="s">
        <v>215</v>
      </c>
      <c r="G415" s="451" t="s">
        <v>214</v>
      </c>
      <c r="H415" s="451" t="s">
        <v>215</v>
      </c>
      <c r="I415" s="451" t="s">
        <v>214</v>
      </c>
      <c r="J415" s="451" t="s">
        <v>215</v>
      </c>
      <c r="K415" s="451" t="s">
        <v>214</v>
      </c>
      <c r="L415" s="451" t="s">
        <v>215</v>
      </c>
      <c r="M415" s="451" t="s">
        <v>214</v>
      </c>
      <c r="N415" s="451" t="s">
        <v>215</v>
      </c>
      <c r="O415" s="451" t="s">
        <v>214</v>
      </c>
      <c r="P415" s="451" t="s">
        <v>215</v>
      </c>
      <c r="Q415" s="451" t="s">
        <v>214</v>
      </c>
      <c r="R415" s="451" t="s">
        <v>215</v>
      </c>
      <c r="S415" s="451" t="s">
        <v>214</v>
      </c>
      <c r="T415" s="451" t="s">
        <v>215</v>
      </c>
      <c r="U415" s="451" t="s">
        <v>214</v>
      </c>
      <c r="V415" s="451" t="s">
        <v>215</v>
      </c>
      <c r="W415" s="451" t="s">
        <v>214</v>
      </c>
      <c r="X415" s="451" t="s">
        <v>215</v>
      </c>
      <c r="Y415" s="451" t="s">
        <v>214</v>
      </c>
      <c r="Z415" s="451" t="s">
        <v>215</v>
      </c>
      <c r="AA415" s="451" t="s">
        <v>214</v>
      </c>
      <c r="AB415" s="452" t="s">
        <v>215</v>
      </c>
      <c r="AC415" s="394"/>
      <c r="AD415" s="394"/>
      <c r="AE415" s="394"/>
      <c r="AF415" s="394"/>
      <c r="AG415" s="394"/>
      <c r="AH415" s="394"/>
      <c r="AI415" s="394"/>
      <c r="AJ415" s="394"/>
      <c r="AK415" s="394"/>
    </row>
    <row r="416" spans="8:8" ht="15.75" customHeight="1">
      <c r="A416" s="413"/>
      <c r="B416" s="385"/>
      <c r="C416" s="328" t="s">
        <v>222</v>
      </c>
      <c r="D416" s="473"/>
      <c r="E416" s="325">
        <f t="shared" si="226" ref="E416:V416">SUMPRODUCT($D$400:$D$401:$D$402,E400:E401:E402)/100000</f>
        <v>0.0</v>
      </c>
      <c r="F416" s="325">
        <f t="shared" si="226"/>
        <v>0.0</v>
      </c>
      <c r="G416" s="325">
        <f t="shared" si="226"/>
        <v>0.0</v>
      </c>
      <c r="H416" s="325">
        <f t="shared" si="226"/>
        <v>0.0</v>
      </c>
      <c r="I416" s="325">
        <f t="shared" si="226"/>
        <v>0.0</v>
      </c>
      <c r="J416" s="325">
        <f t="shared" si="226"/>
        <v>0.0</v>
      </c>
      <c r="K416" s="325">
        <f t="shared" si="226"/>
        <v>0.0</v>
      </c>
      <c r="L416" s="325">
        <f t="shared" si="226"/>
        <v>0.0</v>
      </c>
      <c r="M416" s="325">
        <f t="shared" si="226"/>
        <v>0.0</v>
      </c>
      <c r="N416" s="325">
        <f t="shared" si="226"/>
        <v>0.0</v>
      </c>
      <c r="O416" s="325">
        <f t="shared" si="226"/>
        <v>0.0</v>
      </c>
      <c r="P416" s="325">
        <f t="shared" si="226"/>
        <v>0.0</v>
      </c>
      <c r="Q416" s="325">
        <f t="shared" si="226"/>
        <v>0.0</v>
      </c>
      <c r="R416" s="325">
        <f t="shared" si="226"/>
        <v>0.0</v>
      </c>
      <c r="S416" s="325">
        <f t="shared" si="226"/>
        <v>0.0</v>
      </c>
      <c r="T416" s="325">
        <f t="shared" si="226"/>
        <v>0.0</v>
      </c>
      <c r="U416" s="325">
        <f t="shared" si="226"/>
        <v>0.0</v>
      </c>
      <c r="V416" s="325">
        <f t="shared" si="226"/>
        <v>0.0</v>
      </c>
      <c r="W416" s="325">
        <v>0.0</v>
      </c>
      <c r="X416" s="325">
        <v>0.0</v>
      </c>
      <c r="Y416" s="325">
        <f t="shared" si="227" ref="Y416:AB416">SUMPRODUCT($D$400:$D$401:$D$402,Y400:Y401:Y402)/100000</f>
        <v>0.0</v>
      </c>
      <c r="Z416" s="325">
        <f t="shared" si="227"/>
        <v>0.0</v>
      </c>
      <c r="AA416" s="325">
        <f t="shared" si="227"/>
        <v>0.0</v>
      </c>
      <c r="AB416" s="325">
        <f t="shared" si="227"/>
        <v>0.0</v>
      </c>
      <c r="AC416" s="394"/>
      <c r="AD416" s="394"/>
      <c r="AE416" s="394"/>
      <c r="AF416" s="394"/>
      <c r="AG416" s="394"/>
      <c r="AH416" s="394"/>
      <c r="AI416" s="394"/>
      <c r="AJ416" s="394"/>
      <c r="AK416" s="394"/>
    </row>
    <row r="417" spans="8:8" ht="15.75" customHeight="1">
      <c r="A417" s="413"/>
      <c r="B417" s="385"/>
      <c r="C417" s="328" t="s">
        <v>223</v>
      </c>
      <c r="D417" s="386"/>
      <c r="E417" s="330">
        <f t="shared" si="228" ref="E417:V417">SUMPRODUCT($D$403:$D$404:$D$405:$D$406,E403:E404:E405:E406)/100000</f>
        <v>0.0947056</v>
      </c>
      <c r="F417" s="330">
        <f t="shared" si="228"/>
        <v>0.19527</v>
      </c>
      <c r="G417" s="330">
        <f t="shared" si="228"/>
        <v>0.0</v>
      </c>
      <c r="H417" s="330">
        <f t="shared" si="228"/>
        <v>0.0</v>
      </c>
      <c r="I417" s="330">
        <f t="shared" si="228"/>
        <v>0.117439</v>
      </c>
      <c r="J417" s="330">
        <f t="shared" si="228"/>
        <v>0.7963212</v>
      </c>
      <c r="K417" s="330">
        <f t="shared" si="228"/>
        <v>0.0</v>
      </c>
      <c r="L417" s="330">
        <f t="shared" si="228"/>
        <v>0.0</v>
      </c>
      <c r="M417" s="330">
        <f t="shared" si="228"/>
        <v>0.0</v>
      </c>
      <c r="N417" s="330">
        <f t="shared" si="228"/>
        <v>0.0</v>
      </c>
      <c r="O417" s="330">
        <f t="shared" si="228"/>
        <v>0.0</v>
      </c>
      <c r="P417" s="330">
        <f t="shared" si="228"/>
        <v>0.0</v>
      </c>
      <c r="Q417" s="330">
        <f t="shared" si="228"/>
        <v>0.0</v>
      </c>
      <c r="R417" s="330">
        <f t="shared" si="228"/>
        <v>0.0</v>
      </c>
      <c r="S417" s="330">
        <f t="shared" si="228"/>
        <v>0.0</v>
      </c>
      <c r="T417" s="330">
        <f t="shared" si="228"/>
        <v>0.0</v>
      </c>
      <c r="U417" s="330">
        <f t="shared" si="228"/>
        <v>0.0</v>
      </c>
      <c r="V417" s="330">
        <f t="shared" si="228"/>
        <v>0.0</v>
      </c>
      <c r="W417" s="330">
        <v>1.6749538</v>
      </c>
      <c r="X417" s="330">
        <v>0.13357360000000001</v>
      </c>
      <c r="Y417" s="330">
        <f t="shared" si="229" ref="Y417:AB417">SUMPRODUCT($D$403:$D$404:$D$405:$D$406,Y403:Y404:Y405:Y406)/100000</f>
        <v>0.0</v>
      </c>
      <c r="Z417" s="330">
        <f t="shared" si="229"/>
        <v>0.0</v>
      </c>
      <c r="AA417" s="330">
        <f t="shared" si="229"/>
        <v>0.0</v>
      </c>
      <c r="AB417" s="330">
        <f t="shared" si="229"/>
        <v>0.0</v>
      </c>
      <c r="AC417" s="394"/>
      <c r="AD417" s="394"/>
      <c r="AE417" s="394"/>
      <c r="AF417" s="394"/>
      <c r="AG417" s="394"/>
      <c r="AH417" s="394"/>
      <c r="AI417" s="394"/>
      <c r="AJ417" s="394"/>
      <c r="AK417" s="394"/>
    </row>
    <row r="418" spans="8:8" ht="15.75" customHeight="1">
      <c r="A418" s="413"/>
      <c r="B418" s="385"/>
      <c r="C418" s="332" t="s">
        <v>224</v>
      </c>
      <c r="D418" s="386"/>
      <c r="E418" s="330">
        <f t="shared" si="230" ref="E418:V418">SUMPRODUCT($D$407:$D$408:$D$409,E407:E408:E409)/100000</f>
        <v>0.0</v>
      </c>
      <c r="F418" s="330">
        <f t="shared" si="230"/>
        <v>0.0</v>
      </c>
      <c r="G418" s="330">
        <f t="shared" si="230"/>
        <v>0.0</v>
      </c>
      <c r="H418" s="330">
        <f t="shared" si="230"/>
        <v>0.0</v>
      </c>
      <c r="I418" s="330">
        <f t="shared" si="230"/>
        <v>0.0</v>
      </c>
      <c r="J418" s="330">
        <f t="shared" si="230"/>
        <v>0.0</v>
      </c>
      <c r="K418" s="330">
        <f t="shared" si="230"/>
        <v>0.0</v>
      </c>
      <c r="L418" s="330">
        <f t="shared" si="230"/>
        <v>0.0</v>
      </c>
      <c r="M418" s="330">
        <f t="shared" si="230"/>
        <v>0.0</v>
      </c>
      <c r="N418" s="330">
        <f t="shared" si="230"/>
        <v>0.0</v>
      </c>
      <c r="O418" s="330">
        <f t="shared" si="230"/>
        <v>0.0</v>
      </c>
      <c r="P418" s="330">
        <f t="shared" si="230"/>
        <v>0.0</v>
      </c>
      <c r="Q418" s="330">
        <f t="shared" si="230"/>
        <v>0.0</v>
      </c>
      <c r="R418" s="330">
        <f t="shared" si="230"/>
        <v>0.0</v>
      </c>
      <c r="S418" s="330">
        <f t="shared" si="230"/>
        <v>0.0</v>
      </c>
      <c r="T418" s="330">
        <f t="shared" si="230"/>
        <v>0.0</v>
      </c>
      <c r="U418" s="330">
        <f t="shared" si="230"/>
        <v>0.0</v>
      </c>
      <c r="V418" s="330">
        <f t="shared" si="230"/>
        <v>0.0</v>
      </c>
      <c r="W418" s="330">
        <v>0.0</v>
      </c>
      <c r="X418" s="330">
        <v>0.0</v>
      </c>
      <c r="Y418" s="330">
        <f t="shared" si="231" ref="Y418:AB418">SUMPRODUCT($D$407:$D$408:$D$409,Y407:Y408:Y409)/100000</f>
        <v>0.0</v>
      </c>
      <c r="Z418" s="330">
        <f t="shared" si="231"/>
        <v>0.0</v>
      </c>
      <c r="AA418" s="330">
        <f t="shared" si="231"/>
        <v>0.0</v>
      </c>
      <c r="AB418" s="330">
        <f t="shared" si="231"/>
        <v>0.0</v>
      </c>
      <c r="AC418" s="394"/>
      <c r="AD418" s="394"/>
      <c r="AE418" s="394"/>
      <c r="AF418" s="394"/>
      <c r="AG418" s="394"/>
      <c r="AH418" s="394"/>
      <c r="AI418" s="394"/>
      <c r="AJ418" s="394"/>
      <c r="AK418" s="394"/>
    </row>
    <row r="419" spans="8:8" ht="15.75" customHeight="1">
      <c r="A419" s="413"/>
      <c r="B419" s="385"/>
      <c r="C419" s="328" t="s">
        <v>225</v>
      </c>
      <c r="D419" s="386"/>
      <c r="E419" s="330">
        <f t="shared" si="232" ref="E419:V419">SUMPRODUCT($D$410:$D$411,E410:E411)/100000</f>
        <v>0.0</v>
      </c>
      <c r="F419" s="330">
        <f t="shared" si="232"/>
        <v>0.0</v>
      </c>
      <c r="G419" s="330">
        <f t="shared" si="232"/>
        <v>0.0</v>
      </c>
      <c r="H419" s="330">
        <f t="shared" si="232"/>
        <v>0.0</v>
      </c>
      <c r="I419" s="330">
        <f t="shared" si="232"/>
        <v>0.0</v>
      </c>
      <c r="J419" s="330">
        <f t="shared" si="232"/>
        <v>0.0</v>
      </c>
      <c r="K419" s="330">
        <f t="shared" si="232"/>
        <v>0.0</v>
      </c>
      <c r="L419" s="330">
        <f t="shared" si="232"/>
        <v>0.0</v>
      </c>
      <c r="M419" s="330">
        <f t="shared" si="232"/>
        <v>0.0</v>
      </c>
      <c r="N419" s="330">
        <f t="shared" si="232"/>
        <v>0.0</v>
      </c>
      <c r="O419" s="330">
        <f t="shared" si="232"/>
        <v>0.0</v>
      </c>
      <c r="P419" s="330">
        <f t="shared" si="232"/>
        <v>0.0</v>
      </c>
      <c r="Q419" s="330">
        <f t="shared" si="232"/>
        <v>0.0</v>
      </c>
      <c r="R419" s="330">
        <f t="shared" si="232"/>
        <v>0.0</v>
      </c>
      <c r="S419" s="330">
        <f t="shared" si="232"/>
        <v>0.0</v>
      </c>
      <c r="T419" s="330">
        <f t="shared" si="232"/>
        <v>0.0</v>
      </c>
      <c r="U419" s="330">
        <f t="shared" si="232"/>
        <v>0.0</v>
      </c>
      <c r="V419" s="330">
        <f t="shared" si="232"/>
        <v>0.0</v>
      </c>
      <c r="W419" s="330">
        <v>0.017588600000000003</v>
      </c>
      <c r="X419" s="330">
        <v>0.0035069999999999997</v>
      </c>
      <c r="Y419" s="330">
        <f t="shared" si="233" ref="Y419:AB419">SUMPRODUCT($D$410:$D$411,Y410:Y411)/100000</f>
        <v>0.0</v>
      </c>
      <c r="Z419" s="330">
        <f t="shared" si="233"/>
        <v>0.0</v>
      </c>
      <c r="AA419" s="330">
        <f t="shared" si="233"/>
        <v>0.0</v>
      </c>
      <c r="AB419" s="330">
        <f t="shared" si="233"/>
        <v>0.0</v>
      </c>
      <c r="AC419" s="394"/>
      <c r="AD419" s="394"/>
      <c r="AE419" s="394"/>
      <c r="AF419" s="394"/>
      <c r="AG419" s="394"/>
      <c r="AH419" s="394"/>
      <c r="AI419" s="394"/>
      <c r="AJ419" s="394"/>
      <c r="AK419" s="394"/>
    </row>
    <row r="420" spans="8:8" ht="15.75" customHeight="1">
      <c r="A420" s="430"/>
      <c r="B420" s="387"/>
      <c r="C420" s="431" t="s">
        <v>187</v>
      </c>
      <c r="D420" s="389"/>
      <c r="E420" s="390">
        <f t="shared" si="234" ref="E420:AB420">SUM(E416:E419)</f>
        <v>0.0947056</v>
      </c>
      <c r="F420" s="391">
        <f t="shared" si="234"/>
        <v>0.19527</v>
      </c>
      <c r="G420" s="391">
        <f t="shared" si="234"/>
        <v>0.0</v>
      </c>
      <c r="H420" s="391">
        <f t="shared" si="234"/>
        <v>0.0</v>
      </c>
      <c r="I420" s="391">
        <f t="shared" si="234"/>
        <v>0.117439</v>
      </c>
      <c r="J420" s="391">
        <f t="shared" si="234"/>
        <v>0.7963212</v>
      </c>
      <c r="K420" s="391">
        <f t="shared" si="234"/>
        <v>0.0</v>
      </c>
      <c r="L420" s="391">
        <f t="shared" si="234"/>
        <v>0.0</v>
      </c>
      <c r="M420" s="391">
        <f t="shared" si="234"/>
        <v>0.0</v>
      </c>
      <c r="N420" s="391">
        <f t="shared" si="234"/>
        <v>0.0</v>
      </c>
      <c r="O420" s="391">
        <f t="shared" si="234"/>
        <v>0.0</v>
      </c>
      <c r="P420" s="391">
        <f t="shared" si="234"/>
        <v>0.0</v>
      </c>
      <c r="Q420" s="391">
        <f t="shared" si="234"/>
        <v>0.0</v>
      </c>
      <c r="R420" s="391">
        <f t="shared" si="234"/>
        <v>0.0</v>
      </c>
      <c r="S420" s="391">
        <f t="shared" si="234"/>
        <v>0.0</v>
      </c>
      <c r="T420" s="391">
        <f t="shared" si="234"/>
        <v>0.0</v>
      </c>
      <c r="U420" s="391">
        <f t="shared" si="234"/>
        <v>0.0</v>
      </c>
      <c r="V420" s="391">
        <f t="shared" si="234"/>
        <v>0.0</v>
      </c>
      <c r="W420" s="391">
        <f t="shared" si="234"/>
        <v>1.6925424</v>
      </c>
      <c r="X420" s="391">
        <f t="shared" si="234"/>
        <v>0.13708060000000002</v>
      </c>
      <c r="Y420" s="391">
        <f t="shared" si="234"/>
        <v>0.0</v>
      </c>
      <c r="Z420" s="391">
        <f t="shared" si="234"/>
        <v>0.0</v>
      </c>
      <c r="AA420" s="391">
        <f t="shared" si="234"/>
        <v>0.0</v>
      </c>
      <c r="AB420" s="392">
        <f t="shared" si="234"/>
        <v>0.0</v>
      </c>
      <c r="AC420" s="394"/>
      <c r="AD420" s="394"/>
      <c r="AE420" s="394"/>
      <c r="AF420" s="394"/>
      <c r="AG420" s="394"/>
      <c r="AH420" s="394"/>
      <c r="AI420" s="394"/>
      <c r="AJ420" s="394"/>
      <c r="AK420" s="394"/>
    </row>
    <row r="421" spans="8:8" ht="15.75" customHeight="1">
      <c r="A421" s="388" t="s">
        <v>247</v>
      </c>
      <c r="B421" s="403">
        <v>1.0</v>
      </c>
      <c r="C421" s="369" t="s">
        <v>217</v>
      </c>
      <c r="D421" s="280">
        <v>92.9</v>
      </c>
      <c r="E421" s="432"/>
      <c r="F421" s="432"/>
      <c r="G421" s="432"/>
      <c r="H421" s="432"/>
      <c r="I421" s="432"/>
      <c r="J421" s="432"/>
      <c r="K421" s="432"/>
      <c r="L421" s="432"/>
      <c r="M421" s="457"/>
      <c r="N421" s="457"/>
      <c r="O421" s="433"/>
      <c r="P421" s="433"/>
      <c r="Q421" s="432"/>
      <c r="R421" s="432"/>
      <c r="S421" s="436"/>
      <c r="T421" s="436"/>
      <c r="U421" s="433"/>
      <c r="V421" s="433"/>
      <c r="W421" s="433"/>
      <c r="X421" s="433"/>
      <c r="Y421" s="433"/>
      <c r="Z421" s="433"/>
      <c r="AA421" s="433"/>
      <c r="AB421" s="435"/>
      <c r="AC421" s="394"/>
      <c r="AD421" s="394"/>
      <c r="AE421" s="394"/>
      <c r="AF421" s="394"/>
      <c r="AG421" s="394"/>
      <c r="AH421" s="394"/>
      <c r="AI421" s="394"/>
      <c r="AJ421" s="394"/>
      <c r="AK421" s="394"/>
    </row>
    <row r="422" spans="8:8" ht="15.75" customHeight="1">
      <c r="A422" s="454"/>
      <c r="B422" s="385">
        <v>2.0</v>
      </c>
      <c r="C422" s="371" t="s">
        <v>218</v>
      </c>
      <c r="D422" s="289">
        <v>154.38</v>
      </c>
      <c r="E422" s="432"/>
      <c r="F422" s="432"/>
      <c r="G422" s="433"/>
      <c r="H422" s="433"/>
      <c r="I422" s="432"/>
      <c r="J422" s="432"/>
      <c r="K422" s="432"/>
      <c r="L422" s="432"/>
      <c r="M422" s="457"/>
      <c r="N422" s="457"/>
      <c r="O422" s="433"/>
      <c r="P422" s="433"/>
      <c r="Q422" s="432"/>
      <c r="R422" s="432"/>
      <c r="S422" s="436"/>
      <c r="T422" s="436"/>
      <c r="U422" s="433"/>
      <c r="V422" s="433"/>
      <c r="W422" s="433"/>
      <c r="X422" s="433"/>
      <c r="Y422" s="433"/>
      <c r="Z422" s="433"/>
      <c r="AA422" s="433"/>
      <c r="AB422" s="435"/>
      <c r="AC422" s="394"/>
      <c r="AD422" s="394"/>
      <c r="AE422" s="394"/>
      <c r="AF422" s="394"/>
      <c r="AG422" s="394"/>
      <c r="AH422" s="394"/>
      <c r="AI422" s="394"/>
      <c r="AJ422" s="394"/>
      <c r="AK422" s="394"/>
    </row>
    <row r="423" spans="8:8" ht="15.75" customHeight="1">
      <c r="A423" s="413"/>
      <c r="B423" s="385">
        <v>3.0</v>
      </c>
      <c r="C423" s="371" t="s">
        <v>178</v>
      </c>
      <c r="D423" s="289">
        <v>283.73</v>
      </c>
      <c r="E423" s="432">
        <v>1.0</v>
      </c>
      <c r="F423" s="432">
        <v>7.0</v>
      </c>
      <c r="G423" s="432"/>
      <c r="H423" s="432"/>
      <c r="I423" s="432"/>
      <c r="J423" s="432"/>
      <c r="K423" s="432"/>
      <c r="L423" s="432"/>
      <c r="M423" s="457"/>
      <c r="N423" s="457"/>
      <c r="O423" s="433"/>
      <c r="P423" s="433"/>
      <c r="Q423" s="432"/>
      <c r="R423" s="432"/>
      <c r="S423" s="436"/>
      <c r="T423" s="436"/>
      <c r="U423" s="433"/>
      <c r="V423" s="433"/>
      <c r="W423" s="433"/>
      <c r="X423" s="433"/>
      <c r="Y423" s="433"/>
      <c r="Z423" s="433"/>
      <c r="AA423" s="433"/>
      <c r="AB423" s="435"/>
      <c r="AC423" s="394"/>
      <c r="AD423" s="394"/>
      <c r="AE423" s="394"/>
      <c r="AF423" s="394"/>
      <c r="AG423" s="394"/>
      <c r="AH423" s="394"/>
      <c r="AI423" s="394"/>
      <c r="AJ423" s="394"/>
      <c r="AK423" s="394"/>
    </row>
    <row r="424" spans="8:8" ht="15.75" customHeight="1">
      <c r="A424" s="413"/>
      <c r="B424" s="385">
        <v>4.0</v>
      </c>
      <c r="C424" s="371" t="s">
        <v>179</v>
      </c>
      <c r="D424" s="289">
        <v>344.75</v>
      </c>
      <c r="E424" s="432"/>
      <c r="F424" s="432"/>
      <c r="G424" s="432"/>
      <c r="H424" s="432"/>
      <c r="I424" s="432"/>
      <c r="J424" s="432"/>
      <c r="K424" s="432"/>
      <c r="L424" s="432"/>
      <c r="M424" s="457"/>
      <c r="N424" s="457"/>
      <c r="O424" s="433"/>
      <c r="P424" s="433"/>
      <c r="Q424" s="432"/>
      <c r="R424" s="432"/>
      <c r="S424" s="436"/>
      <c r="T424" s="436"/>
      <c r="U424" s="433"/>
      <c r="V424" s="433"/>
      <c r="W424" s="433"/>
      <c r="X424" s="433"/>
      <c r="Y424" s="433"/>
      <c r="Z424" s="433"/>
      <c r="AA424" s="433"/>
      <c r="AB424" s="435"/>
      <c r="AC424" s="394"/>
      <c r="AD424" s="394"/>
      <c r="AE424" s="394"/>
      <c r="AF424" s="394"/>
      <c r="AG424" s="394"/>
      <c r="AH424" s="394"/>
      <c r="AI424" s="394"/>
      <c r="AJ424" s="394"/>
      <c r="AK424" s="394"/>
    </row>
    <row r="425" spans="8:8" ht="15.75" customHeight="1">
      <c r="A425" s="413"/>
      <c r="B425" s="385">
        <v>5.0</v>
      </c>
      <c r="C425" s="371" t="s">
        <v>175</v>
      </c>
      <c r="D425" s="289">
        <v>208.06</v>
      </c>
      <c r="E425" s="432">
        <v>17.0</v>
      </c>
      <c r="F425" s="432">
        <v>32.0</v>
      </c>
      <c r="G425" s="432"/>
      <c r="H425" s="432"/>
      <c r="I425" s="432">
        <v>38.0</v>
      </c>
      <c r="J425" s="432">
        <v>32.0</v>
      </c>
      <c r="K425" s="432"/>
      <c r="L425" s="432"/>
      <c r="M425" s="457"/>
      <c r="N425" s="457"/>
      <c r="O425" s="433"/>
      <c r="P425" s="433"/>
      <c r="Q425" s="432"/>
      <c r="R425" s="432"/>
      <c r="S425" s="434"/>
      <c r="T425" s="434"/>
      <c r="U425" s="433"/>
      <c r="V425" s="433"/>
      <c r="W425" s="433"/>
      <c r="X425" s="433"/>
      <c r="Y425" s="433"/>
      <c r="Z425" s="433"/>
      <c r="AA425" s="433"/>
      <c r="AB425" s="435"/>
      <c r="AC425" s="394"/>
      <c r="AD425" s="394"/>
      <c r="AE425" s="394"/>
      <c r="AF425" s="394"/>
      <c r="AG425" s="394"/>
      <c r="AH425" s="394"/>
      <c r="AI425" s="394"/>
      <c r="AJ425" s="394"/>
      <c r="AK425" s="394"/>
    </row>
    <row r="426" spans="8:8" ht="15.75" customHeight="1">
      <c r="A426" s="437"/>
      <c r="B426" s="385">
        <v>6.0</v>
      </c>
      <c r="C426" s="371" t="s">
        <v>176</v>
      </c>
      <c r="D426" s="289">
        <v>399.65</v>
      </c>
      <c r="E426" s="432">
        <v>5.0</v>
      </c>
      <c r="F426" s="432">
        <v>19.0</v>
      </c>
      <c r="G426" s="432"/>
      <c r="H426" s="432"/>
      <c r="I426" s="432">
        <v>16.0</v>
      </c>
      <c r="J426" s="432">
        <v>25.0</v>
      </c>
      <c r="K426" s="432"/>
      <c r="L426" s="432"/>
      <c r="M426" s="457"/>
      <c r="N426" s="457"/>
      <c r="O426" s="433"/>
      <c r="P426" s="433"/>
      <c r="Q426" s="432"/>
      <c r="R426" s="432"/>
      <c r="S426" s="434"/>
      <c r="T426" s="434"/>
      <c r="U426" s="433"/>
      <c r="V426" s="433"/>
      <c r="W426" s="433"/>
      <c r="X426" s="433"/>
      <c r="Y426" s="433"/>
      <c r="Z426" s="433"/>
      <c r="AA426" s="433"/>
      <c r="AB426" s="435"/>
      <c r="AC426" s="394"/>
      <c r="AD426" s="394"/>
      <c r="AE426" s="394"/>
      <c r="AF426" s="394"/>
      <c r="AG426" s="394"/>
      <c r="AH426" s="394"/>
      <c r="AI426" s="394"/>
      <c r="AJ426" s="394"/>
      <c r="AK426" s="394"/>
    </row>
    <row r="427" spans="8:8" ht="15.75" customHeight="1">
      <c r="A427" s="437"/>
      <c r="B427" s="385">
        <v>7.0</v>
      </c>
      <c r="C427" s="371" t="s">
        <v>174</v>
      </c>
      <c r="D427" s="289">
        <v>228.82</v>
      </c>
      <c r="E427" s="432">
        <v>6.0</v>
      </c>
      <c r="F427" s="432">
        <v>19.0</v>
      </c>
      <c r="G427" s="432"/>
      <c r="H427" s="432"/>
      <c r="I427" s="432">
        <v>8.0</v>
      </c>
      <c r="J427" s="432">
        <v>15.0</v>
      </c>
      <c r="K427" s="432"/>
      <c r="L427" s="432"/>
      <c r="M427" s="457"/>
      <c r="N427" s="457"/>
      <c r="O427" s="433"/>
      <c r="P427" s="433"/>
      <c r="Q427" s="432"/>
      <c r="R427" s="432"/>
      <c r="S427" s="434"/>
      <c r="T427" s="434"/>
      <c r="U427" s="433"/>
      <c r="V427" s="433"/>
      <c r="W427" s="433"/>
      <c r="X427" s="433"/>
      <c r="Y427" s="433"/>
      <c r="Z427" s="433"/>
      <c r="AA427" s="433"/>
      <c r="AB427" s="435"/>
      <c r="AC427" s="394"/>
      <c r="AD427" s="394"/>
      <c r="AE427" s="394"/>
      <c r="AF427" s="394"/>
      <c r="AG427" s="394"/>
      <c r="AH427" s="394"/>
      <c r="AI427" s="394"/>
      <c r="AJ427" s="394"/>
      <c r="AK427" s="394"/>
    </row>
    <row r="428" spans="8:8" ht="15.75" customHeight="1">
      <c r="A428" s="462"/>
      <c r="B428" s="385">
        <v>8.0</v>
      </c>
      <c r="C428" s="371" t="s">
        <v>177</v>
      </c>
      <c r="D428" s="289">
        <v>402.71</v>
      </c>
      <c r="E428" s="432"/>
      <c r="F428" s="432"/>
      <c r="G428" s="432"/>
      <c r="H428" s="432"/>
      <c r="I428" s="432"/>
      <c r="J428" s="432"/>
      <c r="K428" s="432"/>
      <c r="L428" s="432"/>
      <c r="M428" s="457"/>
      <c r="N428" s="457"/>
      <c r="O428" s="433"/>
      <c r="P428" s="433"/>
      <c r="Q428" s="432"/>
      <c r="R428" s="432"/>
      <c r="S428" s="436"/>
      <c r="T428" s="436"/>
      <c r="U428" s="433"/>
      <c r="V428" s="433"/>
      <c r="W428" s="433"/>
      <c r="X428" s="433"/>
      <c r="Y428" s="433"/>
      <c r="Z428" s="433"/>
      <c r="AA428" s="433"/>
      <c r="AB428" s="435"/>
      <c r="AC428" s="394"/>
      <c r="AD428" s="394"/>
      <c r="AE428" s="394"/>
      <c r="AF428" s="394"/>
      <c r="AG428" s="394"/>
      <c r="AH428" s="394"/>
      <c r="AI428" s="394"/>
      <c r="AJ428" s="394"/>
      <c r="AK428" s="394"/>
    </row>
    <row r="429" spans="8:8" ht="15.75" customHeight="1">
      <c r="A429" s="437"/>
      <c r="B429" s="385">
        <v>9.0</v>
      </c>
      <c r="C429" s="371" t="s">
        <v>172</v>
      </c>
      <c r="D429" s="289">
        <v>250.17</v>
      </c>
      <c r="E429" s="432">
        <v>0.0</v>
      </c>
      <c r="F429" s="432">
        <v>15.0</v>
      </c>
      <c r="G429" s="432"/>
      <c r="H429" s="432"/>
      <c r="I429" s="432">
        <v>2.0</v>
      </c>
      <c r="J429" s="432">
        <v>13.0</v>
      </c>
      <c r="K429" s="432"/>
      <c r="L429" s="432"/>
      <c r="M429" s="457"/>
      <c r="N429" s="457"/>
      <c r="O429" s="433"/>
      <c r="P429" s="433"/>
      <c r="Q429" s="432"/>
      <c r="R429" s="432"/>
      <c r="S429" s="436"/>
      <c r="T429" s="434"/>
      <c r="U429" s="433"/>
      <c r="V429" s="433"/>
      <c r="W429" s="433"/>
      <c r="X429" s="458"/>
      <c r="Y429" s="433"/>
      <c r="Z429" s="433"/>
      <c r="AA429" s="433"/>
      <c r="AB429" s="435"/>
      <c r="AC429" s="394"/>
      <c r="AD429" s="394"/>
      <c r="AE429" s="394"/>
      <c r="AF429" s="394"/>
      <c r="AG429" s="394"/>
      <c r="AH429" s="394"/>
      <c r="AI429" s="394"/>
      <c r="AJ429" s="394"/>
      <c r="AK429" s="394"/>
    </row>
    <row r="430" spans="8:8" ht="15.75" customHeight="1">
      <c r="A430" s="413"/>
      <c r="B430" s="385">
        <v>10.0</v>
      </c>
      <c r="C430" s="371" t="s">
        <v>173</v>
      </c>
      <c r="D430" s="289">
        <v>250.17</v>
      </c>
      <c r="E430" s="432">
        <v>0.0</v>
      </c>
      <c r="F430" s="432">
        <v>22.0</v>
      </c>
      <c r="G430" s="432"/>
      <c r="H430" s="432"/>
      <c r="I430" s="432">
        <v>5.0</v>
      </c>
      <c r="J430" s="432">
        <v>16.0</v>
      </c>
      <c r="K430" s="432"/>
      <c r="L430" s="432"/>
      <c r="M430" s="457"/>
      <c r="N430" s="425"/>
      <c r="O430" s="433"/>
      <c r="P430" s="433"/>
      <c r="Q430" s="432"/>
      <c r="R430" s="438"/>
      <c r="S430" s="434"/>
      <c r="T430" s="434"/>
      <c r="U430" s="433"/>
      <c r="V430" s="433"/>
      <c r="W430" s="433"/>
      <c r="X430" s="458"/>
      <c r="Y430" s="433"/>
      <c r="Z430" s="433"/>
      <c r="AA430" s="433"/>
      <c r="AB430" s="435"/>
      <c r="AC430" s="394"/>
      <c r="AD430" s="394"/>
      <c r="AE430" s="394"/>
      <c r="AF430" s="394"/>
      <c r="AG430" s="394"/>
      <c r="AH430" s="394"/>
      <c r="AI430" s="394"/>
      <c r="AJ430" s="394"/>
      <c r="AK430" s="394"/>
    </row>
    <row r="431" spans="8:8" ht="15.75" customHeight="1">
      <c r="A431" s="437"/>
      <c r="B431" s="385">
        <v>11.0</v>
      </c>
      <c r="C431" s="371" t="s">
        <v>219</v>
      </c>
      <c r="D431" s="289">
        <v>228.82</v>
      </c>
      <c r="E431" s="432"/>
      <c r="F431" s="432"/>
      <c r="G431" s="432"/>
      <c r="H431" s="432"/>
      <c r="I431" s="432"/>
      <c r="J431" s="432"/>
      <c r="K431" s="432"/>
      <c r="L431" s="432"/>
      <c r="M431" s="457"/>
      <c r="N431" s="457"/>
      <c r="O431" s="433"/>
      <c r="P431" s="433"/>
      <c r="Q431" s="432"/>
      <c r="R431" s="432"/>
      <c r="S431" s="436"/>
      <c r="T431" s="436"/>
      <c r="U431" s="433"/>
      <c r="V431" s="433"/>
      <c r="W431" s="433"/>
      <c r="X431" s="433"/>
      <c r="Y431" s="433"/>
      <c r="Z431" s="433"/>
      <c r="AA431" s="433"/>
      <c r="AB431" s="435"/>
      <c r="AC431" s="394"/>
      <c r="AD431" s="394"/>
      <c r="AE431" s="394"/>
      <c r="AF431" s="394"/>
      <c r="AG431" s="394"/>
      <c r="AH431" s="394"/>
      <c r="AI431" s="394"/>
      <c r="AJ431" s="394"/>
      <c r="AK431" s="394"/>
    </row>
    <row r="432" spans="8:8" ht="15.75" customHeight="1">
      <c r="A432" s="466"/>
      <c r="B432" s="385">
        <v>12.0</v>
      </c>
      <c r="C432" s="371" t="s">
        <v>181</v>
      </c>
      <c r="D432" s="289">
        <v>56.38</v>
      </c>
      <c r="E432" s="432">
        <v>39.0</v>
      </c>
      <c r="F432" s="432">
        <v>60.0</v>
      </c>
      <c r="G432" s="432"/>
      <c r="H432" s="432"/>
      <c r="I432" s="432">
        <v>35.0</v>
      </c>
      <c r="J432" s="432">
        <v>41.0</v>
      </c>
      <c r="K432" s="432"/>
      <c r="L432" s="432"/>
      <c r="M432" s="457"/>
      <c r="N432" s="457"/>
      <c r="O432" s="433"/>
      <c r="P432" s="433"/>
      <c r="Q432" s="432"/>
      <c r="R432" s="432"/>
      <c r="S432" s="436"/>
      <c r="T432" s="434"/>
      <c r="U432" s="433"/>
      <c r="V432" s="433"/>
      <c r="W432" s="433"/>
      <c r="X432" s="433"/>
      <c r="Y432" s="433"/>
      <c r="Z432" s="433"/>
      <c r="AA432" s="433"/>
      <c r="AB432" s="435"/>
      <c r="AC432" s="394"/>
      <c r="AD432" s="394"/>
      <c r="AE432" s="394"/>
      <c r="AF432" s="394"/>
      <c r="AG432" s="394"/>
      <c r="AH432" s="394"/>
      <c r="AI432" s="394"/>
      <c r="AJ432" s="394"/>
      <c r="AK432" s="394"/>
    </row>
    <row r="433" spans="8:8" ht="15.75" customHeight="1">
      <c r="A433" s="413"/>
      <c r="B433" s="385">
        <v>13.0</v>
      </c>
      <c r="C433" s="371" t="s">
        <v>220</v>
      </c>
      <c r="D433" s="289">
        <v>70.14</v>
      </c>
      <c r="E433" s="432">
        <v>25.0</v>
      </c>
      <c r="F433" s="432">
        <v>18.0</v>
      </c>
      <c r="G433" s="432"/>
      <c r="H433" s="432"/>
      <c r="I433" s="432">
        <v>16.0</v>
      </c>
      <c r="J433" s="432">
        <v>39.0</v>
      </c>
      <c r="K433" s="432"/>
      <c r="L433" s="432"/>
      <c r="M433" s="457"/>
      <c r="N433" s="457"/>
      <c r="O433" s="433"/>
      <c r="P433" s="433"/>
      <c r="Q433" s="432"/>
      <c r="R433" s="432"/>
      <c r="S433" s="434"/>
      <c r="T433" s="434"/>
      <c r="U433" s="433"/>
      <c r="V433" s="433"/>
      <c r="W433" s="458"/>
      <c r="X433" s="458"/>
      <c r="Y433" s="433"/>
      <c r="Z433" s="433"/>
      <c r="AA433" s="433"/>
      <c r="AB433" s="435"/>
      <c r="AC433" s="394"/>
      <c r="AD433" s="394"/>
      <c r="AE433" s="394"/>
      <c r="AF433" s="394"/>
      <c r="AG433" s="394"/>
      <c r="AH433" s="394"/>
      <c r="AI433" s="394"/>
      <c r="AJ433" s="394"/>
      <c r="AK433" s="394"/>
    </row>
    <row r="434" spans="8:8" ht="15.75" customHeight="1">
      <c r="A434" s="413"/>
      <c r="B434" s="387">
        <v>14.0</v>
      </c>
      <c r="C434" s="374"/>
      <c r="D434" s="295"/>
      <c r="E434" s="441"/>
      <c r="F434" s="441"/>
      <c r="G434" s="442"/>
      <c r="H434" s="442"/>
      <c r="I434" s="441"/>
      <c r="J434" s="441"/>
      <c r="K434" s="441"/>
      <c r="L434" s="441"/>
      <c r="M434" s="441"/>
      <c r="N434" s="441"/>
      <c r="O434" s="442"/>
      <c r="P434" s="442"/>
      <c r="Q434" s="441"/>
      <c r="R434" s="441"/>
      <c r="S434" s="443"/>
      <c r="T434" s="443"/>
      <c r="U434" s="442"/>
      <c r="V434" s="442"/>
      <c r="W434" s="442"/>
      <c r="X434" s="442"/>
      <c r="Y434" s="442"/>
      <c r="Z434" s="442"/>
      <c r="AA434" s="442"/>
      <c r="AB434" s="444"/>
      <c r="AC434" s="394"/>
      <c r="AD434" s="394"/>
      <c r="AE434" s="394"/>
      <c r="AF434" s="394"/>
      <c r="AG434" s="394"/>
      <c r="AH434" s="394"/>
      <c r="AI434" s="394"/>
      <c r="AJ434" s="394"/>
      <c r="AK434" s="394"/>
    </row>
    <row r="435" spans="8:8" ht="15.75" customHeight="1">
      <c r="A435" s="413"/>
      <c r="B435" s="418"/>
      <c r="C435" s="419" t="s">
        <v>187</v>
      </c>
      <c r="D435" s="445"/>
      <c r="E435" s="455">
        <f t="shared" si="235" ref="E435:V435">SUMPRODUCT($D421:$D434,E421:E434)/100000</f>
        <v>0.1114424</v>
      </c>
      <c r="F435" s="455">
        <f t="shared" si="235"/>
        <v>0.3448657</v>
      </c>
      <c r="G435" s="455">
        <f t="shared" si="235"/>
        <v>0.0</v>
      </c>
      <c r="H435" s="455">
        <f t="shared" si="235"/>
        <v>0.0</v>
      </c>
      <c r="I435" s="455">
        <f t="shared" si="235"/>
        <v>0.20977969999999999</v>
      </c>
      <c r="J435" s="455">
        <f t="shared" si="235"/>
        <v>0.32383439999999997</v>
      </c>
      <c r="K435" s="455">
        <f t="shared" si="235"/>
        <v>0.0</v>
      </c>
      <c r="L435" s="455">
        <f t="shared" si="235"/>
        <v>0.0</v>
      </c>
      <c r="M435" s="455">
        <f t="shared" si="235"/>
        <v>0.0</v>
      </c>
      <c r="N435" s="455">
        <f t="shared" si="235"/>
        <v>0.0</v>
      </c>
      <c r="O435" s="455">
        <f t="shared" si="235"/>
        <v>0.0</v>
      </c>
      <c r="P435" s="455">
        <f t="shared" si="235"/>
        <v>0.0</v>
      </c>
      <c r="Q435" s="455">
        <f t="shared" si="235"/>
        <v>0.0</v>
      </c>
      <c r="R435" s="455">
        <f t="shared" si="235"/>
        <v>0.0</v>
      </c>
      <c r="S435" s="455">
        <f t="shared" si="235"/>
        <v>0.0</v>
      </c>
      <c r="T435" s="455">
        <f t="shared" si="235"/>
        <v>0.0</v>
      </c>
      <c r="U435" s="455">
        <f t="shared" si="235"/>
        <v>0.0</v>
      </c>
      <c r="V435" s="455">
        <f t="shared" si="235"/>
        <v>0.0</v>
      </c>
      <c r="W435" s="455">
        <v>0.0825663</v>
      </c>
      <c r="X435" s="455">
        <v>0.28241160000000004</v>
      </c>
      <c r="Y435" s="455">
        <f t="shared" si="236" ref="Y435:AB435">SUMPRODUCT($D421:$D434,Y421:Y434)/100000</f>
        <v>0.0</v>
      </c>
      <c r="Z435" s="455">
        <f t="shared" si="236"/>
        <v>0.0</v>
      </c>
      <c r="AA435" s="455">
        <f t="shared" si="236"/>
        <v>0.0</v>
      </c>
      <c r="AB435" s="456">
        <f t="shared" si="236"/>
        <v>0.0</v>
      </c>
      <c r="AC435" s="394"/>
      <c r="AD435" s="394"/>
      <c r="AE435" s="394"/>
      <c r="AF435" s="394"/>
      <c r="AG435" s="394"/>
      <c r="AH435" s="394"/>
      <c r="AI435" s="394"/>
      <c r="AJ435" s="394"/>
      <c r="AK435" s="394"/>
    </row>
    <row r="436" spans="8:8" ht="15.75" customHeight="1">
      <c r="A436" s="413"/>
      <c r="B436" s="383"/>
      <c r="C436" s="423"/>
      <c r="D436" s="424"/>
      <c r="E436" s="425"/>
      <c r="F436" s="425"/>
      <c r="G436" s="425"/>
      <c r="H436" s="425"/>
      <c r="I436" s="425"/>
      <c r="J436" s="425"/>
      <c r="K436" s="425"/>
      <c r="L436" s="425"/>
      <c r="M436" s="425"/>
      <c r="N436" s="425"/>
      <c r="O436" s="425"/>
      <c r="P436" s="425"/>
      <c r="Q436" s="426"/>
      <c r="R436" s="426"/>
      <c r="S436" s="425"/>
      <c r="T436" s="425"/>
      <c r="U436" s="425"/>
      <c r="V436" s="425"/>
      <c r="W436" s="425"/>
      <c r="X436" s="425"/>
      <c r="Y436" s="425"/>
      <c r="Z436" s="425"/>
      <c r="AA436" s="425"/>
      <c r="AB436" s="427"/>
      <c r="AC436" s="394"/>
      <c r="AD436" s="394"/>
      <c r="AE436" s="394"/>
      <c r="AF436" s="394"/>
      <c r="AG436" s="394"/>
      <c r="AH436" s="394"/>
      <c r="AI436" s="394"/>
      <c r="AJ436" s="394"/>
      <c r="AK436" s="394"/>
    </row>
    <row r="437" spans="8:8" ht="15.75" customHeight="1">
      <c r="A437" s="413"/>
      <c r="B437" s="403" t="s">
        <v>221</v>
      </c>
      <c r="C437" s="428" t="s">
        <v>165</v>
      </c>
      <c r="D437" s="381"/>
      <c r="E437" s="450" t="s">
        <v>214</v>
      </c>
      <c r="F437" s="451" t="s">
        <v>215</v>
      </c>
      <c r="G437" s="451" t="s">
        <v>214</v>
      </c>
      <c r="H437" s="451" t="s">
        <v>215</v>
      </c>
      <c r="I437" s="451" t="s">
        <v>214</v>
      </c>
      <c r="J437" s="451" t="s">
        <v>215</v>
      </c>
      <c r="K437" s="451" t="s">
        <v>214</v>
      </c>
      <c r="L437" s="451" t="s">
        <v>215</v>
      </c>
      <c r="M437" s="451" t="s">
        <v>214</v>
      </c>
      <c r="N437" s="451" t="s">
        <v>215</v>
      </c>
      <c r="O437" s="451" t="s">
        <v>214</v>
      </c>
      <c r="P437" s="451" t="s">
        <v>215</v>
      </c>
      <c r="Q437" s="451" t="s">
        <v>214</v>
      </c>
      <c r="R437" s="451" t="s">
        <v>215</v>
      </c>
      <c r="S437" s="451" t="s">
        <v>214</v>
      </c>
      <c r="T437" s="451" t="s">
        <v>215</v>
      </c>
      <c r="U437" s="451" t="s">
        <v>214</v>
      </c>
      <c r="V437" s="451" t="s">
        <v>215</v>
      </c>
      <c r="W437" s="451" t="s">
        <v>214</v>
      </c>
      <c r="X437" s="451" t="s">
        <v>215</v>
      </c>
      <c r="Y437" s="451" t="s">
        <v>214</v>
      </c>
      <c r="Z437" s="451" t="s">
        <v>215</v>
      </c>
      <c r="AA437" s="451" t="s">
        <v>214</v>
      </c>
      <c r="AB437" s="452" t="s">
        <v>215</v>
      </c>
      <c r="AC437" s="394"/>
      <c r="AD437" s="394"/>
      <c r="AE437" s="394"/>
      <c r="AF437" s="394"/>
      <c r="AG437" s="394"/>
      <c r="AH437" s="394"/>
      <c r="AI437" s="394"/>
      <c r="AJ437" s="394"/>
      <c r="AK437" s="394"/>
    </row>
    <row r="438" spans="8:8" ht="15.75" customHeight="1">
      <c r="A438" s="413"/>
      <c r="B438" s="385"/>
      <c r="C438" s="328" t="s">
        <v>222</v>
      </c>
      <c r="D438" s="473"/>
      <c r="E438" s="325">
        <f t="shared" si="237" ref="E438:V438">SUMPRODUCT($D$422:$D$423:$D$424,E422:E423:E424)/100000</f>
        <v>0.0028373</v>
      </c>
      <c r="F438" s="325">
        <f t="shared" si="237"/>
        <v>0.0198611</v>
      </c>
      <c r="G438" s="325">
        <f t="shared" si="237"/>
        <v>0.0</v>
      </c>
      <c r="H438" s="325">
        <f t="shared" si="237"/>
        <v>0.0</v>
      </c>
      <c r="I438" s="325">
        <f t="shared" si="237"/>
        <v>0.0</v>
      </c>
      <c r="J438" s="325">
        <f t="shared" si="237"/>
        <v>0.0</v>
      </c>
      <c r="K438" s="325">
        <f t="shared" si="237"/>
        <v>0.0</v>
      </c>
      <c r="L438" s="325">
        <f t="shared" si="237"/>
        <v>0.0</v>
      </c>
      <c r="M438" s="325">
        <f t="shared" si="237"/>
        <v>0.0</v>
      </c>
      <c r="N438" s="325">
        <f t="shared" si="237"/>
        <v>0.0</v>
      </c>
      <c r="O438" s="325">
        <f t="shared" si="237"/>
        <v>0.0</v>
      </c>
      <c r="P438" s="325">
        <f t="shared" si="237"/>
        <v>0.0</v>
      </c>
      <c r="Q438" s="325">
        <f t="shared" si="237"/>
        <v>0.0</v>
      </c>
      <c r="R438" s="325">
        <f t="shared" si="237"/>
        <v>0.0</v>
      </c>
      <c r="S438" s="325">
        <f t="shared" si="237"/>
        <v>0.0</v>
      </c>
      <c r="T438" s="325">
        <f t="shared" si="237"/>
        <v>0.0</v>
      </c>
      <c r="U438" s="325">
        <f t="shared" si="237"/>
        <v>0.0</v>
      </c>
      <c r="V438" s="325">
        <f t="shared" si="237"/>
        <v>0.0</v>
      </c>
      <c r="W438" s="325">
        <v>0.0056746</v>
      </c>
      <c r="X438" s="325">
        <v>0.034047600000000004</v>
      </c>
      <c r="Y438" s="325">
        <f t="shared" si="238" ref="Y438:AB438">SUMPRODUCT($D$422:$D$423:$D$424,Y422:Y423:Y424)/100000</f>
        <v>0.0</v>
      </c>
      <c r="Z438" s="325">
        <f t="shared" si="238"/>
        <v>0.0</v>
      </c>
      <c r="AA438" s="325">
        <f t="shared" si="238"/>
        <v>0.0</v>
      </c>
      <c r="AB438" s="325">
        <f t="shared" si="238"/>
        <v>0.0</v>
      </c>
      <c r="AC438" s="394"/>
      <c r="AD438" s="394"/>
      <c r="AE438" s="394"/>
      <c r="AF438" s="394"/>
      <c r="AG438" s="394"/>
      <c r="AH438" s="394"/>
      <c r="AI438" s="394"/>
      <c r="AJ438" s="394"/>
      <c r="AK438" s="394"/>
    </row>
    <row r="439" spans="8:8" ht="15.75" customHeight="1">
      <c r="A439" s="413"/>
      <c r="B439" s="385"/>
      <c r="C439" s="328" t="s">
        <v>223</v>
      </c>
      <c r="D439" s="386"/>
      <c r="E439" s="330">
        <f t="shared" si="239" ref="E439:V439">SUMPRODUCT($D$425:$D$426:$D$427:$D$428,E425:E426:E427:E428)/100000</f>
        <v>0.0690819</v>
      </c>
      <c r="F439" s="330">
        <f t="shared" si="239"/>
        <v>0.18598849999999997</v>
      </c>
      <c r="G439" s="330">
        <f t="shared" si="239"/>
        <v>0.0</v>
      </c>
      <c r="H439" s="330">
        <f t="shared" si="239"/>
        <v>0.0</v>
      </c>
      <c r="I439" s="330">
        <f t="shared" si="239"/>
        <v>0.1613124</v>
      </c>
      <c r="J439" s="330">
        <f t="shared" si="239"/>
        <v>0.20081469999999998</v>
      </c>
      <c r="K439" s="330">
        <f t="shared" si="239"/>
        <v>0.0</v>
      </c>
      <c r="L439" s="330">
        <f t="shared" si="239"/>
        <v>0.0</v>
      </c>
      <c r="M439" s="330">
        <f t="shared" si="239"/>
        <v>0.0</v>
      </c>
      <c r="N439" s="330">
        <f t="shared" si="239"/>
        <v>0.0</v>
      </c>
      <c r="O439" s="330">
        <f t="shared" si="239"/>
        <v>0.0</v>
      </c>
      <c r="P439" s="330">
        <f t="shared" si="239"/>
        <v>0.0</v>
      </c>
      <c r="Q439" s="330">
        <f t="shared" si="239"/>
        <v>0.0</v>
      </c>
      <c r="R439" s="330">
        <f t="shared" si="239"/>
        <v>0.0</v>
      </c>
      <c r="S439" s="330">
        <f t="shared" si="239"/>
        <v>0.0</v>
      </c>
      <c r="T439" s="330">
        <f t="shared" si="239"/>
        <v>0.0</v>
      </c>
      <c r="U439" s="330">
        <f t="shared" si="239"/>
        <v>0.0</v>
      </c>
      <c r="V439" s="330">
        <f t="shared" si="239"/>
        <v>0.0</v>
      </c>
      <c r="W439" s="330">
        <v>0.0688743</v>
      </c>
      <c r="X439" s="330">
        <v>0.0878686</v>
      </c>
      <c r="Y439" s="330">
        <f t="shared" si="240" ref="Y439:AB439">SUMPRODUCT($D$425:$D$426:$D$427:$D$428,Y425:Y426:Y427:Y428)/100000</f>
        <v>0.0</v>
      </c>
      <c r="Z439" s="330">
        <f t="shared" si="240"/>
        <v>0.0</v>
      </c>
      <c r="AA439" s="330">
        <f t="shared" si="240"/>
        <v>0.0</v>
      </c>
      <c r="AB439" s="330">
        <f t="shared" si="240"/>
        <v>0.0</v>
      </c>
      <c r="AC439" s="394"/>
      <c r="AD439" s="394"/>
      <c r="AE439" s="394"/>
      <c r="AF439" s="394"/>
      <c r="AG439" s="394"/>
      <c r="AH439" s="394"/>
      <c r="AI439" s="394"/>
      <c r="AJ439" s="394"/>
      <c r="AK439" s="394"/>
    </row>
    <row r="440" spans="8:8" ht="15.75" customHeight="1">
      <c r="A440" s="413"/>
      <c r="B440" s="385"/>
      <c r="C440" s="332" t="s">
        <v>224</v>
      </c>
      <c r="D440" s="386"/>
      <c r="E440" s="330">
        <f t="shared" si="241" ref="E440:V440">SUMPRODUCT($D$429:$D$430:$D$431,E429:E430:E431)/100000</f>
        <v>0.0</v>
      </c>
      <c r="F440" s="330">
        <f t="shared" si="241"/>
        <v>0.09256289999999999</v>
      </c>
      <c r="G440" s="330">
        <f t="shared" si="241"/>
        <v>0.0</v>
      </c>
      <c r="H440" s="330">
        <f t="shared" si="241"/>
        <v>0.0</v>
      </c>
      <c r="I440" s="330">
        <f t="shared" si="241"/>
        <v>0.017511899999999997</v>
      </c>
      <c r="J440" s="330">
        <f t="shared" si="241"/>
        <v>0.0725493</v>
      </c>
      <c r="K440" s="330">
        <f t="shared" si="241"/>
        <v>0.0</v>
      </c>
      <c r="L440" s="330">
        <f t="shared" si="241"/>
        <v>0.0</v>
      </c>
      <c r="M440" s="330">
        <f t="shared" si="241"/>
        <v>0.0</v>
      </c>
      <c r="N440" s="330">
        <f t="shared" si="241"/>
        <v>0.0</v>
      </c>
      <c r="O440" s="330">
        <f t="shared" si="241"/>
        <v>0.0</v>
      </c>
      <c r="P440" s="330">
        <f t="shared" si="241"/>
        <v>0.0</v>
      </c>
      <c r="Q440" s="330">
        <f t="shared" si="241"/>
        <v>0.0</v>
      </c>
      <c r="R440" s="330">
        <f t="shared" si="241"/>
        <v>0.0</v>
      </c>
      <c r="S440" s="330">
        <f t="shared" si="241"/>
        <v>0.0</v>
      </c>
      <c r="T440" s="330">
        <f t="shared" si="241"/>
        <v>0.0</v>
      </c>
      <c r="U440" s="330">
        <f t="shared" si="241"/>
        <v>0.0</v>
      </c>
      <c r="V440" s="330">
        <f t="shared" si="241"/>
        <v>0.0</v>
      </c>
      <c r="W440" s="330">
        <v>0.0</v>
      </c>
      <c r="X440" s="330">
        <v>0.1050714</v>
      </c>
      <c r="Y440" s="330">
        <f t="shared" si="242" ref="Y440:AB440">SUMPRODUCT($D$429:$D$430:$D$431,Y429:Y430:Y431)/100000</f>
        <v>0.0</v>
      </c>
      <c r="Z440" s="330">
        <f t="shared" si="242"/>
        <v>0.0</v>
      </c>
      <c r="AA440" s="330">
        <f t="shared" si="242"/>
        <v>0.0</v>
      </c>
      <c r="AB440" s="330">
        <f t="shared" si="242"/>
        <v>0.0</v>
      </c>
      <c r="AC440" s="394"/>
      <c r="AD440" s="394"/>
      <c r="AE440" s="394"/>
      <c r="AF440" s="394"/>
      <c r="AG440" s="394"/>
      <c r="AH440" s="394"/>
      <c r="AI440" s="394"/>
      <c r="AJ440" s="394"/>
      <c r="AK440" s="394"/>
    </row>
    <row r="441" spans="8:8" ht="15.75" customHeight="1">
      <c r="A441" s="413"/>
      <c r="B441" s="385"/>
      <c r="C441" s="328" t="s">
        <v>225</v>
      </c>
      <c r="D441" s="386"/>
      <c r="E441" s="330">
        <f t="shared" si="243" ref="E441:V441">SUMPRODUCT($D$432:$D$433,E432:E433)/100000</f>
        <v>0.0395232</v>
      </c>
      <c r="F441" s="330">
        <f t="shared" si="243"/>
        <v>0.0464532</v>
      </c>
      <c r="G441" s="330">
        <f t="shared" si="243"/>
        <v>0.0</v>
      </c>
      <c r="H441" s="330">
        <f t="shared" si="243"/>
        <v>0.0</v>
      </c>
      <c r="I441" s="330">
        <f t="shared" si="243"/>
        <v>0.0309554</v>
      </c>
      <c r="J441" s="330">
        <f t="shared" si="243"/>
        <v>0.0504704</v>
      </c>
      <c r="K441" s="330">
        <f t="shared" si="243"/>
        <v>0.0</v>
      </c>
      <c r="L441" s="330">
        <f t="shared" si="243"/>
        <v>0.0</v>
      </c>
      <c r="M441" s="330">
        <f t="shared" si="243"/>
        <v>0.0</v>
      </c>
      <c r="N441" s="330">
        <f t="shared" si="243"/>
        <v>0.0</v>
      </c>
      <c r="O441" s="330">
        <f t="shared" si="243"/>
        <v>0.0</v>
      </c>
      <c r="P441" s="330">
        <f t="shared" si="243"/>
        <v>0.0</v>
      </c>
      <c r="Q441" s="330">
        <f t="shared" si="243"/>
        <v>0.0</v>
      </c>
      <c r="R441" s="330">
        <f t="shared" si="243"/>
        <v>0.0</v>
      </c>
      <c r="S441" s="330">
        <f t="shared" si="243"/>
        <v>0.0</v>
      </c>
      <c r="T441" s="330">
        <f t="shared" si="243"/>
        <v>0.0</v>
      </c>
      <c r="U441" s="330">
        <f t="shared" si="243"/>
        <v>0.0</v>
      </c>
      <c r="V441" s="330">
        <f t="shared" si="243"/>
        <v>0.0</v>
      </c>
      <c r="W441" s="330">
        <v>0.008017400000000001</v>
      </c>
      <c r="X441" s="330">
        <v>0.055423999999999994</v>
      </c>
      <c r="Y441" s="330">
        <f t="shared" si="244" ref="Y441:AB441">SUMPRODUCT($D$432:$D$433,Y432:Y433)/100000</f>
        <v>0.0</v>
      </c>
      <c r="Z441" s="330">
        <f t="shared" si="244"/>
        <v>0.0</v>
      </c>
      <c r="AA441" s="330">
        <f t="shared" si="244"/>
        <v>0.0</v>
      </c>
      <c r="AB441" s="330">
        <f t="shared" si="244"/>
        <v>0.0</v>
      </c>
      <c r="AC441" s="394"/>
      <c r="AD441" s="394"/>
      <c r="AE441" s="394"/>
      <c r="AF441" s="394"/>
      <c r="AG441" s="394"/>
      <c r="AH441" s="394"/>
      <c r="AI441" s="394"/>
      <c r="AJ441" s="394"/>
      <c r="AK441" s="394"/>
    </row>
    <row r="442" spans="8:8" ht="15.75" customHeight="1">
      <c r="A442" s="430"/>
      <c r="B442" s="387"/>
      <c r="C442" s="431" t="s">
        <v>187</v>
      </c>
      <c r="D442" s="389"/>
      <c r="E442" s="390">
        <f t="shared" si="245" ref="E442:AB442">SUM(E438:E441)</f>
        <v>0.1114424</v>
      </c>
      <c r="F442" s="391">
        <f t="shared" si="245"/>
        <v>0.34486569999999994</v>
      </c>
      <c r="G442" s="391">
        <f t="shared" si="245"/>
        <v>0.0</v>
      </c>
      <c r="H442" s="391">
        <f t="shared" si="245"/>
        <v>0.0</v>
      </c>
      <c r="I442" s="391">
        <f t="shared" si="245"/>
        <v>0.20977969999999999</v>
      </c>
      <c r="J442" s="391">
        <f t="shared" si="245"/>
        <v>0.32383439999999997</v>
      </c>
      <c r="K442" s="391">
        <f t="shared" si="245"/>
        <v>0.0</v>
      </c>
      <c r="L442" s="391">
        <f t="shared" si="245"/>
        <v>0.0</v>
      </c>
      <c r="M442" s="391">
        <f t="shared" si="245"/>
        <v>0.0</v>
      </c>
      <c r="N442" s="391">
        <f t="shared" si="245"/>
        <v>0.0</v>
      </c>
      <c r="O442" s="391">
        <f t="shared" si="245"/>
        <v>0.0</v>
      </c>
      <c r="P442" s="391">
        <f t="shared" si="245"/>
        <v>0.0</v>
      </c>
      <c r="Q442" s="391">
        <f t="shared" si="245"/>
        <v>0.0</v>
      </c>
      <c r="R442" s="391">
        <f t="shared" si="245"/>
        <v>0.0</v>
      </c>
      <c r="S442" s="391">
        <f t="shared" si="245"/>
        <v>0.0</v>
      </c>
      <c r="T442" s="391">
        <f t="shared" si="245"/>
        <v>0.0</v>
      </c>
      <c r="U442" s="391">
        <f t="shared" si="245"/>
        <v>0.0</v>
      </c>
      <c r="V442" s="391">
        <f t="shared" si="245"/>
        <v>0.0</v>
      </c>
      <c r="W442" s="391">
        <f t="shared" si="245"/>
        <v>0.08256630000000001</v>
      </c>
      <c r="X442" s="391">
        <f t="shared" si="245"/>
        <v>0.2824116</v>
      </c>
      <c r="Y442" s="391">
        <f t="shared" si="245"/>
        <v>0.0</v>
      </c>
      <c r="Z442" s="391">
        <f t="shared" si="245"/>
        <v>0.0</v>
      </c>
      <c r="AA442" s="391">
        <f t="shared" si="245"/>
        <v>0.0</v>
      </c>
      <c r="AB442" s="392">
        <f t="shared" si="245"/>
        <v>0.0</v>
      </c>
      <c r="AC442" s="394"/>
      <c r="AD442" s="394"/>
      <c r="AE442" s="394"/>
      <c r="AF442" s="394"/>
      <c r="AG442" s="394"/>
      <c r="AH442" s="394"/>
      <c r="AI442" s="394"/>
      <c r="AJ442" s="394"/>
      <c r="AK442" s="394"/>
    </row>
    <row r="443" spans="8:8" ht="15.75" customHeight="1">
      <c r="A443" s="388" t="s">
        <v>248</v>
      </c>
      <c r="B443" s="403">
        <v>1.0</v>
      </c>
      <c r="C443" s="369" t="s">
        <v>217</v>
      </c>
      <c r="D443" s="280">
        <v>92.9</v>
      </c>
      <c r="E443" s="432"/>
      <c r="F443" s="432"/>
      <c r="G443" s="432"/>
      <c r="H443" s="432"/>
      <c r="I443" s="432"/>
      <c r="J443" s="432"/>
      <c r="K443" s="432"/>
      <c r="L443" s="432"/>
      <c r="M443" s="432"/>
      <c r="N443" s="432"/>
      <c r="O443" s="433"/>
      <c r="P443" s="433"/>
      <c r="Q443" s="432"/>
      <c r="R443" s="432"/>
      <c r="S443" s="348"/>
      <c r="T443" s="348"/>
      <c r="U443" s="433"/>
      <c r="V443" s="433"/>
      <c r="W443" s="433"/>
      <c r="X443" s="433"/>
      <c r="Y443" s="433"/>
      <c r="Z443" s="433"/>
      <c r="AA443" s="433"/>
      <c r="AB443" s="435"/>
      <c r="AC443" s="394"/>
      <c r="AD443" s="394"/>
      <c r="AE443" s="394"/>
      <c r="AF443" s="394"/>
      <c r="AG443" s="394"/>
      <c r="AH443" s="394"/>
      <c r="AI443" s="394"/>
      <c r="AJ443" s="394"/>
      <c r="AK443" s="394"/>
    </row>
    <row r="444" spans="8:8" ht="15.75" customHeight="1">
      <c r="A444" s="454"/>
      <c r="B444" s="385">
        <v>2.0</v>
      </c>
      <c r="C444" s="371" t="s">
        <v>218</v>
      </c>
      <c r="D444" s="289">
        <v>154.38</v>
      </c>
      <c r="E444" s="432"/>
      <c r="F444" s="432"/>
      <c r="G444" s="433"/>
      <c r="H444" s="433"/>
      <c r="I444" s="432"/>
      <c r="J444" s="432"/>
      <c r="K444" s="432"/>
      <c r="L444" s="432"/>
      <c r="M444" s="432"/>
      <c r="N444" s="432"/>
      <c r="O444" s="433"/>
      <c r="P444" s="433"/>
      <c r="Q444" s="432"/>
      <c r="R444" s="432"/>
      <c r="S444" s="348"/>
      <c r="T444" s="348"/>
      <c r="U444" s="433"/>
      <c r="V444" s="433"/>
      <c r="W444" s="433"/>
      <c r="X444" s="433"/>
      <c r="Y444" s="433"/>
      <c r="Z444" s="433"/>
      <c r="AA444" s="433"/>
      <c r="AB444" s="435"/>
      <c r="AC444" s="394"/>
      <c r="AD444" s="394"/>
      <c r="AE444" s="394"/>
      <c r="AF444" s="394"/>
      <c r="AG444" s="394"/>
      <c r="AH444" s="394"/>
      <c r="AI444" s="394"/>
      <c r="AJ444" s="394"/>
      <c r="AK444" s="394"/>
    </row>
    <row r="445" spans="8:8" ht="15.75" customHeight="1">
      <c r="A445" s="413"/>
      <c r="B445" s="385">
        <v>3.0</v>
      </c>
      <c r="C445" s="371" t="s">
        <v>178</v>
      </c>
      <c r="D445" s="289">
        <v>283.73</v>
      </c>
      <c r="E445" s="432"/>
      <c r="F445" s="432"/>
      <c r="G445" s="432"/>
      <c r="H445" s="432"/>
      <c r="I445" s="432"/>
      <c r="J445" s="432"/>
      <c r="K445" s="432"/>
      <c r="L445" s="432"/>
      <c r="M445" s="432"/>
      <c r="N445" s="432"/>
      <c r="O445" s="433"/>
      <c r="P445" s="433"/>
      <c r="Q445" s="432"/>
      <c r="R445" s="432"/>
      <c r="S445" s="348"/>
      <c r="T445" s="348"/>
      <c r="U445" s="433"/>
      <c r="V445" s="433"/>
      <c r="W445" s="433"/>
      <c r="X445" s="433"/>
      <c r="Y445" s="433"/>
      <c r="Z445" s="433"/>
      <c r="AA445" s="433"/>
      <c r="AB445" s="435"/>
      <c r="AC445" s="394"/>
      <c r="AD445" s="394"/>
      <c r="AE445" s="394"/>
      <c r="AF445" s="394"/>
      <c r="AG445" s="394"/>
      <c r="AH445" s="394"/>
      <c r="AI445" s="394"/>
      <c r="AJ445" s="394"/>
      <c r="AK445" s="394"/>
    </row>
    <row r="446" spans="8:8" ht="15.75" customHeight="1">
      <c r="A446" s="413"/>
      <c r="B446" s="385">
        <v>4.0</v>
      </c>
      <c r="C446" s="371" t="s">
        <v>179</v>
      </c>
      <c r="D446" s="289">
        <v>344.75</v>
      </c>
      <c r="E446" s="432"/>
      <c r="F446" s="432"/>
      <c r="G446" s="432"/>
      <c r="H446" s="432"/>
      <c r="I446" s="432"/>
      <c r="J446" s="432"/>
      <c r="K446" s="432"/>
      <c r="L446" s="432"/>
      <c r="M446" s="432"/>
      <c r="N446" s="432"/>
      <c r="O446" s="433"/>
      <c r="P446" s="433"/>
      <c r="Q446" s="432"/>
      <c r="R446" s="432"/>
      <c r="S446" s="348"/>
      <c r="T446" s="348"/>
      <c r="U446" s="433"/>
      <c r="V446" s="433"/>
      <c r="W446" s="433"/>
      <c r="X446" s="433"/>
      <c r="Y446" s="433"/>
      <c r="Z446" s="433"/>
      <c r="AA446" s="433"/>
      <c r="AB446" s="435"/>
      <c r="AC446" s="394"/>
      <c r="AD446" s="394"/>
      <c r="AE446" s="394"/>
      <c r="AF446" s="394"/>
      <c r="AG446" s="394"/>
      <c r="AH446" s="394"/>
      <c r="AI446" s="394"/>
      <c r="AJ446" s="394"/>
      <c r="AK446" s="394"/>
    </row>
    <row r="447" spans="8:8" ht="15.75" customHeight="1">
      <c r="A447" s="413"/>
      <c r="B447" s="385">
        <v>5.0</v>
      </c>
      <c r="C447" s="371" t="s">
        <v>175</v>
      </c>
      <c r="D447" s="289">
        <v>208.06</v>
      </c>
      <c r="E447" s="432"/>
      <c r="F447" s="432"/>
      <c r="G447" s="432"/>
      <c r="H447" s="432"/>
      <c r="I447" s="432"/>
      <c r="J447" s="432"/>
      <c r="K447" s="432"/>
      <c r="L447" s="432"/>
      <c r="M447" s="432"/>
      <c r="N447" s="432"/>
      <c r="O447" s="433"/>
      <c r="P447" s="433"/>
      <c r="Q447" s="432"/>
      <c r="R447" s="432"/>
      <c r="S447" s="348"/>
      <c r="T447" s="348"/>
      <c r="U447" s="433"/>
      <c r="V447" s="433"/>
      <c r="W447" s="433"/>
      <c r="X447" s="433"/>
      <c r="Y447" s="433"/>
      <c r="Z447" s="433"/>
      <c r="AA447" s="433"/>
      <c r="AB447" s="435"/>
      <c r="AC447" s="394"/>
      <c r="AD447" s="394"/>
      <c r="AE447" s="394"/>
      <c r="AF447" s="394"/>
      <c r="AG447" s="394"/>
      <c r="AH447" s="394"/>
      <c r="AI447" s="394"/>
      <c r="AJ447" s="394"/>
      <c r="AK447" s="394"/>
    </row>
    <row r="448" spans="8:8" ht="15.75" customHeight="1">
      <c r="A448" s="413"/>
      <c r="B448" s="385">
        <v>6.0</v>
      </c>
      <c r="C448" s="371" t="s">
        <v>176</v>
      </c>
      <c r="D448" s="289">
        <v>399.65</v>
      </c>
      <c r="E448" s="432"/>
      <c r="F448" s="432"/>
      <c r="G448" s="432"/>
      <c r="H448" s="432"/>
      <c r="I448" s="432"/>
      <c r="J448" s="432"/>
      <c r="K448" s="432"/>
      <c r="L448" s="432"/>
      <c r="M448" s="432"/>
      <c r="N448" s="432"/>
      <c r="O448" s="433"/>
      <c r="P448" s="433"/>
      <c r="Q448" s="432"/>
      <c r="R448" s="432"/>
      <c r="S448" s="348"/>
      <c r="T448" s="348"/>
      <c r="U448" s="433"/>
      <c r="V448" s="433"/>
      <c r="W448" s="433"/>
      <c r="X448" s="433"/>
      <c r="Y448" s="433"/>
      <c r="Z448" s="433"/>
      <c r="AA448" s="433"/>
      <c r="AB448" s="435"/>
      <c r="AC448" s="394"/>
      <c r="AD448" s="394"/>
      <c r="AE448" s="394"/>
      <c r="AF448" s="394"/>
      <c r="AG448" s="394"/>
      <c r="AH448" s="394"/>
      <c r="AI448" s="394"/>
      <c r="AJ448" s="394"/>
      <c r="AK448" s="394"/>
    </row>
    <row r="449" spans="8:8" ht="15.75" customHeight="1">
      <c r="A449" s="413"/>
      <c r="B449" s="385">
        <v>7.0</v>
      </c>
      <c r="C449" s="371" t="s">
        <v>174</v>
      </c>
      <c r="D449" s="289">
        <v>228.82</v>
      </c>
      <c r="E449" s="432"/>
      <c r="F449" s="432"/>
      <c r="G449" s="432"/>
      <c r="H449" s="432"/>
      <c r="I449" s="432"/>
      <c r="J449" s="432"/>
      <c r="K449" s="432"/>
      <c r="L449" s="432"/>
      <c r="M449" s="432"/>
      <c r="N449" s="432"/>
      <c r="O449" s="433"/>
      <c r="P449" s="433"/>
      <c r="Q449" s="432"/>
      <c r="R449" s="432"/>
      <c r="S449" s="348"/>
      <c r="T449" s="348"/>
      <c r="U449" s="433"/>
      <c r="V449" s="433"/>
      <c r="W449" s="433"/>
      <c r="X449" s="433"/>
      <c r="Y449" s="433"/>
      <c r="Z449" s="433"/>
      <c r="AA449" s="433"/>
      <c r="AB449" s="435"/>
      <c r="AC449" s="394"/>
      <c r="AD449" s="394"/>
      <c r="AE449" s="394"/>
      <c r="AF449" s="394"/>
      <c r="AG449" s="394"/>
      <c r="AH449" s="394"/>
      <c r="AI449" s="394"/>
      <c r="AJ449" s="394"/>
      <c r="AK449" s="394"/>
    </row>
    <row r="450" spans="8:8" ht="15.75" customHeight="1">
      <c r="A450" s="413"/>
      <c r="B450" s="385">
        <v>8.0</v>
      </c>
      <c r="C450" s="371" t="s">
        <v>177</v>
      </c>
      <c r="D450" s="289">
        <v>402.71</v>
      </c>
      <c r="E450" s="432"/>
      <c r="F450" s="432"/>
      <c r="G450" s="432"/>
      <c r="H450" s="432"/>
      <c r="I450" s="432"/>
      <c r="J450" s="432"/>
      <c r="K450" s="432"/>
      <c r="L450" s="432"/>
      <c r="M450" s="432"/>
      <c r="N450" s="432"/>
      <c r="O450" s="433"/>
      <c r="P450" s="433"/>
      <c r="Q450" s="432"/>
      <c r="R450" s="432"/>
      <c r="S450" s="348"/>
      <c r="T450" s="348"/>
      <c r="U450" s="433"/>
      <c r="V450" s="433"/>
      <c r="W450" s="433"/>
      <c r="X450" s="433"/>
      <c r="Y450" s="433"/>
      <c r="Z450" s="433"/>
      <c r="AA450" s="433"/>
      <c r="AB450" s="435"/>
      <c r="AC450" s="394"/>
      <c r="AD450" s="394"/>
      <c r="AE450" s="394"/>
      <c r="AF450" s="394"/>
      <c r="AG450" s="394"/>
      <c r="AH450" s="394"/>
      <c r="AI450" s="394"/>
      <c r="AJ450" s="394"/>
      <c r="AK450" s="394"/>
    </row>
    <row r="451" spans="8:8" ht="15.75" customHeight="1">
      <c r="A451" s="413"/>
      <c r="B451" s="385">
        <v>9.0</v>
      </c>
      <c r="C451" s="371" t="s">
        <v>172</v>
      </c>
      <c r="D451" s="289">
        <v>250.17</v>
      </c>
      <c r="E451" s="432"/>
      <c r="F451" s="432"/>
      <c r="G451" s="432"/>
      <c r="H451" s="432"/>
      <c r="I451" s="432"/>
      <c r="J451" s="432"/>
      <c r="K451" s="432"/>
      <c r="L451" s="432"/>
      <c r="M451" s="432"/>
      <c r="N451" s="432"/>
      <c r="O451" s="433"/>
      <c r="P451" s="433"/>
      <c r="Q451" s="432"/>
      <c r="R451" s="432"/>
      <c r="S451" s="348"/>
      <c r="T451" s="348"/>
      <c r="U451" s="433"/>
      <c r="V451" s="433"/>
      <c r="W451" s="433"/>
      <c r="X451" s="433"/>
      <c r="Y451" s="433"/>
      <c r="Z451" s="433"/>
      <c r="AA451" s="433"/>
      <c r="AB451" s="435"/>
      <c r="AC451" s="394"/>
      <c r="AD451" s="394"/>
      <c r="AE451" s="394"/>
      <c r="AF451" s="394"/>
      <c r="AG451" s="394"/>
      <c r="AH451" s="394"/>
      <c r="AI451" s="394"/>
      <c r="AJ451" s="394"/>
      <c r="AK451" s="394"/>
    </row>
    <row r="452" spans="8:8" ht="15.75" customHeight="1">
      <c r="A452" s="413"/>
      <c r="B452" s="385">
        <v>10.0</v>
      </c>
      <c r="C452" s="371" t="s">
        <v>173</v>
      </c>
      <c r="D452" s="289">
        <v>250.17</v>
      </c>
      <c r="E452" s="432"/>
      <c r="F452" s="432"/>
      <c r="G452" s="432"/>
      <c r="H452" s="432"/>
      <c r="I452" s="432"/>
      <c r="J452" s="432"/>
      <c r="K452" s="432"/>
      <c r="L452" s="432"/>
      <c r="M452" s="432"/>
      <c r="N452" s="438"/>
      <c r="O452" s="433"/>
      <c r="P452" s="433"/>
      <c r="Q452" s="432"/>
      <c r="R452" s="438"/>
      <c r="S452" s="348"/>
      <c r="T452" s="460"/>
      <c r="U452" s="433"/>
      <c r="V452" s="433"/>
      <c r="W452" s="433"/>
      <c r="X452" s="433"/>
      <c r="Y452" s="433"/>
      <c r="Z452" s="433"/>
      <c r="AA452" s="433"/>
      <c r="AB452" s="435"/>
      <c r="AC452" s="394"/>
      <c r="AD452" s="394"/>
      <c r="AE452" s="394"/>
      <c r="AF452" s="394"/>
      <c r="AG452" s="394"/>
      <c r="AH452" s="394"/>
      <c r="AI452" s="394"/>
      <c r="AJ452" s="394"/>
      <c r="AK452" s="394"/>
    </row>
    <row r="453" spans="8:8" ht="15.75" customHeight="1">
      <c r="A453" s="413"/>
      <c r="B453" s="385">
        <v>11.0</v>
      </c>
      <c r="C453" s="371" t="s">
        <v>219</v>
      </c>
      <c r="D453" s="289">
        <v>228.82</v>
      </c>
      <c r="E453" s="432"/>
      <c r="F453" s="432"/>
      <c r="G453" s="432"/>
      <c r="H453" s="432"/>
      <c r="I453" s="432"/>
      <c r="J453" s="432"/>
      <c r="K453" s="432"/>
      <c r="L453" s="432"/>
      <c r="M453" s="432"/>
      <c r="N453" s="432"/>
      <c r="O453" s="433"/>
      <c r="P453" s="433"/>
      <c r="Q453" s="432"/>
      <c r="R453" s="432"/>
      <c r="S453" s="348"/>
      <c r="T453" s="348"/>
      <c r="U453" s="433"/>
      <c r="V453" s="433"/>
      <c r="W453" s="433"/>
      <c r="X453" s="433"/>
      <c r="Y453" s="433"/>
      <c r="Z453" s="433"/>
      <c r="AA453" s="433"/>
      <c r="AB453" s="435"/>
      <c r="AC453" s="394"/>
      <c r="AD453" s="394"/>
      <c r="AE453" s="394"/>
      <c r="AF453" s="394"/>
      <c r="AG453" s="394"/>
      <c r="AH453" s="394"/>
      <c r="AI453" s="394"/>
      <c r="AJ453" s="394"/>
      <c r="AK453" s="394"/>
    </row>
    <row r="454" spans="8:8" ht="15.75" customHeight="1">
      <c r="A454" s="437"/>
      <c r="B454" s="385">
        <v>12.0</v>
      </c>
      <c r="C454" s="371" t="s">
        <v>181</v>
      </c>
      <c r="D454" s="289">
        <v>56.38</v>
      </c>
      <c r="E454" s="432"/>
      <c r="F454" s="432"/>
      <c r="G454" s="432"/>
      <c r="H454" s="432"/>
      <c r="I454" s="432"/>
      <c r="J454" s="432"/>
      <c r="K454" s="432"/>
      <c r="L454" s="432"/>
      <c r="M454" s="432"/>
      <c r="N454" s="432"/>
      <c r="O454" s="433"/>
      <c r="P454" s="433"/>
      <c r="Q454" s="432"/>
      <c r="R454" s="432"/>
      <c r="S454" s="348"/>
      <c r="T454" s="348"/>
      <c r="U454" s="433"/>
      <c r="V454" s="433"/>
      <c r="W454" s="433"/>
      <c r="X454" s="433"/>
      <c r="Y454" s="433"/>
      <c r="Z454" s="433"/>
      <c r="AA454" s="433"/>
      <c r="AB454" s="435"/>
      <c r="AC454" s="394"/>
      <c r="AD454" s="394"/>
      <c r="AE454" s="394"/>
      <c r="AF454" s="394"/>
      <c r="AG454" s="394"/>
      <c r="AH454" s="394"/>
      <c r="AI454" s="394"/>
      <c r="AJ454" s="394"/>
      <c r="AK454" s="394"/>
    </row>
    <row r="455" spans="8:8" ht="15.75" customHeight="1">
      <c r="A455" s="437"/>
      <c r="B455" s="385">
        <v>13.0</v>
      </c>
      <c r="C455" s="371" t="s">
        <v>220</v>
      </c>
      <c r="D455" s="289">
        <v>70.14</v>
      </c>
      <c r="E455" s="432"/>
      <c r="F455" s="432"/>
      <c r="G455" s="432"/>
      <c r="H455" s="432"/>
      <c r="I455" s="432"/>
      <c r="J455" s="432"/>
      <c r="K455" s="432"/>
      <c r="L455" s="432"/>
      <c r="M455" s="432"/>
      <c r="N455" s="432"/>
      <c r="O455" s="433"/>
      <c r="P455" s="433"/>
      <c r="Q455" s="432"/>
      <c r="R455" s="432"/>
      <c r="S455" s="348"/>
      <c r="T455" s="348"/>
      <c r="U455" s="433"/>
      <c r="V455" s="433"/>
      <c r="W455" s="433"/>
      <c r="X455" s="433"/>
      <c r="Y455" s="433"/>
      <c r="Z455" s="433"/>
      <c r="AA455" s="433"/>
      <c r="AB455" s="435"/>
      <c r="AC455" s="394"/>
      <c r="AD455" s="394"/>
      <c r="AE455" s="394"/>
      <c r="AF455" s="394"/>
      <c r="AG455" s="394"/>
      <c r="AH455" s="394"/>
      <c r="AI455" s="394"/>
      <c r="AJ455" s="394"/>
      <c r="AK455" s="394"/>
    </row>
    <row r="456" spans="8:8" ht="15.75" customHeight="1">
      <c r="A456" s="437"/>
      <c r="B456" s="387">
        <v>14.0</v>
      </c>
      <c r="C456" s="374"/>
      <c r="D456" s="295"/>
      <c r="E456" s="441"/>
      <c r="F456" s="441"/>
      <c r="G456" s="442"/>
      <c r="H456" s="442"/>
      <c r="I456" s="441"/>
      <c r="J456" s="441"/>
      <c r="K456" s="441"/>
      <c r="L456" s="441"/>
      <c r="M456" s="441"/>
      <c r="N456" s="441"/>
      <c r="O456" s="442"/>
      <c r="P456" s="442"/>
      <c r="Q456" s="441"/>
      <c r="R456" s="441"/>
      <c r="S456" s="443"/>
      <c r="T456" s="443"/>
      <c r="U456" s="442"/>
      <c r="V456" s="442"/>
      <c r="W456" s="442"/>
      <c r="X456" s="442"/>
      <c r="Y456" s="442"/>
      <c r="Z456" s="442"/>
      <c r="AA456" s="442"/>
      <c r="AB456" s="444"/>
      <c r="AC456" s="394"/>
      <c r="AD456" s="394"/>
      <c r="AE456" s="394"/>
      <c r="AF456" s="394"/>
      <c r="AG456" s="394"/>
      <c r="AH456" s="394"/>
      <c r="AI456" s="394"/>
      <c r="AJ456" s="394"/>
      <c r="AK456" s="394"/>
    </row>
    <row r="457" spans="8:8" ht="15.75" customHeight="1">
      <c r="A457" s="437"/>
      <c r="B457" s="418"/>
      <c r="C457" s="419" t="s">
        <v>187</v>
      </c>
      <c r="D457" s="445"/>
      <c r="E457" s="455">
        <f t="shared" si="246" ref="E457:V457">SUMPRODUCT($D443:$D456,E443:E456)/100000</f>
        <v>0.0</v>
      </c>
      <c r="F457" s="455">
        <f t="shared" si="246"/>
        <v>0.0</v>
      </c>
      <c r="G457" s="455">
        <f t="shared" si="246"/>
        <v>0.0</v>
      </c>
      <c r="H457" s="455">
        <f t="shared" si="246"/>
        <v>0.0</v>
      </c>
      <c r="I457" s="455">
        <f t="shared" si="246"/>
        <v>0.0</v>
      </c>
      <c r="J457" s="455">
        <f t="shared" si="246"/>
        <v>0.0</v>
      </c>
      <c r="K457" s="455">
        <f t="shared" si="246"/>
        <v>0.0</v>
      </c>
      <c r="L457" s="455">
        <f t="shared" si="246"/>
        <v>0.0</v>
      </c>
      <c r="M457" s="455">
        <f t="shared" si="246"/>
        <v>0.0</v>
      </c>
      <c r="N457" s="455">
        <f t="shared" si="246"/>
        <v>0.0</v>
      </c>
      <c r="O457" s="455">
        <f t="shared" si="246"/>
        <v>0.0</v>
      </c>
      <c r="P457" s="455">
        <f t="shared" si="246"/>
        <v>0.0</v>
      </c>
      <c r="Q457" s="455">
        <f t="shared" si="246"/>
        <v>0.0</v>
      </c>
      <c r="R457" s="455">
        <f t="shared" si="246"/>
        <v>0.0</v>
      </c>
      <c r="S457" s="455">
        <f t="shared" si="246"/>
        <v>0.0</v>
      </c>
      <c r="T457" s="455">
        <f t="shared" si="246"/>
        <v>0.0</v>
      </c>
      <c r="U457" s="455">
        <f t="shared" si="246"/>
        <v>0.0</v>
      </c>
      <c r="V457" s="455">
        <f t="shared" si="246"/>
        <v>0.0</v>
      </c>
      <c r="W457" s="455">
        <v>0.0</v>
      </c>
      <c r="X457" s="455">
        <v>0.0</v>
      </c>
      <c r="Y457" s="455">
        <f t="shared" si="247" ref="Y457:AB457">SUMPRODUCT($D443:$D456,Y443:Y456)/100000</f>
        <v>0.0</v>
      </c>
      <c r="Z457" s="455">
        <f t="shared" si="247"/>
        <v>0.0</v>
      </c>
      <c r="AA457" s="455">
        <f t="shared" si="247"/>
        <v>0.0</v>
      </c>
      <c r="AB457" s="456">
        <f t="shared" si="247"/>
        <v>0.0</v>
      </c>
      <c r="AC457" s="394"/>
      <c r="AD457" s="394"/>
      <c r="AE457" s="394"/>
      <c r="AF457" s="394"/>
      <c r="AG457" s="394"/>
      <c r="AH457" s="394"/>
      <c r="AI457" s="394"/>
      <c r="AJ457" s="394"/>
      <c r="AK457" s="394"/>
    </row>
    <row r="458" spans="8:8" ht="15.75" customHeight="1">
      <c r="A458" s="413"/>
      <c r="B458" s="383"/>
      <c r="C458" s="423"/>
      <c r="D458" s="424"/>
      <c r="E458" s="425"/>
      <c r="F458" s="425"/>
      <c r="G458" s="425"/>
      <c r="H458" s="425"/>
      <c r="I458" s="425"/>
      <c r="J458" s="425"/>
      <c r="K458" s="425"/>
      <c r="L458" s="425"/>
      <c r="M458" s="425"/>
      <c r="N458" s="425"/>
      <c r="O458" s="425"/>
      <c r="P458" s="425"/>
      <c r="Q458" s="426"/>
      <c r="R458" s="426"/>
      <c r="S458" s="425"/>
      <c r="T458" s="425"/>
      <c r="U458" s="425"/>
      <c r="V458" s="425"/>
      <c r="W458" s="425"/>
      <c r="X458" s="425"/>
      <c r="Y458" s="425"/>
      <c r="Z458" s="425"/>
      <c r="AA458" s="425"/>
      <c r="AB458" s="427"/>
      <c r="AC458" s="394"/>
      <c r="AD458" s="394"/>
      <c r="AE458" s="394"/>
      <c r="AF458" s="394"/>
      <c r="AG458" s="394"/>
      <c r="AH458" s="394"/>
      <c r="AI458" s="394"/>
      <c r="AJ458" s="394"/>
      <c r="AK458" s="394"/>
    </row>
    <row r="459" spans="8:8" ht="15.75" customHeight="1">
      <c r="A459" s="437"/>
      <c r="B459" s="403" t="s">
        <v>221</v>
      </c>
      <c r="C459" s="428" t="s">
        <v>165</v>
      </c>
      <c r="D459" s="381"/>
      <c r="E459" s="450" t="s">
        <v>214</v>
      </c>
      <c r="F459" s="451" t="s">
        <v>215</v>
      </c>
      <c r="G459" s="451" t="s">
        <v>214</v>
      </c>
      <c r="H459" s="451" t="s">
        <v>215</v>
      </c>
      <c r="I459" s="451" t="s">
        <v>214</v>
      </c>
      <c r="J459" s="451" t="s">
        <v>215</v>
      </c>
      <c r="K459" s="451" t="s">
        <v>214</v>
      </c>
      <c r="L459" s="451" t="s">
        <v>215</v>
      </c>
      <c r="M459" s="451" t="s">
        <v>214</v>
      </c>
      <c r="N459" s="451" t="s">
        <v>215</v>
      </c>
      <c r="O459" s="451" t="s">
        <v>214</v>
      </c>
      <c r="P459" s="451" t="s">
        <v>215</v>
      </c>
      <c r="Q459" s="451" t="s">
        <v>214</v>
      </c>
      <c r="R459" s="451" t="s">
        <v>215</v>
      </c>
      <c r="S459" s="451" t="s">
        <v>214</v>
      </c>
      <c r="T459" s="451" t="s">
        <v>215</v>
      </c>
      <c r="U459" s="451" t="s">
        <v>214</v>
      </c>
      <c r="V459" s="451" t="s">
        <v>215</v>
      </c>
      <c r="W459" s="451" t="s">
        <v>214</v>
      </c>
      <c r="X459" s="451" t="s">
        <v>215</v>
      </c>
      <c r="Y459" s="451" t="s">
        <v>214</v>
      </c>
      <c r="Z459" s="451" t="s">
        <v>215</v>
      </c>
      <c r="AA459" s="451" t="s">
        <v>214</v>
      </c>
      <c r="AB459" s="452" t="s">
        <v>215</v>
      </c>
      <c r="AC459" s="394"/>
      <c r="AD459" s="394"/>
      <c r="AE459" s="394"/>
      <c r="AF459" s="394"/>
      <c r="AG459" s="394"/>
      <c r="AH459" s="394"/>
      <c r="AI459" s="394"/>
      <c r="AJ459" s="394"/>
      <c r="AK459" s="394"/>
    </row>
    <row r="460" spans="8:8" ht="15.75" customHeight="1">
      <c r="A460" s="466"/>
      <c r="B460" s="385"/>
      <c r="C460" s="328" t="s">
        <v>222</v>
      </c>
      <c r="D460" s="473"/>
      <c r="E460" s="325">
        <f t="shared" si="248" ref="E460:V460">SUMPRODUCT($D$444:$D$445:$D$446,E444:E445:E446)/100000</f>
        <v>0.0</v>
      </c>
      <c r="F460" s="325">
        <f t="shared" si="248"/>
        <v>0.0</v>
      </c>
      <c r="G460" s="325">
        <f t="shared" si="248"/>
        <v>0.0</v>
      </c>
      <c r="H460" s="325">
        <f t="shared" si="248"/>
        <v>0.0</v>
      </c>
      <c r="I460" s="325">
        <f t="shared" si="248"/>
        <v>0.0</v>
      </c>
      <c r="J460" s="325">
        <f t="shared" si="248"/>
        <v>0.0</v>
      </c>
      <c r="K460" s="325">
        <f t="shared" si="248"/>
        <v>0.0</v>
      </c>
      <c r="L460" s="325">
        <f t="shared" si="248"/>
        <v>0.0</v>
      </c>
      <c r="M460" s="325">
        <f t="shared" si="248"/>
        <v>0.0</v>
      </c>
      <c r="N460" s="325">
        <f t="shared" si="248"/>
        <v>0.0</v>
      </c>
      <c r="O460" s="325">
        <f t="shared" si="248"/>
        <v>0.0</v>
      </c>
      <c r="P460" s="325">
        <f t="shared" si="248"/>
        <v>0.0</v>
      </c>
      <c r="Q460" s="325">
        <f t="shared" si="248"/>
        <v>0.0</v>
      </c>
      <c r="R460" s="325">
        <f t="shared" si="248"/>
        <v>0.0</v>
      </c>
      <c r="S460" s="325">
        <f t="shared" si="248"/>
        <v>0.0</v>
      </c>
      <c r="T460" s="325">
        <f t="shared" si="248"/>
        <v>0.0</v>
      </c>
      <c r="U460" s="325">
        <f t="shared" si="248"/>
        <v>0.0</v>
      </c>
      <c r="V460" s="325">
        <f t="shared" si="248"/>
        <v>0.0</v>
      </c>
      <c r="W460" s="325">
        <v>0.0</v>
      </c>
      <c r="X460" s="325">
        <v>0.0</v>
      </c>
      <c r="Y460" s="325">
        <f t="shared" si="249" ref="Y460:AB460">SUMPRODUCT($D$444:$D$445:$D$446,Y444:Y445:Y446)/100000</f>
        <v>0.0</v>
      </c>
      <c r="Z460" s="325">
        <f t="shared" si="249"/>
        <v>0.0</v>
      </c>
      <c r="AA460" s="325">
        <f t="shared" si="249"/>
        <v>0.0</v>
      </c>
      <c r="AB460" s="325">
        <f t="shared" si="249"/>
        <v>0.0</v>
      </c>
      <c r="AC460" s="394"/>
      <c r="AD460" s="394"/>
      <c r="AE460" s="394"/>
      <c r="AF460" s="394"/>
      <c r="AG460" s="394"/>
      <c r="AH460" s="394"/>
      <c r="AI460" s="394"/>
      <c r="AJ460" s="394"/>
      <c r="AK460" s="394"/>
    </row>
    <row r="461" spans="8:8" ht="15.75" customHeight="1">
      <c r="A461" s="413"/>
      <c r="B461" s="385"/>
      <c r="C461" s="328" t="s">
        <v>223</v>
      </c>
      <c r="D461" s="386"/>
      <c r="E461" s="330">
        <f t="shared" si="250" ref="E461:V461">SUMPRODUCT($D$447:$D$448:$D$449:$D$450,E447:E448:E449:E450)/100000</f>
        <v>0.0</v>
      </c>
      <c r="F461" s="330">
        <f t="shared" si="250"/>
        <v>0.0</v>
      </c>
      <c r="G461" s="330">
        <f t="shared" si="250"/>
        <v>0.0</v>
      </c>
      <c r="H461" s="330">
        <f t="shared" si="250"/>
        <v>0.0</v>
      </c>
      <c r="I461" s="330">
        <f t="shared" si="250"/>
        <v>0.0</v>
      </c>
      <c r="J461" s="330">
        <f t="shared" si="250"/>
        <v>0.0</v>
      </c>
      <c r="K461" s="330">
        <f t="shared" si="250"/>
        <v>0.0</v>
      </c>
      <c r="L461" s="330">
        <f t="shared" si="250"/>
        <v>0.0</v>
      </c>
      <c r="M461" s="330">
        <f t="shared" si="250"/>
        <v>0.0</v>
      </c>
      <c r="N461" s="330">
        <f t="shared" si="250"/>
        <v>0.0</v>
      </c>
      <c r="O461" s="330">
        <f t="shared" si="250"/>
        <v>0.0</v>
      </c>
      <c r="P461" s="330">
        <f t="shared" si="250"/>
        <v>0.0</v>
      </c>
      <c r="Q461" s="330">
        <f t="shared" si="250"/>
        <v>0.0</v>
      </c>
      <c r="R461" s="330">
        <f t="shared" si="250"/>
        <v>0.0</v>
      </c>
      <c r="S461" s="330">
        <f t="shared" si="250"/>
        <v>0.0</v>
      </c>
      <c r="T461" s="330">
        <f t="shared" si="250"/>
        <v>0.0</v>
      </c>
      <c r="U461" s="330">
        <f t="shared" si="250"/>
        <v>0.0</v>
      </c>
      <c r="V461" s="330">
        <f t="shared" si="250"/>
        <v>0.0</v>
      </c>
      <c r="W461" s="330">
        <v>0.0</v>
      </c>
      <c r="X461" s="330">
        <v>0.0</v>
      </c>
      <c r="Y461" s="330">
        <f t="shared" si="251" ref="Y461:AB461">SUMPRODUCT($D$447:$D$448:$D$449:$D$450,Y447:Y448:Y449:Y450)/100000</f>
        <v>0.0</v>
      </c>
      <c r="Z461" s="330">
        <f t="shared" si="251"/>
        <v>0.0</v>
      </c>
      <c r="AA461" s="330">
        <f t="shared" si="251"/>
        <v>0.0</v>
      </c>
      <c r="AB461" s="330">
        <f t="shared" si="251"/>
        <v>0.0</v>
      </c>
      <c r="AC461" s="394"/>
      <c r="AD461" s="394"/>
      <c r="AE461" s="394"/>
      <c r="AF461" s="394"/>
      <c r="AG461" s="394"/>
      <c r="AH461" s="394"/>
      <c r="AI461" s="394"/>
      <c r="AJ461" s="394"/>
      <c r="AK461" s="394"/>
    </row>
    <row r="462" spans="8:8" ht="15.75" customHeight="1">
      <c r="A462" s="413"/>
      <c r="B462" s="385"/>
      <c r="C462" s="332" t="s">
        <v>224</v>
      </c>
      <c r="D462" s="386"/>
      <c r="E462" s="330">
        <f t="shared" si="252" ref="E462:V462">SUMPRODUCT($D$451:$D$452:$D$453,E451:E452:E453)/100000</f>
        <v>0.0</v>
      </c>
      <c r="F462" s="330">
        <f t="shared" si="252"/>
        <v>0.0</v>
      </c>
      <c r="G462" s="330">
        <f t="shared" si="252"/>
        <v>0.0</v>
      </c>
      <c r="H462" s="330">
        <f t="shared" si="252"/>
        <v>0.0</v>
      </c>
      <c r="I462" s="330">
        <f t="shared" si="252"/>
        <v>0.0</v>
      </c>
      <c r="J462" s="330">
        <f t="shared" si="252"/>
        <v>0.0</v>
      </c>
      <c r="K462" s="330">
        <f t="shared" si="252"/>
        <v>0.0</v>
      </c>
      <c r="L462" s="330">
        <f t="shared" si="252"/>
        <v>0.0</v>
      </c>
      <c r="M462" s="330">
        <f t="shared" si="252"/>
        <v>0.0</v>
      </c>
      <c r="N462" s="330">
        <f t="shared" si="252"/>
        <v>0.0</v>
      </c>
      <c r="O462" s="330">
        <f t="shared" si="252"/>
        <v>0.0</v>
      </c>
      <c r="P462" s="330">
        <f t="shared" si="252"/>
        <v>0.0</v>
      </c>
      <c r="Q462" s="330">
        <f t="shared" si="252"/>
        <v>0.0</v>
      </c>
      <c r="R462" s="330">
        <f t="shared" si="252"/>
        <v>0.0</v>
      </c>
      <c r="S462" s="330">
        <f t="shared" si="252"/>
        <v>0.0</v>
      </c>
      <c r="T462" s="330">
        <f t="shared" si="252"/>
        <v>0.0</v>
      </c>
      <c r="U462" s="330">
        <f t="shared" si="252"/>
        <v>0.0</v>
      </c>
      <c r="V462" s="330">
        <f t="shared" si="252"/>
        <v>0.0</v>
      </c>
      <c r="W462" s="330">
        <v>0.0</v>
      </c>
      <c r="X462" s="330">
        <v>0.0</v>
      </c>
      <c r="Y462" s="330">
        <f t="shared" si="253" ref="Y462:AB462">SUMPRODUCT($D$451:$D$452:$D$453,Y451:Y452:Y453)/100000</f>
        <v>0.0</v>
      </c>
      <c r="Z462" s="330">
        <f t="shared" si="253"/>
        <v>0.0</v>
      </c>
      <c r="AA462" s="330">
        <f t="shared" si="253"/>
        <v>0.0</v>
      </c>
      <c r="AB462" s="330">
        <f t="shared" si="253"/>
        <v>0.0</v>
      </c>
      <c r="AC462" s="394"/>
      <c r="AD462" s="394"/>
      <c r="AE462" s="394"/>
      <c r="AF462" s="394"/>
      <c r="AG462" s="394"/>
      <c r="AH462" s="394"/>
      <c r="AI462" s="394"/>
      <c r="AJ462" s="394"/>
      <c r="AK462" s="394"/>
    </row>
    <row r="463" spans="8:8" ht="15.75" customHeight="1">
      <c r="A463" s="413"/>
      <c r="B463" s="385"/>
      <c r="C463" s="328" t="s">
        <v>225</v>
      </c>
      <c r="D463" s="386"/>
      <c r="E463" s="330">
        <f t="shared" si="254" ref="E463:V463">SUMPRODUCT($D$454:$D$455,E454:E455)/100000</f>
        <v>0.0</v>
      </c>
      <c r="F463" s="330">
        <f t="shared" si="254"/>
        <v>0.0</v>
      </c>
      <c r="G463" s="330">
        <f t="shared" si="254"/>
        <v>0.0</v>
      </c>
      <c r="H463" s="330">
        <f t="shared" si="254"/>
        <v>0.0</v>
      </c>
      <c r="I463" s="330">
        <f t="shared" si="254"/>
        <v>0.0</v>
      </c>
      <c r="J463" s="330">
        <f t="shared" si="254"/>
        <v>0.0</v>
      </c>
      <c r="K463" s="330">
        <f t="shared" si="254"/>
        <v>0.0</v>
      </c>
      <c r="L463" s="330">
        <f t="shared" si="254"/>
        <v>0.0</v>
      </c>
      <c r="M463" s="330">
        <f t="shared" si="254"/>
        <v>0.0</v>
      </c>
      <c r="N463" s="330">
        <f t="shared" si="254"/>
        <v>0.0</v>
      </c>
      <c r="O463" s="330">
        <f t="shared" si="254"/>
        <v>0.0</v>
      </c>
      <c r="P463" s="330">
        <f t="shared" si="254"/>
        <v>0.0</v>
      </c>
      <c r="Q463" s="330">
        <f t="shared" si="254"/>
        <v>0.0</v>
      </c>
      <c r="R463" s="330">
        <f t="shared" si="254"/>
        <v>0.0</v>
      </c>
      <c r="S463" s="330">
        <f t="shared" si="254"/>
        <v>0.0</v>
      </c>
      <c r="T463" s="330">
        <f t="shared" si="254"/>
        <v>0.0</v>
      </c>
      <c r="U463" s="330">
        <f t="shared" si="254"/>
        <v>0.0</v>
      </c>
      <c r="V463" s="330">
        <f t="shared" si="254"/>
        <v>0.0</v>
      </c>
      <c r="W463" s="330">
        <v>0.0</v>
      </c>
      <c r="X463" s="330">
        <v>0.0</v>
      </c>
      <c r="Y463" s="330">
        <f t="shared" si="255" ref="Y463:AB463">SUMPRODUCT($D$454:$D$455,Y454:Y455)/100000</f>
        <v>0.0</v>
      </c>
      <c r="Z463" s="330">
        <f t="shared" si="255"/>
        <v>0.0</v>
      </c>
      <c r="AA463" s="330">
        <f t="shared" si="255"/>
        <v>0.0</v>
      </c>
      <c r="AB463" s="330">
        <f t="shared" si="255"/>
        <v>0.0</v>
      </c>
      <c r="AC463" s="394"/>
      <c r="AD463" s="394"/>
      <c r="AE463" s="394"/>
      <c r="AF463" s="394"/>
      <c r="AG463" s="394"/>
      <c r="AH463" s="394"/>
      <c r="AI463" s="394"/>
      <c r="AJ463" s="394"/>
      <c r="AK463" s="394"/>
    </row>
    <row r="464" spans="8:8" ht="15.75" customHeight="1">
      <c r="A464" s="430"/>
      <c r="B464" s="387"/>
      <c r="C464" s="431" t="s">
        <v>187</v>
      </c>
      <c r="D464" s="389"/>
      <c r="E464" s="390">
        <f t="shared" si="256" ref="E464:AB464">SUM(E460:E463)</f>
        <v>0.0</v>
      </c>
      <c r="F464" s="391">
        <f t="shared" si="256"/>
        <v>0.0</v>
      </c>
      <c r="G464" s="391">
        <f t="shared" si="256"/>
        <v>0.0</v>
      </c>
      <c r="H464" s="391">
        <f t="shared" si="256"/>
        <v>0.0</v>
      </c>
      <c r="I464" s="391">
        <f t="shared" si="256"/>
        <v>0.0</v>
      </c>
      <c r="J464" s="391">
        <f t="shared" si="256"/>
        <v>0.0</v>
      </c>
      <c r="K464" s="391">
        <f t="shared" si="256"/>
        <v>0.0</v>
      </c>
      <c r="L464" s="391">
        <f t="shared" si="256"/>
        <v>0.0</v>
      </c>
      <c r="M464" s="391">
        <f t="shared" si="256"/>
        <v>0.0</v>
      </c>
      <c r="N464" s="391">
        <f t="shared" si="256"/>
        <v>0.0</v>
      </c>
      <c r="O464" s="391">
        <f t="shared" si="256"/>
        <v>0.0</v>
      </c>
      <c r="P464" s="391">
        <f t="shared" si="256"/>
        <v>0.0</v>
      </c>
      <c r="Q464" s="391">
        <f t="shared" si="256"/>
        <v>0.0</v>
      </c>
      <c r="R464" s="391">
        <f t="shared" si="256"/>
        <v>0.0</v>
      </c>
      <c r="S464" s="391">
        <f t="shared" si="256"/>
        <v>0.0</v>
      </c>
      <c r="T464" s="391">
        <f t="shared" si="256"/>
        <v>0.0</v>
      </c>
      <c r="U464" s="391">
        <f t="shared" si="256"/>
        <v>0.0</v>
      </c>
      <c r="V464" s="391">
        <f t="shared" si="256"/>
        <v>0.0</v>
      </c>
      <c r="W464" s="391">
        <f t="shared" si="256"/>
        <v>0.0</v>
      </c>
      <c r="X464" s="391">
        <f t="shared" si="256"/>
        <v>0.0</v>
      </c>
      <c r="Y464" s="391">
        <f t="shared" si="256"/>
        <v>0.0</v>
      </c>
      <c r="Z464" s="391">
        <f t="shared" si="256"/>
        <v>0.0</v>
      </c>
      <c r="AA464" s="391">
        <f t="shared" si="256"/>
        <v>0.0</v>
      </c>
      <c r="AB464" s="392">
        <f t="shared" si="256"/>
        <v>0.0</v>
      </c>
      <c r="AC464" s="394"/>
      <c r="AD464" s="394"/>
      <c r="AE464" s="394"/>
      <c r="AF464" s="394"/>
      <c r="AG464" s="394"/>
      <c r="AH464" s="394"/>
      <c r="AI464" s="394"/>
      <c r="AJ464" s="394"/>
      <c r="AK464" s="394"/>
    </row>
    <row r="465" spans="8:8" ht="15.75" customHeight="1">
      <c r="A465" s="388" t="s">
        <v>249</v>
      </c>
      <c r="B465" s="403">
        <v>1.0</v>
      </c>
      <c r="C465" s="369" t="s">
        <v>217</v>
      </c>
      <c r="D465" s="280">
        <v>92.9</v>
      </c>
      <c r="E465" s="432"/>
      <c r="F465" s="432"/>
      <c r="G465" s="432"/>
      <c r="H465" s="432"/>
      <c r="I465" s="432"/>
      <c r="J465" s="432"/>
      <c r="K465" s="432"/>
      <c r="L465" s="432"/>
      <c r="M465" s="432"/>
      <c r="N465" s="432"/>
      <c r="O465" s="433"/>
      <c r="P465" s="433"/>
      <c r="Q465" s="432"/>
      <c r="R465" s="432"/>
      <c r="S465" s="348"/>
      <c r="T465" s="348"/>
      <c r="U465" s="433"/>
      <c r="V465" s="433"/>
      <c r="W465" s="433"/>
      <c r="X465" s="433"/>
      <c r="Y465" s="433"/>
      <c r="Z465" s="433"/>
      <c r="AA465" s="433"/>
      <c r="AB465" s="435"/>
      <c r="AC465" s="394"/>
      <c r="AD465" s="394"/>
      <c r="AE465" s="394"/>
      <c r="AF465" s="394"/>
      <c r="AG465" s="394"/>
      <c r="AH465" s="394"/>
      <c r="AI465" s="394"/>
      <c r="AJ465" s="394"/>
      <c r="AK465" s="394"/>
    </row>
    <row r="466" spans="8:8" ht="15.75" customHeight="1">
      <c r="A466" s="454"/>
      <c r="B466" s="385">
        <v>2.0</v>
      </c>
      <c r="C466" s="371" t="s">
        <v>218</v>
      </c>
      <c r="D466" s="289">
        <v>154.38</v>
      </c>
      <c r="E466" s="432"/>
      <c r="F466" s="432"/>
      <c r="G466" s="433"/>
      <c r="H466" s="433"/>
      <c r="I466" s="432"/>
      <c r="J466" s="432"/>
      <c r="K466" s="432"/>
      <c r="L466" s="432"/>
      <c r="M466" s="432"/>
      <c r="N466" s="432"/>
      <c r="O466" s="433"/>
      <c r="P466" s="433"/>
      <c r="Q466" s="432"/>
      <c r="R466" s="432"/>
      <c r="S466" s="348"/>
      <c r="T466" s="348"/>
      <c r="U466" s="433"/>
      <c r="V466" s="433"/>
      <c r="W466" s="433"/>
      <c r="X466" s="433"/>
      <c r="Y466" s="433"/>
      <c r="Z466" s="433"/>
      <c r="AA466" s="433"/>
      <c r="AB466" s="435"/>
      <c r="AC466" s="394"/>
      <c r="AD466" s="394"/>
      <c r="AE466" s="394"/>
      <c r="AF466" s="394"/>
      <c r="AG466" s="394"/>
      <c r="AH466" s="394"/>
      <c r="AI466" s="394"/>
      <c r="AJ466" s="394"/>
      <c r="AK466" s="394"/>
    </row>
    <row r="467" spans="8:8" ht="15.75" customHeight="1">
      <c r="A467" s="413"/>
      <c r="B467" s="385">
        <v>3.0</v>
      </c>
      <c r="C467" s="371" t="s">
        <v>178</v>
      </c>
      <c r="D467" s="289">
        <v>283.73</v>
      </c>
      <c r="E467" s="432"/>
      <c r="F467" s="432"/>
      <c r="G467" s="432"/>
      <c r="H467" s="432"/>
      <c r="I467" s="432"/>
      <c r="J467" s="432"/>
      <c r="K467" s="432"/>
      <c r="L467" s="432"/>
      <c r="M467" s="432"/>
      <c r="N467" s="432"/>
      <c r="O467" s="433"/>
      <c r="P467" s="433"/>
      <c r="Q467" s="432"/>
      <c r="R467" s="432"/>
      <c r="S467" s="348"/>
      <c r="T467" s="348"/>
      <c r="U467" s="433"/>
      <c r="V467" s="433"/>
      <c r="W467" s="433"/>
      <c r="X467" s="433"/>
      <c r="Y467" s="433"/>
      <c r="Z467" s="433"/>
      <c r="AA467" s="433"/>
      <c r="AB467" s="435"/>
      <c r="AC467" s="394"/>
      <c r="AD467" s="394"/>
      <c r="AE467" s="394"/>
      <c r="AF467" s="394"/>
      <c r="AG467" s="394"/>
      <c r="AH467" s="394"/>
      <c r="AI467" s="394"/>
      <c r="AJ467" s="394"/>
      <c r="AK467" s="394"/>
    </row>
    <row r="468" spans="8:8" ht="15.75" customHeight="1">
      <c r="A468" s="413"/>
      <c r="B468" s="385">
        <v>4.0</v>
      </c>
      <c r="C468" s="371" t="s">
        <v>179</v>
      </c>
      <c r="D468" s="289">
        <v>344.75</v>
      </c>
      <c r="E468" s="432"/>
      <c r="F468" s="432"/>
      <c r="G468" s="432"/>
      <c r="H468" s="432"/>
      <c r="I468" s="432"/>
      <c r="J468" s="432"/>
      <c r="K468" s="432"/>
      <c r="L468" s="432"/>
      <c r="M468" s="432"/>
      <c r="N468" s="432"/>
      <c r="O468" s="433"/>
      <c r="P468" s="433"/>
      <c r="Q468" s="432"/>
      <c r="R468" s="432"/>
      <c r="S468" s="348"/>
      <c r="T468" s="348"/>
      <c r="U468" s="433"/>
      <c r="V468" s="433"/>
      <c r="W468" s="433"/>
      <c r="X468" s="433"/>
      <c r="Y468" s="433"/>
      <c r="Z468" s="433"/>
      <c r="AA468" s="433"/>
      <c r="AB468" s="435"/>
      <c r="AC468" s="394"/>
      <c r="AD468" s="394"/>
      <c r="AE468" s="394"/>
      <c r="AF468" s="394"/>
      <c r="AG468" s="394"/>
      <c r="AH468" s="394"/>
      <c r="AI468" s="394"/>
      <c r="AJ468" s="394"/>
      <c r="AK468" s="394"/>
    </row>
    <row r="469" spans="8:8" ht="15.75" customHeight="1">
      <c r="A469" s="413"/>
      <c r="B469" s="385">
        <v>5.0</v>
      </c>
      <c r="C469" s="371" t="s">
        <v>175</v>
      </c>
      <c r="D469" s="289">
        <v>208.06</v>
      </c>
      <c r="E469" s="432">
        <v>2.0</v>
      </c>
      <c r="F469" s="432">
        <v>16.0</v>
      </c>
      <c r="G469" s="432"/>
      <c r="H469" s="432"/>
      <c r="I469" s="432">
        <v>3.0</v>
      </c>
      <c r="J469" s="432">
        <v>4.0</v>
      </c>
      <c r="K469" s="432">
        <v>6.0</v>
      </c>
      <c r="L469" s="432">
        <v>25.0</v>
      </c>
      <c r="M469" s="432"/>
      <c r="N469" s="432"/>
      <c r="O469" s="433"/>
      <c r="P469" s="433"/>
      <c r="Q469" s="432"/>
      <c r="R469" s="432"/>
      <c r="S469" s="348"/>
      <c r="T469" s="348"/>
      <c r="U469" s="433"/>
      <c r="V469" s="433"/>
      <c r="W469" s="433"/>
      <c r="X469" s="433"/>
      <c r="Y469" s="433"/>
      <c r="Z469" s="433"/>
      <c r="AA469" s="433"/>
      <c r="AB469" s="435"/>
      <c r="AC469" s="394"/>
      <c r="AD469" s="394"/>
      <c r="AE469" s="394"/>
      <c r="AF469" s="394"/>
      <c r="AG469" s="394"/>
      <c r="AH469" s="394"/>
      <c r="AI469" s="394"/>
      <c r="AJ469" s="394"/>
      <c r="AK469" s="394"/>
    </row>
    <row r="470" spans="8:8" ht="15.75" customHeight="1">
      <c r="A470" s="413"/>
      <c r="B470" s="385">
        <v>6.0</v>
      </c>
      <c r="C470" s="371" t="s">
        <v>176</v>
      </c>
      <c r="D470" s="289">
        <v>399.65</v>
      </c>
      <c r="E470" s="432">
        <v>1.0</v>
      </c>
      <c r="F470" s="432">
        <v>9.0</v>
      </c>
      <c r="G470" s="432"/>
      <c r="H470" s="432"/>
      <c r="I470" s="432">
        <v>0.0</v>
      </c>
      <c r="J470" s="432">
        <v>22.0</v>
      </c>
      <c r="K470" s="432">
        <v>0.0</v>
      </c>
      <c r="L470" s="432">
        <v>22.0</v>
      </c>
      <c r="M470" s="432"/>
      <c r="N470" s="432"/>
      <c r="O470" s="433"/>
      <c r="P470" s="433"/>
      <c r="Q470" s="432"/>
      <c r="R470" s="432"/>
      <c r="S470" s="348"/>
      <c r="T470" s="348"/>
      <c r="U470" s="433"/>
      <c r="V470" s="433"/>
      <c r="W470" s="433"/>
      <c r="X470" s="433"/>
      <c r="Y470" s="433"/>
      <c r="Z470" s="433"/>
      <c r="AA470" s="433"/>
      <c r="AB470" s="435"/>
      <c r="AC470" s="394"/>
      <c r="AD470" s="394"/>
      <c r="AE470" s="394"/>
      <c r="AF470" s="394"/>
      <c r="AG470" s="394"/>
      <c r="AH470" s="394"/>
      <c r="AI470" s="394"/>
      <c r="AJ470" s="394"/>
      <c r="AK470" s="394"/>
    </row>
    <row r="471" spans="8:8" ht="15.75" customHeight="1">
      <c r="A471" s="413"/>
      <c r="B471" s="385">
        <v>7.0</v>
      </c>
      <c r="C471" s="371" t="s">
        <v>174</v>
      </c>
      <c r="D471" s="289">
        <v>228.82</v>
      </c>
      <c r="E471" s="432">
        <v>22.0</v>
      </c>
      <c r="F471" s="432">
        <v>0.0</v>
      </c>
      <c r="G471" s="432"/>
      <c r="H471" s="432"/>
      <c r="I471" s="432">
        <v>10.0</v>
      </c>
      <c r="J471" s="432">
        <v>28.0</v>
      </c>
      <c r="K471" s="432">
        <v>27.0</v>
      </c>
      <c r="L471" s="432">
        <v>20.0</v>
      </c>
      <c r="M471" s="432"/>
      <c r="N471" s="432"/>
      <c r="O471" s="433"/>
      <c r="P471" s="433"/>
      <c r="Q471" s="432"/>
      <c r="R471" s="432"/>
      <c r="S471" s="348"/>
      <c r="T471" s="348"/>
      <c r="U471" s="433"/>
      <c r="V471" s="433"/>
      <c r="W471" s="433"/>
      <c r="X471" s="433"/>
      <c r="Y471" s="433"/>
      <c r="Z471" s="433"/>
      <c r="AA471" s="433"/>
      <c r="AB471" s="435"/>
      <c r="AC471" s="394"/>
      <c r="AD471" s="394"/>
      <c r="AE471" s="394"/>
      <c r="AF471" s="394"/>
      <c r="AG471" s="394"/>
      <c r="AH471" s="394"/>
      <c r="AI471" s="394"/>
      <c r="AJ471" s="394"/>
      <c r="AK471" s="394"/>
    </row>
    <row r="472" spans="8:8" ht="15.75" customHeight="1">
      <c r="A472" s="413"/>
      <c r="B472" s="385">
        <v>8.0</v>
      </c>
      <c r="C472" s="371" t="s">
        <v>177</v>
      </c>
      <c r="D472" s="289">
        <v>402.71</v>
      </c>
      <c r="E472" s="432"/>
      <c r="F472" s="432"/>
      <c r="G472" s="432"/>
      <c r="H472" s="432"/>
      <c r="I472" s="432"/>
      <c r="J472" s="432"/>
      <c r="K472" s="432"/>
      <c r="L472" s="432"/>
      <c r="M472" s="432"/>
      <c r="N472" s="432"/>
      <c r="O472" s="433"/>
      <c r="P472" s="433"/>
      <c r="Q472" s="432"/>
      <c r="R472" s="432"/>
      <c r="S472" s="348"/>
      <c r="T472" s="348"/>
      <c r="U472" s="433"/>
      <c r="V472" s="433"/>
      <c r="W472" s="433"/>
      <c r="X472" s="433"/>
      <c r="Y472" s="433"/>
      <c r="Z472" s="433"/>
      <c r="AA472" s="433"/>
      <c r="AB472" s="435"/>
      <c r="AC472" s="394"/>
      <c r="AD472" s="394"/>
      <c r="AE472" s="394"/>
      <c r="AF472" s="394"/>
      <c r="AG472" s="394"/>
      <c r="AH472" s="394"/>
      <c r="AI472" s="394"/>
      <c r="AJ472" s="394"/>
      <c r="AK472" s="394"/>
    </row>
    <row r="473" spans="8:8" ht="15.75" customHeight="1">
      <c r="A473" s="413"/>
      <c r="B473" s="385">
        <v>9.0</v>
      </c>
      <c r="C473" s="371" t="s">
        <v>172</v>
      </c>
      <c r="D473" s="289">
        <v>250.17</v>
      </c>
      <c r="E473" s="432"/>
      <c r="F473" s="432"/>
      <c r="G473" s="432"/>
      <c r="H473" s="432"/>
      <c r="I473" s="432"/>
      <c r="J473" s="432"/>
      <c r="K473" s="432"/>
      <c r="L473" s="432"/>
      <c r="M473" s="432"/>
      <c r="N473" s="432"/>
      <c r="O473" s="433"/>
      <c r="P473" s="433"/>
      <c r="Q473" s="432"/>
      <c r="R473" s="432"/>
      <c r="S473" s="348"/>
      <c r="T473" s="348"/>
      <c r="U473" s="433"/>
      <c r="V473" s="433"/>
      <c r="W473" s="433"/>
      <c r="X473" s="433"/>
      <c r="Y473" s="433"/>
      <c r="Z473" s="433"/>
      <c r="AA473" s="433"/>
      <c r="AB473" s="435"/>
      <c r="AC473" s="394"/>
      <c r="AD473" s="394"/>
      <c r="AE473" s="394"/>
      <c r="AF473" s="394"/>
      <c r="AG473" s="394"/>
      <c r="AH473" s="394"/>
      <c r="AI473" s="394"/>
      <c r="AJ473" s="394"/>
      <c r="AK473" s="394"/>
    </row>
    <row r="474" spans="8:8" ht="15.75" customHeight="1">
      <c r="A474" s="413"/>
      <c r="B474" s="385">
        <v>10.0</v>
      </c>
      <c r="C474" s="371" t="s">
        <v>173</v>
      </c>
      <c r="D474" s="289">
        <v>250.17</v>
      </c>
      <c r="E474" s="432"/>
      <c r="F474" s="432"/>
      <c r="G474" s="432"/>
      <c r="H474" s="432"/>
      <c r="I474" s="432"/>
      <c r="J474" s="432"/>
      <c r="K474" s="432"/>
      <c r="L474" s="432"/>
      <c r="M474" s="432"/>
      <c r="N474" s="438"/>
      <c r="O474" s="433"/>
      <c r="P474" s="433"/>
      <c r="Q474" s="432"/>
      <c r="R474" s="438"/>
      <c r="S474" s="348"/>
      <c r="T474" s="460"/>
      <c r="U474" s="433"/>
      <c r="V474" s="433"/>
      <c r="W474" s="433"/>
      <c r="X474" s="433"/>
      <c r="Y474" s="433"/>
      <c r="Z474" s="433"/>
      <c r="AA474" s="433"/>
      <c r="AB474" s="435"/>
      <c r="AC474" s="394"/>
      <c r="AD474" s="394"/>
      <c r="AE474" s="394"/>
      <c r="AF474" s="394"/>
      <c r="AG474" s="394"/>
      <c r="AH474" s="394"/>
      <c r="AI474" s="394"/>
      <c r="AJ474" s="394"/>
      <c r="AK474" s="394"/>
    </row>
    <row r="475" spans="8:8" ht="15.75" customHeight="1">
      <c r="A475" s="413"/>
      <c r="B475" s="385">
        <v>11.0</v>
      </c>
      <c r="C475" s="371" t="s">
        <v>219</v>
      </c>
      <c r="D475" s="289">
        <v>228.82</v>
      </c>
      <c r="E475" s="432"/>
      <c r="F475" s="432"/>
      <c r="G475" s="432"/>
      <c r="H475" s="432"/>
      <c r="I475" s="432"/>
      <c r="J475" s="432"/>
      <c r="K475" s="432"/>
      <c r="L475" s="432"/>
      <c r="M475" s="432"/>
      <c r="N475" s="432"/>
      <c r="O475" s="433"/>
      <c r="P475" s="433"/>
      <c r="Q475" s="432"/>
      <c r="R475" s="432"/>
      <c r="S475" s="348"/>
      <c r="T475" s="348"/>
      <c r="U475" s="433"/>
      <c r="V475" s="433"/>
      <c r="W475" s="433"/>
      <c r="X475" s="433"/>
      <c r="Y475" s="433"/>
      <c r="Z475" s="433"/>
      <c r="AA475" s="433"/>
      <c r="AB475" s="435"/>
      <c r="AC475" s="394"/>
      <c r="AD475" s="394"/>
      <c r="AE475" s="394"/>
      <c r="AF475" s="394"/>
      <c r="AG475" s="394"/>
      <c r="AH475" s="394"/>
      <c r="AI475" s="394"/>
      <c r="AJ475" s="394"/>
      <c r="AK475" s="394"/>
    </row>
    <row r="476" spans="8:8" ht="15.75" customHeight="1">
      <c r="A476" s="413"/>
      <c r="B476" s="385">
        <v>12.0</v>
      </c>
      <c r="C476" s="371" t="s">
        <v>181</v>
      </c>
      <c r="D476" s="289">
        <v>56.38</v>
      </c>
      <c r="E476" s="432"/>
      <c r="F476" s="432"/>
      <c r="G476" s="432"/>
      <c r="H476" s="432"/>
      <c r="I476" s="432"/>
      <c r="J476" s="432"/>
      <c r="K476" s="432"/>
      <c r="L476" s="432"/>
      <c r="M476" s="432"/>
      <c r="N476" s="432"/>
      <c r="O476" s="433"/>
      <c r="P476" s="433"/>
      <c r="Q476" s="432"/>
      <c r="R476" s="432"/>
      <c r="S476" s="348"/>
      <c r="T476" s="348"/>
      <c r="U476" s="433"/>
      <c r="V476" s="433"/>
      <c r="W476" s="433"/>
      <c r="X476" s="433"/>
      <c r="Y476" s="433"/>
      <c r="Z476" s="433"/>
      <c r="AA476" s="433"/>
      <c r="AB476" s="435"/>
      <c r="AC476" s="394"/>
      <c r="AD476" s="394"/>
      <c r="AE476" s="394"/>
      <c r="AF476" s="394"/>
      <c r="AG476" s="394"/>
      <c r="AH476" s="394"/>
      <c r="AI476" s="394"/>
      <c r="AJ476" s="394"/>
      <c r="AK476" s="394"/>
    </row>
    <row r="477" spans="8:8" ht="15.75" customHeight="1">
      <c r="A477" s="413"/>
      <c r="B477" s="385">
        <v>13.0</v>
      </c>
      <c r="C477" s="371" t="s">
        <v>220</v>
      </c>
      <c r="D477" s="289">
        <v>70.14</v>
      </c>
      <c r="E477" s="432"/>
      <c r="F477" s="432"/>
      <c r="G477" s="432"/>
      <c r="H477" s="432"/>
      <c r="I477" s="432"/>
      <c r="J477" s="432"/>
      <c r="K477" s="432"/>
      <c r="L477" s="432"/>
      <c r="M477" s="432"/>
      <c r="N477" s="432"/>
      <c r="O477" s="433"/>
      <c r="P477" s="433"/>
      <c r="Q477" s="432"/>
      <c r="R477" s="432"/>
      <c r="S477" s="348"/>
      <c r="T477" s="348"/>
      <c r="U477" s="433"/>
      <c r="V477" s="433"/>
      <c r="W477" s="433"/>
      <c r="X477" s="433"/>
      <c r="Y477" s="433"/>
      <c r="Z477" s="433"/>
      <c r="AA477" s="433"/>
      <c r="AB477" s="435"/>
      <c r="AC477" s="394"/>
      <c r="AD477" s="394"/>
      <c r="AE477" s="394"/>
      <c r="AF477" s="394"/>
      <c r="AG477" s="394"/>
      <c r="AH477" s="394"/>
      <c r="AI477" s="394"/>
      <c r="AJ477" s="394"/>
      <c r="AK477" s="394"/>
    </row>
    <row r="478" spans="8:8" ht="15.75" customHeight="1">
      <c r="A478" s="413"/>
      <c r="B478" s="387">
        <v>14.0</v>
      </c>
      <c r="C478" s="374"/>
      <c r="D478" s="295"/>
      <c r="E478" s="441"/>
      <c r="F478" s="441"/>
      <c r="G478" s="442"/>
      <c r="H478" s="442"/>
      <c r="I478" s="441"/>
      <c r="J478" s="441"/>
      <c r="K478" s="441"/>
      <c r="L478" s="441"/>
      <c r="M478" s="441"/>
      <c r="N478" s="441"/>
      <c r="O478" s="442"/>
      <c r="P478" s="442"/>
      <c r="Q478" s="441"/>
      <c r="R478" s="441"/>
      <c r="S478" s="443"/>
      <c r="T478" s="443"/>
      <c r="U478" s="442"/>
      <c r="V478" s="442"/>
      <c r="W478" s="442"/>
      <c r="X478" s="442"/>
      <c r="Y478" s="442"/>
      <c r="Z478" s="442"/>
      <c r="AA478" s="442"/>
      <c r="AB478" s="444"/>
      <c r="AC478" s="394"/>
      <c r="AD478" s="394"/>
      <c r="AE478" s="394"/>
      <c r="AF478" s="394"/>
      <c r="AG478" s="394"/>
      <c r="AH478" s="394"/>
      <c r="AI478" s="394"/>
      <c r="AJ478" s="394"/>
      <c r="AK478" s="394"/>
    </row>
    <row r="479" spans="8:8" ht="15.75" customHeight="1">
      <c r="A479" s="413"/>
      <c r="B479" s="418"/>
      <c r="C479" s="419" t="s">
        <v>187</v>
      </c>
      <c r="D479" s="445"/>
      <c r="E479" s="455">
        <f t="shared" si="257" ref="E479:V479">SUMPRODUCT($D465:$D478,E465:E478)/100000</f>
        <v>0.0584981</v>
      </c>
      <c r="F479" s="455">
        <f t="shared" si="257"/>
        <v>0.06925809999999999</v>
      </c>
      <c r="G479" s="455">
        <f t="shared" si="257"/>
        <v>0.0</v>
      </c>
      <c r="H479" s="455">
        <f t="shared" si="257"/>
        <v>0.0</v>
      </c>
      <c r="I479" s="455">
        <f t="shared" si="257"/>
        <v>0.029123800000000002</v>
      </c>
      <c r="J479" s="455">
        <f t="shared" si="257"/>
        <v>0.160315</v>
      </c>
      <c r="K479" s="455">
        <f t="shared" si="257"/>
        <v>0.074265</v>
      </c>
      <c r="L479" s="455">
        <f t="shared" si="257"/>
        <v>0.18570199999999998</v>
      </c>
      <c r="M479" s="455">
        <f t="shared" si="257"/>
        <v>0.0</v>
      </c>
      <c r="N479" s="455">
        <f t="shared" si="257"/>
        <v>0.0</v>
      </c>
      <c r="O479" s="455">
        <f t="shared" si="257"/>
        <v>0.0</v>
      </c>
      <c r="P479" s="455">
        <f t="shared" si="257"/>
        <v>0.0</v>
      </c>
      <c r="Q479" s="455">
        <f t="shared" si="257"/>
        <v>0.0</v>
      </c>
      <c r="R479" s="455">
        <f t="shared" si="257"/>
        <v>0.0</v>
      </c>
      <c r="S479" s="455">
        <f t="shared" si="257"/>
        <v>0.0</v>
      </c>
      <c r="T479" s="455">
        <f t="shared" si="257"/>
        <v>0.0</v>
      </c>
      <c r="U479" s="455">
        <f t="shared" si="257"/>
        <v>0.0</v>
      </c>
      <c r="V479" s="455">
        <f t="shared" si="257"/>
        <v>0.0</v>
      </c>
      <c r="W479" s="455">
        <v>0.1218392</v>
      </c>
      <c r="X479" s="455">
        <v>0.1084624</v>
      </c>
      <c r="Y479" s="455">
        <f t="shared" si="258" ref="Y479:AB479">SUMPRODUCT($D465:$D478,Y465:Y478)/100000</f>
        <v>0.0</v>
      </c>
      <c r="Z479" s="455">
        <f t="shared" si="258"/>
        <v>0.0</v>
      </c>
      <c r="AA479" s="455">
        <f t="shared" si="258"/>
        <v>0.0</v>
      </c>
      <c r="AB479" s="456">
        <f t="shared" si="258"/>
        <v>0.0</v>
      </c>
      <c r="AC479" s="394"/>
      <c r="AD479" s="394"/>
      <c r="AE479" s="394"/>
      <c r="AF479" s="394"/>
      <c r="AG479" s="394"/>
      <c r="AH479" s="394"/>
      <c r="AI479" s="394"/>
      <c r="AJ479" s="394"/>
      <c r="AK479" s="394"/>
    </row>
    <row r="480" spans="8:8" ht="15.75" customHeight="1">
      <c r="A480" s="413"/>
      <c r="B480" s="383"/>
      <c r="C480" s="423"/>
      <c r="D480" s="424"/>
      <c r="E480" s="425"/>
      <c r="F480" s="425"/>
      <c r="G480" s="425"/>
      <c r="H480" s="425"/>
      <c r="I480" s="425"/>
      <c r="J480" s="425"/>
      <c r="K480" s="425"/>
      <c r="L480" s="425"/>
      <c r="M480" s="425"/>
      <c r="N480" s="425"/>
      <c r="O480" s="425"/>
      <c r="P480" s="425"/>
      <c r="Q480" s="426"/>
      <c r="R480" s="426"/>
      <c r="S480" s="425"/>
      <c r="T480" s="425"/>
      <c r="U480" s="425"/>
      <c r="V480" s="425"/>
      <c r="W480" s="425"/>
      <c r="X480" s="425"/>
      <c r="Y480" s="425"/>
      <c r="Z480" s="425"/>
      <c r="AA480" s="425"/>
      <c r="AB480" s="427"/>
      <c r="AC480" s="394"/>
      <c r="AD480" s="394"/>
      <c r="AE480" s="394"/>
      <c r="AF480" s="394"/>
      <c r="AG480" s="394"/>
      <c r="AH480" s="394"/>
      <c r="AI480" s="394"/>
      <c r="AJ480" s="394"/>
      <c r="AK480" s="394"/>
    </row>
    <row r="481" spans="8:8" ht="15.75" customHeight="1">
      <c r="A481" s="413"/>
      <c r="B481" s="403" t="s">
        <v>221</v>
      </c>
      <c r="C481" s="428" t="s">
        <v>165</v>
      </c>
      <c r="D481" s="381"/>
      <c r="E481" s="450" t="s">
        <v>214</v>
      </c>
      <c r="F481" s="451" t="s">
        <v>215</v>
      </c>
      <c r="G481" s="451" t="s">
        <v>214</v>
      </c>
      <c r="H481" s="451" t="s">
        <v>215</v>
      </c>
      <c r="I481" s="451" t="s">
        <v>214</v>
      </c>
      <c r="J481" s="451" t="s">
        <v>215</v>
      </c>
      <c r="K481" s="451" t="s">
        <v>214</v>
      </c>
      <c r="L481" s="451" t="s">
        <v>215</v>
      </c>
      <c r="M481" s="451" t="s">
        <v>214</v>
      </c>
      <c r="N481" s="451" t="s">
        <v>215</v>
      </c>
      <c r="O481" s="451" t="s">
        <v>214</v>
      </c>
      <c r="P481" s="451" t="s">
        <v>215</v>
      </c>
      <c r="Q481" s="451" t="s">
        <v>214</v>
      </c>
      <c r="R481" s="451" t="s">
        <v>215</v>
      </c>
      <c r="S481" s="451" t="s">
        <v>214</v>
      </c>
      <c r="T481" s="451" t="s">
        <v>215</v>
      </c>
      <c r="U481" s="451" t="s">
        <v>214</v>
      </c>
      <c r="V481" s="451" t="s">
        <v>215</v>
      </c>
      <c r="W481" s="451" t="s">
        <v>214</v>
      </c>
      <c r="X481" s="451" t="s">
        <v>215</v>
      </c>
      <c r="Y481" s="451" t="s">
        <v>214</v>
      </c>
      <c r="Z481" s="451" t="s">
        <v>215</v>
      </c>
      <c r="AA481" s="451" t="s">
        <v>214</v>
      </c>
      <c r="AB481" s="452" t="s">
        <v>215</v>
      </c>
      <c r="AC481" s="394"/>
      <c r="AD481" s="394"/>
      <c r="AE481" s="394"/>
      <c r="AF481" s="394"/>
      <c r="AG481" s="394"/>
      <c r="AH481" s="394"/>
      <c r="AI481" s="394"/>
      <c r="AJ481" s="394"/>
      <c r="AK481" s="394"/>
    </row>
    <row r="482" spans="8:8" ht="15.75" customHeight="1">
      <c r="A482" s="437"/>
      <c r="B482" s="385"/>
      <c r="C482" s="328" t="s">
        <v>222</v>
      </c>
      <c r="D482" s="473"/>
      <c r="E482" s="325">
        <f t="shared" si="259" ref="E482:V482">SUMPRODUCT($D$466:$D$467:$D$468,E466:E467:E468)/100000</f>
        <v>0.0</v>
      </c>
      <c r="F482" s="325">
        <f t="shared" si="259"/>
        <v>0.0</v>
      </c>
      <c r="G482" s="325">
        <f t="shared" si="259"/>
        <v>0.0</v>
      </c>
      <c r="H482" s="325">
        <f t="shared" si="259"/>
        <v>0.0</v>
      </c>
      <c r="I482" s="325">
        <f t="shared" si="259"/>
        <v>0.0</v>
      </c>
      <c r="J482" s="325">
        <f t="shared" si="259"/>
        <v>0.0</v>
      </c>
      <c r="K482" s="325">
        <f t="shared" si="259"/>
        <v>0.0</v>
      </c>
      <c r="L482" s="325">
        <f t="shared" si="259"/>
        <v>0.0</v>
      </c>
      <c r="M482" s="325">
        <f t="shared" si="259"/>
        <v>0.0</v>
      </c>
      <c r="N482" s="325">
        <f t="shared" si="259"/>
        <v>0.0</v>
      </c>
      <c r="O482" s="325">
        <f t="shared" si="259"/>
        <v>0.0</v>
      </c>
      <c r="P482" s="325">
        <f t="shared" si="259"/>
        <v>0.0</v>
      </c>
      <c r="Q482" s="325">
        <f t="shared" si="259"/>
        <v>0.0</v>
      </c>
      <c r="R482" s="325">
        <f t="shared" si="259"/>
        <v>0.0</v>
      </c>
      <c r="S482" s="325">
        <f t="shared" si="259"/>
        <v>0.0</v>
      </c>
      <c r="T482" s="325">
        <f t="shared" si="259"/>
        <v>0.0</v>
      </c>
      <c r="U482" s="325">
        <f t="shared" si="259"/>
        <v>0.0</v>
      </c>
      <c r="V482" s="325">
        <f t="shared" si="259"/>
        <v>0.0</v>
      </c>
      <c r="W482" s="325">
        <v>0.0</v>
      </c>
      <c r="X482" s="325">
        <v>0.0</v>
      </c>
      <c r="Y482" s="325">
        <f t="shared" si="260" ref="Y482:AB482">SUMPRODUCT($D$466:$D$467:$D$468,Y466:Y467:Y468)/100000</f>
        <v>0.0</v>
      </c>
      <c r="Z482" s="325">
        <f t="shared" si="260"/>
        <v>0.0</v>
      </c>
      <c r="AA482" s="325">
        <f t="shared" si="260"/>
        <v>0.0</v>
      </c>
      <c r="AB482" s="325">
        <f t="shared" si="260"/>
        <v>0.0</v>
      </c>
      <c r="AC482" s="394"/>
      <c r="AD482" s="394"/>
      <c r="AE482" s="394"/>
      <c r="AF482" s="394"/>
      <c r="AG482" s="394"/>
      <c r="AH482" s="394"/>
      <c r="AI482" s="394"/>
      <c r="AJ482" s="394"/>
      <c r="AK482" s="394"/>
    </row>
    <row r="483" spans="8:8" ht="15.75" customHeight="1">
      <c r="A483" s="437"/>
      <c r="B483" s="385"/>
      <c r="C483" s="328" t="s">
        <v>223</v>
      </c>
      <c r="D483" s="386"/>
      <c r="E483" s="330">
        <f t="shared" si="261" ref="E483:V483">SUMPRODUCT($D$469:$D$470:$D$471:$D$472,E469:E470:E471:E472)/100000</f>
        <v>0.0584981</v>
      </c>
      <c r="F483" s="330">
        <f t="shared" si="261"/>
        <v>0.06925809999999999</v>
      </c>
      <c r="G483" s="330">
        <f t="shared" si="261"/>
        <v>0.0</v>
      </c>
      <c r="H483" s="330">
        <f t="shared" si="261"/>
        <v>0.0</v>
      </c>
      <c r="I483" s="330">
        <f t="shared" si="261"/>
        <v>0.029123800000000002</v>
      </c>
      <c r="J483" s="330">
        <f t="shared" si="261"/>
        <v>0.160315</v>
      </c>
      <c r="K483" s="330">
        <f t="shared" si="261"/>
        <v>0.074265</v>
      </c>
      <c r="L483" s="330">
        <f t="shared" si="261"/>
        <v>0.18570199999999998</v>
      </c>
      <c r="M483" s="330">
        <f t="shared" si="261"/>
        <v>0.0</v>
      </c>
      <c r="N483" s="330">
        <f t="shared" si="261"/>
        <v>0.0</v>
      </c>
      <c r="O483" s="330">
        <f t="shared" si="261"/>
        <v>0.0</v>
      </c>
      <c r="P483" s="330">
        <f t="shared" si="261"/>
        <v>0.0</v>
      </c>
      <c r="Q483" s="330">
        <f t="shared" si="261"/>
        <v>0.0</v>
      </c>
      <c r="R483" s="330">
        <f t="shared" si="261"/>
        <v>0.0</v>
      </c>
      <c r="S483" s="330">
        <f t="shared" si="261"/>
        <v>0.0</v>
      </c>
      <c r="T483" s="330">
        <f t="shared" si="261"/>
        <v>0.0</v>
      </c>
      <c r="U483" s="330">
        <f t="shared" si="261"/>
        <v>0.0</v>
      </c>
      <c r="V483" s="330">
        <f t="shared" si="261"/>
        <v>0.0</v>
      </c>
      <c r="W483" s="330">
        <v>0.1218392</v>
      </c>
      <c r="X483" s="330">
        <v>0.1084624</v>
      </c>
      <c r="Y483" s="330">
        <f t="shared" si="262" ref="Y483:AB483">SUMPRODUCT($D$469:$D$470:$D$471:$D$472,Y469:Y470:Y471:Y472)/100000</f>
        <v>0.0</v>
      </c>
      <c r="Z483" s="330">
        <f t="shared" si="262"/>
        <v>0.0</v>
      </c>
      <c r="AA483" s="330">
        <f t="shared" si="262"/>
        <v>0.0</v>
      </c>
      <c r="AB483" s="330">
        <f t="shared" si="262"/>
        <v>0.0</v>
      </c>
      <c r="AC483" s="394"/>
      <c r="AD483" s="394"/>
      <c r="AE483" s="394"/>
      <c r="AF483" s="394"/>
      <c r="AG483" s="394"/>
      <c r="AH483" s="394"/>
      <c r="AI483" s="394"/>
      <c r="AJ483" s="394"/>
      <c r="AK483" s="394"/>
    </row>
    <row r="484" spans="8:8" ht="15.75" customHeight="1">
      <c r="A484" s="437"/>
      <c r="B484" s="385"/>
      <c r="C484" s="332" t="s">
        <v>224</v>
      </c>
      <c r="D484" s="386"/>
      <c r="E484" s="330">
        <f t="shared" si="263" ref="E484:V484">SUMPRODUCT($D$473:$D$474:$D$475,E473:E474:E475)/100000</f>
        <v>0.0</v>
      </c>
      <c r="F484" s="330">
        <f t="shared" si="263"/>
        <v>0.0</v>
      </c>
      <c r="G484" s="330">
        <f t="shared" si="263"/>
        <v>0.0</v>
      </c>
      <c r="H484" s="330">
        <f t="shared" si="263"/>
        <v>0.0</v>
      </c>
      <c r="I484" s="330">
        <f t="shared" si="263"/>
        <v>0.0</v>
      </c>
      <c r="J484" s="330">
        <f t="shared" si="263"/>
        <v>0.0</v>
      </c>
      <c r="K484" s="330">
        <f t="shared" si="263"/>
        <v>0.0</v>
      </c>
      <c r="L484" s="330">
        <f t="shared" si="263"/>
        <v>0.0</v>
      </c>
      <c r="M484" s="330">
        <f t="shared" si="263"/>
        <v>0.0</v>
      </c>
      <c r="N484" s="330">
        <f t="shared" si="263"/>
        <v>0.0</v>
      </c>
      <c r="O484" s="330">
        <f t="shared" si="263"/>
        <v>0.0</v>
      </c>
      <c r="P484" s="330">
        <f t="shared" si="263"/>
        <v>0.0</v>
      </c>
      <c r="Q484" s="330">
        <f t="shared" si="263"/>
        <v>0.0</v>
      </c>
      <c r="R484" s="330">
        <f t="shared" si="263"/>
        <v>0.0</v>
      </c>
      <c r="S484" s="330">
        <f t="shared" si="263"/>
        <v>0.0</v>
      </c>
      <c r="T484" s="330">
        <f t="shared" si="263"/>
        <v>0.0</v>
      </c>
      <c r="U484" s="330">
        <f t="shared" si="263"/>
        <v>0.0</v>
      </c>
      <c r="V484" s="330">
        <f t="shared" si="263"/>
        <v>0.0</v>
      </c>
      <c r="W484" s="330">
        <v>0.0</v>
      </c>
      <c r="X484" s="330">
        <v>0.0</v>
      </c>
      <c r="Y484" s="330">
        <f t="shared" si="264" ref="Y484:AB484">SUMPRODUCT($D$473:$D$474:$D$475,Y473:Y474:Y475)/100000</f>
        <v>0.0</v>
      </c>
      <c r="Z484" s="330">
        <f t="shared" si="264"/>
        <v>0.0</v>
      </c>
      <c r="AA484" s="330">
        <f t="shared" si="264"/>
        <v>0.0</v>
      </c>
      <c r="AB484" s="330">
        <f t="shared" si="264"/>
        <v>0.0</v>
      </c>
      <c r="AC484" s="394"/>
      <c r="AD484" s="394"/>
      <c r="AE484" s="394"/>
      <c r="AF484" s="394"/>
      <c r="AG484" s="394"/>
      <c r="AH484" s="394"/>
      <c r="AI484" s="394"/>
      <c r="AJ484" s="394"/>
      <c r="AK484" s="394"/>
    </row>
    <row r="485" spans="8:8" ht="15.75" customHeight="1">
      <c r="A485" s="437"/>
      <c r="B485" s="385"/>
      <c r="C485" s="328" t="s">
        <v>225</v>
      </c>
      <c r="D485" s="386"/>
      <c r="E485" s="330">
        <f t="shared" si="265" ref="E485:V485">SUMPRODUCT($D$476:$D$477,E476:E477)/100000</f>
        <v>0.0</v>
      </c>
      <c r="F485" s="330">
        <f t="shared" si="265"/>
        <v>0.0</v>
      </c>
      <c r="G485" s="330">
        <f t="shared" si="265"/>
        <v>0.0</v>
      </c>
      <c r="H485" s="330">
        <f t="shared" si="265"/>
        <v>0.0</v>
      </c>
      <c r="I485" s="330">
        <f t="shared" si="265"/>
        <v>0.0</v>
      </c>
      <c r="J485" s="330">
        <f t="shared" si="265"/>
        <v>0.0</v>
      </c>
      <c r="K485" s="330">
        <f t="shared" si="265"/>
        <v>0.0</v>
      </c>
      <c r="L485" s="330">
        <f t="shared" si="265"/>
        <v>0.0</v>
      </c>
      <c r="M485" s="330">
        <f t="shared" si="265"/>
        <v>0.0</v>
      </c>
      <c r="N485" s="330">
        <f t="shared" si="265"/>
        <v>0.0</v>
      </c>
      <c r="O485" s="330">
        <f t="shared" si="265"/>
        <v>0.0</v>
      </c>
      <c r="P485" s="330">
        <f t="shared" si="265"/>
        <v>0.0</v>
      </c>
      <c r="Q485" s="330">
        <f t="shared" si="265"/>
        <v>0.0</v>
      </c>
      <c r="R485" s="330">
        <f t="shared" si="265"/>
        <v>0.0</v>
      </c>
      <c r="S485" s="330">
        <f t="shared" si="265"/>
        <v>0.0</v>
      </c>
      <c r="T485" s="330">
        <f t="shared" si="265"/>
        <v>0.0</v>
      </c>
      <c r="U485" s="330">
        <f t="shared" si="265"/>
        <v>0.0</v>
      </c>
      <c r="V485" s="330">
        <f t="shared" si="265"/>
        <v>0.0</v>
      </c>
      <c r="W485" s="330">
        <v>0.0</v>
      </c>
      <c r="X485" s="330">
        <v>0.0</v>
      </c>
      <c r="Y485" s="330">
        <f t="shared" si="266" ref="Y485:AB485">SUMPRODUCT($D$476:$D$477,Y476:Y477)/100000</f>
        <v>0.0</v>
      </c>
      <c r="Z485" s="330">
        <f t="shared" si="266"/>
        <v>0.0</v>
      </c>
      <c r="AA485" s="330">
        <f t="shared" si="266"/>
        <v>0.0</v>
      </c>
      <c r="AB485" s="330">
        <f t="shared" si="266"/>
        <v>0.0</v>
      </c>
      <c r="AC485" s="394"/>
      <c r="AD485" s="394"/>
      <c r="AE485" s="394"/>
      <c r="AF485" s="394"/>
      <c r="AG485" s="394"/>
      <c r="AH485" s="394"/>
      <c r="AI485" s="394"/>
      <c r="AJ485" s="394"/>
      <c r="AK485" s="394"/>
    </row>
    <row r="486" spans="8:8" ht="15.75" customHeight="1">
      <c r="A486" s="430"/>
      <c r="B486" s="387"/>
      <c r="C486" s="431" t="s">
        <v>187</v>
      </c>
      <c r="D486" s="389"/>
      <c r="E486" s="390">
        <f t="shared" si="267" ref="E486:AB486">SUM(E482:E485)</f>
        <v>0.0584981</v>
      </c>
      <c r="F486" s="391">
        <f t="shared" si="267"/>
        <v>0.06925809999999999</v>
      </c>
      <c r="G486" s="391">
        <f t="shared" si="267"/>
        <v>0.0</v>
      </c>
      <c r="H486" s="391">
        <f t="shared" si="267"/>
        <v>0.0</v>
      </c>
      <c r="I486" s="391">
        <f t="shared" si="267"/>
        <v>0.029123800000000002</v>
      </c>
      <c r="J486" s="391">
        <f t="shared" si="267"/>
        <v>0.160315</v>
      </c>
      <c r="K486" s="391">
        <f t="shared" si="267"/>
        <v>0.074265</v>
      </c>
      <c r="L486" s="391">
        <f t="shared" si="267"/>
        <v>0.18570199999999998</v>
      </c>
      <c r="M486" s="391">
        <f t="shared" si="267"/>
        <v>0.0</v>
      </c>
      <c r="N486" s="391">
        <f t="shared" si="267"/>
        <v>0.0</v>
      </c>
      <c r="O486" s="391">
        <f t="shared" si="267"/>
        <v>0.0</v>
      </c>
      <c r="P486" s="391">
        <f t="shared" si="267"/>
        <v>0.0</v>
      </c>
      <c r="Q486" s="391">
        <f t="shared" si="267"/>
        <v>0.0</v>
      </c>
      <c r="R486" s="391">
        <f t="shared" si="267"/>
        <v>0.0</v>
      </c>
      <c r="S486" s="391">
        <f t="shared" si="267"/>
        <v>0.0</v>
      </c>
      <c r="T486" s="391">
        <f t="shared" si="267"/>
        <v>0.0</v>
      </c>
      <c r="U486" s="391">
        <f t="shared" si="267"/>
        <v>0.0</v>
      </c>
      <c r="V486" s="391">
        <f t="shared" si="267"/>
        <v>0.0</v>
      </c>
      <c r="W486" s="391">
        <f t="shared" si="267"/>
        <v>0.1218392</v>
      </c>
      <c r="X486" s="391">
        <f t="shared" si="267"/>
        <v>0.1084624</v>
      </c>
      <c r="Y486" s="391">
        <f t="shared" si="267"/>
        <v>0.0</v>
      </c>
      <c r="Z486" s="391">
        <f t="shared" si="267"/>
        <v>0.0</v>
      </c>
      <c r="AA486" s="391">
        <f t="shared" si="267"/>
        <v>0.0</v>
      </c>
      <c r="AB486" s="392">
        <f t="shared" si="267"/>
        <v>0.0</v>
      </c>
      <c r="AC486" s="394"/>
      <c r="AD486" s="394"/>
      <c r="AE486" s="394"/>
      <c r="AF486" s="394"/>
      <c r="AG486" s="394"/>
      <c r="AH486" s="394"/>
      <c r="AI486" s="394"/>
      <c r="AJ486" s="394"/>
      <c r="AK486" s="394"/>
    </row>
    <row r="487" spans="8:8" ht="15.75" customHeight="1">
      <c r="A487" s="388" t="s">
        <v>250</v>
      </c>
      <c r="B487" s="403">
        <v>1.0</v>
      </c>
      <c r="C487" s="369" t="s">
        <v>217</v>
      </c>
      <c r="D487" s="280">
        <v>92.9</v>
      </c>
      <c r="E487" s="432">
        <v>0.0</v>
      </c>
      <c r="F487" s="432">
        <v>0.0</v>
      </c>
      <c r="G487" s="432"/>
      <c r="H487" s="432"/>
      <c r="I487" s="432"/>
      <c r="J487" s="432"/>
      <c r="K487" s="432"/>
      <c r="L487" s="432"/>
      <c r="M487" s="457"/>
      <c r="N487" s="457"/>
      <c r="O487" s="433"/>
      <c r="P487" s="433"/>
      <c r="Q487" s="432"/>
      <c r="R487" s="432"/>
      <c r="S487" s="436"/>
      <c r="T487" s="436"/>
      <c r="U487" s="433"/>
      <c r="V487" s="433"/>
      <c r="W487" s="433"/>
      <c r="X487" s="433"/>
      <c r="Y487" s="433"/>
      <c r="Z487" s="433"/>
      <c r="AA487" s="433"/>
      <c r="AB487" s="435"/>
      <c r="AC487" s="394"/>
      <c r="AD487" s="394"/>
      <c r="AE487" s="394"/>
      <c r="AF487" s="394"/>
      <c r="AG487" s="394"/>
      <c r="AH487" s="394"/>
      <c r="AI487" s="394"/>
      <c r="AJ487" s="394"/>
      <c r="AK487" s="394"/>
    </row>
    <row r="488" spans="8:8" ht="15.75" customHeight="1">
      <c r="A488" s="454"/>
      <c r="B488" s="385">
        <v>2.0</v>
      </c>
      <c r="C488" s="371" t="s">
        <v>218</v>
      </c>
      <c r="D488" s="289">
        <v>154.38</v>
      </c>
      <c r="E488" s="432">
        <v>0.0</v>
      </c>
      <c r="F488" s="432">
        <v>0.0</v>
      </c>
      <c r="G488" s="433"/>
      <c r="H488" s="433"/>
      <c r="I488" s="432"/>
      <c r="J488" s="432"/>
      <c r="K488" s="432"/>
      <c r="L488" s="432"/>
      <c r="M488" s="457"/>
      <c r="N488" s="457"/>
      <c r="O488" s="433"/>
      <c r="P488" s="433"/>
      <c r="Q488" s="432"/>
      <c r="R488" s="432"/>
      <c r="S488" s="436"/>
      <c r="T488" s="436"/>
      <c r="U488" s="433"/>
      <c r="V488" s="433"/>
      <c r="W488" s="433"/>
      <c r="X488" s="433"/>
      <c r="Y488" s="433"/>
      <c r="Z488" s="433"/>
      <c r="AA488" s="433"/>
      <c r="AB488" s="435"/>
      <c r="AC488" s="394"/>
      <c r="AD488" s="394"/>
      <c r="AE488" s="394"/>
      <c r="AF488" s="394"/>
      <c r="AG488" s="394"/>
      <c r="AH488" s="394"/>
      <c r="AI488" s="394"/>
      <c r="AJ488" s="394"/>
      <c r="AK488" s="394"/>
    </row>
    <row r="489" spans="8:8" ht="15.75" customHeight="1">
      <c r="A489" s="413"/>
      <c r="B489" s="385">
        <v>3.0</v>
      </c>
      <c r="C489" s="371" t="s">
        <v>178</v>
      </c>
      <c r="D489" s="289">
        <v>283.73</v>
      </c>
      <c r="E489" s="432">
        <v>0.0</v>
      </c>
      <c r="F489" s="432">
        <v>0.0</v>
      </c>
      <c r="G489" s="432"/>
      <c r="H489" s="432"/>
      <c r="I489" s="432"/>
      <c r="J489" s="432"/>
      <c r="K489" s="432"/>
      <c r="L489" s="432"/>
      <c r="M489" s="457"/>
      <c r="N489" s="457"/>
      <c r="O489" s="433"/>
      <c r="P489" s="433"/>
      <c r="Q489" s="432"/>
      <c r="R489" s="432"/>
      <c r="S489" s="436"/>
      <c r="T489" s="436"/>
      <c r="U489" s="433"/>
      <c r="V489" s="433"/>
      <c r="W489" s="433"/>
      <c r="X489" s="433"/>
      <c r="Y489" s="433"/>
      <c r="Z489" s="433"/>
      <c r="AA489" s="433"/>
      <c r="AB489" s="435"/>
      <c r="AC489" s="394"/>
      <c r="AD489" s="394"/>
      <c r="AE489" s="394"/>
      <c r="AF489" s="394"/>
      <c r="AG489" s="394"/>
      <c r="AH489" s="394"/>
      <c r="AI489" s="394"/>
      <c r="AJ489" s="394"/>
      <c r="AK489" s="394"/>
    </row>
    <row r="490" spans="8:8" ht="15.75" customHeight="1">
      <c r="A490" s="413"/>
      <c r="B490" s="385">
        <v>4.0</v>
      </c>
      <c r="C490" s="371" t="s">
        <v>179</v>
      </c>
      <c r="D490" s="289">
        <v>344.75</v>
      </c>
      <c r="E490" s="432">
        <v>0.0</v>
      </c>
      <c r="F490" s="432">
        <v>0.0</v>
      </c>
      <c r="G490" s="432"/>
      <c r="H490" s="432"/>
      <c r="I490" s="432"/>
      <c r="J490" s="432"/>
      <c r="K490" s="432"/>
      <c r="L490" s="432"/>
      <c r="M490" s="457"/>
      <c r="N490" s="457"/>
      <c r="O490" s="433"/>
      <c r="P490" s="433"/>
      <c r="Q490" s="432"/>
      <c r="R490" s="432"/>
      <c r="S490" s="436"/>
      <c r="T490" s="436"/>
      <c r="U490" s="433"/>
      <c r="V490" s="433"/>
      <c r="W490" s="433"/>
      <c r="X490" s="433"/>
      <c r="Y490" s="433"/>
      <c r="Z490" s="433"/>
      <c r="AA490" s="433"/>
      <c r="AB490" s="435"/>
      <c r="AC490" s="394"/>
      <c r="AD490" s="394"/>
      <c r="AE490" s="394"/>
      <c r="AF490" s="394"/>
      <c r="AG490" s="394"/>
      <c r="AH490" s="394"/>
      <c r="AI490" s="394"/>
      <c r="AJ490" s="394"/>
      <c r="AK490" s="394"/>
    </row>
    <row r="491" spans="8:8" ht="15.75" customHeight="1">
      <c r="A491" s="413"/>
      <c r="B491" s="385">
        <v>5.0</v>
      </c>
      <c r="C491" s="371" t="s">
        <v>175</v>
      </c>
      <c r="D491" s="289">
        <v>208.06</v>
      </c>
      <c r="E491" s="432">
        <v>1.0</v>
      </c>
      <c r="F491" s="432">
        <v>4.0</v>
      </c>
      <c r="G491" s="432"/>
      <c r="H491" s="432"/>
      <c r="I491" s="432">
        <v>4.0</v>
      </c>
      <c r="J491" s="432">
        <v>10.0</v>
      </c>
      <c r="K491" s="432"/>
      <c r="L491" s="432"/>
      <c r="M491" s="457"/>
      <c r="N491" s="457"/>
      <c r="O491" s="433"/>
      <c r="P491" s="433"/>
      <c r="Q491" s="432"/>
      <c r="R491" s="432"/>
      <c r="S491" s="434"/>
      <c r="T491" s="434"/>
      <c r="U491" s="433"/>
      <c r="V491" s="433"/>
      <c r="W491" s="433"/>
      <c r="X491" s="433"/>
      <c r="Y491" s="433"/>
      <c r="Z491" s="433"/>
      <c r="AA491" s="433"/>
      <c r="AB491" s="435"/>
      <c r="AC491" s="394"/>
      <c r="AD491" s="394"/>
      <c r="AE491" s="394"/>
      <c r="AF491" s="394"/>
      <c r="AG491" s="394"/>
      <c r="AH491" s="394"/>
      <c r="AI491" s="394"/>
      <c r="AJ491" s="394"/>
      <c r="AK491" s="394"/>
    </row>
    <row r="492" spans="8:8" ht="15.75" customHeight="1">
      <c r="A492" s="413"/>
      <c r="B492" s="385">
        <v>6.0</v>
      </c>
      <c r="C492" s="371" t="s">
        <v>176</v>
      </c>
      <c r="D492" s="289">
        <v>399.65</v>
      </c>
      <c r="E492" s="432">
        <v>0.0</v>
      </c>
      <c r="F492" s="432">
        <v>17.0</v>
      </c>
      <c r="G492" s="432"/>
      <c r="H492" s="432"/>
      <c r="I492" s="432">
        <v>8.0</v>
      </c>
      <c r="J492" s="432">
        <v>17.0</v>
      </c>
      <c r="K492" s="432"/>
      <c r="L492" s="432"/>
      <c r="M492" s="457"/>
      <c r="N492" s="457"/>
      <c r="O492" s="433"/>
      <c r="P492" s="433"/>
      <c r="Q492" s="432"/>
      <c r="R492" s="432"/>
      <c r="S492" s="434"/>
      <c r="T492" s="434"/>
      <c r="U492" s="433"/>
      <c r="V492" s="433"/>
      <c r="W492" s="433"/>
      <c r="X492" s="433"/>
      <c r="Y492" s="433"/>
      <c r="Z492" s="433"/>
      <c r="AA492" s="433"/>
      <c r="AB492" s="435"/>
      <c r="AC492" s="394"/>
      <c r="AD492" s="394"/>
      <c r="AE492" s="394"/>
      <c r="AF492" s="394"/>
      <c r="AG492" s="394"/>
      <c r="AH492" s="394"/>
      <c r="AI492" s="394"/>
      <c r="AJ492" s="394"/>
      <c r="AK492" s="394"/>
    </row>
    <row r="493" spans="8:8" ht="15.75" customHeight="1">
      <c r="A493" s="413"/>
      <c r="B493" s="385">
        <v>7.0</v>
      </c>
      <c r="C493" s="371" t="s">
        <v>174</v>
      </c>
      <c r="D493" s="289">
        <v>228.82</v>
      </c>
      <c r="E493" s="432">
        <v>11.0</v>
      </c>
      <c r="F493" s="432">
        <v>8.0</v>
      </c>
      <c r="G493" s="432"/>
      <c r="H493" s="432"/>
      <c r="I493" s="432">
        <v>17.0</v>
      </c>
      <c r="J493" s="432">
        <v>15.0</v>
      </c>
      <c r="K493" s="432"/>
      <c r="L493" s="432"/>
      <c r="M493" s="457"/>
      <c r="N493" s="457"/>
      <c r="O493" s="433"/>
      <c r="P493" s="433"/>
      <c r="Q493" s="432"/>
      <c r="R493" s="432"/>
      <c r="S493" s="434"/>
      <c r="T493" s="434"/>
      <c r="U493" s="433"/>
      <c r="V493" s="433"/>
      <c r="W493" s="433"/>
      <c r="X493" s="433"/>
      <c r="Y493" s="433"/>
      <c r="Z493" s="433"/>
      <c r="AA493" s="433"/>
      <c r="AB493" s="435"/>
      <c r="AC493" s="394"/>
      <c r="AD493" s="394"/>
      <c r="AE493" s="394"/>
      <c r="AF493" s="394"/>
      <c r="AG493" s="394"/>
      <c r="AH493" s="394"/>
      <c r="AI493" s="394"/>
      <c r="AJ493" s="394"/>
      <c r="AK493" s="394"/>
    </row>
    <row r="494" spans="8:8" ht="15.75" customHeight="1">
      <c r="A494" s="413"/>
      <c r="B494" s="385">
        <v>8.0</v>
      </c>
      <c r="C494" s="371" t="s">
        <v>177</v>
      </c>
      <c r="D494" s="289">
        <v>402.71</v>
      </c>
      <c r="E494" s="432">
        <v>0.0</v>
      </c>
      <c r="F494" s="432">
        <v>0.0</v>
      </c>
      <c r="G494" s="432"/>
      <c r="H494" s="432"/>
      <c r="I494" s="432"/>
      <c r="J494" s="432"/>
      <c r="K494" s="432"/>
      <c r="L494" s="432"/>
      <c r="M494" s="457"/>
      <c r="N494" s="457"/>
      <c r="O494" s="433"/>
      <c r="P494" s="433"/>
      <c r="Q494" s="432"/>
      <c r="R494" s="432"/>
      <c r="S494" s="436"/>
      <c r="T494" s="436"/>
      <c r="U494" s="433"/>
      <c r="V494" s="433"/>
      <c r="W494" s="433"/>
      <c r="X494" s="433"/>
      <c r="Y494" s="433"/>
      <c r="Z494" s="433"/>
      <c r="AA494" s="433"/>
      <c r="AB494" s="435"/>
      <c r="AC494" s="394"/>
      <c r="AD494" s="394"/>
      <c r="AE494" s="394"/>
      <c r="AF494" s="394"/>
      <c r="AG494" s="394"/>
      <c r="AH494" s="394"/>
      <c r="AI494" s="394"/>
      <c r="AJ494" s="394"/>
      <c r="AK494" s="394"/>
    </row>
    <row r="495" spans="8:8" ht="15.75" customHeight="1">
      <c r="A495" s="413"/>
      <c r="B495" s="385">
        <v>9.0</v>
      </c>
      <c r="C495" s="371" t="s">
        <v>172</v>
      </c>
      <c r="D495" s="289">
        <v>250.17</v>
      </c>
      <c r="E495" s="432">
        <v>0.0</v>
      </c>
      <c r="F495" s="432">
        <v>0.0</v>
      </c>
      <c r="G495" s="432"/>
      <c r="H495" s="432"/>
      <c r="I495" s="432">
        <v>5.0</v>
      </c>
      <c r="J495" s="432">
        <v>10.0</v>
      </c>
      <c r="K495" s="432"/>
      <c r="L495" s="432"/>
      <c r="M495" s="457"/>
      <c r="N495" s="457"/>
      <c r="O495" s="433"/>
      <c r="P495" s="433"/>
      <c r="Q495" s="432"/>
      <c r="R495" s="432"/>
      <c r="S495" s="436"/>
      <c r="T495" s="436"/>
      <c r="U495" s="433"/>
      <c r="V495" s="433"/>
      <c r="W495" s="433"/>
      <c r="X495" s="433"/>
      <c r="Y495" s="433"/>
      <c r="Z495" s="433"/>
      <c r="AA495" s="433"/>
      <c r="AB495" s="435"/>
      <c r="AC495" s="394"/>
      <c r="AD495" s="394"/>
      <c r="AE495" s="394"/>
      <c r="AF495" s="394"/>
      <c r="AG495" s="394"/>
      <c r="AH495" s="394"/>
      <c r="AI495" s="394"/>
      <c r="AJ495" s="394"/>
      <c r="AK495" s="394"/>
    </row>
    <row r="496" spans="8:8" ht="15.75" customHeight="1">
      <c r="A496" s="413"/>
      <c r="B496" s="385">
        <v>10.0</v>
      </c>
      <c r="C496" s="371" t="s">
        <v>173</v>
      </c>
      <c r="D496" s="289">
        <v>250.17</v>
      </c>
      <c r="E496" s="432">
        <v>0.0</v>
      </c>
      <c r="F496" s="432">
        <v>0.0</v>
      </c>
      <c r="G496" s="432"/>
      <c r="H496" s="432"/>
      <c r="I496" s="432">
        <v>4.0</v>
      </c>
      <c r="J496" s="432">
        <v>9.0</v>
      </c>
      <c r="K496" s="432"/>
      <c r="L496" s="432"/>
      <c r="M496" s="457"/>
      <c r="N496" s="425"/>
      <c r="O496" s="433"/>
      <c r="P496" s="433"/>
      <c r="Q496" s="432"/>
      <c r="R496" s="438"/>
      <c r="S496" s="436"/>
      <c r="T496" s="436"/>
      <c r="U496" s="433"/>
      <c r="V496" s="433"/>
      <c r="W496" s="433"/>
      <c r="X496" s="433"/>
      <c r="Y496" s="433"/>
      <c r="Z496" s="433"/>
      <c r="AA496" s="433"/>
      <c r="AB496" s="435"/>
      <c r="AC496" s="394"/>
      <c r="AD496" s="394"/>
      <c r="AE496" s="394"/>
      <c r="AF496" s="394"/>
      <c r="AG496" s="394"/>
      <c r="AH496" s="394"/>
      <c r="AI496" s="394"/>
      <c r="AJ496" s="394"/>
      <c r="AK496" s="394"/>
    </row>
    <row r="497" spans="8:8" ht="15.75" customHeight="1">
      <c r="A497" s="413"/>
      <c r="B497" s="385">
        <v>11.0</v>
      </c>
      <c r="C497" s="371" t="s">
        <v>219</v>
      </c>
      <c r="D497" s="289">
        <v>228.82</v>
      </c>
      <c r="E497" s="432">
        <v>0.0</v>
      </c>
      <c r="F497" s="432">
        <v>0.0</v>
      </c>
      <c r="G497" s="432"/>
      <c r="H497" s="432"/>
      <c r="I497" s="432"/>
      <c r="J497" s="432"/>
      <c r="K497" s="432"/>
      <c r="L497" s="432"/>
      <c r="M497" s="457"/>
      <c r="N497" s="457"/>
      <c r="O497" s="433"/>
      <c r="P497" s="433"/>
      <c r="Q497" s="432"/>
      <c r="R497" s="432"/>
      <c r="S497" s="436"/>
      <c r="T497" s="436"/>
      <c r="U497" s="433"/>
      <c r="V497" s="433"/>
      <c r="W497" s="433"/>
      <c r="X497" s="433"/>
      <c r="Y497" s="433"/>
      <c r="Z497" s="433"/>
      <c r="AA497" s="433"/>
      <c r="AB497" s="435"/>
      <c r="AC497" s="394"/>
      <c r="AD497" s="394"/>
      <c r="AE497" s="394"/>
      <c r="AF497" s="394"/>
      <c r="AG497" s="394"/>
      <c r="AH497" s="394"/>
      <c r="AI497" s="394"/>
      <c r="AJ497" s="394"/>
      <c r="AK497" s="394"/>
    </row>
    <row r="498" spans="8:8" ht="15.75" customHeight="1">
      <c r="A498" s="413"/>
      <c r="B498" s="385">
        <v>12.0</v>
      </c>
      <c r="C498" s="371" t="s">
        <v>181</v>
      </c>
      <c r="D498" s="289">
        <v>56.38</v>
      </c>
      <c r="E498" s="432">
        <v>0.0</v>
      </c>
      <c r="F498" s="432">
        <v>0.0</v>
      </c>
      <c r="G498" s="432"/>
      <c r="H498" s="432"/>
      <c r="I498" s="432"/>
      <c r="J498" s="432"/>
      <c r="K498" s="432"/>
      <c r="L498" s="432"/>
      <c r="M498" s="457"/>
      <c r="N498" s="457"/>
      <c r="O498" s="433"/>
      <c r="P498" s="433"/>
      <c r="Q498" s="432"/>
      <c r="R498" s="432"/>
      <c r="S498" s="436"/>
      <c r="T498" s="436"/>
      <c r="U498" s="433"/>
      <c r="V498" s="433"/>
      <c r="W498" s="433"/>
      <c r="X498" s="433"/>
      <c r="Y498" s="433"/>
      <c r="Z498" s="433"/>
      <c r="AA498" s="433"/>
      <c r="AB498" s="435"/>
      <c r="AC498" s="394"/>
      <c r="AD498" s="394"/>
      <c r="AE498" s="394"/>
      <c r="AF498" s="394"/>
      <c r="AG498" s="394"/>
      <c r="AH498" s="394"/>
      <c r="AI498" s="394"/>
      <c r="AJ498" s="394"/>
      <c r="AK498" s="394"/>
    </row>
    <row r="499" spans="8:8" ht="15.75" customHeight="1">
      <c r="A499" s="413"/>
      <c r="B499" s="385">
        <v>13.0</v>
      </c>
      <c r="C499" s="371" t="s">
        <v>220</v>
      </c>
      <c r="D499" s="289">
        <v>70.14</v>
      </c>
      <c r="E499" s="432">
        <v>0.0</v>
      </c>
      <c r="F499" s="432">
        <v>0.0</v>
      </c>
      <c r="G499" s="432"/>
      <c r="H499" s="432"/>
      <c r="I499" s="432"/>
      <c r="J499" s="432"/>
      <c r="K499" s="432"/>
      <c r="L499" s="432"/>
      <c r="M499" s="457"/>
      <c r="N499" s="457"/>
      <c r="O499" s="433"/>
      <c r="P499" s="433"/>
      <c r="Q499" s="432"/>
      <c r="R499" s="432"/>
      <c r="S499" s="434"/>
      <c r="T499" s="434"/>
      <c r="U499" s="433"/>
      <c r="V499" s="433"/>
      <c r="W499" s="433"/>
      <c r="X499" s="433"/>
      <c r="Y499" s="433"/>
      <c r="Z499" s="433"/>
      <c r="AA499" s="433"/>
      <c r="AB499" s="435"/>
      <c r="AC499" s="394"/>
      <c r="AD499" s="394"/>
      <c r="AE499" s="394"/>
      <c r="AF499" s="394"/>
      <c r="AG499" s="394"/>
      <c r="AH499" s="394"/>
      <c r="AI499" s="394"/>
      <c r="AJ499" s="394"/>
      <c r="AK499" s="394"/>
    </row>
    <row r="500" spans="8:8" ht="15.75" customHeight="1">
      <c r="A500" s="413"/>
      <c r="B500" s="387">
        <v>14.0</v>
      </c>
      <c r="C500" s="374"/>
      <c r="D500" s="295"/>
      <c r="E500" s="441"/>
      <c r="F500" s="441"/>
      <c r="G500" s="442"/>
      <c r="H500" s="442"/>
      <c r="I500" s="441"/>
      <c r="J500" s="441"/>
      <c r="K500" s="441"/>
      <c r="L500" s="441"/>
      <c r="M500" s="441"/>
      <c r="N500" s="441"/>
      <c r="O500" s="442"/>
      <c r="P500" s="442"/>
      <c r="Q500" s="441"/>
      <c r="R500" s="441"/>
      <c r="S500" s="443"/>
      <c r="T500" s="443"/>
      <c r="U500" s="442"/>
      <c r="V500" s="442"/>
      <c r="W500" s="442"/>
      <c r="X500" s="442"/>
      <c r="Y500" s="442"/>
      <c r="Z500" s="442"/>
      <c r="AA500" s="442"/>
      <c r="AB500" s="444"/>
      <c r="AC500" s="394"/>
      <c r="AD500" s="394"/>
      <c r="AE500" s="394"/>
      <c r="AF500" s="394"/>
      <c r="AG500" s="394"/>
      <c r="AH500" s="394"/>
      <c r="AI500" s="394"/>
      <c r="AJ500" s="394"/>
      <c r="AK500" s="394"/>
    </row>
    <row r="501" spans="8:8" ht="15.75" customHeight="1">
      <c r="A501" s="413"/>
      <c r="B501" s="418"/>
      <c r="C501" s="419" t="s">
        <v>187</v>
      </c>
      <c r="D501" s="445"/>
      <c r="E501" s="455">
        <f t="shared" si="268" ref="E501:V501">SUMPRODUCT($D487:$D500,E487:E500)/100000</f>
        <v>0.0272508</v>
      </c>
      <c r="F501" s="455">
        <f t="shared" si="268"/>
        <v>0.09456849999999999</v>
      </c>
      <c r="G501" s="455">
        <f t="shared" si="268"/>
        <v>0.0</v>
      </c>
      <c r="H501" s="455">
        <f t="shared" si="268"/>
        <v>0.0</v>
      </c>
      <c r="I501" s="455">
        <f t="shared" si="268"/>
        <v>0.1017091</v>
      </c>
      <c r="J501" s="455">
        <f t="shared" si="268"/>
        <v>0.17060179999999997</v>
      </c>
      <c r="K501" s="455">
        <f t="shared" si="268"/>
        <v>0.0</v>
      </c>
      <c r="L501" s="455">
        <f t="shared" si="268"/>
        <v>0.0</v>
      </c>
      <c r="M501" s="455">
        <f t="shared" si="268"/>
        <v>0.0</v>
      </c>
      <c r="N501" s="455">
        <f t="shared" si="268"/>
        <v>0.0</v>
      </c>
      <c r="O501" s="455">
        <f t="shared" si="268"/>
        <v>0.0</v>
      </c>
      <c r="P501" s="455">
        <f t="shared" si="268"/>
        <v>0.0</v>
      </c>
      <c r="Q501" s="455">
        <f t="shared" si="268"/>
        <v>0.0</v>
      </c>
      <c r="R501" s="455">
        <f t="shared" si="268"/>
        <v>0.0</v>
      </c>
      <c r="S501" s="455">
        <f t="shared" si="268"/>
        <v>0.0</v>
      </c>
      <c r="T501" s="455">
        <f t="shared" si="268"/>
        <v>0.0</v>
      </c>
      <c r="U501" s="455">
        <f t="shared" si="268"/>
        <v>0.0</v>
      </c>
      <c r="V501" s="455">
        <f t="shared" si="268"/>
        <v>0.0</v>
      </c>
      <c r="W501" s="455">
        <v>0.0302879</v>
      </c>
      <c r="X501" s="455">
        <v>0.09606920000000001</v>
      </c>
      <c r="Y501" s="455">
        <f t="shared" si="269" ref="Y501:AB501">SUMPRODUCT($D487:$D500,Y487:Y500)/100000</f>
        <v>0.0</v>
      </c>
      <c r="Z501" s="455">
        <f t="shared" si="269"/>
        <v>0.0</v>
      </c>
      <c r="AA501" s="455">
        <f t="shared" si="269"/>
        <v>0.0</v>
      </c>
      <c r="AB501" s="456">
        <f t="shared" si="269"/>
        <v>0.0</v>
      </c>
      <c r="AC501" s="394"/>
      <c r="AD501" s="394"/>
      <c r="AE501" s="394"/>
      <c r="AF501" s="394"/>
      <c r="AG501" s="394"/>
      <c r="AH501" s="394"/>
      <c r="AI501" s="394"/>
      <c r="AJ501" s="394"/>
      <c r="AK501" s="394"/>
    </row>
    <row r="502" spans="8:8" ht="15.75" customHeight="1">
      <c r="A502" s="413"/>
      <c r="B502" s="383"/>
      <c r="C502" s="423"/>
      <c r="D502" s="424"/>
      <c r="E502" s="425"/>
      <c r="F502" s="425"/>
      <c r="G502" s="425"/>
      <c r="H502" s="425"/>
      <c r="I502" s="425"/>
      <c r="J502" s="425"/>
      <c r="K502" s="425"/>
      <c r="L502" s="425"/>
      <c r="M502" s="425"/>
      <c r="N502" s="425"/>
      <c r="O502" s="425"/>
      <c r="P502" s="425"/>
      <c r="Q502" s="426"/>
      <c r="R502" s="426"/>
      <c r="S502" s="425"/>
      <c r="T502" s="425"/>
      <c r="U502" s="425"/>
      <c r="V502" s="425"/>
      <c r="W502" s="425"/>
      <c r="X502" s="425"/>
      <c r="Y502" s="425"/>
      <c r="Z502" s="425"/>
      <c r="AA502" s="425"/>
      <c r="AB502" s="427"/>
      <c r="AC502" s="394"/>
      <c r="AD502" s="394"/>
      <c r="AE502" s="394"/>
      <c r="AF502" s="394"/>
      <c r="AG502" s="394"/>
      <c r="AH502" s="394"/>
      <c r="AI502" s="394"/>
      <c r="AJ502" s="394"/>
      <c r="AK502" s="394"/>
    </row>
    <row r="503" spans="8:8" ht="15.75" customHeight="1">
      <c r="A503" s="413"/>
      <c r="B503" s="403" t="s">
        <v>221</v>
      </c>
      <c r="C503" s="428" t="s">
        <v>165</v>
      </c>
      <c r="D503" s="381"/>
      <c r="E503" s="450" t="s">
        <v>214</v>
      </c>
      <c r="F503" s="451" t="s">
        <v>215</v>
      </c>
      <c r="G503" s="451" t="s">
        <v>214</v>
      </c>
      <c r="H503" s="451" t="s">
        <v>215</v>
      </c>
      <c r="I503" s="451" t="s">
        <v>214</v>
      </c>
      <c r="J503" s="451" t="s">
        <v>215</v>
      </c>
      <c r="K503" s="451" t="s">
        <v>214</v>
      </c>
      <c r="L503" s="451" t="s">
        <v>215</v>
      </c>
      <c r="M503" s="451" t="s">
        <v>214</v>
      </c>
      <c r="N503" s="451" t="s">
        <v>215</v>
      </c>
      <c r="O503" s="451" t="s">
        <v>214</v>
      </c>
      <c r="P503" s="451" t="s">
        <v>215</v>
      </c>
      <c r="Q503" s="451" t="s">
        <v>214</v>
      </c>
      <c r="R503" s="451" t="s">
        <v>215</v>
      </c>
      <c r="S503" s="451" t="s">
        <v>214</v>
      </c>
      <c r="T503" s="451" t="s">
        <v>215</v>
      </c>
      <c r="U503" s="451" t="s">
        <v>214</v>
      </c>
      <c r="V503" s="451" t="s">
        <v>215</v>
      </c>
      <c r="W503" s="451" t="s">
        <v>214</v>
      </c>
      <c r="X503" s="451" t="s">
        <v>215</v>
      </c>
      <c r="Y503" s="451" t="s">
        <v>214</v>
      </c>
      <c r="Z503" s="451" t="s">
        <v>215</v>
      </c>
      <c r="AA503" s="451" t="s">
        <v>214</v>
      </c>
      <c r="AB503" s="452" t="s">
        <v>215</v>
      </c>
      <c r="AC503" s="394"/>
      <c r="AD503" s="394"/>
      <c r="AE503" s="394"/>
      <c r="AF503" s="394"/>
      <c r="AG503" s="394"/>
      <c r="AH503" s="394"/>
      <c r="AI503" s="394"/>
      <c r="AJ503" s="394"/>
      <c r="AK503" s="394"/>
    </row>
    <row r="504" spans="8:8" ht="15.75" customHeight="1">
      <c r="A504" s="413"/>
      <c r="B504" s="385"/>
      <c r="C504" s="328" t="s">
        <v>222</v>
      </c>
      <c r="D504" s="473"/>
      <c r="E504" s="325">
        <f t="shared" si="270" ref="E504:V504">SUMPRODUCT($D$488:$D$489:$D$490,E488:E489:E490)/100000</f>
        <v>0.0</v>
      </c>
      <c r="F504" s="325">
        <f t="shared" si="270"/>
        <v>0.0</v>
      </c>
      <c r="G504" s="325">
        <f t="shared" si="270"/>
        <v>0.0</v>
      </c>
      <c r="H504" s="325">
        <f t="shared" si="270"/>
        <v>0.0</v>
      </c>
      <c r="I504" s="325">
        <f t="shared" si="270"/>
        <v>0.0</v>
      </c>
      <c r="J504" s="325">
        <f t="shared" si="270"/>
        <v>0.0</v>
      </c>
      <c r="K504" s="325">
        <f t="shared" si="270"/>
        <v>0.0</v>
      </c>
      <c r="L504" s="325">
        <f t="shared" si="270"/>
        <v>0.0</v>
      </c>
      <c r="M504" s="325">
        <f t="shared" si="270"/>
        <v>0.0</v>
      </c>
      <c r="N504" s="325">
        <f t="shared" si="270"/>
        <v>0.0</v>
      </c>
      <c r="O504" s="325">
        <f t="shared" si="270"/>
        <v>0.0</v>
      </c>
      <c r="P504" s="325">
        <f t="shared" si="270"/>
        <v>0.0</v>
      </c>
      <c r="Q504" s="325">
        <f t="shared" si="270"/>
        <v>0.0</v>
      </c>
      <c r="R504" s="325">
        <f t="shared" si="270"/>
        <v>0.0</v>
      </c>
      <c r="S504" s="325">
        <f t="shared" si="270"/>
        <v>0.0</v>
      </c>
      <c r="T504" s="325">
        <f t="shared" si="270"/>
        <v>0.0</v>
      </c>
      <c r="U504" s="325">
        <f t="shared" si="270"/>
        <v>0.0</v>
      </c>
      <c r="V504" s="325">
        <f t="shared" si="270"/>
        <v>0.0</v>
      </c>
      <c r="W504" s="325">
        <v>0.0</v>
      </c>
      <c r="X504" s="325">
        <v>0.0</v>
      </c>
      <c r="Y504" s="325">
        <f t="shared" si="271" ref="Y504:AB504">SUMPRODUCT($D$488:$D$489:$D$490,Y488:Y489:Y490)/100000</f>
        <v>0.0</v>
      </c>
      <c r="Z504" s="325">
        <f t="shared" si="271"/>
        <v>0.0</v>
      </c>
      <c r="AA504" s="325">
        <f t="shared" si="271"/>
        <v>0.0</v>
      </c>
      <c r="AB504" s="325">
        <f t="shared" si="271"/>
        <v>0.0</v>
      </c>
      <c r="AC504" s="394"/>
      <c r="AD504" s="394"/>
      <c r="AE504" s="394"/>
      <c r="AF504" s="394"/>
      <c r="AG504" s="394"/>
      <c r="AH504" s="394"/>
      <c r="AI504" s="394"/>
      <c r="AJ504" s="394"/>
      <c r="AK504" s="394"/>
    </row>
    <row r="505" spans="8:8" ht="15.75" customHeight="1">
      <c r="A505" s="413"/>
      <c r="B505" s="385"/>
      <c r="C505" s="328" t="s">
        <v>223</v>
      </c>
      <c r="D505" s="386"/>
      <c r="E505" s="330">
        <f t="shared" si="272" ref="E505:V505">SUMPRODUCT($D$491:$D$492:$D$493:$D$494,E491:E492:E493:E494)/100000</f>
        <v>0.0272508</v>
      </c>
      <c r="F505" s="330">
        <f t="shared" si="272"/>
        <v>0.09456849999999999</v>
      </c>
      <c r="G505" s="330">
        <f t="shared" si="272"/>
        <v>0.0</v>
      </c>
      <c r="H505" s="330">
        <f t="shared" si="272"/>
        <v>0.0</v>
      </c>
      <c r="I505" s="330">
        <f t="shared" si="272"/>
        <v>0.0791938</v>
      </c>
      <c r="J505" s="330">
        <f t="shared" si="272"/>
        <v>0.12306949999999998</v>
      </c>
      <c r="K505" s="330">
        <f t="shared" si="272"/>
        <v>0.0</v>
      </c>
      <c r="L505" s="330">
        <f t="shared" si="272"/>
        <v>0.0</v>
      </c>
      <c r="M505" s="330">
        <f t="shared" si="272"/>
        <v>0.0</v>
      </c>
      <c r="N505" s="330">
        <f t="shared" si="272"/>
        <v>0.0</v>
      </c>
      <c r="O505" s="330">
        <f t="shared" si="272"/>
        <v>0.0</v>
      </c>
      <c r="P505" s="330">
        <f t="shared" si="272"/>
        <v>0.0</v>
      </c>
      <c r="Q505" s="330">
        <f t="shared" si="272"/>
        <v>0.0</v>
      </c>
      <c r="R505" s="330">
        <f t="shared" si="272"/>
        <v>0.0</v>
      </c>
      <c r="S505" s="330">
        <f t="shared" si="272"/>
        <v>0.0</v>
      </c>
      <c r="T505" s="330">
        <f t="shared" si="272"/>
        <v>0.0</v>
      </c>
      <c r="U505" s="330">
        <f t="shared" si="272"/>
        <v>0.0</v>
      </c>
      <c r="V505" s="330">
        <f t="shared" si="272"/>
        <v>0.0</v>
      </c>
      <c r="W505" s="330">
        <v>0.0295865</v>
      </c>
      <c r="X505" s="330">
        <v>0.09606920000000001</v>
      </c>
      <c r="Y505" s="330">
        <f t="shared" si="273" ref="Y505:AB505">SUMPRODUCT($D$491:$D$492:$D$493:$D$494,Y491:Y492:Y493:Y494)/100000</f>
        <v>0.0</v>
      </c>
      <c r="Z505" s="330">
        <f t="shared" si="273"/>
        <v>0.0</v>
      </c>
      <c r="AA505" s="330">
        <f t="shared" si="273"/>
        <v>0.0</v>
      </c>
      <c r="AB505" s="330">
        <f t="shared" si="273"/>
        <v>0.0</v>
      </c>
      <c r="AC505" s="394"/>
      <c r="AD505" s="394"/>
      <c r="AE505" s="394"/>
      <c r="AF505" s="394"/>
      <c r="AG505" s="394"/>
      <c r="AH505" s="394"/>
      <c r="AI505" s="394"/>
      <c r="AJ505" s="394"/>
      <c r="AK505" s="394"/>
    </row>
    <row r="506" spans="8:8" ht="15.75" customHeight="1">
      <c r="A506" s="413"/>
      <c r="B506" s="385"/>
      <c r="C506" s="332" t="s">
        <v>224</v>
      </c>
      <c r="D506" s="386"/>
      <c r="E506" s="330">
        <f t="shared" si="274" ref="E506:V506">SUMPRODUCT($D$495:$D$496:$D$497,E495:E496:E497)/100000</f>
        <v>0.0</v>
      </c>
      <c r="F506" s="330">
        <f t="shared" si="274"/>
        <v>0.0</v>
      </c>
      <c r="G506" s="330">
        <f t="shared" si="274"/>
        <v>0.0</v>
      </c>
      <c r="H506" s="330">
        <f t="shared" si="274"/>
        <v>0.0</v>
      </c>
      <c r="I506" s="330">
        <f t="shared" si="274"/>
        <v>0.0225153</v>
      </c>
      <c r="J506" s="330">
        <f t="shared" si="274"/>
        <v>0.04753229999999999</v>
      </c>
      <c r="K506" s="330">
        <f t="shared" si="274"/>
        <v>0.0</v>
      </c>
      <c r="L506" s="330">
        <f t="shared" si="274"/>
        <v>0.0</v>
      </c>
      <c r="M506" s="330">
        <f t="shared" si="274"/>
        <v>0.0</v>
      </c>
      <c r="N506" s="330">
        <f t="shared" si="274"/>
        <v>0.0</v>
      </c>
      <c r="O506" s="330">
        <f t="shared" si="274"/>
        <v>0.0</v>
      </c>
      <c r="P506" s="330">
        <f t="shared" si="274"/>
        <v>0.0</v>
      </c>
      <c r="Q506" s="330">
        <f t="shared" si="274"/>
        <v>0.0</v>
      </c>
      <c r="R506" s="330">
        <f t="shared" si="274"/>
        <v>0.0</v>
      </c>
      <c r="S506" s="330">
        <f t="shared" si="274"/>
        <v>0.0</v>
      </c>
      <c r="T506" s="330">
        <f t="shared" si="274"/>
        <v>0.0</v>
      </c>
      <c r="U506" s="330">
        <f t="shared" si="274"/>
        <v>0.0</v>
      </c>
      <c r="V506" s="330">
        <f t="shared" si="274"/>
        <v>0.0</v>
      </c>
      <c r="W506" s="330">
        <v>0.0</v>
      </c>
      <c r="X506" s="330">
        <v>0.0</v>
      </c>
      <c r="Y506" s="330">
        <f t="shared" si="275" ref="Y506:AB506">SUMPRODUCT($D$495:$D$496:$D$497,Y495:Y496:Y497)/100000</f>
        <v>0.0</v>
      </c>
      <c r="Z506" s="330">
        <f t="shared" si="275"/>
        <v>0.0</v>
      </c>
      <c r="AA506" s="330">
        <f t="shared" si="275"/>
        <v>0.0</v>
      </c>
      <c r="AB506" s="330">
        <f t="shared" si="275"/>
        <v>0.0</v>
      </c>
      <c r="AC506" s="394"/>
      <c r="AD506" s="394"/>
      <c r="AE506" s="394"/>
      <c r="AF506" s="394"/>
      <c r="AG506" s="394"/>
      <c r="AH506" s="394"/>
      <c r="AI506" s="394"/>
      <c r="AJ506" s="394"/>
      <c r="AK506" s="394"/>
    </row>
    <row r="507" spans="8:8" ht="15.75" customHeight="1">
      <c r="A507" s="413"/>
      <c r="B507" s="385"/>
      <c r="C507" s="328" t="s">
        <v>225</v>
      </c>
      <c r="D507" s="386"/>
      <c r="E507" s="330">
        <f t="shared" si="276" ref="E507:V507">SUMPRODUCT($D$498:$D$499,E498:E499)/100000</f>
        <v>0.0</v>
      </c>
      <c r="F507" s="330">
        <f t="shared" si="276"/>
        <v>0.0</v>
      </c>
      <c r="G507" s="330">
        <f t="shared" si="276"/>
        <v>0.0</v>
      </c>
      <c r="H507" s="330">
        <f t="shared" si="276"/>
        <v>0.0</v>
      </c>
      <c r="I507" s="330">
        <f t="shared" si="276"/>
        <v>0.0</v>
      </c>
      <c r="J507" s="330">
        <f t="shared" si="276"/>
        <v>0.0</v>
      </c>
      <c r="K507" s="330">
        <f t="shared" si="276"/>
        <v>0.0</v>
      </c>
      <c r="L507" s="330">
        <f t="shared" si="276"/>
        <v>0.0</v>
      </c>
      <c r="M507" s="330">
        <f t="shared" si="276"/>
        <v>0.0</v>
      </c>
      <c r="N507" s="330">
        <f t="shared" si="276"/>
        <v>0.0</v>
      </c>
      <c r="O507" s="330">
        <f t="shared" si="276"/>
        <v>0.0</v>
      </c>
      <c r="P507" s="330">
        <f t="shared" si="276"/>
        <v>0.0</v>
      </c>
      <c r="Q507" s="330">
        <f t="shared" si="276"/>
        <v>0.0</v>
      </c>
      <c r="R507" s="330">
        <f t="shared" si="276"/>
        <v>0.0</v>
      </c>
      <c r="S507" s="330">
        <f t="shared" si="276"/>
        <v>0.0</v>
      </c>
      <c r="T507" s="330">
        <f t="shared" si="276"/>
        <v>0.0</v>
      </c>
      <c r="U507" s="330">
        <f t="shared" si="276"/>
        <v>0.0</v>
      </c>
      <c r="V507" s="330">
        <f t="shared" si="276"/>
        <v>0.0</v>
      </c>
      <c r="W507" s="330">
        <v>7.014E-4</v>
      </c>
      <c r="X507" s="330">
        <v>0.0</v>
      </c>
      <c r="Y507" s="330">
        <f t="shared" si="277" ref="Y507:AB507">SUMPRODUCT($D$498:$D$499,Y498:Y499)/100000</f>
        <v>0.0</v>
      </c>
      <c r="Z507" s="330">
        <f t="shared" si="277"/>
        <v>0.0</v>
      </c>
      <c r="AA507" s="330">
        <f t="shared" si="277"/>
        <v>0.0</v>
      </c>
      <c r="AB507" s="330">
        <f t="shared" si="277"/>
        <v>0.0</v>
      </c>
      <c r="AC507" s="394"/>
      <c r="AD507" s="394"/>
      <c r="AE507" s="394"/>
      <c r="AF507" s="394"/>
      <c r="AG507" s="394"/>
      <c r="AH507" s="394"/>
      <c r="AI507" s="394"/>
      <c r="AJ507" s="394"/>
      <c r="AK507" s="394"/>
    </row>
    <row r="508" spans="8:8" ht="15.75" customHeight="1">
      <c r="A508" s="395"/>
      <c r="B508" s="387"/>
      <c r="C508" s="431" t="s">
        <v>187</v>
      </c>
      <c r="D508" s="389"/>
      <c r="E508" s="390">
        <f t="shared" si="278" ref="E508:AB508">SUM(E504:E507)</f>
        <v>0.0272508</v>
      </c>
      <c r="F508" s="391">
        <f t="shared" si="278"/>
        <v>0.09456849999999999</v>
      </c>
      <c r="G508" s="391">
        <f t="shared" si="278"/>
        <v>0.0</v>
      </c>
      <c r="H508" s="391">
        <f t="shared" si="278"/>
        <v>0.0</v>
      </c>
      <c r="I508" s="391">
        <f t="shared" si="278"/>
        <v>0.1017091</v>
      </c>
      <c r="J508" s="391">
        <f t="shared" si="278"/>
        <v>0.17060179999999997</v>
      </c>
      <c r="K508" s="391">
        <f t="shared" si="278"/>
        <v>0.0</v>
      </c>
      <c r="L508" s="391">
        <f t="shared" si="278"/>
        <v>0.0</v>
      </c>
      <c r="M508" s="391">
        <f t="shared" si="278"/>
        <v>0.0</v>
      </c>
      <c r="N508" s="391">
        <f t="shared" si="278"/>
        <v>0.0</v>
      </c>
      <c r="O508" s="391">
        <f t="shared" si="278"/>
        <v>0.0</v>
      </c>
      <c r="P508" s="391">
        <f t="shared" si="278"/>
        <v>0.0</v>
      </c>
      <c r="Q508" s="391">
        <f t="shared" si="278"/>
        <v>0.0</v>
      </c>
      <c r="R508" s="391">
        <f t="shared" si="278"/>
        <v>0.0</v>
      </c>
      <c r="S508" s="391">
        <f t="shared" si="278"/>
        <v>0.0</v>
      </c>
      <c r="T508" s="391">
        <f t="shared" si="278"/>
        <v>0.0</v>
      </c>
      <c r="U508" s="391">
        <f t="shared" si="278"/>
        <v>0.0</v>
      </c>
      <c r="V508" s="391">
        <f t="shared" si="278"/>
        <v>0.0</v>
      </c>
      <c r="W508" s="391">
        <f t="shared" si="278"/>
        <v>0.030287900000000003</v>
      </c>
      <c r="X508" s="391">
        <f t="shared" si="278"/>
        <v>0.09606920000000001</v>
      </c>
      <c r="Y508" s="391">
        <f t="shared" si="278"/>
        <v>0.0</v>
      </c>
      <c r="Z508" s="391">
        <f t="shared" si="278"/>
        <v>0.0</v>
      </c>
      <c r="AA508" s="391">
        <f t="shared" si="278"/>
        <v>0.0</v>
      </c>
      <c r="AB508" s="392">
        <f t="shared" si="278"/>
        <v>0.0</v>
      </c>
      <c r="AC508" s="394"/>
      <c r="AD508" s="394"/>
      <c r="AE508" s="394"/>
      <c r="AF508" s="394"/>
      <c r="AG508" s="394"/>
      <c r="AH508" s="394"/>
      <c r="AI508" s="394"/>
      <c r="AJ508" s="394"/>
      <c r="AK508" s="394"/>
    </row>
    <row r="509" spans="8:8" ht="15.75" customHeight="1">
      <c r="A509" s="388" t="s">
        <v>251</v>
      </c>
      <c r="B509" s="403">
        <v>1.0</v>
      </c>
      <c r="C509" s="369" t="s">
        <v>217</v>
      </c>
      <c r="D509" s="280">
        <v>92.9</v>
      </c>
      <c r="E509" s="432"/>
      <c r="F509" s="432"/>
      <c r="G509" s="432"/>
      <c r="H509" s="432"/>
      <c r="I509" s="432"/>
      <c r="J509" s="432"/>
      <c r="K509" s="432"/>
      <c r="L509" s="432"/>
      <c r="M509" s="457"/>
      <c r="N509" s="457"/>
      <c r="O509" s="433"/>
      <c r="P509" s="433"/>
      <c r="Q509" s="432"/>
      <c r="R509" s="432"/>
      <c r="S509" s="348"/>
      <c r="T509" s="348"/>
      <c r="U509" s="433"/>
      <c r="V509" s="433"/>
      <c r="W509" s="433"/>
      <c r="X509" s="433"/>
      <c r="Y509" s="433"/>
      <c r="Z509" s="433"/>
      <c r="AA509" s="433"/>
      <c r="AB509" s="435"/>
      <c r="AC509" s="394"/>
      <c r="AD509" s="394"/>
      <c r="AE509" s="394"/>
      <c r="AF509" s="394"/>
      <c r="AG509" s="394"/>
      <c r="AH509" s="394"/>
      <c r="AI509" s="394"/>
      <c r="AJ509" s="394"/>
      <c r="AK509" s="394"/>
    </row>
    <row r="510" spans="8:8" ht="15.75" customHeight="1">
      <c r="A510" s="408"/>
      <c r="B510" s="385">
        <v>2.0</v>
      </c>
      <c r="C510" s="371" t="s">
        <v>218</v>
      </c>
      <c r="D510" s="289">
        <v>154.38</v>
      </c>
      <c r="E510" s="432"/>
      <c r="F510" s="432"/>
      <c r="G510" s="433"/>
      <c r="H510" s="433"/>
      <c r="I510" s="432"/>
      <c r="J510" s="432"/>
      <c r="K510" s="432"/>
      <c r="L510" s="432"/>
      <c r="M510" s="457"/>
      <c r="N510" s="457"/>
      <c r="O510" s="433"/>
      <c r="P510" s="433"/>
      <c r="Q510" s="432"/>
      <c r="R510" s="432"/>
      <c r="S510" s="348"/>
      <c r="T510" s="348"/>
      <c r="U510" s="433"/>
      <c r="V510" s="433"/>
      <c r="W510" s="433"/>
      <c r="X510" s="433"/>
      <c r="Y510" s="433"/>
      <c r="Z510" s="433"/>
      <c r="AA510" s="433"/>
      <c r="AB510" s="435"/>
      <c r="AC510" s="394"/>
      <c r="AD510" s="394"/>
      <c r="AE510" s="394"/>
      <c r="AF510" s="394"/>
      <c r="AG510" s="394"/>
      <c r="AH510" s="394"/>
      <c r="AI510" s="394"/>
      <c r="AJ510" s="394"/>
      <c r="AK510" s="394"/>
    </row>
    <row r="511" spans="8:8" ht="15.75" customHeight="1">
      <c r="A511" s="437"/>
      <c r="B511" s="385">
        <v>3.0</v>
      </c>
      <c r="C511" s="371" t="s">
        <v>178</v>
      </c>
      <c r="D511" s="289">
        <v>283.73</v>
      </c>
      <c r="E511" s="432">
        <v>7.0</v>
      </c>
      <c r="F511" s="432">
        <v>12.0</v>
      </c>
      <c r="G511" s="432"/>
      <c r="H511" s="432"/>
      <c r="I511" s="432"/>
      <c r="J511" s="432"/>
      <c r="K511" s="432"/>
      <c r="L511" s="432"/>
      <c r="M511" s="457"/>
      <c r="N511" s="457"/>
      <c r="O511" s="433"/>
      <c r="P511" s="433"/>
      <c r="Q511" s="432"/>
      <c r="R511" s="432"/>
      <c r="S511" s="348"/>
      <c r="T511" s="348"/>
      <c r="U511" s="433"/>
      <c r="V511" s="433"/>
      <c r="W511" s="433"/>
      <c r="X511" s="433"/>
      <c r="Y511" s="433"/>
      <c r="Z511" s="433"/>
      <c r="AA511" s="433"/>
      <c r="AB511" s="435"/>
      <c r="AC511" s="394"/>
      <c r="AD511" s="394"/>
      <c r="AE511" s="394"/>
      <c r="AF511" s="394"/>
      <c r="AG511" s="394"/>
      <c r="AH511" s="394"/>
      <c r="AI511" s="394"/>
      <c r="AJ511" s="394"/>
      <c r="AK511" s="394"/>
    </row>
    <row r="512" spans="8:8" ht="15.75" customHeight="1">
      <c r="A512" s="413"/>
      <c r="B512" s="385">
        <v>4.0</v>
      </c>
      <c r="C512" s="371" t="s">
        <v>179</v>
      </c>
      <c r="D512" s="289">
        <v>344.75</v>
      </c>
      <c r="E512" s="432">
        <v>0.0</v>
      </c>
      <c r="F512" s="432">
        <v>20.0</v>
      </c>
      <c r="G512" s="432"/>
      <c r="H512" s="432"/>
      <c r="I512" s="432">
        <v>3.0</v>
      </c>
      <c r="J512" s="432">
        <v>12.0</v>
      </c>
      <c r="K512" s="432"/>
      <c r="L512" s="432"/>
      <c r="M512" s="457"/>
      <c r="N512" s="457"/>
      <c r="O512" s="433"/>
      <c r="P512" s="433"/>
      <c r="Q512" s="432"/>
      <c r="R512" s="432"/>
      <c r="S512" s="348"/>
      <c r="T512" s="348"/>
      <c r="U512" s="433"/>
      <c r="V512" s="433"/>
      <c r="W512" s="433"/>
      <c r="X512" s="433"/>
      <c r="Y512" s="433"/>
      <c r="Z512" s="433"/>
      <c r="AA512" s="433"/>
      <c r="AB512" s="435"/>
      <c r="AC512" s="394"/>
      <c r="AD512" s="394"/>
      <c r="AE512" s="394"/>
      <c r="AF512" s="394"/>
      <c r="AG512" s="394"/>
      <c r="AH512" s="394"/>
      <c r="AI512" s="394"/>
      <c r="AJ512" s="394"/>
      <c r="AK512" s="394"/>
    </row>
    <row r="513" spans="8:8" ht="15.75" customHeight="1">
      <c r="A513" s="413"/>
      <c r="B513" s="385">
        <v>5.0</v>
      </c>
      <c r="C513" s="371" t="s">
        <v>175</v>
      </c>
      <c r="D513" s="289">
        <v>208.06</v>
      </c>
      <c r="E513" s="432"/>
      <c r="F513" s="432"/>
      <c r="G513" s="432"/>
      <c r="H513" s="432"/>
      <c r="I513" s="432"/>
      <c r="J513" s="432"/>
      <c r="K513" s="432"/>
      <c r="L513" s="432"/>
      <c r="M513" s="457"/>
      <c r="N513" s="457"/>
      <c r="O513" s="433"/>
      <c r="P513" s="433"/>
      <c r="Q513" s="432"/>
      <c r="R513" s="432"/>
      <c r="S513" s="348"/>
      <c r="T513" s="348"/>
      <c r="U513" s="433"/>
      <c r="V513" s="433"/>
      <c r="W513" s="433"/>
      <c r="X513" s="433"/>
      <c r="Y513" s="433"/>
      <c r="Z513" s="433"/>
      <c r="AA513" s="433"/>
      <c r="AB513" s="435"/>
      <c r="AC513" s="394"/>
      <c r="AD513" s="394"/>
      <c r="AE513" s="394"/>
      <c r="AF513" s="394"/>
      <c r="AG513" s="394"/>
      <c r="AH513" s="394"/>
      <c r="AI513" s="394"/>
      <c r="AJ513" s="394"/>
      <c r="AK513" s="394"/>
    </row>
    <row r="514" spans="8:8" ht="15.75" customHeight="1">
      <c r="A514" s="413"/>
      <c r="B514" s="385">
        <v>6.0</v>
      </c>
      <c r="C514" s="371" t="s">
        <v>176</v>
      </c>
      <c r="D514" s="289">
        <v>399.65</v>
      </c>
      <c r="E514" s="432"/>
      <c r="F514" s="432"/>
      <c r="G514" s="432"/>
      <c r="H514" s="432"/>
      <c r="I514" s="432"/>
      <c r="J514" s="432"/>
      <c r="K514" s="432"/>
      <c r="L514" s="432"/>
      <c r="M514" s="457"/>
      <c r="N514" s="457"/>
      <c r="O514" s="433"/>
      <c r="P514" s="433"/>
      <c r="Q514" s="432"/>
      <c r="R514" s="432"/>
      <c r="S514" s="348"/>
      <c r="T514" s="348"/>
      <c r="U514" s="433"/>
      <c r="V514" s="433"/>
      <c r="W514" s="433"/>
      <c r="X514" s="433"/>
      <c r="Y514" s="433"/>
      <c r="Z514" s="433"/>
      <c r="AA514" s="433"/>
      <c r="AB514" s="435"/>
      <c r="AC514" s="394"/>
      <c r="AD514" s="394"/>
      <c r="AE514" s="394"/>
      <c r="AF514" s="394"/>
      <c r="AG514" s="394"/>
      <c r="AH514" s="394"/>
      <c r="AI514" s="394"/>
      <c r="AJ514" s="394"/>
      <c r="AK514" s="394"/>
    </row>
    <row r="515" spans="8:8" ht="15.75" customHeight="1">
      <c r="A515" s="413"/>
      <c r="B515" s="385">
        <v>7.0</v>
      </c>
      <c r="C515" s="371" t="s">
        <v>174</v>
      </c>
      <c r="D515" s="289">
        <v>228.82</v>
      </c>
      <c r="E515" s="432"/>
      <c r="F515" s="432"/>
      <c r="G515" s="432"/>
      <c r="H515" s="432"/>
      <c r="I515" s="432">
        <v>5.0</v>
      </c>
      <c r="J515" s="432">
        <v>5.0</v>
      </c>
      <c r="K515" s="432"/>
      <c r="L515" s="432"/>
      <c r="M515" s="457"/>
      <c r="N515" s="457"/>
      <c r="O515" s="433"/>
      <c r="P515" s="433"/>
      <c r="Q515" s="432"/>
      <c r="R515" s="432"/>
      <c r="S515" s="348"/>
      <c r="T515" s="348"/>
      <c r="U515" s="433"/>
      <c r="V515" s="433"/>
      <c r="W515" s="433"/>
      <c r="X515" s="433"/>
      <c r="Y515" s="433"/>
      <c r="Z515" s="433"/>
      <c r="AA515" s="433"/>
      <c r="AB515" s="435"/>
      <c r="AC515" s="394"/>
      <c r="AD515" s="394"/>
      <c r="AE515" s="394"/>
      <c r="AF515" s="394"/>
      <c r="AG515" s="394"/>
      <c r="AH515" s="394"/>
      <c r="AI515" s="394"/>
      <c r="AJ515" s="394"/>
      <c r="AK515" s="394"/>
    </row>
    <row r="516" spans="8:8" ht="15.75" customHeight="1">
      <c r="A516" s="413"/>
      <c r="B516" s="385">
        <v>8.0</v>
      </c>
      <c r="C516" s="371" t="s">
        <v>177</v>
      </c>
      <c r="D516" s="289">
        <v>402.71</v>
      </c>
      <c r="E516" s="432"/>
      <c r="F516" s="432"/>
      <c r="G516" s="432"/>
      <c r="H516" s="432"/>
      <c r="I516" s="432"/>
      <c r="J516" s="432"/>
      <c r="K516" s="432"/>
      <c r="L516" s="432"/>
      <c r="M516" s="457"/>
      <c r="N516" s="457"/>
      <c r="O516" s="433"/>
      <c r="P516" s="433"/>
      <c r="Q516" s="432"/>
      <c r="R516" s="432"/>
      <c r="S516" s="348"/>
      <c r="T516" s="348"/>
      <c r="U516" s="433"/>
      <c r="V516" s="433"/>
      <c r="W516" s="433"/>
      <c r="X516" s="433"/>
      <c r="Y516" s="433"/>
      <c r="Z516" s="433"/>
      <c r="AA516" s="433"/>
      <c r="AB516" s="435"/>
      <c r="AC516" s="394"/>
      <c r="AD516" s="394"/>
      <c r="AE516" s="394"/>
      <c r="AF516" s="394"/>
      <c r="AG516" s="394"/>
      <c r="AH516" s="394"/>
      <c r="AI516" s="394"/>
      <c r="AJ516" s="394"/>
      <c r="AK516" s="394"/>
    </row>
    <row r="517" spans="8:8" ht="15.75" customHeight="1">
      <c r="A517" s="413"/>
      <c r="B517" s="385">
        <v>9.0</v>
      </c>
      <c r="C517" s="371" t="s">
        <v>172</v>
      </c>
      <c r="D517" s="289">
        <v>250.17</v>
      </c>
      <c r="E517" s="432"/>
      <c r="F517" s="432"/>
      <c r="G517" s="432"/>
      <c r="H517" s="432"/>
      <c r="I517" s="432"/>
      <c r="J517" s="432"/>
      <c r="K517" s="432"/>
      <c r="L517" s="432"/>
      <c r="M517" s="457"/>
      <c r="N517" s="457"/>
      <c r="O517" s="433"/>
      <c r="P517" s="433"/>
      <c r="Q517" s="432"/>
      <c r="R517" s="432"/>
      <c r="S517" s="348"/>
      <c r="T517" s="348"/>
      <c r="U517" s="433"/>
      <c r="V517" s="433"/>
      <c r="W517" s="433"/>
      <c r="X517" s="433"/>
      <c r="Y517" s="433"/>
      <c r="Z517" s="433"/>
      <c r="AA517" s="433"/>
      <c r="AB517" s="435"/>
      <c r="AC517" s="394"/>
      <c r="AD517" s="394"/>
      <c r="AE517" s="394"/>
      <c r="AF517" s="394"/>
      <c r="AG517" s="394"/>
      <c r="AH517" s="394"/>
      <c r="AI517" s="394"/>
      <c r="AJ517" s="394"/>
      <c r="AK517" s="394"/>
    </row>
    <row r="518" spans="8:8" ht="15.75" customHeight="1">
      <c r="A518" s="413"/>
      <c r="B518" s="385">
        <v>10.0</v>
      </c>
      <c r="C518" s="371" t="s">
        <v>173</v>
      </c>
      <c r="D518" s="289">
        <v>250.17</v>
      </c>
      <c r="E518" s="432"/>
      <c r="F518" s="432"/>
      <c r="G518" s="432"/>
      <c r="H518" s="432"/>
      <c r="I518" s="432"/>
      <c r="J518" s="432"/>
      <c r="K518" s="432"/>
      <c r="L518" s="432"/>
      <c r="M518" s="457"/>
      <c r="N518" s="425"/>
      <c r="O518" s="433"/>
      <c r="P518" s="433"/>
      <c r="Q518" s="432"/>
      <c r="R518" s="438"/>
      <c r="S518" s="348"/>
      <c r="T518" s="460"/>
      <c r="U518" s="433"/>
      <c r="V518" s="433"/>
      <c r="W518" s="433"/>
      <c r="X518" s="433"/>
      <c r="Y518" s="433"/>
      <c r="Z518" s="433"/>
      <c r="AA518" s="433"/>
      <c r="AB518" s="435"/>
      <c r="AC518" s="394"/>
      <c r="AD518" s="394"/>
      <c r="AE518" s="394"/>
      <c r="AF518" s="394"/>
      <c r="AG518" s="394"/>
      <c r="AH518" s="394"/>
      <c r="AI518" s="394"/>
      <c r="AJ518" s="394"/>
      <c r="AK518" s="394"/>
    </row>
    <row r="519" spans="8:8" ht="15.75" customHeight="1">
      <c r="A519" s="413"/>
      <c r="B519" s="385">
        <v>11.0</v>
      </c>
      <c r="C519" s="371" t="s">
        <v>219</v>
      </c>
      <c r="D519" s="289">
        <v>228.82</v>
      </c>
      <c r="E519" s="432"/>
      <c r="F519" s="432"/>
      <c r="G519" s="432"/>
      <c r="H519" s="432"/>
      <c r="I519" s="432"/>
      <c r="J519" s="432"/>
      <c r="K519" s="432"/>
      <c r="L519" s="432"/>
      <c r="M519" s="457"/>
      <c r="N519" s="457"/>
      <c r="O519" s="433"/>
      <c r="P519" s="433"/>
      <c r="Q519" s="432"/>
      <c r="R519" s="432"/>
      <c r="S519" s="348"/>
      <c r="T519" s="348"/>
      <c r="U519" s="433"/>
      <c r="V519" s="433"/>
      <c r="W519" s="433"/>
      <c r="X519" s="433"/>
      <c r="Y519" s="433"/>
      <c r="Z519" s="433"/>
      <c r="AA519" s="433"/>
      <c r="AB519" s="435"/>
      <c r="AC519" s="394"/>
      <c r="AD519" s="394"/>
      <c r="AE519" s="394"/>
      <c r="AF519" s="394"/>
      <c r="AG519" s="394"/>
      <c r="AH519" s="394"/>
      <c r="AI519" s="394"/>
      <c r="AJ519" s="394"/>
      <c r="AK519" s="394"/>
    </row>
    <row r="520" spans="8:8" ht="15.75" customHeight="1">
      <c r="A520" s="413"/>
      <c r="B520" s="385">
        <v>12.0</v>
      </c>
      <c r="C520" s="371" t="s">
        <v>181</v>
      </c>
      <c r="D520" s="289">
        <v>56.38</v>
      </c>
      <c r="E520" s="432"/>
      <c r="F520" s="432"/>
      <c r="G520" s="432"/>
      <c r="H520" s="432"/>
      <c r="I520" s="432"/>
      <c r="J520" s="432"/>
      <c r="K520" s="432"/>
      <c r="L520" s="432"/>
      <c r="M520" s="457"/>
      <c r="N520" s="457"/>
      <c r="O520" s="433"/>
      <c r="P520" s="433"/>
      <c r="Q520" s="432"/>
      <c r="R520" s="432"/>
      <c r="S520" s="348"/>
      <c r="T520" s="348"/>
      <c r="U520" s="433"/>
      <c r="V520" s="433"/>
      <c r="W520" s="433"/>
      <c r="X520" s="433"/>
      <c r="Y520" s="433"/>
      <c r="Z520" s="433"/>
      <c r="AA520" s="433"/>
      <c r="AB520" s="435"/>
      <c r="AC520" s="394"/>
      <c r="AD520" s="394"/>
      <c r="AE520" s="394"/>
      <c r="AF520" s="394"/>
      <c r="AG520" s="394"/>
      <c r="AH520" s="394"/>
      <c r="AI520" s="394"/>
      <c r="AJ520" s="394"/>
      <c r="AK520" s="394"/>
    </row>
    <row r="521" spans="8:8" ht="15.75" customHeight="1">
      <c r="A521" s="413"/>
      <c r="B521" s="385">
        <v>13.0</v>
      </c>
      <c r="C521" s="371" t="s">
        <v>220</v>
      </c>
      <c r="D521" s="289">
        <v>70.14</v>
      </c>
      <c r="E521" s="432">
        <v>29.0</v>
      </c>
      <c r="F521" s="432">
        <v>22.0</v>
      </c>
      <c r="G521" s="432"/>
      <c r="H521" s="432"/>
      <c r="I521" s="432">
        <v>25.0</v>
      </c>
      <c r="J521" s="432">
        <v>20.0</v>
      </c>
      <c r="K521" s="432"/>
      <c r="L521" s="432"/>
      <c r="M521" s="457"/>
      <c r="N521" s="457"/>
      <c r="O521" s="433"/>
      <c r="P521" s="433"/>
      <c r="Q521" s="432"/>
      <c r="R521" s="432"/>
      <c r="S521" s="348"/>
      <c r="T521" s="348"/>
      <c r="U521" s="433"/>
      <c r="V521" s="433"/>
      <c r="W521" s="433"/>
      <c r="X521" s="433"/>
      <c r="Y521" s="433"/>
      <c r="Z521" s="433"/>
      <c r="AA521" s="433"/>
      <c r="AB521" s="435"/>
      <c r="AC521" s="394"/>
      <c r="AD521" s="394"/>
      <c r="AE521" s="394"/>
      <c r="AF521" s="394"/>
      <c r="AG521" s="394"/>
      <c r="AH521" s="394"/>
      <c r="AI521" s="394"/>
      <c r="AJ521" s="394"/>
      <c r="AK521" s="394"/>
    </row>
    <row r="522" spans="8:8" ht="15.75" customHeight="1">
      <c r="A522" s="413"/>
      <c r="B522" s="387">
        <v>14.0</v>
      </c>
      <c r="C522" s="374"/>
      <c r="D522" s="295"/>
      <c r="E522" s="441"/>
      <c r="F522" s="441"/>
      <c r="G522" s="442"/>
      <c r="H522" s="442"/>
      <c r="I522" s="441"/>
      <c r="J522" s="441"/>
      <c r="K522" s="441"/>
      <c r="L522" s="441"/>
      <c r="M522" s="441"/>
      <c r="N522" s="441"/>
      <c r="O522" s="442"/>
      <c r="P522" s="442"/>
      <c r="Q522" s="441"/>
      <c r="R522" s="441"/>
      <c r="S522" s="443"/>
      <c r="T522" s="443"/>
      <c r="U522" s="442"/>
      <c r="V522" s="442"/>
      <c r="W522" s="442"/>
      <c r="X522" s="442"/>
      <c r="Y522" s="442"/>
      <c r="Z522" s="442"/>
      <c r="AA522" s="442"/>
      <c r="AB522" s="444"/>
      <c r="AC522" s="394"/>
      <c r="AD522" s="394"/>
      <c r="AE522" s="394"/>
      <c r="AF522" s="394"/>
      <c r="AG522" s="394"/>
      <c r="AH522" s="394"/>
      <c r="AI522" s="394"/>
      <c r="AJ522" s="394"/>
      <c r="AK522" s="394"/>
    </row>
    <row r="523" spans="8:8" ht="15.75" customHeight="1">
      <c r="A523" s="413"/>
      <c r="B523" s="418"/>
      <c r="C523" s="419" t="s">
        <v>187</v>
      </c>
      <c r="D523" s="445"/>
      <c r="E523" s="455">
        <f t="shared" si="279" ref="E523:V523">SUMPRODUCT($D509:$D522,E509:E522)/100000</f>
        <v>0.0402017</v>
      </c>
      <c r="F523" s="455">
        <f t="shared" si="279"/>
        <v>0.1184284</v>
      </c>
      <c r="G523" s="455">
        <f t="shared" si="279"/>
        <v>0.0</v>
      </c>
      <c r="H523" s="455">
        <f t="shared" si="279"/>
        <v>0.0</v>
      </c>
      <c r="I523" s="455">
        <f t="shared" si="279"/>
        <v>0.0393185</v>
      </c>
      <c r="J523" s="455">
        <f t="shared" si="279"/>
        <v>0.06683900000000001</v>
      </c>
      <c r="K523" s="455">
        <f t="shared" si="279"/>
        <v>0.0</v>
      </c>
      <c r="L523" s="455">
        <f t="shared" si="279"/>
        <v>0.0</v>
      </c>
      <c r="M523" s="455">
        <f t="shared" si="279"/>
        <v>0.0</v>
      </c>
      <c r="N523" s="455">
        <f t="shared" si="279"/>
        <v>0.0</v>
      </c>
      <c r="O523" s="455">
        <f t="shared" si="279"/>
        <v>0.0</v>
      </c>
      <c r="P523" s="455">
        <f t="shared" si="279"/>
        <v>0.0</v>
      </c>
      <c r="Q523" s="455">
        <f t="shared" si="279"/>
        <v>0.0</v>
      </c>
      <c r="R523" s="455">
        <f t="shared" si="279"/>
        <v>0.0</v>
      </c>
      <c r="S523" s="455">
        <f t="shared" si="279"/>
        <v>0.0</v>
      </c>
      <c r="T523" s="455">
        <f t="shared" si="279"/>
        <v>0.0</v>
      </c>
      <c r="U523" s="455">
        <f t="shared" si="279"/>
        <v>0.0</v>
      </c>
      <c r="V523" s="455">
        <f t="shared" si="279"/>
        <v>0.0</v>
      </c>
      <c r="W523" s="455">
        <v>0.0118498</v>
      </c>
      <c r="X523" s="455">
        <v>0.1271978</v>
      </c>
      <c r="Y523" s="455">
        <f t="shared" si="280" ref="Y523:AB523">SUMPRODUCT($D509:$D522,Y509:Y522)/100000</f>
        <v>0.0</v>
      </c>
      <c r="Z523" s="455">
        <f t="shared" si="280"/>
        <v>0.0</v>
      </c>
      <c r="AA523" s="455">
        <f t="shared" si="280"/>
        <v>0.0</v>
      </c>
      <c r="AB523" s="456">
        <f t="shared" si="280"/>
        <v>0.0</v>
      </c>
      <c r="AC523" s="394"/>
      <c r="AD523" s="394"/>
      <c r="AE523" s="394"/>
      <c r="AF523" s="394"/>
      <c r="AG523" s="394"/>
      <c r="AH523" s="394"/>
      <c r="AI523" s="394"/>
      <c r="AJ523" s="394"/>
      <c r="AK523" s="394"/>
    </row>
    <row r="524" spans="8:8" ht="15.75" customHeight="1">
      <c r="A524" s="413"/>
      <c r="B524" s="383"/>
      <c r="C524" s="423"/>
      <c r="D524" s="424"/>
      <c r="E524" s="425"/>
      <c r="F524" s="425"/>
      <c r="G524" s="425"/>
      <c r="H524" s="425"/>
      <c r="I524" s="425"/>
      <c r="J524" s="425"/>
      <c r="K524" s="425"/>
      <c r="L524" s="425"/>
      <c r="M524" s="425"/>
      <c r="N524" s="425"/>
      <c r="O524" s="425"/>
      <c r="P524" s="425"/>
      <c r="Q524" s="426"/>
      <c r="R524" s="426"/>
      <c r="S524" s="425"/>
      <c r="T524" s="425"/>
      <c r="U524" s="425"/>
      <c r="V524" s="425"/>
      <c r="W524" s="425"/>
      <c r="X524" s="425"/>
      <c r="Y524" s="425"/>
      <c r="Z524" s="425"/>
      <c r="AA524" s="425"/>
      <c r="AB524" s="427"/>
      <c r="AC524" s="394"/>
      <c r="AD524" s="394"/>
      <c r="AE524" s="394"/>
      <c r="AF524" s="394"/>
      <c r="AG524" s="394"/>
      <c r="AH524" s="394"/>
      <c r="AI524" s="394"/>
      <c r="AJ524" s="394"/>
      <c r="AK524" s="394"/>
    </row>
    <row r="525" spans="8:8" ht="15.75" customHeight="1">
      <c r="A525" s="413"/>
      <c r="B525" s="403" t="s">
        <v>221</v>
      </c>
      <c r="C525" s="428" t="s">
        <v>165</v>
      </c>
      <c r="D525" s="381"/>
      <c r="E525" s="450" t="s">
        <v>214</v>
      </c>
      <c r="F525" s="451" t="s">
        <v>215</v>
      </c>
      <c r="G525" s="451" t="s">
        <v>214</v>
      </c>
      <c r="H525" s="451" t="s">
        <v>215</v>
      </c>
      <c r="I525" s="451" t="s">
        <v>214</v>
      </c>
      <c r="J525" s="451" t="s">
        <v>215</v>
      </c>
      <c r="K525" s="451" t="s">
        <v>214</v>
      </c>
      <c r="L525" s="451" t="s">
        <v>215</v>
      </c>
      <c r="M525" s="451" t="s">
        <v>214</v>
      </c>
      <c r="N525" s="451" t="s">
        <v>215</v>
      </c>
      <c r="O525" s="451" t="s">
        <v>214</v>
      </c>
      <c r="P525" s="451" t="s">
        <v>215</v>
      </c>
      <c r="Q525" s="451" t="s">
        <v>214</v>
      </c>
      <c r="R525" s="451" t="s">
        <v>215</v>
      </c>
      <c r="S525" s="451" t="s">
        <v>214</v>
      </c>
      <c r="T525" s="451" t="s">
        <v>215</v>
      </c>
      <c r="U525" s="451" t="s">
        <v>214</v>
      </c>
      <c r="V525" s="451" t="s">
        <v>215</v>
      </c>
      <c r="W525" s="451" t="s">
        <v>214</v>
      </c>
      <c r="X525" s="451" t="s">
        <v>215</v>
      </c>
      <c r="Y525" s="451" t="s">
        <v>214</v>
      </c>
      <c r="Z525" s="451" t="s">
        <v>215</v>
      </c>
      <c r="AA525" s="451" t="s">
        <v>214</v>
      </c>
      <c r="AB525" s="452" t="s">
        <v>215</v>
      </c>
      <c r="AC525" s="394"/>
      <c r="AD525" s="394"/>
      <c r="AE525" s="394"/>
      <c r="AF525" s="394"/>
      <c r="AG525" s="394"/>
      <c r="AH525" s="394"/>
      <c r="AI525" s="394"/>
      <c r="AJ525" s="394"/>
      <c r="AK525" s="394"/>
    </row>
    <row r="526" spans="8:8" ht="15.75" customHeight="1">
      <c r="A526" s="413"/>
      <c r="B526" s="385"/>
      <c r="C526" s="328" t="s">
        <v>222</v>
      </c>
      <c r="D526" s="473"/>
      <c r="E526" s="325">
        <f t="shared" si="281" ref="E526:V526">SUMPRODUCT($D$510:$D$511:$D$512,E510:E511:E512)/100000</f>
        <v>0.0198611</v>
      </c>
      <c r="F526" s="325">
        <f t="shared" si="281"/>
        <v>0.10299760000000001</v>
      </c>
      <c r="G526" s="325">
        <f t="shared" si="281"/>
        <v>0.0</v>
      </c>
      <c r="H526" s="325">
        <f t="shared" si="281"/>
        <v>0.0</v>
      </c>
      <c r="I526" s="325">
        <f t="shared" si="281"/>
        <v>0.0103425</v>
      </c>
      <c r="J526" s="325">
        <f t="shared" si="281"/>
        <v>0.04137</v>
      </c>
      <c r="K526" s="325">
        <f t="shared" si="281"/>
        <v>0.0</v>
      </c>
      <c r="L526" s="325">
        <f t="shared" si="281"/>
        <v>0.0</v>
      </c>
      <c r="M526" s="325">
        <f t="shared" si="281"/>
        <v>0.0</v>
      </c>
      <c r="N526" s="325">
        <f t="shared" si="281"/>
        <v>0.0</v>
      </c>
      <c r="O526" s="325">
        <f t="shared" si="281"/>
        <v>0.0</v>
      </c>
      <c r="P526" s="325">
        <f t="shared" si="281"/>
        <v>0.0</v>
      </c>
      <c r="Q526" s="325">
        <f t="shared" si="281"/>
        <v>0.0</v>
      </c>
      <c r="R526" s="325">
        <f t="shared" si="281"/>
        <v>0.0</v>
      </c>
      <c r="S526" s="325">
        <f t="shared" si="281"/>
        <v>0.0</v>
      </c>
      <c r="T526" s="325">
        <f t="shared" si="281"/>
        <v>0.0</v>
      </c>
      <c r="U526" s="325">
        <f t="shared" si="281"/>
        <v>0.0</v>
      </c>
      <c r="V526" s="325">
        <f t="shared" si="281"/>
        <v>0.0</v>
      </c>
      <c r="W526" s="325">
        <v>0.0118498</v>
      </c>
      <c r="X526" s="325">
        <v>0.1271978</v>
      </c>
      <c r="Y526" s="325">
        <f t="shared" si="282" ref="Y526:AB526">SUMPRODUCT($D$510:$D$511:$D$512,Y510:Y511:Y512)/100000</f>
        <v>0.0</v>
      </c>
      <c r="Z526" s="325">
        <f t="shared" si="282"/>
        <v>0.0</v>
      </c>
      <c r="AA526" s="325">
        <f t="shared" si="282"/>
        <v>0.0</v>
      </c>
      <c r="AB526" s="325">
        <f t="shared" si="282"/>
        <v>0.0</v>
      </c>
      <c r="AC526" s="394"/>
      <c r="AD526" s="394"/>
      <c r="AE526" s="394"/>
      <c r="AF526" s="394"/>
      <c r="AG526" s="394"/>
      <c r="AH526" s="394"/>
      <c r="AI526" s="394"/>
      <c r="AJ526" s="394"/>
      <c r="AK526" s="394"/>
    </row>
    <row r="527" spans="8:8" ht="15.75" customHeight="1">
      <c r="A527" s="413"/>
      <c r="B527" s="385"/>
      <c r="C527" s="328" t="s">
        <v>223</v>
      </c>
      <c r="D527" s="386"/>
      <c r="E527" s="330">
        <f t="shared" si="283" ref="E527:V527">SUMPRODUCT($D$513:$D$514:$D$515:$D$516,E513:E514:E515:E516)/100000</f>
        <v>0.0</v>
      </c>
      <c r="F527" s="330">
        <f t="shared" si="283"/>
        <v>0.0</v>
      </c>
      <c r="G527" s="330">
        <f t="shared" si="283"/>
        <v>0.0</v>
      </c>
      <c r="H527" s="330">
        <f t="shared" si="283"/>
        <v>0.0</v>
      </c>
      <c r="I527" s="330">
        <f t="shared" si="283"/>
        <v>0.011441</v>
      </c>
      <c r="J527" s="330">
        <f t="shared" si="283"/>
        <v>0.011441</v>
      </c>
      <c r="K527" s="330">
        <f t="shared" si="283"/>
        <v>0.0</v>
      </c>
      <c r="L527" s="330">
        <f t="shared" si="283"/>
        <v>0.0</v>
      </c>
      <c r="M527" s="330">
        <f t="shared" si="283"/>
        <v>0.0</v>
      </c>
      <c r="N527" s="330">
        <f t="shared" si="283"/>
        <v>0.0</v>
      </c>
      <c r="O527" s="330">
        <f t="shared" si="283"/>
        <v>0.0</v>
      </c>
      <c r="P527" s="330">
        <f t="shared" si="283"/>
        <v>0.0</v>
      </c>
      <c r="Q527" s="330">
        <f t="shared" si="283"/>
        <v>0.0</v>
      </c>
      <c r="R527" s="330">
        <f t="shared" si="283"/>
        <v>0.0</v>
      </c>
      <c r="S527" s="330">
        <f t="shared" si="283"/>
        <v>0.0</v>
      </c>
      <c r="T527" s="330">
        <f t="shared" si="283"/>
        <v>0.0</v>
      </c>
      <c r="U527" s="330">
        <f t="shared" si="283"/>
        <v>0.0</v>
      </c>
      <c r="V527" s="330">
        <f t="shared" si="283"/>
        <v>0.0</v>
      </c>
      <c r="W527" s="330">
        <v>0.0</v>
      </c>
      <c r="X527" s="330">
        <v>0.0</v>
      </c>
      <c r="Y527" s="330">
        <f t="shared" si="284" ref="Y527:AB527">SUMPRODUCT($D$513:$D$514:$D$515:$D$516,Y513:Y514:Y515:Y516)/100000</f>
        <v>0.0</v>
      </c>
      <c r="Z527" s="330">
        <f t="shared" si="284"/>
        <v>0.0</v>
      </c>
      <c r="AA527" s="330">
        <f t="shared" si="284"/>
        <v>0.0</v>
      </c>
      <c r="AB527" s="330">
        <f t="shared" si="284"/>
        <v>0.0</v>
      </c>
      <c r="AC527" s="394"/>
      <c r="AD527" s="394"/>
      <c r="AE527" s="394"/>
      <c r="AF527" s="394"/>
      <c r="AG527" s="394"/>
      <c r="AH527" s="394"/>
      <c r="AI527" s="394"/>
      <c r="AJ527" s="394"/>
      <c r="AK527" s="394"/>
    </row>
    <row r="528" spans="8:8" ht="15.75" customHeight="1">
      <c r="A528" s="413"/>
      <c r="B528" s="385"/>
      <c r="C528" s="332" t="s">
        <v>224</v>
      </c>
      <c r="D528" s="386"/>
      <c r="E528" s="330">
        <f t="shared" si="285" ref="E528:V528">SUMPRODUCT($D$517:$D$518:$D$519,E517:E518:E519)/100000</f>
        <v>0.0</v>
      </c>
      <c r="F528" s="330">
        <f t="shared" si="285"/>
        <v>0.0</v>
      </c>
      <c r="G528" s="330">
        <f t="shared" si="285"/>
        <v>0.0</v>
      </c>
      <c r="H528" s="330">
        <f t="shared" si="285"/>
        <v>0.0</v>
      </c>
      <c r="I528" s="330">
        <f t="shared" si="285"/>
        <v>0.0</v>
      </c>
      <c r="J528" s="330">
        <f t="shared" si="285"/>
        <v>0.0</v>
      </c>
      <c r="K528" s="330">
        <f t="shared" si="285"/>
        <v>0.0</v>
      </c>
      <c r="L528" s="330">
        <f t="shared" si="285"/>
        <v>0.0</v>
      </c>
      <c r="M528" s="330">
        <f t="shared" si="285"/>
        <v>0.0</v>
      </c>
      <c r="N528" s="330">
        <f t="shared" si="285"/>
        <v>0.0</v>
      </c>
      <c r="O528" s="330">
        <f t="shared" si="285"/>
        <v>0.0</v>
      </c>
      <c r="P528" s="330">
        <f t="shared" si="285"/>
        <v>0.0</v>
      </c>
      <c r="Q528" s="330">
        <f t="shared" si="285"/>
        <v>0.0</v>
      </c>
      <c r="R528" s="330">
        <f t="shared" si="285"/>
        <v>0.0</v>
      </c>
      <c r="S528" s="330">
        <f t="shared" si="285"/>
        <v>0.0</v>
      </c>
      <c r="T528" s="330">
        <f t="shared" si="285"/>
        <v>0.0</v>
      </c>
      <c r="U528" s="330">
        <f t="shared" si="285"/>
        <v>0.0</v>
      </c>
      <c r="V528" s="330">
        <f t="shared" si="285"/>
        <v>0.0</v>
      </c>
      <c r="W528" s="330">
        <v>0.0</v>
      </c>
      <c r="X528" s="330">
        <v>0.0</v>
      </c>
      <c r="Y528" s="330">
        <f t="shared" si="286" ref="Y528:AB528">SUMPRODUCT($D$517:$D$518:$D$519,Y517:Y518:Y519)/100000</f>
        <v>0.0</v>
      </c>
      <c r="Z528" s="330">
        <f t="shared" si="286"/>
        <v>0.0</v>
      </c>
      <c r="AA528" s="330">
        <f t="shared" si="286"/>
        <v>0.0</v>
      </c>
      <c r="AB528" s="330">
        <f t="shared" si="286"/>
        <v>0.0</v>
      </c>
      <c r="AC528" s="394"/>
      <c r="AD528" s="394"/>
      <c r="AE528" s="394"/>
      <c r="AF528" s="394"/>
      <c r="AG528" s="394"/>
      <c r="AH528" s="394"/>
      <c r="AI528" s="394"/>
      <c r="AJ528" s="394"/>
      <c r="AK528" s="394"/>
    </row>
    <row r="529" spans="8:8" ht="15.75" customHeight="1">
      <c r="A529" s="413"/>
      <c r="B529" s="385"/>
      <c r="C529" s="328" t="s">
        <v>225</v>
      </c>
      <c r="D529" s="386"/>
      <c r="E529" s="330">
        <f t="shared" si="287" ref="E529:V529">SUMPRODUCT($D$520:$D$521,E520:E521)/100000</f>
        <v>0.0203406</v>
      </c>
      <c r="F529" s="330">
        <f t="shared" si="287"/>
        <v>0.0154308</v>
      </c>
      <c r="G529" s="330">
        <f t="shared" si="287"/>
        <v>0.0</v>
      </c>
      <c r="H529" s="330">
        <f t="shared" si="287"/>
        <v>0.0</v>
      </c>
      <c r="I529" s="330">
        <f t="shared" si="287"/>
        <v>0.017535</v>
      </c>
      <c r="J529" s="330">
        <f t="shared" si="287"/>
        <v>0.014027999999999999</v>
      </c>
      <c r="K529" s="330">
        <f t="shared" si="287"/>
        <v>0.0</v>
      </c>
      <c r="L529" s="330">
        <f t="shared" si="287"/>
        <v>0.0</v>
      </c>
      <c r="M529" s="330">
        <f t="shared" si="287"/>
        <v>0.0</v>
      </c>
      <c r="N529" s="330">
        <f t="shared" si="287"/>
        <v>0.0</v>
      </c>
      <c r="O529" s="330">
        <f t="shared" si="287"/>
        <v>0.0</v>
      </c>
      <c r="P529" s="330">
        <f t="shared" si="287"/>
        <v>0.0</v>
      </c>
      <c r="Q529" s="330">
        <f t="shared" si="287"/>
        <v>0.0</v>
      </c>
      <c r="R529" s="330">
        <f t="shared" si="287"/>
        <v>0.0</v>
      </c>
      <c r="S529" s="330">
        <f t="shared" si="287"/>
        <v>0.0</v>
      </c>
      <c r="T529" s="330">
        <f t="shared" si="287"/>
        <v>0.0</v>
      </c>
      <c r="U529" s="330">
        <f t="shared" si="287"/>
        <v>0.0</v>
      </c>
      <c r="V529" s="330">
        <f t="shared" si="287"/>
        <v>0.0</v>
      </c>
      <c r="W529" s="330">
        <v>0.0</v>
      </c>
      <c r="X529" s="330">
        <v>0.0</v>
      </c>
      <c r="Y529" s="330">
        <f t="shared" si="288" ref="Y529:AB529">SUMPRODUCT($D$520:$D$521,Y520:Y521)/100000</f>
        <v>0.0</v>
      </c>
      <c r="Z529" s="330">
        <f t="shared" si="288"/>
        <v>0.0</v>
      </c>
      <c r="AA529" s="330">
        <f t="shared" si="288"/>
        <v>0.0</v>
      </c>
      <c r="AB529" s="330">
        <f t="shared" si="288"/>
        <v>0.0</v>
      </c>
      <c r="AC529" s="394"/>
      <c r="AD529" s="394"/>
      <c r="AE529" s="394"/>
      <c r="AF529" s="394"/>
      <c r="AG529" s="394"/>
      <c r="AH529" s="394"/>
      <c r="AI529" s="394"/>
      <c r="AJ529" s="394"/>
      <c r="AK529" s="394"/>
    </row>
    <row r="530" spans="8:8" ht="15.75" customHeight="1">
      <c r="A530" s="430"/>
      <c r="B530" s="387"/>
      <c r="C530" s="431" t="s">
        <v>187</v>
      </c>
      <c r="D530" s="389"/>
      <c r="E530" s="390">
        <f t="shared" si="289" ref="E530:AB530">SUM(E526:E529)</f>
        <v>0.0402017</v>
      </c>
      <c r="F530" s="391">
        <f t="shared" si="289"/>
        <v>0.1184284</v>
      </c>
      <c r="G530" s="391">
        <f t="shared" si="289"/>
        <v>0.0</v>
      </c>
      <c r="H530" s="391">
        <f t="shared" si="289"/>
        <v>0.0</v>
      </c>
      <c r="I530" s="391">
        <f t="shared" si="289"/>
        <v>0.03931849999999999</v>
      </c>
      <c r="J530" s="391">
        <f t="shared" si="289"/>
        <v>0.066839</v>
      </c>
      <c r="K530" s="391">
        <f t="shared" si="289"/>
        <v>0.0</v>
      </c>
      <c r="L530" s="391">
        <f t="shared" si="289"/>
        <v>0.0</v>
      </c>
      <c r="M530" s="391">
        <f t="shared" si="289"/>
        <v>0.0</v>
      </c>
      <c r="N530" s="391">
        <f t="shared" si="289"/>
        <v>0.0</v>
      </c>
      <c r="O530" s="391">
        <f t="shared" si="289"/>
        <v>0.0</v>
      </c>
      <c r="P530" s="391">
        <f t="shared" si="289"/>
        <v>0.0</v>
      </c>
      <c r="Q530" s="391">
        <f t="shared" si="289"/>
        <v>0.0</v>
      </c>
      <c r="R530" s="391">
        <f t="shared" si="289"/>
        <v>0.0</v>
      </c>
      <c r="S530" s="391">
        <f t="shared" si="289"/>
        <v>0.0</v>
      </c>
      <c r="T530" s="391">
        <f t="shared" si="289"/>
        <v>0.0</v>
      </c>
      <c r="U530" s="391">
        <f t="shared" si="289"/>
        <v>0.0</v>
      </c>
      <c r="V530" s="391">
        <f t="shared" si="289"/>
        <v>0.0</v>
      </c>
      <c r="W530" s="391">
        <f t="shared" si="289"/>
        <v>0.0118498</v>
      </c>
      <c r="X530" s="391">
        <f t="shared" si="289"/>
        <v>0.1271978</v>
      </c>
      <c r="Y530" s="391">
        <f t="shared" si="289"/>
        <v>0.0</v>
      </c>
      <c r="Z530" s="391">
        <f t="shared" si="289"/>
        <v>0.0</v>
      </c>
      <c r="AA530" s="391">
        <f t="shared" si="289"/>
        <v>0.0</v>
      </c>
      <c r="AB530" s="392">
        <f t="shared" si="289"/>
        <v>0.0</v>
      </c>
      <c r="AC530" s="394"/>
      <c r="AD530" s="394"/>
      <c r="AE530" s="394"/>
      <c r="AF530" s="394"/>
      <c r="AG530" s="394"/>
      <c r="AH530" s="394"/>
      <c r="AI530" s="394"/>
      <c r="AJ530" s="394"/>
      <c r="AK530" s="394"/>
    </row>
    <row r="531" spans="8:8" ht="15.75" customHeight="1">
      <c r="A531" s="388" t="s">
        <v>252</v>
      </c>
      <c r="B531" s="403">
        <v>1.0</v>
      </c>
      <c r="C531" s="369" t="s">
        <v>217</v>
      </c>
      <c r="D531" s="280">
        <v>92.9</v>
      </c>
      <c r="E531" s="432"/>
      <c r="F531" s="432"/>
      <c r="G531" s="432"/>
      <c r="H531" s="432"/>
      <c r="I531" s="432"/>
      <c r="J531" s="432"/>
      <c r="K531" s="432"/>
      <c r="L531" s="432"/>
      <c r="M531" s="432"/>
      <c r="N531" s="432"/>
      <c r="O531" s="433"/>
      <c r="P531" s="433"/>
      <c r="Q531" s="432"/>
      <c r="R531" s="432"/>
      <c r="S531" s="348"/>
      <c r="T531" s="348"/>
      <c r="U531" s="433"/>
      <c r="V531" s="433"/>
      <c r="W531" s="433"/>
      <c r="X531" s="433"/>
      <c r="Y531" s="433"/>
      <c r="Z531" s="433"/>
      <c r="AA531" s="433"/>
      <c r="AB531" s="435"/>
      <c r="AC531" s="394"/>
      <c r="AD531" s="394"/>
      <c r="AE531" s="394"/>
      <c r="AF531" s="394"/>
      <c r="AG531" s="394"/>
      <c r="AH531" s="394"/>
      <c r="AI531" s="394"/>
      <c r="AJ531" s="394"/>
      <c r="AK531" s="394"/>
    </row>
    <row r="532" spans="8:8" ht="15.75" customHeight="1">
      <c r="A532" s="454"/>
      <c r="B532" s="385">
        <v>2.0</v>
      </c>
      <c r="C532" s="371" t="s">
        <v>218</v>
      </c>
      <c r="D532" s="289">
        <v>154.38</v>
      </c>
      <c r="E532" s="432"/>
      <c r="F532" s="432"/>
      <c r="G532" s="433"/>
      <c r="H532" s="433"/>
      <c r="I532" s="432"/>
      <c r="J532" s="432"/>
      <c r="K532" s="432"/>
      <c r="L532" s="432"/>
      <c r="M532" s="432"/>
      <c r="N532" s="432"/>
      <c r="O532" s="433"/>
      <c r="P532" s="433"/>
      <c r="Q532" s="432"/>
      <c r="R532" s="432"/>
      <c r="S532" s="348"/>
      <c r="T532" s="348"/>
      <c r="U532" s="433"/>
      <c r="V532" s="433"/>
      <c r="W532" s="433"/>
      <c r="X532" s="433"/>
      <c r="Y532" s="433"/>
      <c r="Z532" s="433"/>
      <c r="AA532" s="433"/>
      <c r="AB532" s="435"/>
      <c r="AC532" s="394"/>
      <c r="AD532" s="394"/>
      <c r="AE532" s="394"/>
      <c r="AF532" s="394"/>
      <c r="AG532" s="394"/>
      <c r="AH532" s="394"/>
      <c r="AI532" s="394"/>
      <c r="AJ532" s="394"/>
      <c r="AK532" s="394"/>
    </row>
    <row r="533" spans="8:8" ht="15.75" customHeight="1">
      <c r="A533" s="413"/>
      <c r="B533" s="385">
        <v>3.0</v>
      </c>
      <c r="C533" s="371" t="s">
        <v>178</v>
      </c>
      <c r="D533" s="289">
        <v>283.73</v>
      </c>
      <c r="E533" s="432"/>
      <c r="F533" s="432"/>
      <c r="G533" s="432"/>
      <c r="H533" s="432"/>
      <c r="I533" s="432"/>
      <c r="J533" s="432"/>
      <c r="K533" s="432"/>
      <c r="L533" s="432"/>
      <c r="M533" s="432"/>
      <c r="N533" s="432"/>
      <c r="O533" s="433"/>
      <c r="P533" s="433"/>
      <c r="Q533" s="432"/>
      <c r="R533" s="432"/>
      <c r="S533" s="348"/>
      <c r="T533" s="348"/>
      <c r="U533" s="433"/>
      <c r="V533" s="433"/>
      <c r="W533" s="433"/>
      <c r="X533" s="433"/>
      <c r="Y533" s="433"/>
      <c r="Z533" s="433"/>
      <c r="AA533" s="433"/>
      <c r="AB533" s="435"/>
      <c r="AC533" s="394"/>
      <c r="AD533" s="394"/>
      <c r="AE533" s="394"/>
      <c r="AF533" s="394"/>
      <c r="AG533" s="394"/>
      <c r="AH533" s="394"/>
      <c r="AI533" s="394"/>
      <c r="AJ533" s="394"/>
      <c r="AK533" s="394"/>
    </row>
    <row r="534" spans="8:8" ht="15.75" customHeight="1">
      <c r="A534" s="437"/>
      <c r="B534" s="385">
        <v>4.0</v>
      </c>
      <c r="C534" s="371" t="s">
        <v>179</v>
      </c>
      <c r="D534" s="289">
        <v>344.75</v>
      </c>
      <c r="E534" s="432"/>
      <c r="F534" s="432"/>
      <c r="G534" s="432"/>
      <c r="H534" s="432"/>
      <c r="I534" s="432"/>
      <c r="J534" s="432"/>
      <c r="K534" s="432"/>
      <c r="L534" s="432"/>
      <c r="M534" s="432"/>
      <c r="N534" s="432"/>
      <c r="O534" s="433"/>
      <c r="P534" s="433"/>
      <c r="Q534" s="432"/>
      <c r="R534" s="432"/>
      <c r="S534" s="348"/>
      <c r="T534" s="348"/>
      <c r="U534" s="433"/>
      <c r="V534" s="433"/>
      <c r="W534" s="433"/>
      <c r="X534" s="433"/>
      <c r="Y534" s="433"/>
      <c r="Z534" s="433"/>
      <c r="AA534" s="433"/>
      <c r="AB534" s="435"/>
      <c r="AC534" s="394"/>
      <c r="AD534" s="394"/>
      <c r="AE534" s="394"/>
      <c r="AF534" s="394"/>
      <c r="AG534" s="394"/>
      <c r="AH534" s="394"/>
      <c r="AI534" s="394"/>
      <c r="AJ534" s="394"/>
      <c r="AK534" s="394"/>
    </row>
    <row r="535" spans="8:8" ht="15.75" customHeight="1">
      <c r="A535" s="437"/>
      <c r="B535" s="385">
        <v>5.0</v>
      </c>
      <c r="C535" s="371" t="s">
        <v>175</v>
      </c>
      <c r="D535" s="289">
        <v>208.06</v>
      </c>
      <c r="E535" s="432"/>
      <c r="F535" s="432"/>
      <c r="G535" s="432"/>
      <c r="H535" s="432"/>
      <c r="I535" s="432"/>
      <c r="J535" s="432"/>
      <c r="K535" s="432"/>
      <c r="L535" s="432"/>
      <c r="M535" s="432"/>
      <c r="N535" s="432"/>
      <c r="O535" s="433"/>
      <c r="P535" s="433"/>
      <c r="Q535" s="432"/>
      <c r="R535" s="432"/>
      <c r="S535" s="348"/>
      <c r="T535" s="348"/>
      <c r="U535" s="433"/>
      <c r="V535" s="433"/>
      <c r="W535" s="433"/>
      <c r="X535" s="433"/>
      <c r="Y535" s="433"/>
      <c r="Z535" s="433"/>
      <c r="AA535" s="433"/>
      <c r="AB535" s="435"/>
      <c r="AC535" s="394"/>
      <c r="AD535" s="394"/>
      <c r="AE535" s="394"/>
      <c r="AF535" s="394"/>
      <c r="AG535" s="394"/>
      <c r="AH535" s="394"/>
      <c r="AI535" s="394"/>
      <c r="AJ535" s="394"/>
      <c r="AK535" s="394"/>
    </row>
    <row r="536" spans="8:8" ht="15.75" customHeight="1">
      <c r="A536" s="437"/>
      <c r="B536" s="385">
        <v>6.0</v>
      </c>
      <c r="C536" s="371" t="s">
        <v>176</v>
      </c>
      <c r="D536" s="289">
        <v>399.65</v>
      </c>
      <c r="E536" s="432"/>
      <c r="F536" s="432"/>
      <c r="G536" s="432"/>
      <c r="H536" s="432"/>
      <c r="I536" s="432"/>
      <c r="J536" s="432"/>
      <c r="K536" s="432"/>
      <c r="L536" s="432"/>
      <c r="M536" s="432"/>
      <c r="N536" s="432"/>
      <c r="O536" s="433"/>
      <c r="P536" s="433"/>
      <c r="Q536" s="432"/>
      <c r="R536" s="432"/>
      <c r="S536" s="348"/>
      <c r="T536" s="348"/>
      <c r="U536" s="433"/>
      <c r="V536" s="433"/>
      <c r="W536" s="433"/>
      <c r="X536" s="433"/>
      <c r="Y536" s="433"/>
      <c r="Z536" s="433"/>
      <c r="AA536" s="433"/>
      <c r="AB536" s="435"/>
      <c r="AC536" s="394"/>
      <c r="AD536" s="394"/>
      <c r="AE536" s="394"/>
      <c r="AF536" s="394"/>
      <c r="AG536" s="394"/>
      <c r="AH536" s="394"/>
      <c r="AI536" s="394"/>
      <c r="AJ536" s="394"/>
      <c r="AK536" s="394"/>
    </row>
    <row r="537" spans="8:8" ht="15.75" customHeight="1">
      <c r="A537" s="437"/>
      <c r="B537" s="385">
        <v>7.0</v>
      </c>
      <c r="C537" s="371" t="s">
        <v>174</v>
      </c>
      <c r="D537" s="289">
        <v>228.82</v>
      </c>
      <c r="E537" s="432"/>
      <c r="F537" s="432"/>
      <c r="G537" s="432"/>
      <c r="H537" s="432"/>
      <c r="I537" s="432"/>
      <c r="J537" s="432"/>
      <c r="K537" s="432"/>
      <c r="L537" s="432"/>
      <c r="M537" s="432"/>
      <c r="N537" s="432"/>
      <c r="O537" s="433"/>
      <c r="P537" s="433"/>
      <c r="Q537" s="432"/>
      <c r="R537" s="432"/>
      <c r="S537" s="348"/>
      <c r="T537" s="348"/>
      <c r="U537" s="433"/>
      <c r="V537" s="433"/>
      <c r="W537" s="433"/>
      <c r="X537" s="433"/>
      <c r="Y537" s="433"/>
      <c r="Z537" s="433"/>
      <c r="AA537" s="433"/>
      <c r="AB537" s="435"/>
      <c r="AC537" s="394"/>
      <c r="AD537" s="394"/>
      <c r="AE537" s="394"/>
      <c r="AF537" s="394"/>
      <c r="AG537" s="394"/>
      <c r="AH537" s="394"/>
      <c r="AI537" s="394"/>
      <c r="AJ537" s="394"/>
      <c r="AK537" s="394"/>
    </row>
    <row r="538" spans="8:8" ht="15.75" customHeight="1">
      <c r="A538" s="413"/>
      <c r="B538" s="385">
        <v>8.0</v>
      </c>
      <c r="C538" s="371" t="s">
        <v>177</v>
      </c>
      <c r="D538" s="289">
        <v>402.71</v>
      </c>
      <c r="E538" s="432"/>
      <c r="F538" s="432"/>
      <c r="G538" s="432"/>
      <c r="H538" s="432"/>
      <c r="I538" s="432"/>
      <c r="J538" s="432"/>
      <c r="K538" s="432"/>
      <c r="L538" s="432"/>
      <c r="M538" s="432"/>
      <c r="N538" s="432"/>
      <c r="O538" s="433"/>
      <c r="P538" s="433"/>
      <c r="Q538" s="432"/>
      <c r="R538" s="432"/>
      <c r="S538" s="348"/>
      <c r="T538" s="348"/>
      <c r="U538" s="433"/>
      <c r="V538" s="433"/>
      <c r="W538" s="433"/>
      <c r="X538" s="433"/>
      <c r="Y538" s="433"/>
      <c r="Z538" s="433"/>
      <c r="AA538" s="433"/>
      <c r="AB538" s="435"/>
      <c r="AC538" s="394"/>
      <c r="AD538" s="394"/>
      <c r="AE538" s="394"/>
      <c r="AF538" s="394"/>
      <c r="AG538" s="394"/>
      <c r="AH538" s="394"/>
      <c r="AI538" s="394"/>
      <c r="AJ538" s="394"/>
      <c r="AK538" s="394"/>
    </row>
    <row r="539" spans="8:8" ht="15.75" customHeight="1">
      <c r="A539" s="413"/>
      <c r="B539" s="385">
        <v>9.0</v>
      </c>
      <c r="C539" s="371" t="s">
        <v>172</v>
      </c>
      <c r="D539" s="289">
        <v>250.17</v>
      </c>
      <c r="E539" s="432"/>
      <c r="F539" s="432"/>
      <c r="G539" s="432"/>
      <c r="H539" s="432"/>
      <c r="I539" s="432"/>
      <c r="J539" s="432"/>
      <c r="K539" s="432"/>
      <c r="L539" s="432"/>
      <c r="M539" s="432"/>
      <c r="N539" s="432"/>
      <c r="O539" s="433"/>
      <c r="P539" s="433"/>
      <c r="Q539" s="432"/>
      <c r="R539" s="432"/>
      <c r="S539" s="348"/>
      <c r="T539" s="348"/>
      <c r="U539" s="433"/>
      <c r="V539" s="433"/>
      <c r="W539" s="433"/>
      <c r="X539" s="433"/>
      <c r="Y539" s="433"/>
      <c r="Z539" s="433"/>
      <c r="AA539" s="433"/>
      <c r="AB539" s="435"/>
      <c r="AC539" s="394"/>
      <c r="AD539" s="394"/>
      <c r="AE539" s="394"/>
      <c r="AF539" s="394"/>
      <c r="AG539" s="394"/>
      <c r="AH539" s="394"/>
      <c r="AI539" s="394"/>
      <c r="AJ539" s="394"/>
      <c r="AK539" s="394"/>
    </row>
    <row r="540" spans="8:8" ht="15.75" customHeight="1">
      <c r="A540" s="413"/>
      <c r="B540" s="385">
        <v>10.0</v>
      </c>
      <c r="C540" s="371" t="s">
        <v>173</v>
      </c>
      <c r="D540" s="289">
        <v>250.17</v>
      </c>
      <c r="E540" s="432"/>
      <c r="F540" s="432"/>
      <c r="G540" s="432"/>
      <c r="H540" s="432"/>
      <c r="I540" s="432"/>
      <c r="J540" s="432"/>
      <c r="K540" s="432"/>
      <c r="L540" s="432"/>
      <c r="M540" s="432"/>
      <c r="N540" s="438"/>
      <c r="O540" s="433"/>
      <c r="P540" s="433"/>
      <c r="Q540" s="432"/>
      <c r="R540" s="438"/>
      <c r="S540" s="348"/>
      <c r="T540" s="460"/>
      <c r="U540" s="433"/>
      <c r="V540" s="433"/>
      <c r="W540" s="433"/>
      <c r="X540" s="433"/>
      <c r="Y540" s="433"/>
      <c r="Z540" s="433"/>
      <c r="AA540" s="433"/>
      <c r="AB540" s="435"/>
      <c r="AC540" s="394"/>
      <c r="AD540" s="394"/>
      <c r="AE540" s="394"/>
      <c r="AF540" s="394"/>
      <c r="AG540" s="394"/>
      <c r="AH540" s="394"/>
      <c r="AI540" s="394"/>
      <c r="AJ540" s="394"/>
      <c r="AK540" s="394"/>
    </row>
    <row r="541" spans="8:8" ht="15.75" customHeight="1">
      <c r="A541" s="413"/>
      <c r="B541" s="385">
        <v>11.0</v>
      </c>
      <c r="C541" s="371" t="s">
        <v>219</v>
      </c>
      <c r="D541" s="289">
        <v>228.82</v>
      </c>
      <c r="E541" s="432"/>
      <c r="F541" s="432"/>
      <c r="G541" s="432"/>
      <c r="H541" s="432"/>
      <c r="I541" s="432"/>
      <c r="J541" s="432"/>
      <c r="K541" s="432"/>
      <c r="L541" s="432"/>
      <c r="M541" s="432"/>
      <c r="N541" s="432"/>
      <c r="O541" s="433"/>
      <c r="P541" s="433"/>
      <c r="Q541" s="432"/>
      <c r="R541" s="432"/>
      <c r="S541" s="348"/>
      <c r="T541" s="348"/>
      <c r="U541" s="433"/>
      <c r="V541" s="433"/>
      <c r="W541" s="433"/>
      <c r="X541" s="433"/>
      <c r="Y541" s="433"/>
      <c r="Z541" s="433"/>
      <c r="AA541" s="433"/>
      <c r="AB541" s="435"/>
      <c r="AC541" s="394"/>
      <c r="AD541" s="394"/>
      <c r="AE541" s="394"/>
      <c r="AF541" s="394"/>
      <c r="AG541" s="394"/>
      <c r="AH541" s="394"/>
      <c r="AI541" s="394"/>
      <c r="AJ541" s="394"/>
      <c r="AK541" s="394"/>
    </row>
    <row r="542" spans="8:8" ht="15.75" customHeight="1">
      <c r="A542" s="413"/>
      <c r="B542" s="385">
        <v>12.0</v>
      </c>
      <c r="C542" s="371" t="s">
        <v>181</v>
      </c>
      <c r="D542" s="289">
        <v>56.38</v>
      </c>
      <c r="E542" s="432"/>
      <c r="F542" s="432"/>
      <c r="G542" s="432"/>
      <c r="H542" s="432"/>
      <c r="I542" s="432"/>
      <c r="J542" s="432"/>
      <c r="K542" s="432"/>
      <c r="L542" s="432"/>
      <c r="M542" s="432"/>
      <c r="N542" s="432"/>
      <c r="O542" s="433"/>
      <c r="P542" s="433"/>
      <c r="Q542" s="432"/>
      <c r="R542" s="432"/>
      <c r="S542" s="348"/>
      <c r="T542" s="348"/>
      <c r="U542" s="433"/>
      <c r="V542" s="433"/>
      <c r="W542" s="433"/>
      <c r="X542" s="433"/>
      <c r="Y542" s="433"/>
      <c r="Z542" s="433"/>
      <c r="AA542" s="433"/>
      <c r="AB542" s="435"/>
      <c r="AC542" s="394"/>
      <c r="AD542" s="394"/>
      <c r="AE542" s="394"/>
      <c r="AF542" s="394"/>
      <c r="AG542" s="394"/>
      <c r="AH542" s="394"/>
      <c r="AI542" s="394"/>
      <c r="AJ542" s="394"/>
      <c r="AK542" s="394"/>
    </row>
    <row r="543" spans="8:8" ht="15.75" customHeight="1">
      <c r="A543" s="413"/>
      <c r="B543" s="385">
        <v>13.0</v>
      </c>
      <c r="C543" s="371" t="s">
        <v>220</v>
      </c>
      <c r="D543" s="289">
        <v>70.14</v>
      </c>
      <c r="E543" s="432"/>
      <c r="F543" s="432"/>
      <c r="G543" s="432"/>
      <c r="H543" s="432"/>
      <c r="I543" s="432"/>
      <c r="J543" s="432"/>
      <c r="K543" s="432"/>
      <c r="L543" s="432"/>
      <c r="M543" s="432"/>
      <c r="N543" s="432"/>
      <c r="O543" s="433"/>
      <c r="P543" s="433"/>
      <c r="Q543" s="432"/>
      <c r="R543" s="432"/>
      <c r="S543" s="348"/>
      <c r="T543" s="348"/>
      <c r="U543" s="433"/>
      <c r="V543" s="433"/>
      <c r="W543" s="433"/>
      <c r="X543" s="433"/>
      <c r="Y543" s="433"/>
      <c r="Z543" s="433"/>
      <c r="AA543" s="433"/>
      <c r="AB543" s="435"/>
      <c r="AC543" s="394"/>
      <c r="AD543" s="394"/>
      <c r="AE543" s="394"/>
      <c r="AF543" s="394"/>
      <c r="AG543" s="394"/>
      <c r="AH543" s="394"/>
      <c r="AI543" s="394"/>
      <c r="AJ543" s="394"/>
      <c r="AK543" s="394"/>
    </row>
    <row r="544" spans="8:8" ht="15.75" customHeight="1">
      <c r="A544" s="413"/>
      <c r="B544" s="439">
        <v>14.0</v>
      </c>
      <c r="C544" s="440"/>
      <c r="D544" s="295"/>
      <c r="E544" s="441"/>
      <c r="F544" s="441"/>
      <c r="G544" s="442"/>
      <c r="H544" s="442"/>
      <c r="I544" s="441"/>
      <c r="J544" s="441"/>
      <c r="K544" s="441"/>
      <c r="L544" s="441"/>
      <c r="M544" s="441"/>
      <c r="N544" s="441"/>
      <c r="O544" s="442"/>
      <c r="P544" s="442"/>
      <c r="Q544" s="441"/>
      <c r="R544" s="441"/>
      <c r="S544" s="443"/>
      <c r="T544" s="443"/>
      <c r="U544" s="442"/>
      <c r="V544" s="442"/>
      <c r="W544" s="442"/>
      <c r="X544" s="442"/>
      <c r="Y544" s="442"/>
      <c r="Z544" s="442"/>
      <c r="AA544" s="442"/>
      <c r="AB544" s="444"/>
      <c r="AC544" s="394"/>
      <c r="AD544" s="394"/>
      <c r="AE544" s="394"/>
      <c r="AF544" s="394"/>
      <c r="AG544" s="394"/>
      <c r="AH544" s="394"/>
      <c r="AI544" s="394"/>
      <c r="AJ544" s="394"/>
      <c r="AK544" s="394"/>
    </row>
    <row r="545" spans="8:8" ht="15.75" customHeight="1">
      <c r="A545" s="413"/>
      <c r="B545" s="418"/>
      <c r="C545" s="419" t="s">
        <v>187</v>
      </c>
      <c r="D545" s="445"/>
      <c r="E545" s="446">
        <f t="shared" si="290" ref="E545:V545">SUMPRODUCT($D531:$D544,E531:E544)/100000</f>
        <v>0.0</v>
      </c>
      <c r="F545" s="446">
        <f t="shared" si="290"/>
        <v>0.0</v>
      </c>
      <c r="G545" s="446">
        <f t="shared" si="290"/>
        <v>0.0</v>
      </c>
      <c r="H545" s="446">
        <f t="shared" si="290"/>
        <v>0.0</v>
      </c>
      <c r="I545" s="446">
        <f t="shared" si="290"/>
        <v>0.0</v>
      </c>
      <c r="J545" s="446">
        <f t="shared" si="290"/>
        <v>0.0</v>
      </c>
      <c r="K545" s="446">
        <f t="shared" si="290"/>
        <v>0.0</v>
      </c>
      <c r="L545" s="446">
        <f t="shared" si="290"/>
        <v>0.0</v>
      </c>
      <c r="M545" s="446">
        <f t="shared" si="290"/>
        <v>0.0</v>
      </c>
      <c r="N545" s="446">
        <f t="shared" si="290"/>
        <v>0.0</v>
      </c>
      <c r="O545" s="446">
        <f t="shared" si="290"/>
        <v>0.0</v>
      </c>
      <c r="P545" s="446">
        <f t="shared" si="290"/>
        <v>0.0</v>
      </c>
      <c r="Q545" s="446">
        <f t="shared" si="290"/>
        <v>0.0</v>
      </c>
      <c r="R545" s="446">
        <f t="shared" si="290"/>
        <v>0.0</v>
      </c>
      <c r="S545" s="446">
        <f t="shared" si="290"/>
        <v>0.0</v>
      </c>
      <c r="T545" s="446">
        <f t="shared" si="290"/>
        <v>0.0</v>
      </c>
      <c r="U545" s="446">
        <f t="shared" si="290"/>
        <v>0.0</v>
      </c>
      <c r="V545" s="446">
        <f t="shared" si="290"/>
        <v>0.0</v>
      </c>
      <c r="W545" s="446">
        <v>0.011636800000000001</v>
      </c>
      <c r="X545" s="446">
        <v>0.0932315</v>
      </c>
      <c r="Y545" s="446">
        <f t="shared" si="291" ref="Y545:AB545">SUMPRODUCT($D531:$D544,Y531:Y544)/100000</f>
        <v>0.0</v>
      </c>
      <c r="Z545" s="446">
        <f t="shared" si="291"/>
        <v>0.0</v>
      </c>
      <c r="AA545" s="446">
        <f t="shared" si="291"/>
        <v>0.0</v>
      </c>
      <c r="AB545" s="447">
        <f t="shared" si="291"/>
        <v>0.0</v>
      </c>
      <c r="AC545" s="394"/>
      <c r="AD545" s="394"/>
      <c r="AE545" s="394"/>
      <c r="AF545" s="394"/>
      <c r="AG545" s="394"/>
      <c r="AH545" s="394"/>
      <c r="AI545" s="394"/>
      <c r="AJ545" s="394"/>
      <c r="AK545" s="394"/>
    </row>
    <row r="546" spans="8:8" ht="15.75" customHeight="1">
      <c r="A546" s="413"/>
      <c r="B546" s="383"/>
      <c r="C546" s="423"/>
      <c r="D546" s="424"/>
      <c r="E546" s="448"/>
      <c r="F546" s="448"/>
      <c r="G546" s="448"/>
      <c r="H546" s="448"/>
      <c r="I546" s="448"/>
      <c r="J546" s="448"/>
      <c r="K546" s="448"/>
      <c r="L546" s="448"/>
      <c r="M546" s="448"/>
      <c r="N546" s="448"/>
      <c r="O546" s="448"/>
      <c r="P546" s="448"/>
      <c r="Q546" s="433"/>
      <c r="R546" s="433"/>
      <c r="S546" s="448"/>
      <c r="T546" s="448"/>
      <c r="U546" s="448"/>
      <c r="V546" s="448"/>
      <c r="W546" s="448"/>
      <c r="X546" s="448"/>
      <c r="Y546" s="448"/>
      <c r="Z546" s="448"/>
      <c r="AA546" s="448"/>
      <c r="AB546" s="449"/>
      <c r="AC546" s="394"/>
      <c r="AD546" s="394"/>
      <c r="AE546" s="394"/>
      <c r="AF546" s="394"/>
      <c r="AG546" s="394"/>
      <c r="AH546" s="394"/>
      <c r="AI546" s="394"/>
      <c r="AJ546" s="394"/>
      <c r="AK546" s="394"/>
    </row>
    <row r="547" spans="8:8" ht="15.75" customHeight="1">
      <c r="A547" s="413"/>
      <c r="B547" s="403" t="s">
        <v>221</v>
      </c>
      <c r="C547" s="428" t="s">
        <v>165</v>
      </c>
      <c r="D547" s="381"/>
      <c r="E547" s="450" t="s">
        <v>214</v>
      </c>
      <c r="F547" s="451" t="s">
        <v>215</v>
      </c>
      <c r="G547" s="451" t="s">
        <v>214</v>
      </c>
      <c r="H547" s="451" t="s">
        <v>215</v>
      </c>
      <c r="I547" s="451" t="s">
        <v>214</v>
      </c>
      <c r="J547" s="451" t="s">
        <v>215</v>
      </c>
      <c r="K547" s="451" t="s">
        <v>214</v>
      </c>
      <c r="L547" s="451" t="s">
        <v>215</v>
      </c>
      <c r="M547" s="451" t="s">
        <v>214</v>
      </c>
      <c r="N547" s="451" t="s">
        <v>215</v>
      </c>
      <c r="O547" s="451" t="s">
        <v>214</v>
      </c>
      <c r="P547" s="451" t="s">
        <v>215</v>
      </c>
      <c r="Q547" s="451" t="s">
        <v>214</v>
      </c>
      <c r="R547" s="451" t="s">
        <v>215</v>
      </c>
      <c r="S547" s="451" t="s">
        <v>214</v>
      </c>
      <c r="T547" s="451" t="s">
        <v>215</v>
      </c>
      <c r="U547" s="451" t="s">
        <v>214</v>
      </c>
      <c r="V547" s="451" t="s">
        <v>215</v>
      </c>
      <c r="W547" s="451" t="s">
        <v>214</v>
      </c>
      <c r="X547" s="451" t="s">
        <v>215</v>
      </c>
      <c r="Y547" s="451" t="s">
        <v>214</v>
      </c>
      <c r="Z547" s="451" t="s">
        <v>215</v>
      </c>
      <c r="AA547" s="451" t="s">
        <v>214</v>
      </c>
      <c r="AB547" s="452" t="s">
        <v>215</v>
      </c>
      <c r="AC547" s="394"/>
      <c r="AD547" s="394"/>
      <c r="AE547" s="394"/>
      <c r="AF547" s="394"/>
      <c r="AG547" s="394"/>
      <c r="AH547" s="394"/>
      <c r="AI547" s="394"/>
      <c r="AJ547" s="394"/>
      <c r="AK547" s="394"/>
    </row>
    <row r="548" spans="8:8" ht="15.75" customHeight="1">
      <c r="A548" s="413"/>
      <c r="B548" s="385"/>
      <c r="C548" s="328" t="s">
        <v>222</v>
      </c>
      <c r="D548" s="473"/>
      <c r="E548" s="325">
        <f t="shared" si="292" ref="E548:V548">SUMPRODUCT($D$532:$D$533:$D$534,E532:E533:E534)/100000</f>
        <v>0.0</v>
      </c>
      <c r="F548" s="325">
        <f t="shared" si="292"/>
        <v>0.0</v>
      </c>
      <c r="G548" s="325">
        <f t="shared" si="292"/>
        <v>0.0</v>
      </c>
      <c r="H548" s="325">
        <f t="shared" si="292"/>
        <v>0.0</v>
      </c>
      <c r="I548" s="325">
        <f t="shared" si="292"/>
        <v>0.0</v>
      </c>
      <c r="J548" s="325">
        <f t="shared" si="292"/>
        <v>0.0</v>
      </c>
      <c r="K548" s="325">
        <f t="shared" si="292"/>
        <v>0.0</v>
      </c>
      <c r="L548" s="325">
        <f t="shared" si="292"/>
        <v>0.0</v>
      </c>
      <c r="M548" s="325">
        <f t="shared" si="292"/>
        <v>0.0</v>
      </c>
      <c r="N548" s="325">
        <f t="shared" si="292"/>
        <v>0.0</v>
      </c>
      <c r="O548" s="325">
        <f t="shared" si="292"/>
        <v>0.0</v>
      </c>
      <c r="P548" s="325">
        <f t="shared" si="292"/>
        <v>0.0</v>
      </c>
      <c r="Q548" s="325">
        <f t="shared" si="292"/>
        <v>0.0</v>
      </c>
      <c r="R548" s="325">
        <f t="shared" si="292"/>
        <v>0.0</v>
      </c>
      <c r="S548" s="325">
        <f t="shared" si="292"/>
        <v>0.0</v>
      </c>
      <c r="T548" s="325">
        <f t="shared" si="292"/>
        <v>0.0</v>
      </c>
      <c r="U548" s="325">
        <f t="shared" si="292"/>
        <v>0.0</v>
      </c>
      <c r="V548" s="325">
        <f t="shared" si="292"/>
        <v>0.0</v>
      </c>
      <c r="W548" s="325">
        <v>0.0</v>
      </c>
      <c r="X548" s="325">
        <v>0.0028373</v>
      </c>
      <c r="Y548" s="325">
        <f t="shared" si="293" ref="Y548:AB548">SUMPRODUCT($D$532:$D$533:$D$534,Y532:Y533:Y534)/100000</f>
        <v>0.0</v>
      </c>
      <c r="Z548" s="325">
        <f t="shared" si="293"/>
        <v>0.0</v>
      </c>
      <c r="AA548" s="325">
        <f t="shared" si="293"/>
        <v>0.0</v>
      </c>
      <c r="AB548" s="325">
        <f t="shared" si="293"/>
        <v>0.0</v>
      </c>
      <c r="AC548" s="394"/>
      <c r="AD548" s="394"/>
      <c r="AE548" s="394"/>
      <c r="AF548" s="394"/>
      <c r="AG548" s="394"/>
      <c r="AH548" s="394"/>
      <c r="AI548" s="394"/>
      <c r="AJ548" s="394"/>
      <c r="AK548" s="394"/>
    </row>
    <row r="549" spans="8:8" ht="15.75" customHeight="1">
      <c r="A549" s="413"/>
      <c r="B549" s="385"/>
      <c r="C549" s="328" t="s">
        <v>223</v>
      </c>
      <c r="D549" s="386"/>
      <c r="E549" s="330">
        <f t="shared" si="294" ref="E549:V549">SUMPRODUCT($D$535:$D$536:$D$537:$D$538,E535:E536:E537:E538)/100000</f>
        <v>0.0</v>
      </c>
      <c r="F549" s="330">
        <f t="shared" si="294"/>
        <v>0.0</v>
      </c>
      <c r="G549" s="330">
        <f t="shared" si="294"/>
        <v>0.0</v>
      </c>
      <c r="H549" s="330">
        <f t="shared" si="294"/>
        <v>0.0</v>
      </c>
      <c r="I549" s="330">
        <f t="shared" si="294"/>
        <v>0.0</v>
      </c>
      <c r="J549" s="330">
        <f t="shared" si="294"/>
        <v>0.0</v>
      </c>
      <c r="K549" s="330">
        <f t="shared" si="294"/>
        <v>0.0</v>
      </c>
      <c r="L549" s="330">
        <f t="shared" si="294"/>
        <v>0.0</v>
      </c>
      <c r="M549" s="330">
        <f t="shared" si="294"/>
        <v>0.0</v>
      </c>
      <c r="N549" s="330">
        <f t="shared" si="294"/>
        <v>0.0</v>
      </c>
      <c r="O549" s="330">
        <f t="shared" si="294"/>
        <v>0.0</v>
      </c>
      <c r="P549" s="330">
        <f t="shared" si="294"/>
        <v>0.0</v>
      </c>
      <c r="Q549" s="330">
        <f t="shared" si="294"/>
        <v>0.0</v>
      </c>
      <c r="R549" s="330">
        <f t="shared" si="294"/>
        <v>0.0</v>
      </c>
      <c r="S549" s="330">
        <f t="shared" si="294"/>
        <v>0.0</v>
      </c>
      <c r="T549" s="330">
        <f t="shared" si="294"/>
        <v>0.0</v>
      </c>
      <c r="U549" s="330">
        <f t="shared" si="294"/>
        <v>0.0</v>
      </c>
      <c r="V549" s="330">
        <f t="shared" si="294"/>
        <v>0.0</v>
      </c>
      <c r="W549" s="330">
        <v>0.0068646</v>
      </c>
      <c r="X549" s="330">
        <v>0.06240879999999999</v>
      </c>
      <c r="Y549" s="330">
        <f t="shared" si="295" ref="Y549:AB549">SUMPRODUCT($D$535:$D$536:$D$537:$D$538,Y535:Y536:Y537:Y538)/100000</f>
        <v>0.0</v>
      </c>
      <c r="Z549" s="330">
        <f t="shared" si="295"/>
        <v>0.0</v>
      </c>
      <c r="AA549" s="330">
        <f t="shared" si="295"/>
        <v>0.0</v>
      </c>
      <c r="AB549" s="330">
        <f t="shared" si="295"/>
        <v>0.0</v>
      </c>
      <c r="AC549" s="394"/>
      <c r="AD549" s="394"/>
      <c r="AE549" s="394"/>
      <c r="AF549" s="394"/>
      <c r="AG549" s="394"/>
      <c r="AH549" s="394"/>
      <c r="AI549" s="394"/>
      <c r="AJ549" s="394"/>
      <c r="AK549" s="394"/>
    </row>
    <row r="550" spans="8:8" ht="15.75" customHeight="1">
      <c r="A550" s="413"/>
      <c r="B550" s="385"/>
      <c r="C550" s="332" t="s">
        <v>224</v>
      </c>
      <c r="D550" s="386"/>
      <c r="E550" s="330">
        <f t="shared" si="296" ref="E550:V550">SUMPRODUCT($D$539:$D$540:$D$541,E539:E540:E541)/100000</f>
        <v>0.0</v>
      </c>
      <c r="F550" s="330">
        <f t="shared" si="296"/>
        <v>0.0</v>
      </c>
      <c r="G550" s="330">
        <f t="shared" si="296"/>
        <v>0.0</v>
      </c>
      <c r="H550" s="330">
        <f t="shared" si="296"/>
        <v>0.0</v>
      </c>
      <c r="I550" s="330">
        <f t="shared" si="296"/>
        <v>0.0</v>
      </c>
      <c r="J550" s="330">
        <f t="shared" si="296"/>
        <v>0.0</v>
      </c>
      <c r="K550" s="330">
        <f t="shared" si="296"/>
        <v>0.0</v>
      </c>
      <c r="L550" s="330">
        <f t="shared" si="296"/>
        <v>0.0</v>
      </c>
      <c r="M550" s="330">
        <f t="shared" si="296"/>
        <v>0.0</v>
      </c>
      <c r="N550" s="330">
        <f t="shared" si="296"/>
        <v>0.0</v>
      </c>
      <c r="O550" s="330">
        <f t="shared" si="296"/>
        <v>0.0</v>
      </c>
      <c r="P550" s="330">
        <f t="shared" si="296"/>
        <v>0.0</v>
      </c>
      <c r="Q550" s="330">
        <f t="shared" si="296"/>
        <v>0.0</v>
      </c>
      <c r="R550" s="330">
        <f t="shared" si="296"/>
        <v>0.0</v>
      </c>
      <c r="S550" s="330">
        <f t="shared" si="296"/>
        <v>0.0</v>
      </c>
      <c r="T550" s="330">
        <f t="shared" si="296"/>
        <v>0.0</v>
      </c>
      <c r="U550" s="330">
        <f t="shared" si="296"/>
        <v>0.0</v>
      </c>
      <c r="V550" s="330">
        <f t="shared" si="296"/>
        <v>0.0</v>
      </c>
      <c r="W550" s="330">
        <v>0.0</v>
      </c>
      <c r="X550" s="330">
        <v>0.0</v>
      </c>
      <c r="Y550" s="330">
        <f t="shared" si="297" ref="Y550:AB550">SUMPRODUCT($D$539:$D$540:$D$541,Y539:Y540:Y541)/100000</f>
        <v>0.0</v>
      </c>
      <c r="Z550" s="330">
        <f t="shared" si="297"/>
        <v>0.0</v>
      </c>
      <c r="AA550" s="330">
        <f t="shared" si="297"/>
        <v>0.0</v>
      </c>
      <c r="AB550" s="330">
        <f t="shared" si="297"/>
        <v>0.0</v>
      </c>
      <c r="AC550" s="394"/>
      <c r="AD550" s="394"/>
      <c r="AE550" s="394"/>
      <c r="AF550" s="394"/>
      <c r="AG550" s="394"/>
      <c r="AH550" s="394"/>
      <c r="AI550" s="394"/>
      <c r="AJ550" s="394"/>
      <c r="AK550" s="394"/>
    </row>
    <row r="551" spans="8:8" ht="15.75" customHeight="1">
      <c r="A551" s="413"/>
      <c r="B551" s="385"/>
      <c r="C551" s="328" t="s">
        <v>225</v>
      </c>
      <c r="D551" s="386"/>
      <c r="E551" s="330">
        <f t="shared" si="298" ref="E551:V551">SUMPRODUCT($D$542:$D$543,E542:E543)/100000</f>
        <v>0.0</v>
      </c>
      <c r="F551" s="330">
        <f t="shared" si="298"/>
        <v>0.0</v>
      </c>
      <c r="G551" s="330">
        <f t="shared" si="298"/>
        <v>0.0</v>
      </c>
      <c r="H551" s="330">
        <f t="shared" si="298"/>
        <v>0.0</v>
      </c>
      <c r="I551" s="330">
        <f t="shared" si="298"/>
        <v>0.0</v>
      </c>
      <c r="J551" s="330">
        <f t="shared" si="298"/>
        <v>0.0</v>
      </c>
      <c r="K551" s="330">
        <f t="shared" si="298"/>
        <v>0.0</v>
      </c>
      <c r="L551" s="330">
        <f t="shared" si="298"/>
        <v>0.0</v>
      </c>
      <c r="M551" s="330">
        <f t="shared" si="298"/>
        <v>0.0</v>
      </c>
      <c r="N551" s="330">
        <f t="shared" si="298"/>
        <v>0.0</v>
      </c>
      <c r="O551" s="330">
        <f t="shared" si="298"/>
        <v>0.0</v>
      </c>
      <c r="P551" s="330">
        <f t="shared" si="298"/>
        <v>0.0</v>
      </c>
      <c r="Q551" s="330">
        <f t="shared" si="298"/>
        <v>0.0</v>
      </c>
      <c r="R551" s="330">
        <f t="shared" si="298"/>
        <v>0.0</v>
      </c>
      <c r="S551" s="330">
        <f t="shared" si="298"/>
        <v>0.0</v>
      </c>
      <c r="T551" s="330">
        <f t="shared" si="298"/>
        <v>0.0</v>
      </c>
      <c r="U551" s="330">
        <f t="shared" si="298"/>
        <v>0.0</v>
      </c>
      <c r="V551" s="330">
        <f t="shared" si="298"/>
        <v>0.0</v>
      </c>
      <c r="W551" s="330">
        <v>0.0047722</v>
      </c>
      <c r="X551" s="330">
        <v>0.0279854</v>
      </c>
      <c r="Y551" s="330">
        <f t="shared" si="299" ref="Y551:AB551">SUMPRODUCT($D$542:$D$543,Y542:Y543)/100000</f>
        <v>0.0</v>
      </c>
      <c r="Z551" s="330">
        <f t="shared" si="299"/>
        <v>0.0</v>
      </c>
      <c r="AA551" s="330">
        <f t="shared" si="299"/>
        <v>0.0</v>
      </c>
      <c r="AB551" s="330">
        <f t="shared" si="299"/>
        <v>0.0</v>
      </c>
      <c r="AC551" s="394"/>
      <c r="AD551" s="394"/>
      <c r="AE551" s="394"/>
      <c r="AF551" s="394"/>
      <c r="AG551" s="394"/>
      <c r="AH551" s="394"/>
      <c r="AI551" s="394"/>
      <c r="AJ551" s="394"/>
      <c r="AK551" s="394"/>
    </row>
    <row r="552" spans="8:8" ht="15.75" customHeight="1">
      <c r="A552" s="474"/>
      <c r="B552" s="387"/>
      <c r="C552" s="431" t="s">
        <v>187</v>
      </c>
      <c r="D552" s="389"/>
      <c r="E552" s="390">
        <f t="shared" si="300" ref="E552:AB552">SUM(E548:E551)</f>
        <v>0.0</v>
      </c>
      <c r="F552" s="391">
        <f t="shared" si="300"/>
        <v>0.0</v>
      </c>
      <c r="G552" s="391">
        <f t="shared" si="300"/>
        <v>0.0</v>
      </c>
      <c r="H552" s="391">
        <f t="shared" si="300"/>
        <v>0.0</v>
      </c>
      <c r="I552" s="391">
        <f t="shared" si="300"/>
        <v>0.0</v>
      </c>
      <c r="J552" s="391">
        <f t="shared" si="300"/>
        <v>0.0</v>
      </c>
      <c r="K552" s="391">
        <f t="shared" si="300"/>
        <v>0.0</v>
      </c>
      <c r="L552" s="391">
        <f t="shared" si="300"/>
        <v>0.0</v>
      </c>
      <c r="M552" s="391">
        <f t="shared" si="300"/>
        <v>0.0</v>
      </c>
      <c r="N552" s="391">
        <f t="shared" si="300"/>
        <v>0.0</v>
      </c>
      <c r="O552" s="391">
        <f t="shared" si="300"/>
        <v>0.0</v>
      </c>
      <c r="P552" s="391">
        <f t="shared" si="300"/>
        <v>0.0</v>
      </c>
      <c r="Q552" s="391">
        <f t="shared" si="300"/>
        <v>0.0</v>
      </c>
      <c r="R552" s="391">
        <f t="shared" si="300"/>
        <v>0.0</v>
      </c>
      <c r="S552" s="391">
        <f t="shared" si="300"/>
        <v>0.0</v>
      </c>
      <c r="T552" s="391">
        <f t="shared" si="300"/>
        <v>0.0</v>
      </c>
      <c r="U552" s="391">
        <f t="shared" si="300"/>
        <v>0.0</v>
      </c>
      <c r="V552" s="391">
        <f t="shared" si="300"/>
        <v>0.0</v>
      </c>
      <c r="W552" s="391">
        <f t="shared" si="300"/>
        <v>0.0116368</v>
      </c>
      <c r="X552" s="391">
        <f t="shared" si="300"/>
        <v>0.0932315</v>
      </c>
      <c r="Y552" s="391">
        <f t="shared" si="300"/>
        <v>0.0</v>
      </c>
      <c r="Z552" s="391">
        <f t="shared" si="300"/>
        <v>0.0</v>
      </c>
      <c r="AA552" s="391">
        <f t="shared" si="300"/>
        <v>0.0</v>
      </c>
      <c r="AB552" s="392">
        <f t="shared" si="300"/>
        <v>0.0</v>
      </c>
      <c r="AC552" s="394"/>
      <c r="AD552" s="394"/>
      <c r="AE552" s="394"/>
      <c r="AF552" s="394"/>
      <c r="AG552" s="394"/>
      <c r="AH552" s="394"/>
      <c r="AI552" s="394"/>
      <c r="AJ552" s="394"/>
      <c r="AK552" s="394"/>
    </row>
    <row r="553" spans="8:8" ht="15.75" customHeight="1">
      <c r="A553" s="388" t="s">
        <v>253</v>
      </c>
      <c r="B553" s="403">
        <v>1.0</v>
      </c>
      <c r="C553" s="369" t="s">
        <v>217</v>
      </c>
      <c r="D553" s="280">
        <v>92.9</v>
      </c>
      <c r="E553" s="432"/>
      <c r="F553" s="432"/>
      <c r="G553" s="432"/>
      <c r="H553" s="432"/>
      <c r="I553" s="432"/>
      <c r="J553" s="432"/>
      <c r="K553" s="432"/>
      <c r="L553" s="432"/>
      <c r="M553" s="457"/>
      <c r="N553" s="457"/>
      <c r="O553" s="433"/>
      <c r="P553" s="433"/>
      <c r="Q553" s="432"/>
      <c r="R553" s="432"/>
      <c r="S553" s="436"/>
      <c r="T553" s="436"/>
      <c r="U553" s="433"/>
      <c r="V553" s="433"/>
      <c r="W553" s="433"/>
      <c r="X553" s="433"/>
      <c r="Y553" s="433"/>
      <c r="Z553" s="433"/>
      <c r="AA553" s="433"/>
      <c r="AB553" s="435"/>
      <c r="AC553" s="394"/>
      <c r="AD553" s="394"/>
      <c r="AE553" s="394"/>
      <c r="AF553" s="394"/>
      <c r="AG553" s="394"/>
      <c r="AH553" s="394"/>
      <c r="AI553" s="394"/>
      <c r="AJ553" s="394"/>
      <c r="AK553" s="394"/>
    </row>
    <row r="554" spans="8:8" ht="15.75" customHeight="1">
      <c r="A554" s="454"/>
      <c r="B554" s="385">
        <v>2.0</v>
      </c>
      <c r="C554" s="371" t="s">
        <v>218</v>
      </c>
      <c r="D554" s="289">
        <v>154.38</v>
      </c>
      <c r="E554" s="432"/>
      <c r="F554" s="432"/>
      <c r="G554" s="433"/>
      <c r="H554" s="433"/>
      <c r="I554" s="432"/>
      <c r="J554" s="432"/>
      <c r="K554" s="432"/>
      <c r="L554" s="432"/>
      <c r="M554" s="457"/>
      <c r="N554" s="457"/>
      <c r="O554" s="433"/>
      <c r="P554" s="433"/>
      <c r="Q554" s="432"/>
      <c r="R554" s="432"/>
      <c r="S554" s="434"/>
      <c r="T554" s="434"/>
      <c r="U554" s="433"/>
      <c r="V554" s="433"/>
      <c r="W554" s="433"/>
      <c r="X554" s="433"/>
      <c r="Y554" s="433"/>
      <c r="Z554" s="433"/>
      <c r="AA554" s="433"/>
      <c r="AB554" s="435"/>
      <c r="AC554" s="394"/>
      <c r="AD554" s="394"/>
      <c r="AE554" s="394"/>
      <c r="AF554" s="394"/>
      <c r="AG554" s="394"/>
      <c r="AH554" s="394"/>
      <c r="AI554" s="394"/>
      <c r="AJ554" s="394"/>
      <c r="AK554" s="394"/>
    </row>
    <row r="555" spans="8:8" ht="15.75" customHeight="1">
      <c r="A555" s="413"/>
      <c r="B555" s="385">
        <v>3.0</v>
      </c>
      <c r="C555" s="371" t="s">
        <v>178</v>
      </c>
      <c r="D555" s="289">
        <v>283.73</v>
      </c>
      <c r="E555" s="432"/>
      <c r="F555" s="432"/>
      <c r="G555" s="432"/>
      <c r="H555" s="432"/>
      <c r="I555" s="432"/>
      <c r="J555" s="432"/>
      <c r="K555" s="432"/>
      <c r="L555" s="432"/>
      <c r="M555" s="457"/>
      <c r="N555" s="457"/>
      <c r="O555" s="433"/>
      <c r="P555" s="433"/>
      <c r="Q555" s="432"/>
      <c r="R555" s="432"/>
      <c r="S555" s="434"/>
      <c r="T555" s="434"/>
      <c r="U555" s="433"/>
      <c r="V555" s="433"/>
      <c r="W555" s="433"/>
      <c r="X555" s="433"/>
      <c r="Y555" s="433"/>
      <c r="Z555" s="433"/>
      <c r="AA555" s="433"/>
      <c r="AB555" s="435"/>
      <c r="AC555" s="394"/>
      <c r="AD555" s="394"/>
      <c r="AE555" s="394"/>
      <c r="AF555" s="394"/>
      <c r="AG555" s="394"/>
      <c r="AH555" s="394"/>
      <c r="AI555" s="394"/>
      <c r="AJ555" s="394"/>
      <c r="AK555" s="394"/>
    </row>
    <row r="556" spans="8:8" ht="15.75" customHeight="1">
      <c r="A556" s="437"/>
      <c r="B556" s="385">
        <v>4.0</v>
      </c>
      <c r="C556" s="371" t="s">
        <v>179</v>
      </c>
      <c r="D556" s="289">
        <v>344.75</v>
      </c>
      <c r="E556" s="432"/>
      <c r="F556" s="432"/>
      <c r="G556" s="432"/>
      <c r="H556" s="432"/>
      <c r="I556" s="432"/>
      <c r="J556" s="432"/>
      <c r="K556" s="432"/>
      <c r="L556" s="432"/>
      <c r="M556" s="457"/>
      <c r="N556" s="457"/>
      <c r="O556" s="433"/>
      <c r="P556" s="433"/>
      <c r="Q556" s="432"/>
      <c r="R556" s="432"/>
      <c r="S556" s="434"/>
      <c r="T556" s="434"/>
      <c r="U556" s="433"/>
      <c r="V556" s="433"/>
      <c r="W556" s="433"/>
      <c r="X556" s="433"/>
      <c r="Y556" s="433"/>
      <c r="Z556" s="433"/>
      <c r="AA556" s="433"/>
      <c r="AB556" s="435"/>
      <c r="AC556" s="394"/>
      <c r="AD556" s="394"/>
      <c r="AE556" s="394"/>
      <c r="AF556" s="394"/>
      <c r="AG556" s="394"/>
      <c r="AH556" s="394"/>
      <c r="AI556" s="394"/>
      <c r="AJ556" s="394"/>
      <c r="AK556" s="394"/>
    </row>
    <row r="557" spans="8:8" ht="15.75" customHeight="1">
      <c r="A557" s="437"/>
      <c r="B557" s="385">
        <v>5.0</v>
      </c>
      <c r="C557" s="371" t="s">
        <v>175</v>
      </c>
      <c r="D557" s="289">
        <v>208.06</v>
      </c>
      <c r="E557" s="432"/>
      <c r="F557" s="432"/>
      <c r="G557" s="432"/>
      <c r="H557" s="432"/>
      <c r="I557" s="432"/>
      <c r="J557" s="432"/>
      <c r="K557" s="432"/>
      <c r="L557" s="432"/>
      <c r="M557" s="457"/>
      <c r="N557" s="457"/>
      <c r="O557" s="433"/>
      <c r="P557" s="433"/>
      <c r="Q557" s="432"/>
      <c r="R557" s="432"/>
      <c r="S557" s="434"/>
      <c r="T557" s="434"/>
      <c r="U557" s="433"/>
      <c r="V557" s="433"/>
      <c r="W557" s="433"/>
      <c r="X557" s="433"/>
      <c r="Y557" s="433"/>
      <c r="Z557" s="433"/>
      <c r="AA557" s="433"/>
      <c r="AB557" s="435"/>
      <c r="AC557" s="394"/>
      <c r="AD557" s="394"/>
      <c r="AE557" s="394"/>
      <c r="AF557" s="394"/>
      <c r="AG557" s="394"/>
      <c r="AH557" s="394"/>
      <c r="AI557" s="394"/>
      <c r="AJ557" s="394"/>
      <c r="AK557" s="394"/>
    </row>
    <row r="558" spans="8:8" ht="15.75" customHeight="1">
      <c r="A558" s="437"/>
      <c r="B558" s="385">
        <v>6.0</v>
      </c>
      <c r="C558" s="371" t="s">
        <v>176</v>
      </c>
      <c r="D558" s="289">
        <v>399.65</v>
      </c>
      <c r="E558" s="432"/>
      <c r="F558" s="432"/>
      <c r="G558" s="432"/>
      <c r="H558" s="432"/>
      <c r="I558" s="432"/>
      <c r="J558" s="432"/>
      <c r="K558" s="432"/>
      <c r="L558" s="432"/>
      <c r="M558" s="457"/>
      <c r="N558" s="457"/>
      <c r="O558" s="433"/>
      <c r="P558" s="433"/>
      <c r="Q558" s="432"/>
      <c r="R558" s="432"/>
      <c r="S558" s="434"/>
      <c r="T558" s="434"/>
      <c r="U558" s="433"/>
      <c r="V558" s="433"/>
      <c r="W558" s="433"/>
      <c r="X558" s="433"/>
      <c r="Y558" s="433"/>
      <c r="Z558" s="433"/>
      <c r="AA558" s="433"/>
      <c r="AB558" s="435"/>
      <c r="AC558" s="394"/>
      <c r="AD558" s="394"/>
      <c r="AE558" s="394"/>
      <c r="AF558" s="394"/>
      <c r="AG558" s="394"/>
      <c r="AH558" s="394"/>
      <c r="AI558" s="394"/>
      <c r="AJ558" s="394"/>
      <c r="AK558" s="394"/>
    </row>
    <row r="559" spans="8:8" ht="15.75" customHeight="1">
      <c r="A559" s="437"/>
      <c r="B559" s="385">
        <v>7.0</v>
      </c>
      <c r="C559" s="371" t="s">
        <v>174</v>
      </c>
      <c r="D559" s="289">
        <v>228.82</v>
      </c>
      <c r="E559" s="432">
        <v>29.0</v>
      </c>
      <c r="F559" s="432">
        <v>9.0</v>
      </c>
      <c r="G559" s="432"/>
      <c r="H559" s="432"/>
      <c r="I559" s="432">
        <v>12.0</v>
      </c>
      <c r="J559" s="432">
        <v>10.0</v>
      </c>
      <c r="K559" s="432"/>
      <c r="L559" s="432"/>
      <c r="M559" s="457"/>
      <c r="N559" s="457"/>
      <c r="O559" s="433"/>
      <c r="P559" s="433"/>
      <c r="Q559" s="432"/>
      <c r="R559" s="432"/>
      <c r="S559" s="434"/>
      <c r="T559" s="434"/>
      <c r="U559" s="433"/>
      <c r="V559" s="433"/>
      <c r="W559" s="433"/>
      <c r="X559" s="433"/>
      <c r="Y559" s="433"/>
      <c r="Z559" s="433"/>
      <c r="AA559" s="433"/>
      <c r="AB559" s="435"/>
      <c r="AC559" s="394"/>
      <c r="AD559" s="394"/>
      <c r="AE559" s="394"/>
      <c r="AF559" s="394"/>
      <c r="AG559" s="394"/>
      <c r="AH559" s="394"/>
      <c r="AI559" s="394"/>
      <c r="AJ559" s="394"/>
      <c r="AK559" s="394"/>
    </row>
    <row r="560" spans="8:8" ht="15.75" customHeight="1">
      <c r="A560" s="413"/>
      <c r="B560" s="385">
        <v>8.0</v>
      </c>
      <c r="C560" s="371" t="s">
        <v>177</v>
      </c>
      <c r="D560" s="289">
        <v>402.71</v>
      </c>
      <c r="E560" s="432"/>
      <c r="F560" s="432"/>
      <c r="G560" s="432"/>
      <c r="H560" s="432"/>
      <c r="I560" s="432"/>
      <c r="J560" s="432"/>
      <c r="K560" s="432"/>
      <c r="L560" s="432"/>
      <c r="M560" s="457"/>
      <c r="N560" s="457"/>
      <c r="O560" s="433"/>
      <c r="P560" s="433"/>
      <c r="Q560" s="432"/>
      <c r="R560" s="432"/>
      <c r="S560" s="434"/>
      <c r="T560" s="434"/>
      <c r="U560" s="433"/>
      <c r="V560" s="433"/>
      <c r="W560" s="433"/>
      <c r="X560" s="433"/>
      <c r="Y560" s="433"/>
      <c r="Z560" s="433"/>
      <c r="AA560" s="433"/>
      <c r="AB560" s="435"/>
      <c r="AC560" s="394"/>
      <c r="AD560" s="394"/>
      <c r="AE560" s="394"/>
      <c r="AF560" s="394"/>
      <c r="AG560" s="394"/>
      <c r="AH560" s="394"/>
      <c r="AI560" s="394"/>
      <c r="AJ560" s="394"/>
      <c r="AK560" s="394"/>
    </row>
    <row r="561" spans="8:8" ht="15.75" customHeight="1">
      <c r="A561" s="413"/>
      <c r="B561" s="385">
        <v>9.0</v>
      </c>
      <c r="C561" s="371" t="s">
        <v>172</v>
      </c>
      <c r="D561" s="289">
        <v>250.17</v>
      </c>
      <c r="E561" s="432"/>
      <c r="F561" s="432"/>
      <c r="G561" s="432"/>
      <c r="H561" s="432"/>
      <c r="I561" s="432"/>
      <c r="J561" s="432"/>
      <c r="K561" s="432"/>
      <c r="L561" s="432"/>
      <c r="M561" s="457"/>
      <c r="N561" s="457"/>
      <c r="O561" s="433"/>
      <c r="P561" s="433"/>
      <c r="Q561" s="432"/>
      <c r="R561" s="432"/>
      <c r="S561" s="434"/>
      <c r="T561" s="434"/>
      <c r="U561" s="433"/>
      <c r="V561" s="433"/>
      <c r="W561" s="433"/>
      <c r="X561" s="433"/>
      <c r="Y561" s="433"/>
      <c r="Z561" s="433"/>
      <c r="AA561" s="433"/>
      <c r="AB561" s="435"/>
      <c r="AC561" s="394"/>
      <c r="AD561" s="394"/>
      <c r="AE561" s="394"/>
      <c r="AF561" s="394"/>
      <c r="AG561" s="394"/>
      <c r="AH561" s="394"/>
      <c r="AI561" s="394"/>
      <c r="AJ561" s="394"/>
      <c r="AK561" s="394"/>
    </row>
    <row r="562" spans="8:8" ht="15.75" customHeight="1">
      <c r="A562" s="413"/>
      <c r="B562" s="385">
        <v>10.0</v>
      </c>
      <c r="C562" s="371" t="s">
        <v>173</v>
      </c>
      <c r="D562" s="289">
        <v>250.17</v>
      </c>
      <c r="E562" s="432"/>
      <c r="F562" s="432"/>
      <c r="G562" s="432"/>
      <c r="H562" s="432"/>
      <c r="I562" s="432"/>
      <c r="J562" s="432"/>
      <c r="K562" s="432"/>
      <c r="L562" s="432"/>
      <c r="M562" s="457"/>
      <c r="N562" s="425"/>
      <c r="O562" s="433"/>
      <c r="P562" s="433"/>
      <c r="Q562" s="432"/>
      <c r="R562" s="438"/>
      <c r="S562" s="436"/>
      <c r="T562" s="436"/>
      <c r="U562" s="433"/>
      <c r="V562" s="433"/>
      <c r="W562" s="433"/>
      <c r="X562" s="433"/>
      <c r="Y562" s="433"/>
      <c r="Z562" s="433"/>
      <c r="AA562" s="433"/>
      <c r="AB562" s="435"/>
      <c r="AC562" s="394"/>
      <c r="AD562" s="394"/>
      <c r="AE562" s="394"/>
      <c r="AF562" s="394"/>
      <c r="AG562" s="394"/>
      <c r="AH562" s="394"/>
      <c r="AI562" s="394"/>
      <c r="AJ562" s="394"/>
      <c r="AK562" s="394"/>
    </row>
    <row r="563" spans="8:8" ht="15.75" customHeight="1">
      <c r="A563" s="413"/>
      <c r="B563" s="385">
        <v>11.0</v>
      </c>
      <c r="C563" s="371" t="s">
        <v>219</v>
      </c>
      <c r="D563" s="289">
        <v>228.82</v>
      </c>
      <c r="E563" s="432"/>
      <c r="F563" s="432"/>
      <c r="G563" s="432"/>
      <c r="H563" s="432"/>
      <c r="I563" s="432"/>
      <c r="J563" s="432"/>
      <c r="K563" s="432"/>
      <c r="L563" s="432"/>
      <c r="M563" s="457"/>
      <c r="N563" s="457"/>
      <c r="O563" s="433"/>
      <c r="P563" s="433"/>
      <c r="Q563" s="432"/>
      <c r="R563" s="432"/>
      <c r="S563" s="436"/>
      <c r="T563" s="436"/>
      <c r="U563" s="433"/>
      <c r="V563" s="433"/>
      <c r="W563" s="433"/>
      <c r="X563" s="433"/>
      <c r="Y563" s="433"/>
      <c r="Z563" s="433"/>
      <c r="AA563" s="433"/>
      <c r="AB563" s="435"/>
      <c r="AC563" s="394"/>
      <c r="AD563" s="394"/>
      <c r="AE563" s="394"/>
      <c r="AF563" s="394"/>
      <c r="AG563" s="394"/>
      <c r="AH563" s="394"/>
      <c r="AI563" s="394"/>
      <c r="AJ563" s="394"/>
      <c r="AK563" s="394"/>
    </row>
    <row r="564" spans="8:8" ht="15.75" customHeight="1">
      <c r="A564" s="413"/>
      <c r="B564" s="385">
        <v>12.0</v>
      </c>
      <c r="C564" s="371" t="s">
        <v>181</v>
      </c>
      <c r="D564" s="289">
        <v>56.38</v>
      </c>
      <c r="E564" s="432"/>
      <c r="F564" s="432"/>
      <c r="G564" s="432"/>
      <c r="H564" s="432"/>
      <c r="I564" s="432"/>
      <c r="J564" s="432"/>
      <c r="K564" s="432"/>
      <c r="L564" s="432"/>
      <c r="M564" s="457"/>
      <c r="N564" s="457"/>
      <c r="O564" s="433"/>
      <c r="P564" s="433"/>
      <c r="Q564" s="432"/>
      <c r="R564" s="432"/>
      <c r="S564" s="434"/>
      <c r="T564" s="434"/>
      <c r="U564" s="433"/>
      <c r="V564" s="433"/>
      <c r="W564" s="433"/>
      <c r="X564" s="433"/>
      <c r="Y564" s="433"/>
      <c r="Z564" s="433"/>
      <c r="AA564" s="433"/>
      <c r="AB564" s="435"/>
      <c r="AC564" s="394"/>
      <c r="AD564" s="394"/>
      <c r="AE564" s="394"/>
      <c r="AF564" s="394"/>
      <c r="AG564" s="394"/>
      <c r="AH564" s="394"/>
      <c r="AI564" s="394"/>
      <c r="AJ564" s="394"/>
      <c r="AK564" s="394"/>
    </row>
    <row r="565" spans="8:8" ht="15.75" customHeight="1">
      <c r="A565" s="413"/>
      <c r="B565" s="385">
        <v>13.0</v>
      </c>
      <c r="C565" s="371" t="s">
        <v>220</v>
      </c>
      <c r="D565" s="289">
        <v>70.14</v>
      </c>
      <c r="E565" s="432">
        <v>9.0</v>
      </c>
      <c r="F565" s="432">
        <v>30.0</v>
      </c>
      <c r="G565" s="432"/>
      <c r="H565" s="432"/>
      <c r="I565" s="432">
        <v>17.0</v>
      </c>
      <c r="J565" s="432">
        <v>10.0</v>
      </c>
      <c r="K565" s="432"/>
      <c r="L565" s="432"/>
      <c r="M565" s="457"/>
      <c r="N565" s="457"/>
      <c r="O565" s="433"/>
      <c r="P565" s="433"/>
      <c r="Q565" s="432"/>
      <c r="R565" s="432"/>
      <c r="S565" s="348"/>
      <c r="T565" s="348"/>
      <c r="U565" s="433"/>
      <c r="V565" s="433"/>
      <c r="W565" s="433"/>
      <c r="X565" s="433"/>
      <c r="Y565" s="433"/>
      <c r="Z565" s="433"/>
      <c r="AA565" s="433"/>
      <c r="AB565" s="435"/>
      <c r="AC565" s="394"/>
      <c r="AD565" s="394"/>
      <c r="AE565" s="394"/>
      <c r="AF565" s="394"/>
      <c r="AG565" s="394"/>
      <c r="AH565" s="394"/>
      <c r="AI565" s="394"/>
      <c r="AJ565" s="394"/>
      <c r="AK565" s="394"/>
    </row>
    <row r="566" spans="8:8" ht="15.75" customHeight="1">
      <c r="A566" s="413"/>
      <c r="B566" s="439">
        <v>14.0</v>
      </c>
      <c r="C566" s="440"/>
      <c r="D566" s="295"/>
      <c r="E566" s="441"/>
      <c r="F566" s="441"/>
      <c r="G566" s="442"/>
      <c r="H566" s="442"/>
      <c r="I566" s="441"/>
      <c r="J566" s="441"/>
      <c r="K566" s="441"/>
      <c r="L566" s="441"/>
      <c r="M566" s="441"/>
      <c r="N566" s="441"/>
      <c r="O566" s="442"/>
      <c r="P566" s="442"/>
      <c r="Q566" s="441"/>
      <c r="R566" s="441"/>
      <c r="S566" s="443"/>
      <c r="T566" s="443"/>
      <c r="U566" s="442"/>
      <c r="V566" s="442"/>
      <c r="W566" s="442"/>
      <c r="X566" s="442"/>
      <c r="Y566" s="442"/>
      <c r="Z566" s="442"/>
      <c r="AA566" s="442"/>
      <c r="AB566" s="444"/>
      <c r="AC566" s="394"/>
      <c r="AD566" s="394"/>
      <c r="AE566" s="394"/>
      <c r="AF566" s="394"/>
      <c r="AG566" s="394"/>
      <c r="AH566" s="394"/>
      <c r="AI566" s="394"/>
      <c r="AJ566" s="394"/>
      <c r="AK566" s="394"/>
    </row>
    <row r="567" spans="8:8" ht="15.75" customHeight="1">
      <c r="A567" s="413"/>
      <c r="B567" s="418"/>
      <c r="C567" s="419" t="s">
        <v>187</v>
      </c>
      <c r="D567" s="445"/>
      <c r="E567" s="446">
        <f t="shared" si="301" ref="E567:V567">SUMPRODUCT($D553:$D566,E553:E566)/100000</f>
        <v>0.0726704</v>
      </c>
      <c r="F567" s="446">
        <f t="shared" si="301"/>
        <v>0.0416358</v>
      </c>
      <c r="G567" s="446">
        <f t="shared" si="301"/>
        <v>0.0</v>
      </c>
      <c r="H567" s="446">
        <f t="shared" si="301"/>
        <v>0.0</v>
      </c>
      <c r="I567" s="446">
        <f t="shared" si="301"/>
        <v>0.0393822</v>
      </c>
      <c r="J567" s="446">
        <f t="shared" si="301"/>
        <v>0.029896</v>
      </c>
      <c r="K567" s="446">
        <f t="shared" si="301"/>
        <v>0.0</v>
      </c>
      <c r="L567" s="446">
        <f t="shared" si="301"/>
        <v>0.0</v>
      </c>
      <c r="M567" s="446">
        <f t="shared" si="301"/>
        <v>0.0</v>
      </c>
      <c r="N567" s="446">
        <f t="shared" si="301"/>
        <v>0.0</v>
      </c>
      <c r="O567" s="446">
        <f t="shared" si="301"/>
        <v>0.0</v>
      </c>
      <c r="P567" s="446">
        <f t="shared" si="301"/>
        <v>0.0</v>
      </c>
      <c r="Q567" s="446">
        <f t="shared" si="301"/>
        <v>0.0</v>
      </c>
      <c r="R567" s="446">
        <f t="shared" si="301"/>
        <v>0.0</v>
      </c>
      <c r="S567" s="446">
        <f t="shared" si="301"/>
        <v>0.0</v>
      </c>
      <c r="T567" s="446">
        <f t="shared" si="301"/>
        <v>0.0</v>
      </c>
      <c r="U567" s="446">
        <f t="shared" si="301"/>
        <v>0.0</v>
      </c>
      <c r="V567" s="446">
        <f t="shared" si="301"/>
        <v>0.0</v>
      </c>
      <c r="W567" s="446">
        <v>0.0739238</v>
      </c>
      <c r="X567" s="446">
        <v>0.06735880000000001</v>
      </c>
      <c r="Y567" s="446">
        <f t="shared" si="302" ref="Y567:AB567">SUMPRODUCT($D553:$D566,Y553:Y566)/100000</f>
        <v>0.0</v>
      </c>
      <c r="Z567" s="446">
        <f t="shared" si="302"/>
        <v>0.0</v>
      </c>
      <c r="AA567" s="446">
        <f t="shared" si="302"/>
        <v>0.0</v>
      </c>
      <c r="AB567" s="447">
        <f t="shared" si="302"/>
        <v>0.0</v>
      </c>
      <c r="AC567" s="394"/>
      <c r="AD567" s="394"/>
      <c r="AE567" s="394"/>
      <c r="AF567" s="394"/>
      <c r="AG567" s="394"/>
      <c r="AH567" s="394"/>
      <c r="AI567" s="394"/>
      <c r="AJ567" s="394"/>
      <c r="AK567" s="394"/>
    </row>
    <row r="568" spans="8:8" ht="15.75" customHeight="1">
      <c r="A568" s="413"/>
      <c r="B568" s="383"/>
      <c r="C568" s="423"/>
      <c r="D568" s="424"/>
      <c r="E568" s="448"/>
      <c r="F568" s="448"/>
      <c r="G568" s="448"/>
      <c r="H568" s="448"/>
      <c r="I568" s="448"/>
      <c r="J568" s="448"/>
      <c r="K568" s="448"/>
      <c r="L568" s="448"/>
      <c r="M568" s="448"/>
      <c r="N568" s="448"/>
      <c r="O568" s="448"/>
      <c r="P568" s="448"/>
      <c r="Q568" s="433"/>
      <c r="R568" s="433"/>
      <c r="S568" s="448"/>
      <c r="T568" s="448"/>
      <c r="U568" s="448"/>
      <c r="V568" s="448"/>
      <c r="W568" s="448"/>
      <c r="X568" s="448"/>
      <c r="Y568" s="448"/>
      <c r="Z568" s="448"/>
      <c r="AA568" s="448"/>
      <c r="AB568" s="449"/>
      <c r="AC568" s="394"/>
      <c r="AD568" s="394"/>
      <c r="AE568" s="394"/>
      <c r="AF568" s="394"/>
      <c r="AG568" s="394"/>
      <c r="AH568" s="394"/>
      <c r="AI568" s="394"/>
      <c r="AJ568" s="394"/>
      <c r="AK568" s="394"/>
    </row>
    <row r="569" spans="8:8" ht="15.75" customHeight="1">
      <c r="A569" s="413"/>
      <c r="B569" s="403" t="s">
        <v>221</v>
      </c>
      <c r="C569" s="428" t="s">
        <v>165</v>
      </c>
      <c r="D569" s="381"/>
      <c r="E569" s="450" t="s">
        <v>214</v>
      </c>
      <c r="F569" s="451" t="s">
        <v>215</v>
      </c>
      <c r="G569" s="451" t="s">
        <v>214</v>
      </c>
      <c r="H569" s="451" t="s">
        <v>215</v>
      </c>
      <c r="I569" s="451" t="s">
        <v>214</v>
      </c>
      <c r="J569" s="451" t="s">
        <v>215</v>
      </c>
      <c r="K569" s="451" t="s">
        <v>214</v>
      </c>
      <c r="L569" s="451" t="s">
        <v>215</v>
      </c>
      <c r="M569" s="451" t="s">
        <v>214</v>
      </c>
      <c r="N569" s="451" t="s">
        <v>215</v>
      </c>
      <c r="O569" s="451" t="s">
        <v>214</v>
      </c>
      <c r="P569" s="451" t="s">
        <v>215</v>
      </c>
      <c r="Q569" s="451" t="s">
        <v>214</v>
      </c>
      <c r="R569" s="451" t="s">
        <v>215</v>
      </c>
      <c r="S569" s="451" t="s">
        <v>214</v>
      </c>
      <c r="T569" s="451" t="s">
        <v>215</v>
      </c>
      <c r="U569" s="451" t="s">
        <v>214</v>
      </c>
      <c r="V569" s="451" t="s">
        <v>215</v>
      </c>
      <c r="W569" s="451" t="s">
        <v>214</v>
      </c>
      <c r="X569" s="451" t="s">
        <v>215</v>
      </c>
      <c r="Y569" s="451" t="s">
        <v>214</v>
      </c>
      <c r="Z569" s="451" t="s">
        <v>215</v>
      </c>
      <c r="AA569" s="451" t="s">
        <v>214</v>
      </c>
      <c r="AB569" s="452" t="s">
        <v>215</v>
      </c>
      <c r="AC569" s="394"/>
      <c r="AD569" s="394"/>
      <c r="AE569" s="394"/>
      <c r="AF569" s="394"/>
      <c r="AG569" s="394"/>
      <c r="AH569" s="394"/>
      <c r="AI569" s="394"/>
      <c r="AJ569" s="394"/>
      <c r="AK569" s="394"/>
    </row>
    <row r="570" spans="8:8" ht="15.75" customHeight="1">
      <c r="A570" s="413"/>
      <c r="B570" s="385"/>
      <c r="C570" s="328" t="s">
        <v>222</v>
      </c>
      <c r="D570" s="473"/>
      <c r="E570" s="325">
        <f t="shared" si="303" ref="E570:V570">SUMPRODUCT($D$554:$D$555:$D$556,E554:E555:E556)/100000</f>
        <v>0.0</v>
      </c>
      <c r="F570" s="325">
        <f t="shared" si="303"/>
        <v>0.0</v>
      </c>
      <c r="G570" s="325">
        <f t="shared" si="303"/>
        <v>0.0</v>
      </c>
      <c r="H570" s="325">
        <f t="shared" si="303"/>
        <v>0.0</v>
      </c>
      <c r="I570" s="325">
        <f t="shared" si="303"/>
        <v>0.0</v>
      </c>
      <c r="J570" s="325">
        <f t="shared" si="303"/>
        <v>0.0</v>
      </c>
      <c r="K570" s="325">
        <f t="shared" si="303"/>
        <v>0.0</v>
      </c>
      <c r="L570" s="325">
        <f t="shared" si="303"/>
        <v>0.0</v>
      </c>
      <c r="M570" s="325">
        <f t="shared" si="303"/>
        <v>0.0</v>
      </c>
      <c r="N570" s="325">
        <f t="shared" si="303"/>
        <v>0.0</v>
      </c>
      <c r="O570" s="325">
        <f t="shared" si="303"/>
        <v>0.0</v>
      </c>
      <c r="P570" s="325">
        <f t="shared" si="303"/>
        <v>0.0</v>
      </c>
      <c r="Q570" s="325">
        <f t="shared" si="303"/>
        <v>0.0</v>
      </c>
      <c r="R570" s="325">
        <f t="shared" si="303"/>
        <v>0.0</v>
      </c>
      <c r="S570" s="325">
        <f t="shared" si="303"/>
        <v>0.0</v>
      </c>
      <c r="T570" s="325">
        <f t="shared" si="303"/>
        <v>0.0</v>
      </c>
      <c r="U570" s="325">
        <f t="shared" si="303"/>
        <v>0.0</v>
      </c>
      <c r="V570" s="325">
        <f t="shared" si="303"/>
        <v>0.0</v>
      </c>
      <c r="W570" s="325">
        <v>0.0</v>
      </c>
      <c r="X570" s="325">
        <v>0.0453968</v>
      </c>
      <c r="Y570" s="325">
        <f t="shared" si="304" ref="Y570:AB570">SUMPRODUCT($D$554:$D$555:$D$556,Y554:Y555:Y556)/100000</f>
        <v>0.0</v>
      </c>
      <c r="Z570" s="325">
        <f t="shared" si="304"/>
        <v>0.0</v>
      </c>
      <c r="AA570" s="325">
        <f t="shared" si="304"/>
        <v>0.0</v>
      </c>
      <c r="AB570" s="325">
        <f t="shared" si="304"/>
        <v>0.0</v>
      </c>
      <c r="AC570" s="394"/>
      <c r="AD570" s="394"/>
      <c r="AE570" s="394"/>
      <c r="AF570" s="394"/>
      <c r="AG570" s="394"/>
      <c r="AH570" s="394"/>
      <c r="AI570" s="394"/>
      <c r="AJ570" s="394"/>
      <c r="AK570" s="394"/>
    </row>
    <row r="571" spans="8:8" ht="15.75" customHeight="1">
      <c r="A571" s="413"/>
      <c r="B571" s="385"/>
      <c r="C571" s="328" t="s">
        <v>223</v>
      </c>
      <c r="D571" s="386"/>
      <c r="E571" s="330">
        <f t="shared" si="305" ref="E571:V571">SUMPRODUCT($D$557:$D$558:$D$559:$D$560,E557:E558:E559:E560)/100000</f>
        <v>0.0663578</v>
      </c>
      <c r="F571" s="330">
        <f t="shared" si="305"/>
        <v>0.020593800000000002</v>
      </c>
      <c r="G571" s="330">
        <f t="shared" si="305"/>
        <v>0.0</v>
      </c>
      <c r="H571" s="330">
        <f t="shared" si="305"/>
        <v>0.0</v>
      </c>
      <c r="I571" s="330">
        <f t="shared" si="305"/>
        <v>0.0274584</v>
      </c>
      <c r="J571" s="330">
        <f t="shared" si="305"/>
        <v>0.022882</v>
      </c>
      <c r="K571" s="330">
        <f t="shared" si="305"/>
        <v>0.0</v>
      </c>
      <c r="L571" s="330">
        <f t="shared" si="305"/>
        <v>0.0</v>
      </c>
      <c r="M571" s="330">
        <f t="shared" si="305"/>
        <v>0.0</v>
      </c>
      <c r="N571" s="330">
        <f t="shared" si="305"/>
        <v>0.0</v>
      </c>
      <c r="O571" s="330">
        <f t="shared" si="305"/>
        <v>0.0</v>
      </c>
      <c r="P571" s="330">
        <f t="shared" si="305"/>
        <v>0.0</v>
      </c>
      <c r="Q571" s="330">
        <f t="shared" si="305"/>
        <v>0.0</v>
      </c>
      <c r="R571" s="330">
        <f t="shared" si="305"/>
        <v>0.0</v>
      </c>
      <c r="S571" s="330">
        <f t="shared" si="305"/>
        <v>0.0</v>
      </c>
      <c r="T571" s="330">
        <f t="shared" si="305"/>
        <v>0.0</v>
      </c>
      <c r="U571" s="330">
        <f t="shared" si="305"/>
        <v>0.0</v>
      </c>
      <c r="V571" s="330">
        <f t="shared" si="305"/>
        <v>0.0</v>
      </c>
      <c r="W571" s="330">
        <v>0.07322239999999999</v>
      </c>
      <c r="X571" s="330">
        <v>0.011441</v>
      </c>
      <c r="Y571" s="330">
        <f t="shared" si="306" ref="Y571:AB571">SUMPRODUCT($D$557:$D$558:$D$559:$D$560,Y557:Y558:Y559:Y560)/100000</f>
        <v>0.0</v>
      </c>
      <c r="Z571" s="330">
        <f t="shared" si="306"/>
        <v>0.0</v>
      </c>
      <c r="AA571" s="330">
        <f t="shared" si="306"/>
        <v>0.0</v>
      </c>
      <c r="AB571" s="330">
        <f t="shared" si="306"/>
        <v>0.0</v>
      </c>
      <c r="AC571" s="394"/>
      <c r="AD571" s="394"/>
      <c r="AE571" s="394"/>
      <c r="AF571" s="394"/>
      <c r="AG571" s="394"/>
      <c r="AH571" s="394"/>
      <c r="AI571" s="394"/>
      <c r="AJ571" s="394"/>
      <c r="AK571" s="394"/>
    </row>
    <row r="572" spans="8:8" ht="15.75" customHeight="1">
      <c r="A572" s="413"/>
      <c r="B572" s="385"/>
      <c r="C572" s="332" t="s">
        <v>224</v>
      </c>
      <c r="D572" s="386"/>
      <c r="E572" s="330">
        <f t="shared" si="307" ref="E572:V572">SUMPRODUCT($D$561:$D$562:$D$563,E561:E562:E563)/100000</f>
        <v>0.0</v>
      </c>
      <c r="F572" s="330">
        <f t="shared" si="307"/>
        <v>0.0</v>
      </c>
      <c r="G572" s="330">
        <f t="shared" si="307"/>
        <v>0.0</v>
      </c>
      <c r="H572" s="330">
        <f t="shared" si="307"/>
        <v>0.0</v>
      </c>
      <c r="I572" s="330">
        <f t="shared" si="307"/>
        <v>0.0</v>
      </c>
      <c r="J572" s="330">
        <f t="shared" si="307"/>
        <v>0.0</v>
      </c>
      <c r="K572" s="330">
        <f t="shared" si="307"/>
        <v>0.0</v>
      </c>
      <c r="L572" s="330">
        <f t="shared" si="307"/>
        <v>0.0</v>
      </c>
      <c r="M572" s="330">
        <f t="shared" si="307"/>
        <v>0.0</v>
      </c>
      <c r="N572" s="330">
        <f t="shared" si="307"/>
        <v>0.0</v>
      </c>
      <c r="O572" s="330">
        <f t="shared" si="307"/>
        <v>0.0</v>
      </c>
      <c r="P572" s="330">
        <f t="shared" si="307"/>
        <v>0.0</v>
      </c>
      <c r="Q572" s="330">
        <f t="shared" si="307"/>
        <v>0.0</v>
      </c>
      <c r="R572" s="330">
        <f t="shared" si="307"/>
        <v>0.0</v>
      </c>
      <c r="S572" s="330">
        <f t="shared" si="307"/>
        <v>0.0</v>
      </c>
      <c r="T572" s="330">
        <f t="shared" si="307"/>
        <v>0.0</v>
      </c>
      <c r="U572" s="330">
        <f t="shared" si="307"/>
        <v>0.0</v>
      </c>
      <c r="V572" s="330">
        <f t="shared" si="307"/>
        <v>0.0</v>
      </c>
      <c r="W572" s="330">
        <v>0.0</v>
      </c>
      <c r="X572" s="330">
        <v>0.0</v>
      </c>
      <c r="Y572" s="330">
        <f t="shared" si="308" ref="Y572:AB572">SUMPRODUCT($D$561:$D$562:$D$563,Y561:Y562:Y563)/100000</f>
        <v>0.0</v>
      </c>
      <c r="Z572" s="330">
        <f t="shared" si="308"/>
        <v>0.0</v>
      </c>
      <c r="AA572" s="330">
        <f t="shared" si="308"/>
        <v>0.0</v>
      </c>
      <c r="AB572" s="330">
        <f t="shared" si="308"/>
        <v>0.0</v>
      </c>
      <c r="AC572" s="394"/>
      <c r="AD572" s="394"/>
      <c r="AE572" s="394"/>
      <c r="AF572" s="394"/>
      <c r="AG572" s="394"/>
      <c r="AH572" s="394"/>
      <c r="AI572" s="394"/>
      <c r="AJ572" s="394"/>
      <c r="AK572" s="394"/>
    </row>
    <row r="573" spans="8:8" ht="15.75" customHeight="1">
      <c r="A573" s="413"/>
      <c r="B573" s="385"/>
      <c r="C573" s="328" t="s">
        <v>225</v>
      </c>
      <c r="D573" s="386"/>
      <c r="E573" s="330">
        <f t="shared" si="309" ref="E573:V573">SUMPRODUCT($D$564:$D$565,E564:E565)/100000</f>
        <v>0.0063126</v>
      </c>
      <c r="F573" s="330">
        <f t="shared" si="309"/>
        <v>0.021041999999999998</v>
      </c>
      <c r="G573" s="330">
        <f t="shared" si="309"/>
        <v>0.0</v>
      </c>
      <c r="H573" s="330">
        <f t="shared" si="309"/>
        <v>0.0</v>
      </c>
      <c r="I573" s="330">
        <f t="shared" si="309"/>
        <v>0.011923800000000002</v>
      </c>
      <c r="J573" s="330">
        <f t="shared" si="309"/>
        <v>0.007013999999999999</v>
      </c>
      <c r="K573" s="330">
        <f t="shared" si="309"/>
        <v>0.0</v>
      </c>
      <c r="L573" s="330">
        <f t="shared" si="309"/>
        <v>0.0</v>
      </c>
      <c r="M573" s="330">
        <f t="shared" si="309"/>
        <v>0.0</v>
      </c>
      <c r="N573" s="330">
        <f t="shared" si="309"/>
        <v>0.0</v>
      </c>
      <c r="O573" s="330">
        <f t="shared" si="309"/>
        <v>0.0</v>
      </c>
      <c r="P573" s="330">
        <f t="shared" si="309"/>
        <v>0.0</v>
      </c>
      <c r="Q573" s="330">
        <f t="shared" si="309"/>
        <v>0.0</v>
      </c>
      <c r="R573" s="330">
        <f t="shared" si="309"/>
        <v>0.0</v>
      </c>
      <c r="S573" s="330">
        <f t="shared" si="309"/>
        <v>0.0</v>
      </c>
      <c r="T573" s="330">
        <f t="shared" si="309"/>
        <v>0.0</v>
      </c>
      <c r="U573" s="330">
        <f t="shared" si="309"/>
        <v>0.0</v>
      </c>
      <c r="V573" s="330">
        <f t="shared" si="309"/>
        <v>0.0</v>
      </c>
      <c r="W573" s="330">
        <v>7.014E-4</v>
      </c>
      <c r="X573" s="330">
        <v>0.010520999999999999</v>
      </c>
      <c r="Y573" s="330">
        <f t="shared" si="310" ref="Y573:AB573">SUMPRODUCT($D$564:$D$565,Y564:Y565)/100000</f>
        <v>0.0</v>
      </c>
      <c r="Z573" s="330">
        <f t="shared" si="310"/>
        <v>0.0</v>
      </c>
      <c r="AA573" s="330">
        <f t="shared" si="310"/>
        <v>0.0</v>
      </c>
      <c r="AB573" s="330">
        <f t="shared" si="310"/>
        <v>0.0</v>
      </c>
      <c r="AC573" s="394"/>
      <c r="AD573" s="394"/>
      <c r="AE573" s="394"/>
      <c r="AF573" s="394"/>
      <c r="AG573" s="394"/>
      <c r="AH573" s="394"/>
      <c r="AI573" s="394"/>
      <c r="AJ573" s="394"/>
      <c r="AK573" s="394"/>
    </row>
    <row r="574" spans="8:8" ht="15.75" customHeight="1">
      <c r="A574" s="474"/>
      <c r="B574" s="387"/>
      <c r="C574" s="431" t="s">
        <v>187</v>
      </c>
      <c r="D574" s="389"/>
      <c r="E574" s="390">
        <f t="shared" si="311" ref="E574:AB574">SUM(E570:E573)</f>
        <v>0.0726704</v>
      </c>
      <c r="F574" s="391">
        <f t="shared" si="311"/>
        <v>0.0416358</v>
      </c>
      <c r="G574" s="391">
        <f t="shared" si="311"/>
        <v>0.0</v>
      </c>
      <c r="H574" s="391">
        <f t="shared" si="311"/>
        <v>0.0</v>
      </c>
      <c r="I574" s="391">
        <f t="shared" si="311"/>
        <v>0.039382200000000006</v>
      </c>
      <c r="J574" s="391">
        <f t="shared" si="311"/>
        <v>0.029896</v>
      </c>
      <c r="K574" s="391">
        <f t="shared" si="311"/>
        <v>0.0</v>
      </c>
      <c r="L574" s="391">
        <f t="shared" si="311"/>
        <v>0.0</v>
      </c>
      <c r="M574" s="391">
        <f t="shared" si="311"/>
        <v>0.0</v>
      </c>
      <c r="N574" s="391">
        <f t="shared" si="311"/>
        <v>0.0</v>
      </c>
      <c r="O574" s="391">
        <f t="shared" si="311"/>
        <v>0.0</v>
      </c>
      <c r="P574" s="391">
        <f t="shared" si="311"/>
        <v>0.0</v>
      </c>
      <c r="Q574" s="391">
        <f t="shared" si="311"/>
        <v>0.0</v>
      </c>
      <c r="R574" s="391">
        <f t="shared" si="311"/>
        <v>0.0</v>
      </c>
      <c r="S574" s="391">
        <f t="shared" si="311"/>
        <v>0.0</v>
      </c>
      <c r="T574" s="391">
        <f t="shared" si="311"/>
        <v>0.0</v>
      </c>
      <c r="U574" s="391">
        <f t="shared" si="311"/>
        <v>0.0</v>
      </c>
      <c r="V574" s="391">
        <f t="shared" si="311"/>
        <v>0.0</v>
      </c>
      <c r="W574" s="391">
        <f t="shared" si="311"/>
        <v>0.0739238</v>
      </c>
      <c r="X574" s="391">
        <f t="shared" si="311"/>
        <v>0.0673588</v>
      </c>
      <c r="Y574" s="391">
        <f t="shared" si="311"/>
        <v>0.0</v>
      </c>
      <c r="Z574" s="391">
        <f t="shared" si="311"/>
        <v>0.0</v>
      </c>
      <c r="AA574" s="391">
        <f t="shared" si="311"/>
        <v>0.0</v>
      </c>
      <c r="AB574" s="392">
        <f t="shared" si="311"/>
        <v>0.0</v>
      </c>
      <c r="AC574" s="394"/>
      <c r="AD574" s="394"/>
      <c r="AE574" s="394"/>
      <c r="AF574" s="394"/>
      <c r="AG574" s="394"/>
      <c r="AH574" s="394"/>
      <c r="AI574" s="394"/>
      <c r="AJ574" s="394"/>
      <c r="AK574" s="394"/>
    </row>
    <row r="575" spans="8:8" ht="15.75" customHeight="1">
      <c r="A575" s="388" t="s">
        <v>254</v>
      </c>
      <c r="B575" s="403">
        <v>1.0</v>
      </c>
      <c r="C575" s="369" t="s">
        <v>217</v>
      </c>
      <c r="D575" s="280">
        <v>92.9</v>
      </c>
      <c r="E575" s="432"/>
      <c r="F575" s="432"/>
      <c r="G575" s="432"/>
      <c r="H575" s="432"/>
      <c r="I575" s="432"/>
      <c r="J575" s="432"/>
      <c r="K575" s="432"/>
      <c r="L575" s="432"/>
      <c r="M575" s="457"/>
      <c r="N575" s="457"/>
      <c r="O575" s="433"/>
      <c r="P575" s="433"/>
      <c r="Q575" s="432"/>
      <c r="R575" s="432"/>
      <c r="S575" s="348"/>
      <c r="T575" s="348"/>
      <c r="U575" s="433"/>
      <c r="V575" s="433"/>
      <c r="W575" s="433"/>
      <c r="X575" s="433"/>
      <c r="Y575" s="433"/>
      <c r="Z575" s="433"/>
      <c r="AA575" s="433"/>
      <c r="AB575" s="435"/>
      <c r="AC575" s="394"/>
      <c r="AD575" s="394"/>
      <c r="AE575" s="394"/>
      <c r="AF575" s="394"/>
      <c r="AG575" s="394"/>
      <c r="AH575" s="394"/>
      <c r="AI575" s="394"/>
      <c r="AJ575" s="394"/>
      <c r="AK575" s="394"/>
    </row>
    <row r="576" spans="8:8" ht="15.75" customHeight="1">
      <c r="A576" s="454"/>
      <c r="B576" s="385">
        <v>2.0</v>
      </c>
      <c r="C576" s="371" t="s">
        <v>218</v>
      </c>
      <c r="D576" s="289">
        <v>154.38</v>
      </c>
      <c r="E576" s="432"/>
      <c r="F576" s="432"/>
      <c r="G576" s="433"/>
      <c r="H576" s="433"/>
      <c r="I576" s="432"/>
      <c r="J576" s="432"/>
      <c r="K576" s="432"/>
      <c r="L576" s="432"/>
      <c r="M576" s="457"/>
      <c r="N576" s="457"/>
      <c r="O576" s="433"/>
      <c r="P576" s="433"/>
      <c r="Q576" s="432"/>
      <c r="R576" s="432"/>
      <c r="S576" s="348"/>
      <c r="T576" s="348"/>
      <c r="U576" s="433"/>
      <c r="V576" s="433"/>
      <c r="W576" s="433"/>
      <c r="X576" s="433"/>
      <c r="Y576" s="433"/>
      <c r="Z576" s="433"/>
      <c r="AA576" s="433"/>
      <c r="AB576" s="435"/>
      <c r="AC576" s="394"/>
      <c r="AD576" s="394"/>
      <c r="AE576" s="394"/>
      <c r="AF576" s="394"/>
      <c r="AG576" s="394"/>
      <c r="AH576" s="394"/>
      <c r="AI576" s="394"/>
      <c r="AJ576" s="394"/>
      <c r="AK576" s="394"/>
    </row>
    <row r="577" spans="8:8" ht="15.75" customHeight="1">
      <c r="A577" s="413"/>
      <c r="B577" s="385">
        <v>3.0</v>
      </c>
      <c r="C577" s="371" t="s">
        <v>178</v>
      </c>
      <c r="D577" s="289">
        <v>283.73</v>
      </c>
      <c r="E577" s="432"/>
      <c r="F577" s="432"/>
      <c r="G577" s="432"/>
      <c r="H577" s="432"/>
      <c r="I577" s="432"/>
      <c r="J577" s="432"/>
      <c r="K577" s="432"/>
      <c r="L577" s="432"/>
      <c r="M577" s="457"/>
      <c r="N577" s="457"/>
      <c r="O577" s="433"/>
      <c r="P577" s="433"/>
      <c r="Q577" s="432"/>
      <c r="R577" s="432"/>
      <c r="S577" s="348"/>
      <c r="T577" s="348"/>
      <c r="U577" s="433"/>
      <c r="V577" s="433"/>
      <c r="W577" s="433"/>
      <c r="X577" s="433"/>
      <c r="Y577" s="433"/>
      <c r="Z577" s="433"/>
      <c r="AA577" s="433"/>
      <c r="AB577" s="435"/>
      <c r="AC577" s="394"/>
      <c r="AD577" s="394"/>
      <c r="AE577" s="394"/>
      <c r="AF577" s="394"/>
      <c r="AG577" s="394"/>
      <c r="AH577" s="394"/>
      <c r="AI577" s="394"/>
      <c r="AJ577" s="394"/>
      <c r="AK577" s="394"/>
    </row>
    <row r="578" spans="8:8" ht="15.75" customHeight="1">
      <c r="A578" s="437"/>
      <c r="B578" s="385">
        <v>4.0</v>
      </c>
      <c r="C578" s="371" t="s">
        <v>179</v>
      </c>
      <c r="D578" s="289">
        <v>344.75</v>
      </c>
      <c r="E578" s="432"/>
      <c r="F578" s="432"/>
      <c r="G578" s="432"/>
      <c r="H578" s="432"/>
      <c r="I578" s="432"/>
      <c r="J578" s="432"/>
      <c r="K578" s="432"/>
      <c r="L578" s="432"/>
      <c r="M578" s="457"/>
      <c r="N578" s="457"/>
      <c r="O578" s="433"/>
      <c r="P578" s="433"/>
      <c r="Q578" s="432"/>
      <c r="R578" s="432"/>
      <c r="S578" s="348"/>
      <c r="T578" s="348"/>
      <c r="U578" s="433"/>
      <c r="V578" s="433"/>
      <c r="W578" s="433"/>
      <c r="X578" s="433"/>
      <c r="Y578" s="433"/>
      <c r="Z578" s="433"/>
      <c r="AA578" s="433"/>
      <c r="AB578" s="435"/>
      <c r="AC578" s="394"/>
      <c r="AD578" s="394"/>
      <c r="AE578" s="394"/>
      <c r="AF578" s="394"/>
      <c r="AG578" s="394"/>
      <c r="AH578" s="394"/>
      <c r="AI578" s="394"/>
      <c r="AJ578" s="394"/>
      <c r="AK578" s="394"/>
    </row>
    <row r="579" spans="8:8" ht="15.75" customHeight="1">
      <c r="A579" s="437"/>
      <c r="B579" s="385">
        <v>5.0</v>
      </c>
      <c r="C579" s="371" t="s">
        <v>175</v>
      </c>
      <c r="D579" s="289">
        <v>208.06</v>
      </c>
      <c r="E579" s="432"/>
      <c r="F579" s="432"/>
      <c r="G579" s="432"/>
      <c r="H579" s="432"/>
      <c r="I579" s="432"/>
      <c r="J579" s="432"/>
      <c r="K579" s="432"/>
      <c r="L579" s="432"/>
      <c r="M579" s="457"/>
      <c r="N579" s="457"/>
      <c r="O579" s="433"/>
      <c r="P579" s="433"/>
      <c r="Q579" s="432"/>
      <c r="R579" s="432"/>
      <c r="S579" s="348"/>
      <c r="T579" s="348"/>
      <c r="U579" s="433"/>
      <c r="V579" s="433"/>
      <c r="W579" s="433"/>
      <c r="X579" s="433"/>
      <c r="Y579" s="433"/>
      <c r="Z579" s="433"/>
      <c r="AA579" s="433"/>
      <c r="AB579" s="435"/>
      <c r="AC579" s="394"/>
      <c r="AD579" s="394"/>
      <c r="AE579" s="394"/>
      <c r="AF579" s="394"/>
      <c r="AG579" s="394"/>
      <c r="AH579" s="394"/>
      <c r="AI579" s="394"/>
      <c r="AJ579" s="394"/>
      <c r="AK579" s="394"/>
    </row>
    <row r="580" spans="8:8" ht="15.75" customHeight="1">
      <c r="A580" s="437"/>
      <c r="B580" s="385">
        <v>6.0</v>
      </c>
      <c r="C580" s="371" t="s">
        <v>176</v>
      </c>
      <c r="D580" s="289">
        <v>399.65</v>
      </c>
      <c r="E580" s="432"/>
      <c r="F580" s="432"/>
      <c r="G580" s="432"/>
      <c r="H580" s="432"/>
      <c r="I580" s="432"/>
      <c r="J580" s="432"/>
      <c r="K580" s="432"/>
      <c r="L580" s="432"/>
      <c r="M580" s="457"/>
      <c r="N580" s="457"/>
      <c r="O580" s="433"/>
      <c r="P580" s="433"/>
      <c r="Q580" s="432"/>
      <c r="R580" s="432"/>
      <c r="S580" s="348"/>
      <c r="T580" s="348"/>
      <c r="U580" s="433"/>
      <c r="V580" s="433"/>
      <c r="W580" s="433"/>
      <c r="X580" s="433"/>
      <c r="Y580" s="433"/>
      <c r="Z580" s="433"/>
      <c r="AA580" s="433"/>
      <c r="AB580" s="435"/>
      <c r="AC580" s="394"/>
      <c r="AD580" s="394"/>
      <c r="AE580" s="394"/>
      <c r="AF580" s="394"/>
      <c r="AG580" s="394"/>
      <c r="AH580" s="394"/>
      <c r="AI580" s="394"/>
      <c r="AJ580" s="394"/>
      <c r="AK580" s="394"/>
    </row>
    <row r="581" spans="8:8" ht="15.75" customHeight="1">
      <c r="A581" s="437"/>
      <c r="B581" s="385">
        <v>7.0</v>
      </c>
      <c r="C581" s="371" t="s">
        <v>174</v>
      </c>
      <c r="D581" s="289">
        <v>228.82</v>
      </c>
      <c r="E581" s="432">
        <v>4.0</v>
      </c>
      <c r="F581" s="432">
        <v>6.0</v>
      </c>
      <c r="G581" s="432"/>
      <c r="H581" s="432"/>
      <c r="I581" s="432">
        <v>4.0</v>
      </c>
      <c r="J581" s="432">
        <v>0.0</v>
      </c>
      <c r="K581" s="432"/>
      <c r="L581" s="432"/>
      <c r="M581" s="457"/>
      <c r="N581" s="457"/>
      <c r="O581" s="433"/>
      <c r="P581" s="433"/>
      <c r="Q581" s="432"/>
      <c r="R581" s="432"/>
      <c r="S581" s="348"/>
      <c r="T581" s="348"/>
      <c r="U581" s="433"/>
      <c r="V581" s="433"/>
      <c r="W581" s="433"/>
      <c r="X581" s="433"/>
      <c r="Y581" s="433"/>
      <c r="Z581" s="433"/>
      <c r="AA581" s="433"/>
      <c r="AB581" s="435"/>
      <c r="AC581" s="394"/>
      <c r="AD581" s="394"/>
      <c r="AE581" s="394"/>
      <c r="AF581" s="394"/>
      <c r="AG581" s="394"/>
      <c r="AH581" s="394"/>
      <c r="AI581" s="394"/>
      <c r="AJ581" s="394"/>
      <c r="AK581" s="394"/>
    </row>
    <row r="582" spans="8:8" ht="15.75" customHeight="1">
      <c r="A582" s="413"/>
      <c r="B582" s="385">
        <v>8.0</v>
      </c>
      <c r="C582" s="371" t="s">
        <v>177</v>
      </c>
      <c r="D582" s="289">
        <v>402.71</v>
      </c>
      <c r="E582" s="432"/>
      <c r="F582" s="432"/>
      <c r="G582" s="432"/>
      <c r="H582" s="432"/>
      <c r="I582" s="432"/>
      <c r="J582" s="432"/>
      <c r="K582" s="432"/>
      <c r="L582" s="432"/>
      <c r="M582" s="457"/>
      <c r="N582" s="457"/>
      <c r="O582" s="433"/>
      <c r="P582" s="433"/>
      <c r="Q582" s="432"/>
      <c r="R582" s="432"/>
      <c r="S582" s="348"/>
      <c r="T582" s="348"/>
      <c r="U582" s="433"/>
      <c r="V582" s="433"/>
      <c r="W582" s="433"/>
      <c r="X582" s="433"/>
      <c r="Y582" s="433"/>
      <c r="Z582" s="433"/>
      <c r="AA582" s="433"/>
      <c r="AB582" s="435"/>
      <c r="AC582" s="394"/>
      <c r="AD582" s="394"/>
      <c r="AE582" s="394"/>
      <c r="AF582" s="394"/>
      <c r="AG582" s="394"/>
      <c r="AH582" s="394"/>
      <c r="AI582" s="394"/>
      <c r="AJ582" s="394"/>
      <c r="AK582" s="394"/>
    </row>
    <row r="583" spans="8:8" ht="15.75" customHeight="1">
      <c r="A583" s="413"/>
      <c r="B583" s="385">
        <v>9.0</v>
      </c>
      <c r="C583" s="371" t="s">
        <v>172</v>
      </c>
      <c r="D583" s="289">
        <v>250.17</v>
      </c>
      <c r="E583" s="432"/>
      <c r="F583" s="432"/>
      <c r="G583" s="432"/>
      <c r="H583" s="432"/>
      <c r="I583" s="432"/>
      <c r="J583" s="432"/>
      <c r="K583" s="432"/>
      <c r="L583" s="432"/>
      <c r="M583" s="457"/>
      <c r="N583" s="457"/>
      <c r="O583" s="433"/>
      <c r="P583" s="433"/>
      <c r="Q583" s="432"/>
      <c r="R583" s="432"/>
      <c r="S583" s="348"/>
      <c r="T583" s="348"/>
      <c r="U583" s="433"/>
      <c r="V583" s="433"/>
      <c r="W583" s="433"/>
      <c r="X583" s="433"/>
      <c r="Y583" s="433"/>
      <c r="Z583" s="433"/>
      <c r="AA583" s="433"/>
      <c r="AB583" s="435"/>
      <c r="AC583" s="394"/>
      <c r="AD583" s="394"/>
      <c r="AE583" s="394"/>
      <c r="AF583" s="394"/>
      <c r="AG583" s="394"/>
      <c r="AH583" s="394"/>
      <c r="AI583" s="394"/>
      <c r="AJ583" s="394"/>
      <c r="AK583" s="394"/>
    </row>
    <row r="584" spans="8:8" ht="15.75" customHeight="1">
      <c r="A584" s="413"/>
      <c r="B584" s="385">
        <v>10.0</v>
      </c>
      <c r="C584" s="371" t="s">
        <v>173</v>
      </c>
      <c r="D584" s="289">
        <v>250.17</v>
      </c>
      <c r="E584" s="432"/>
      <c r="F584" s="432"/>
      <c r="G584" s="432"/>
      <c r="H584" s="432"/>
      <c r="I584" s="432"/>
      <c r="J584" s="432"/>
      <c r="K584" s="432"/>
      <c r="L584" s="432"/>
      <c r="M584" s="457"/>
      <c r="N584" s="425"/>
      <c r="O584" s="433"/>
      <c r="P584" s="433"/>
      <c r="Q584" s="432"/>
      <c r="R584" s="438"/>
      <c r="S584" s="348"/>
      <c r="T584" s="460"/>
      <c r="U584" s="433"/>
      <c r="V584" s="433"/>
      <c r="W584" s="433"/>
      <c r="X584" s="433"/>
      <c r="Y584" s="433"/>
      <c r="Z584" s="433"/>
      <c r="AA584" s="433"/>
      <c r="AB584" s="435"/>
      <c r="AC584" s="394"/>
      <c r="AD584" s="394"/>
      <c r="AE584" s="394"/>
      <c r="AF584" s="394"/>
      <c r="AG584" s="394"/>
      <c r="AH584" s="394"/>
      <c r="AI584" s="394"/>
      <c r="AJ584" s="394"/>
      <c r="AK584" s="394"/>
    </row>
    <row r="585" spans="8:8" ht="15.75" customHeight="1">
      <c r="A585" s="413"/>
      <c r="B585" s="385">
        <v>11.0</v>
      </c>
      <c r="C585" s="371" t="s">
        <v>219</v>
      </c>
      <c r="D585" s="289">
        <v>228.82</v>
      </c>
      <c r="E585" s="432"/>
      <c r="F585" s="432"/>
      <c r="G585" s="432"/>
      <c r="H585" s="432"/>
      <c r="I585" s="432"/>
      <c r="J585" s="432"/>
      <c r="K585" s="432"/>
      <c r="L585" s="432"/>
      <c r="M585" s="457"/>
      <c r="N585" s="457"/>
      <c r="O585" s="433"/>
      <c r="P585" s="433"/>
      <c r="Q585" s="432"/>
      <c r="R585" s="432"/>
      <c r="S585" s="348"/>
      <c r="T585" s="348"/>
      <c r="U585" s="433"/>
      <c r="V585" s="433"/>
      <c r="W585" s="433"/>
      <c r="X585" s="433"/>
      <c r="Y585" s="433"/>
      <c r="Z585" s="433"/>
      <c r="AA585" s="433"/>
      <c r="AB585" s="435"/>
      <c r="AC585" s="394"/>
      <c r="AD585" s="394"/>
      <c r="AE585" s="394"/>
      <c r="AF585" s="394"/>
      <c r="AG585" s="394"/>
      <c r="AH585" s="394"/>
      <c r="AI585" s="394"/>
      <c r="AJ585" s="394"/>
      <c r="AK585" s="394"/>
    </row>
    <row r="586" spans="8:8" ht="15.75" customHeight="1">
      <c r="A586" s="413"/>
      <c r="B586" s="385">
        <v>12.0</v>
      </c>
      <c r="C586" s="371" t="s">
        <v>181</v>
      </c>
      <c r="D586" s="289">
        <v>56.38</v>
      </c>
      <c r="E586" s="432">
        <v>0.0</v>
      </c>
      <c r="F586" s="432">
        <v>22.0</v>
      </c>
      <c r="G586" s="432"/>
      <c r="H586" s="432"/>
      <c r="I586" s="432"/>
      <c r="J586" s="432">
        <v>23.0</v>
      </c>
      <c r="K586" s="432"/>
      <c r="L586" s="432"/>
      <c r="M586" s="457"/>
      <c r="N586" s="457"/>
      <c r="O586" s="433"/>
      <c r="P586" s="433"/>
      <c r="Q586" s="432"/>
      <c r="R586" s="432"/>
      <c r="S586" s="348"/>
      <c r="T586" s="348"/>
      <c r="U586" s="433"/>
      <c r="V586" s="433"/>
      <c r="W586" s="433"/>
      <c r="X586" s="433"/>
      <c r="Y586" s="433"/>
      <c r="Z586" s="433"/>
      <c r="AA586" s="433"/>
      <c r="AB586" s="435"/>
      <c r="AC586" s="394"/>
      <c r="AD586" s="394"/>
      <c r="AE586" s="394"/>
      <c r="AF586" s="394"/>
      <c r="AG586" s="394"/>
      <c r="AH586" s="394"/>
      <c r="AI586" s="394"/>
      <c r="AJ586" s="394"/>
      <c r="AK586" s="394"/>
    </row>
    <row r="587" spans="8:8" ht="15.75" customHeight="1">
      <c r="A587" s="413"/>
      <c r="B587" s="385">
        <v>13.0</v>
      </c>
      <c r="C587" s="371" t="s">
        <v>220</v>
      </c>
      <c r="D587" s="289">
        <v>70.14</v>
      </c>
      <c r="E587" s="432">
        <v>1.0</v>
      </c>
      <c r="F587" s="432">
        <v>9.0</v>
      </c>
      <c r="G587" s="432"/>
      <c r="H587" s="432"/>
      <c r="I587" s="432">
        <v>1.0</v>
      </c>
      <c r="J587" s="432">
        <v>30.0</v>
      </c>
      <c r="K587" s="432"/>
      <c r="L587" s="432"/>
      <c r="M587" s="457"/>
      <c r="N587" s="457"/>
      <c r="O587" s="433"/>
      <c r="P587" s="433"/>
      <c r="Q587" s="432"/>
      <c r="R587" s="432"/>
      <c r="S587" s="348"/>
      <c r="T587" s="348"/>
      <c r="U587" s="433"/>
      <c r="V587" s="433"/>
      <c r="W587" s="433"/>
      <c r="X587" s="433"/>
      <c r="Y587" s="433"/>
      <c r="Z587" s="433"/>
      <c r="AA587" s="433"/>
      <c r="AB587" s="435"/>
      <c r="AC587" s="394"/>
      <c r="AD587" s="394"/>
      <c r="AE587" s="394"/>
      <c r="AF587" s="394"/>
      <c r="AG587" s="394"/>
      <c r="AH587" s="394"/>
      <c r="AI587" s="394"/>
      <c r="AJ587" s="394"/>
      <c r="AK587" s="394"/>
    </row>
    <row r="588" spans="8:8" ht="15.75" customHeight="1">
      <c r="A588" s="413"/>
      <c r="B588" s="439">
        <v>14.0</v>
      </c>
      <c r="C588" s="440"/>
      <c r="D588" s="295"/>
      <c r="E588" s="441">
        <v>0.0</v>
      </c>
      <c r="F588" s="441"/>
      <c r="G588" s="442"/>
      <c r="H588" s="442"/>
      <c r="I588" s="441"/>
      <c r="J588" s="441"/>
      <c r="K588" s="441"/>
      <c r="L588" s="441"/>
      <c r="M588" s="441"/>
      <c r="N588" s="441"/>
      <c r="O588" s="442"/>
      <c r="P588" s="442"/>
      <c r="Q588" s="441"/>
      <c r="R588" s="441"/>
      <c r="S588" s="443"/>
      <c r="T588" s="443"/>
      <c r="U588" s="442"/>
      <c r="V588" s="442"/>
      <c r="W588" s="442"/>
      <c r="X588" s="442"/>
      <c r="Y588" s="442"/>
      <c r="Z588" s="442"/>
      <c r="AA588" s="442"/>
      <c r="AB588" s="444"/>
      <c r="AC588" s="394"/>
      <c r="AD588" s="394"/>
      <c r="AE588" s="394"/>
      <c r="AF588" s="394"/>
      <c r="AG588" s="394"/>
      <c r="AH588" s="394"/>
      <c r="AI588" s="394"/>
      <c r="AJ588" s="394"/>
      <c r="AK588" s="394"/>
    </row>
    <row r="589" spans="8:8" ht="15.75" customHeight="1">
      <c r="A589" s="413"/>
      <c r="B589" s="418"/>
      <c r="C589" s="419" t="s">
        <v>187</v>
      </c>
      <c r="D589" s="445"/>
      <c r="E589" s="446">
        <f t="shared" si="312" ref="E589:V589">SUMPRODUCT($D575:$D588,E575:E588)/100000</f>
        <v>0.009854199999999999</v>
      </c>
      <c r="F589" s="446">
        <f t="shared" si="312"/>
        <v>0.0324454</v>
      </c>
      <c r="G589" s="446">
        <f t="shared" si="312"/>
        <v>0.0</v>
      </c>
      <c r="H589" s="446">
        <f t="shared" si="312"/>
        <v>0.0</v>
      </c>
      <c r="I589" s="446">
        <f t="shared" si="312"/>
        <v>0.009854199999999999</v>
      </c>
      <c r="J589" s="446">
        <f t="shared" si="312"/>
        <v>0.034009399999999995</v>
      </c>
      <c r="K589" s="446">
        <f t="shared" si="312"/>
        <v>0.0</v>
      </c>
      <c r="L589" s="446">
        <f t="shared" si="312"/>
        <v>0.0</v>
      </c>
      <c r="M589" s="446">
        <f t="shared" si="312"/>
        <v>0.0</v>
      </c>
      <c r="N589" s="446">
        <f t="shared" si="312"/>
        <v>0.0</v>
      </c>
      <c r="O589" s="446">
        <f t="shared" si="312"/>
        <v>0.0</v>
      </c>
      <c r="P589" s="446">
        <f t="shared" si="312"/>
        <v>0.0</v>
      </c>
      <c r="Q589" s="446">
        <f t="shared" si="312"/>
        <v>0.0</v>
      </c>
      <c r="R589" s="446">
        <f t="shared" si="312"/>
        <v>0.0</v>
      </c>
      <c r="S589" s="446">
        <f t="shared" si="312"/>
        <v>0.0</v>
      </c>
      <c r="T589" s="446">
        <f t="shared" si="312"/>
        <v>0.0</v>
      </c>
      <c r="U589" s="446">
        <f t="shared" si="312"/>
        <v>0.0</v>
      </c>
      <c r="V589" s="446">
        <f t="shared" si="312"/>
        <v>0.0</v>
      </c>
      <c r="W589" s="446">
        <v>0.0045763999999999996</v>
      </c>
      <c r="X589" s="446">
        <v>0.015536999999999999</v>
      </c>
      <c r="Y589" s="446">
        <f t="shared" si="313" ref="Y589:AB589">SUMPRODUCT($D575:$D588,Y575:Y588)/100000</f>
        <v>0.0</v>
      </c>
      <c r="Z589" s="446">
        <f t="shared" si="313"/>
        <v>0.0</v>
      </c>
      <c r="AA589" s="446">
        <f t="shared" si="313"/>
        <v>0.0</v>
      </c>
      <c r="AB589" s="447">
        <f t="shared" si="313"/>
        <v>0.0</v>
      </c>
      <c r="AC589" s="394"/>
      <c r="AD589" s="394"/>
      <c r="AE589" s="394"/>
      <c r="AF589" s="394"/>
      <c r="AG589" s="394"/>
      <c r="AH589" s="394"/>
      <c r="AI589" s="394"/>
      <c r="AJ589" s="394"/>
      <c r="AK589" s="394"/>
    </row>
    <row r="590" spans="8:8" ht="15.75" customHeight="1">
      <c r="A590" s="413"/>
      <c r="B590" s="383"/>
      <c r="C590" s="423"/>
      <c r="D590" s="424"/>
      <c r="E590" s="448"/>
      <c r="F590" s="448"/>
      <c r="G590" s="448"/>
      <c r="H590" s="448"/>
      <c r="I590" s="448"/>
      <c r="J590" s="448"/>
      <c r="K590" s="448"/>
      <c r="L590" s="448"/>
      <c r="M590" s="448"/>
      <c r="N590" s="448"/>
      <c r="O590" s="448"/>
      <c r="P590" s="448"/>
      <c r="Q590" s="433"/>
      <c r="R590" s="433"/>
      <c r="S590" s="448"/>
      <c r="T590" s="448"/>
      <c r="U590" s="448"/>
      <c r="V590" s="448"/>
      <c r="W590" s="448"/>
      <c r="X590" s="448"/>
      <c r="Y590" s="448"/>
      <c r="Z590" s="448"/>
      <c r="AA590" s="448"/>
      <c r="AB590" s="449"/>
      <c r="AC590" s="394"/>
      <c r="AD590" s="394"/>
      <c r="AE590" s="394"/>
      <c r="AF590" s="394"/>
      <c r="AG590" s="394"/>
      <c r="AH590" s="394"/>
      <c r="AI590" s="394"/>
      <c r="AJ590" s="394"/>
      <c r="AK590" s="394"/>
    </row>
    <row r="591" spans="8:8" ht="15.75" customHeight="1">
      <c r="A591" s="413"/>
      <c r="B591" s="403" t="s">
        <v>221</v>
      </c>
      <c r="C591" s="428" t="s">
        <v>165</v>
      </c>
      <c r="D591" s="381"/>
      <c r="E591" s="450" t="s">
        <v>214</v>
      </c>
      <c r="F591" s="451" t="s">
        <v>215</v>
      </c>
      <c r="G591" s="451" t="s">
        <v>214</v>
      </c>
      <c r="H591" s="451" t="s">
        <v>215</v>
      </c>
      <c r="I591" s="451" t="s">
        <v>214</v>
      </c>
      <c r="J591" s="451" t="s">
        <v>215</v>
      </c>
      <c r="K591" s="451" t="s">
        <v>214</v>
      </c>
      <c r="L591" s="451" t="s">
        <v>215</v>
      </c>
      <c r="M591" s="451" t="s">
        <v>214</v>
      </c>
      <c r="N591" s="451" t="s">
        <v>215</v>
      </c>
      <c r="O591" s="451" t="s">
        <v>214</v>
      </c>
      <c r="P591" s="451" t="s">
        <v>215</v>
      </c>
      <c r="Q591" s="451" t="s">
        <v>214</v>
      </c>
      <c r="R591" s="451" t="s">
        <v>215</v>
      </c>
      <c r="S591" s="451" t="s">
        <v>214</v>
      </c>
      <c r="T591" s="451" t="s">
        <v>215</v>
      </c>
      <c r="U591" s="451" t="s">
        <v>214</v>
      </c>
      <c r="V591" s="451" t="s">
        <v>215</v>
      </c>
      <c r="W591" s="451" t="s">
        <v>214</v>
      </c>
      <c r="X591" s="451" t="s">
        <v>215</v>
      </c>
      <c r="Y591" s="451" t="s">
        <v>214</v>
      </c>
      <c r="Z591" s="451" t="s">
        <v>215</v>
      </c>
      <c r="AA591" s="451" t="s">
        <v>214</v>
      </c>
      <c r="AB591" s="452" t="s">
        <v>215</v>
      </c>
      <c r="AC591" s="394"/>
      <c r="AD591" s="394"/>
      <c r="AE591" s="394"/>
      <c r="AF591" s="394"/>
      <c r="AG591" s="394"/>
      <c r="AH591" s="394"/>
      <c r="AI591" s="394"/>
      <c r="AJ591" s="394"/>
      <c r="AK591" s="394"/>
    </row>
    <row r="592" spans="8:8" ht="15.75" customHeight="1">
      <c r="A592" s="413"/>
      <c r="B592" s="385"/>
      <c r="C592" s="328" t="s">
        <v>222</v>
      </c>
      <c r="D592" s="473"/>
      <c r="E592" s="325">
        <f t="shared" si="314" ref="E592:V592">SUMPRODUCT($D$576:$D$577:$D$578,E576:E577:E578)/100000</f>
        <v>0.0</v>
      </c>
      <c r="F592" s="325">
        <f t="shared" si="314"/>
        <v>0.0</v>
      </c>
      <c r="G592" s="325">
        <f t="shared" si="314"/>
        <v>0.0</v>
      </c>
      <c r="H592" s="325">
        <f t="shared" si="314"/>
        <v>0.0</v>
      </c>
      <c r="I592" s="325">
        <f t="shared" si="314"/>
        <v>0.0</v>
      </c>
      <c r="J592" s="325">
        <f t="shared" si="314"/>
        <v>0.0</v>
      </c>
      <c r="K592" s="325">
        <f t="shared" si="314"/>
        <v>0.0</v>
      </c>
      <c r="L592" s="325">
        <f t="shared" si="314"/>
        <v>0.0</v>
      </c>
      <c r="M592" s="325">
        <f t="shared" si="314"/>
        <v>0.0</v>
      </c>
      <c r="N592" s="325">
        <f t="shared" si="314"/>
        <v>0.0</v>
      </c>
      <c r="O592" s="325">
        <f t="shared" si="314"/>
        <v>0.0</v>
      </c>
      <c r="P592" s="325">
        <f t="shared" si="314"/>
        <v>0.0</v>
      </c>
      <c r="Q592" s="325">
        <f t="shared" si="314"/>
        <v>0.0</v>
      </c>
      <c r="R592" s="325">
        <f t="shared" si="314"/>
        <v>0.0</v>
      </c>
      <c r="S592" s="325">
        <f t="shared" si="314"/>
        <v>0.0</v>
      </c>
      <c r="T592" s="325">
        <f t="shared" si="314"/>
        <v>0.0</v>
      </c>
      <c r="U592" s="325">
        <f t="shared" si="314"/>
        <v>0.0</v>
      </c>
      <c r="V592" s="325">
        <f t="shared" si="314"/>
        <v>0.0</v>
      </c>
      <c r="W592" s="325">
        <v>0.0</v>
      </c>
      <c r="X592" s="325">
        <v>0.0</v>
      </c>
      <c r="Y592" s="325">
        <f t="shared" si="315" ref="Y592:AB592">SUMPRODUCT($D$576:$D$577:$D$578,Y576:Y577:Y578)/100000</f>
        <v>0.0</v>
      </c>
      <c r="Z592" s="325">
        <f t="shared" si="315"/>
        <v>0.0</v>
      </c>
      <c r="AA592" s="325">
        <f t="shared" si="315"/>
        <v>0.0</v>
      </c>
      <c r="AB592" s="325">
        <f t="shared" si="315"/>
        <v>0.0</v>
      </c>
      <c r="AC592" s="394"/>
      <c r="AD592" s="394"/>
      <c r="AE592" s="394"/>
      <c r="AF592" s="394"/>
      <c r="AG592" s="394"/>
      <c r="AH592" s="394"/>
      <c r="AI592" s="394"/>
      <c r="AJ592" s="394"/>
      <c r="AK592" s="394"/>
    </row>
    <row r="593" spans="8:8" ht="15.75" customHeight="1">
      <c r="A593" s="413"/>
      <c r="B593" s="385"/>
      <c r="C593" s="328" t="s">
        <v>223</v>
      </c>
      <c r="D593" s="386"/>
      <c r="E593" s="330">
        <f t="shared" si="316" ref="E593:V593">SUMPRODUCT($D$579:$D$580:$D$581:$D$582,E579:E580:E581:E582)/100000</f>
        <v>0.009152799999999999</v>
      </c>
      <c r="F593" s="330">
        <f t="shared" si="316"/>
        <v>0.0137292</v>
      </c>
      <c r="G593" s="330">
        <f t="shared" si="316"/>
        <v>0.0</v>
      </c>
      <c r="H593" s="330">
        <f t="shared" si="316"/>
        <v>0.0</v>
      </c>
      <c r="I593" s="330">
        <f t="shared" si="316"/>
        <v>0.009152799999999999</v>
      </c>
      <c r="J593" s="330">
        <f t="shared" si="316"/>
        <v>0.0</v>
      </c>
      <c r="K593" s="330">
        <f t="shared" si="316"/>
        <v>0.0</v>
      </c>
      <c r="L593" s="330">
        <f t="shared" si="316"/>
        <v>0.0</v>
      </c>
      <c r="M593" s="330">
        <f t="shared" si="316"/>
        <v>0.0</v>
      </c>
      <c r="N593" s="330">
        <f t="shared" si="316"/>
        <v>0.0</v>
      </c>
      <c r="O593" s="330">
        <f t="shared" si="316"/>
        <v>0.0</v>
      </c>
      <c r="P593" s="330">
        <f t="shared" si="316"/>
        <v>0.0</v>
      </c>
      <c r="Q593" s="330">
        <f t="shared" si="316"/>
        <v>0.0</v>
      </c>
      <c r="R593" s="330">
        <f t="shared" si="316"/>
        <v>0.0</v>
      </c>
      <c r="S593" s="330">
        <f t="shared" si="316"/>
        <v>0.0</v>
      </c>
      <c r="T593" s="330">
        <f t="shared" si="316"/>
        <v>0.0</v>
      </c>
      <c r="U593" s="330">
        <f t="shared" si="316"/>
        <v>0.0</v>
      </c>
      <c r="V593" s="330">
        <f t="shared" si="316"/>
        <v>0.0</v>
      </c>
      <c r="W593" s="330">
        <v>0.0045763999999999996</v>
      </c>
      <c r="X593" s="330">
        <v>0.0045763999999999996</v>
      </c>
      <c r="Y593" s="330">
        <f t="shared" si="317" ref="Y593:AB593">SUMPRODUCT($D$579:$D$580:$D$581:$D$582,Y579:Y580:Y581:Y582)/100000</f>
        <v>0.0</v>
      </c>
      <c r="Z593" s="330">
        <f t="shared" si="317"/>
        <v>0.0</v>
      </c>
      <c r="AA593" s="330">
        <f t="shared" si="317"/>
        <v>0.0</v>
      </c>
      <c r="AB593" s="330">
        <f t="shared" si="317"/>
        <v>0.0</v>
      </c>
      <c r="AC593" s="394"/>
      <c r="AD593" s="394"/>
      <c r="AE593" s="394"/>
      <c r="AF593" s="394"/>
      <c r="AG593" s="394"/>
      <c r="AH593" s="394"/>
      <c r="AI593" s="394"/>
      <c r="AJ593" s="394"/>
      <c r="AK593" s="394"/>
    </row>
    <row r="594" spans="8:8" ht="15.75" customHeight="1">
      <c r="A594" s="413"/>
      <c r="B594" s="385"/>
      <c r="C594" s="332" t="s">
        <v>224</v>
      </c>
      <c r="D594" s="386"/>
      <c r="E594" s="330">
        <f t="shared" si="318" ref="E594:V594">SUMPRODUCT($D$583:$D$584:$D$585,E583:E584:E585)/100000</f>
        <v>0.0</v>
      </c>
      <c r="F594" s="330">
        <f t="shared" si="318"/>
        <v>0.0</v>
      </c>
      <c r="G594" s="330">
        <f t="shared" si="318"/>
        <v>0.0</v>
      </c>
      <c r="H594" s="330">
        <f t="shared" si="318"/>
        <v>0.0</v>
      </c>
      <c r="I594" s="330">
        <f t="shared" si="318"/>
        <v>0.0</v>
      </c>
      <c r="J594" s="330">
        <f t="shared" si="318"/>
        <v>0.0</v>
      </c>
      <c r="K594" s="330">
        <f t="shared" si="318"/>
        <v>0.0</v>
      </c>
      <c r="L594" s="330">
        <f t="shared" si="318"/>
        <v>0.0</v>
      </c>
      <c r="M594" s="330">
        <f t="shared" si="318"/>
        <v>0.0</v>
      </c>
      <c r="N594" s="330">
        <f t="shared" si="318"/>
        <v>0.0</v>
      </c>
      <c r="O594" s="330">
        <f t="shared" si="318"/>
        <v>0.0</v>
      </c>
      <c r="P594" s="330">
        <f t="shared" si="318"/>
        <v>0.0</v>
      </c>
      <c r="Q594" s="330">
        <f t="shared" si="318"/>
        <v>0.0</v>
      </c>
      <c r="R594" s="330">
        <f t="shared" si="318"/>
        <v>0.0</v>
      </c>
      <c r="S594" s="330">
        <f t="shared" si="318"/>
        <v>0.0</v>
      </c>
      <c r="T594" s="330">
        <f t="shared" si="318"/>
        <v>0.0</v>
      </c>
      <c r="U594" s="330">
        <f t="shared" si="318"/>
        <v>0.0</v>
      </c>
      <c r="V594" s="330">
        <f t="shared" si="318"/>
        <v>0.0</v>
      </c>
      <c r="W594" s="330">
        <v>0.0</v>
      </c>
      <c r="X594" s="330">
        <v>0.0</v>
      </c>
      <c r="Y594" s="330">
        <f t="shared" si="319" ref="Y594:AB594">SUMPRODUCT($D$583:$D$584:$D$585,Y583:Y584:Y585)/100000</f>
        <v>0.0</v>
      </c>
      <c r="Z594" s="330">
        <f t="shared" si="319"/>
        <v>0.0</v>
      </c>
      <c r="AA594" s="330">
        <f t="shared" si="319"/>
        <v>0.0</v>
      </c>
      <c r="AB594" s="330">
        <f t="shared" si="319"/>
        <v>0.0</v>
      </c>
      <c r="AC594" s="394"/>
      <c r="AD594" s="394"/>
      <c r="AE594" s="394"/>
      <c r="AF594" s="394"/>
      <c r="AG594" s="394"/>
      <c r="AH594" s="394"/>
      <c r="AI594" s="394"/>
      <c r="AJ594" s="394"/>
      <c r="AK594" s="394"/>
    </row>
    <row r="595" spans="8:8" ht="15.75" customHeight="1">
      <c r="A595" s="413"/>
      <c r="B595" s="385"/>
      <c r="C595" s="328" t="s">
        <v>225</v>
      </c>
      <c r="D595" s="386"/>
      <c r="E595" s="330">
        <f t="shared" si="320" ref="E595:V595">SUMPRODUCT($D$586:$D$587,E586:E587)/100000</f>
        <v>7.014E-4</v>
      </c>
      <c r="F595" s="330">
        <f t="shared" si="320"/>
        <v>0.018716200000000002</v>
      </c>
      <c r="G595" s="330">
        <f t="shared" si="320"/>
        <v>0.0</v>
      </c>
      <c r="H595" s="330">
        <f t="shared" si="320"/>
        <v>0.0</v>
      </c>
      <c r="I595" s="330">
        <f t="shared" si="320"/>
        <v>7.014E-4</v>
      </c>
      <c r="J595" s="330">
        <f t="shared" si="320"/>
        <v>0.034009399999999995</v>
      </c>
      <c r="K595" s="330">
        <f t="shared" si="320"/>
        <v>0.0</v>
      </c>
      <c r="L595" s="330">
        <f t="shared" si="320"/>
        <v>0.0</v>
      </c>
      <c r="M595" s="330">
        <f t="shared" si="320"/>
        <v>0.0</v>
      </c>
      <c r="N595" s="330">
        <f t="shared" si="320"/>
        <v>0.0</v>
      </c>
      <c r="O595" s="330">
        <f t="shared" si="320"/>
        <v>0.0</v>
      </c>
      <c r="P595" s="330">
        <f t="shared" si="320"/>
        <v>0.0</v>
      </c>
      <c r="Q595" s="330">
        <f t="shared" si="320"/>
        <v>0.0</v>
      </c>
      <c r="R595" s="330">
        <f t="shared" si="320"/>
        <v>0.0</v>
      </c>
      <c r="S595" s="330">
        <f t="shared" si="320"/>
        <v>0.0</v>
      </c>
      <c r="T595" s="330">
        <f t="shared" si="320"/>
        <v>0.0</v>
      </c>
      <c r="U595" s="330">
        <f t="shared" si="320"/>
        <v>0.0</v>
      </c>
      <c r="V595" s="330">
        <f t="shared" si="320"/>
        <v>0.0</v>
      </c>
      <c r="W595" s="330">
        <v>0.0</v>
      </c>
      <c r="X595" s="330">
        <v>0.0109606</v>
      </c>
      <c r="Y595" s="330">
        <f t="shared" si="321" ref="Y595:AB595">SUMPRODUCT($D$586:$D$587,Y586:Y587)/100000</f>
        <v>0.0</v>
      </c>
      <c r="Z595" s="330">
        <f t="shared" si="321"/>
        <v>0.0</v>
      </c>
      <c r="AA595" s="330">
        <f t="shared" si="321"/>
        <v>0.0</v>
      </c>
      <c r="AB595" s="330">
        <f t="shared" si="321"/>
        <v>0.0</v>
      </c>
      <c r="AC595" s="394"/>
      <c r="AD595" s="394"/>
      <c r="AE595" s="394"/>
      <c r="AF595" s="394"/>
      <c r="AG595" s="394"/>
      <c r="AH595" s="394"/>
      <c r="AI595" s="394"/>
      <c r="AJ595" s="394"/>
      <c r="AK595" s="394"/>
    </row>
    <row r="596" spans="8:8" ht="15.75" customHeight="1">
      <c r="A596" s="474"/>
      <c r="B596" s="387"/>
      <c r="C596" s="431" t="s">
        <v>187</v>
      </c>
      <c r="D596" s="389"/>
      <c r="E596" s="390">
        <f t="shared" si="322" ref="E596:AB596">SUM(E592:E595)</f>
        <v>0.009854199999999999</v>
      </c>
      <c r="F596" s="391">
        <f t="shared" si="322"/>
        <v>0.0324454</v>
      </c>
      <c r="G596" s="391">
        <f t="shared" si="322"/>
        <v>0.0</v>
      </c>
      <c r="H596" s="391">
        <f t="shared" si="322"/>
        <v>0.0</v>
      </c>
      <c r="I596" s="391">
        <f t="shared" si="322"/>
        <v>0.009854199999999999</v>
      </c>
      <c r="J596" s="391">
        <f t="shared" si="322"/>
        <v>0.034009399999999995</v>
      </c>
      <c r="K596" s="391">
        <f t="shared" si="322"/>
        <v>0.0</v>
      </c>
      <c r="L596" s="391">
        <f t="shared" si="322"/>
        <v>0.0</v>
      </c>
      <c r="M596" s="391">
        <f t="shared" si="322"/>
        <v>0.0</v>
      </c>
      <c r="N596" s="391">
        <f t="shared" si="322"/>
        <v>0.0</v>
      </c>
      <c r="O596" s="391">
        <f t="shared" si="322"/>
        <v>0.0</v>
      </c>
      <c r="P596" s="391">
        <f t="shared" si="322"/>
        <v>0.0</v>
      </c>
      <c r="Q596" s="391">
        <f t="shared" si="322"/>
        <v>0.0</v>
      </c>
      <c r="R596" s="391">
        <f t="shared" si="322"/>
        <v>0.0</v>
      </c>
      <c r="S596" s="391">
        <f t="shared" si="322"/>
        <v>0.0</v>
      </c>
      <c r="T596" s="391">
        <f t="shared" si="322"/>
        <v>0.0</v>
      </c>
      <c r="U596" s="391">
        <f t="shared" si="322"/>
        <v>0.0</v>
      </c>
      <c r="V596" s="391">
        <f t="shared" si="322"/>
        <v>0.0</v>
      </c>
      <c r="W596" s="391">
        <f t="shared" si="322"/>
        <v>0.0045763999999999996</v>
      </c>
      <c r="X596" s="391">
        <f t="shared" si="322"/>
        <v>0.015536999999999999</v>
      </c>
      <c r="Y596" s="391">
        <f t="shared" si="322"/>
        <v>0.0</v>
      </c>
      <c r="Z596" s="391">
        <f t="shared" si="322"/>
        <v>0.0</v>
      </c>
      <c r="AA596" s="391">
        <f t="shared" si="322"/>
        <v>0.0</v>
      </c>
      <c r="AB596" s="392">
        <f t="shared" si="322"/>
        <v>0.0</v>
      </c>
      <c r="AC596" s="394"/>
      <c r="AD596" s="394"/>
      <c r="AE596" s="394"/>
      <c r="AF596" s="394"/>
      <c r="AG596" s="394"/>
      <c r="AH596" s="394"/>
      <c r="AI596" s="394"/>
      <c r="AJ596" s="394"/>
      <c r="AK596" s="394"/>
    </row>
    <row r="597" spans="8:8" ht="15.75" customHeight="1">
      <c r="A597" s="388" t="s">
        <v>255</v>
      </c>
      <c r="B597" s="403">
        <v>1.0</v>
      </c>
      <c r="C597" s="369" t="s">
        <v>217</v>
      </c>
      <c r="D597" s="280">
        <v>92.9</v>
      </c>
      <c r="E597" s="432"/>
      <c r="F597" s="432"/>
      <c r="G597" s="432"/>
      <c r="H597" s="432"/>
      <c r="I597" s="432"/>
      <c r="J597" s="432"/>
      <c r="K597" s="432"/>
      <c r="L597" s="432"/>
      <c r="M597" s="432"/>
      <c r="N597" s="432"/>
      <c r="O597" s="433"/>
      <c r="P597" s="433"/>
      <c r="Q597" s="432"/>
      <c r="R597" s="432"/>
      <c r="S597" s="436"/>
      <c r="T597" s="436"/>
      <c r="U597" s="433"/>
      <c r="V597" s="433"/>
      <c r="W597" s="433"/>
      <c r="X597" s="433"/>
      <c r="Y597" s="433"/>
      <c r="Z597" s="433"/>
      <c r="AA597" s="433"/>
      <c r="AB597" s="435"/>
      <c r="AC597" s="394"/>
      <c r="AD597" s="394"/>
      <c r="AE597" s="394"/>
      <c r="AF597" s="394"/>
      <c r="AG597" s="394"/>
      <c r="AH597" s="394"/>
      <c r="AI597" s="394"/>
      <c r="AJ597" s="394"/>
      <c r="AK597" s="394"/>
    </row>
    <row r="598" spans="8:8" ht="15.75" customHeight="1">
      <c r="A598" s="454"/>
      <c r="B598" s="385">
        <v>2.0</v>
      </c>
      <c r="C598" s="371" t="s">
        <v>218</v>
      </c>
      <c r="D598" s="289">
        <v>154.38</v>
      </c>
      <c r="E598" s="432">
        <v>0.0</v>
      </c>
      <c r="F598" s="432">
        <v>24.0</v>
      </c>
      <c r="G598" s="433"/>
      <c r="H598" s="433"/>
      <c r="I598" s="432">
        <v>0.0</v>
      </c>
      <c r="J598" s="432">
        <v>19.0</v>
      </c>
      <c r="K598" s="432"/>
      <c r="L598" s="432"/>
      <c r="M598" s="432"/>
      <c r="N598" s="432"/>
      <c r="O598" s="433"/>
      <c r="P598" s="433"/>
      <c r="Q598" s="432"/>
      <c r="R598" s="432"/>
      <c r="S598" s="436"/>
      <c r="T598" s="436"/>
      <c r="U598" s="433"/>
      <c r="V598" s="433"/>
      <c r="W598" s="433"/>
      <c r="X598" s="433"/>
      <c r="Y598" s="433"/>
      <c r="Z598" s="433"/>
      <c r="AA598" s="433"/>
      <c r="AB598" s="435"/>
      <c r="AC598" s="394"/>
      <c r="AD598" s="394"/>
      <c r="AE598" s="394"/>
      <c r="AF598" s="394"/>
      <c r="AG598" s="394"/>
      <c r="AH598" s="394"/>
      <c r="AI598" s="394"/>
      <c r="AJ598" s="394"/>
      <c r="AK598" s="394"/>
    </row>
    <row r="599" spans="8:8" ht="15.75" customHeight="1">
      <c r="A599" s="413"/>
      <c r="B599" s="385">
        <v>3.0</v>
      </c>
      <c r="C599" s="371" t="s">
        <v>178</v>
      </c>
      <c r="D599" s="289">
        <v>283.73</v>
      </c>
      <c r="E599" s="432">
        <v>0.0</v>
      </c>
      <c r="F599" s="432">
        <v>10.0</v>
      </c>
      <c r="G599" s="432"/>
      <c r="H599" s="432"/>
      <c r="I599" s="432">
        <v>10.0</v>
      </c>
      <c r="J599" s="432">
        <v>52.0</v>
      </c>
      <c r="K599" s="432"/>
      <c r="L599" s="432"/>
      <c r="M599" s="432"/>
      <c r="N599" s="432"/>
      <c r="O599" s="433"/>
      <c r="P599" s="433"/>
      <c r="Q599" s="432"/>
      <c r="R599" s="432"/>
      <c r="S599" s="434"/>
      <c r="T599" s="434"/>
      <c r="U599" s="433"/>
      <c r="V599" s="433"/>
      <c r="W599" s="433"/>
      <c r="X599" s="433"/>
      <c r="Y599" s="433"/>
      <c r="Z599" s="433"/>
      <c r="AA599" s="433"/>
      <c r="AB599" s="435"/>
      <c r="AC599" s="394"/>
      <c r="AD599" s="394"/>
      <c r="AE599" s="394"/>
      <c r="AF599" s="394"/>
      <c r="AG599" s="394"/>
      <c r="AH599" s="394"/>
      <c r="AI599" s="394"/>
      <c r="AJ599" s="394"/>
      <c r="AK599" s="394"/>
    </row>
    <row r="600" spans="8:8" ht="15.75" customHeight="1">
      <c r="A600" s="437"/>
      <c r="B600" s="385">
        <v>4.0</v>
      </c>
      <c r="C600" s="371" t="s">
        <v>179</v>
      </c>
      <c r="D600" s="289">
        <v>344.75</v>
      </c>
      <c r="E600" s="432"/>
      <c r="F600" s="432"/>
      <c r="G600" s="432"/>
      <c r="H600" s="432"/>
      <c r="I600" s="432"/>
      <c r="J600" s="432"/>
      <c r="K600" s="432"/>
      <c r="L600" s="432"/>
      <c r="M600" s="432"/>
      <c r="N600" s="432"/>
      <c r="O600" s="433"/>
      <c r="P600" s="433"/>
      <c r="Q600" s="432"/>
      <c r="R600" s="432"/>
      <c r="S600" s="436"/>
      <c r="T600" s="436"/>
      <c r="U600" s="433"/>
      <c r="V600" s="433"/>
      <c r="W600" s="433"/>
      <c r="X600" s="433"/>
      <c r="Y600" s="433"/>
      <c r="Z600" s="433"/>
      <c r="AA600" s="433"/>
      <c r="AB600" s="435"/>
      <c r="AC600" s="394"/>
      <c r="AD600" s="394"/>
      <c r="AE600" s="394"/>
      <c r="AF600" s="394"/>
      <c r="AG600" s="394"/>
      <c r="AH600" s="394"/>
      <c r="AI600" s="394"/>
      <c r="AJ600" s="394"/>
      <c r="AK600" s="394"/>
    </row>
    <row r="601" spans="8:8" ht="15.75" customHeight="1">
      <c r="A601" s="437"/>
      <c r="B601" s="385">
        <v>5.0</v>
      </c>
      <c r="C601" s="371" t="s">
        <v>175</v>
      </c>
      <c r="D601" s="289">
        <v>208.06</v>
      </c>
      <c r="E601" s="432">
        <v>0.0</v>
      </c>
      <c r="F601" s="432">
        <v>11.0</v>
      </c>
      <c r="G601" s="432"/>
      <c r="H601" s="432"/>
      <c r="I601" s="432">
        <v>6.0</v>
      </c>
      <c r="J601" s="432">
        <v>24.0</v>
      </c>
      <c r="K601" s="432"/>
      <c r="L601" s="432"/>
      <c r="M601" s="432"/>
      <c r="N601" s="432"/>
      <c r="O601" s="433"/>
      <c r="P601" s="433"/>
      <c r="Q601" s="432"/>
      <c r="R601" s="432"/>
      <c r="S601" s="436"/>
      <c r="T601" s="436"/>
      <c r="U601" s="433"/>
      <c r="V601" s="433"/>
      <c r="W601" s="433"/>
      <c r="X601" s="433"/>
      <c r="Y601" s="433"/>
      <c r="Z601" s="433"/>
      <c r="AA601" s="433"/>
      <c r="AB601" s="435"/>
      <c r="AC601" s="394"/>
      <c r="AD601" s="394"/>
      <c r="AE601" s="394"/>
      <c r="AF601" s="394"/>
      <c r="AG601" s="394"/>
      <c r="AH601" s="394"/>
      <c r="AI601" s="394"/>
      <c r="AJ601" s="394"/>
      <c r="AK601" s="394"/>
    </row>
    <row r="602" spans="8:8" ht="15.75" customHeight="1">
      <c r="A602" s="437"/>
      <c r="B602" s="385">
        <v>6.0</v>
      </c>
      <c r="C602" s="371" t="s">
        <v>176</v>
      </c>
      <c r="D602" s="289">
        <v>399.65</v>
      </c>
      <c r="E602" s="432">
        <v>0.0</v>
      </c>
      <c r="F602" s="432">
        <v>0.0</v>
      </c>
      <c r="G602" s="432"/>
      <c r="H602" s="432"/>
      <c r="I602" s="432"/>
      <c r="J602" s="432"/>
      <c r="K602" s="432"/>
      <c r="L602" s="432"/>
      <c r="M602" s="432"/>
      <c r="N602" s="432"/>
      <c r="O602" s="433"/>
      <c r="P602" s="433"/>
      <c r="Q602" s="432"/>
      <c r="R602" s="432"/>
      <c r="S602" s="436"/>
      <c r="T602" s="436"/>
      <c r="U602" s="433"/>
      <c r="V602" s="433"/>
      <c r="W602" s="433"/>
      <c r="X602" s="433"/>
      <c r="Y602" s="433"/>
      <c r="Z602" s="433"/>
      <c r="AA602" s="433"/>
      <c r="AB602" s="435"/>
      <c r="AC602" s="394"/>
      <c r="AD602" s="394"/>
      <c r="AE602" s="394"/>
      <c r="AF602" s="394"/>
      <c r="AG602" s="394"/>
      <c r="AH602" s="394"/>
      <c r="AI602" s="394"/>
      <c r="AJ602" s="394"/>
      <c r="AK602" s="394"/>
    </row>
    <row r="603" spans="8:8" ht="15.75" customHeight="1">
      <c r="A603" s="437"/>
      <c r="B603" s="385">
        <v>7.0</v>
      </c>
      <c r="C603" s="371" t="s">
        <v>174</v>
      </c>
      <c r="D603" s="289">
        <v>228.82</v>
      </c>
      <c r="E603" s="432">
        <v>16.0</v>
      </c>
      <c r="F603" s="432">
        <v>25.0</v>
      </c>
      <c r="G603" s="432"/>
      <c r="H603" s="432"/>
      <c r="I603" s="432"/>
      <c r="J603" s="432">
        <v>25.0</v>
      </c>
      <c r="K603" s="432"/>
      <c r="L603" s="432"/>
      <c r="M603" s="432"/>
      <c r="N603" s="432"/>
      <c r="O603" s="433"/>
      <c r="P603" s="433"/>
      <c r="Q603" s="432"/>
      <c r="R603" s="432"/>
      <c r="S603" s="434"/>
      <c r="T603" s="434"/>
      <c r="U603" s="433"/>
      <c r="V603" s="433"/>
      <c r="W603" s="458"/>
      <c r="X603" s="458"/>
      <c r="Y603" s="433"/>
      <c r="Z603" s="433"/>
      <c r="AA603" s="433"/>
      <c r="AB603" s="435"/>
      <c r="AC603" s="394"/>
      <c r="AD603" s="394"/>
      <c r="AE603" s="394"/>
      <c r="AF603" s="394"/>
      <c r="AG603" s="394"/>
      <c r="AH603" s="394"/>
      <c r="AI603" s="394"/>
      <c r="AJ603" s="394"/>
      <c r="AK603" s="394"/>
    </row>
    <row r="604" spans="8:8" ht="15.75" customHeight="1">
      <c r="A604" s="413"/>
      <c r="B604" s="385">
        <v>8.0</v>
      </c>
      <c r="C604" s="371" t="s">
        <v>177</v>
      </c>
      <c r="D604" s="289">
        <v>402.71</v>
      </c>
      <c r="E604" s="432"/>
      <c r="F604" s="432"/>
      <c r="G604" s="432"/>
      <c r="H604" s="432"/>
      <c r="I604" s="432"/>
      <c r="J604" s="432"/>
      <c r="K604" s="432"/>
      <c r="L604" s="432"/>
      <c r="M604" s="432"/>
      <c r="N604" s="432"/>
      <c r="O604" s="433"/>
      <c r="P604" s="433"/>
      <c r="Q604" s="432"/>
      <c r="R604" s="432"/>
      <c r="S604" s="436"/>
      <c r="T604" s="436"/>
      <c r="U604" s="433"/>
      <c r="V604" s="433"/>
      <c r="W604" s="433"/>
      <c r="X604" s="433"/>
      <c r="Y604" s="433"/>
      <c r="Z604" s="433"/>
      <c r="AA604" s="433"/>
      <c r="AB604" s="435"/>
      <c r="AC604" s="394"/>
      <c r="AD604" s="394"/>
      <c r="AE604" s="394"/>
      <c r="AF604" s="394"/>
      <c r="AG604" s="394"/>
      <c r="AH604" s="394"/>
      <c r="AI604" s="394"/>
      <c r="AJ604" s="394"/>
      <c r="AK604" s="394"/>
    </row>
    <row r="605" spans="8:8" ht="15.75" customHeight="1">
      <c r="A605" s="413"/>
      <c r="B605" s="385">
        <v>9.0</v>
      </c>
      <c r="C605" s="371" t="s">
        <v>172</v>
      </c>
      <c r="D605" s="289">
        <v>250.17</v>
      </c>
      <c r="E605" s="432">
        <v>0.0</v>
      </c>
      <c r="F605" s="432">
        <v>24.0</v>
      </c>
      <c r="G605" s="432"/>
      <c r="H605" s="432"/>
      <c r="I605" s="432"/>
      <c r="J605" s="432">
        <v>24.0</v>
      </c>
      <c r="K605" s="432"/>
      <c r="L605" s="432"/>
      <c r="M605" s="432"/>
      <c r="N605" s="432"/>
      <c r="O605" s="433"/>
      <c r="P605" s="433"/>
      <c r="Q605" s="432"/>
      <c r="R605" s="432"/>
      <c r="S605" s="436"/>
      <c r="T605" s="434"/>
      <c r="U605" s="433"/>
      <c r="V605" s="433"/>
      <c r="W605" s="433"/>
      <c r="X605" s="433"/>
      <c r="Y605" s="433"/>
      <c r="Z605" s="433"/>
      <c r="AA605" s="433"/>
      <c r="AB605" s="435"/>
      <c r="AC605" s="394"/>
      <c r="AD605" s="394"/>
      <c r="AE605" s="394"/>
      <c r="AF605" s="394"/>
      <c r="AG605" s="394"/>
      <c r="AH605" s="394"/>
      <c r="AI605" s="394"/>
      <c r="AJ605" s="394"/>
      <c r="AK605" s="394"/>
    </row>
    <row r="606" spans="8:8" ht="15.75" customHeight="1">
      <c r="A606" s="413"/>
      <c r="B606" s="385">
        <v>10.0</v>
      </c>
      <c r="C606" s="371" t="s">
        <v>173</v>
      </c>
      <c r="D606" s="289">
        <v>250.17</v>
      </c>
      <c r="E606" s="432">
        <v>12.0</v>
      </c>
      <c r="F606" s="432">
        <v>10.0</v>
      </c>
      <c r="G606" s="432"/>
      <c r="H606" s="432"/>
      <c r="I606" s="432">
        <v>2.0</v>
      </c>
      <c r="J606" s="432">
        <v>27.0</v>
      </c>
      <c r="K606" s="432"/>
      <c r="L606" s="432"/>
      <c r="M606" s="432"/>
      <c r="N606" s="438"/>
      <c r="O606" s="433"/>
      <c r="P606" s="433"/>
      <c r="Q606" s="432"/>
      <c r="R606" s="438"/>
      <c r="S606" s="434"/>
      <c r="T606" s="434"/>
      <c r="U606" s="433"/>
      <c r="V606" s="433"/>
      <c r="W606" s="433"/>
      <c r="X606" s="433"/>
      <c r="Y606" s="433"/>
      <c r="Z606" s="433"/>
      <c r="AA606" s="433"/>
      <c r="AB606" s="435"/>
      <c r="AC606" s="394"/>
      <c r="AD606" s="394"/>
      <c r="AE606" s="394"/>
      <c r="AF606" s="394"/>
      <c r="AG606" s="394"/>
      <c r="AH606" s="394"/>
      <c r="AI606" s="394"/>
      <c r="AJ606" s="394"/>
      <c r="AK606" s="394"/>
    </row>
    <row r="607" spans="8:8" ht="15.75" customHeight="1">
      <c r="A607" s="413"/>
      <c r="B607" s="385">
        <v>11.0</v>
      </c>
      <c r="C607" s="371" t="s">
        <v>219</v>
      </c>
      <c r="D607" s="289">
        <v>228.82</v>
      </c>
      <c r="E607" s="432">
        <v>3.0</v>
      </c>
      <c r="F607" s="432">
        <v>25.0</v>
      </c>
      <c r="G607" s="432"/>
      <c r="H607" s="432"/>
      <c r="I607" s="432"/>
      <c r="J607" s="432">
        <v>20.0</v>
      </c>
      <c r="K607" s="432"/>
      <c r="L607" s="432"/>
      <c r="M607" s="432"/>
      <c r="N607" s="432"/>
      <c r="O607" s="433"/>
      <c r="P607" s="433"/>
      <c r="Q607" s="432"/>
      <c r="R607" s="432"/>
      <c r="S607" s="436"/>
      <c r="T607" s="434"/>
      <c r="U607" s="433"/>
      <c r="V607" s="433"/>
      <c r="W607" s="433"/>
      <c r="X607" s="433"/>
      <c r="Y607" s="433"/>
      <c r="Z607" s="433"/>
      <c r="AA607" s="433"/>
      <c r="AB607" s="435"/>
      <c r="AC607" s="394"/>
      <c r="AD607" s="394"/>
      <c r="AE607" s="394"/>
      <c r="AF607" s="394"/>
      <c r="AG607" s="394"/>
      <c r="AH607" s="394"/>
      <c r="AI607" s="394"/>
      <c r="AJ607" s="394"/>
      <c r="AK607" s="394"/>
    </row>
    <row r="608" spans="8:8" ht="15.75" customHeight="1">
      <c r="A608" s="413"/>
      <c r="B608" s="385">
        <v>12.0</v>
      </c>
      <c r="C608" s="371" t="s">
        <v>181</v>
      </c>
      <c r="D608" s="289">
        <v>56.38</v>
      </c>
      <c r="E608" s="432">
        <v>0.0</v>
      </c>
      <c r="F608" s="432">
        <v>40.0</v>
      </c>
      <c r="G608" s="432"/>
      <c r="H608" s="432"/>
      <c r="I608" s="432">
        <v>27.0</v>
      </c>
      <c r="J608" s="432">
        <v>10.0</v>
      </c>
      <c r="K608" s="432"/>
      <c r="L608" s="432"/>
      <c r="M608" s="432"/>
      <c r="N608" s="432"/>
      <c r="O608" s="433"/>
      <c r="P608" s="433"/>
      <c r="Q608" s="432"/>
      <c r="R608" s="432"/>
      <c r="S608" s="436"/>
      <c r="T608" s="434"/>
      <c r="U608" s="433"/>
      <c r="V608" s="433"/>
      <c r="W608" s="433"/>
      <c r="X608" s="433"/>
      <c r="Y608" s="433"/>
      <c r="Z608" s="433"/>
      <c r="AA608" s="433"/>
      <c r="AB608" s="435"/>
      <c r="AC608" s="394"/>
      <c r="AD608" s="394"/>
      <c r="AE608" s="394"/>
      <c r="AF608" s="394"/>
      <c r="AG608" s="394"/>
      <c r="AH608" s="394"/>
      <c r="AI608" s="394"/>
      <c r="AJ608" s="394"/>
      <c r="AK608" s="394"/>
    </row>
    <row r="609" spans="8:8" ht="15.75" customHeight="1">
      <c r="A609" s="413"/>
      <c r="B609" s="385">
        <v>13.0</v>
      </c>
      <c r="C609" s="371" t="s">
        <v>220</v>
      </c>
      <c r="D609" s="289">
        <v>70.14</v>
      </c>
      <c r="E609" s="432">
        <v>3.0</v>
      </c>
      <c r="F609" s="432">
        <v>30.0</v>
      </c>
      <c r="G609" s="432"/>
      <c r="H609" s="432"/>
      <c r="I609" s="432"/>
      <c r="J609" s="432">
        <v>30.0</v>
      </c>
      <c r="K609" s="432"/>
      <c r="L609" s="432"/>
      <c r="M609" s="432"/>
      <c r="N609" s="432"/>
      <c r="O609" s="433"/>
      <c r="P609" s="433"/>
      <c r="Q609" s="432"/>
      <c r="R609" s="432"/>
      <c r="S609" s="434"/>
      <c r="T609" s="434"/>
      <c r="U609" s="433"/>
      <c r="V609" s="433"/>
      <c r="W609" s="433"/>
      <c r="X609" s="433"/>
      <c r="Y609" s="433"/>
      <c r="Z609" s="433"/>
      <c r="AA609" s="433"/>
      <c r="AB609" s="435"/>
      <c r="AC609" s="394"/>
      <c r="AD609" s="394"/>
      <c r="AE609" s="394"/>
      <c r="AF609" s="394"/>
      <c r="AG609" s="394"/>
      <c r="AH609" s="394"/>
      <c r="AI609" s="394"/>
      <c r="AJ609" s="394"/>
      <c r="AK609" s="394"/>
    </row>
    <row r="610" spans="8:8" ht="15.75" customHeight="1">
      <c r="A610" s="413"/>
      <c r="B610" s="439">
        <v>14.0</v>
      </c>
      <c r="C610" s="440"/>
      <c r="D610" s="295"/>
      <c r="E610" s="441"/>
      <c r="F610" s="441"/>
      <c r="G610" s="442"/>
      <c r="H610" s="442"/>
      <c r="I610" s="441"/>
      <c r="J610" s="441"/>
      <c r="K610" s="441"/>
      <c r="L610" s="441"/>
      <c r="M610" s="441"/>
      <c r="N610" s="441"/>
      <c r="O610" s="442"/>
      <c r="P610" s="442"/>
      <c r="Q610" s="441"/>
      <c r="R610" s="441"/>
      <c r="S610" s="443"/>
      <c r="T610" s="443"/>
      <c r="U610" s="442"/>
      <c r="V610" s="442"/>
      <c r="W610" s="442"/>
      <c r="X610" s="442"/>
      <c r="Y610" s="442"/>
      <c r="Z610" s="442"/>
      <c r="AA610" s="442"/>
      <c r="AB610" s="444"/>
      <c r="AC610" s="394"/>
      <c r="AD610" s="394"/>
      <c r="AE610" s="394"/>
      <c r="AF610" s="394"/>
      <c r="AG610" s="394"/>
      <c r="AH610" s="394"/>
      <c r="AI610" s="394"/>
      <c r="AJ610" s="394"/>
      <c r="AK610" s="394"/>
    </row>
    <row r="611" spans="8:8" ht="15.75" customHeight="1">
      <c r="A611" s="413"/>
      <c r="B611" s="418"/>
      <c r="C611" s="419" t="s">
        <v>187</v>
      </c>
      <c r="D611" s="445"/>
      <c r="E611" s="446">
        <f t="shared" si="323" ref="E611:V611">SUMPRODUCT($D597:$D610,E597:E610)/100000</f>
        <v>0.0756004</v>
      </c>
      <c r="F611" s="446">
        <f t="shared" si="323"/>
        <v>0.3313726</v>
      </c>
      <c r="G611" s="446">
        <f t="shared" si="323"/>
        <v>0.0</v>
      </c>
      <c r="H611" s="446">
        <f t="shared" si="323"/>
        <v>0.0</v>
      </c>
      <c r="I611" s="446">
        <f t="shared" si="323"/>
        <v>0.0610826</v>
      </c>
      <c r="J611" s="446">
        <f t="shared" si="323"/>
        <v>0.4840419</v>
      </c>
      <c r="K611" s="446">
        <f t="shared" si="323"/>
        <v>0.0</v>
      </c>
      <c r="L611" s="446">
        <f t="shared" si="323"/>
        <v>0.0</v>
      </c>
      <c r="M611" s="446">
        <f t="shared" si="323"/>
        <v>0.0</v>
      </c>
      <c r="N611" s="446">
        <f t="shared" si="323"/>
        <v>0.0</v>
      </c>
      <c r="O611" s="446">
        <f t="shared" si="323"/>
        <v>0.0</v>
      </c>
      <c r="P611" s="446">
        <f t="shared" si="323"/>
        <v>0.0</v>
      </c>
      <c r="Q611" s="446">
        <f t="shared" si="323"/>
        <v>0.0</v>
      </c>
      <c r="R611" s="446">
        <f t="shared" si="323"/>
        <v>0.0</v>
      </c>
      <c r="S611" s="446">
        <f t="shared" si="323"/>
        <v>0.0</v>
      </c>
      <c r="T611" s="446">
        <f t="shared" si="323"/>
        <v>0.0</v>
      </c>
      <c r="U611" s="446">
        <f t="shared" si="323"/>
        <v>0.0</v>
      </c>
      <c r="V611" s="446">
        <f t="shared" si="323"/>
        <v>0.0</v>
      </c>
      <c r="W611" s="446">
        <v>0.0623691</v>
      </c>
      <c r="X611" s="446">
        <v>0.1613524</v>
      </c>
      <c r="Y611" s="446">
        <f t="shared" si="324" ref="Y611:AB611">SUMPRODUCT($D597:$D610,Y597:Y610)/100000</f>
        <v>0.0</v>
      </c>
      <c r="Z611" s="446">
        <f t="shared" si="324"/>
        <v>0.0</v>
      </c>
      <c r="AA611" s="446">
        <f t="shared" si="324"/>
        <v>0.0</v>
      </c>
      <c r="AB611" s="447">
        <f t="shared" si="324"/>
        <v>0.0</v>
      </c>
      <c r="AC611" s="394"/>
      <c r="AD611" s="394"/>
      <c r="AE611" s="394"/>
      <c r="AF611" s="394"/>
      <c r="AG611" s="394"/>
      <c r="AH611" s="394"/>
      <c r="AI611" s="394"/>
      <c r="AJ611" s="394"/>
      <c r="AK611" s="394"/>
    </row>
    <row r="612" spans="8:8" ht="15.75" customHeight="1">
      <c r="A612" s="413"/>
      <c r="B612" s="383"/>
      <c r="C612" s="423"/>
      <c r="D612" s="424"/>
      <c r="E612" s="448"/>
      <c r="F612" s="448"/>
      <c r="G612" s="448"/>
      <c r="H612" s="448"/>
      <c r="I612" s="448"/>
      <c r="J612" s="448"/>
      <c r="K612" s="448"/>
      <c r="L612" s="448"/>
      <c r="M612" s="448"/>
      <c r="N612" s="448"/>
      <c r="O612" s="448"/>
      <c r="P612" s="448"/>
      <c r="Q612" s="433"/>
      <c r="R612" s="433"/>
      <c r="S612" s="448"/>
      <c r="T612" s="448"/>
      <c r="U612" s="448"/>
      <c r="V612" s="448"/>
      <c r="W612" s="448"/>
      <c r="X612" s="448"/>
      <c r="Y612" s="448"/>
      <c r="Z612" s="448"/>
      <c r="AA612" s="448"/>
      <c r="AB612" s="449"/>
      <c r="AC612" s="394"/>
      <c r="AD612" s="394"/>
      <c r="AE612" s="394"/>
      <c r="AF612" s="394"/>
      <c r="AG612" s="394"/>
      <c r="AH612" s="394"/>
      <c r="AI612" s="394"/>
      <c r="AJ612" s="394"/>
      <c r="AK612" s="394"/>
    </row>
    <row r="613" spans="8:8" ht="15.75" customHeight="1">
      <c r="A613" s="413"/>
      <c r="B613" s="403" t="s">
        <v>221</v>
      </c>
      <c r="C613" s="428" t="s">
        <v>165</v>
      </c>
      <c r="D613" s="381"/>
      <c r="E613" s="450" t="s">
        <v>214</v>
      </c>
      <c r="F613" s="451" t="s">
        <v>215</v>
      </c>
      <c r="G613" s="451" t="s">
        <v>214</v>
      </c>
      <c r="H613" s="451" t="s">
        <v>215</v>
      </c>
      <c r="I613" s="451" t="s">
        <v>214</v>
      </c>
      <c r="J613" s="451" t="s">
        <v>215</v>
      </c>
      <c r="K613" s="451" t="s">
        <v>214</v>
      </c>
      <c r="L613" s="451" t="s">
        <v>215</v>
      </c>
      <c r="M613" s="451" t="s">
        <v>214</v>
      </c>
      <c r="N613" s="451" t="s">
        <v>215</v>
      </c>
      <c r="O613" s="451" t="s">
        <v>214</v>
      </c>
      <c r="P613" s="451" t="s">
        <v>215</v>
      </c>
      <c r="Q613" s="451" t="s">
        <v>214</v>
      </c>
      <c r="R613" s="451" t="s">
        <v>215</v>
      </c>
      <c r="S613" s="451" t="s">
        <v>214</v>
      </c>
      <c r="T613" s="451" t="s">
        <v>215</v>
      </c>
      <c r="U613" s="451" t="s">
        <v>214</v>
      </c>
      <c r="V613" s="451" t="s">
        <v>215</v>
      </c>
      <c r="W613" s="451" t="s">
        <v>214</v>
      </c>
      <c r="X613" s="451" t="s">
        <v>215</v>
      </c>
      <c r="Y613" s="451" t="s">
        <v>214</v>
      </c>
      <c r="Z613" s="451" t="s">
        <v>215</v>
      </c>
      <c r="AA613" s="451" t="s">
        <v>214</v>
      </c>
      <c r="AB613" s="452" t="s">
        <v>215</v>
      </c>
      <c r="AC613" s="394"/>
      <c r="AD613" s="394"/>
      <c r="AE613" s="394"/>
      <c r="AF613" s="394"/>
      <c r="AG613" s="394"/>
      <c r="AH613" s="394"/>
      <c r="AI613" s="394"/>
      <c r="AJ613" s="394"/>
      <c r="AK613" s="394"/>
    </row>
    <row r="614" spans="8:8" ht="15.75" customHeight="1">
      <c r="A614" s="413"/>
      <c r="B614" s="385"/>
      <c r="C614" s="328" t="s">
        <v>222</v>
      </c>
      <c r="D614" s="473"/>
      <c r="E614" s="325">
        <f t="shared" si="325" ref="E614:V614">SUMPRODUCT($D$598:$D$599:$D$600,E598:E599:E600)/100000</f>
        <v>0.0</v>
      </c>
      <c r="F614" s="325">
        <f t="shared" si="325"/>
        <v>0.0654242</v>
      </c>
      <c r="G614" s="325">
        <f t="shared" si="325"/>
        <v>0.0</v>
      </c>
      <c r="H614" s="325">
        <f t="shared" si="325"/>
        <v>0.0</v>
      </c>
      <c r="I614" s="325">
        <f t="shared" si="325"/>
        <v>0.028373000000000002</v>
      </c>
      <c r="J614" s="325">
        <f t="shared" si="325"/>
        <v>0.1768718</v>
      </c>
      <c r="K614" s="325">
        <f t="shared" si="325"/>
        <v>0.0</v>
      </c>
      <c r="L614" s="325">
        <f t="shared" si="325"/>
        <v>0.0</v>
      </c>
      <c r="M614" s="325">
        <f t="shared" si="325"/>
        <v>0.0</v>
      </c>
      <c r="N614" s="325">
        <f t="shared" si="325"/>
        <v>0.0</v>
      </c>
      <c r="O614" s="325">
        <f t="shared" si="325"/>
        <v>0.0</v>
      </c>
      <c r="P614" s="325">
        <f t="shared" si="325"/>
        <v>0.0</v>
      </c>
      <c r="Q614" s="325">
        <f t="shared" si="325"/>
        <v>0.0</v>
      </c>
      <c r="R614" s="325">
        <f t="shared" si="325"/>
        <v>0.0</v>
      </c>
      <c r="S614" s="325">
        <f t="shared" si="325"/>
        <v>0.0</v>
      </c>
      <c r="T614" s="325">
        <f t="shared" si="325"/>
        <v>0.0</v>
      </c>
      <c r="U614" s="325">
        <f t="shared" si="325"/>
        <v>0.0</v>
      </c>
      <c r="V614" s="325">
        <f t="shared" si="325"/>
        <v>0.0</v>
      </c>
      <c r="W614" s="325">
        <v>0.0056746</v>
      </c>
      <c r="X614" s="325">
        <v>0.031210300000000003</v>
      </c>
      <c r="Y614" s="325">
        <f t="shared" si="326" ref="Y614:AB614">SUMPRODUCT($D$598:$D$599:$D$600,Y598:Y599:Y600)/100000</f>
        <v>0.0</v>
      </c>
      <c r="Z614" s="325">
        <f t="shared" si="326"/>
        <v>0.0</v>
      </c>
      <c r="AA614" s="325">
        <f t="shared" si="326"/>
        <v>0.0</v>
      </c>
      <c r="AB614" s="325">
        <f t="shared" si="326"/>
        <v>0.0</v>
      </c>
      <c r="AC614" s="394"/>
      <c r="AD614" s="394"/>
      <c r="AE614" s="394"/>
      <c r="AF614" s="394"/>
      <c r="AG614" s="394"/>
      <c r="AH614" s="394"/>
      <c r="AI614" s="394"/>
      <c r="AJ614" s="394"/>
      <c r="AK614" s="394"/>
    </row>
    <row r="615" spans="8:8" ht="15.75" customHeight="1">
      <c r="A615" s="413"/>
      <c r="B615" s="385"/>
      <c r="C615" s="328" t="s">
        <v>223</v>
      </c>
      <c r="D615" s="386"/>
      <c r="E615" s="330">
        <f t="shared" si="327" ref="E615:V615">SUMPRODUCT($D$601:$D$602:$D$603:$D$604,E601:E602:E603:E604)/100000</f>
        <v>0.036611199999999997</v>
      </c>
      <c r="F615" s="330">
        <f t="shared" si="327"/>
        <v>0.0800916</v>
      </c>
      <c r="G615" s="330">
        <f t="shared" si="327"/>
        <v>0.0</v>
      </c>
      <c r="H615" s="330">
        <f t="shared" si="327"/>
        <v>0.0</v>
      </c>
      <c r="I615" s="330">
        <f t="shared" si="327"/>
        <v>0.012483600000000001</v>
      </c>
      <c r="J615" s="330">
        <f t="shared" si="327"/>
        <v>0.10713940000000001</v>
      </c>
      <c r="K615" s="330">
        <f t="shared" si="327"/>
        <v>0.0</v>
      </c>
      <c r="L615" s="330">
        <f t="shared" si="327"/>
        <v>0.0</v>
      </c>
      <c r="M615" s="330">
        <f t="shared" si="327"/>
        <v>0.0</v>
      </c>
      <c r="N615" s="330">
        <f t="shared" si="327"/>
        <v>0.0</v>
      </c>
      <c r="O615" s="330">
        <f t="shared" si="327"/>
        <v>0.0</v>
      </c>
      <c r="P615" s="330">
        <f t="shared" si="327"/>
        <v>0.0</v>
      </c>
      <c r="Q615" s="330">
        <f t="shared" si="327"/>
        <v>0.0</v>
      </c>
      <c r="R615" s="330">
        <f t="shared" si="327"/>
        <v>0.0</v>
      </c>
      <c r="S615" s="330">
        <f t="shared" si="327"/>
        <v>0.0</v>
      </c>
      <c r="T615" s="330">
        <f t="shared" si="327"/>
        <v>0.0</v>
      </c>
      <c r="U615" s="330">
        <f t="shared" si="327"/>
        <v>0.0</v>
      </c>
      <c r="V615" s="330">
        <f t="shared" si="327"/>
        <v>0.0</v>
      </c>
      <c r="W615" s="330">
        <v>0.0</v>
      </c>
      <c r="X615" s="330">
        <v>0.059493199999999996</v>
      </c>
      <c r="Y615" s="330">
        <f t="shared" si="328" ref="Y615:AB615">SUMPRODUCT($D$601:$D$602:$D$603:$D$604,Y601:Y602:Y603:Y604)/100000</f>
        <v>0.0</v>
      </c>
      <c r="Z615" s="330">
        <f t="shared" si="328"/>
        <v>0.0</v>
      </c>
      <c r="AA615" s="330">
        <f t="shared" si="328"/>
        <v>0.0</v>
      </c>
      <c r="AB615" s="330">
        <f t="shared" si="328"/>
        <v>0.0</v>
      </c>
      <c r="AC615" s="394"/>
      <c r="AD615" s="394"/>
      <c r="AE615" s="394"/>
      <c r="AF615" s="394"/>
      <c r="AG615" s="394"/>
      <c r="AH615" s="394"/>
      <c r="AI615" s="394"/>
      <c r="AJ615" s="394"/>
      <c r="AK615" s="394"/>
    </row>
    <row r="616" spans="8:8" ht="15.75" customHeight="1">
      <c r="A616" s="413"/>
      <c r="B616" s="385"/>
      <c r="C616" s="332" t="s">
        <v>224</v>
      </c>
      <c r="D616" s="386"/>
      <c r="E616" s="330">
        <f t="shared" si="329" ref="E616:V616">SUMPRODUCT($D$605:$D$606:$D$607,E605:E606:E607)/100000</f>
        <v>0.036885</v>
      </c>
      <c r="F616" s="330">
        <f t="shared" si="329"/>
        <v>0.1422628</v>
      </c>
      <c r="G616" s="330">
        <f t="shared" si="329"/>
        <v>0.0</v>
      </c>
      <c r="H616" s="330">
        <f t="shared" si="329"/>
        <v>0.0</v>
      </c>
      <c r="I616" s="330">
        <f t="shared" si="329"/>
        <v>0.0050034</v>
      </c>
      <c r="J616" s="330">
        <f t="shared" si="329"/>
        <v>0.1733507</v>
      </c>
      <c r="K616" s="330">
        <f t="shared" si="329"/>
        <v>0.0</v>
      </c>
      <c r="L616" s="330">
        <f t="shared" si="329"/>
        <v>0.0</v>
      </c>
      <c r="M616" s="330">
        <f t="shared" si="329"/>
        <v>0.0</v>
      </c>
      <c r="N616" s="330">
        <f t="shared" si="329"/>
        <v>0.0</v>
      </c>
      <c r="O616" s="330">
        <f t="shared" si="329"/>
        <v>0.0</v>
      </c>
      <c r="P616" s="330">
        <f t="shared" si="329"/>
        <v>0.0</v>
      </c>
      <c r="Q616" s="330">
        <f t="shared" si="329"/>
        <v>0.0</v>
      </c>
      <c r="R616" s="330">
        <f t="shared" si="329"/>
        <v>0.0</v>
      </c>
      <c r="S616" s="330">
        <f t="shared" si="329"/>
        <v>0.0</v>
      </c>
      <c r="T616" s="330">
        <f t="shared" si="329"/>
        <v>0.0</v>
      </c>
      <c r="U616" s="330">
        <f t="shared" si="329"/>
        <v>0.0</v>
      </c>
      <c r="V616" s="330">
        <f t="shared" si="329"/>
        <v>0.0</v>
      </c>
      <c r="W616" s="330">
        <v>0.024376499999999995</v>
      </c>
      <c r="X616" s="330">
        <v>0.0298069</v>
      </c>
      <c r="Y616" s="330">
        <f t="shared" si="330" ref="Y616:AB616">SUMPRODUCT($D$605:$D$606:$D$607,Y605:Y606:Y607)/100000</f>
        <v>0.0</v>
      </c>
      <c r="Z616" s="330">
        <f t="shared" si="330"/>
        <v>0.0</v>
      </c>
      <c r="AA616" s="330">
        <f t="shared" si="330"/>
        <v>0.0</v>
      </c>
      <c r="AB616" s="330">
        <f t="shared" si="330"/>
        <v>0.0</v>
      </c>
      <c r="AC616" s="394"/>
      <c r="AD616" s="394"/>
      <c r="AE616" s="394"/>
      <c r="AF616" s="394"/>
      <c r="AG616" s="394"/>
      <c r="AH616" s="394"/>
      <c r="AI616" s="394"/>
      <c r="AJ616" s="394"/>
      <c r="AK616" s="394"/>
    </row>
    <row r="617" spans="8:8" ht="15.75" customHeight="1">
      <c r="A617" s="413"/>
      <c r="B617" s="385"/>
      <c r="C617" s="328" t="s">
        <v>225</v>
      </c>
      <c r="D617" s="386"/>
      <c r="E617" s="330">
        <f t="shared" si="331" ref="E617:V617">SUMPRODUCT($D$608:$D$609,E608:E609)/100000</f>
        <v>0.0021042</v>
      </c>
      <c r="F617" s="330">
        <f t="shared" si="331"/>
        <v>0.043593999999999994</v>
      </c>
      <c r="G617" s="330">
        <f t="shared" si="331"/>
        <v>0.0</v>
      </c>
      <c r="H617" s="330">
        <f t="shared" si="331"/>
        <v>0.0</v>
      </c>
      <c r="I617" s="330">
        <f t="shared" si="331"/>
        <v>0.0152226</v>
      </c>
      <c r="J617" s="330">
        <f t="shared" si="331"/>
        <v>0.02668</v>
      </c>
      <c r="K617" s="330">
        <f t="shared" si="331"/>
        <v>0.0</v>
      </c>
      <c r="L617" s="330">
        <f t="shared" si="331"/>
        <v>0.0</v>
      </c>
      <c r="M617" s="330">
        <f t="shared" si="331"/>
        <v>0.0</v>
      </c>
      <c r="N617" s="330">
        <f t="shared" si="331"/>
        <v>0.0</v>
      </c>
      <c r="O617" s="330">
        <f t="shared" si="331"/>
        <v>0.0</v>
      </c>
      <c r="P617" s="330">
        <f t="shared" si="331"/>
        <v>0.0</v>
      </c>
      <c r="Q617" s="330">
        <f t="shared" si="331"/>
        <v>0.0</v>
      </c>
      <c r="R617" s="330">
        <f t="shared" si="331"/>
        <v>0.0</v>
      </c>
      <c r="S617" s="330">
        <f t="shared" si="331"/>
        <v>0.0</v>
      </c>
      <c r="T617" s="330">
        <f t="shared" si="331"/>
        <v>0.0</v>
      </c>
      <c r="U617" s="330">
        <f t="shared" si="331"/>
        <v>0.0</v>
      </c>
      <c r="V617" s="330">
        <f t="shared" si="331"/>
        <v>0.0</v>
      </c>
      <c r="W617" s="330">
        <v>0.032318</v>
      </c>
      <c r="X617" s="330">
        <v>0.040842</v>
      </c>
      <c r="Y617" s="330">
        <f t="shared" si="332" ref="Y617:AB617">SUMPRODUCT($D$608:$D$609,Y608:Y609)/100000</f>
        <v>0.0</v>
      </c>
      <c r="Z617" s="330">
        <f t="shared" si="332"/>
        <v>0.0</v>
      </c>
      <c r="AA617" s="330">
        <f t="shared" si="332"/>
        <v>0.0</v>
      </c>
      <c r="AB617" s="330">
        <f t="shared" si="332"/>
        <v>0.0</v>
      </c>
      <c r="AC617" s="394"/>
      <c r="AD617" s="394"/>
      <c r="AE617" s="394"/>
      <c r="AF617" s="394"/>
      <c r="AG617" s="394"/>
      <c r="AH617" s="394"/>
      <c r="AI617" s="394"/>
      <c r="AJ617" s="394"/>
      <c r="AK617" s="394"/>
    </row>
    <row r="618" spans="8:8" ht="15.75" customHeight="1">
      <c r="A618" s="474"/>
      <c r="B618" s="387"/>
      <c r="C618" s="431" t="s">
        <v>187</v>
      </c>
      <c r="D618" s="389"/>
      <c r="E618" s="390">
        <f t="shared" si="333" ref="E618:AB618">SUM(E614:E617)</f>
        <v>0.0756004</v>
      </c>
      <c r="F618" s="391">
        <f t="shared" si="333"/>
        <v>0.3313726</v>
      </c>
      <c r="G618" s="391">
        <f t="shared" si="333"/>
        <v>0.0</v>
      </c>
      <c r="H618" s="391">
        <f t="shared" si="333"/>
        <v>0.0</v>
      </c>
      <c r="I618" s="391">
        <f t="shared" si="333"/>
        <v>0.0610826</v>
      </c>
      <c r="J618" s="391">
        <f t="shared" si="333"/>
        <v>0.48404189999999997</v>
      </c>
      <c r="K618" s="391">
        <f t="shared" si="333"/>
        <v>0.0</v>
      </c>
      <c r="L618" s="391">
        <f t="shared" si="333"/>
        <v>0.0</v>
      </c>
      <c r="M618" s="391">
        <f t="shared" si="333"/>
        <v>0.0</v>
      </c>
      <c r="N618" s="391">
        <f t="shared" si="333"/>
        <v>0.0</v>
      </c>
      <c r="O618" s="391">
        <f t="shared" si="333"/>
        <v>0.0</v>
      </c>
      <c r="P618" s="391">
        <f t="shared" si="333"/>
        <v>0.0</v>
      </c>
      <c r="Q618" s="391">
        <f t="shared" si="333"/>
        <v>0.0</v>
      </c>
      <c r="R618" s="391">
        <f t="shared" si="333"/>
        <v>0.0</v>
      </c>
      <c r="S618" s="391">
        <f t="shared" si="333"/>
        <v>0.0</v>
      </c>
      <c r="T618" s="391">
        <f t="shared" si="333"/>
        <v>0.0</v>
      </c>
      <c r="U618" s="391">
        <f t="shared" si="333"/>
        <v>0.0</v>
      </c>
      <c r="V618" s="391">
        <f t="shared" si="333"/>
        <v>0.0</v>
      </c>
      <c r="W618" s="391">
        <f t="shared" si="333"/>
        <v>0.0623691</v>
      </c>
      <c r="X618" s="391">
        <f t="shared" si="333"/>
        <v>0.1613524</v>
      </c>
      <c r="Y618" s="391">
        <f t="shared" si="333"/>
        <v>0.0</v>
      </c>
      <c r="Z618" s="391">
        <f t="shared" si="333"/>
        <v>0.0</v>
      </c>
      <c r="AA618" s="391">
        <f t="shared" si="333"/>
        <v>0.0</v>
      </c>
      <c r="AB618" s="392">
        <f t="shared" si="333"/>
        <v>0.0</v>
      </c>
      <c r="AC618" s="394"/>
      <c r="AD618" s="394"/>
      <c r="AE618" s="394"/>
      <c r="AF618" s="394"/>
      <c r="AG618" s="394"/>
      <c r="AH618" s="394"/>
      <c r="AI618" s="394"/>
      <c r="AJ618" s="394"/>
      <c r="AK618" s="394"/>
    </row>
    <row r="619" spans="8:8" ht="15.75" customHeight="1">
      <c r="A619" s="475"/>
      <c r="B619" s="394"/>
      <c r="C619" s="476"/>
      <c r="D619" s="394"/>
      <c r="E619" s="394"/>
      <c r="F619" s="394"/>
      <c r="G619" s="394"/>
      <c r="H619" s="394"/>
      <c r="I619" s="394"/>
      <c r="J619" s="394"/>
      <c r="K619" s="394"/>
      <c r="L619" s="394"/>
      <c r="M619" s="394"/>
      <c r="N619" s="394"/>
      <c r="O619" s="394"/>
      <c r="P619" s="394"/>
      <c r="Q619" s="475"/>
      <c r="R619" s="475"/>
      <c r="S619" s="394"/>
      <c r="T619" s="394"/>
      <c r="U619" s="394"/>
      <c r="V619" s="394"/>
      <c r="Y619" s="477"/>
      <c r="Z619" s="477"/>
      <c r="AA619" s="394"/>
      <c r="AB619" s="394"/>
      <c r="AC619" s="394"/>
      <c r="AD619" s="394"/>
      <c r="AE619" s="394"/>
      <c r="AF619" s="394"/>
      <c r="AG619" s="394"/>
      <c r="AH619" s="394"/>
      <c r="AI619" s="394"/>
      <c r="AJ619" s="394"/>
      <c r="AK619" s="394"/>
    </row>
    <row r="620" spans="8:8" ht="15.75" customHeight="1">
      <c r="A620" s="475"/>
      <c r="B620" s="394"/>
      <c r="C620" s="476"/>
      <c r="D620" s="394"/>
      <c r="E620" s="394"/>
      <c r="F620" s="394"/>
      <c r="G620" s="394"/>
      <c r="H620" s="394"/>
      <c r="I620" s="394"/>
      <c r="J620" s="394"/>
      <c r="K620" s="394"/>
      <c r="L620" s="394"/>
      <c r="M620" s="394"/>
      <c r="N620" s="394"/>
      <c r="O620" s="394"/>
      <c r="P620" s="394"/>
      <c r="Q620" s="475"/>
      <c r="R620" s="475"/>
      <c r="S620" s="394"/>
      <c r="T620" s="394"/>
      <c r="U620" s="394"/>
      <c r="V620" s="394"/>
      <c r="Y620" s="477"/>
      <c r="Z620" s="477"/>
      <c r="AA620" s="394"/>
      <c r="AB620" s="394"/>
      <c r="AC620" s="394"/>
      <c r="AD620" s="394"/>
      <c r="AE620" s="394"/>
      <c r="AF620" s="394"/>
      <c r="AG620" s="394"/>
      <c r="AH620" s="394"/>
      <c r="AI620" s="394"/>
      <c r="AJ620" s="394"/>
      <c r="AK620" s="394"/>
    </row>
    <row r="621" spans="8:8" ht="15.75" customHeight="1">
      <c r="A621" s="475"/>
      <c r="B621" s="394"/>
      <c r="C621" s="476"/>
      <c r="D621" s="394"/>
      <c r="E621" s="394"/>
      <c r="F621" s="394"/>
      <c r="G621" s="394"/>
      <c r="H621" s="394"/>
      <c r="I621" s="394"/>
      <c r="J621" s="394"/>
      <c r="K621" s="394"/>
      <c r="L621" s="394"/>
      <c r="M621" s="394"/>
      <c r="N621" s="394"/>
      <c r="O621" s="394"/>
      <c r="P621" s="394"/>
      <c r="Q621" s="475"/>
      <c r="R621" s="475"/>
      <c r="S621" s="394"/>
      <c r="T621" s="394"/>
      <c r="U621" s="394"/>
      <c r="V621" s="394"/>
      <c r="Y621" s="477"/>
      <c r="Z621" s="477"/>
      <c r="AA621" s="394"/>
      <c r="AB621" s="394"/>
      <c r="AC621" s="394"/>
      <c r="AD621" s="394"/>
      <c r="AE621" s="394"/>
      <c r="AF621" s="394"/>
      <c r="AG621" s="394"/>
      <c r="AH621" s="394"/>
      <c r="AI621" s="394"/>
      <c r="AJ621" s="394"/>
      <c r="AK621" s="394"/>
    </row>
    <row r="622" spans="8:8" ht="15.75" customHeight="1">
      <c r="A622" s="475"/>
      <c r="B622" s="394"/>
      <c r="C622" s="476"/>
      <c r="D622" s="394"/>
      <c r="E622" s="394"/>
      <c r="F622" s="394"/>
      <c r="G622" s="394"/>
      <c r="H622" s="394"/>
      <c r="I622" s="394"/>
      <c r="J622" s="394"/>
      <c r="K622" s="394"/>
      <c r="L622" s="394"/>
      <c r="M622" s="394"/>
      <c r="N622" s="394"/>
      <c r="O622" s="394"/>
      <c r="P622" s="394"/>
      <c r="Q622" s="475"/>
      <c r="R622" s="475"/>
      <c r="S622" s="394"/>
      <c r="T622" s="394"/>
      <c r="U622" s="394"/>
      <c r="V622" s="394"/>
      <c r="Y622" s="477"/>
      <c r="Z622" s="477"/>
      <c r="AA622" s="394"/>
      <c r="AB622" s="394"/>
      <c r="AC622" s="394"/>
      <c r="AD622" s="394"/>
      <c r="AE622" s="394"/>
      <c r="AF622" s="394"/>
      <c r="AG622" s="394"/>
      <c r="AH622" s="394"/>
      <c r="AI622" s="394"/>
      <c r="AJ622" s="394"/>
      <c r="AK622" s="394"/>
    </row>
    <row r="623" spans="8:8" ht="15.75" customHeight="1">
      <c r="A623" s="475"/>
      <c r="B623" s="394"/>
      <c r="C623" s="476"/>
      <c r="D623" s="394"/>
      <c r="E623" s="394"/>
      <c r="F623" s="394"/>
      <c r="G623" s="394"/>
      <c r="H623" s="394"/>
      <c r="I623" s="394"/>
      <c r="J623" s="394"/>
      <c r="K623" s="394"/>
      <c r="L623" s="394"/>
      <c r="M623" s="394"/>
      <c r="N623" s="394"/>
      <c r="O623" s="394"/>
      <c r="P623" s="394"/>
      <c r="Q623" s="475"/>
      <c r="R623" s="475"/>
      <c r="S623" s="394"/>
      <c r="T623" s="394"/>
      <c r="U623" s="394"/>
      <c r="V623" s="394"/>
      <c r="Y623" s="477"/>
      <c r="Z623" s="477"/>
      <c r="AA623" s="394"/>
      <c r="AB623" s="394"/>
      <c r="AC623" s="394"/>
      <c r="AD623" s="394"/>
      <c r="AE623" s="394"/>
      <c r="AF623" s="394"/>
      <c r="AG623" s="394"/>
      <c r="AH623" s="394"/>
      <c r="AI623" s="394"/>
      <c r="AJ623" s="394"/>
      <c r="AK623" s="394"/>
    </row>
    <row r="624" spans="8:8" ht="15.75" customHeight="1">
      <c r="A624" s="475"/>
      <c r="B624" s="394"/>
      <c r="C624" s="476"/>
      <c r="D624" s="394"/>
      <c r="E624" s="394"/>
      <c r="F624" s="394"/>
      <c r="G624" s="394"/>
      <c r="H624" s="394"/>
      <c r="I624" s="394"/>
      <c r="J624" s="394"/>
      <c r="K624" s="394"/>
      <c r="L624" s="394"/>
      <c r="M624" s="394"/>
      <c r="N624" s="394"/>
      <c r="O624" s="394"/>
      <c r="P624" s="394"/>
      <c r="Q624" s="475"/>
      <c r="R624" s="475"/>
      <c r="S624" s="394"/>
      <c r="T624" s="394"/>
      <c r="U624" s="394"/>
      <c r="V624" s="394"/>
      <c r="Y624" s="477"/>
      <c r="Z624" s="477"/>
      <c r="AA624" s="394"/>
      <c r="AB624" s="394"/>
      <c r="AC624" s="394"/>
      <c r="AD624" s="394"/>
      <c r="AE624" s="394"/>
      <c r="AF624" s="394"/>
      <c r="AG624" s="394"/>
      <c r="AH624" s="394"/>
      <c r="AI624" s="394"/>
      <c r="AJ624" s="394"/>
      <c r="AK624" s="394"/>
    </row>
    <row r="625" spans="8:8" ht="15.75" customHeight="1">
      <c r="A625" s="475"/>
      <c r="B625" s="394"/>
      <c r="C625" s="476"/>
      <c r="D625" s="394"/>
      <c r="E625" s="394"/>
      <c r="F625" s="394"/>
      <c r="G625" s="394"/>
      <c r="H625" s="394"/>
      <c r="I625" s="394"/>
      <c r="J625" s="394"/>
      <c r="K625" s="394"/>
      <c r="L625" s="394"/>
      <c r="M625" s="394"/>
      <c r="N625" s="394"/>
      <c r="O625" s="394"/>
      <c r="P625" s="394"/>
      <c r="Q625" s="475"/>
      <c r="R625" s="475"/>
      <c r="S625" s="394"/>
      <c r="T625" s="394"/>
      <c r="U625" s="394"/>
      <c r="V625" s="394"/>
      <c r="Y625" s="477"/>
      <c r="Z625" s="477"/>
      <c r="AA625" s="394"/>
      <c r="AB625" s="394"/>
      <c r="AC625" s="394"/>
      <c r="AD625" s="394"/>
      <c r="AE625" s="394"/>
      <c r="AF625" s="394"/>
      <c r="AG625" s="394"/>
      <c r="AH625" s="394"/>
      <c r="AI625" s="394"/>
      <c r="AJ625" s="394"/>
      <c r="AK625" s="394"/>
    </row>
    <row r="626" spans="8:8" ht="15.75" customHeight="1">
      <c r="A626" s="475"/>
      <c r="B626" s="394"/>
      <c r="C626" s="476"/>
      <c r="D626" s="394"/>
      <c r="E626" s="394"/>
      <c r="F626" s="394"/>
      <c r="G626" s="394"/>
      <c r="H626" s="394"/>
      <c r="I626" s="394"/>
      <c r="J626" s="394"/>
      <c r="K626" s="394"/>
      <c r="L626" s="394"/>
      <c r="M626" s="394"/>
      <c r="N626" s="394"/>
      <c r="O626" s="394"/>
      <c r="P626" s="394"/>
      <c r="Q626" s="475"/>
      <c r="R626" s="475"/>
      <c r="S626" s="394"/>
      <c r="T626" s="394"/>
      <c r="U626" s="394"/>
      <c r="V626" s="394"/>
      <c r="Y626" s="477"/>
      <c r="Z626" s="477"/>
      <c r="AA626" s="394"/>
      <c r="AB626" s="394"/>
      <c r="AC626" s="394"/>
      <c r="AD626" s="394"/>
      <c r="AE626" s="394"/>
      <c r="AF626" s="394"/>
      <c r="AG626" s="394"/>
      <c r="AH626" s="394"/>
      <c r="AI626" s="394"/>
      <c r="AJ626" s="394"/>
      <c r="AK626" s="394"/>
    </row>
    <row r="627" spans="8:8" ht="15.75" customHeight="1">
      <c r="A627" s="475"/>
      <c r="B627" s="394"/>
      <c r="C627" s="476"/>
      <c r="D627" s="394"/>
      <c r="E627" s="394"/>
      <c r="F627" s="394"/>
      <c r="G627" s="394"/>
      <c r="H627" s="394"/>
      <c r="I627" s="394"/>
      <c r="J627" s="394"/>
      <c r="K627" s="394"/>
      <c r="L627" s="394"/>
      <c r="M627" s="394"/>
      <c r="N627" s="394"/>
      <c r="O627" s="394"/>
      <c r="P627" s="394"/>
      <c r="Q627" s="475"/>
      <c r="R627" s="475"/>
      <c r="S627" s="394"/>
      <c r="T627" s="394"/>
      <c r="U627" s="394"/>
      <c r="V627" s="394"/>
      <c r="Y627" s="477"/>
      <c r="Z627" s="477"/>
      <c r="AA627" s="394"/>
      <c r="AB627" s="394"/>
      <c r="AC627" s="394"/>
      <c r="AD627" s="394"/>
      <c r="AE627" s="394"/>
      <c r="AF627" s="394"/>
      <c r="AG627" s="394"/>
      <c r="AH627" s="394"/>
      <c r="AI627" s="394"/>
      <c r="AJ627" s="394"/>
      <c r="AK627" s="394"/>
    </row>
    <row r="628" spans="8:8" ht="15.75" customHeight="1">
      <c r="A628" s="475"/>
      <c r="B628" s="394"/>
      <c r="C628" s="476"/>
      <c r="D628" s="394"/>
      <c r="E628" s="394"/>
      <c r="F628" s="394"/>
      <c r="G628" s="394"/>
      <c r="H628" s="394"/>
      <c r="I628" s="394"/>
      <c r="J628" s="394"/>
      <c r="K628" s="394"/>
      <c r="L628" s="394"/>
      <c r="M628" s="394"/>
      <c r="N628" s="394"/>
      <c r="O628" s="394"/>
      <c r="P628" s="394"/>
      <c r="Q628" s="475"/>
      <c r="R628" s="475"/>
      <c r="S628" s="394"/>
      <c r="T628" s="394"/>
      <c r="U628" s="394"/>
      <c r="V628" s="394"/>
      <c r="Y628" s="477"/>
      <c r="Z628" s="477"/>
      <c r="AA628" s="394"/>
      <c r="AB628" s="394"/>
      <c r="AC628" s="394"/>
      <c r="AD628" s="394"/>
      <c r="AE628" s="394"/>
      <c r="AF628" s="394"/>
      <c r="AG628" s="394"/>
      <c r="AH628" s="394"/>
      <c r="AI628" s="394"/>
      <c r="AJ628" s="394"/>
      <c r="AK628" s="394"/>
    </row>
    <row r="629" spans="8:8" ht="15.75" customHeight="1">
      <c r="A629" s="475"/>
      <c r="B629" s="394"/>
      <c r="C629" s="476"/>
      <c r="D629" s="394"/>
      <c r="E629" s="394"/>
      <c r="F629" s="394"/>
      <c r="G629" s="394"/>
      <c r="H629" s="394"/>
      <c r="I629" s="394"/>
      <c r="J629" s="394"/>
      <c r="K629" s="394"/>
      <c r="L629" s="394"/>
      <c r="M629" s="394"/>
      <c r="N629" s="394"/>
      <c r="O629" s="394"/>
      <c r="P629" s="394"/>
      <c r="Q629" s="475"/>
      <c r="R629" s="475"/>
      <c r="S629" s="394"/>
      <c r="T629" s="394"/>
      <c r="U629" s="394"/>
      <c r="V629" s="394"/>
      <c r="Y629" s="477"/>
      <c r="Z629" s="477"/>
      <c r="AA629" s="394"/>
      <c r="AB629" s="394"/>
      <c r="AC629" s="394"/>
      <c r="AD629" s="394"/>
      <c r="AE629" s="394"/>
      <c r="AF629" s="394"/>
      <c r="AG629" s="394"/>
      <c r="AH629" s="394"/>
      <c r="AI629" s="394"/>
      <c r="AJ629" s="394"/>
      <c r="AK629" s="394"/>
    </row>
    <row r="630" spans="8:8" ht="15.75" customHeight="1">
      <c r="A630" s="475"/>
      <c r="B630" s="394"/>
      <c r="C630" s="476"/>
      <c r="D630" s="394"/>
      <c r="E630" s="394"/>
      <c r="F630" s="394"/>
      <c r="G630" s="394"/>
      <c r="H630" s="394"/>
      <c r="I630" s="394"/>
      <c r="J630" s="394"/>
      <c r="K630" s="394"/>
      <c r="L630" s="394"/>
      <c r="M630" s="394"/>
      <c r="N630" s="394"/>
      <c r="O630" s="394"/>
      <c r="P630" s="394"/>
      <c r="Q630" s="475"/>
      <c r="R630" s="475"/>
      <c r="S630" s="394"/>
      <c r="T630" s="394"/>
      <c r="U630" s="394"/>
      <c r="V630" s="394"/>
      <c r="Y630" s="477"/>
      <c r="Z630" s="477"/>
      <c r="AA630" s="394"/>
      <c r="AB630" s="394"/>
      <c r="AC630" s="394"/>
      <c r="AD630" s="394"/>
      <c r="AE630" s="394"/>
      <c r="AF630" s="394"/>
      <c r="AG630" s="394"/>
      <c r="AH630" s="394"/>
      <c r="AI630" s="394"/>
      <c r="AJ630" s="394"/>
      <c r="AK630" s="394"/>
    </row>
    <row r="631" spans="8:8" ht="15.75" customHeight="1">
      <c r="A631" s="475"/>
      <c r="B631" s="394"/>
      <c r="C631" s="476"/>
      <c r="D631" s="394"/>
      <c r="E631" s="394"/>
      <c r="F631" s="394"/>
      <c r="G631" s="394"/>
      <c r="H631" s="394"/>
      <c r="I631" s="394"/>
      <c r="J631" s="394"/>
      <c r="K631" s="394"/>
      <c r="L631" s="394"/>
      <c r="M631" s="394"/>
      <c r="N631" s="394"/>
      <c r="O631" s="394"/>
      <c r="P631" s="394"/>
      <c r="Q631" s="475"/>
      <c r="R631" s="475"/>
      <c r="S631" s="394"/>
      <c r="T631" s="394"/>
      <c r="U631" s="394"/>
      <c r="V631" s="394"/>
      <c r="Y631" s="477"/>
      <c r="Z631" s="477"/>
      <c r="AA631" s="394"/>
      <c r="AB631" s="394"/>
      <c r="AC631" s="394"/>
      <c r="AD631" s="394"/>
      <c r="AE631" s="394"/>
      <c r="AF631" s="394"/>
      <c r="AG631" s="394"/>
      <c r="AH631" s="394"/>
      <c r="AI631" s="394"/>
      <c r="AJ631" s="394"/>
      <c r="AK631" s="394"/>
    </row>
    <row r="632" spans="8:8" ht="15.75" customHeight="1">
      <c r="A632" s="475"/>
      <c r="B632" s="394"/>
      <c r="C632" s="476"/>
      <c r="D632" s="394"/>
      <c r="E632" s="394"/>
      <c r="F632" s="394"/>
      <c r="G632" s="394"/>
      <c r="H632" s="394"/>
      <c r="I632" s="394"/>
      <c r="J632" s="394"/>
      <c r="K632" s="394"/>
      <c r="L632" s="394"/>
      <c r="M632" s="394"/>
      <c r="N632" s="394"/>
      <c r="O632" s="394"/>
      <c r="P632" s="394"/>
      <c r="Q632" s="475"/>
      <c r="R632" s="475"/>
      <c r="S632" s="394"/>
      <c r="T632" s="394"/>
      <c r="U632" s="394"/>
      <c r="V632" s="394"/>
      <c r="Y632" s="477"/>
      <c r="Z632" s="477"/>
      <c r="AA632" s="394"/>
      <c r="AB632" s="394"/>
      <c r="AC632" s="394"/>
      <c r="AD632" s="394"/>
      <c r="AE632" s="394"/>
      <c r="AF632" s="394"/>
      <c r="AG632" s="394"/>
      <c r="AH632" s="394"/>
      <c r="AI632" s="394"/>
      <c r="AJ632" s="394"/>
      <c r="AK632" s="394"/>
    </row>
    <row r="633" spans="8:8" ht="15.75" customHeight="1">
      <c r="A633" s="475"/>
      <c r="B633" s="394"/>
      <c r="C633" s="476"/>
      <c r="D633" s="394"/>
      <c r="E633" s="394"/>
      <c r="F633" s="394"/>
      <c r="G633" s="394"/>
      <c r="H633" s="394"/>
      <c r="I633" s="394"/>
      <c r="J633" s="394"/>
      <c r="K633" s="394"/>
      <c r="L633" s="394"/>
      <c r="M633" s="394"/>
      <c r="N633" s="394"/>
      <c r="O633" s="394"/>
      <c r="P633" s="394"/>
      <c r="Q633" s="475"/>
      <c r="R633" s="475"/>
      <c r="S633" s="394"/>
      <c r="T633" s="394"/>
      <c r="U633" s="394"/>
      <c r="V633" s="394"/>
      <c r="Y633" s="477"/>
      <c r="Z633" s="477"/>
      <c r="AA633" s="394"/>
      <c r="AB633" s="394"/>
      <c r="AC633" s="394"/>
      <c r="AD633" s="394"/>
      <c r="AE633" s="394"/>
      <c r="AF633" s="394"/>
      <c r="AG633" s="394"/>
      <c r="AH633" s="394"/>
      <c r="AI633" s="394"/>
      <c r="AJ633" s="394"/>
      <c r="AK633" s="394"/>
    </row>
    <row r="634" spans="8:8" ht="15.75" customHeight="1">
      <c r="A634" s="475"/>
      <c r="B634" s="394"/>
      <c r="C634" s="476"/>
      <c r="D634" s="394"/>
      <c r="E634" s="394"/>
      <c r="F634" s="394"/>
      <c r="G634" s="394"/>
      <c r="H634" s="394"/>
      <c r="I634" s="394"/>
      <c r="J634" s="394"/>
      <c r="K634" s="394"/>
      <c r="L634" s="394"/>
      <c r="M634" s="394"/>
      <c r="N634" s="394"/>
      <c r="O634" s="394"/>
      <c r="P634" s="394"/>
      <c r="Q634" s="475"/>
      <c r="R634" s="475"/>
      <c r="S634" s="394"/>
      <c r="T634" s="394"/>
      <c r="U634" s="394"/>
      <c r="V634" s="394"/>
      <c r="Y634" s="477"/>
      <c r="Z634" s="477"/>
      <c r="AA634" s="394"/>
      <c r="AB634" s="394"/>
      <c r="AC634" s="394"/>
      <c r="AD634" s="394"/>
      <c r="AE634" s="394"/>
      <c r="AF634" s="394"/>
      <c r="AG634" s="394"/>
      <c r="AH634" s="394"/>
      <c r="AI634" s="394"/>
      <c r="AJ634" s="394"/>
      <c r="AK634" s="394"/>
    </row>
    <row r="635" spans="8:8" ht="15.75" customHeight="1">
      <c r="A635" s="475"/>
      <c r="B635" s="394"/>
      <c r="C635" s="476"/>
      <c r="D635" s="394"/>
      <c r="E635" s="394"/>
      <c r="F635" s="394"/>
      <c r="G635" s="394"/>
      <c r="H635" s="394"/>
      <c r="I635" s="394"/>
      <c r="J635" s="394"/>
      <c r="K635" s="394"/>
      <c r="L635" s="394"/>
      <c r="M635" s="394"/>
      <c r="N635" s="394"/>
      <c r="O635" s="394"/>
      <c r="P635" s="394"/>
      <c r="Q635" s="475"/>
      <c r="R635" s="475"/>
      <c r="S635" s="394"/>
      <c r="T635" s="394"/>
      <c r="U635" s="394"/>
      <c r="V635" s="394"/>
      <c r="Y635" s="477"/>
      <c r="Z635" s="477"/>
      <c r="AA635" s="394"/>
      <c r="AB635" s="394"/>
      <c r="AC635" s="394"/>
      <c r="AD635" s="394"/>
      <c r="AE635" s="394"/>
      <c r="AF635" s="394"/>
      <c r="AG635" s="394"/>
      <c r="AH635" s="394"/>
      <c r="AI635" s="394"/>
      <c r="AJ635" s="394"/>
      <c r="AK635" s="394"/>
    </row>
    <row r="636" spans="8:8" ht="15.75" customHeight="1">
      <c r="A636" s="475"/>
      <c r="B636" s="394"/>
      <c r="C636" s="476"/>
      <c r="D636" s="394"/>
      <c r="E636" s="394"/>
      <c r="F636" s="394"/>
      <c r="G636" s="394"/>
      <c r="H636" s="394"/>
      <c r="I636" s="394"/>
      <c r="J636" s="394"/>
      <c r="K636" s="394"/>
      <c r="L636" s="394"/>
      <c r="M636" s="394"/>
      <c r="N636" s="394"/>
      <c r="O636" s="394"/>
      <c r="P636" s="394"/>
      <c r="Q636" s="475"/>
      <c r="R636" s="475"/>
      <c r="S636" s="394"/>
      <c r="T636" s="394"/>
      <c r="U636" s="394"/>
      <c r="V636" s="394"/>
      <c r="Y636" s="477"/>
      <c r="Z636" s="477"/>
      <c r="AA636" s="394"/>
      <c r="AB636" s="394"/>
      <c r="AC636" s="394"/>
      <c r="AD636" s="394"/>
      <c r="AE636" s="394"/>
      <c r="AF636" s="394"/>
      <c r="AG636" s="394"/>
      <c r="AH636" s="394"/>
      <c r="AI636" s="394"/>
      <c r="AJ636" s="394"/>
      <c r="AK636" s="394"/>
    </row>
    <row r="637" spans="8:8" ht="15.75" customHeight="1">
      <c r="A637" s="475"/>
      <c r="B637" s="394"/>
      <c r="C637" s="476"/>
      <c r="D637" s="394"/>
      <c r="E637" s="394"/>
      <c r="F637" s="394"/>
      <c r="G637" s="394"/>
      <c r="H637" s="394"/>
      <c r="I637" s="394"/>
      <c r="J637" s="394"/>
      <c r="K637" s="394"/>
      <c r="L637" s="394"/>
      <c r="M637" s="394"/>
      <c r="N637" s="394"/>
      <c r="O637" s="394"/>
      <c r="P637" s="394"/>
      <c r="Q637" s="475"/>
      <c r="R637" s="475"/>
      <c r="S637" s="394"/>
      <c r="T637" s="394"/>
      <c r="U637" s="394"/>
      <c r="V637" s="394"/>
      <c r="Y637" s="477"/>
      <c r="Z637" s="477"/>
      <c r="AA637" s="394"/>
      <c r="AB637" s="394"/>
      <c r="AC637" s="394"/>
      <c r="AD637" s="394"/>
      <c r="AE637" s="394"/>
      <c r="AF637" s="394"/>
      <c r="AG637" s="394"/>
      <c r="AH637" s="394"/>
      <c r="AI637" s="394"/>
      <c r="AJ637" s="394"/>
      <c r="AK637" s="394"/>
    </row>
    <row r="638" spans="8:8" ht="15.75" customHeight="1">
      <c r="A638" s="475"/>
      <c r="B638" s="394"/>
      <c r="C638" s="476"/>
      <c r="D638" s="394"/>
      <c r="E638" s="394"/>
      <c r="F638" s="394"/>
      <c r="G638" s="394"/>
      <c r="H638" s="394"/>
      <c r="I638" s="394"/>
      <c r="J638" s="394"/>
      <c r="K638" s="394"/>
      <c r="L638" s="394"/>
      <c r="M638" s="394"/>
      <c r="N638" s="394"/>
      <c r="O638" s="394"/>
      <c r="P638" s="394"/>
      <c r="Q638" s="475"/>
      <c r="R638" s="475"/>
      <c r="S638" s="394"/>
      <c r="T638" s="394"/>
      <c r="U638" s="394"/>
      <c r="V638" s="394"/>
      <c r="Y638" s="477"/>
      <c r="Z638" s="477"/>
      <c r="AA638" s="394"/>
      <c r="AB638" s="394"/>
      <c r="AC638" s="394"/>
      <c r="AD638" s="394"/>
      <c r="AE638" s="394"/>
      <c r="AF638" s="394"/>
      <c r="AG638" s="394"/>
      <c r="AH638" s="394"/>
      <c r="AI638" s="394"/>
      <c r="AJ638" s="394"/>
      <c r="AK638" s="394"/>
    </row>
    <row r="639" spans="8:8" ht="15.75" customHeight="1">
      <c r="A639" s="475"/>
      <c r="B639" s="394"/>
      <c r="C639" s="476"/>
      <c r="D639" s="394"/>
      <c r="E639" s="394"/>
      <c r="F639" s="394"/>
      <c r="G639" s="394"/>
      <c r="H639" s="394"/>
      <c r="I639" s="394"/>
      <c r="J639" s="394"/>
      <c r="K639" s="394"/>
      <c r="L639" s="394"/>
      <c r="M639" s="394"/>
      <c r="N639" s="394"/>
      <c r="O639" s="394"/>
      <c r="P639" s="394"/>
      <c r="Q639" s="475"/>
      <c r="R639" s="475"/>
      <c r="S639" s="394"/>
      <c r="T639" s="394"/>
      <c r="U639" s="394"/>
      <c r="V639" s="394"/>
      <c r="Y639" s="477"/>
      <c r="Z639" s="477"/>
      <c r="AA639" s="394"/>
      <c r="AB639" s="394"/>
      <c r="AC639" s="394"/>
      <c r="AD639" s="394"/>
      <c r="AE639" s="394"/>
      <c r="AF639" s="394"/>
      <c r="AG639" s="394"/>
      <c r="AH639" s="394"/>
      <c r="AI639" s="394"/>
      <c r="AJ639" s="394"/>
      <c r="AK639" s="394"/>
    </row>
    <row r="640" spans="8:8" ht="15.75" customHeight="1">
      <c r="A640" s="475"/>
      <c r="B640" s="394"/>
      <c r="C640" s="476"/>
      <c r="D640" s="394"/>
      <c r="E640" s="394"/>
      <c r="F640" s="394"/>
      <c r="G640" s="394"/>
      <c r="H640" s="394"/>
      <c r="I640" s="394"/>
      <c r="J640" s="394"/>
      <c r="K640" s="394"/>
      <c r="L640" s="394"/>
      <c r="M640" s="394"/>
      <c r="N640" s="394"/>
      <c r="O640" s="394"/>
      <c r="P640" s="394"/>
      <c r="Q640" s="475"/>
      <c r="R640" s="475"/>
      <c r="S640" s="394"/>
      <c r="T640" s="394"/>
      <c r="U640" s="394"/>
      <c r="V640" s="394"/>
      <c r="Y640" s="477"/>
      <c r="Z640" s="477"/>
      <c r="AA640" s="394"/>
      <c r="AB640" s="394"/>
      <c r="AC640" s="394"/>
      <c r="AD640" s="394"/>
      <c r="AE640" s="394"/>
      <c r="AF640" s="394"/>
      <c r="AG640" s="394"/>
      <c r="AH640" s="394"/>
      <c r="AI640" s="394"/>
      <c r="AJ640" s="394"/>
      <c r="AK640" s="394"/>
    </row>
    <row r="641" spans="8:8" ht="15.75" customHeight="1">
      <c r="A641" s="475"/>
      <c r="B641" s="394"/>
      <c r="C641" s="476"/>
      <c r="D641" s="394"/>
      <c r="E641" s="394"/>
      <c r="F641" s="394"/>
      <c r="G641" s="394"/>
      <c r="H641" s="394"/>
      <c r="I641" s="394"/>
      <c r="J641" s="394"/>
      <c r="K641" s="394"/>
      <c r="L641" s="394"/>
      <c r="M641" s="394"/>
      <c r="N641" s="394"/>
      <c r="O641" s="394"/>
      <c r="P641" s="394"/>
      <c r="Q641" s="475"/>
      <c r="R641" s="475"/>
      <c r="S641" s="394"/>
      <c r="T641" s="394"/>
      <c r="U641" s="394"/>
      <c r="V641" s="394"/>
      <c r="Y641" s="477"/>
      <c r="Z641" s="477"/>
      <c r="AA641" s="394"/>
      <c r="AB641" s="394"/>
      <c r="AC641" s="394"/>
      <c r="AD641" s="394"/>
      <c r="AE641" s="394"/>
      <c r="AF641" s="394"/>
      <c r="AG641" s="394"/>
      <c r="AH641" s="394"/>
      <c r="AI641" s="394"/>
      <c r="AJ641" s="394"/>
      <c r="AK641" s="394"/>
    </row>
    <row r="642" spans="8:8" ht="15.75" customHeight="1">
      <c r="A642" s="475"/>
      <c r="B642" s="394"/>
      <c r="C642" s="476"/>
      <c r="D642" s="394"/>
      <c r="E642" s="394"/>
      <c r="F642" s="394"/>
      <c r="G642" s="394"/>
      <c r="H642" s="394"/>
      <c r="I642" s="394"/>
      <c r="J642" s="394"/>
      <c r="K642" s="394"/>
      <c r="L642" s="394"/>
      <c r="M642" s="394"/>
      <c r="N642" s="394"/>
      <c r="O642" s="394"/>
      <c r="P642" s="394"/>
      <c r="Q642" s="475"/>
      <c r="R642" s="475"/>
      <c r="S642" s="394"/>
      <c r="T642" s="394"/>
      <c r="U642" s="394"/>
      <c r="V642" s="394"/>
      <c r="Y642" s="477"/>
      <c r="Z642" s="477"/>
      <c r="AA642" s="394"/>
      <c r="AB642" s="394"/>
      <c r="AC642" s="394"/>
      <c r="AD642" s="394"/>
      <c r="AE642" s="394"/>
      <c r="AF642" s="394"/>
      <c r="AG642" s="394"/>
      <c r="AH642" s="394"/>
      <c r="AI642" s="394"/>
      <c r="AJ642" s="394"/>
      <c r="AK642" s="394"/>
    </row>
    <row r="643" spans="8:8" ht="15.75" customHeight="1">
      <c r="A643" s="475"/>
      <c r="B643" s="394"/>
      <c r="C643" s="476"/>
      <c r="D643" s="394"/>
      <c r="E643" s="394"/>
      <c r="F643" s="394"/>
      <c r="G643" s="394"/>
      <c r="H643" s="394"/>
      <c r="I643" s="394"/>
      <c r="J643" s="394"/>
      <c r="K643" s="394"/>
      <c r="L643" s="394"/>
      <c r="M643" s="394"/>
      <c r="N643" s="394"/>
      <c r="O643" s="394"/>
      <c r="P643" s="394"/>
      <c r="Q643" s="475"/>
      <c r="R643" s="475"/>
      <c r="S643" s="394"/>
      <c r="T643" s="394"/>
      <c r="U643" s="394"/>
      <c r="V643" s="394"/>
      <c r="Y643" s="477"/>
      <c r="Z643" s="477"/>
      <c r="AA643" s="394"/>
      <c r="AB643" s="394"/>
      <c r="AC643" s="394"/>
      <c r="AD643" s="394"/>
      <c r="AE643" s="394"/>
      <c r="AF643" s="394"/>
      <c r="AG643" s="394"/>
      <c r="AH643" s="394"/>
      <c r="AI643" s="394"/>
      <c r="AJ643" s="394"/>
      <c r="AK643" s="394"/>
    </row>
    <row r="644" spans="8:8" ht="15.75" customHeight="1">
      <c r="A644" s="475"/>
      <c r="B644" s="394"/>
      <c r="C644" s="476"/>
      <c r="D644" s="394"/>
      <c r="E644" s="394"/>
      <c r="F644" s="394"/>
      <c r="G644" s="394"/>
      <c r="H644" s="394"/>
      <c r="I644" s="394"/>
      <c r="J644" s="394"/>
      <c r="K644" s="394"/>
      <c r="L644" s="394"/>
      <c r="M644" s="394"/>
      <c r="N644" s="394"/>
      <c r="O644" s="394"/>
      <c r="P644" s="394"/>
      <c r="Q644" s="475"/>
      <c r="R644" s="475"/>
      <c r="S644" s="394"/>
      <c r="T644" s="394"/>
      <c r="U644" s="394"/>
      <c r="V644" s="394"/>
      <c r="Y644" s="477"/>
      <c r="Z644" s="477"/>
      <c r="AA644" s="394"/>
      <c r="AB644" s="394"/>
      <c r="AC644" s="394"/>
      <c r="AD644" s="394"/>
      <c r="AE644" s="394"/>
      <c r="AF644" s="394"/>
      <c r="AG644" s="394"/>
      <c r="AH644" s="394"/>
      <c r="AI644" s="394"/>
      <c r="AJ644" s="394"/>
      <c r="AK644" s="394"/>
    </row>
    <row r="645" spans="8:8" ht="15.75" customHeight="1">
      <c r="A645" s="475"/>
      <c r="B645" s="394"/>
      <c r="C645" s="476"/>
      <c r="D645" s="394"/>
      <c r="E645" s="394"/>
      <c r="F645" s="394"/>
      <c r="G645" s="394"/>
      <c r="H645" s="394"/>
      <c r="I645" s="394"/>
      <c r="J645" s="394"/>
      <c r="K645" s="394"/>
      <c r="L645" s="394"/>
      <c r="M645" s="394"/>
      <c r="N645" s="394"/>
      <c r="O645" s="394"/>
      <c r="P645" s="394"/>
      <c r="Q645" s="475"/>
      <c r="R645" s="475"/>
      <c r="S645" s="394"/>
      <c r="T645" s="394"/>
      <c r="U645" s="394"/>
      <c r="V645" s="394"/>
      <c r="Y645" s="477"/>
      <c r="Z645" s="477"/>
      <c r="AA645" s="394"/>
      <c r="AB645" s="394"/>
      <c r="AC645" s="394"/>
      <c r="AD645" s="394"/>
      <c r="AE645" s="394"/>
      <c r="AF645" s="394"/>
      <c r="AG645" s="394"/>
      <c r="AH645" s="394"/>
      <c r="AI645" s="394"/>
      <c r="AJ645" s="394"/>
      <c r="AK645" s="394"/>
    </row>
    <row r="646" spans="8:8" ht="15.75" customHeight="1">
      <c r="A646" s="475"/>
      <c r="B646" s="394"/>
      <c r="C646" s="476"/>
      <c r="D646" s="394"/>
      <c r="E646" s="394"/>
      <c r="F646" s="394"/>
      <c r="G646" s="394"/>
      <c r="H646" s="394"/>
      <c r="I646" s="394"/>
      <c r="J646" s="394"/>
      <c r="K646" s="394"/>
      <c r="L646" s="394"/>
      <c r="M646" s="394"/>
      <c r="N646" s="394"/>
      <c r="O646" s="394"/>
      <c r="P646" s="394"/>
      <c r="Q646" s="475"/>
      <c r="R646" s="475"/>
      <c r="S646" s="394"/>
      <c r="T646" s="394"/>
      <c r="U646" s="394"/>
      <c r="V646" s="394"/>
      <c r="Y646" s="477"/>
      <c r="Z646" s="477"/>
      <c r="AA646" s="394"/>
      <c r="AB646" s="394"/>
      <c r="AC646" s="394"/>
      <c r="AD646" s="394"/>
      <c r="AE646" s="394"/>
      <c r="AF646" s="394"/>
      <c r="AG646" s="394"/>
      <c r="AH646" s="394"/>
      <c r="AI646" s="394"/>
      <c r="AJ646" s="394"/>
      <c r="AK646" s="394"/>
    </row>
    <row r="647" spans="8:8" ht="15.75" customHeight="1">
      <c r="A647" s="475"/>
      <c r="B647" s="394"/>
      <c r="C647" s="476"/>
      <c r="D647" s="394"/>
      <c r="E647" s="394"/>
      <c r="F647" s="394"/>
      <c r="G647" s="394"/>
      <c r="H647" s="394"/>
      <c r="I647" s="394"/>
      <c r="J647" s="394"/>
      <c r="K647" s="394"/>
      <c r="L647" s="394"/>
      <c r="M647" s="394"/>
      <c r="N647" s="394"/>
      <c r="O647" s="394"/>
      <c r="P647" s="394"/>
      <c r="Q647" s="475"/>
      <c r="R647" s="475"/>
      <c r="S647" s="394"/>
      <c r="T647" s="394"/>
      <c r="U647" s="394"/>
      <c r="V647" s="394"/>
      <c r="Y647" s="477"/>
      <c r="Z647" s="477"/>
      <c r="AA647" s="394"/>
      <c r="AB647" s="394"/>
      <c r="AC647" s="394"/>
      <c r="AD647" s="394"/>
      <c r="AE647" s="394"/>
      <c r="AF647" s="394"/>
      <c r="AG647" s="394"/>
      <c r="AH647" s="394"/>
      <c r="AI647" s="394"/>
      <c r="AJ647" s="394"/>
      <c r="AK647" s="394"/>
    </row>
    <row r="648" spans="8:8" ht="15.75" customHeight="1">
      <c r="A648" s="475"/>
      <c r="B648" s="394"/>
      <c r="C648" s="476"/>
      <c r="D648" s="394"/>
      <c r="E648" s="394"/>
      <c r="F648" s="394"/>
      <c r="G648" s="394"/>
      <c r="H648" s="394"/>
      <c r="I648" s="394"/>
      <c r="J648" s="394"/>
      <c r="K648" s="394"/>
      <c r="L648" s="394"/>
      <c r="M648" s="394"/>
      <c r="N648" s="394"/>
      <c r="O648" s="394"/>
      <c r="P648" s="394"/>
      <c r="Q648" s="475"/>
      <c r="R648" s="475"/>
      <c r="S648" s="394"/>
      <c r="T648" s="394"/>
      <c r="U648" s="394"/>
      <c r="V648" s="394"/>
      <c r="Y648" s="477"/>
      <c r="Z648" s="477"/>
      <c r="AA648" s="394"/>
      <c r="AB648" s="394"/>
      <c r="AC648" s="394"/>
      <c r="AD648" s="394"/>
      <c r="AE648" s="394"/>
      <c r="AF648" s="394"/>
      <c r="AG648" s="394"/>
      <c r="AH648" s="394"/>
      <c r="AI648" s="394"/>
      <c r="AJ648" s="394"/>
      <c r="AK648" s="394"/>
    </row>
    <row r="649" spans="8:8" ht="15.75" customHeight="1">
      <c r="A649" s="475"/>
      <c r="B649" s="394"/>
      <c r="C649" s="476"/>
      <c r="D649" s="394"/>
      <c r="E649" s="394"/>
      <c r="F649" s="394"/>
      <c r="G649" s="394"/>
      <c r="H649" s="394"/>
      <c r="I649" s="394"/>
      <c r="J649" s="394"/>
      <c r="K649" s="394"/>
      <c r="L649" s="394"/>
      <c r="M649" s="394"/>
      <c r="N649" s="394"/>
      <c r="O649" s="394"/>
      <c r="P649" s="394"/>
      <c r="Q649" s="475"/>
      <c r="R649" s="475"/>
      <c r="S649" s="394"/>
      <c r="T649" s="394"/>
      <c r="U649" s="394"/>
      <c r="V649" s="394"/>
      <c r="Y649" s="477"/>
      <c r="Z649" s="477"/>
      <c r="AA649" s="394"/>
      <c r="AB649" s="394"/>
      <c r="AC649" s="394"/>
      <c r="AD649" s="394"/>
      <c r="AE649" s="394"/>
      <c r="AF649" s="394"/>
      <c r="AG649" s="394"/>
      <c r="AH649" s="394"/>
      <c r="AI649" s="394"/>
      <c r="AJ649" s="394"/>
      <c r="AK649" s="394"/>
    </row>
    <row r="650" spans="8:8" ht="15.75" customHeight="1">
      <c r="A650" s="475"/>
      <c r="B650" s="394"/>
      <c r="C650" s="476"/>
      <c r="D650" s="394"/>
      <c r="E650" s="394"/>
      <c r="F650" s="394"/>
      <c r="G650" s="394"/>
      <c r="H650" s="394"/>
      <c r="I650" s="394"/>
      <c r="J650" s="394"/>
      <c r="K650" s="394"/>
      <c r="L650" s="394"/>
      <c r="M650" s="394"/>
      <c r="N650" s="394"/>
      <c r="O650" s="394"/>
      <c r="P650" s="394"/>
      <c r="Q650" s="475"/>
      <c r="R650" s="475"/>
      <c r="S650" s="394"/>
      <c r="T650" s="394"/>
      <c r="U650" s="394"/>
      <c r="V650" s="394"/>
      <c r="Y650" s="477"/>
      <c r="Z650" s="477"/>
      <c r="AA650" s="394"/>
      <c r="AB650" s="394"/>
      <c r="AC650" s="394"/>
      <c r="AD650" s="394"/>
      <c r="AE650" s="394"/>
      <c r="AF650" s="394"/>
      <c r="AG650" s="394"/>
      <c r="AH650" s="394"/>
      <c r="AI650" s="394"/>
      <c r="AJ650" s="394"/>
      <c r="AK650" s="394"/>
    </row>
    <row r="651" spans="8:8" ht="15.75" customHeight="1">
      <c r="A651" s="475"/>
      <c r="B651" s="394"/>
      <c r="C651" s="476"/>
      <c r="D651" s="394"/>
      <c r="E651" s="394"/>
      <c r="F651" s="394"/>
      <c r="G651" s="394"/>
      <c r="H651" s="394"/>
      <c r="I651" s="394"/>
      <c r="J651" s="394"/>
      <c r="K651" s="394"/>
      <c r="L651" s="394"/>
      <c r="M651" s="394"/>
      <c r="N651" s="394"/>
      <c r="O651" s="394"/>
      <c r="P651" s="394"/>
      <c r="Q651" s="475"/>
      <c r="R651" s="475"/>
      <c r="S651" s="394"/>
      <c r="T651" s="394"/>
      <c r="U651" s="394"/>
      <c r="V651" s="394"/>
      <c r="Y651" s="477"/>
      <c r="Z651" s="477"/>
      <c r="AA651" s="394"/>
      <c r="AB651" s="394"/>
      <c r="AC651" s="394"/>
      <c r="AD651" s="394"/>
      <c r="AE651" s="394"/>
      <c r="AF651" s="394"/>
      <c r="AG651" s="394"/>
      <c r="AH651" s="394"/>
      <c r="AI651" s="394"/>
      <c r="AJ651" s="394"/>
      <c r="AK651" s="394"/>
    </row>
    <row r="652" spans="8:8" ht="15.75" customHeight="1">
      <c r="A652" s="475"/>
      <c r="B652" s="394"/>
      <c r="C652" s="476"/>
      <c r="D652" s="394"/>
      <c r="E652" s="394"/>
      <c r="F652" s="394"/>
      <c r="G652" s="394"/>
      <c r="H652" s="394"/>
      <c r="I652" s="394"/>
      <c r="J652" s="394"/>
      <c r="K652" s="394"/>
      <c r="L652" s="394"/>
      <c r="M652" s="394"/>
      <c r="N652" s="394"/>
      <c r="O652" s="394"/>
      <c r="P652" s="394"/>
      <c r="Q652" s="475"/>
      <c r="R652" s="475"/>
      <c r="S652" s="394"/>
      <c r="T652" s="394"/>
      <c r="U652" s="394"/>
      <c r="V652" s="394"/>
      <c r="Y652" s="477"/>
      <c r="Z652" s="477"/>
      <c r="AA652" s="394"/>
      <c r="AB652" s="394"/>
      <c r="AC652" s="394"/>
      <c r="AD652" s="394"/>
      <c r="AE652" s="394"/>
      <c r="AF652" s="394"/>
      <c r="AG652" s="394"/>
      <c r="AH652" s="394"/>
      <c r="AI652" s="394"/>
      <c r="AJ652" s="394"/>
      <c r="AK652" s="394"/>
    </row>
    <row r="653" spans="8:8" ht="15.75" customHeight="1">
      <c r="A653" s="475"/>
      <c r="B653" s="394"/>
      <c r="C653" s="476"/>
      <c r="D653" s="394"/>
      <c r="E653" s="394"/>
      <c r="F653" s="394"/>
      <c r="G653" s="394"/>
      <c r="H653" s="394"/>
      <c r="I653" s="394"/>
      <c r="J653" s="394"/>
      <c r="K653" s="394"/>
      <c r="L653" s="394"/>
      <c r="M653" s="394"/>
      <c r="N653" s="394"/>
      <c r="O653" s="394"/>
      <c r="P653" s="394"/>
      <c r="Q653" s="475"/>
      <c r="R653" s="475"/>
      <c r="S653" s="394"/>
      <c r="T653" s="394"/>
      <c r="U653" s="394"/>
      <c r="V653" s="394"/>
      <c r="Y653" s="477"/>
      <c r="Z653" s="477"/>
      <c r="AA653" s="394"/>
      <c r="AB653" s="394"/>
      <c r="AC653" s="394"/>
      <c r="AD653" s="394"/>
      <c r="AE653" s="394"/>
      <c r="AF653" s="394"/>
      <c r="AG653" s="394"/>
      <c r="AH653" s="394"/>
      <c r="AI653" s="394"/>
      <c r="AJ653" s="394"/>
      <c r="AK653" s="394"/>
    </row>
    <row r="654" spans="8:8" ht="15.75" customHeight="1">
      <c r="A654" s="475"/>
      <c r="B654" s="394"/>
      <c r="C654" s="476"/>
      <c r="D654" s="394"/>
      <c r="E654" s="394"/>
      <c r="F654" s="394"/>
      <c r="G654" s="394"/>
      <c r="H654" s="394"/>
      <c r="I654" s="394"/>
      <c r="J654" s="394"/>
      <c r="K654" s="394"/>
      <c r="L654" s="394"/>
      <c r="M654" s="394"/>
      <c r="N654" s="394"/>
      <c r="O654" s="394"/>
      <c r="P654" s="394"/>
      <c r="Q654" s="475"/>
      <c r="R654" s="475"/>
      <c r="S654" s="394"/>
      <c r="T654" s="394"/>
      <c r="U654" s="394"/>
      <c r="V654" s="394"/>
      <c r="Y654" s="477"/>
      <c r="Z654" s="477"/>
      <c r="AA654" s="394"/>
      <c r="AB654" s="394"/>
      <c r="AC654" s="394"/>
      <c r="AD654" s="394"/>
      <c r="AE654" s="394"/>
      <c r="AF654" s="394"/>
      <c r="AG654" s="394"/>
      <c r="AH654" s="394"/>
      <c r="AI654" s="394"/>
      <c r="AJ654" s="394"/>
      <c r="AK654" s="394"/>
    </row>
    <row r="655" spans="8:8" ht="15.75" customHeight="1">
      <c r="A655" s="475"/>
      <c r="B655" s="394"/>
      <c r="C655" s="476"/>
      <c r="D655" s="394"/>
      <c r="E655" s="394"/>
      <c r="F655" s="394"/>
      <c r="G655" s="394"/>
      <c r="H655" s="394"/>
      <c r="I655" s="394"/>
      <c r="J655" s="394"/>
      <c r="K655" s="394"/>
      <c r="L655" s="394"/>
      <c r="M655" s="394"/>
      <c r="N655" s="394"/>
      <c r="O655" s="394"/>
      <c r="P655" s="394"/>
      <c r="Q655" s="475"/>
      <c r="R655" s="475"/>
      <c r="S655" s="394"/>
      <c r="T655" s="394"/>
      <c r="U655" s="394"/>
      <c r="V655" s="394"/>
      <c r="Y655" s="477"/>
      <c r="Z655" s="477"/>
      <c r="AA655" s="394"/>
      <c r="AB655" s="394"/>
      <c r="AC655" s="394"/>
      <c r="AD655" s="394"/>
      <c r="AE655" s="394"/>
      <c r="AF655" s="394"/>
      <c r="AG655" s="394"/>
      <c r="AH655" s="394"/>
      <c r="AI655" s="394"/>
      <c r="AJ655" s="394"/>
      <c r="AK655" s="394"/>
    </row>
    <row r="656" spans="8:8" ht="15.75" customHeight="1">
      <c r="A656" s="475"/>
      <c r="B656" s="394"/>
      <c r="C656" s="476"/>
      <c r="D656" s="394"/>
      <c r="E656" s="394"/>
      <c r="F656" s="394"/>
      <c r="G656" s="394"/>
      <c r="H656" s="394"/>
      <c r="I656" s="394"/>
      <c r="J656" s="394"/>
      <c r="K656" s="394"/>
      <c r="L656" s="394"/>
      <c r="M656" s="394"/>
      <c r="N656" s="394"/>
      <c r="O656" s="394"/>
      <c r="P656" s="394"/>
      <c r="Q656" s="475"/>
      <c r="R656" s="475"/>
      <c r="S656" s="394"/>
      <c r="T656" s="394"/>
      <c r="U656" s="394"/>
      <c r="V656" s="394"/>
      <c r="Y656" s="477"/>
      <c r="Z656" s="477"/>
      <c r="AA656" s="394"/>
      <c r="AB656" s="394"/>
      <c r="AC656" s="394"/>
      <c r="AD656" s="394"/>
      <c r="AE656" s="394"/>
      <c r="AF656" s="394"/>
      <c r="AG656" s="394"/>
      <c r="AH656" s="394"/>
      <c r="AI656" s="394"/>
      <c r="AJ656" s="394"/>
      <c r="AK656" s="394"/>
    </row>
    <row r="657" spans="8:8" ht="15.75" customHeight="1">
      <c r="A657" s="475"/>
      <c r="B657" s="394"/>
      <c r="C657" s="476"/>
      <c r="D657" s="394"/>
      <c r="E657" s="394"/>
      <c r="F657" s="394"/>
      <c r="G657" s="394"/>
      <c r="H657" s="394"/>
      <c r="I657" s="394"/>
      <c r="J657" s="394"/>
      <c r="K657" s="394"/>
      <c r="L657" s="394"/>
      <c r="M657" s="394"/>
      <c r="N657" s="394"/>
      <c r="O657" s="394"/>
      <c r="P657" s="394"/>
      <c r="Q657" s="475"/>
      <c r="R657" s="475"/>
      <c r="S657" s="394"/>
      <c r="T657" s="394"/>
      <c r="U657" s="394"/>
      <c r="V657" s="394"/>
      <c r="Y657" s="477"/>
      <c r="Z657" s="477"/>
      <c r="AA657" s="394"/>
      <c r="AB657" s="394"/>
      <c r="AC657" s="394"/>
      <c r="AD657" s="394"/>
      <c r="AE657" s="394"/>
      <c r="AF657" s="394"/>
      <c r="AG657" s="394"/>
      <c r="AH657" s="394"/>
      <c r="AI657" s="394"/>
      <c r="AJ657" s="394"/>
      <c r="AK657" s="394"/>
    </row>
    <row r="658" spans="8:8" ht="15.75" customHeight="1">
      <c r="A658" s="475"/>
      <c r="B658" s="394"/>
      <c r="C658" s="476"/>
      <c r="D658" s="394"/>
      <c r="E658" s="394"/>
      <c r="F658" s="394"/>
      <c r="G658" s="394"/>
      <c r="H658" s="394"/>
      <c r="I658" s="394"/>
      <c r="J658" s="394"/>
      <c r="K658" s="394"/>
      <c r="L658" s="394"/>
      <c r="M658" s="394"/>
      <c r="N658" s="394"/>
      <c r="O658" s="394"/>
      <c r="P658" s="394"/>
      <c r="Q658" s="475"/>
      <c r="R658" s="475"/>
      <c r="S658" s="394"/>
      <c r="T658" s="394"/>
      <c r="U658" s="394"/>
      <c r="V658" s="394"/>
      <c r="Y658" s="477"/>
      <c r="Z658" s="477"/>
      <c r="AA658" s="394"/>
      <c r="AB658" s="394"/>
      <c r="AC658" s="394"/>
      <c r="AD658" s="394"/>
      <c r="AE658" s="394"/>
      <c r="AF658" s="394"/>
      <c r="AG658" s="394"/>
      <c r="AH658" s="394"/>
      <c r="AI658" s="394"/>
      <c r="AJ658" s="394"/>
      <c r="AK658" s="394"/>
    </row>
    <row r="659" spans="8:8" ht="15.75" customHeight="1">
      <c r="A659" s="475"/>
      <c r="B659" s="394"/>
      <c r="C659" s="476"/>
      <c r="D659" s="394"/>
      <c r="E659" s="394"/>
      <c r="F659" s="394"/>
      <c r="G659" s="394"/>
      <c r="H659" s="394"/>
      <c r="I659" s="394"/>
      <c r="J659" s="394"/>
      <c r="K659" s="394"/>
      <c r="L659" s="394"/>
      <c r="M659" s="394"/>
      <c r="N659" s="394"/>
      <c r="O659" s="394"/>
      <c r="P659" s="394"/>
      <c r="Q659" s="475"/>
      <c r="R659" s="475"/>
      <c r="S659" s="394"/>
      <c r="T659" s="394"/>
      <c r="U659" s="394"/>
      <c r="V659" s="394"/>
      <c r="Y659" s="477"/>
      <c r="Z659" s="477"/>
      <c r="AA659" s="394"/>
      <c r="AB659" s="394"/>
      <c r="AC659" s="394"/>
      <c r="AD659" s="394"/>
      <c r="AE659" s="394"/>
      <c r="AF659" s="394"/>
      <c r="AG659" s="394"/>
      <c r="AH659" s="394"/>
      <c r="AI659" s="394"/>
      <c r="AJ659" s="394"/>
      <c r="AK659" s="394"/>
    </row>
    <row r="660" spans="8:8" ht="15.75" customHeight="1">
      <c r="A660" s="475"/>
      <c r="B660" s="394"/>
      <c r="C660" s="476"/>
      <c r="D660" s="394"/>
      <c r="E660" s="394"/>
      <c r="F660" s="394"/>
      <c r="G660" s="394"/>
      <c r="H660" s="394"/>
      <c r="I660" s="394"/>
      <c r="J660" s="394"/>
      <c r="K660" s="394"/>
      <c r="L660" s="394"/>
      <c r="M660" s="394"/>
      <c r="N660" s="394"/>
      <c r="O660" s="394"/>
      <c r="P660" s="394"/>
      <c r="Q660" s="475"/>
      <c r="R660" s="475"/>
      <c r="S660" s="394"/>
      <c r="T660" s="394"/>
      <c r="U660" s="394"/>
      <c r="V660" s="394"/>
      <c r="Y660" s="477"/>
      <c r="Z660" s="477"/>
      <c r="AA660" s="394"/>
      <c r="AB660" s="394"/>
      <c r="AC660" s="394"/>
      <c r="AD660" s="394"/>
      <c r="AE660" s="394"/>
      <c r="AF660" s="394"/>
      <c r="AG660" s="394"/>
      <c r="AH660" s="394"/>
      <c r="AI660" s="394"/>
      <c r="AJ660" s="394"/>
      <c r="AK660" s="394"/>
    </row>
    <row r="661" spans="8:8" ht="15.75" customHeight="1">
      <c r="A661" s="475"/>
      <c r="B661" s="394"/>
      <c r="C661" s="476"/>
      <c r="D661" s="394"/>
      <c r="E661" s="394"/>
      <c r="F661" s="394"/>
      <c r="G661" s="394"/>
      <c r="H661" s="394"/>
      <c r="I661" s="394"/>
      <c r="J661" s="394"/>
      <c r="K661" s="394"/>
      <c r="L661" s="394"/>
      <c r="M661" s="394"/>
      <c r="N661" s="394"/>
      <c r="O661" s="394"/>
      <c r="P661" s="394"/>
      <c r="Q661" s="475"/>
      <c r="R661" s="475"/>
      <c r="S661" s="394"/>
      <c r="T661" s="394"/>
      <c r="U661" s="394"/>
      <c r="V661" s="394"/>
      <c r="Y661" s="477"/>
      <c r="Z661" s="477"/>
      <c r="AA661" s="394"/>
      <c r="AB661" s="394"/>
      <c r="AC661" s="394"/>
      <c r="AD661" s="394"/>
      <c r="AE661" s="394"/>
      <c r="AF661" s="394"/>
      <c r="AG661" s="394"/>
      <c r="AH661" s="394"/>
      <c r="AI661" s="394"/>
      <c r="AJ661" s="394"/>
      <c r="AK661" s="394"/>
    </row>
    <row r="662" spans="8:8" ht="15.75" customHeight="1">
      <c r="A662" s="475"/>
      <c r="B662" s="394"/>
      <c r="C662" s="476"/>
      <c r="D662" s="394"/>
      <c r="E662" s="394"/>
      <c r="F662" s="394"/>
      <c r="G662" s="394"/>
      <c r="H662" s="394"/>
      <c r="I662" s="394"/>
      <c r="J662" s="394"/>
      <c r="K662" s="394"/>
      <c r="L662" s="394"/>
      <c r="M662" s="394"/>
      <c r="N662" s="394"/>
      <c r="O662" s="394"/>
      <c r="P662" s="394"/>
      <c r="Q662" s="475"/>
      <c r="R662" s="475"/>
      <c r="S662" s="394"/>
      <c r="T662" s="394"/>
      <c r="U662" s="394"/>
      <c r="V662" s="394"/>
      <c r="Y662" s="477"/>
      <c r="Z662" s="477"/>
      <c r="AA662" s="394"/>
      <c r="AB662" s="394"/>
      <c r="AC662" s="394"/>
      <c r="AD662" s="394"/>
      <c r="AE662" s="394"/>
      <c r="AF662" s="394"/>
      <c r="AG662" s="394"/>
      <c r="AH662" s="394"/>
      <c r="AI662" s="394"/>
      <c r="AJ662" s="394"/>
      <c r="AK662" s="394"/>
    </row>
    <row r="663" spans="8:8" ht="15.75" customHeight="1">
      <c r="A663" s="475"/>
      <c r="B663" s="394"/>
      <c r="C663" s="476"/>
      <c r="D663" s="394"/>
      <c r="E663" s="394"/>
      <c r="F663" s="394"/>
      <c r="G663" s="394"/>
      <c r="H663" s="394"/>
      <c r="I663" s="394"/>
      <c r="J663" s="394"/>
      <c r="K663" s="394"/>
      <c r="L663" s="394"/>
      <c r="M663" s="394"/>
      <c r="N663" s="394"/>
      <c r="O663" s="394"/>
      <c r="P663" s="394"/>
      <c r="Q663" s="475"/>
      <c r="R663" s="475"/>
      <c r="S663" s="394"/>
      <c r="T663" s="394"/>
      <c r="U663" s="394"/>
      <c r="V663" s="394"/>
      <c r="Y663" s="477"/>
      <c r="Z663" s="477"/>
      <c r="AA663" s="394"/>
      <c r="AB663" s="394"/>
      <c r="AC663" s="394"/>
      <c r="AD663" s="394"/>
      <c r="AE663" s="394"/>
      <c r="AF663" s="394"/>
      <c r="AG663" s="394"/>
      <c r="AH663" s="394"/>
      <c r="AI663" s="394"/>
      <c r="AJ663" s="394"/>
      <c r="AK663" s="394"/>
    </row>
    <row r="664" spans="8:8" ht="15.75" customHeight="1">
      <c r="A664" s="475"/>
      <c r="B664" s="394"/>
      <c r="C664" s="476"/>
      <c r="D664" s="394"/>
      <c r="E664" s="394"/>
      <c r="F664" s="394"/>
      <c r="G664" s="394"/>
      <c r="H664" s="394"/>
      <c r="I664" s="394"/>
      <c r="J664" s="394"/>
      <c r="K664" s="394"/>
      <c r="L664" s="394"/>
      <c r="M664" s="394"/>
      <c r="N664" s="394"/>
      <c r="O664" s="394"/>
      <c r="P664" s="394"/>
      <c r="Q664" s="475"/>
      <c r="R664" s="475"/>
      <c r="S664" s="394"/>
      <c r="T664" s="394"/>
      <c r="U664" s="394"/>
      <c r="V664" s="394"/>
      <c r="Y664" s="477"/>
      <c r="Z664" s="477"/>
      <c r="AA664" s="394"/>
      <c r="AB664" s="394"/>
      <c r="AC664" s="394"/>
      <c r="AD664" s="394"/>
      <c r="AE664" s="394"/>
      <c r="AF664" s="394"/>
      <c r="AG664" s="394"/>
      <c r="AH664" s="394"/>
      <c r="AI664" s="394"/>
      <c r="AJ664" s="394"/>
      <c r="AK664" s="394"/>
    </row>
    <row r="665" spans="8:8" ht="15.75" customHeight="1">
      <c r="A665" s="475"/>
      <c r="B665" s="394"/>
      <c r="C665" s="476"/>
      <c r="D665" s="394"/>
      <c r="E665" s="394"/>
      <c r="F665" s="394"/>
      <c r="G665" s="394"/>
      <c r="H665" s="394"/>
      <c r="I665" s="394"/>
      <c r="J665" s="394"/>
      <c r="K665" s="394"/>
      <c r="L665" s="394"/>
      <c r="M665" s="394"/>
      <c r="N665" s="394"/>
      <c r="O665" s="394"/>
      <c r="P665" s="394"/>
      <c r="Q665" s="475"/>
      <c r="R665" s="475"/>
      <c r="S665" s="394"/>
      <c r="T665" s="394"/>
      <c r="U665" s="394"/>
      <c r="V665" s="394"/>
      <c r="Y665" s="477"/>
      <c r="Z665" s="477"/>
      <c r="AA665" s="394"/>
      <c r="AB665" s="394"/>
      <c r="AC665" s="394"/>
      <c r="AD665" s="394"/>
      <c r="AE665" s="394"/>
      <c r="AF665" s="394"/>
      <c r="AG665" s="394"/>
      <c r="AH665" s="394"/>
      <c r="AI665" s="394"/>
      <c r="AJ665" s="394"/>
      <c r="AK665" s="394"/>
    </row>
    <row r="666" spans="8:8" ht="15.75" customHeight="1">
      <c r="A666" s="475"/>
      <c r="B666" s="394"/>
      <c r="C666" s="476"/>
      <c r="D666" s="394"/>
      <c r="E666" s="394"/>
      <c r="F666" s="394"/>
      <c r="G666" s="394"/>
      <c r="H666" s="394"/>
      <c r="I666" s="394"/>
      <c r="J666" s="394"/>
      <c r="K666" s="394"/>
      <c r="L666" s="394"/>
      <c r="M666" s="394"/>
      <c r="N666" s="394"/>
      <c r="O666" s="394"/>
      <c r="P666" s="394"/>
      <c r="Q666" s="475"/>
      <c r="R666" s="475"/>
      <c r="S666" s="394"/>
      <c r="T666" s="394"/>
      <c r="U666" s="394"/>
      <c r="V666" s="394"/>
      <c r="Y666" s="477"/>
      <c r="Z666" s="477"/>
      <c r="AA666" s="394"/>
      <c r="AB666" s="394"/>
      <c r="AC666" s="394"/>
      <c r="AD666" s="394"/>
      <c r="AE666" s="394"/>
      <c r="AF666" s="394"/>
      <c r="AG666" s="394"/>
      <c r="AH666" s="394"/>
      <c r="AI666" s="394"/>
      <c r="AJ666" s="394"/>
      <c r="AK666" s="394"/>
    </row>
    <row r="667" spans="8:8" ht="15.75" customHeight="1">
      <c r="A667" s="475"/>
      <c r="B667" s="394"/>
      <c r="C667" s="476"/>
      <c r="D667" s="394"/>
      <c r="E667" s="394"/>
      <c r="F667" s="394"/>
      <c r="G667" s="394"/>
      <c r="H667" s="394"/>
      <c r="I667" s="394"/>
      <c r="J667" s="394"/>
      <c r="K667" s="394"/>
      <c r="L667" s="394"/>
      <c r="M667" s="394"/>
      <c r="N667" s="394"/>
      <c r="O667" s="394"/>
      <c r="P667" s="394"/>
      <c r="Q667" s="475"/>
      <c r="R667" s="475"/>
      <c r="S667" s="394"/>
      <c r="T667" s="394"/>
      <c r="U667" s="394"/>
      <c r="V667" s="394"/>
      <c r="Y667" s="477"/>
      <c r="Z667" s="477"/>
      <c r="AA667" s="394"/>
      <c r="AB667" s="394"/>
      <c r="AC667" s="394"/>
      <c r="AD667" s="394"/>
      <c r="AE667" s="394"/>
      <c r="AF667" s="394"/>
      <c r="AG667" s="394"/>
      <c r="AH667" s="394"/>
      <c r="AI667" s="394"/>
      <c r="AJ667" s="394"/>
      <c r="AK667" s="394"/>
    </row>
    <row r="668" spans="8:8" ht="15.75" customHeight="1">
      <c r="A668" s="475"/>
      <c r="B668" s="394"/>
      <c r="C668" s="476"/>
      <c r="D668" s="394"/>
      <c r="E668" s="394"/>
      <c r="F668" s="394"/>
      <c r="G668" s="394"/>
      <c r="H668" s="394"/>
      <c r="I668" s="394"/>
      <c r="J668" s="394"/>
      <c r="K668" s="394"/>
      <c r="L668" s="394"/>
      <c r="M668" s="394"/>
      <c r="N668" s="394"/>
      <c r="O668" s="394"/>
      <c r="P668" s="394"/>
      <c r="Q668" s="475"/>
      <c r="R668" s="475"/>
      <c r="S668" s="394"/>
      <c r="T668" s="394"/>
      <c r="U668" s="394"/>
      <c r="V668" s="394"/>
      <c r="Y668" s="477"/>
      <c r="Z668" s="477"/>
      <c r="AA668" s="394"/>
      <c r="AB668" s="394"/>
      <c r="AC668" s="394"/>
      <c r="AD668" s="394"/>
      <c r="AE668" s="394"/>
      <c r="AF668" s="394"/>
      <c r="AG668" s="394"/>
      <c r="AH668" s="394"/>
      <c r="AI668" s="394"/>
      <c r="AJ668" s="394"/>
      <c r="AK668" s="394"/>
    </row>
    <row r="669" spans="8:8" ht="15.75" customHeight="1">
      <c r="A669" s="475"/>
      <c r="B669" s="394"/>
      <c r="C669" s="476"/>
      <c r="D669" s="394"/>
      <c r="E669" s="394"/>
      <c r="F669" s="394"/>
      <c r="G669" s="394"/>
      <c r="H669" s="394"/>
      <c r="I669" s="394"/>
      <c r="J669" s="394"/>
      <c r="K669" s="394"/>
      <c r="L669" s="394"/>
      <c r="M669" s="394"/>
      <c r="N669" s="394"/>
      <c r="O669" s="394"/>
      <c r="P669" s="394"/>
      <c r="Q669" s="475"/>
      <c r="R669" s="475"/>
      <c r="S669" s="394"/>
      <c r="T669" s="394"/>
      <c r="U669" s="394"/>
      <c r="V669" s="394"/>
      <c r="Y669" s="477"/>
      <c r="Z669" s="477"/>
      <c r="AA669" s="394"/>
      <c r="AB669" s="394"/>
      <c r="AC669" s="394"/>
      <c r="AD669" s="394"/>
      <c r="AE669" s="394"/>
      <c r="AF669" s="394"/>
      <c r="AG669" s="394"/>
      <c r="AH669" s="394"/>
      <c r="AI669" s="394"/>
      <c r="AJ669" s="394"/>
      <c r="AK669" s="394"/>
    </row>
    <row r="670" spans="8:8" ht="15.75" customHeight="1">
      <c r="A670" s="475"/>
      <c r="B670" s="394"/>
      <c r="C670" s="476"/>
      <c r="D670" s="394"/>
      <c r="E670" s="394"/>
      <c r="F670" s="394"/>
      <c r="G670" s="394"/>
      <c r="H670" s="394"/>
      <c r="I670" s="394"/>
      <c r="J670" s="394"/>
      <c r="K670" s="394"/>
      <c r="L670" s="394"/>
      <c r="M670" s="394"/>
      <c r="N670" s="394"/>
      <c r="O670" s="394"/>
      <c r="P670" s="394"/>
      <c r="Q670" s="475"/>
      <c r="R670" s="475"/>
      <c r="S670" s="394"/>
      <c r="T670" s="394"/>
      <c r="U670" s="394"/>
      <c r="V670" s="394"/>
      <c r="Y670" s="477"/>
      <c r="Z670" s="477"/>
      <c r="AA670" s="394"/>
      <c r="AB670" s="394"/>
      <c r="AC670" s="394"/>
      <c r="AD670" s="394"/>
      <c r="AE670" s="394"/>
      <c r="AF670" s="394"/>
      <c r="AG670" s="394"/>
      <c r="AH670" s="394"/>
      <c r="AI670" s="394"/>
      <c r="AJ670" s="394"/>
      <c r="AK670" s="394"/>
    </row>
    <row r="671" spans="8:8" ht="15.75" customHeight="1">
      <c r="A671" s="475"/>
      <c r="B671" s="394"/>
      <c r="C671" s="476"/>
      <c r="D671" s="394"/>
      <c r="E671" s="394"/>
      <c r="F671" s="394"/>
      <c r="G671" s="394"/>
      <c r="H671" s="394"/>
      <c r="I671" s="394"/>
      <c r="J671" s="394"/>
      <c r="K671" s="394"/>
      <c r="L671" s="394"/>
      <c r="M671" s="394"/>
      <c r="N671" s="394"/>
      <c r="O671" s="394"/>
      <c r="P671" s="394"/>
      <c r="Q671" s="475"/>
      <c r="R671" s="475"/>
      <c r="S671" s="394"/>
      <c r="T671" s="394"/>
      <c r="U671" s="394"/>
      <c r="V671" s="394"/>
      <c r="Y671" s="477"/>
      <c r="Z671" s="477"/>
      <c r="AA671" s="394"/>
      <c r="AB671" s="394"/>
      <c r="AC671" s="394"/>
      <c r="AD671" s="394"/>
      <c r="AE671" s="394"/>
      <c r="AF671" s="394"/>
      <c r="AG671" s="394"/>
      <c r="AH671" s="394"/>
      <c r="AI671" s="394"/>
      <c r="AJ671" s="394"/>
      <c r="AK671" s="394"/>
    </row>
    <row r="672" spans="8:8" ht="15.75" customHeight="1">
      <c r="A672" s="475"/>
      <c r="B672" s="394"/>
      <c r="C672" s="476"/>
      <c r="D672" s="394"/>
      <c r="E672" s="394"/>
      <c r="F672" s="394"/>
      <c r="G672" s="394"/>
      <c r="H672" s="394"/>
      <c r="I672" s="394"/>
      <c r="J672" s="394"/>
      <c r="K672" s="394"/>
      <c r="L672" s="394"/>
      <c r="M672" s="394"/>
      <c r="N672" s="394"/>
      <c r="O672" s="394"/>
      <c r="P672" s="394"/>
      <c r="Q672" s="475"/>
      <c r="R672" s="475"/>
      <c r="S672" s="394"/>
      <c r="T672" s="394"/>
      <c r="U672" s="394"/>
      <c r="V672" s="394"/>
      <c r="Y672" s="477"/>
      <c r="Z672" s="477"/>
      <c r="AA672" s="394"/>
      <c r="AB672" s="394"/>
      <c r="AC672" s="394"/>
      <c r="AD672" s="394"/>
      <c r="AE672" s="394"/>
      <c r="AF672" s="394"/>
      <c r="AG672" s="394"/>
      <c r="AH672" s="394"/>
      <c r="AI672" s="394"/>
      <c r="AJ672" s="394"/>
      <c r="AK672" s="394"/>
    </row>
    <row r="673" spans="8:8" ht="15.75" customHeight="1">
      <c r="A673" s="475"/>
      <c r="B673" s="394"/>
      <c r="C673" s="476"/>
      <c r="D673" s="394"/>
      <c r="E673" s="394"/>
      <c r="F673" s="394"/>
      <c r="G673" s="394"/>
      <c r="H673" s="394"/>
      <c r="I673" s="394"/>
      <c r="J673" s="394"/>
      <c r="K673" s="394"/>
      <c r="L673" s="394"/>
      <c r="M673" s="394"/>
      <c r="N673" s="394"/>
      <c r="O673" s="394"/>
      <c r="P673" s="394"/>
      <c r="Q673" s="475"/>
      <c r="R673" s="475"/>
      <c r="S673" s="394"/>
      <c r="T673" s="394"/>
      <c r="U673" s="394"/>
      <c r="V673" s="394"/>
      <c r="Y673" s="477"/>
      <c r="Z673" s="477"/>
      <c r="AA673" s="394"/>
      <c r="AB673" s="394"/>
      <c r="AC673" s="394"/>
      <c r="AD673" s="394"/>
      <c r="AE673" s="394"/>
      <c r="AF673" s="394"/>
      <c r="AG673" s="394"/>
      <c r="AH673" s="394"/>
      <c r="AI673" s="394"/>
      <c r="AJ673" s="394"/>
      <c r="AK673" s="394"/>
    </row>
    <row r="674" spans="8:8" ht="15.75" customHeight="1">
      <c r="A674" s="475"/>
      <c r="B674" s="394"/>
      <c r="C674" s="476"/>
      <c r="D674" s="394"/>
      <c r="E674" s="394"/>
      <c r="F674" s="394"/>
      <c r="G674" s="394"/>
      <c r="H674" s="394"/>
      <c r="I674" s="394"/>
      <c r="J674" s="394"/>
      <c r="K674" s="394"/>
      <c r="L674" s="394"/>
      <c r="M674" s="394"/>
      <c r="N674" s="394"/>
      <c r="O674" s="394"/>
      <c r="P674" s="394"/>
      <c r="Q674" s="475"/>
      <c r="R674" s="475"/>
      <c r="S674" s="394"/>
      <c r="T674" s="394"/>
      <c r="U674" s="394"/>
      <c r="V674" s="394"/>
      <c r="Y674" s="477"/>
      <c r="Z674" s="477"/>
      <c r="AA674" s="394"/>
      <c r="AB674" s="394"/>
      <c r="AC674" s="394"/>
      <c r="AD674" s="394"/>
      <c r="AE674" s="394"/>
      <c r="AF674" s="394"/>
      <c r="AG674" s="394"/>
      <c r="AH674" s="394"/>
      <c r="AI674" s="394"/>
      <c r="AJ674" s="394"/>
      <c r="AK674" s="394"/>
    </row>
    <row r="675" spans="8:8" ht="15.75" customHeight="1">
      <c r="A675" s="475"/>
      <c r="B675" s="394"/>
      <c r="C675" s="476"/>
      <c r="D675" s="394"/>
      <c r="E675" s="394"/>
      <c r="F675" s="394"/>
      <c r="G675" s="394"/>
      <c r="H675" s="394"/>
      <c r="I675" s="394"/>
      <c r="J675" s="394"/>
      <c r="K675" s="394"/>
      <c r="L675" s="394"/>
      <c r="M675" s="394"/>
      <c r="N675" s="394"/>
      <c r="O675" s="394"/>
      <c r="P675" s="394"/>
      <c r="Q675" s="475"/>
      <c r="R675" s="475"/>
      <c r="S675" s="394"/>
      <c r="T675" s="394"/>
      <c r="U675" s="394"/>
      <c r="V675" s="394"/>
      <c r="Y675" s="477"/>
      <c r="Z675" s="477"/>
      <c r="AA675" s="394"/>
      <c r="AB675" s="394"/>
      <c r="AC675" s="394"/>
      <c r="AD675" s="394"/>
      <c r="AE675" s="394"/>
      <c r="AF675" s="394"/>
      <c r="AG675" s="394"/>
      <c r="AH675" s="394"/>
      <c r="AI675" s="394"/>
      <c r="AJ675" s="394"/>
      <c r="AK675" s="394"/>
    </row>
    <row r="676" spans="8:8" ht="15.75" customHeight="1">
      <c r="A676" s="475"/>
      <c r="B676" s="394"/>
      <c r="C676" s="476"/>
      <c r="D676" s="394"/>
      <c r="E676" s="394"/>
      <c r="F676" s="394"/>
      <c r="G676" s="394"/>
      <c r="H676" s="394"/>
      <c r="I676" s="394"/>
      <c r="J676" s="394"/>
      <c r="K676" s="394"/>
      <c r="L676" s="394"/>
      <c r="M676" s="394"/>
      <c r="N676" s="394"/>
      <c r="O676" s="394"/>
      <c r="P676" s="394"/>
      <c r="Q676" s="475"/>
      <c r="R676" s="475"/>
      <c r="S676" s="394"/>
      <c r="T676" s="394"/>
      <c r="U676" s="394"/>
      <c r="V676" s="394"/>
      <c r="Y676" s="477"/>
      <c r="Z676" s="477"/>
      <c r="AA676" s="394"/>
      <c r="AB676" s="394"/>
      <c r="AC676" s="394"/>
      <c r="AD676" s="394"/>
      <c r="AE676" s="394"/>
      <c r="AF676" s="394"/>
      <c r="AG676" s="394"/>
      <c r="AH676" s="394"/>
      <c r="AI676" s="394"/>
      <c r="AJ676" s="394"/>
      <c r="AK676" s="394"/>
    </row>
    <row r="677" spans="8:8" ht="15.75" customHeight="1">
      <c r="A677" s="475"/>
      <c r="B677" s="394"/>
      <c r="C677" s="476"/>
      <c r="D677" s="394"/>
      <c r="E677" s="394"/>
      <c r="F677" s="394"/>
      <c r="G677" s="394"/>
      <c r="H677" s="394"/>
      <c r="I677" s="394"/>
      <c r="J677" s="394"/>
      <c r="K677" s="394"/>
      <c r="L677" s="394"/>
      <c r="M677" s="394"/>
      <c r="N677" s="394"/>
      <c r="O677" s="394"/>
      <c r="P677" s="394"/>
      <c r="Q677" s="475"/>
      <c r="R677" s="475"/>
      <c r="S677" s="394"/>
      <c r="T677" s="394"/>
      <c r="U677" s="394"/>
      <c r="V677" s="394"/>
      <c r="Y677" s="477"/>
      <c r="Z677" s="477"/>
      <c r="AA677" s="394"/>
      <c r="AB677" s="394"/>
      <c r="AC677" s="394"/>
      <c r="AD677" s="394"/>
      <c r="AE677" s="394"/>
      <c r="AF677" s="394"/>
      <c r="AG677" s="394"/>
      <c r="AH677" s="394"/>
      <c r="AI677" s="394"/>
      <c r="AJ677" s="394"/>
      <c r="AK677" s="394"/>
    </row>
    <row r="678" spans="8:8" ht="15.75" customHeight="1">
      <c r="A678" s="475"/>
      <c r="B678" s="394"/>
      <c r="C678" s="476"/>
      <c r="D678" s="394"/>
      <c r="E678" s="394"/>
      <c r="F678" s="394"/>
      <c r="G678" s="394"/>
      <c r="H678" s="394"/>
      <c r="I678" s="394"/>
      <c r="J678" s="394"/>
      <c r="K678" s="394"/>
      <c r="L678" s="394"/>
      <c r="M678" s="394"/>
      <c r="N678" s="394"/>
      <c r="O678" s="394"/>
      <c r="P678" s="394"/>
      <c r="Q678" s="475"/>
      <c r="R678" s="475"/>
      <c r="S678" s="394"/>
      <c r="T678" s="394"/>
      <c r="U678" s="394"/>
      <c r="V678" s="394"/>
      <c r="Y678" s="477"/>
      <c r="Z678" s="477"/>
      <c r="AA678" s="394"/>
      <c r="AB678" s="394"/>
      <c r="AC678" s="394"/>
      <c r="AD678" s="394"/>
      <c r="AE678" s="394"/>
      <c r="AF678" s="394"/>
      <c r="AG678" s="394"/>
      <c r="AH678" s="394"/>
      <c r="AI678" s="394"/>
      <c r="AJ678" s="394"/>
      <c r="AK678" s="394"/>
    </row>
    <row r="679" spans="8:8" ht="15.75" customHeight="1">
      <c r="A679" s="475"/>
      <c r="B679" s="394"/>
      <c r="C679" s="476"/>
      <c r="D679" s="394"/>
      <c r="E679" s="394"/>
      <c r="F679" s="394"/>
      <c r="G679" s="394"/>
      <c r="H679" s="394"/>
      <c r="I679" s="394"/>
      <c r="J679" s="394"/>
      <c r="K679" s="394"/>
      <c r="L679" s="394"/>
      <c r="M679" s="394"/>
      <c r="N679" s="394"/>
      <c r="O679" s="394"/>
      <c r="P679" s="394"/>
      <c r="Q679" s="475"/>
      <c r="R679" s="475"/>
      <c r="S679" s="394"/>
      <c r="T679" s="394"/>
      <c r="U679" s="394"/>
      <c r="V679" s="394"/>
      <c r="Y679" s="477"/>
      <c r="Z679" s="477"/>
      <c r="AA679" s="394"/>
      <c r="AB679" s="394"/>
      <c r="AC679" s="394"/>
      <c r="AD679" s="394"/>
      <c r="AE679" s="394"/>
      <c r="AF679" s="394"/>
      <c r="AG679" s="394"/>
      <c r="AH679" s="394"/>
      <c r="AI679" s="394"/>
      <c r="AJ679" s="394"/>
      <c r="AK679" s="394"/>
    </row>
    <row r="680" spans="8:8" ht="15.75" customHeight="1">
      <c r="A680" s="475"/>
      <c r="B680" s="394"/>
      <c r="C680" s="476"/>
      <c r="D680" s="394"/>
      <c r="E680" s="394"/>
      <c r="F680" s="394"/>
      <c r="G680" s="394"/>
      <c r="H680" s="394"/>
      <c r="I680" s="394"/>
      <c r="J680" s="394"/>
      <c r="K680" s="394"/>
      <c r="L680" s="394"/>
      <c r="M680" s="394"/>
      <c r="N680" s="394"/>
      <c r="O680" s="394"/>
      <c r="P680" s="394"/>
      <c r="Q680" s="475"/>
      <c r="R680" s="475"/>
      <c r="S680" s="394"/>
      <c r="T680" s="394"/>
      <c r="U680" s="394"/>
      <c r="V680" s="394"/>
      <c r="Y680" s="477"/>
      <c r="Z680" s="477"/>
      <c r="AA680" s="394"/>
      <c r="AB680" s="394"/>
      <c r="AC680" s="394"/>
      <c r="AD680" s="394"/>
      <c r="AE680" s="394"/>
      <c r="AF680" s="394"/>
      <c r="AG680" s="394"/>
      <c r="AH680" s="394"/>
      <c r="AI680" s="394"/>
      <c r="AJ680" s="394"/>
      <c r="AK680" s="394"/>
    </row>
    <row r="681" spans="8:8" ht="15.75" customHeight="1">
      <c r="A681" s="475"/>
      <c r="B681" s="394"/>
      <c r="C681" s="476"/>
      <c r="D681" s="394"/>
      <c r="E681" s="394"/>
      <c r="F681" s="394"/>
      <c r="G681" s="394"/>
      <c r="H681" s="394"/>
      <c r="I681" s="394"/>
      <c r="J681" s="394"/>
      <c r="K681" s="394"/>
      <c r="L681" s="394"/>
      <c r="M681" s="394"/>
      <c r="N681" s="394"/>
      <c r="O681" s="394"/>
      <c r="P681" s="394"/>
      <c r="Q681" s="475"/>
      <c r="R681" s="475"/>
      <c r="S681" s="394"/>
      <c r="T681" s="394"/>
      <c r="U681" s="394"/>
      <c r="V681" s="394"/>
      <c r="Y681" s="477"/>
      <c r="Z681" s="477"/>
      <c r="AA681" s="394"/>
      <c r="AB681" s="394"/>
      <c r="AC681" s="394"/>
      <c r="AD681" s="394"/>
      <c r="AE681" s="394"/>
      <c r="AF681" s="394"/>
      <c r="AG681" s="394"/>
      <c r="AH681" s="394"/>
      <c r="AI681" s="394"/>
      <c r="AJ681" s="394"/>
      <c r="AK681" s="394"/>
    </row>
    <row r="682" spans="8:8" ht="15.75" customHeight="1">
      <c r="A682" s="475"/>
      <c r="B682" s="394"/>
      <c r="C682" s="476"/>
      <c r="D682" s="394"/>
      <c r="E682" s="394"/>
      <c r="F682" s="394"/>
      <c r="G682" s="394"/>
      <c r="H682" s="394"/>
      <c r="I682" s="394"/>
      <c r="J682" s="394"/>
      <c r="K682" s="394"/>
      <c r="L682" s="394"/>
      <c r="M682" s="394"/>
      <c r="N682" s="394"/>
      <c r="O682" s="394"/>
      <c r="P682" s="394"/>
      <c r="Q682" s="475"/>
      <c r="R682" s="475"/>
      <c r="S682" s="394"/>
      <c r="T682" s="394"/>
      <c r="U682" s="394"/>
      <c r="V682" s="394"/>
      <c r="Y682" s="477"/>
      <c r="Z682" s="477"/>
      <c r="AA682" s="394"/>
      <c r="AB682" s="394"/>
      <c r="AC682" s="394"/>
      <c r="AD682" s="394"/>
      <c r="AE682" s="394"/>
      <c r="AF682" s="394"/>
      <c r="AG682" s="394"/>
      <c r="AH682" s="394"/>
      <c r="AI682" s="394"/>
      <c r="AJ682" s="394"/>
      <c r="AK682" s="394"/>
    </row>
    <row r="683" spans="8:8" ht="15.75" customHeight="1">
      <c r="A683" s="475"/>
      <c r="B683" s="394"/>
      <c r="C683" s="476"/>
      <c r="D683" s="394"/>
      <c r="E683" s="394"/>
      <c r="F683" s="394"/>
      <c r="G683" s="394"/>
      <c r="H683" s="394"/>
      <c r="I683" s="394"/>
      <c r="J683" s="394"/>
      <c r="K683" s="394"/>
      <c r="L683" s="394"/>
      <c r="M683" s="394"/>
      <c r="N683" s="394"/>
      <c r="O683" s="394"/>
      <c r="P683" s="394"/>
      <c r="Q683" s="475"/>
      <c r="R683" s="475"/>
      <c r="S683" s="394"/>
      <c r="T683" s="394"/>
      <c r="U683" s="394"/>
      <c r="V683" s="394"/>
      <c r="Y683" s="477"/>
      <c r="Z683" s="477"/>
      <c r="AA683" s="394"/>
      <c r="AB683" s="394"/>
      <c r="AC683" s="394"/>
      <c r="AD683" s="394"/>
      <c r="AE683" s="394"/>
      <c r="AF683" s="394"/>
      <c r="AG683" s="394"/>
      <c r="AH683" s="394"/>
      <c r="AI683" s="394"/>
      <c r="AJ683" s="394"/>
      <c r="AK683" s="394"/>
    </row>
    <row r="684" spans="8:8" ht="15.75" customHeight="1">
      <c r="A684" s="475"/>
      <c r="B684" s="394"/>
      <c r="C684" s="476"/>
      <c r="D684" s="394"/>
      <c r="E684" s="394"/>
      <c r="F684" s="394"/>
      <c r="G684" s="394"/>
      <c r="H684" s="394"/>
      <c r="I684" s="394"/>
      <c r="J684" s="394"/>
      <c r="K684" s="394"/>
      <c r="L684" s="394"/>
      <c r="M684" s="394"/>
      <c r="N684" s="394"/>
      <c r="O684" s="394"/>
      <c r="P684" s="394"/>
      <c r="Q684" s="475"/>
      <c r="R684" s="475"/>
      <c r="S684" s="394"/>
      <c r="T684" s="394"/>
      <c r="U684" s="394"/>
      <c r="V684" s="394"/>
      <c r="Y684" s="477"/>
      <c r="Z684" s="477"/>
      <c r="AA684" s="394"/>
      <c r="AB684" s="394"/>
      <c r="AC684" s="394"/>
      <c r="AD684" s="394"/>
      <c r="AE684" s="394"/>
      <c r="AF684" s="394"/>
      <c r="AG684" s="394"/>
      <c r="AH684" s="394"/>
      <c r="AI684" s="394"/>
      <c r="AJ684" s="394"/>
      <c r="AK684" s="394"/>
    </row>
    <row r="685" spans="8:8" ht="15.75" customHeight="1">
      <c r="A685" s="475"/>
      <c r="B685" s="394"/>
      <c r="C685" s="476"/>
      <c r="D685" s="394"/>
      <c r="E685" s="394"/>
      <c r="F685" s="394"/>
      <c r="G685" s="394"/>
      <c r="H685" s="394"/>
      <c r="I685" s="394"/>
      <c r="J685" s="394"/>
      <c r="K685" s="394"/>
      <c r="L685" s="394"/>
      <c r="M685" s="394"/>
      <c r="N685" s="394"/>
      <c r="O685" s="394"/>
      <c r="P685" s="394"/>
      <c r="Q685" s="475"/>
      <c r="R685" s="475"/>
      <c r="S685" s="394"/>
      <c r="T685" s="394"/>
      <c r="U685" s="394"/>
      <c r="V685" s="394"/>
      <c r="Y685" s="477"/>
      <c r="Z685" s="477"/>
      <c r="AA685" s="394"/>
      <c r="AB685" s="394"/>
      <c r="AC685" s="394"/>
      <c r="AD685" s="394"/>
      <c r="AE685" s="394"/>
      <c r="AF685" s="394"/>
      <c r="AG685" s="394"/>
      <c r="AH685" s="394"/>
      <c r="AI685" s="394"/>
      <c r="AJ685" s="394"/>
      <c r="AK685" s="394"/>
    </row>
    <row r="686" spans="8:8" ht="15.75" customHeight="1">
      <c r="A686" s="475"/>
      <c r="B686" s="394"/>
      <c r="C686" s="476"/>
      <c r="D686" s="394"/>
      <c r="E686" s="394"/>
      <c r="F686" s="394"/>
      <c r="G686" s="394"/>
      <c r="H686" s="394"/>
      <c r="I686" s="394"/>
      <c r="J686" s="394"/>
      <c r="K686" s="394"/>
      <c r="L686" s="394"/>
      <c r="M686" s="394"/>
      <c r="N686" s="394"/>
      <c r="O686" s="394"/>
      <c r="P686" s="394"/>
      <c r="Q686" s="475"/>
      <c r="R686" s="475"/>
      <c r="S686" s="394"/>
      <c r="T686" s="394"/>
      <c r="U686" s="394"/>
      <c r="V686" s="394"/>
      <c r="Y686" s="477"/>
      <c r="Z686" s="477"/>
      <c r="AA686" s="394"/>
      <c r="AB686" s="394"/>
      <c r="AC686" s="394"/>
      <c r="AD686" s="394"/>
      <c r="AE686" s="394"/>
      <c r="AF686" s="394"/>
      <c r="AG686" s="394"/>
      <c r="AH686" s="394"/>
      <c r="AI686" s="394"/>
      <c r="AJ686" s="394"/>
      <c r="AK686" s="394"/>
    </row>
    <row r="687" spans="8:8" ht="15.75" customHeight="1">
      <c r="A687" s="475"/>
      <c r="B687" s="394"/>
      <c r="C687" s="476"/>
      <c r="D687" s="394"/>
      <c r="E687" s="394"/>
      <c r="F687" s="394"/>
      <c r="G687" s="394"/>
      <c r="H687" s="394"/>
      <c r="I687" s="394"/>
      <c r="J687" s="394"/>
      <c r="K687" s="394"/>
      <c r="L687" s="394"/>
      <c r="M687" s="394"/>
      <c r="N687" s="394"/>
      <c r="O687" s="394"/>
      <c r="P687" s="394"/>
      <c r="Q687" s="475"/>
      <c r="R687" s="475"/>
      <c r="S687" s="394"/>
      <c r="T687" s="394"/>
      <c r="U687" s="394"/>
      <c r="V687" s="394"/>
      <c r="Y687" s="477"/>
      <c r="Z687" s="477"/>
      <c r="AA687" s="394"/>
      <c r="AB687" s="394"/>
      <c r="AC687" s="394"/>
      <c r="AD687" s="394"/>
      <c r="AE687" s="394"/>
      <c r="AF687" s="394"/>
      <c r="AG687" s="394"/>
      <c r="AH687" s="394"/>
      <c r="AI687" s="394"/>
      <c r="AJ687" s="394"/>
      <c r="AK687" s="394"/>
    </row>
    <row r="688" spans="8:8" ht="15.75" customHeight="1">
      <c r="A688" s="475"/>
      <c r="B688" s="394"/>
      <c r="C688" s="476"/>
      <c r="D688" s="394"/>
      <c r="E688" s="394"/>
      <c r="F688" s="394"/>
      <c r="G688" s="394"/>
      <c r="H688" s="394"/>
      <c r="I688" s="394"/>
      <c r="J688" s="394"/>
      <c r="K688" s="394"/>
      <c r="L688" s="394"/>
      <c r="M688" s="394"/>
      <c r="N688" s="394"/>
      <c r="O688" s="394"/>
      <c r="P688" s="394"/>
      <c r="Q688" s="475"/>
      <c r="R688" s="475"/>
      <c r="S688" s="394"/>
      <c r="T688" s="394"/>
      <c r="U688" s="394"/>
      <c r="V688" s="394"/>
      <c r="Y688" s="477"/>
      <c r="Z688" s="477"/>
      <c r="AA688" s="394"/>
      <c r="AB688" s="394"/>
      <c r="AC688" s="394"/>
      <c r="AD688" s="394"/>
      <c r="AE688" s="394"/>
      <c r="AF688" s="394"/>
      <c r="AG688" s="394"/>
      <c r="AH688" s="394"/>
      <c r="AI688" s="394"/>
      <c r="AJ688" s="394"/>
      <c r="AK688" s="394"/>
    </row>
    <row r="689" spans="8:8" ht="15.75" customHeight="1">
      <c r="A689" s="475"/>
      <c r="B689" s="394"/>
      <c r="C689" s="476"/>
      <c r="D689" s="394"/>
      <c r="E689" s="394"/>
      <c r="F689" s="394"/>
      <c r="G689" s="394"/>
      <c r="H689" s="394"/>
      <c r="I689" s="394"/>
      <c r="J689" s="394"/>
      <c r="K689" s="394"/>
      <c r="L689" s="394"/>
      <c r="M689" s="394"/>
      <c r="N689" s="394"/>
      <c r="O689" s="394"/>
      <c r="P689" s="394"/>
      <c r="Q689" s="475"/>
      <c r="R689" s="475"/>
      <c r="S689" s="394"/>
      <c r="T689" s="394"/>
      <c r="U689" s="394"/>
      <c r="V689" s="394"/>
      <c r="Y689" s="477"/>
      <c r="Z689" s="477"/>
      <c r="AA689" s="394"/>
      <c r="AB689" s="394"/>
      <c r="AC689" s="394"/>
      <c r="AD689" s="394"/>
      <c r="AE689" s="394"/>
      <c r="AF689" s="394"/>
      <c r="AG689" s="394"/>
      <c r="AH689" s="394"/>
      <c r="AI689" s="394"/>
      <c r="AJ689" s="394"/>
      <c r="AK689" s="394"/>
    </row>
    <row r="690" spans="8:8" ht="15.75" customHeight="1">
      <c r="A690" s="475"/>
      <c r="B690" s="394"/>
      <c r="C690" s="476"/>
      <c r="D690" s="394"/>
      <c r="E690" s="394"/>
      <c r="F690" s="394"/>
      <c r="G690" s="394"/>
      <c r="H690" s="394"/>
      <c r="I690" s="394"/>
      <c r="J690" s="394"/>
      <c r="K690" s="394"/>
      <c r="L690" s="394"/>
      <c r="M690" s="394"/>
      <c r="N690" s="394"/>
      <c r="O690" s="394"/>
      <c r="P690" s="394"/>
      <c r="Q690" s="475"/>
      <c r="R690" s="475"/>
      <c r="S690" s="394"/>
      <c r="T690" s="394"/>
      <c r="U690" s="394"/>
      <c r="V690" s="394"/>
      <c r="Y690" s="477"/>
      <c r="Z690" s="477"/>
      <c r="AA690" s="394"/>
      <c r="AB690" s="394"/>
      <c r="AC690" s="394"/>
      <c r="AD690" s="394"/>
      <c r="AE690" s="394"/>
      <c r="AF690" s="394"/>
      <c r="AG690" s="394"/>
      <c r="AH690" s="394"/>
      <c r="AI690" s="394"/>
      <c r="AJ690" s="394"/>
      <c r="AK690" s="394"/>
    </row>
    <row r="691" spans="8:8" ht="15.75" customHeight="1">
      <c r="A691" s="475"/>
      <c r="B691" s="394"/>
      <c r="C691" s="476"/>
      <c r="D691" s="394"/>
      <c r="E691" s="394"/>
      <c r="F691" s="394"/>
      <c r="G691" s="394"/>
      <c r="H691" s="394"/>
      <c r="I691" s="394"/>
      <c r="J691" s="394"/>
      <c r="K691" s="394"/>
      <c r="L691" s="394"/>
      <c r="M691" s="394"/>
      <c r="N691" s="394"/>
      <c r="O691" s="394"/>
      <c r="P691" s="394"/>
      <c r="Q691" s="475"/>
      <c r="R691" s="475"/>
      <c r="S691" s="394"/>
      <c r="T691" s="394"/>
      <c r="U691" s="394"/>
      <c r="V691" s="394"/>
      <c r="Y691" s="477"/>
      <c r="Z691" s="477"/>
      <c r="AA691" s="394"/>
      <c r="AB691" s="394"/>
      <c r="AC691" s="394"/>
      <c r="AD691" s="394"/>
      <c r="AE691" s="394"/>
      <c r="AF691" s="394"/>
      <c r="AG691" s="394"/>
      <c r="AH691" s="394"/>
      <c r="AI691" s="394"/>
      <c r="AJ691" s="394"/>
      <c r="AK691" s="394"/>
    </row>
    <row r="692" spans="8:8" ht="15.75" customHeight="1">
      <c r="A692" s="475"/>
      <c r="B692" s="394"/>
      <c r="C692" s="476"/>
      <c r="D692" s="394"/>
      <c r="E692" s="394"/>
      <c r="F692" s="394"/>
      <c r="G692" s="394"/>
      <c r="H692" s="394"/>
      <c r="I692" s="394"/>
      <c r="J692" s="394"/>
      <c r="K692" s="394"/>
      <c r="L692" s="394"/>
      <c r="M692" s="394"/>
      <c r="N692" s="394"/>
      <c r="O692" s="394"/>
      <c r="P692" s="394"/>
      <c r="Q692" s="475"/>
      <c r="R692" s="475"/>
      <c r="S692" s="394"/>
      <c r="T692" s="394"/>
      <c r="U692" s="394"/>
      <c r="V692" s="394"/>
      <c r="Y692" s="477"/>
      <c r="Z692" s="477"/>
      <c r="AA692" s="394"/>
      <c r="AB692" s="394"/>
      <c r="AC692" s="394"/>
      <c r="AD692" s="394"/>
      <c r="AE692" s="394"/>
      <c r="AF692" s="394"/>
      <c r="AG692" s="394"/>
      <c r="AH692" s="394"/>
      <c r="AI692" s="394"/>
      <c r="AJ692" s="394"/>
      <c r="AK692" s="394"/>
    </row>
    <row r="693" spans="8:8" ht="15.75" customHeight="1">
      <c r="A693" s="475"/>
      <c r="B693" s="394"/>
      <c r="C693" s="476"/>
      <c r="D693" s="394"/>
      <c r="E693" s="394"/>
      <c r="F693" s="394"/>
      <c r="G693" s="394"/>
      <c r="H693" s="394"/>
      <c r="I693" s="394"/>
      <c r="J693" s="394"/>
      <c r="K693" s="394"/>
      <c r="L693" s="394"/>
      <c r="M693" s="394"/>
      <c r="N693" s="394"/>
      <c r="O693" s="394"/>
      <c r="P693" s="394"/>
      <c r="Q693" s="475"/>
      <c r="R693" s="475"/>
      <c r="S693" s="394"/>
      <c r="T693" s="394"/>
      <c r="U693" s="394"/>
      <c r="V693" s="394"/>
      <c r="Y693" s="477"/>
      <c r="Z693" s="477"/>
      <c r="AA693" s="394"/>
      <c r="AB693" s="394"/>
      <c r="AC693" s="394"/>
      <c r="AD693" s="394"/>
      <c r="AE693" s="394"/>
      <c r="AF693" s="394"/>
      <c r="AG693" s="394"/>
      <c r="AH693" s="394"/>
      <c r="AI693" s="394"/>
      <c r="AJ693" s="394"/>
      <c r="AK693" s="394"/>
    </row>
    <row r="694" spans="8:8" ht="15.75" customHeight="1">
      <c r="A694" s="475"/>
      <c r="B694" s="394"/>
      <c r="C694" s="476"/>
      <c r="D694" s="394"/>
      <c r="E694" s="394"/>
      <c r="F694" s="394"/>
      <c r="G694" s="394"/>
      <c r="H694" s="394"/>
      <c r="I694" s="394"/>
      <c r="J694" s="394"/>
      <c r="K694" s="394"/>
      <c r="L694" s="394"/>
      <c r="M694" s="394"/>
      <c r="N694" s="394"/>
      <c r="O694" s="394"/>
      <c r="P694" s="394"/>
      <c r="Q694" s="475"/>
      <c r="R694" s="475"/>
      <c r="S694" s="394"/>
      <c r="T694" s="394"/>
      <c r="U694" s="394"/>
      <c r="V694" s="394"/>
      <c r="Y694" s="477"/>
      <c r="Z694" s="477"/>
      <c r="AA694" s="394"/>
      <c r="AB694" s="394"/>
      <c r="AC694" s="394"/>
      <c r="AD694" s="394"/>
      <c r="AE694" s="394"/>
      <c r="AF694" s="394"/>
      <c r="AG694" s="394"/>
      <c r="AH694" s="394"/>
      <c r="AI694" s="394"/>
      <c r="AJ694" s="394"/>
      <c r="AK694" s="394"/>
    </row>
    <row r="695" spans="8:8" ht="15.75" customHeight="1">
      <c r="A695" s="475"/>
      <c r="B695" s="394"/>
      <c r="C695" s="476"/>
      <c r="D695" s="394"/>
      <c r="E695" s="394"/>
      <c r="F695" s="394"/>
      <c r="G695" s="394"/>
      <c r="H695" s="394"/>
      <c r="I695" s="394"/>
      <c r="J695" s="394"/>
      <c r="K695" s="394"/>
      <c r="L695" s="394"/>
      <c r="M695" s="394"/>
      <c r="N695" s="394"/>
      <c r="O695" s="394"/>
      <c r="P695" s="394"/>
      <c r="Q695" s="475"/>
      <c r="R695" s="475"/>
      <c r="S695" s="394"/>
      <c r="T695" s="394"/>
      <c r="U695" s="394"/>
      <c r="V695" s="394"/>
      <c r="Y695" s="477"/>
      <c r="Z695" s="477"/>
      <c r="AA695" s="394"/>
      <c r="AB695" s="394"/>
      <c r="AC695" s="394"/>
      <c r="AD695" s="394"/>
      <c r="AE695" s="394"/>
      <c r="AF695" s="394"/>
      <c r="AG695" s="394"/>
      <c r="AH695" s="394"/>
      <c r="AI695" s="394"/>
      <c r="AJ695" s="394"/>
      <c r="AK695" s="394"/>
    </row>
    <row r="696" spans="8:8" ht="15.75" customHeight="1">
      <c r="A696" s="475"/>
      <c r="B696" s="394"/>
      <c r="C696" s="476"/>
      <c r="D696" s="394"/>
      <c r="E696" s="394"/>
      <c r="F696" s="394"/>
      <c r="G696" s="394"/>
      <c r="H696" s="394"/>
      <c r="I696" s="394"/>
      <c r="J696" s="394"/>
      <c r="K696" s="394"/>
      <c r="L696" s="394"/>
      <c r="M696" s="394"/>
      <c r="N696" s="394"/>
      <c r="O696" s="394"/>
      <c r="P696" s="394"/>
      <c r="Q696" s="475"/>
      <c r="R696" s="475"/>
      <c r="S696" s="394"/>
      <c r="T696" s="394"/>
      <c r="U696" s="394"/>
      <c r="V696" s="394"/>
      <c r="Y696" s="477"/>
      <c r="Z696" s="477"/>
      <c r="AA696" s="394"/>
      <c r="AB696" s="394"/>
      <c r="AC696" s="394"/>
      <c r="AD696" s="394"/>
      <c r="AE696" s="394"/>
      <c r="AF696" s="394"/>
      <c r="AG696" s="394"/>
      <c r="AH696" s="394"/>
      <c r="AI696" s="394"/>
      <c r="AJ696" s="394"/>
      <c r="AK696" s="394"/>
    </row>
    <row r="697" spans="8:8" ht="15.75" customHeight="1">
      <c r="A697" s="475"/>
      <c r="B697" s="394"/>
      <c r="C697" s="476"/>
      <c r="D697" s="394"/>
      <c r="E697" s="394"/>
      <c r="F697" s="394"/>
      <c r="G697" s="394"/>
      <c r="H697" s="394"/>
      <c r="I697" s="394"/>
      <c r="J697" s="394"/>
      <c r="K697" s="394"/>
      <c r="L697" s="394"/>
      <c r="M697" s="394"/>
      <c r="N697" s="394"/>
      <c r="O697" s="394"/>
      <c r="P697" s="394"/>
      <c r="Q697" s="475"/>
      <c r="R697" s="475"/>
      <c r="S697" s="394"/>
      <c r="T697" s="394"/>
      <c r="U697" s="394"/>
      <c r="V697" s="394"/>
      <c r="Y697" s="477"/>
      <c r="Z697" s="477"/>
      <c r="AA697" s="394"/>
      <c r="AB697" s="394"/>
      <c r="AC697" s="394"/>
      <c r="AD697" s="394"/>
      <c r="AE697" s="394"/>
      <c r="AF697" s="394"/>
      <c r="AG697" s="394"/>
      <c r="AH697" s="394"/>
      <c r="AI697" s="394"/>
      <c r="AJ697" s="394"/>
      <c r="AK697" s="394"/>
    </row>
    <row r="698" spans="8:8" ht="15.75" customHeight="1">
      <c r="A698" s="475"/>
      <c r="B698" s="394"/>
      <c r="C698" s="476"/>
      <c r="D698" s="394"/>
      <c r="E698" s="394"/>
      <c r="F698" s="394"/>
      <c r="G698" s="394"/>
      <c r="H698" s="394"/>
      <c r="I698" s="394"/>
      <c r="J698" s="394"/>
      <c r="K698" s="394"/>
      <c r="L698" s="394"/>
      <c r="M698" s="394"/>
      <c r="N698" s="394"/>
      <c r="O698" s="394"/>
      <c r="P698" s="394"/>
      <c r="Q698" s="475"/>
      <c r="R698" s="475"/>
      <c r="S698" s="394"/>
      <c r="T698" s="394"/>
      <c r="U698" s="394"/>
      <c r="V698" s="394"/>
      <c r="Y698" s="477"/>
      <c r="Z698" s="477"/>
      <c r="AA698" s="394"/>
      <c r="AB698" s="394"/>
      <c r="AC698" s="394"/>
      <c r="AD698" s="394"/>
      <c r="AE698" s="394"/>
      <c r="AF698" s="394"/>
      <c r="AG698" s="394"/>
      <c r="AH698" s="394"/>
      <c r="AI698" s="394"/>
      <c r="AJ698" s="394"/>
      <c r="AK698" s="394"/>
    </row>
    <row r="699" spans="8:8" ht="15.75" customHeight="1">
      <c r="A699" s="475"/>
      <c r="B699" s="394"/>
      <c r="C699" s="476"/>
      <c r="D699" s="394"/>
      <c r="E699" s="394"/>
      <c r="F699" s="394"/>
      <c r="G699" s="394"/>
      <c r="H699" s="394"/>
      <c r="I699" s="394"/>
      <c r="J699" s="394"/>
      <c r="K699" s="394"/>
      <c r="L699" s="394"/>
      <c r="M699" s="394"/>
      <c r="N699" s="394"/>
      <c r="O699" s="394"/>
      <c r="P699" s="394"/>
      <c r="Q699" s="475"/>
      <c r="R699" s="475"/>
      <c r="S699" s="394"/>
      <c r="T699" s="394"/>
      <c r="U699" s="394"/>
      <c r="V699" s="394"/>
      <c r="Y699" s="477"/>
      <c r="Z699" s="477"/>
      <c r="AA699" s="394"/>
      <c r="AB699" s="394"/>
      <c r="AC699" s="394"/>
      <c r="AD699" s="394"/>
      <c r="AE699" s="394"/>
      <c r="AF699" s="394"/>
      <c r="AG699" s="394"/>
      <c r="AH699" s="394"/>
      <c r="AI699" s="394"/>
      <c r="AJ699" s="394"/>
      <c r="AK699" s="394"/>
    </row>
    <row r="700" spans="8:8" ht="15.75" customHeight="1">
      <c r="A700" s="475"/>
      <c r="B700" s="394"/>
      <c r="C700" s="476"/>
      <c r="D700" s="394"/>
      <c r="E700" s="394"/>
      <c r="F700" s="394"/>
      <c r="G700" s="394"/>
      <c r="H700" s="394"/>
      <c r="I700" s="394"/>
      <c r="J700" s="394"/>
      <c r="K700" s="394"/>
      <c r="L700" s="394"/>
      <c r="M700" s="394"/>
      <c r="N700" s="394"/>
      <c r="O700" s="394"/>
      <c r="P700" s="394"/>
      <c r="Q700" s="475"/>
      <c r="R700" s="475"/>
      <c r="S700" s="394"/>
      <c r="T700" s="394"/>
      <c r="U700" s="394"/>
      <c r="V700" s="394"/>
      <c r="Y700" s="477"/>
      <c r="Z700" s="477"/>
      <c r="AA700" s="394"/>
      <c r="AB700" s="394"/>
      <c r="AC700" s="394"/>
      <c r="AD700" s="394"/>
      <c r="AE700" s="394"/>
      <c r="AF700" s="394"/>
      <c r="AG700" s="394"/>
      <c r="AH700" s="394"/>
      <c r="AI700" s="394"/>
      <c r="AJ700" s="394"/>
      <c r="AK700" s="394"/>
    </row>
    <row r="701" spans="8:8" ht="15.75" customHeight="1">
      <c r="A701" s="475"/>
      <c r="B701" s="394"/>
      <c r="C701" s="476"/>
      <c r="D701" s="394"/>
      <c r="E701" s="394"/>
      <c r="F701" s="394"/>
      <c r="G701" s="394"/>
      <c r="H701" s="394"/>
      <c r="I701" s="394"/>
      <c r="J701" s="394"/>
      <c r="K701" s="394"/>
      <c r="L701" s="394"/>
      <c r="M701" s="394"/>
      <c r="N701" s="394"/>
      <c r="O701" s="394"/>
      <c r="P701" s="394"/>
      <c r="Q701" s="475"/>
      <c r="R701" s="475"/>
      <c r="S701" s="394"/>
      <c r="T701" s="394"/>
      <c r="U701" s="394"/>
      <c r="V701" s="394"/>
      <c r="Y701" s="477"/>
      <c r="Z701" s="477"/>
      <c r="AA701" s="394"/>
      <c r="AB701" s="394"/>
      <c r="AC701" s="394"/>
      <c r="AD701" s="394"/>
      <c r="AE701" s="394"/>
      <c r="AF701" s="394"/>
      <c r="AG701" s="394"/>
      <c r="AH701" s="394"/>
      <c r="AI701" s="394"/>
      <c r="AJ701" s="394"/>
      <c r="AK701" s="394"/>
    </row>
    <row r="702" spans="8:8" ht="15.75" customHeight="1">
      <c r="A702" s="475"/>
      <c r="B702" s="394"/>
      <c r="C702" s="476"/>
      <c r="D702" s="394"/>
      <c r="E702" s="394"/>
      <c r="F702" s="394"/>
      <c r="G702" s="394"/>
      <c r="H702" s="394"/>
      <c r="I702" s="394"/>
      <c r="J702" s="394"/>
      <c r="K702" s="394"/>
      <c r="L702" s="394"/>
      <c r="M702" s="394"/>
      <c r="N702" s="394"/>
      <c r="O702" s="394"/>
      <c r="P702" s="394"/>
      <c r="Q702" s="475"/>
      <c r="R702" s="475"/>
      <c r="S702" s="394"/>
      <c r="T702" s="394"/>
      <c r="U702" s="394"/>
      <c r="V702" s="394"/>
      <c r="Y702" s="477"/>
      <c r="Z702" s="477"/>
      <c r="AA702" s="394"/>
      <c r="AB702" s="394"/>
      <c r="AC702" s="394"/>
      <c r="AD702" s="394"/>
      <c r="AE702" s="394"/>
      <c r="AF702" s="394"/>
      <c r="AG702" s="394"/>
      <c r="AH702" s="394"/>
      <c r="AI702" s="394"/>
      <c r="AJ702" s="394"/>
      <c r="AK702" s="394"/>
    </row>
    <row r="703" spans="8:8" ht="15.75" customHeight="1">
      <c r="A703" s="475"/>
      <c r="B703" s="394"/>
      <c r="C703" s="476"/>
      <c r="D703" s="394"/>
      <c r="E703" s="394"/>
      <c r="F703" s="394"/>
      <c r="G703" s="394"/>
      <c r="H703" s="394"/>
      <c r="I703" s="394"/>
      <c r="J703" s="394"/>
      <c r="K703" s="394"/>
      <c r="L703" s="394"/>
      <c r="M703" s="394"/>
      <c r="N703" s="394"/>
      <c r="O703" s="394"/>
      <c r="P703" s="394"/>
      <c r="Q703" s="475"/>
      <c r="R703" s="475"/>
      <c r="S703" s="394"/>
      <c r="T703" s="394"/>
      <c r="U703" s="394"/>
      <c r="V703" s="394"/>
      <c r="Y703" s="477"/>
      <c r="Z703" s="477"/>
      <c r="AA703" s="394"/>
      <c r="AB703" s="394"/>
      <c r="AC703" s="394"/>
      <c r="AD703" s="394"/>
      <c r="AE703" s="394"/>
      <c r="AF703" s="394"/>
      <c r="AG703" s="394"/>
      <c r="AH703" s="394"/>
      <c r="AI703" s="394"/>
      <c r="AJ703" s="394"/>
      <c r="AK703" s="394"/>
    </row>
    <row r="704" spans="8:8" ht="15.75" customHeight="1">
      <c r="A704" s="475"/>
      <c r="B704" s="394"/>
      <c r="C704" s="476"/>
      <c r="D704" s="394"/>
      <c r="E704" s="394"/>
      <c r="F704" s="394"/>
      <c r="G704" s="394"/>
      <c r="H704" s="394"/>
      <c r="I704" s="394"/>
      <c r="J704" s="394"/>
      <c r="K704" s="394"/>
      <c r="L704" s="394"/>
      <c r="M704" s="394"/>
      <c r="N704" s="394"/>
      <c r="O704" s="394"/>
      <c r="P704" s="394"/>
      <c r="Q704" s="475"/>
      <c r="R704" s="475"/>
      <c r="S704" s="394"/>
      <c r="T704" s="394"/>
      <c r="U704" s="394"/>
      <c r="V704" s="394"/>
      <c r="Y704" s="477"/>
      <c r="Z704" s="477"/>
      <c r="AA704" s="394"/>
      <c r="AB704" s="394"/>
      <c r="AC704" s="394"/>
      <c r="AD704" s="394"/>
      <c r="AE704" s="394"/>
      <c r="AF704" s="394"/>
      <c r="AG704" s="394"/>
      <c r="AH704" s="394"/>
      <c r="AI704" s="394"/>
      <c r="AJ704" s="394"/>
      <c r="AK704" s="394"/>
    </row>
    <row r="705" spans="8:8" ht="15.75" customHeight="1">
      <c r="A705" s="475"/>
      <c r="B705" s="394"/>
      <c r="C705" s="476"/>
      <c r="D705" s="394"/>
      <c r="E705" s="394"/>
      <c r="F705" s="394"/>
      <c r="G705" s="394"/>
      <c r="H705" s="394"/>
      <c r="I705" s="394"/>
      <c r="J705" s="394"/>
      <c r="K705" s="394"/>
      <c r="L705" s="394"/>
      <c r="M705" s="394"/>
      <c r="N705" s="394"/>
      <c r="O705" s="394"/>
      <c r="P705" s="394"/>
      <c r="Q705" s="475"/>
      <c r="R705" s="475"/>
      <c r="S705" s="394"/>
      <c r="T705" s="394"/>
      <c r="U705" s="394"/>
      <c r="V705" s="394"/>
      <c r="Y705" s="477"/>
      <c r="Z705" s="477"/>
      <c r="AA705" s="394"/>
      <c r="AB705" s="394"/>
      <c r="AC705" s="394"/>
      <c r="AD705" s="394"/>
      <c r="AE705" s="394"/>
      <c r="AF705" s="394"/>
      <c r="AG705" s="394"/>
      <c r="AH705" s="394"/>
      <c r="AI705" s="394"/>
      <c r="AJ705" s="394"/>
      <c r="AK705" s="394"/>
    </row>
    <row r="706" spans="8:8" ht="15.75" customHeight="1">
      <c r="A706" s="475"/>
      <c r="B706" s="394"/>
      <c r="C706" s="476"/>
      <c r="D706" s="394"/>
      <c r="E706" s="394"/>
      <c r="F706" s="394"/>
      <c r="G706" s="394"/>
      <c r="H706" s="394"/>
      <c r="I706" s="394"/>
      <c r="J706" s="394"/>
      <c r="K706" s="394"/>
      <c r="L706" s="394"/>
      <c r="M706" s="394"/>
      <c r="N706" s="394"/>
      <c r="O706" s="394"/>
      <c r="P706" s="394"/>
      <c r="Q706" s="475"/>
      <c r="R706" s="475"/>
      <c r="S706" s="394"/>
      <c r="T706" s="394"/>
      <c r="U706" s="394"/>
      <c r="V706" s="394"/>
      <c r="Y706" s="477"/>
      <c r="Z706" s="477"/>
      <c r="AA706" s="394"/>
      <c r="AB706" s="394"/>
      <c r="AC706" s="394"/>
      <c r="AD706" s="394"/>
      <c r="AE706" s="394"/>
      <c r="AF706" s="394"/>
      <c r="AG706" s="394"/>
      <c r="AH706" s="394"/>
      <c r="AI706" s="394"/>
      <c r="AJ706" s="394"/>
      <c r="AK706" s="394"/>
    </row>
    <row r="707" spans="8:8" ht="15.75" customHeight="1">
      <c r="A707" s="475"/>
      <c r="B707" s="394"/>
      <c r="C707" s="476"/>
      <c r="D707" s="394"/>
      <c r="E707" s="394"/>
      <c r="F707" s="394"/>
      <c r="G707" s="394"/>
      <c r="H707" s="394"/>
      <c r="I707" s="394"/>
      <c r="J707" s="394"/>
      <c r="K707" s="394"/>
      <c r="L707" s="394"/>
      <c r="M707" s="394"/>
      <c r="N707" s="394"/>
      <c r="O707" s="394"/>
      <c r="P707" s="394"/>
      <c r="Q707" s="475"/>
      <c r="R707" s="475"/>
      <c r="S707" s="394"/>
      <c r="T707" s="394"/>
      <c r="U707" s="394"/>
      <c r="V707" s="394"/>
      <c r="Y707" s="477"/>
      <c r="Z707" s="477"/>
      <c r="AA707" s="394"/>
      <c r="AB707" s="394"/>
      <c r="AC707" s="394"/>
      <c r="AD707" s="394"/>
      <c r="AE707" s="394"/>
      <c r="AF707" s="394"/>
      <c r="AG707" s="394"/>
      <c r="AH707" s="394"/>
      <c r="AI707" s="394"/>
      <c r="AJ707" s="394"/>
      <c r="AK707" s="394"/>
    </row>
    <row r="708" spans="8:8" ht="15.75" customHeight="1">
      <c r="A708" s="475"/>
      <c r="B708" s="394"/>
      <c r="C708" s="476"/>
      <c r="D708" s="394"/>
      <c r="E708" s="394"/>
      <c r="F708" s="394"/>
      <c r="G708" s="394"/>
      <c r="H708" s="394"/>
      <c r="I708" s="394"/>
      <c r="J708" s="394"/>
      <c r="K708" s="394"/>
      <c r="L708" s="394"/>
      <c r="M708" s="394"/>
      <c r="N708" s="394"/>
      <c r="O708" s="394"/>
      <c r="P708" s="394"/>
      <c r="Q708" s="475"/>
      <c r="R708" s="475"/>
      <c r="S708" s="394"/>
      <c r="T708" s="394"/>
      <c r="U708" s="394"/>
      <c r="V708" s="394"/>
      <c r="Y708" s="477"/>
      <c r="Z708" s="477"/>
      <c r="AA708" s="394"/>
      <c r="AB708" s="394"/>
      <c r="AC708" s="394"/>
      <c r="AD708" s="394"/>
      <c r="AE708" s="394"/>
      <c r="AF708" s="394"/>
      <c r="AG708" s="394"/>
      <c r="AH708" s="394"/>
      <c r="AI708" s="394"/>
      <c r="AJ708" s="394"/>
      <c r="AK708" s="394"/>
    </row>
    <row r="709" spans="8:8" ht="15.75" customHeight="1">
      <c r="A709" s="475"/>
      <c r="B709" s="394"/>
      <c r="C709" s="476"/>
      <c r="D709" s="394"/>
      <c r="E709" s="394"/>
      <c r="F709" s="394"/>
      <c r="G709" s="394"/>
      <c r="H709" s="394"/>
      <c r="I709" s="394"/>
      <c r="J709" s="394"/>
      <c r="K709" s="394"/>
      <c r="L709" s="394"/>
      <c r="M709" s="394"/>
      <c r="N709" s="394"/>
      <c r="O709" s="394"/>
      <c r="P709" s="394"/>
      <c r="Q709" s="475"/>
      <c r="R709" s="475"/>
      <c r="S709" s="394"/>
      <c r="T709" s="394"/>
      <c r="U709" s="394"/>
      <c r="V709" s="394"/>
      <c r="Y709" s="477"/>
      <c r="Z709" s="477"/>
      <c r="AA709" s="394"/>
      <c r="AB709" s="394"/>
      <c r="AC709" s="394"/>
      <c r="AD709" s="394"/>
      <c r="AE709" s="394"/>
      <c r="AF709" s="394"/>
      <c r="AG709" s="394"/>
      <c r="AH709" s="394"/>
      <c r="AI709" s="394"/>
      <c r="AJ709" s="394"/>
      <c r="AK709" s="394"/>
    </row>
    <row r="710" spans="8:8" ht="15.75" customHeight="1">
      <c r="A710" s="475"/>
      <c r="B710" s="394"/>
      <c r="C710" s="476"/>
      <c r="D710" s="394"/>
      <c r="E710" s="394"/>
      <c r="F710" s="394"/>
      <c r="G710" s="394"/>
      <c r="H710" s="394"/>
      <c r="I710" s="394"/>
      <c r="J710" s="394"/>
      <c r="K710" s="394"/>
      <c r="L710" s="394"/>
      <c r="M710" s="394"/>
      <c r="N710" s="394"/>
      <c r="O710" s="394"/>
      <c r="P710" s="394"/>
      <c r="Q710" s="475"/>
      <c r="R710" s="475"/>
      <c r="S710" s="394"/>
      <c r="T710" s="394"/>
      <c r="U710" s="394"/>
      <c r="V710" s="394"/>
      <c r="Y710" s="477"/>
      <c r="Z710" s="477"/>
      <c r="AA710" s="394"/>
      <c r="AB710" s="394"/>
      <c r="AC710" s="394"/>
      <c r="AD710" s="394"/>
      <c r="AE710" s="394"/>
      <c r="AF710" s="394"/>
      <c r="AG710" s="394"/>
      <c r="AH710" s="394"/>
      <c r="AI710" s="394"/>
      <c r="AJ710" s="394"/>
      <c r="AK710" s="394"/>
    </row>
    <row r="711" spans="8:8" ht="15.75" customHeight="1">
      <c r="A711" s="475"/>
      <c r="B711" s="394"/>
      <c r="C711" s="476"/>
      <c r="D711" s="394"/>
      <c r="E711" s="394"/>
      <c r="F711" s="394"/>
      <c r="G711" s="394"/>
      <c r="H711" s="394"/>
      <c r="I711" s="394"/>
      <c r="J711" s="394"/>
      <c r="K711" s="394"/>
      <c r="L711" s="394"/>
      <c r="M711" s="394"/>
      <c r="N711" s="394"/>
      <c r="O711" s="394"/>
      <c r="P711" s="394"/>
      <c r="Q711" s="475"/>
      <c r="R711" s="475"/>
      <c r="S711" s="394"/>
      <c r="T711" s="394"/>
      <c r="U711" s="394"/>
      <c r="V711" s="394"/>
      <c r="Y711" s="477"/>
      <c r="Z711" s="477"/>
      <c r="AA711" s="394"/>
      <c r="AB711" s="394"/>
      <c r="AC711" s="394"/>
      <c r="AD711" s="394"/>
      <c r="AE711" s="394"/>
      <c r="AF711" s="394"/>
      <c r="AG711" s="394"/>
      <c r="AH711" s="394"/>
      <c r="AI711" s="394"/>
      <c r="AJ711" s="394"/>
      <c r="AK711" s="394"/>
    </row>
    <row r="712" spans="8:8" ht="15.75" customHeight="1">
      <c r="A712" s="475"/>
      <c r="B712" s="394"/>
      <c r="C712" s="476"/>
      <c r="D712" s="394"/>
      <c r="E712" s="394"/>
      <c r="F712" s="394"/>
      <c r="G712" s="394"/>
      <c r="H712" s="394"/>
      <c r="I712" s="394"/>
      <c r="J712" s="394"/>
      <c r="K712" s="394"/>
      <c r="L712" s="394"/>
      <c r="M712" s="394"/>
      <c r="N712" s="394"/>
      <c r="O712" s="394"/>
      <c r="P712" s="394"/>
      <c r="Q712" s="475"/>
      <c r="R712" s="475"/>
      <c r="S712" s="394"/>
      <c r="T712" s="394"/>
      <c r="U712" s="394"/>
      <c r="V712" s="394"/>
      <c r="Y712" s="477"/>
      <c r="Z712" s="477"/>
      <c r="AA712" s="394"/>
      <c r="AB712" s="394"/>
      <c r="AC712" s="394"/>
      <c r="AD712" s="394"/>
      <c r="AE712" s="394"/>
      <c r="AF712" s="394"/>
      <c r="AG712" s="394"/>
      <c r="AH712" s="394"/>
      <c r="AI712" s="394"/>
      <c r="AJ712" s="394"/>
      <c r="AK712" s="394"/>
    </row>
    <row r="713" spans="8:8" ht="15.75" customHeight="1">
      <c r="A713" s="475"/>
      <c r="B713" s="394"/>
      <c r="C713" s="476"/>
      <c r="D713" s="394"/>
      <c r="E713" s="394"/>
      <c r="F713" s="394"/>
      <c r="G713" s="394"/>
      <c r="H713" s="394"/>
      <c r="I713" s="394"/>
      <c r="J713" s="394"/>
      <c r="K713" s="394"/>
      <c r="L713" s="394"/>
      <c r="M713" s="394"/>
      <c r="N713" s="394"/>
      <c r="O713" s="394"/>
      <c r="P713" s="394"/>
      <c r="Q713" s="475"/>
      <c r="R713" s="475"/>
      <c r="S713" s="394"/>
      <c r="T713" s="394"/>
      <c r="U713" s="394"/>
      <c r="V713" s="394"/>
      <c r="Y713" s="477"/>
      <c r="Z713" s="477"/>
      <c r="AA713" s="394"/>
      <c r="AB713" s="394"/>
      <c r="AC713" s="394"/>
      <c r="AD713" s="394"/>
      <c r="AE713" s="394"/>
      <c r="AF713" s="394"/>
      <c r="AG713" s="394"/>
      <c r="AH713" s="394"/>
      <c r="AI713" s="394"/>
      <c r="AJ713" s="394"/>
      <c r="AK713" s="394"/>
    </row>
    <row r="714" spans="8:8" ht="15.75" customHeight="1">
      <c r="A714" s="475"/>
      <c r="B714" s="394"/>
      <c r="C714" s="476"/>
      <c r="D714" s="394"/>
      <c r="E714" s="394"/>
      <c r="F714" s="394"/>
      <c r="G714" s="394"/>
      <c r="H714" s="394"/>
      <c r="I714" s="394"/>
      <c r="J714" s="394"/>
      <c r="K714" s="394"/>
      <c r="L714" s="394"/>
      <c r="M714" s="394"/>
      <c r="N714" s="394"/>
      <c r="O714" s="394"/>
      <c r="P714" s="394"/>
      <c r="Q714" s="475"/>
      <c r="R714" s="475"/>
      <c r="S714" s="394"/>
      <c r="T714" s="394"/>
      <c r="U714" s="394"/>
      <c r="V714" s="394"/>
      <c r="Y714" s="477"/>
      <c r="Z714" s="477"/>
      <c r="AA714" s="394"/>
      <c r="AB714" s="394"/>
      <c r="AC714" s="394"/>
      <c r="AD714" s="394"/>
      <c r="AE714" s="394"/>
      <c r="AF714" s="394"/>
      <c r="AG714" s="394"/>
      <c r="AH714" s="394"/>
      <c r="AI714" s="394"/>
      <c r="AJ714" s="394"/>
      <c r="AK714" s="394"/>
    </row>
    <row r="715" spans="8:8" ht="15.75" customHeight="1">
      <c r="A715" s="475"/>
      <c r="B715" s="394"/>
      <c r="C715" s="476"/>
      <c r="D715" s="394"/>
      <c r="E715" s="394"/>
      <c r="F715" s="394"/>
      <c r="G715" s="394"/>
      <c r="H715" s="394"/>
      <c r="I715" s="394"/>
      <c r="J715" s="394"/>
      <c r="K715" s="394"/>
      <c r="L715" s="394"/>
      <c r="M715" s="394"/>
      <c r="N715" s="394"/>
      <c r="O715" s="394"/>
      <c r="P715" s="394"/>
      <c r="Q715" s="475"/>
      <c r="R715" s="475"/>
      <c r="S715" s="394"/>
      <c r="T715" s="394"/>
      <c r="U715" s="394"/>
      <c r="V715" s="394"/>
      <c r="Y715" s="477"/>
      <c r="Z715" s="477"/>
      <c r="AA715" s="394"/>
      <c r="AB715" s="394"/>
      <c r="AC715" s="394"/>
      <c r="AD715" s="394"/>
      <c r="AE715" s="394"/>
      <c r="AF715" s="394"/>
      <c r="AG715" s="394"/>
      <c r="AH715" s="394"/>
      <c r="AI715" s="394"/>
      <c r="AJ715" s="394"/>
      <c r="AK715" s="394"/>
    </row>
    <row r="716" spans="8:8" ht="15.75" customHeight="1">
      <c r="A716" s="475"/>
      <c r="B716" s="394"/>
      <c r="C716" s="476"/>
      <c r="D716" s="394"/>
      <c r="E716" s="394"/>
      <c r="F716" s="394"/>
      <c r="G716" s="394"/>
      <c r="H716" s="394"/>
      <c r="I716" s="394"/>
      <c r="J716" s="394"/>
      <c r="K716" s="394"/>
      <c r="L716" s="394"/>
      <c r="M716" s="394"/>
      <c r="N716" s="394"/>
      <c r="O716" s="394"/>
      <c r="P716" s="394"/>
      <c r="Q716" s="475"/>
      <c r="R716" s="475"/>
      <c r="S716" s="394"/>
      <c r="T716" s="394"/>
      <c r="U716" s="394"/>
      <c r="V716" s="394"/>
      <c r="Y716" s="477"/>
      <c r="Z716" s="477"/>
      <c r="AA716" s="394"/>
      <c r="AB716" s="394"/>
      <c r="AC716" s="394"/>
      <c r="AD716" s="394"/>
      <c r="AE716" s="394"/>
      <c r="AF716" s="394"/>
      <c r="AG716" s="394"/>
      <c r="AH716" s="394"/>
      <c r="AI716" s="394"/>
      <c r="AJ716" s="394"/>
      <c r="AK716" s="394"/>
    </row>
    <row r="717" spans="8:8" ht="15.75" customHeight="1">
      <c r="A717" s="475"/>
      <c r="B717" s="394"/>
      <c r="C717" s="476"/>
      <c r="D717" s="394"/>
      <c r="E717" s="394"/>
      <c r="F717" s="394"/>
      <c r="G717" s="394"/>
      <c r="H717" s="394"/>
      <c r="I717" s="394"/>
      <c r="J717" s="394"/>
      <c r="K717" s="394"/>
      <c r="L717" s="394"/>
      <c r="M717" s="394"/>
      <c r="N717" s="394"/>
      <c r="O717" s="394"/>
      <c r="P717" s="394"/>
      <c r="Q717" s="475"/>
      <c r="R717" s="475"/>
      <c r="S717" s="394"/>
      <c r="T717" s="394"/>
      <c r="U717" s="394"/>
      <c r="V717" s="394"/>
      <c r="Y717" s="477"/>
      <c r="Z717" s="477"/>
      <c r="AA717" s="394"/>
      <c r="AB717" s="394"/>
      <c r="AC717" s="394"/>
      <c r="AD717" s="394"/>
      <c r="AE717" s="394"/>
      <c r="AF717" s="394"/>
      <c r="AG717" s="394"/>
      <c r="AH717" s="394"/>
      <c r="AI717" s="394"/>
      <c r="AJ717" s="394"/>
      <c r="AK717" s="394"/>
    </row>
    <row r="718" spans="8:8" ht="15.75" customHeight="1">
      <c r="A718" s="475"/>
      <c r="B718" s="394"/>
      <c r="C718" s="476"/>
      <c r="D718" s="394"/>
      <c r="E718" s="394"/>
      <c r="F718" s="394"/>
      <c r="G718" s="394"/>
      <c r="H718" s="394"/>
      <c r="I718" s="394"/>
      <c r="J718" s="394"/>
      <c r="K718" s="394"/>
      <c r="L718" s="394"/>
      <c r="M718" s="394"/>
      <c r="N718" s="394"/>
      <c r="O718" s="394"/>
      <c r="P718" s="394"/>
      <c r="Q718" s="475"/>
      <c r="R718" s="475"/>
      <c r="S718" s="394"/>
      <c r="T718" s="394"/>
      <c r="U718" s="394"/>
      <c r="V718" s="394"/>
      <c r="Y718" s="477"/>
      <c r="Z718" s="477"/>
      <c r="AA718" s="394"/>
      <c r="AB718" s="394"/>
      <c r="AC718" s="394"/>
      <c r="AD718" s="394"/>
      <c r="AE718" s="394"/>
      <c r="AF718" s="394"/>
      <c r="AG718" s="394"/>
      <c r="AH718" s="394"/>
      <c r="AI718" s="394"/>
      <c r="AJ718" s="394"/>
      <c r="AK718" s="394"/>
    </row>
    <row r="719" spans="8:8" ht="15.75" customHeight="1">
      <c r="A719" s="475"/>
      <c r="B719" s="394"/>
      <c r="C719" s="476"/>
      <c r="D719" s="394"/>
      <c r="E719" s="394"/>
      <c r="F719" s="394"/>
      <c r="G719" s="394"/>
      <c r="H719" s="394"/>
      <c r="I719" s="394"/>
      <c r="J719" s="394"/>
      <c r="K719" s="394"/>
      <c r="L719" s="394"/>
      <c r="M719" s="394"/>
      <c r="N719" s="394"/>
      <c r="O719" s="394"/>
      <c r="P719" s="394"/>
      <c r="Q719" s="475"/>
      <c r="R719" s="475"/>
      <c r="S719" s="394"/>
      <c r="T719" s="394"/>
      <c r="U719" s="394"/>
      <c r="V719" s="394"/>
      <c r="Y719" s="477"/>
      <c r="Z719" s="477"/>
      <c r="AA719" s="394"/>
      <c r="AB719" s="394"/>
      <c r="AC719" s="394"/>
      <c r="AD719" s="394"/>
      <c r="AE719" s="394"/>
      <c r="AF719" s="394"/>
      <c r="AG719" s="394"/>
      <c r="AH719" s="394"/>
      <c r="AI719" s="394"/>
      <c r="AJ719" s="394"/>
      <c r="AK719" s="394"/>
    </row>
    <row r="720" spans="8:8" ht="15.75" customHeight="1">
      <c r="A720" s="475"/>
      <c r="B720" s="394"/>
      <c r="C720" s="476"/>
      <c r="D720" s="394"/>
      <c r="E720" s="394"/>
      <c r="F720" s="394"/>
      <c r="G720" s="394"/>
      <c r="H720" s="394"/>
      <c r="I720" s="394"/>
      <c r="J720" s="394"/>
      <c r="K720" s="394"/>
      <c r="L720" s="394"/>
      <c r="M720" s="394"/>
      <c r="N720" s="394"/>
      <c r="O720" s="394"/>
      <c r="P720" s="394"/>
      <c r="Q720" s="475"/>
      <c r="R720" s="475"/>
      <c r="S720" s="394"/>
      <c r="T720" s="394"/>
      <c r="U720" s="394"/>
      <c r="V720" s="394"/>
      <c r="Y720" s="477"/>
      <c r="Z720" s="477"/>
      <c r="AA720" s="394"/>
      <c r="AB720" s="394"/>
      <c r="AC720" s="394"/>
      <c r="AD720" s="394"/>
      <c r="AE720" s="394"/>
      <c r="AF720" s="394"/>
      <c r="AG720" s="394"/>
      <c r="AH720" s="394"/>
      <c r="AI720" s="394"/>
      <c r="AJ720" s="394"/>
      <c r="AK720" s="394"/>
    </row>
    <row r="721" spans="8:8" ht="15.75" customHeight="1">
      <c r="A721" s="475"/>
      <c r="B721" s="394"/>
      <c r="C721" s="476"/>
      <c r="D721" s="394"/>
      <c r="E721" s="394"/>
      <c r="F721" s="394"/>
      <c r="G721" s="394"/>
      <c r="H721" s="394"/>
      <c r="I721" s="394"/>
      <c r="J721" s="394"/>
      <c r="K721" s="394"/>
      <c r="L721" s="394"/>
      <c r="M721" s="394"/>
      <c r="N721" s="394"/>
      <c r="O721" s="394"/>
      <c r="P721" s="394"/>
      <c r="Q721" s="475"/>
      <c r="R721" s="475"/>
      <c r="S721" s="394"/>
      <c r="T721" s="394"/>
      <c r="U721" s="394"/>
      <c r="V721" s="394"/>
      <c r="Y721" s="477"/>
      <c r="Z721" s="477"/>
      <c r="AA721" s="394"/>
      <c r="AB721" s="394"/>
      <c r="AC721" s="394"/>
      <c r="AD721" s="394"/>
      <c r="AE721" s="394"/>
      <c r="AF721" s="394"/>
      <c r="AG721" s="394"/>
      <c r="AH721" s="394"/>
      <c r="AI721" s="394"/>
      <c r="AJ721" s="394"/>
      <c r="AK721" s="394"/>
    </row>
    <row r="722" spans="8:8" ht="15.75" customHeight="1">
      <c r="A722" s="475"/>
      <c r="B722" s="394"/>
      <c r="C722" s="476"/>
      <c r="D722" s="394"/>
      <c r="E722" s="394"/>
      <c r="F722" s="394"/>
      <c r="G722" s="394"/>
      <c r="H722" s="394"/>
      <c r="I722" s="394"/>
      <c r="J722" s="394"/>
      <c r="K722" s="394"/>
      <c r="L722" s="394"/>
      <c r="M722" s="394"/>
      <c r="N722" s="394"/>
      <c r="O722" s="394"/>
      <c r="P722" s="394"/>
      <c r="Q722" s="475"/>
      <c r="R722" s="475"/>
      <c r="S722" s="394"/>
      <c r="T722" s="394"/>
      <c r="U722" s="394"/>
      <c r="V722" s="394"/>
      <c r="Y722" s="477"/>
      <c r="Z722" s="477"/>
      <c r="AA722" s="394"/>
      <c r="AB722" s="394"/>
      <c r="AC722" s="394"/>
      <c r="AD722" s="394"/>
      <c r="AE722" s="394"/>
      <c r="AF722" s="394"/>
      <c r="AG722" s="394"/>
      <c r="AH722" s="394"/>
      <c r="AI722" s="394"/>
      <c r="AJ722" s="394"/>
      <c r="AK722" s="394"/>
    </row>
    <row r="723" spans="8:8" ht="15.75" customHeight="1">
      <c r="A723" s="475"/>
      <c r="B723" s="394"/>
      <c r="C723" s="476"/>
      <c r="D723" s="394"/>
      <c r="E723" s="394"/>
      <c r="F723" s="394"/>
      <c r="G723" s="394"/>
      <c r="H723" s="394"/>
      <c r="I723" s="394"/>
      <c r="J723" s="394"/>
      <c r="K723" s="394"/>
      <c r="L723" s="394"/>
      <c r="M723" s="394"/>
      <c r="N723" s="394"/>
      <c r="O723" s="394"/>
      <c r="P723" s="394"/>
      <c r="Q723" s="475"/>
      <c r="R723" s="475"/>
      <c r="S723" s="394"/>
      <c r="T723" s="394"/>
      <c r="U723" s="394"/>
      <c r="V723" s="394"/>
      <c r="Y723" s="477"/>
      <c r="Z723" s="477"/>
      <c r="AA723" s="394"/>
      <c r="AB723" s="394"/>
      <c r="AC723" s="394"/>
      <c r="AD723" s="394"/>
      <c r="AE723" s="394"/>
      <c r="AF723" s="394"/>
      <c r="AG723" s="394"/>
      <c r="AH723" s="394"/>
      <c r="AI723" s="394"/>
      <c r="AJ723" s="394"/>
      <c r="AK723" s="394"/>
    </row>
    <row r="724" spans="8:8" ht="15.75" customHeight="1">
      <c r="A724" s="475"/>
      <c r="B724" s="394"/>
      <c r="C724" s="476"/>
      <c r="D724" s="394"/>
      <c r="E724" s="394"/>
      <c r="F724" s="394"/>
      <c r="G724" s="394"/>
      <c r="H724" s="394"/>
      <c r="I724" s="394"/>
      <c r="J724" s="394"/>
      <c r="K724" s="394"/>
      <c r="L724" s="394"/>
      <c r="M724" s="394"/>
      <c r="N724" s="394"/>
      <c r="O724" s="394"/>
      <c r="P724" s="394"/>
      <c r="Q724" s="475"/>
      <c r="R724" s="475"/>
      <c r="S724" s="394"/>
      <c r="T724" s="394"/>
      <c r="U724" s="394"/>
      <c r="V724" s="394"/>
      <c r="Y724" s="477"/>
      <c r="Z724" s="477"/>
      <c r="AA724" s="394"/>
      <c r="AB724" s="394"/>
      <c r="AC724" s="394"/>
      <c r="AD724" s="394"/>
      <c r="AE724" s="394"/>
      <c r="AF724" s="394"/>
      <c r="AG724" s="394"/>
      <c r="AH724" s="394"/>
      <c r="AI724" s="394"/>
      <c r="AJ724" s="394"/>
      <c r="AK724" s="394"/>
    </row>
    <row r="725" spans="8:8" ht="15.75" customHeight="1">
      <c r="A725" s="475"/>
      <c r="B725" s="394"/>
      <c r="C725" s="476"/>
      <c r="D725" s="394"/>
      <c r="E725" s="394"/>
      <c r="F725" s="394"/>
      <c r="G725" s="394"/>
      <c r="H725" s="394"/>
      <c r="I725" s="394"/>
      <c r="J725" s="394"/>
      <c r="K725" s="394"/>
      <c r="L725" s="394"/>
      <c r="M725" s="394"/>
      <c r="N725" s="394"/>
      <c r="O725" s="394"/>
      <c r="P725" s="394"/>
      <c r="Q725" s="475"/>
      <c r="R725" s="475"/>
      <c r="S725" s="394"/>
      <c r="T725" s="394"/>
      <c r="U725" s="394"/>
      <c r="V725" s="394"/>
      <c r="Y725" s="477"/>
      <c r="Z725" s="477"/>
      <c r="AA725" s="394"/>
      <c r="AB725" s="394"/>
      <c r="AC725" s="394"/>
      <c r="AD725" s="394"/>
      <c r="AE725" s="394"/>
      <c r="AF725" s="394"/>
      <c r="AG725" s="394"/>
      <c r="AH725" s="394"/>
      <c r="AI725" s="394"/>
      <c r="AJ725" s="394"/>
      <c r="AK725" s="394"/>
    </row>
    <row r="726" spans="8:8" ht="15.75" customHeight="1">
      <c r="A726" s="475"/>
      <c r="B726" s="394"/>
      <c r="C726" s="476"/>
      <c r="D726" s="394"/>
      <c r="E726" s="394"/>
      <c r="F726" s="394"/>
      <c r="G726" s="394"/>
      <c r="H726" s="394"/>
      <c r="I726" s="394"/>
      <c r="J726" s="394"/>
      <c r="K726" s="394"/>
      <c r="L726" s="394"/>
      <c r="M726" s="394"/>
      <c r="N726" s="394"/>
      <c r="O726" s="394"/>
      <c r="P726" s="394"/>
      <c r="Q726" s="475"/>
      <c r="R726" s="475"/>
      <c r="S726" s="394"/>
      <c r="T726" s="394"/>
      <c r="U726" s="394"/>
      <c r="V726" s="394"/>
      <c r="Y726" s="477"/>
      <c r="Z726" s="477"/>
      <c r="AA726" s="394"/>
      <c r="AB726" s="394"/>
      <c r="AC726" s="394"/>
      <c r="AD726" s="394"/>
      <c r="AE726" s="394"/>
      <c r="AF726" s="394"/>
      <c r="AG726" s="394"/>
      <c r="AH726" s="394"/>
      <c r="AI726" s="394"/>
      <c r="AJ726" s="394"/>
      <c r="AK726" s="394"/>
    </row>
    <row r="727" spans="8:8" ht="15.75" customHeight="1">
      <c r="A727" s="475"/>
      <c r="B727" s="394"/>
      <c r="C727" s="476"/>
      <c r="D727" s="394"/>
      <c r="E727" s="394"/>
      <c r="F727" s="394"/>
      <c r="G727" s="394"/>
      <c r="H727" s="394"/>
      <c r="I727" s="394"/>
      <c r="J727" s="394"/>
      <c r="K727" s="394"/>
      <c r="L727" s="394"/>
      <c r="M727" s="394"/>
      <c r="N727" s="394"/>
      <c r="O727" s="394"/>
      <c r="P727" s="394"/>
      <c r="Q727" s="475"/>
      <c r="R727" s="475"/>
      <c r="S727" s="394"/>
      <c r="T727" s="394"/>
      <c r="U727" s="394"/>
      <c r="V727" s="394"/>
      <c r="Y727" s="477"/>
      <c r="Z727" s="477"/>
      <c r="AA727" s="394"/>
      <c r="AB727" s="394"/>
      <c r="AC727" s="394"/>
      <c r="AD727" s="394"/>
      <c r="AE727" s="394"/>
      <c r="AF727" s="394"/>
      <c r="AG727" s="394"/>
      <c r="AH727" s="394"/>
      <c r="AI727" s="394"/>
      <c r="AJ727" s="394"/>
      <c r="AK727" s="394"/>
    </row>
    <row r="728" spans="8:8" ht="15.75" customHeight="1">
      <c r="A728" s="475"/>
      <c r="B728" s="394"/>
      <c r="C728" s="476"/>
      <c r="D728" s="394"/>
      <c r="E728" s="394"/>
      <c r="F728" s="394"/>
      <c r="G728" s="394"/>
      <c r="H728" s="394"/>
      <c r="I728" s="394"/>
      <c r="J728" s="394"/>
      <c r="K728" s="394"/>
      <c r="L728" s="394"/>
      <c r="M728" s="394"/>
      <c r="N728" s="394"/>
      <c r="O728" s="394"/>
      <c r="P728" s="394"/>
      <c r="Q728" s="475"/>
      <c r="R728" s="475"/>
      <c r="S728" s="394"/>
      <c r="T728" s="394"/>
      <c r="U728" s="394"/>
      <c r="V728" s="394"/>
      <c r="Y728" s="477"/>
      <c r="Z728" s="477"/>
      <c r="AA728" s="394"/>
      <c r="AB728" s="394"/>
      <c r="AC728" s="394"/>
      <c r="AD728" s="394"/>
      <c r="AE728" s="394"/>
      <c r="AF728" s="394"/>
      <c r="AG728" s="394"/>
      <c r="AH728" s="394"/>
      <c r="AI728" s="394"/>
      <c r="AJ728" s="394"/>
      <c r="AK728" s="394"/>
    </row>
    <row r="729" spans="8:8" ht="15.75" customHeight="1">
      <c r="A729" s="475"/>
      <c r="B729" s="394"/>
      <c r="C729" s="476"/>
      <c r="D729" s="394"/>
      <c r="E729" s="394"/>
      <c r="F729" s="394"/>
      <c r="G729" s="394"/>
      <c r="H729" s="394"/>
      <c r="I729" s="394"/>
      <c r="J729" s="394"/>
      <c r="K729" s="394"/>
      <c r="L729" s="394"/>
      <c r="M729" s="394"/>
      <c r="N729" s="394"/>
      <c r="O729" s="394"/>
      <c r="P729" s="394"/>
      <c r="Q729" s="475"/>
      <c r="R729" s="475"/>
      <c r="S729" s="394"/>
      <c r="T729" s="394"/>
      <c r="U729" s="394"/>
      <c r="V729" s="394"/>
      <c r="Y729" s="477"/>
      <c r="Z729" s="477"/>
      <c r="AA729" s="394"/>
      <c r="AB729" s="394"/>
      <c r="AC729" s="394"/>
      <c r="AD729" s="394"/>
      <c r="AE729" s="394"/>
      <c r="AF729" s="394"/>
      <c r="AG729" s="394"/>
      <c r="AH729" s="394"/>
      <c r="AI729" s="394"/>
      <c r="AJ729" s="394"/>
      <c r="AK729" s="394"/>
    </row>
    <row r="730" spans="8:8" ht="15.75" customHeight="1">
      <c r="A730" s="475"/>
      <c r="B730" s="394"/>
      <c r="C730" s="476"/>
      <c r="D730" s="394"/>
      <c r="E730" s="394"/>
      <c r="F730" s="394"/>
      <c r="G730" s="394"/>
      <c r="H730" s="394"/>
      <c r="I730" s="394"/>
      <c r="J730" s="394"/>
      <c r="K730" s="394"/>
      <c r="L730" s="394"/>
      <c r="M730" s="394"/>
      <c r="N730" s="394"/>
      <c r="O730" s="394"/>
      <c r="P730" s="394"/>
      <c r="Q730" s="475"/>
      <c r="R730" s="475"/>
      <c r="S730" s="394"/>
      <c r="T730" s="394"/>
      <c r="U730" s="394"/>
      <c r="V730" s="394"/>
      <c r="Y730" s="477"/>
      <c r="Z730" s="477"/>
      <c r="AA730" s="394"/>
      <c r="AB730" s="394"/>
      <c r="AC730" s="394"/>
      <c r="AD730" s="394"/>
      <c r="AE730" s="394"/>
      <c r="AF730" s="394"/>
      <c r="AG730" s="394"/>
      <c r="AH730" s="394"/>
      <c r="AI730" s="394"/>
      <c r="AJ730" s="394"/>
      <c r="AK730" s="394"/>
    </row>
    <row r="731" spans="8:8" ht="15.75" customHeight="1">
      <c r="A731" s="475"/>
      <c r="B731" s="394"/>
      <c r="C731" s="476"/>
      <c r="D731" s="394"/>
      <c r="E731" s="394"/>
      <c r="F731" s="394"/>
      <c r="G731" s="394"/>
      <c r="H731" s="394"/>
      <c r="I731" s="394"/>
      <c r="J731" s="394"/>
      <c r="K731" s="394"/>
      <c r="L731" s="394"/>
      <c r="M731" s="394"/>
      <c r="N731" s="394"/>
      <c r="O731" s="394"/>
      <c r="P731" s="394"/>
      <c r="Q731" s="475"/>
      <c r="R731" s="475"/>
      <c r="S731" s="394"/>
      <c r="T731" s="394"/>
      <c r="U731" s="394"/>
      <c r="V731" s="394"/>
      <c r="Y731" s="477"/>
      <c r="Z731" s="477"/>
      <c r="AA731" s="394"/>
      <c r="AB731" s="394"/>
      <c r="AC731" s="394"/>
      <c r="AD731" s="394"/>
      <c r="AE731" s="394"/>
      <c r="AF731" s="394"/>
      <c r="AG731" s="394"/>
      <c r="AH731" s="394"/>
      <c r="AI731" s="394"/>
      <c r="AJ731" s="394"/>
      <c r="AK731" s="394"/>
    </row>
    <row r="732" spans="8:8" ht="15.75" customHeight="1">
      <c r="A732" s="475"/>
      <c r="B732" s="394"/>
      <c r="C732" s="476"/>
      <c r="D732" s="394"/>
      <c r="E732" s="394"/>
      <c r="F732" s="394"/>
      <c r="G732" s="394"/>
      <c r="H732" s="394"/>
      <c r="I732" s="394"/>
      <c r="J732" s="394"/>
      <c r="K732" s="394"/>
      <c r="L732" s="394"/>
      <c r="M732" s="394"/>
      <c r="N732" s="394"/>
      <c r="O732" s="394"/>
      <c r="P732" s="394"/>
      <c r="Q732" s="475"/>
      <c r="R732" s="475"/>
      <c r="S732" s="394"/>
      <c r="T732" s="394"/>
      <c r="U732" s="394"/>
      <c r="V732" s="394"/>
      <c r="Y732" s="477"/>
      <c r="Z732" s="477"/>
      <c r="AA732" s="394"/>
      <c r="AB732" s="394"/>
      <c r="AC732" s="394"/>
      <c r="AD732" s="394"/>
      <c r="AE732" s="394"/>
      <c r="AF732" s="394"/>
      <c r="AG732" s="394"/>
      <c r="AH732" s="394"/>
      <c r="AI732" s="394"/>
      <c r="AJ732" s="394"/>
      <c r="AK732" s="394"/>
    </row>
    <row r="733" spans="8:8" ht="15.75" customHeight="1">
      <c r="A733" s="475"/>
      <c r="B733" s="394"/>
      <c r="C733" s="476"/>
      <c r="D733" s="394"/>
      <c r="E733" s="394"/>
      <c r="F733" s="394"/>
      <c r="G733" s="394"/>
      <c r="H733" s="394"/>
      <c r="I733" s="394"/>
      <c r="J733" s="394"/>
      <c r="K733" s="394"/>
      <c r="L733" s="394"/>
      <c r="M733" s="394"/>
      <c r="N733" s="394"/>
      <c r="O733" s="394"/>
      <c r="P733" s="394"/>
      <c r="Q733" s="475"/>
      <c r="R733" s="475"/>
      <c r="S733" s="394"/>
      <c r="T733" s="394"/>
      <c r="U733" s="394"/>
      <c r="V733" s="394"/>
      <c r="Y733" s="477"/>
      <c r="Z733" s="477"/>
      <c r="AA733" s="394"/>
      <c r="AB733" s="394"/>
      <c r="AC733" s="394"/>
      <c r="AD733" s="394"/>
      <c r="AE733" s="394"/>
      <c r="AF733" s="394"/>
      <c r="AG733" s="394"/>
      <c r="AH733" s="394"/>
      <c r="AI733" s="394"/>
      <c r="AJ733" s="394"/>
      <c r="AK733" s="394"/>
    </row>
    <row r="734" spans="8:8" ht="15.75" customHeight="1">
      <c r="A734" s="475"/>
      <c r="B734" s="394"/>
      <c r="C734" s="476"/>
      <c r="D734" s="394"/>
      <c r="E734" s="394"/>
      <c r="F734" s="394"/>
      <c r="G734" s="394"/>
      <c r="H734" s="394"/>
      <c r="I734" s="394"/>
      <c r="J734" s="394"/>
      <c r="K734" s="394"/>
      <c r="L734" s="394"/>
      <c r="M734" s="394"/>
      <c r="N734" s="394"/>
      <c r="O734" s="394"/>
      <c r="P734" s="394"/>
      <c r="Q734" s="475"/>
      <c r="R734" s="475"/>
      <c r="S734" s="394"/>
      <c r="T734" s="394"/>
      <c r="U734" s="394"/>
      <c r="V734" s="394"/>
      <c r="Y734" s="477"/>
      <c r="Z734" s="477"/>
      <c r="AA734" s="394"/>
      <c r="AB734" s="394"/>
      <c r="AC734" s="394"/>
      <c r="AD734" s="394"/>
      <c r="AE734" s="394"/>
      <c r="AF734" s="394"/>
      <c r="AG734" s="394"/>
      <c r="AH734" s="394"/>
      <c r="AI734" s="394"/>
      <c r="AJ734" s="394"/>
      <c r="AK734" s="394"/>
    </row>
    <row r="735" spans="8:8" ht="15.75" customHeight="1">
      <c r="A735" s="475"/>
      <c r="B735" s="394"/>
      <c r="C735" s="476"/>
      <c r="D735" s="394"/>
      <c r="E735" s="394"/>
      <c r="F735" s="394"/>
      <c r="G735" s="394"/>
      <c r="H735" s="394"/>
      <c r="I735" s="394"/>
      <c r="J735" s="394"/>
      <c r="K735" s="394"/>
      <c r="L735" s="394"/>
      <c r="M735" s="394"/>
      <c r="N735" s="394"/>
      <c r="O735" s="394"/>
      <c r="P735" s="394"/>
      <c r="Q735" s="475"/>
      <c r="R735" s="475"/>
      <c r="S735" s="394"/>
      <c r="T735" s="394"/>
      <c r="U735" s="394"/>
      <c r="V735" s="394"/>
      <c r="Y735" s="477"/>
      <c r="Z735" s="477"/>
      <c r="AA735" s="394"/>
      <c r="AB735" s="394"/>
      <c r="AC735" s="394"/>
      <c r="AD735" s="394"/>
      <c r="AE735" s="394"/>
      <c r="AF735" s="394"/>
      <c r="AG735" s="394"/>
      <c r="AH735" s="394"/>
      <c r="AI735" s="394"/>
      <c r="AJ735" s="394"/>
      <c r="AK735" s="394"/>
    </row>
    <row r="736" spans="8:8" ht="15.75" customHeight="1">
      <c r="A736" s="475"/>
      <c r="B736" s="394"/>
      <c r="C736" s="476"/>
      <c r="D736" s="394"/>
      <c r="E736" s="394"/>
      <c r="F736" s="394"/>
      <c r="G736" s="394"/>
      <c r="H736" s="394"/>
      <c r="I736" s="394"/>
      <c r="J736" s="394"/>
      <c r="K736" s="394"/>
      <c r="L736" s="394"/>
      <c r="M736" s="394"/>
      <c r="N736" s="394"/>
      <c r="O736" s="394"/>
      <c r="P736" s="394"/>
      <c r="Q736" s="475"/>
      <c r="R736" s="475"/>
      <c r="S736" s="394"/>
      <c r="T736" s="394"/>
      <c r="U736" s="394"/>
      <c r="V736" s="394"/>
      <c r="Y736" s="477"/>
      <c r="Z736" s="477"/>
      <c r="AA736" s="394"/>
      <c r="AB736" s="394"/>
      <c r="AC736" s="394"/>
      <c r="AD736" s="394"/>
      <c r="AE736" s="394"/>
      <c r="AF736" s="394"/>
      <c r="AG736" s="394"/>
      <c r="AH736" s="394"/>
      <c r="AI736" s="394"/>
      <c r="AJ736" s="394"/>
      <c r="AK736" s="394"/>
    </row>
    <row r="737" spans="8:8" ht="15.75" customHeight="1">
      <c r="A737" s="475"/>
      <c r="B737" s="394"/>
      <c r="C737" s="476"/>
      <c r="D737" s="394"/>
      <c r="E737" s="394"/>
      <c r="F737" s="394"/>
      <c r="G737" s="394"/>
      <c r="H737" s="394"/>
      <c r="I737" s="394"/>
      <c r="J737" s="394"/>
      <c r="K737" s="394"/>
      <c r="L737" s="394"/>
      <c r="M737" s="394"/>
      <c r="N737" s="394"/>
      <c r="O737" s="394"/>
      <c r="P737" s="394"/>
      <c r="Q737" s="475"/>
      <c r="R737" s="475"/>
      <c r="S737" s="394"/>
      <c r="T737" s="394"/>
      <c r="U737" s="394"/>
      <c r="V737" s="394"/>
      <c r="Y737" s="477"/>
      <c r="Z737" s="477"/>
      <c r="AA737" s="394"/>
      <c r="AB737" s="394"/>
      <c r="AC737" s="394"/>
      <c r="AD737" s="394"/>
      <c r="AE737" s="394"/>
      <c r="AF737" s="394"/>
      <c r="AG737" s="394"/>
      <c r="AH737" s="394"/>
      <c r="AI737" s="394"/>
      <c r="AJ737" s="394"/>
      <c r="AK737" s="394"/>
    </row>
    <row r="738" spans="8:8" ht="15.75" customHeight="1">
      <c r="A738" s="475"/>
      <c r="B738" s="394"/>
      <c r="C738" s="476"/>
      <c r="D738" s="394"/>
      <c r="E738" s="394"/>
      <c r="F738" s="394"/>
      <c r="G738" s="394"/>
      <c r="H738" s="394"/>
      <c r="I738" s="394"/>
      <c r="J738" s="394"/>
      <c r="K738" s="394"/>
      <c r="L738" s="394"/>
      <c r="M738" s="394"/>
      <c r="N738" s="394"/>
      <c r="O738" s="394"/>
      <c r="P738" s="394"/>
      <c r="Q738" s="475"/>
      <c r="R738" s="475"/>
      <c r="S738" s="394"/>
      <c r="T738" s="394"/>
      <c r="U738" s="394"/>
      <c r="V738" s="394"/>
      <c r="Y738" s="477"/>
      <c r="Z738" s="477"/>
      <c r="AA738" s="394"/>
      <c r="AB738" s="394"/>
      <c r="AC738" s="394"/>
      <c r="AD738" s="394"/>
      <c r="AE738" s="394"/>
      <c r="AF738" s="394"/>
      <c r="AG738" s="394"/>
      <c r="AH738" s="394"/>
      <c r="AI738" s="394"/>
      <c r="AJ738" s="394"/>
      <c r="AK738" s="394"/>
    </row>
    <row r="739" spans="8:8" ht="15.75" customHeight="1">
      <c r="A739" s="475"/>
      <c r="B739" s="394"/>
      <c r="C739" s="476"/>
      <c r="D739" s="394"/>
      <c r="E739" s="394"/>
      <c r="F739" s="394"/>
      <c r="G739" s="394"/>
      <c r="H739" s="394"/>
      <c r="I739" s="394"/>
      <c r="J739" s="394"/>
      <c r="K739" s="394"/>
      <c r="L739" s="394"/>
      <c r="M739" s="394"/>
      <c r="N739" s="394"/>
      <c r="O739" s="394"/>
      <c r="P739" s="394"/>
      <c r="Q739" s="475"/>
      <c r="R739" s="475"/>
      <c r="S739" s="394"/>
      <c r="T739" s="394"/>
      <c r="U739" s="394"/>
      <c r="V739" s="394"/>
      <c r="Y739" s="477"/>
      <c r="Z739" s="477"/>
      <c r="AA739" s="394"/>
      <c r="AB739" s="394"/>
      <c r="AC739" s="394"/>
      <c r="AD739" s="394"/>
      <c r="AE739" s="394"/>
      <c r="AF739" s="394"/>
      <c r="AG739" s="394"/>
      <c r="AH739" s="394"/>
      <c r="AI739" s="394"/>
      <c r="AJ739" s="394"/>
      <c r="AK739" s="394"/>
    </row>
    <row r="740" spans="8:8" ht="15.75" customHeight="1">
      <c r="A740" s="475"/>
      <c r="B740" s="394"/>
      <c r="C740" s="476"/>
      <c r="D740" s="394"/>
      <c r="E740" s="394"/>
      <c r="F740" s="394"/>
      <c r="G740" s="394"/>
      <c r="H740" s="394"/>
      <c r="I740" s="394"/>
      <c r="J740" s="394"/>
      <c r="K740" s="394"/>
      <c r="L740" s="394"/>
      <c r="M740" s="394"/>
      <c r="N740" s="394"/>
      <c r="O740" s="394"/>
      <c r="P740" s="394"/>
      <c r="Q740" s="475"/>
      <c r="R740" s="475"/>
      <c r="S740" s="394"/>
      <c r="T740" s="394"/>
      <c r="U740" s="394"/>
      <c r="V740" s="394"/>
      <c r="Y740" s="477"/>
      <c r="Z740" s="477"/>
      <c r="AA740" s="394"/>
      <c r="AB740" s="394"/>
      <c r="AC740" s="394"/>
      <c r="AD740" s="394"/>
      <c r="AE740" s="394"/>
      <c r="AF740" s="394"/>
      <c r="AG740" s="394"/>
      <c r="AH740" s="394"/>
      <c r="AI740" s="394"/>
      <c r="AJ740" s="394"/>
      <c r="AK740" s="394"/>
    </row>
    <row r="741" spans="8:8" ht="15.75" customHeight="1">
      <c r="A741" s="475"/>
      <c r="B741" s="394"/>
      <c r="C741" s="476"/>
      <c r="D741" s="394"/>
      <c r="E741" s="394"/>
      <c r="F741" s="394"/>
      <c r="G741" s="394"/>
      <c r="H741" s="394"/>
      <c r="I741" s="394"/>
      <c r="J741" s="394"/>
      <c r="K741" s="394"/>
      <c r="L741" s="394"/>
      <c r="M741" s="394"/>
      <c r="N741" s="394"/>
      <c r="O741" s="394"/>
      <c r="P741" s="394"/>
      <c r="Q741" s="475"/>
      <c r="R741" s="475"/>
      <c r="S741" s="394"/>
      <c r="T741" s="394"/>
      <c r="U741" s="394"/>
      <c r="V741" s="394"/>
      <c r="Y741" s="477"/>
      <c r="Z741" s="477"/>
      <c r="AA741" s="394"/>
      <c r="AB741" s="394"/>
      <c r="AC741" s="394"/>
      <c r="AD741" s="394"/>
      <c r="AE741" s="394"/>
      <c r="AF741" s="394"/>
      <c r="AG741" s="394"/>
      <c r="AH741" s="394"/>
      <c r="AI741" s="394"/>
      <c r="AJ741" s="394"/>
      <c r="AK741" s="394"/>
    </row>
    <row r="742" spans="8:8" ht="15.75" customHeight="1">
      <c r="A742" s="475"/>
      <c r="B742" s="394"/>
      <c r="C742" s="476"/>
      <c r="D742" s="394"/>
      <c r="E742" s="394"/>
      <c r="F742" s="394"/>
      <c r="G742" s="394"/>
      <c r="H742" s="394"/>
      <c r="I742" s="394"/>
      <c r="J742" s="394"/>
      <c r="K742" s="394"/>
      <c r="L742" s="394"/>
      <c r="M742" s="394"/>
      <c r="N742" s="394"/>
      <c r="O742" s="394"/>
      <c r="P742" s="394"/>
      <c r="Q742" s="475"/>
      <c r="R742" s="475"/>
      <c r="S742" s="394"/>
      <c r="T742" s="394"/>
      <c r="U742" s="394"/>
      <c r="V742" s="394"/>
      <c r="Y742" s="477"/>
      <c r="Z742" s="477"/>
      <c r="AA742" s="394"/>
      <c r="AB742" s="394"/>
      <c r="AC742" s="394"/>
      <c r="AD742" s="394"/>
      <c r="AE742" s="394"/>
      <c r="AF742" s="394"/>
      <c r="AG742" s="394"/>
      <c r="AH742" s="394"/>
      <c r="AI742" s="394"/>
      <c r="AJ742" s="394"/>
      <c r="AK742" s="394"/>
    </row>
    <row r="743" spans="8:8" ht="15.75" customHeight="1">
      <c r="A743" s="475"/>
      <c r="B743" s="394"/>
      <c r="C743" s="476"/>
      <c r="D743" s="394"/>
      <c r="E743" s="394"/>
      <c r="F743" s="394"/>
      <c r="G743" s="394"/>
      <c r="H743" s="394"/>
      <c r="I743" s="394"/>
      <c r="J743" s="394"/>
      <c r="K743" s="394"/>
      <c r="L743" s="394"/>
      <c r="M743" s="394"/>
      <c r="N743" s="394"/>
      <c r="O743" s="394"/>
      <c r="P743" s="394"/>
      <c r="Q743" s="475"/>
      <c r="R743" s="475"/>
      <c r="S743" s="394"/>
      <c r="T743" s="394"/>
      <c r="U743" s="394"/>
      <c r="V743" s="394"/>
      <c r="Y743" s="477"/>
      <c r="Z743" s="477"/>
      <c r="AA743" s="394"/>
      <c r="AB743" s="394"/>
      <c r="AC743" s="394"/>
      <c r="AD743" s="394"/>
      <c r="AE743" s="394"/>
      <c r="AF743" s="394"/>
      <c r="AG743" s="394"/>
      <c r="AH743" s="394"/>
      <c r="AI743" s="394"/>
      <c r="AJ743" s="394"/>
      <c r="AK743" s="394"/>
    </row>
    <row r="744" spans="8:8" ht="15.75" customHeight="1">
      <c r="A744" s="475"/>
      <c r="B744" s="394"/>
      <c r="C744" s="476"/>
      <c r="D744" s="394"/>
      <c r="E744" s="394"/>
      <c r="F744" s="394"/>
      <c r="G744" s="394"/>
      <c r="H744" s="394"/>
      <c r="I744" s="394"/>
      <c r="J744" s="394"/>
      <c r="K744" s="394"/>
      <c r="L744" s="394"/>
      <c r="M744" s="394"/>
      <c r="N744" s="394"/>
      <c r="O744" s="394"/>
      <c r="P744" s="394"/>
      <c r="Q744" s="475"/>
      <c r="R744" s="475"/>
      <c r="S744" s="394"/>
      <c r="T744" s="394"/>
      <c r="U744" s="394"/>
      <c r="V744" s="394"/>
      <c r="Y744" s="477"/>
      <c r="Z744" s="477"/>
      <c r="AA744" s="394"/>
      <c r="AB744" s="394"/>
      <c r="AC744" s="394"/>
      <c r="AD744" s="394"/>
      <c r="AE744" s="394"/>
      <c r="AF744" s="394"/>
      <c r="AG744" s="394"/>
      <c r="AH744" s="394"/>
      <c r="AI744" s="394"/>
      <c r="AJ744" s="394"/>
      <c r="AK744" s="394"/>
    </row>
    <row r="745" spans="8:8" ht="15.75" customHeight="1">
      <c r="A745" s="475"/>
      <c r="B745" s="394"/>
      <c r="C745" s="476"/>
      <c r="D745" s="394"/>
      <c r="E745" s="394"/>
      <c r="F745" s="394"/>
      <c r="G745" s="394"/>
      <c r="H745" s="394"/>
      <c r="I745" s="394"/>
      <c r="J745" s="394"/>
      <c r="K745" s="394"/>
      <c r="L745" s="394"/>
      <c r="M745" s="394"/>
      <c r="N745" s="394"/>
      <c r="O745" s="394"/>
      <c r="P745" s="394"/>
      <c r="Q745" s="475"/>
      <c r="R745" s="475"/>
      <c r="S745" s="394"/>
      <c r="T745" s="394"/>
      <c r="U745" s="394"/>
      <c r="V745" s="394"/>
      <c r="Y745" s="477"/>
      <c r="Z745" s="477"/>
      <c r="AA745" s="394"/>
      <c r="AB745" s="394"/>
      <c r="AC745" s="394"/>
      <c r="AD745" s="394"/>
      <c r="AE745" s="394"/>
      <c r="AF745" s="394"/>
      <c r="AG745" s="394"/>
      <c r="AH745" s="394"/>
      <c r="AI745" s="394"/>
      <c r="AJ745" s="394"/>
      <c r="AK745" s="394"/>
    </row>
    <row r="746" spans="8:8" ht="15.75" customHeight="1">
      <c r="A746" s="475"/>
      <c r="B746" s="394"/>
      <c r="C746" s="476"/>
      <c r="D746" s="394"/>
      <c r="E746" s="394"/>
      <c r="F746" s="394"/>
      <c r="G746" s="394"/>
      <c r="H746" s="394"/>
      <c r="I746" s="394"/>
      <c r="J746" s="394"/>
      <c r="K746" s="394"/>
      <c r="L746" s="394"/>
      <c r="M746" s="394"/>
      <c r="N746" s="394"/>
      <c r="O746" s="394"/>
      <c r="P746" s="394"/>
      <c r="Q746" s="475"/>
      <c r="R746" s="475"/>
      <c r="S746" s="394"/>
      <c r="T746" s="394"/>
      <c r="U746" s="394"/>
      <c r="V746" s="394"/>
      <c r="Y746" s="477"/>
      <c r="Z746" s="477"/>
      <c r="AA746" s="394"/>
      <c r="AB746" s="394"/>
      <c r="AC746" s="394"/>
      <c r="AD746" s="394"/>
      <c r="AE746" s="394"/>
      <c r="AF746" s="394"/>
      <c r="AG746" s="394"/>
      <c r="AH746" s="394"/>
      <c r="AI746" s="394"/>
      <c r="AJ746" s="394"/>
      <c r="AK746" s="394"/>
    </row>
    <row r="747" spans="8:8" ht="15.75" customHeight="1">
      <c r="A747" s="475"/>
      <c r="B747" s="394"/>
      <c r="C747" s="476"/>
      <c r="D747" s="394"/>
      <c r="E747" s="394"/>
      <c r="F747" s="394"/>
      <c r="G747" s="394"/>
      <c r="H747" s="394"/>
      <c r="I747" s="394"/>
      <c r="J747" s="394"/>
      <c r="K747" s="394"/>
      <c r="L747" s="394"/>
      <c r="M747" s="394"/>
      <c r="N747" s="394"/>
      <c r="O747" s="394"/>
      <c r="P747" s="394"/>
      <c r="Q747" s="475"/>
      <c r="R747" s="475"/>
      <c r="S747" s="394"/>
      <c r="T747" s="394"/>
      <c r="U747" s="394"/>
      <c r="V747" s="394"/>
      <c r="Y747" s="477"/>
      <c r="Z747" s="477"/>
      <c r="AA747" s="394"/>
      <c r="AB747" s="394"/>
      <c r="AC747" s="394"/>
      <c r="AD747" s="394"/>
      <c r="AE747" s="394"/>
      <c r="AF747" s="394"/>
      <c r="AG747" s="394"/>
      <c r="AH747" s="394"/>
      <c r="AI747" s="394"/>
      <c r="AJ747" s="394"/>
      <c r="AK747" s="394"/>
    </row>
    <row r="748" spans="8:8" ht="15.75" customHeight="1">
      <c r="A748" s="475"/>
      <c r="B748" s="394"/>
      <c r="C748" s="476"/>
      <c r="D748" s="394"/>
      <c r="E748" s="394"/>
      <c r="F748" s="394"/>
      <c r="G748" s="394"/>
      <c r="H748" s="394"/>
      <c r="I748" s="394"/>
      <c r="J748" s="394"/>
      <c r="K748" s="394"/>
      <c r="L748" s="394"/>
      <c r="M748" s="394"/>
      <c r="N748" s="394"/>
      <c r="O748" s="394"/>
      <c r="P748" s="394"/>
      <c r="Q748" s="475"/>
      <c r="R748" s="475"/>
      <c r="S748" s="394"/>
      <c r="T748" s="394"/>
      <c r="U748" s="394"/>
      <c r="V748" s="394"/>
      <c r="Y748" s="477"/>
      <c r="Z748" s="477"/>
      <c r="AA748" s="394"/>
      <c r="AB748" s="394"/>
      <c r="AC748" s="394"/>
      <c r="AD748" s="394"/>
      <c r="AE748" s="394"/>
      <c r="AF748" s="394"/>
      <c r="AG748" s="394"/>
      <c r="AH748" s="394"/>
      <c r="AI748" s="394"/>
      <c r="AJ748" s="394"/>
      <c r="AK748" s="394"/>
    </row>
    <row r="749" spans="8:8" ht="15.75" customHeight="1">
      <c r="A749" s="475"/>
      <c r="B749" s="394"/>
      <c r="C749" s="476"/>
      <c r="D749" s="394"/>
      <c r="E749" s="394"/>
      <c r="F749" s="394"/>
      <c r="G749" s="394"/>
      <c r="H749" s="394"/>
      <c r="I749" s="394"/>
      <c r="J749" s="394"/>
      <c r="K749" s="394"/>
      <c r="L749" s="394"/>
      <c r="M749" s="394"/>
      <c r="N749" s="394"/>
      <c r="O749" s="394"/>
      <c r="P749" s="394"/>
      <c r="Q749" s="475"/>
      <c r="R749" s="475"/>
      <c r="S749" s="394"/>
      <c r="T749" s="394"/>
      <c r="U749" s="394"/>
      <c r="V749" s="394"/>
      <c r="Y749" s="477"/>
      <c r="Z749" s="477"/>
      <c r="AA749" s="394"/>
      <c r="AB749" s="394"/>
      <c r="AC749" s="394"/>
      <c r="AD749" s="394"/>
      <c r="AE749" s="394"/>
      <c r="AF749" s="394"/>
      <c r="AG749" s="394"/>
      <c r="AH749" s="394"/>
      <c r="AI749" s="394"/>
      <c r="AJ749" s="394"/>
      <c r="AK749" s="394"/>
    </row>
    <row r="750" spans="8:8" ht="15.75" customHeight="1">
      <c r="A750" s="475"/>
      <c r="B750" s="394"/>
      <c r="C750" s="476"/>
      <c r="D750" s="394"/>
      <c r="E750" s="394"/>
      <c r="F750" s="394"/>
      <c r="G750" s="394"/>
      <c r="H750" s="394"/>
      <c r="I750" s="394"/>
      <c r="J750" s="394"/>
      <c r="K750" s="394"/>
      <c r="L750" s="394"/>
      <c r="M750" s="394"/>
      <c r="N750" s="394"/>
      <c r="O750" s="394"/>
      <c r="P750" s="394"/>
      <c r="Q750" s="475"/>
      <c r="R750" s="475"/>
      <c r="S750" s="394"/>
      <c r="T750" s="394"/>
      <c r="U750" s="394"/>
      <c r="V750" s="394"/>
      <c r="Y750" s="477"/>
      <c r="Z750" s="477"/>
      <c r="AA750" s="394"/>
      <c r="AB750" s="394"/>
      <c r="AC750" s="394"/>
      <c r="AD750" s="394"/>
      <c r="AE750" s="394"/>
      <c r="AF750" s="394"/>
      <c r="AG750" s="394"/>
      <c r="AH750" s="394"/>
      <c r="AI750" s="394"/>
      <c r="AJ750" s="394"/>
      <c r="AK750" s="394"/>
    </row>
    <row r="751" spans="8:8" ht="15.75" customHeight="1">
      <c r="A751" s="475"/>
      <c r="B751" s="394"/>
      <c r="C751" s="476"/>
      <c r="D751" s="394"/>
      <c r="E751" s="394"/>
      <c r="F751" s="394"/>
      <c r="G751" s="394"/>
      <c r="H751" s="394"/>
      <c r="I751" s="394"/>
      <c r="J751" s="394"/>
      <c r="K751" s="394"/>
      <c r="L751" s="394"/>
      <c r="M751" s="394"/>
      <c r="N751" s="394"/>
      <c r="O751" s="394"/>
      <c r="P751" s="394"/>
      <c r="Q751" s="475"/>
      <c r="R751" s="475"/>
      <c r="S751" s="394"/>
      <c r="T751" s="394"/>
      <c r="U751" s="394"/>
      <c r="V751" s="394"/>
      <c r="Y751" s="477"/>
      <c r="Z751" s="477"/>
      <c r="AA751" s="394"/>
      <c r="AB751" s="394"/>
      <c r="AC751" s="394"/>
      <c r="AD751" s="394"/>
      <c r="AE751" s="394"/>
      <c r="AF751" s="394"/>
      <c r="AG751" s="394"/>
      <c r="AH751" s="394"/>
      <c r="AI751" s="394"/>
      <c r="AJ751" s="394"/>
      <c r="AK751" s="394"/>
    </row>
    <row r="752" spans="8:8" ht="15.75" customHeight="1">
      <c r="A752" s="475"/>
      <c r="B752" s="394"/>
      <c r="C752" s="476"/>
      <c r="D752" s="394"/>
      <c r="E752" s="394"/>
      <c r="F752" s="394"/>
      <c r="G752" s="394"/>
      <c r="H752" s="394"/>
      <c r="I752" s="394"/>
      <c r="J752" s="394"/>
      <c r="K752" s="394"/>
      <c r="L752" s="394"/>
      <c r="M752" s="394"/>
      <c r="N752" s="394"/>
      <c r="O752" s="394"/>
      <c r="P752" s="394"/>
      <c r="Q752" s="475"/>
      <c r="R752" s="475"/>
      <c r="S752" s="394"/>
      <c r="T752" s="394"/>
      <c r="U752" s="394"/>
      <c r="V752" s="394"/>
      <c r="Y752" s="477"/>
      <c r="Z752" s="477"/>
      <c r="AA752" s="394"/>
      <c r="AB752" s="394"/>
      <c r="AC752" s="394"/>
      <c r="AD752" s="394"/>
      <c r="AE752" s="394"/>
      <c r="AF752" s="394"/>
      <c r="AG752" s="394"/>
      <c r="AH752" s="394"/>
      <c r="AI752" s="394"/>
      <c r="AJ752" s="394"/>
      <c r="AK752" s="394"/>
    </row>
    <row r="753" spans="8:8" ht="15.75" customHeight="1">
      <c r="A753" s="475"/>
      <c r="B753" s="394"/>
      <c r="C753" s="476"/>
      <c r="D753" s="394"/>
      <c r="E753" s="394"/>
      <c r="F753" s="394"/>
      <c r="G753" s="394"/>
      <c r="H753" s="394"/>
      <c r="I753" s="394"/>
      <c r="J753" s="394"/>
      <c r="K753" s="394"/>
      <c r="L753" s="394"/>
      <c r="M753" s="394"/>
      <c r="N753" s="394"/>
      <c r="O753" s="394"/>
      <c r="P753" s="394"/>
      <c r="Q753" s="475"/>
      <c r="R753" s="475"/>
      <c r="S753" s="394"/>
      <c r="T753" s="394"/>
      <c r="U753" s="394"/>
      <c r="V753" s="394"/>
      <c r="Y753" s="477"/>
      <c r="Z753" s="477"/>
      <c r="AA753" s="394"/>
      <c r="AB753" s="394"/>
      <c r="AC753" s="394"/>
      <c r="AD753" s="394"/>
      <c r="AE753" s="394"/>
      <c r="AF753" s="394"/>
      <c r="AG753" s="394"/>
      <c r="AH753" s="394"/>
      <c r="AI753" s="394"/>
      <c r="AJ753" s="394"/>
      <c r="AK753" s="394"/>
    </row>
    <row r="754" spans="8:8" ht="15.75" customHeight="1">
      <c r="A754" s="475"/>
      <c r="B754" s="394"/>
      <c r="C754" s="476"/>
      <c r="D754" s="394"/>
      <c r="E754" s="394"/>
      <c r="F754" s="394"/>
      <c r="G754" s="394"/>
      <c r="H754" s="394"/>
      <c r="I754" s="394"/>
      <c r="J754" s="394"/>
      <c r="K754" s="394"/>
      <c r="L754" s="394"/>
      <c r="M754" s="394"/>
      <c r="N754" s="394"/>
      <c r="O754" s="394"/>
      <c r="P754" s="394"/>
      <c r="Q754" s="475"/>
      <c r="R754" s="475"/>
      <c r="S754" s="394"/>
      <c r="T754" s="394"/>
      <c r="U754" s="394"/>
      <c r="V754" s="394"/>
      <c r="Y754" s="477"/>
      <c r="Z754" s="477"/>
      <c r="AA754" s="394"/>
      <c r="AB754" s="394"/>
      <c r="AC754" s="394"/>
      <c r="AD754" s="394"/>
      <c r="AE754" s="394"/>
      <c r="AF754" s="394"/>
      <c r="AG754" s="394"/>
      <c r="AH754" s="394"/>
      <c r="AI754" s="394"/>
      <c r="AJ754" s="394"/>
      <c r="AK754" s="394"/>
    </row>
    <row r="755" spans="8:8" ht="15.75" customHeight="1">
      <c r="A755" s="475"/>
      <c r="B755" s="394"/>
      <c r="C755" s="476"/>
      <c r="D755" s="394"/>
      <c r="E755" s="394"/>
      <c r="F755" s="394"/>
      <c r="G755" s="394"/>
      <c r="H755" s="394"/>
      <c r="I755" s="394"/>
      <c r="J755" s="394"/>
      <c r="K755" s="394"/>
      <c r="L755" s="394"/>
      <c r="M755" s="394"/>
      <c r="N755" s="394"/>
      <c r="O755" s="394"/>
      <c r="P755" s="394"/>
      <c r="Q755" s="475"/>
      <c r="R755" s="475"/>
      <c r="S755" s="394"/>
      <c r="T755" s="394"/>
      <c r="U755" s="394"/>
      <c r="V755" s="394"/>
      <c r="Y755" s="477"/>
      <c r="Z755" s="477"/>
      <c r="AA755" s="394"/>
      <c r="AB755" s="394"/>
      <c r="AC755" s="394"/>
      <c r="AD755" s="394"/>
      <c r="AE755" s="394"/>
      <c r="AF755" s="394"/>
      <c r="AG755" s="394"/>
      <c r="AH755" s="394"/>
      <c r="AI755" s="394"/>
      <c r="AJ755" s="394"/>
      <c r="AK755" s="394"/>
    </row>
    <row r="756" spans="8:8" ht="15.75" customHeight="1">
      <c r="A756" s="475"/>
      <c r="B756" s="394"/>
      <c r="C756" s="476"/>
      <c r="D756" s="394"/>
      <c r="E756" s="394"/>
      <c r="F756" s="394"/>
      <c r="G756" s="394"/>
      <c r="H756" s="394"/>
      <c r="I756" s="394"/>
      <c r="J756" s="394"/>
      <c r="K756" s="394"/>
      <c r="L756" s="394"/>
      <c r="M756" s="394"/>
      <c r="N756" s="394"/>
      <c r="O756" s="394"/>
      <c r="P756" s="394"/>
      <c r="Q756" s="475"/>
      <c r="R756" s="475"/>
      <c r="S756" s="394"/>
      <c r="T756" s="394"/>
      <c r="U756" s="394"/>
      <c r="V756" s="394"/>
      <c r="Y756" s="477"/>
      <c r="Z756" s="477"/>
      <c r="AA756" s="394"/>
      <c r="AB756" s="394"/>
      <c r="AC756" s="394"/>
      <c r="AD756" s="394"/>
      <c r="AE756" s="394"/>
      <c r="AF756" s="394"/>
      <c r="AG756" s="394"/>
      <c r="AH756" s="394"/>
      <c r="AI756" s="394"/>
      <c r="AJ756" s="394"/>
      <c r="AK756" s="394"/>
    </row>
    <row r="757" spans="8:8" ht="15.75" customHeight="1">
      <c r="A757" s="475"/>
      <c r="B757" s="394"/>
      <c r="C757" s="476"/>
      <c r="D757" s="394"/>
      <c r="E757" s="394"/>
      <c r="F757" s="394"/>
      <c r="G757" s="394"/>
      <c r="H757" s="394"/>
      <c r="I757" s="394"/>
      <c r="J757" s="394"/>
      <c r="K757" s="394"/>
      <c r="L757" s="394"/>
      <c r="M757" s="394"/>
      <c r="N757" s="394"/>
      <c r="O757" s="394"/>
      <c r="P757" s="394"/>
      <c r="Q757" s="475"/>
      <c r="R757" s="475"/>
      <c r="S757" s="394"/>
      <c r="T757" s="394"/>
      <c r="U757" s="394"/>
      <c r="V757" s="394"/>
      <c r="Y757" s="477"/>
      <c r="Z757" s="477"/>
      <c r="AA757" s="394"/>
      <c r="AB757" s="394"/>
      <c r="AC757" s="394"/>
      <c r="AD757" s="394"/>
      <c r="AE757" s="394"/>
      <c r="AF757" s="394"/>
      <c r="AG757" s="394"/>
      <c r="AH757" s="394"/>
      <c r="AI757" s="394"/>
      <c r="AJ757" s="394"/>
      <c r="AK757" s="394"/>
    </row>
    <row r="758" spans="8:8" ht="15.75" customHeight="1">
      <c r="A758" s="475"/>
      <c r="B758" s="394"/>
      <c r="C758" s="476"/>
      <c r="D758" s="394"/>
      <c r="E758" s="394"/>
      <c r="F758" s="394"/>
      <c r="G758" s="394"/>
      <c r="H758" s="394"/>
      <c r="I758" s="394"/>
      <c r="J758" s="394"/>
      <c r="K758" s="394"/>
      <c r="L758" s="394"/>
      <c r="M758" s="394"/>
      <c r="N758" s="394"/>
      <c r="O758" s="394"/>
      <c r="P758" s="394"/>
      <c r="Q758" s="475"/>
      <c r="R758" s="475"/>
      <c r="S758" s="394"/>
      <c r="T758" s="394"/>
      <c r="U758" s="394"/>
      <c r="V758" s="394"/>
      <c r="Y758" s="477"/>
      <c r="Z758" s="477"/>
      <c r="AA758" s="394"/>
      <c r="AB758" s="394"/>
      <c r="AC758" s="394"/>
      <c r="AD758" s="394"/>
      <c r="AE758" s="394"/>
      <c r="AF758" s="394"/>
      <c r="AG758" s="394"/>
      <c r="AH758" s="394"/>
      <c r="AI758" s="394"/>
      <c r="AJ758" s="394"/>
      <c r="AK758" s="394"/>
    </row>
    <row r="759" spans="8:8" ht="15.75" customHeight="1">
      <c r="A759" s="475"/>
      <c r="B759" s="394"/>
      <c r="C759" s="476"/>
      <c r="D759" s="394"/>
      <c r="E759" s="394"/>
      <c r="F759" s="394"/>
      <c r="G759" s="394"/>
      <c r="H759" s="394"/>
      <c r="I759" s="394"/>
      <c r="J759" s="394"/>
      <c r="K759" s="394"/>
      <c r="L759" s="394"/>
      <c r="M759" s="394"/>
      <c r="N759" s="394"/>
      <c r="O759" s="394"/>
      <c r="P759" s="394"/>
      <c r="Q759" s="475"/>
      <c r="R759" s="475"/>
      <c r="S759" s="394"/>
      <c r="T759" s="394"/>
      <c r="U759" s="394"/>
      <c r="V759" s="394"/>
      <c r="Y759" s="477"/>
      <c r="Z759" s="477"/>
      <c r="AA759" s="394"/>
      <c r="AB759" s="394"/>
      <c r="AC759" s="394"/>
      <c r="AD759" s="394"/>
      <c r="AE759" s="394"/>
      <c r="AF759" s="394"/>
      <c r="AG759" s="394"/>
      <c r="AH759" s="394"/>
      <c r="AI759" s="394"/>
      <c r="AJ759" s="394"/>
      <c r="AK759" s="394"/>
    </row>
    <row r="760" spans="8:8" ht="15.75" customHeight="1">
      <c r="A760" s="475"/>
      <c r="B760" s="394"/>
      <c r="C760" s="476"/>
      <c r="D760" s="394"/>
      <c r="E760" s="394"/>
      <c r="F760" s="394"/>
      <c r="G760" s="394"/>
      <c r="H760" s="394"/>
      <c r="I760" s="394"/>
      <c r="J760" s="394"/>
      <c r="K760" s="394"/>
      <c r="L760" s="394"/>
      <c r="M760" s="394"/>
      <c r="N760" s="394"/>
      <c r="O760" s="394"/>
      <c r="P760" s="394"/>
      <c r="Q760" s="475"/>
      <c r="R760" s="475"/>
      <c r="S760" s="394"/>
      <c r="T760" s="394"/>
      <c r="U760" s="394"/>
      <c r="V760" s="394"/>
      <c r="Y760" s="477"/>
      <c r="Z760" s="477"/>
      <c r="AA760" s="394"/>
      <c r="AB760" s="394"/>
      <c r="AC760" s="394"/>
      <c r="AD760" s="394"/>
      <c r="AE760" s="394"/>
      <c r="AF760" s="394"/>
      <c r="AG760" s="394"/>
      <c r="AH760" s="394"/>
      <c r="AI760" s="394"/>
      <c r="AJ760" s="394"/>
      <c r="AK760" s="394"/>
    </row>
    <row r="761" spans="8:8" ht="15.75" customHeight="1">
      <c r="A761" s="475"/>
      <c r="B761" s="394"/>
      <c r="C761" s="476"/>
      <c r="D761" s="394"/>
      <c r="E761" s="394"/>
      <c r="F761" s="394"/>
      <c r="G761" s="394"/>
      <c r="H761" s="394"/>
      <c r="I761" s="394"/>
      <c r="J761" s="394"/>
      <c r="K761" s="394"/>
      <c r="L761" s="394"/>
      <c r="M761" s="394"/>
      <c r="N761" s="394"/>
      <c r="O761" s="394"/>
      <c r="P761" s="394"/>
      <c r="Q761" s="475"/>
      <c r="R761" s="475"/>
      <c r="S761" s="394"/>
      <c r="T761" s="394"/>
      <c r="U761" s="394"/>
      <c r="V761" s="394"/>
      <c r="Y761" s="477"/>
      <c r="Z761" s="477"/>
      <c r="AA761" s="394"/>
      <c r="AB761" s="394"/>
      <c r="AC761" s="394"/>
      <c r="AD761" s="394"/>
      <c r="AE761" s="394"/>
      <c r="AF761" s="394"/>
      <c r="AG761" s="394"/>
      <c r="AH761" s="394"/>
      <c r="AI761" s="394"/>
      <c r="AJ761" s="394"/>
      <c r="AK761" s="394"/>
    </row>
    <row r="762" spans="8:8" ht="15.75" customHeight="1">
      <c r="A762" s="475"/>
      <c r="B762" s="394"/>
      <c r="C762" s="476"/>
      <c r="D762" s="394"/>
      <c r="E762" s="394"/>
      <c r="F762" s="394"/>
      <c r="G762" s="394"/>
      <c r="H762" s="394"/>
      <c r="I762" s="394"/>
      <c r="J762" s="394"/>
      <c r="K762" s="394"/>
      <c r="L762" s="394"/>
      <c r="M762" s="394"/>
      <c r="N762" s="394"/>
      <c r="O762" s="394"/>
      <c r="P762" s="394"/>
      <c r="Q762" s="475"/>
      <c r="R762" s="475"/>
      <c r="S762" s="394"/>
      <c r="T762" s="394"/>
      <c r="U762" s="394"/>
      <c r="V762" s="394"/>
      <c r="Y762" s="477"/>
      <c r="Z762" s="477"/>
      <c r="AA762" s="394"/>
      <c r="AB762" s="394"/>
      <c r="AC762" s="394"/>
      <c r="AD762" s="394"/>
      <c r="AE762" s="394"/>
      <c r="AF762" s="394"/>
      <c r="AG762" s="394"/>
      <c r="AH762" s="394"/>
      <c r="AI762" s="394"/>
      <c r="AJ762" s="394"/>
      <c r="AK762" s="394"/>
    </row>
    <row r="763" spans="8:8" ht="15.75" customHeight="1">
      <c r="A763" s="475"/>
      <c r="B763" s="394"/>
      <c r="C763" s="476"/>
      <c r="D763" s="394"/>
      <c r="E763" s="394"/>
      <c r="F763" s="394"/>
      <c r="G763" s="394"/>
      <c r="H763" s="394"/>
      <c r="I763" s="394"/>
      <c r="J763" s="394"/>
      <c r="K763" s="394"/>
      <c r="L763" s="394"/>
      <c r="M763" s="394"/>
      <c r="N763" s="394"/>
      <c r="O763" s="394"/>
      <c r="P763" s="394"/>
      <c r="Q763" s="475"/>
      <c r="R763" s="475"/>
      <c r="S763" s="394"/>
      <c r="T763" s="394"/>
      <c r="U763" s="394"/>
      <c r="V763" s="394"/>
      <c r="Y763" s="477"/>
      <c r="Z763" s="477"/>
      <c r="AA763" s="394"/>
      <c r="AB763" s="394"/>
      <c r="AC763" s="394"/>
      <c r="AD763" s="394"/>
      <c r="AE763" s="394"/>
      <c r="AF763" s="394"/>
      <c r="AG763" s="394"/>
      <c r="AH763" s="394"/>
      <c r="AI763" s="394"/>
      <c r="AJ763" s="394"/>
      <c r="AK763" s="394"/>
    </row>
    <row r="764" spans="8:8" ht="15.75" customHeight="1">
      <c r="A764" s="475"/>
      <c r="B764" s="394"/>
      <c r="C764" s="476"/>
      <c r="D764" s="394"/>
      <c r="E764" s="394"/>
      <c r="F764" s="394"/>
      <c r="G764" s="394"/>
      <c r="H764" s="394"/>
      <c r="I764" s="394"/>
      <c r="J764" s="394"/>
      <c r="K764" s="394"/>
      <c r="L764" s="394"/>
      <c r="M764" s="394"/>
      <c r="N764" s="394"/>
      <c r="O764" s="394"/>
      <c r="P764" s="394"/>
      <c r="Q764" s="475"/>
      <c r="R764" s="475"/>
      <c r="S764" s="394"/>
      <c r="T764" s="394"/>
      <c r="U764" s="394"/>
      <c r="V764" s="394"/>
      <c r="Y764" s="477"/>
      <c r="Z764" s="477"/>
      <c r="AA764" s="394"/>
      <c r="AB764" s="394"/>
      <c r="AC764" s="394"/>
      <c r="AD764" s="394"/>
      <c r="AE764" s="394"/>
      <c r="AF764" s="394"/>
      <c r="AG764" s="394"/>
      <c r="AH764" s="394"/>
      <c r="AI764" s="394"/>
      <c r="AJ764" s="394"/>
      <c r="AK764" s="394"/>
    </row>
    <row r="765" spans="8:8" ht="15.75" customHeight="1">
      <c r="A765" s="475"/>
      <c r="B765" s="394"/>
      <c r="C765" s="476"/>
      <c r="D765" s="394"/>
      <c r="E765" s="394"/>
      <c r="F765" s="394"/>
      <c r="G765" s="394"/>
      <c r="H765" s="394"/>
      <c r="I765" s="394"/>
      <c r="J765" s="394"/>
      <c r="K765" s="394"/>
      <c r="L765" s="394"/>
      <c r="M765" s="394"/>
      <c r="N765" s="394"/>
      <c r="O765" s="394"/>
      <c r="P765" s="394"/>
      <c r="Q765" s="475"/>
      <c r="R765" s="475"/>
      <c r="S765" s="394"/>
      <c r="T765" s="394"/>
      <c r="U765" s="394"/>
      <c r="V765" s="394"/>
      <c r="Y765" s="477"/>
      <c r="Z765" s="477"/>
      <c r="AA765" s="394"/>
      <c r="AB765" s="394"/>
      <c r="AC765" s="394"/>
      <c r="AD765" s="394"/>
      <c r="AE765" s="394"/>
      <c r="AF765" s="394"/>
      <c r="AG765" s="394"/>
      <c r="AH765" s="394"/>
      <c r="AI765" s="394"/>
      <c r="AJ765" s="394"/>
      <c r="AK765" s="394"/>
    </row>
    <row r="766" spans="8:8" ht="15.75" customHeight="1">
      <c r="A766" s="475"/>
      <c r="B766" s="394"/>
      <c r="C766" s="476"/>
      <c r="D766" s="394"/>
      <c r="E766" s="394"/>
      <c r="F766" s="394"/>
      <c r="G766" s="394"/>
      <c r="H766" s="394"/>
      <c r="I766" s="394"/>
      <c r="J766" s="394"/>
      <c r="K766" s="394"/>
      <c r="L766" s="394"/>
      <c r="M766" s="394"/>
      <c r="N766" s="394"/>
      <c r="O766" s="394"/>
      <c r="P766" s="394"/>
      <c r="Q766" s="475"/>
      <c r="R766" s="475"/>
      <c r="S766" s="394"/>
      <c r="T766" s="394"/>
      <c r="U766" s="394"/>
      <c r="V766" s="394"/>
      <c r="Y766" s="477"/>
      <c r="Z766" s="477"/>
      <c r="AA766" s="394"/>
      <c r="AB766" s="394"/>
      <c r="AC766" s="394"/>
      <c r="AD766" s="394"/>
      <c r="AE766" s="394"/>
      <c r="AF766" s="394"/>
      <c r="AG766" s="394"/>
      <c r="AH766" s="394"/>
      <c r="AI766" s="394"/>
      <c r="AJ766" s="394"/>
      <c r="AK766" s="394"/>
    </row>
    <row r="767" spans="8:8" ht="15.75" customHeight="1">
      <c r="A767" s="475"/>
      <c r="B767" s="394"/>
      <c r="C767" s="476"/>
      <c r="D767" s="394"/>
      <c r="E767" s="394"/>
      <c r="F767" s="394"/>
      <c r="G767" s="394"/>
      <c r="H767" s="394"/>
      <c r="I767" s="394"/>
      <c r="J767" s="394"/>
      <c r="K767" s="394"/>
      <c r="L767" s="394"/>
      <c r="M767" s="394"/>
      <c r="N767" s="394"/>
      <c r="O767" s="394"/>
      <c r="P767" s="394"/>
      <c r="Q767" s="475"/>
      <c r="R767" s="475"/>
      <c r="S767" s="394"/>
      <c r="T767" s="394"/>
      <c r="U767" s="394"/>
      <c r="V767" s="394"/>
      <c r="Y767" s="477"/>
      <c r="Z767" s="477"/>
      <c r="AA767" s="394"/>
      <c r="AB767" s="394"/>
      <c r="AC767" s="394"/>
      <c r="AD767" s="394"/>
      <c r="AE767" s="394"/>
      <c r="AF767" s="394"/>
      <c r="AG767" s="394"/>
      <c r="AH767" s="394"/>
      <c r="AI767" s="394"/>
      <c r="AJ767" s="394"/>
      <c r="AK767" s="394"/>
    </row>
    <row r="768" spans="8:8" ht="15.75" customHeight="1">
      <c r="A768" s="475"/>
      <c r="B768" s="394"/>
      <c r="C768" s="476"/>
      <c r="D768" s="394"/>
      <c r="E768" s="394"/>
      <c r="F768" s="394"/>
      <c r="G768" s="394"/>
      <c r="H768" s="394"/>
      <c r="I768" s="394"/>
      <c r="J768" s="394"/>
      <c r="K768" s="394"/>
      <c r="L768" s="394"/>
      <c r="M768" s="394"/>
      <c r="N768" s="394"/>
      <c r="O768" s="394"/>
      <c r="P768" s="394"/>
      <c r="Q768" s="475"/>
      <c r="R768" s="475"/>
      <c r="S768" s="394"/>
      <c r="T768" s="394"/>
      <c r="U768" s="394"/>
      <c r="V768" s="394"/>
      <c r="Y768" s="477"/>
      <c r="Z768" s="477"/>
      <c r="AA768" s="394"/>
      <c r="AB768" s="394"/>
      <c r="AC768" s="394"/>
      <c r="AD768" s="394"/>
      <c r="AE768" s="394"/>
      <c r="AF768" s="394"/>
      <c r="AG768" s="394"/>
      <c r="AH768" s="394"/>
      <c r="AI768" s="394"/>
      <c r="AJ768" s="394"/>
      <c r="AK768" s="394"/>
    </row>
    <row r="769" spans="8:8" ht="15.75" customHeight="1">
      <c r="A769" s="475"/>
      <c r="B769" s="394"/>
      <c r="C769" s="476"/>
      <c r="D769" s="394"/>
      <c r="E769" s="394"/>
      <c r="F769" s="394"/>
      <c r="G769" s="394"/>
      <c r="H769" s="394"/>
      <c r="I769" s="394"/>
      <c r="J769" s="394"/>
      <c r="K769" s="394"/>
      <c r="L769" s="394"/>
      <c r="M769" s="394"/>
      <c r="N769" s="394"/>
      <c r="O769" s="394"/>
      <c r="P769" s="394"/>
      <c r="Q769" s="475"/>
      <c r="R769" s="475"/>
      <c r="S769" s="394"/>
      <c r="T769" s="394"/>
      <c r="U769" s="394"/>
      <c r="V769" s="394"/>
      <c r="Y769" s="477"/>
      <c r="Z769" s="477"/>
      <c r="AA769" s="394"/>
      <c r="AB769" s="394"/>
      <c r="AC769" s="394"/>
      <c r="AD769" s="394"/>
      <c r="AE769" s="394"/>
      <c r="AF769" s="394"/>
      <c r="AG769" s="394"/>
      <c r="AH769" s="394"/>
      <c r="AI769" s="394"/>
      <c r="AJ769" s="394"/>
      <c r="AK769" s="394"/>
    </row>
    <row r="770" spans="8:8" ht="15.75" customHeight="1">
      <c r="A770" s="475"/>
      <c r="B770" s="394"/>
      <c r="C770" s="476"/>
      <c r="D770" s="394"/>
      <c r="E770" s="394"/>
      <c r="F770" s="394"/>
      <c r="G770" s="394"/>
      <c r="H770" s="394"/>
      <c r="I770" s="394"/>
      <c r="J770" s="394"/>
      <c r="K770" s="394"/>
      <c r="L770" s="394"/>
      <c r="M770" s="394"/>
      <c r="N770" s="394"/>
      <c r="O770" s="394"/>
      <c r="P770" s="394"/>
      <c r="Q770" s="475"/>
      <c r="R770" s="475"/>
      <c r="S770" s="394"/>
      <c r="T770" s="394"/>
      <c r="U770" s="394"/>
      <c r="V770" s="394"/>
      <c r="Y770" s="477"/>
      <c r="Z770" s="477"/>
      <c r="AA770" s="394"/>
      <c r="AB770" s="394"/>
      <c r="AC770" s="394"/>
      <c r="AD770" s="394"/>
      <c r="AE770" s="394"/>
      <c r="AF770" s="394"/>
      <c r="AG770" s="394"/>
      <c r="AH770" s="394"/>
      <c r="AI770" s="394"/>
      <c r="AJ770" s="394"/>
      <c r="AK770" s="394"/>
    </row>
    <row r="771" spans="8:8" ht="15.75" customHeight="1">
      <c r="A771" s="475"/>
      <c r="B771" s="394"/>
      <c r="C771" s="476"/>
      <c r="D771" s="394"/>
      <c r="E771" s="394"/>
      <c r="F771" s="394"/>
      <c r="G771" s="394"/>
      <c r="H771" s="394"/>
      <c r="I771" s="394"/>
      <c r="J771" s="394"/>
      <c r="K771" s="394"/>
      <c r="L771" s="394"/>
      <c r="M771" s="394"/>
      <c r="N771" s="394"/>
      <c r="O771" s="394"/>
      <c r="P771" s="394"/>
      <c r="Q771" s="475"/>
      <c r="R771" s="475"/>
      <c r="S771" s="394"/>
      <c r="T771" s="394"/>
      <c r="U771" s="394"/>
      <c r="V771" s="394"/>
      <c r="Y771" s="477"/>
      <c r="Z771" s="477"/>
      <c r="AA771" s="394"/>
      <c r="AB771" s="394"/>
      <c r="AC771" s="394"/>
      <c r="AD771" s="394"/>
      <c r="AE771" s="394"/>
      <c r="AF771" s="394"/>
      <c r="AG771" s="394"/>
      <c r="AH771" s="394"/>
      <c r="AI771" s="394"/>
      <c r="AJ771" s="394"/>
      <c r="AK771" s="394"/>
    </row>
    <row r="772" spans="8:8" ht="15.75" customHeight="1">
      <c r="A772" s="475"/>
      <c r="B772" s="394"/>
      <c r="C772" s="476"/>
      <c r="D772" s="394"/>
      <c r="E772" s="394"/>
      <c r="F772" s="394"/>
      <c r="G772" s="394"/>
      <c r="H772" s="394"/>
      <c r="I772" s="394"/>
      <c r="J772" s="394"/>
      <c r="K772" s="394"/>
      <c r="L772" s="394"/>
      <c r="M772" s="394"/>
      <c r="N772" s="394"/>
      <c r="O772" s="394"/>
      <c r="P772" s="394"/>
      <c r="Q772" s="475"/>
      <c r="R772" s="475"/>
      <c r="S772" s="394"/>
      <c r="T772" s="394"/>
      <c r="U772" s="394"/>
      <c r="V772" s="394"/>
      <c r="Y772" s="477"/>
      <c r="Z772" s="477"/>
      <c r="AA772" s="394"/>
      <c r="AB772" s="394"/>
      <c r="AC772" s="394"/>
      <c r="AD772" s="394"/>
      <c r="AE772" s="394"/>
      <c r="AF772" s="394"/>
      <c r="AG772" s="394"/>
      <c r="AH772" s="394"/>
      <c r="AI772" s="394"/>
      <c r="AJ772" s="394"/>
      <c r="AK772" s="394"/>
    </row>
    <row r="773" spans="8:8" ht="15.75" customHeight="1">
      <c r="A773" s="475"/>
      <c r="B773" s="394"/>
      <c r="C773" s="476"/>
      <c r="D773" s="394"/>
      <c r="E773" s="394"/>
      <c r="F773" s="394"/>
      <c r="G773" s="394"/>
      <c r="H773" s="394"/>
      <c r="I773" s="394"/>
      <c r="J773" s="394"/>
      <c r="K773" s="394"/>
      <c r="L773" s="394"/>
      <c r="M773" s="394"/>
      <c r="N773" s="394"/>
      <c r="O773" s="394"/>
      <c r="P773" s="394"/>
      <c r="Q773" s="475"/>
      <c r="R773" s="475"/>
      <c r="S773" s="394"/>
      <c r="T773" s="394"/>
      <c r="U773" s="394"/>
      <c r="V773" s="394"/>
      <c r="Y773" s="477"/>
      <c r="Z773" s="477"/>
      <c r="AA773" s="394"/>
      <c r="AB773" s="394"/>
      <c r="AC773" s="394"/>
      <c r="AD773" s="394"/>
      <c r="AE773" s="394"/>
      <c r="AF773" s="394"/>
      <c r="AG773" s="394"/>
      <c r="AH773" s="394"/>
      <c r="AI773" s="394"/>
      <c r="AJ773" s="394"/>
      <c r="AK773" s="394"/>
    </row>
    <row r="774" spans="8:8" ht="15.75" customHeight="1">
      <c r="A774" s="475"/>
      <c r="B774" s="394"/>
      <c r="C774" s="476"/>
      <c r="D774" s="394"/>
      <c r="E774" s="394"/>
      <c r="F774" s="394"/>
      <c r="G774" s="394"/>
      <c r="H774" s="394"/>
      <c r="I774" s="394"/>
      <c r="J774" s="394"/>
      <c r="K774" s="394"/>
      <c r="L774" s="394"/>
      <c r="M774" s="394"/>
      <c r="N774" s="394"/>
      <c r="O774" s="394"/>
      <c r="P774" s="394"/>
      <c r="Q774" s="475"/>
      <c r="R774" s="475"/>
      <c r="S774" s="394"/>
      <c r="T774" s="394"/>
      <c r="U774" s="394"/>
      <c r="V774" s="394"/>
      <c r="Y774" s="477"/>
      <c r="Z774" s="477"/>
      <c r="AA774" s="394"/>
      <c r="AB774" s="394"/>
      <c r="AC774" s="394"/>
      <c r="AD774" s="394"/>
      <c r="AE774" s="394"/>
      <c r="AF774" s="394"/>
      <c r="AG774" s="394"/>
      <c r="AH774" s="394"/>
      <c r="AI774" s="394"/>
      <c r="AJ774" s="394"/>
      <c r="AK774" s="394"/>
    </row>
    <row r="775" spans="8:8" ht="15.75" customHeight="1">
      <c r="A775" s="475"/>
      <c r="B775" s="394"/>
      <c r="C775" s="476"/>
      <c r="D775" s="394"/>
      <c r="E775" s="394"/>
      <c r="F775" s="394"/>
      <c r="G775" s="394"/>
      <c r="H775" s="394"/>
      <c r="I775" s="394"/>
      <c r="J775" s="394"/>
      <c r="K775" s="394"/>
      <c r="L775" s="394"/>
      <c r="M775" s="394"/>
      <c r="N775" s="394"/>
      <c r="O775" s="394"/>
      <c r="P775" s="394"/>
      <c r="Q775" s="475"/>
      <c r="R775" s="475"/>
      <c r="S775" s="394"/>
      <c r="T775" s="394"/>
      <c r="U775" s="394"/>
      <c r="V775" s="394"/>
      <c r="Y775" s="477"/>
      <c r="Z775" s="477"/>
      <c r="AA775" s="394"/>
      <c r="AB775" s="394"/>
      <c r="AC775" s="394"/>
      <c r="AD775" s="394"/>
      <c r="AE775" s="394"/>
      <c r="AF775" s="394"/>
      <c r="AG775" s="394"/>
      <c r="AH775" s="394"/>
      <c r="AI775" s="394"/>
      <c r="AJ775" s="394"/>
      <c r="AK775" s="394"/>
    </row>
    <row r="776" spans="8:8" ht="15.75" customHeight="1">
      <c r="A776" s="475"/>
      <c r="B776" s="394"/>
      <c r="C776" s="476"/>
      <c r="D776" s="394"/>
      <c r="E776" s="394"/>
      <c r="F776" s="394"/>
      <c r="G776" s="394"/>
      <c r="H776" s="394"/>
      <c r="I776" s="394"/>
      <c r="J776" s="394"/>
      <c r="K776" s="394"/>
      <c r="L776" s="394"/>
      <c r="M776" s="394"/>
      <c r="N776" s="394"/>
      <c r="O776" s="394"/>
      <c r="P776" s="394"/>
      <c r="Q776" s="475"/>
      <c r="R776" s="475"/>
      <c r="S776" s="394"/>
      <c r="T776" s="394"/>
      <c r="U776" s="394"/>
      <c r="V776" s="394"/>
      <c r="Y776" s="477"/>
      <c r="Z776" s="477"/>
      <c r="AA776" s="394"/>
      <c r="AB776" s="394"/>
      <c r="AC776" s="394"/>
      <c r="AD776" s="394"/>
      <c r="AE776" s="394"/>
      <c r="AF776" s="394"/>
      <c r="AG776" s="394"/>
      <c r="AH776" s="394"/>
      <c r="AI776" s="394"/>
      <c r="AJ776" s="394"/>
      <c r="AK776" s="394"/>
    </row>
    <row r="777" spans="8:8" ht="15.75" customHeight="1">
      <c r="A777" s="475"/>
      <c r="B777" s="394"/>
      <c r="C777" s="476"/>
      <c r="D777" s="394"/>
      <c r="E777" s="394"/>
      <c r="F777" s="394"/>
      <c r="G777" s="394"/>
      <c r="H777" s="394"/>
      <c r="I777" s="394"/>
      <c r="J777" s="394"/>
      <c r="K777" s="394"/>
      <c r="L777" s="394"/>
      <c r="M777" s="394"/>
      <c r="N777" s="394"/>
      <c r="O777" s="394"/>
      <c r="P777" s="394"/>
      <c r="Q777" s="475"/>
      <c r="R777" s="475"/>
      <c r="S777" s="394"/>
      <c r="T777" s="394"/>
      <c r="U777" s="394"/>
      <c r="V777" s="394"/>
      <c r="Y777" s="477"/>
      <c r="Z777" s="477"/>
      <c r="AA777" s="394"/>
      <c r="AB777" s="394"/>
      <c r="AC777" s="394"/>
      <c r="AD777" s="394"/>
      <c r="AE777" s="394"/>
      <c r="AF777" s="394"/>
      <c r="AG777" s="394"/>
      <c r="AH777" s="394"/>
      <c r="AI777" s="394"/>
      <c r="AJ777" s="394"/>
      <c r="AK777" s="394"/>
    </row>
    <row r="778" spans="8:8" ht="15.75" customHeight="1">
      <c r="A778" s="475"/>
      <c r="B778" s="394"/>
      <c r="C778" s="476"/>
      <c r="D778" s="394"/>
      <c r="E778" s="394"/>
      <c r="F778" s="394"/>
      <c r="G778" s="394"/>
      <c r="H778" s="394"/>
      <c r="I778" s="394"/>
      <c r="J778" s="394"/>
      <c r="K778" s="394"/>
      <c r="L778" s="394"/>
      <c r="M778" s="394"/>
      <c r="N778" s="394"/>
      <c r="O778" s="394"/>
      <c r="P778" s="394"/>
      <c r="Q778" s="475"/>
      <c r="R778" s="475"/>
      <c r="S778" s="394"/>
      <c r="T778" s="394"/>
      <c r="U778" s="394"/>
      <c r="V778" s="394"/>
      <c r="Y778" s="477"/>
      <c r="Z778" s="477"/>
      <c r="AA778" s="394"/>
      <c r="AB778" s="394"/>
      <c r="AC778" s="394"/>
      <c r="AD778" s="394"/>
      <c r="AE778" s="394"/>
      <c r="AF778" s="394"/>
      <c r="AG778" s="394"/>
      <c r="AH778" s="394"/>
      <c r="AI778" s="394"/>
      <c r="AJ778" s="394"/>
      <c r="AK778" s="394"/>
    </row>
    <row r="779" spans="8:8" ht="15.75" customHeight="1">
      <c r="A779" s="475"/>
      <c r="B779" s="394"/>
      <c r="C779" s="476"/>
      <c r="D779" s="394"/>
      <c r="E779" s="394"/>
      <c r="F779" s="394"/>
      <c r="G779" s="394"/>
      <c r="H779" s="394"/>
      <c r="I779" s="394"/>
      <c r="J779" s="394"/>
      <c r="K779" s="394"/>
      <c r="L779" s="394"/>
      <c r="M779" s="394"/>
      <c r="N779" s="394"/>
      <c r="O779" s="394"/>
      <c r="P779" s="394"/>
      <c r="Q779" s="475"/>
      <c r="R779" s="475"/>
      <c r="S779" s="394"/>
      <c r="T779" s="394"/>
      <c r="U779" s="394"/>
      <c r="V779" s="394"/>
      <c r="Y779" s="477"/>
      <c r="Z779" s="477"/>
      <c r="AA779" s="394"/>
      <c r="AB779" s="394"/>
      <c r="AC779" s="394"/>
      <c r="AD779" s="394"/>
      <c r="AE779" s="394"/>
      <c r="AF779" s="394"/>
      <c r="AG779" s="394"/>
      <c r="AH779" s="394"/>
      <c r="AI779" s="394"/>
      <c r="AJ779" s="394"/>
      <c r="AK779" s="394"/>
    </row>
    <row r="780" spans="8:8" ht="15.75" customHeight="1">
      <c r="A780" s="475"/>
      <c r="B780" s="394"/>
      <c r="C780" s="476"/>
      <c r="D780" s="394"/>
      <c r="E780" s="394"/>
      <c r="F780" s="394"/>
      <c r="G780" s="394"/>
      <c r="H780" s="394"/>
      <c r="I780" s="394"/>
      <c r="J780" s="394"/>
      <c r="K780" s="394"/>
      <c r="L780" s="394"/>
      <c r="M780" s="394"/>
      <c r="N780" s="394"/>
      <c r="O780" s="394"/>
      <c r="P780" s="394"/>
      <c r="Q780" s="475"/>
      <c r="R780" s="475"/>
      <c r="S780" s="394"/>
      <c r="T780" s="394"/>
      <c r="U780" s="394"/>
      <c r="V780" s="394"/>
      <c r="Y780" s="477"/>
      <c r="Z780" s="477"/>
      <c r="AA780" s="394"/>
      <c r="AB780" s="394"/>
      <c r="AC780" s="394"/>
      <c r="AD780" s="394"/>
      <c r="AE780" s="394"/>
      <c r="AF780" s="394"/>
      <c r="AG780" s="394"/>
      <c r="AH780" s="394"/>
      <c r="AI780" s="394"/>
      <c r="AJ780" s="394"/>
      <c r="AK780" s="394"/>
    </row>
    <row r="781" spans="8:8" ht="15.75" customHeight="1">
      <c r="A781" s="475"/>
      <c r="B781" s="394"/>
      <c r="C781" s="476"/>
      <c r="D781" s="394"/>
      <c r="E781" s="394"/>
      <c r="F781" s="394"/>
      <c r="G781" s="394"/>
      <c r="H781" s="394"/>
      <c r="I781" s="394"/>
      <c r="J781" s="394"/>
      <c r="K781" s="394"/>
      <c r="L781" s="394"/>
      <c r="M781" s="394"/>
      <c r="N781" s="394"/>
      <c r="O781" s="394"/>
      <c r="P781" s="394"/>
      <c r="Q781" s="475"/>
      <c r="R781" s="475"/>
      <c r="S781" s="394"/>
      <c r="T781" s="394"/>
      <c r="U781" s="394"/>
      <c r="V781" s="394"/>
      <c r="Y781" s="477"/>
      <c r="Z781" s="477"/>
      <c r="AA781" s="394"/>
      <c r="AB781" s="394"/>
      <c r="AC781" s="394"/>
      <c r="AD781" s="394"/>
      <c r="AE781" s="394"/>
      <c r="AF781" s="394"/>
      <c r="AG781" s="394"/>
      <c r="AH781" s="394"/>
      <c r="AI781" s="394"/>
      <c r="AJ781" s="394"/>
      <c r="AK781" s="394"/>
    </row>
    <row r="782" spans="8:8" ht="15.75" customHeight="1">
      <c r="A782" s="475"/>
      <c r="B782" s="394"/>
      <c r="C782" s="476"/>
      <c r="D782" s="394"/>
      <c r="E782" s="394"/>
      <c r="F782" s="394"/>
      <c r="G782" s="394"/>
      <c r="H782" s="394"/>
      <c r="I782" s="394"/>
      <c r="J782" s="394"/>
      <c r="K782" s="394"/>
      <c r="L782" s="394"/>
      <c r="M782" s="394"/>
      <c r="N782" s="394"/>
      <c r="O782" s="394"/>
      <c r="P782" s="394"/>
      <c r="Q782" s="475"/>
      <c r="R782" s="475"/>
      <c r="S782" s="394"/>
      <c r="T782" s="394"/>
      <c r="U782" s="394"/>
      <c r="V782" s="394"/>
      <c r="Y782" s="477"/>
      <c r="Z782" s="477"/>
      <c r="AA782" s="394"/>
      <c r="AB782" s="394"/>
      <c r="AC782" s="394"/>
      <c r="AD782" s="394"/>
      <c r="AE782" s="394"/>
      <c r="AF782" s="394"/>
      <c r="AG782" s="394"/>
      <c r="AH782" s="394"/>
      <c r="AI782" s="394"/>
      <c r="AJ782" s="394"/>
      <c r="AK782" s="394"/>
    </row>
    <row r="783" spans="8:8" ht="15.75" customHeight="1">
      <c r="A783" s="475"/>
      <c r="B783" s="394"/>
      <c r="C783" s="476"/>
      <c r="D783" s="394"/>
      <c r="E783" s="394"/>
      <c r="F783" s="394"/>
      <c r="G783" s="394"/>
      <c r="H783" s="394"/>
      <c r="I783" s="394"/>
      <c r="J783" s="394"/>
      <c r="K783" s="394"/>
      <c r="L783" s="394"/>
      <c r="M783" s="394"/>
      <c r="N783" s="394"/>
      <c r="O783" s="394"/>
      <c r="P783" s="394"/>
      <c r="Q783" s="475"/>
      <c r="R783" s="475"/>
      <c r="S783" s="394"/>
      <c r="T783" s="394"/>
      <c r="U783" s="394"/>
      <c r="V783" s="394"/>
      <c r="Y783" s="477"/>
      <c r="Z783" s="477"/>
      <c r="AA783" s="394"/>
      <c r="AB783" s="394"/>
      <c r="AC783" s="394"/>
      <c r="AD783" s="394"/>
      <c r="AE783" s="394"/>
      <c r="AF783" s="394"/>
      <c r="AG783" s="394"/>
      <c r="AH783" s="394"/>
      <c r="AI783" s="394"/>
      <c r="AJ783" s="394"/>
      <c r="AK783" s="394"/>
    </row>
    <row r="784" spans="8:8" ht="15.75" customHeight="1">
      <c r="A784" s="475"/>
      <c r="B784" s="394"/>
      <c r="C784" s="476"/>
      <c r="D784" s="394"/>
      <c r="E784" s="394"/>
      <c r="F784" s="394"/>
      <c r="G784" s="394"/>
      <c r="H784" s="394"/>
      <c r="I784" s="394"/>
      <c r="J784" s="394"/>
      <c r="K784" s="394"/>
      <c r="L784" s="394"/>
      <c r="M784" s="394"/>
      <c r="N784" s="394"/>
      <c r="O784" s="394"/>
      <c r="P784" s="394"/>
      <c r="Q784" s="475"/>
      <c r="R784" s="475"/>
      <c r="S784" s="394"/>
      <c r="T784" s="394"/>
      <c r="U784" s="394"/>
      <c r="V784" s="394"/>
      <c r="Y784" s="477"/>
      <c r="Z784" s="477"/>
      <c r="AA784" s="394"/>
      <c r="AB784" s="394"/>
      <c r="AC784" s="394"/>
      <c r="AD784" s="394"/>
      <c r="AE784" s="394"/>
      <c r="AF784" s="394"/>
      <c r="AG784" s="394"/>
      <c r="AH784" s="394"/>
      <c r="AI784" s="394"/>
      <c r="AJ784" s="394"/>
      <c r="AK784" s="394"/>
    </row>
    <row r="785" spans="8:8" ht="15.75" customHeight="1">
      <c r="A785" s="475"/>
      <c r="B785" s="394"/>
      <c r="C785" s="476"/>
      <c r="D785" s="394"/>
      <c r="E785" s="394"/>
      <c r="F785" s="394"/>
      <c r="G785" s="394"/>
      <c r="H785" s="394"/>
      <c r="I785" s="394"/>
      <c r="J785" s="394"/>
      <c r="K785" s="394"/>
      <c r="L785" s="394"/>
      <c r="M785" s="394"/>
      <c r="N785" s="394"/>
      <c r="O785" s="394"/>
      <c r="P785" s="394"/>
      <c r="Q785" s="475"/>
      <c r="R785" s="475"/>
      <c r="S785" s="394"/>
      <c r="T785" s="394"/>
      <c r="U785" s="394"/>
      <c r="V785" s="394"/>
      <c r="Y785" s="477"/>
      <c r="Z785" s="477"/>
      <c r="AA785" s="394"/>
      <c r="AB785" s="394"/>
      <c r="AC785" s="394"/>
      <c r="AD785" s="394"/>
      <c r="AE785" s="394"/>
      <c r="AF785" s="394"/>
      <c r="AG785" s="394"/>
      <c r="AH785" s="394"/>
      <c r="AI785" s="394"/>
      <c r="AJ785" s="394"/>
      <c r="AK785" s="394"/>
    </row>
    <row r="786" spans="8:8" ht="15.75" customHeight="1">
      <c r="A786" s="475"/>
      <c r="B786" s="394"/>
      <c r="C786" s="476"/>
      <c r="D786" s="394"/>
      <c r="E786" s="394"/>
      <c r="F786" s="394"/>
      <c r="G786" s="394"/>
      <c r="H786" s="394"/>
      <c r="I786" s="394"/>
      <c r="J786" s="394"/>
      <c r="K786" s="394"/>
      <c r="L786" s="394"/>
      <c r="M786" s="394"/>
      <c r="N786" s="394"/>
      <c r="O786" s="394"/>
      <c r="P786" s="394"/>
      <c r="Q786" s="475"/>
      <c r="R786" s="475"/>
      <c r="S786" s="394"/>
      <c r="T786" s="394"/>
      <c r="U786" s="394"/>
      <c r="V786" s="394"/>
      <c r="Y786" s="477"/>
      <c r="Z786" s="477"/>
      <c r="AA786" s="394"/>
      <c r="AB786" s="394"/>
      <c r="AC786" s="394"/>
      <c r="AD786" s="394"/>
      <c r="AE786" s="394"/>
      <c r="AF786" s="394"/>
      <c r="AG786" s="394"/>
      <c r="AH786" s="394"/>
      <c r="AI786" s="394"/>
      <c r="AJ786" s="394"/>
      <c r="AK786" s="394"/>
    </row>
    <row r="787" spans="8:8" ht="15.75" customHeight="1">
      <c r="A787" s="475"/>
      <c r="B787" s="394"/>
      <c r="C787" s="476"/>
      <c r="D787" s="394"/>
      <c r="E787" s="394"/>
      <c r="F787" s="394"/>
      <c r="G787" s="394"/>
      <c r="H787" s="394"/>
      <c r="I787" s="394"/>
      <c r="J787" s="394"/>
      <c r="K787" s="394"/>
      <c r="L787" s="394"/>
      <c r="M787" s="394"/>
      <c r="N787" s="394"/>
      <c r="O787" s="394"/>
      <c r="P787" s="394"/>
      <c r="Q787" s="475"/>
      <c r="R787" s="475"/>
      <c r="S787" s="394"/>
      <c r="T787" s="394"/>
      <c r="U787" s="394"/>
      <c r="V787" s="394"/>
      <c r="Y787" s="477"/>
      <c r="Z787" s="477"/>
      <c r="AA787" s="394"/>
      <c r="AB787" s="394"/>
      <c r="AC787" s="394"/>
      <c r="AD787" s="394"/>
      <c r="AE787" s="394"/>
      <c r="AF787" s="394"/>
      <c r="AG787" s="394"/>
      <c r="AH787" s="394"/>
      <c r="AI787" s="394"/>
      <c r="AJ787" s="394"/>
      <c r="AK787" s="394"/>
    </row>
    <row r="788" spans="8:8" ht="15.75" customHeight="1">
      <c r="A788" s="475"/>
      <c r="B788" s="394"/>
      <c r="C788" s="476"/>
      <c r="D788" s="394"/>
      <c r="E788" s="394"/>
      <c r="F788" s="394"/>
      <c r="G788" s="394"/>
      <c r="H788" s="394"/>
      <c r="I788" s="394"/>
      <c r="J788" s="394"/>
      <c r="K788" s="394"/>
      <c r="L788" s="394"/>
      <c r="M788" s="394"/>
      <c r="N788" s="394"/>
      <c r="O788" s="394"/>
      <c r="P788" s="394"/>
      <c r="Q788" s="475"/>
      <c r="R788" s="475"/>
      <c r="S788" s="394"/>
      <c r="T788" s="394"/>
      <c r="U788" s="394"/>
      <c r="V788" s="394"/>
      <c r="Y788" s="477"/>
      <c r="Z788" s="477"/>
      <c r="AA788" s="394"/>
      <c r="AB788" s="394"/>
      <c r="AC788" s="394"/>
      <c r="AD788" s="394"/>
      <c r="AE788" s="394"/>
      <c r="AF788" s="394"/>
      <c r="AG788" s="394"/>
      <c r="AH788" s="394"/>
      <c r="AI788" s="394"/>
      <c r="AJ788" s="394"/>
      <c r="AK788" s="394"/>
    </row>
    <row r="789" spans="8:8" ht="15.75" customHeight="1">
      <c r="A789" s="475"/>
      <c r="B789" s="394"/>
      <c r="C789" s="476"/>
      <c r="D789" s="394"/>
      <c r="E789" s="394"/>
      <c r="F789" s="394"/>
      <c r="G789" s="394"/>
      <c r="H789" s="394"/>
      <c r="I789" s="394"/>
      <c r="J789" s="394"/>
      <c r="K789" s="394"/>
      <c r="L789" s="394"/>
      <c r="M789" s="394"/>
      <c r="N789" s="394"/>
      <c r="O789" s="394"/>
      <c r="P789" s="394"/>
      <c r="Q789" s="475"/>
      <c r="R789" s="475"/>
      <c r="S789" s="394"/>
      <c r="T789" s="394"/>
      <c r="U789" s="394"/>
      <c r="V789" s="394"/>
      <c r="Y789" s="477"/>
      <c r="Z789" s="477"/>
      <c r="AA789" s="394"/>
      <c r="AB789" s="394"/>
      <c r="AC789" s="394"/>
      <c r="AD789" s="394"/>
      <c r="AE789" s="394"/>
      <c r="AF789" s="394"/>
      <c r="AG789" s="394"/>
      <c r="AH789" s="394"/>
      <c r="AI789" s="394"/>
      <c r="AJ789" s="394"/>
      <c r="AK789" s="394"/>
    </row>
    <row r="790" spans="8:8" ht="15.75" customHeight="1">
      <c r="A790" s="475"/>
      <c r="B790" s="394"/>
      <c r="C790" s="476"/>
      <c r="D790" s="394"/>
      <c r="E790" s="394"/>
      <c r="F790" s="394"/>
      <c r="G790" s="394"/>
      <c r="H790" s="394"/>
      <c r="I790" s="394"/>
      <c r="J790" s="394"/>
      <c r="K790" s="394"/>
      <c r="L790" s="394"/>
      <c r="M790" s="394"/>
      <c r="N790" s="394"/>
      <c r="O790" s="394"/>
      <c r="P790" s="394"/>
      <c r="Q790" s="475"/>
      <c r="R790" s="475"/>
      <c r="S790" s="394"/>
      <c r="T790" s="394"/>
      <c r="U790" s="394"/>
      <c r="V790" s="394"/>
      <c r="Y790" s="477"/>
      <c r="Z790" s="477"/>
      <c r="AA790" s="394"/>
      <c r="AB790" s="394"/>
      <c r="AC790" s="394"/>
      <c r="AD790" s="394"/>
      <c r="AE790" s="394"/>
      <c r="AF790" s="394"/>
      <c r="AG790" s="394"/>
      <c r="AH790" s="394"/>
      <c r="AI790" s="394"/>
      <c r="AJ790" s="394"/>
      <c r="AK790" s="394"/>
    </row>
    <row r="791" spans="8:8" ht="15.75" customHeight="1">
      <c r="A791" s="475"/>
      <c r="B791" s="394"/>
      <c r="C791" s="476"/>
      <c r="D791" s="394"/>
      <c r="E791" s="394"/>
      <c r="F791" s="394"/>
      <c r="G791" s="394"/>
      <c r="H791" s="394"/>
      <c r="I791" s="394"/>
      <c r="J791" s="394"/>
      <c r="K791" s="394"/>
      <c r="L791" s="394"/>
      <c r="M791" s="394"/>
      <c r="N791" s="394"/>
      <c r="O791" s="394"/>
      <c r="P791" s="394"/>
      <c r="Q791" s="475"/>
      <c r="R791" s="475"/>
      <c r="S791" s="394"/>
      <c r="T791" s="394"/>
      <c r="U791" s="394"/>
      <c r="V791" s="394"/>
      <c r="Y791" s="477"/>
      <c r="Z791" s="477"/>
      <c r="AA791" s="394"/>
      <c r="AB791" s="394"/>
      <c r="AC791" s="394"/>
      <c r="AD791" s="394"/>
      <c r="AE791" s="394"/>
      <c r="AF791" s="394"/>
      <c r="AG791" s="394"/>
      <c r="AH791" s="394"/>
      <c r="AI791" s="394"/>
      <c r="AJ791" s="394"/>
      <c r="AK791" s="394"/>
    </row>
    <row r="792" spans="8:8" ht="15.75" customHeight="1">
      <c r="A792" s="475"/>
      <c r="B792" s="394"/>
      <c r="C792" s="476"/>
      <c r="D792" s="394"/>
      <c r="E792" s="394"/>
      <c r="F792" s="394"/>
      <c r="G792" s="394"/>
      <c r="H792" s="394"/>
      <c r="I792" s="394"/>
      <c r="J792" s="394"/>
      <c r="K792" s="394"/>
      <c r="L792" s="394"/>
      <c r="M792" s="394"/>
      <c r="N792" s="394"/>
      <c r="O792" s="394"/>
      <c r="P792" s="394"/>
      <c r="Q792" s="475"/>
      <c r="R792" s="475"/>
      <c r="S792" s="394"/>
      <c r="T792" s="394"/>
      <c r="U792" s="394"/>
      <c r="V792" s="394"/>
      <c r="Y792" s="477"/>
      <c r="Z792" s="477"/>
      <c r="AA792" s="394"/>
      <c r="AB792" s="394"/>
      <c r="AC792" s="394"/>
      <c r="AD792" s="394"/>
      <c r="AE792" s="394"/>
      <c r="AF792" s="394"/>
      <c r="AG792" s="394"/>
      <c r="AH792" s="394"/>
      <c r="AI792" s="394"/>
      <c r="AJ792" s="394"/>
      <c r="AK792" s="394"/>
    </row>
    <row r="793" spans="8:8" ht="15.75" customHeight="1">
      <c r="A793" s="475"/>
      <c r="B793" s="394"/>
      <c r="C793" s="476"/>
      <c r="D793" s="394"/>
      <c r="E793" s="394"/>
      <c r="F793" s="394"/>
      <c r="G793" s="394"/>
      <c r="H793" s="394"/>
      <c r="I793" s="394"/>
      <c r="J793" s="394"/>
      <c r="K793" s="394"/>
      <c r="L793" s="394"/>
      <c r="M793" s="394"/>
      <c r="N793" s="394"/>
      <c r="O793" s="394"/>
      <c r="P793" s="394"/>
      <c r="Q793" s="475"/>
      <c r="R793" s="475"/>
      <c r="S793" s="394"/>
      <c r="T793" s="394"/>
      <c r="U793" s="394"/>
      <c r="V793" s="394"/>
      <c r="Y793" s="477"/>
      <c r="Z793" s="477"/>
      <c r="AA793" s="394"/>
      <c r="AB793" s="394"/>
      <c r="AC793" s="394"/>
      <c r="AD793" s="394"/>
      <c r="AE793" s="394"/>
      <c r="AF793" s="394"/>
      <c r="AG793" s="394"/>
      <c r="AH793" s="394"/>
      <c r="AI793" s="394"/>
      <c r="AJ793" s="394"/>
      <c r="AK793" s="394"/>
    </row>
    <row r="794" spans="8:8" ht="15.75" customHeight="1">
      <c r="A794" s="475"/>
      <c r="B794" s="394"/>
      <c r="C794" s="476"/>
      <c r="D794" s="394"/>
      <c r="E794" s="394"/>
      <c r="F794" s="394"/>
      <c r="G794" s="394"/>
      <c r="H794" s="394"/>
      <c r="I794" s="394"/>
      <c r="J794" s="394"/>
      <c r="K794" s="394"/>
      <c r="L794" s="394"/>
      <c r="M794" s="394"/>
      <c r="N794" s="394"/>
      <c r="O794" s="394"/>
      <c r="P794" s="394"/>
      <c r="Q794" s="475"/>
      <c r="R794" s="475"/>
      <c r="S794" s="394"/>
      <c r="T794" s="394"/>
      <c r="U794" s="394"/>
      <c r="V794" s="394"/>
      <c r="Y794" s="477"/>
      <c r="Z794" s="477"/>
      <c r="AA794" s="394"/>
      <c r="AB794" s="394"/>
      <c r="AC794" s="394"/>
      <c r="AD794" s="394"/>
      <c r="AE794" s="394"/>
      <c r="AF794" s="394"/>
      <c r="AG794" s="394"/>
      <c r="AH794" s="394"/>
      <c r="AI794" s="394"/>
      <c r="AJ794" s="394"/>
      <c r="AK794" s="394"/>
    </row>
    <row r="795" spans="8:8" ht="15.75" customHeight="1">
      <c r="A795" s="475"/>
      <c r="B795" s="394"/>
      <c r="C795" s="476"/>
      <c r="D795" s="394"/>
      <c r="E795" s="394"/>
      <c r="F795" s="394"/>
      <c r="G795" s="394"/>
      <c r="H795" s="394"/>
      <c r="I795" s="394"/>
      <c r="J795" s="394"/>
      <c r="K795" s="394"/>
      <c r="L795" s="394"/>
      <c r="M795" s="394"/>
      <c r="N795" s="394"/>
      <c r="O795" s="394"/>
      <c r="P795" s="394"/>
      <c r="Q795" s="475"/>
      <c r="R795" s="475"/>
      <c r="S795" s="394"/>
      <c r="T795" s="394"/>
      <c r="U795" s="394"/>
      <c r="V795" s="394"/>
      <c r="Y795" s="477"/>
      <c r="Z795" s="477"/>
      <c r="AA795" s="394"/>
      <c r="AB795" s="394"/>
      <c r="AC795" s="394"/>
      <c r="AD795" s="394"/>
      <c r="AE795" s="394"/>
      <c r="AF795" s="394"/>
      <c r="AG795" s="394"/>
      <c r="AH795" s="394"/>
      <c r="AI795" s="394"/>
      <c r="AJ795" s="394"/>
      <c r="AK795" s="394"/>
    </row>
    <row r="796" spans="8:8" ht="15.75" customHeight="1">
      <c r="A796" s="475"/>
      <c r="B796" s="394"/>
      <c r="C796" s="476"/>
      <c r="D796" s="394"/>
      <c r="E796" s="394"/>
      <c r="F796" s="394"/>
      <c r="G796" s="394"/>
      <c r="H796" s="394"/>
      <c r="I796" s="394"/>
      <c r="J796" s="394"/>
      <c r="K796" s="394"/>
      <c r="L796" s="394"/>
      <c r="M796" s="394"/>
      <c r="N796" s="394"/>
      <c r="O796" s="394"/>
      <c r="P796" s="394"/>
      <c r="Q796" s="475"/>
      <c r="R796" s="475"/>
      <c r="S796" s="394"/>
      <c r="T796" s="394"/>
      <c r="U796" s="394"/>
      <c r="V796" s="394"/>
      <c r="Y796" s="477"/>
      <c r="Z796" s="477"/>
      <c r="AA796" s="394"/>
      <c r="AB796" s="394"/>
      <c r="AC796" s="394"/>
      <c r="AD796" s="394"/>
      <c r="AE796" s="394"/>
      <c r="AF796" s="394"/>
      <c r="AG796" s="394"/>
      <c r="AH796" s="394"/>
      <c r="AI796" s="394"/>
      <c r="AJ796" s="394"/>
      <c r="AK796" s="394"/>
    </row>
    <row r="797" spans="8:8" ht="15.75" customHeight="1">
      <c r="A797" s="475"/>
      <c r="B797" s="394"/>
      <c r="C797" s="476"/>
      <c r="D797" s="394"/>
      <c r="E797" s="394"/>
      <c r="F797" s="394"/>
      <c r="G797" s="394"/>
      <c r="H797" s="394"/>
      <c r="I797" s="394"/>
      <c r="J797" s="394"/>
      <c r="K797" s="394"/>
      <c r="L797" s="394"/>
      <c r="M797" s="394"/>
      <c r="N797" s="394"/>
      <c r="O797" s="394"/>
      <c r="P797" s="394"/>
      <c r="Q797" s="475"/>
      <c r="R797" s="475"/>
      <c r="S797" s="394"/>
      <c r="T797" s="394"/>
      <c r="U797" s="394"/>
      <c r="V797" s="394"/>
      <c r="Y797" s="477"/>
      <c r="Z797" s="477"/>
      <c r="AA797" s="394"/>
      <c r="AB797" s="394"/>
      <c r="AC797" s="394"/>
      <c r="AD797" s="394"/>
      <c r="AE797" s="394"/>
      <c r="AF797" s="394"/>
      <c r="AG797" s="394"/>
      <c r="AH797" s="394"/>
      <c r="AI797" s="394"/>
      <c r="AJ797" s="394"/>
      <c r="AK797" s="394"/>
    </row>
    <row r="798" spans="8:8" ht="15.75" customHeight="1">
      <c r="A798" s="475"/>
      <c r="B798" s="394"/>
      <c r="C798" s="476"/>
      <c r="D798" s="394"/>
      <c r="E798" s="394"/>
      <c r="F798" s="394"/>
      <c r="G798" s="394"/>
      <c r="H798" s="394"/>
      <c r="I798" s="394"/>
      <c r="J798" s="394"/>
      <c r="K798" s="394"/>
      <c r="L798" s="394"/>
      <c r="M798" s="394"/>
      <c r="N798" s="394"/>
      <c r="O798" s="394"/>
      <c r="P798" s="394"/>
      <c r="Q798" s="475"/>
      <c r="R798" s="475"/>
      <c r="S798" s="394"/>
      <c r="T798" s="394"/>
      <c r="U798" s="394"/>
      <c r="V798" s="394"/>
      <c r="Y798" s="477"/>
      <c r="Z798" s="477"/>
      <c r="AA798" s="394"/>
      <c r="AB798" s="394"/>
      <c r="AC798" s="394"/>
      <c r="AD798" s="394"/>
      <c r="AE798" s="394"/>
      <c r="AF798" s="394"/>
      <c r="AG798" s="394"/>
      <c r="AH798" s="394"/>
      <c r="AI798" s="394"/>
      <c r="AJ798" s="394"/>
      <c r="AK798" s="394"/>
    </row>
    <row r="799" spans="8:8" ht="15.75" customHeight="1">
      <c r="A799" s="475"/>
      <c r="B799" s="394"/>
      <c r="C799" s="476"/>
      <c r="D799" s="394"/>
      <c r="E799" s="394"/>
      <c r="F799" s="394"/>
      <c r="G799" s="394"/>
      <c r="H799" s="394"/>
      <c r="I799" s="394"/>
      <c r="J799" s="394"/>
      <c r="K799" s="394"/>
      <c r="L799" s="394"/>
      <c r="M799" s="394"/>
      <c r="N799" s="394"/>
      <c r="O799" s="394"/>
      <c r="P799" s="394"/>
      <c r="Q799" s="475"/>
      <c r="R799" s="475"/>
      <c r="S799" s="394"/>
      <c r="T799" s="394"/>
      <c r="U799" s="394"/>
      <c r="V799" s="394"/>
      <c r="Y799" s="477"/>
      <c r="Z799" s="477"/>
      <c r="AA799" s="394"/>
      <c r="AB799" s="394"/>
      <c r="AC799" s="394"/>
      <c r="AD799" s="394"/>
      <c r="AE799" s="394"/>
      <c r="AF799" s="394"/>
      <c r="AG799" s="394"/>
      <c r="AH799" s="394"/>
      <c r="AI799" s="394"/>
      <c r="AJ799" s="394"/>
      <c r="AK799" s="394"/>
    </row>
    <row r="800" spans="8:8" ht="15.75" customHeight="1">
      <c r="A800" s="475"/>
      <c r="B800" s="394"/>
      <c r="C800" s="476"/>
      <c r="D800" s="394"/>
      <c r="E800" s="394"/>
      <c r="F800" s="394"/>
      <c r="G800" s="394"/>
      <c r="H800" s="394"/>
      <c r="I800" s="394"/>
      <c r="J800" s="394"/>
      <c r="K800" s="394"/>
      <c r="L800" s="394"/>
      <c r="M800" s="394"/>
      <c r="N800" s="394"/>
      <c r="O800" s="394"/>
      <c r="P800" s="394"/>
      <c r="Q800" s="475"/>
      <c r="R800" s="475"/>
      <c r="S800" s="394"/>
      <c r="T800" s="394"/>
      <c r="U800" s="394"/>
      <c r="V800" s="394"/>
      <c r="Y800" s="477"/>
      <c r="Z800" s="477"/>
      <c r="AA800" s="394"/>
      <c r="AB800" s="394"/>
      <c r="AC800" s="394"/>
      <c r="AD800" s="394"/>
      <c r="AE800" s="394"/>
      <c r="AF800" s="394"/>
      <c r="AG800" s="394"/>
      <c r="AH800" s="394"/>
      <c r="AI800" s="394"/>
      <c r="AJ800" s="394"/>
      <c r="AK800" s="394"/>
    </row>
    <row r="801" spans="8:8" ht="15.75" customHeight="1">
      <c r="A801" s="475"/>
      <c r="B801" s="394"/>
      <c r="C801" s="476"/>
      <c r="D801" s="394"/>
      <c r="E801" s="394"/>
      <c r="F801" s="394"/>
      <c r="G801" s="394"/>
      <c r="H801" s="394"/>
      <c r="I801" s="394"/>
      <c r="J801" s="394"/>
      <c r="K801" s="394"/>
      <c r="L801" s="394"/>
      <c r="M801" s="394"/>
      <c r="N801" s="394"/>
      <c r="O801" s="394"/>
      <c r="P801" s="394"/>
      <c r="Q801" s="475"/>
      <c r="R801" s="475"/>
      <c r="S801" s="394"/>
      <c r="T801" s="394"/>
      <c r="U801" s="394"/>
      <c r="V801" s="394"/>
      <c r="Y801" s="477"/>
      <c r="Z801" s="477"/>
      <c r="AA801" s="394"/>
      <c r="AB801" s="394"/>
      <c r="AC801" s="394"/>
      <c r="AD801" s="394"/>
      <c r="AE801" s="394"/>
      <c r="AF801" s="394"/>
      <c r="AG801" s="394"/>
      <c r="AH801" s="394"/>
      <c r="AI801" s="394"/>
      <c r="AJ801" s="394"/>
      <c r="AK801" s="394"/>
    </row>
    <row r="802" spans="8:8" ht="15.75" customHeight="1">
      <c r="A802" s="475"/>
      <c r="B802" s="394"/>
      <c r="C802" s="476"/>
      <c r="D802" s="394"/>
      <c r="E802" s="394"/>
      <c r="F802" s="394"/>
      <c r="G802" s="394"/>
      <c r="H802" s="394"/>
      <c r="I802" s="394"/>
      <c r="J802" s="394"/>
      <c r="K802" s="394"/>
      <c r="L802" s="394"/>
      <c r="M802" s="394"/>
      <c r="N802" s="394"/>
      <c r="O802" s="394"/>
      <c r="P802" s="394"/>
      <c r="Q802" s="475"/>
      <c r="R802" s="475"/>
      <c r="S802" s="394"/>
      <c r="T802" s="394"/>
      <c r="U802" s="394"/>
      <c r="V802" s="394"/>
      <c r="Y802" s="477"/>
      <c r="Z802" s="477"/>
      <c r="AA802" s="394"/>
      <c r="AB802" s="394"/>
      <c r="AC802" s="394"/>
      <c r="AD802" s="394"/>
      <c r="AE802" s="394"/>
      <c r="AF802" s="394"/>
      <c r="AG802" s="394"/>
      <c r="AH802" s="394"/>
      <c r="AI802" s="394"/>
      <c r="AJ802" s="394"/>
      <c r="AK802" s="394"/>
    </row>
    <row r="803" spans="8:8" ht="15.75" customHeight="1">
      <c r="A803" s="475"/>
      <c r="B803" s="394"/>
      <c r="C803" s="476"/>
      <c r="D803" s="394"/>
      <c r="E803" s="394"/>
      <c r="F803" s="394"/>
      <c r="G803" s="394"/>
      <c r="H803" s="394"/>
      <c r="I803" s="394"/>
      <c r="J803" s="394"/>
      <c r="K803" s="394"/>
      <c r="L803" s="394"/>
      <c r="M803" s="394"/>
      <c r="N803" s="394"/>
      <c r="O803" s="394"/>
      <c r="P803" s="394"/>
      <c r="Q803" s="475"/>
      <c r="R803" s="475"/>
      <c r="S803" s="394"/>
      <c r="T803" s="394"/>
      <c r="U803" s="394"/>
      <c r="V803" s="394"/>
      <c r="Y803" s="477"/>
      <c r="Z803" s="477"/>
      <c r="AA803" s="394"/>
      <c r="AB803" s="394"/>
      <c r="AC803" s="394"/>
      <c r="AD803" s="394"/>
      <c r="AE803" s="394"/>
      <c r="AF803" s="394"/>
      <c r="AG803" s="394"/>
      <c r="AH803" s="394"/>
      <c r="AI803" s="394"/>
      <c r="AJ803" s="394"/>
      <c r="AK803" s="394"/>
    </row>
    <row r="804" spans="8:8" ht="15.75" customHeight="1">
      <c r="A804" s="475"/>
      <c r="B804" s="394"/>
      <c r="C804" s="476"/>
      <c r="D804" s="394"/>
      <c r="E804" s="394"/>
      <c r="F804" s="394"/>
      <c r="G804" s="394"/>
      <c r="H804" s="394"/>
      <c r="I804" s="394"/>
      <c r="J804" s="394"/>
      <c r="K804" s="394"/>
      <c r="L804" s="394"/>
      <c r="M804" s="394"/>
      <c r="N804" s="394"/>
      <c r="O804" s="394"/>
      <c r="P804" s="394"/>
      <c r="Q804" s="475"/>
      <c r="R804" s="475"/>
      <c r="S804" s="394"/>
      <c r="T804" s="394"/>
      <c r="U804" s="394"/>
      <c r="V804" s="394"/>
      <c r="Y804" s="477"/>
      <c r="Z804" s="477"/>
      <c r="AA804" s="394"/>
      <c r="AB804" s="394"/>
      <c r="AC804" s="394"/>
      <c r="AD804" s="394"/>
      <c r="AE804" s="394"/>
      <c r="AF804" s="394"/>
      <c r="AG804" s="394"/>
      <c r="AH804" s="394"/>
      <c r="AI804" s="394"/>
      <c r="AJ804" s="394"/>
      <c r="AK804" s="394"/>
    </row>
    <row r="805" spans="8:8" ht="15.75" customHeight="1">
      <c r="A805" s="475"/>
      <c r="B805" s="394"/>
      <c r="C805" s="476"/>
      <c r="D805" s="394"/>
      <c r="E805" s="394"/>
      <c r="F805" s="394"/>
      <c r="G805" s="394"/>
      <c r="H805" s="394"/>
      <c r="I805" s="394"/>
      <c r="J805" s="394"/>
      <c r="K805" s="394"/>
      <c r="L805" s="394"/>
      <c r="M805" s="394"/>
      <c r="N805" s="394"/>
      <c r="O805" s="394"/>
      <c r="P805" s="394"/>
      <c r="Q805" s="475"/>
      <c r="R805" s="475"/>
      <c r="S805" s="394"/>
      <c r="T805" s="394"/>
      <c r="U805" s="394"/>
      <c r="V805" s="394"/>
      <c r="Y805" s="477"/>
      <c r="Z805" s="477"/>
      <c r="AA805" s="394"/>
      <c r="AB805" s="394"/>
      <c r="AC805" s="394"/>
      <c r="AD805" s="394"/>
      <c r="AE805" s="394"/>
      <c r="AF805" s="394"/>
      <c r="AG805" s="394"/>
      <c r="AH805" s="394"/>
      <c r="AI805" s="394"/>
      <c r="AJ805" s="394"/>
      <c r="AK805" s="394"/>
    </row>
    <row r="806" spans="8:8" ht="15.75" customHeight="1">
      <c r="A806" s="475"/>
      <c r="B806" s="394"/>
      <c r="C806" s="476"/>
      <c r="D806" s="394"/>
      <c r="E806" s="394"/>
      <c r="F806" s="394"/>
      <c r="G806" s="394"/>
      <c r="H806" s="394"/>
      <c r="I806" s="394"/>
      <c r="J806" s="394"/>
      <c r="K806" s="394"/>
      <c r="L806" s="394"/>
      <c r="M806" s="394"/>
      <c r="N806" s="394"/>
      <c r="O806" s="394"/>
      <c r="P806" s="394"/>
      <c r="Q806" s="475"/>
      <c r="R806" s="475"/>
      <c r="S806" s="394"/>
      <c r="T806" s="394"/>
      <c r="U806" s="394"/>
      <c r="V806" s="394"/>
      <c r="Y806" s="477"/>
      <c r="Z806" s="477"/>
      <c r="AA806" s="394"/>
      <c r="AB806" s="394"/>
      <c r="AC806" s="394"/>
      <c r="AD806" s="394"/>
      <c r="AE806" s="394"/>
      <c r="AF806" s="394"/>
      <c r="AG806" s="394"/>
      <c r="AH806" s="394"/>
      <c r="AI806" s="394"/>
      <c r="AJ806" s="394"/>
      <c r="AK806" s="394"/>
    </row>
    <row r="807" spans="8:8" ht="15.75" customHeight="1">
      <c r="A807" s="475"/>
      <c r="B807" s="394"/>
      <c r="C807" s="476"/>
      <c r="D807" s="394"/>
      <c r="E807" s="394"/>
      <c r="F807" s="394"/>
      <c r="G807" s="394"/>
      <c r="H807" s="394"/>
      <c r="I807" s="394"/>
      <c r="J807" s="394"/>
      <c r="K807" s="394"/>
      <c r="L807" s="394"/>
      <c r="M807" s="394"/>
      <c r="N807" s="394"/>
      <c r="O807" s="394"/>
      <c r="P807" s="394"/>
      <c r="Q807" s="475"/>
      <c r="R807" s="475"/>
      <c r="S807" s="394"/>
      <c r="T807" s="394"/>
      <c r="U807" s="394"/>
      <c r="V807" s="394"/>
      <c r="Y807" s="477"/>
      <c r="Z807" s="477"/>
      <c r="AA807" s="394"/>
      <c r="AB807" s="394"/>
      <c r="AC807" s="394"/>
      <c r="AD807" s="394"/>
      <c r="AE807" s="394"/>
      <c r="AF807" s="394"/>
      <c r="AG807" s="394"/>
      <c r="AH807" s="394"/>
      <c r="AI807" s="394"/>
      <c r="AJ807" s="394"/>
      <c r="AK807" s="394"/>
    </row>
    <row r="808" spans="8:8" ht="15.75" customHeight="1">
      <c r="A808" s="475"/>
      <c r="B808" s="394"/>
      <c r="C808" s="476"/>
      <c r="D808" s="394"/>
      <c r="E808" s="394"/>
      <c r="F808" s="394"/>
      <c r="G808" s="394"/>
      <c r="H808" s="394"/>
      <c r="I808" s="394"/>
      <c r="J808" s="394"/>
      <c r="K808" s="394"/>
      <c r="L808" s="394"/>
      <c r="M808" s="394"/>
      <c r="N808" s="394"/>
      <c r="O808" s="394"/>
      <c r="P808" s="394"/>
      <c r="Q808" s="475"/>
      <c r="R808" s="475"/>
      <c r="S808" s="394"/>
      <c r="T808" s="394"/>
      <c r="U808" s="394"/>
      <c r="V808" s="394"/>
      <c r="Y808" s="477"/>
      <c r="Z808" s="477"/>
      <c r="AA808" s="394"/>
      <c r="AB808" s="394"/>
      <c r="AC808" s="394"/>
      <c r="AD808" s="394"/>
      <c r="AE808" s="394"/>
      <c r="AF808" s="394"/>
      <c r="AG808" s="394"/>
      <c r="AH808" s="394"/>
      <c r="AI808" s="394"/>
      <c r="AJ808" s="394"/>
      <c r="AK808" s="394"/>
    </row>
    <row r="809" spans="8:8" ht="15.75" customHeight="1">
      <c r="A809" s="475"/>
      <c r="B809" s="394"/>
      <c r="C809" s="476"/>
      <c r="D809" s="394"/>
      <c r="E809" s="394"/>
      <c r="F809" s="394"/>
      <c r="G809" s="394"/>
      <c r="H809" s="394"/>
      <c r="I809" s="394"/>
      <c r="J809" s="394"/>
      <c r="K809" s="394"/>
      <c r="L809" s="394"/>
      <c r="M809" s="394"/>
      <c r="N809" s="394"/>
      <c r="O809" s="394"/>
      <c r="P809" s="394"/>
      <c r="Q809" s="475"/>
      <c r="R809" s="475"/>
      <c r="S809" s="394"/>
      <c r="T809" s="394"/>
      <c r="U809" s="394"/>
      <c r="V809" s="394"/>
      <c r="Y809" s="477"/>
      <c r="Z809" s="477"/>
      <c r="AA809" s="394"/>
      <c r="AB809" s="394"/>
      <c r="AC809" s="394"/>
      <c r="AD809" s="394"/>
      <c r="AE809" s="394"/>
      <c r="AF809" s="394"/>
      <c r="AG809" s="394"/>
      <c r="AH809" s="394"/>
      <c r="AI809" s="394"/>
      <c r="AJ809" s="394"/>
      <c r="AK809" s="394"/>
    </row>
    <row r="810" spans="8:8" ht="15.75" customHeight="1">
      <c r="A810" s="475"/>
      <c r="B810" s="394"/>
      <c r="C810" s="476"/>
      <c r="D810" s="394"/>
      <c r="E810" s="394"/>
      <c r="F810" s="394"/>
      <c r="G810" s="394"/>
      <c r="H810" s="394"/>
      <c r="I810" s="394"/>
      <c r="J810" s="394"/>
      <c r="K810" s="394"/>
      <c r="L810" s="394"/>
      <c r="M810" s="394"/>
      <c r="N810" s="394"/>
      <c r="O810" s="394"/>
      <c r="P810" s="394"/>
      <c r="Q810" s="475"/>
      <c r="R810" s="475"/>
      <c r="S810" s="394"/>
      <c r="T810" s="394"/>
      <c r="U810" s="394"/>
      <c r="V810" s="394"/>
      <c r="Y810" s="477"/>
      <c r="Z810" s="477"/>
      <c r="AA810" s="394"/>
      <c r="AB810" s="394"/>
      <c r="AC810" s="394"/>
      <c r="AD810" s="394"/>
      <c r="AE810" s="394"/>
      <c r="AF810" s="394"/>
      <c r="AG810" s="394"/>
      <c r="AH810" s="394"/>
      <c r="AI810" s="394"/>
      <c r="AJ810" s="394"/>
      <c r="AK810" s="394"/>
    </row>
    <row r="811" spans="8:8" ht="15.75" customHeight="1">
      <c r="A811" s="475"/>
      <c r="B811" s="394"/>
      <c r="C811" s="476"/>
      <c r="D811" s="394"/>
      <c r="E811" s="394"/>
      <c r="F811" s="394"/>
      <c r="G811" s="394"/>
      <c r="H811" s="394"/>
      <c r="I811" s="394"/>
      <c r="J811" s="394"/>
      <c r="K811" s="394"/>
      <c r="L811" s="394"/>
      <c r="M811" s="394"/>
      <c r="N811" s="394"/>
      <c r="O811" s="394"/>
      <c r="P811" s="394"/>
      <c r="Q811" s="475"/>
      <c r="R811" s="475"/>
      <c r="S811" s="394"/>
      <c r="T811" s="394"/>
      <c r="U811" s="394"/>
      <c r="V811" s="394"/>
      <c r="Y811" s="477"/>
      <c r="Z811" s="477"/>
      <c r="AA811" s="394"/>
      <c r="AB811" s="394"/>
      <c r="AC811" s="394"/>
      <c r="AD811" s="394"/>
      <c r="AE811" s="394"/>
      <c r="AF811" s="394"/>
      <c r="AG811" s="394"/>
      <c r="AH811" s="394"/>
      <c r="AI811" s="394"/>
      <c r="AJ811" s="394"/>
      <c r="AK811" s="394"/>
    </row>
    <row r="812" spans="8:8" ht="15.75" customHeight="1">
      <c r="A812" s="475"/>
      <c r="B812" s="394"/>
      <c r="C812" s="476"/>
      <c r="D812" s="394"/>
      <c r="E812" s="394"/>
      <c r="F812" s="394"/>
      <c r="G812" s="394"/>
      <c r="H812" s="394"/>
      <c r="I812" s="394"/>
      <c r="J812" s="394"/>
      <c r="K812" s="394"/>
      <c r="L812" s="394"/>
      <c r="M812" s="394"/>
      <c r="N812" s="394"/>
      <c r="O812" s="394"/>
      <c r="P812" s="394"/>
      <c r="Q812" s="475"/>
      <c r="R812" s="475"/>
      <c r="S812" s="394"/>
      <c r="T812" s="394"/>
      <c r="U812" s="394"/>
      <c r="V812" s="394"/>
      <c r="Y812" s="477"/>
      <c r="Z812" s="477"/>
      <c r="AA812" s="394"/>
      <c r="AB812" s="394"/>
      <c r="AC812" s="394"/>
      <c r="AD812" s="394"/>
      <c r="AE812" s="394"/>
      <c r="AF812" s="394"/>
      <c r="AG812" s="394"/>
      <c r="AH812" s="394"/>
      <c r="AI812" s="394"/>
      <c r="AJ812" s="394"/>
      <c r="AK812" s="394"/>
    </row>
    <row r="813" spans="8:8" ht="15.75" customHeight="1">
      <c r="A813" s="475"/>
      <c r="B813" s="394"/>
      <c r="C813" s="476"/>
      <c r="D813" s="394"/>
      <c r="E813" s="394"/>
      <c r="F813" s="394"/>
      <c r="G813" s="394"/>
      <c r="H813" s="394"/>
      <c r="I813" s="394"/>
      <c r="J813" s="394"/>
      <c r="K813" s="394"/>
      <c r="L813" s="394"/>
      <c r="M813" s="394"/>
      <c r="N813" s="394"/>
      <c r="O813" s="394"/>
      <c r="P813" s="394"/>
      <c r="Q813" s="475"/>
      <c r="R813" s="475"/>
      <c r="S813" s="394"/>
      <c r="T813" s="394"/>
      <c r="U813" s="394"/>
      <c r="V813" s="394"/>
      <c r="Y813" s="477"/>
      <c r="Z813" s="477"/>
      <c r="AA813" s="394"/>
      <c r="AB813" s="394"/>
      <c r="AC813" s="394"/>
      <c r="AD813" s="394"/>
      <c r="AE813" s="394"/>
      <c r="AF813" s="394"/>
      <c r="AG813" s="394"/>
      <c r="AH813" s="394"/>
      <c r="AI813" s="394"/>
      <c r="AJ813" s="394"/>
      <c r="AK813" s="394"/>
    </row>
    <row r="814" spans="8:8" ht="15.75" customHeight="1">
      <c r="A814" s="475"/>
      <c r="B814" s="394"/>
      <c r="C814" s="476"/>
      <c r="D814" s="394"/>
      <c r="E814" s="394"/>
      <c r="F814" s="394"/>
      <c r="G814" s="394"/>
      <c r="H814" s="394"/>
      <c r="I814" s="394"/>
      <c r="J814" s="394"/>
      <c r="K814" s="394"/>
      <c r="L814" s="394"/>
      <c r="M814" s="394"/>
      <c r="N814" s="394"/>
      <c r="O814" s="394"/>
      <c r="P814" s="394"/>
      <c r="Q814" s="475"/>
      <c r="R814" s="475"/>
      <c r="S814" s="394"/>
      <c r="T814" s="394"/>
      <c r="U814" s="394"/>
      <c r="V814" s="394"/>
      <c r="Y814" s="477"/>
      <c r="Z814" s="477"/>
      <c r="AA814" s="394"/>
      <c r="AB814" s="394"/>
      <c r="AC814" s="394"/>
      <c r="AD814" s="394"/>
      <c r="AE814" s="394"/>
      <c r="AF814" s="394"/>
      <c r="AG814" s="394"/>
      <c r="AH814" s="394"/>
      <c r="AI814" s="394"/>
      <c r="AJ814" s="394"/>
      <c r="AK814" s="394"/>
    </row>
    <row r="815" spans="8:8" ht="15.75" customHeight="1">
      <c r="A815" s="475"/>
      <c r="B815" s="394"/>
      <c r="C815" s="476"/>
      <c r="D815" s="394"/>
      <c r="E815" s="394"/>
      <c r="F815" s="394"/>
      <c r="G815" s="394"/>
      <c r="H815" s="394"/>
      <c r="I815" s="394"/>
      <c r="J815" s="394"/>
      <c r="K815" s="394"/>
      <c r="L815" s="394"/>
      <c r="M815" s="394"/>
      <c r="N815" s="394"/>
      <c r="O815" s="394"/>
      <c r="P815" s="394"/>
      <c r="Q815" s="475"/>
      <c r="R815" s="475"/>
      <c r="S815" s="394"/>
      <c r="T815" s="394"/>
      <c r="U815" s="394"/>
      <c r="V815" s="394"/>
      <c r="Y815" s="477"/>
      <c r="Z815" s="477"/>
      <c r="AA815" s="394"/>
      <c r="AB815" s="394"/>
      <c r="AC815" s="394"/>
      <c r="AD815" s="394"/>
      <c r="AE815" s="394"/>
      <c r="AF815" s="394"/>
      <c r="AG815" s="394"/>
      <c r="AH815" s="394"/>
      <c r="AI815" s="394"/>
      <c r="AJ815" s="394"/>
      <c r="AK815" s="394"/>
    </row>
    <row r="816" spans="8:8" ht="15.75" customHeight="1">
      <c r="A816" s="475"/>
      <c r="B816" s="394"/>
      <c r="C816" s="476"/>
      <c r="D816" s="394"/>
      <c r="E816" s="394"/>
      <c r="F816" s="394"/>
      <c r="G816" s="394"/>
      <c r="H816" s="394"/>
      <c r="I816" s="394"/>
      <c r="J816" s="394"/>
      <c r="K816" s="394"/>
      <c r="L816" s="394"/>
      <c r="M816" s="394"/>
      <c r="N816" s="394"/>
      <c r="O816" s="394"/>
      <c r="P816" s="394"/>
      <c r="Q816" s="475"/>
      <c r="R816" s="475"/>
      <c r="S816" s="394"/>
      <c r="T816" s="394"/>
      <c r="U816" s="394"/>
      <c r="V816" s="394"/>
      <c r="Y816" s="477"/>
      <c r="Z816" s="477"/>
      <c r="AA816" s="394"/>
      <c r="AB816" s="394"/>
      <c r="AC816" s="394"/>
      <c r="AD816" s="394"/>
      <c r="AE816" s="394"/>
      <c r="AF816" s="394"/>
      <c r="AG816" s="394"/>
      <c r="AH816" s="394"/>
      <c r="AI816" s="394"/>
      <c r="AJ816" s="394"/>
      <c r="AK816" s="394"/>
    </row>
    <row r="817" spans="8:8" ht="15.75" customHeight="1">
      <c r="A817" s="475"/>
      <c r="B817" s="394"/>
      <c r="C817" s="476"/>
      <c r="D817" s="394"/>
      <c r="E817" s="394"/>
      <c r="F817" s="394"/>
      <c r="G817" s="394"/>
      <c r="H817" s="394"/>
      <c r="I817" s="394"/>
      <c r="J817" s="394"/>
      <c r="K817" s="394"/>
      <c r="L817" s="394"/>
      <c r="M817" s="394"/>
      <c r="N817" s="394"/>
      <c r="O817" s="394"/>
      <c r="P817" s="394"/>
      <c r="Q817" s="475"/>
      <c r="R817" s="475"/>
      <c r="S817" s="394"/>
      <c r="T817" s="394"/>
      <c r="U817" s="394"/>
      <c r="V817" s="394"/>
      <c r="Y817" s="477"/>
      <c r="Z817" s="477"/>
      <c r="AA817" s="394"/>
      <c r="AB817" s="394"/>
      <c r="AC817" s="394"/>
      <c r="AD817" s="394"/>
      <c r="AE817" s="394"/>
      <c r="AF817" s="394"/>
      <c r="AG817" s="394"/>
      <c r="AH817" s="394"/>
      <c r="AI817" s="394"/>
      <c r="AJ817" s="394"/>
      <c r="AK817" s="394"/>
    </row>
    <row r="818" spans="8:8" ht="15.75" customHeight="1">
      <c r="A818" s="475"/>
      <c r="B818" s="394"/>
      <c r="C818" s="476"/>
      <c r="D818" s="394"/>
      <c r="E818" s="394"/>
      <c r="F818" s="394"/>
      <c r="G818" s="394"/>
      <c r="H818" s="394"/>
      <c r="I818" s="394"/>
      <c r="J818" s="394"/>
      <c r="K818" s="394"/>
      <c r="L818" s="394"/>
      <c r="M818" s="394"/>
      <c r="N818" s="394"/>
      <c r="O818" s="394"/>
      <c r="P818" s="394"/>
      <c r="Q818" s="475"/>
      <c r="R818" s="475"/>
      <c r="S818" s="394"/>
      <c r="T818" s="394"/>
      <c r="U818" s="394"/>
      <c r="V818" s="394"/>
      <c r="Y818" s="477"/>
      <c r="Z818" s="477"/>
      <c r="AA818" s="394"/>
      <c r="AB818" s="394"/>
      <c r="AC818" s="394"/>
      <c r="AD818" s="394"/>
      <c r="AE818" s="394"/>
      <c r="AF818" s="394"/>
      <c r="AG818" s="394"/>
      <c r="AH818" s="394"/>
      <c r="AI818" s="394"/>
      <c r="AJ818" s="394"/>
      <c r="AK818" s="394"/>
    </row>
    <row r="819" spans="8:8" ht="15.75" customHeight="1">
      <c r="A819" s="475"/>
      <c r="B819" s="394"/>
      <c r="C819" s="476"/>
      <c r="D819" s="394"/>
      <c r="E819" s="394"/>
      <c r="F819" s="394"/>
      <c r="G819" s="394"/>
      <c r="H819" s="394"/>
      <c r="I819" s="394"/>
      <c r="J819" s="394"/>
      <c r="K819" s="394"/>
      <c r="L819" s="394"/>
      <c r="M819" s="394"/>
      <c r="N819" s="394"/>
      <c r="O819" s="394"/>
      <c r="P819" s="394"/>
      <c r="Q819" s="475"/>
      <c r="R819" s="475"/>
      <c r="S819" s="394"/>
      <c r="T819" s="394"/>
      <c r="U819" s="394"/>
      <c r="V819" s="394"/>
      <c r="Y819" s="477"/>
      <c r="Z819" s="477"/>
      <c r="AA819" s="394"/>
      <c r="AB819" s="394"/>
      <c r="AC819" s="394"/>
      <c r="AD819" s="394"/>
      <c r="AE819" s="394"/>
      <c r="AF819" s="394"/>
      <c r="AG819" s="394"/>
      <c r="AH819" s="394"/>
      <c r="AI819" s="394"/>
      <c r="AJ819" s="394"/>
      <c r="AK819" s="394"/>
    </row>
    <row r="820" spans="8:8" ht="15.75" customHeight="1">
      <c r="A820" s="475"/>
      <c r="B820" s="394"/>
      <c r="C820" s="476"/>
      <c r="D820" s="394"/>
      <c r="E820" s="394"/>
      <c r="F820" s="394"/>
      <c r="G820" s="394"/>
      <c r="H820" s="394"/>
      <c r="I820" s="394"/>
      <c r="J820" s="394"/>
      <c r="K820" s="394"/>
      <c r="L820" s="394"/>
      <c r="M820" s="394"/>
      <c r="N820" s="394"/>
      <c r="O820" s="394"/>
      <c r="P820" s="394"/>
      <c r="Q820" s="475"/>
      <c r="R820" s="475"/>
      <c r="S820" s="394"/>
      <c r="T820" s="394"/>
      <c r="U820" s="394"/>
      <c r="V820" s="394"/>
      <c r="Y820" s="477"/>
      <c r="Z820" s="477"/>
      <c r="AA820" s="394"/>
      <c r="AB820" s="394"/>
      <c r="AC820" s="394"/>
      <c r="AD820" s="394"/>
      <c r="AE820" s="394"/>
      <c r="AF820" s="394"/>
      <c r="AG820" s="394"/>
      <c r="AH820" s="394"/>
      <c r="AI820" s="394"/>
      <c r="AJ820" s="394"/>
      <c r="AK820" s="394"/>
    </row>
    <row r="821" spans="8:8" ht="15.75" customHeight="1">
      <c r="A821" s="475"/>
      <c r="B821" s="394"/>
      <c r="C821" s="476"/>
      <c r="D821" s="394"/>
      <c r="E821" s="394"/>
      <c r="F821" s="394"/>
      <c r="G821" s="394"/>
      <c r="H821" s="394"/>
      <c r="I821" s="394"/>
      <c r="J821" s="394"/>
      <c r="K821" s="394"/>
      <c r="L821" s="394"/>
      <c r="M821" s="394"/>
      <c r="N821" s="394"/>
      <c r="O821" s="394"/>
      <c r="P821" s="394"/>
      <c r="Q821" s="475"/>
      <c r="R821" s="475"/>
      <c r="S821" s="394"/>
      <c r="T821" s="394"/>
      <c r="U821" s="394"/>
      <c r="V821" s="394"/>
      <c r="Y821" s="477"/>
      <c r="Z821" s="477"/>
      <c r="AA821" s="394"/>
      <c r="AB821" s="394"/>
      <c r="AC821" s="394"/>
      <c r="AD821" s="394"/>
      <c r="AE821" s="394"/>
      <c r="AF821" s="394"/>
      <c r="AG821" s="394"/>
      <c r="AH821" s="394"/>
      <c r="AI821" s="394"/>
      <c r="AJ821" s="394"/>
      <c r="AK821" s="394"/>
    </row>
    <row r="822" spans="8:8" ht="15.75" customHeight="1">
      <c r="A822" s="475"/>
      <c r="B822" s="394"/>
      <c r="C822" s="476"/>
      <c r="D822" s="394"/>
      <c r="E822" s="394"/>
      <c r="F822" s="394"/>
      <c r="G822" s="394"/>
      <c r="H822" s="394"/>
      <c r="I822" s="394"/>
      <c r="J822" s="394"/>
      <c r="K822" s="394"/>
      <c r="L822" s="394"/>
      <c r="M822" s="394"/>
      <c r="N822" s="394"/>
      <c r="O822" s="394"/>
      <c r="P822" s="394"/>
      <c r="Q822" s="475"/>
      <c r="R822" s="475"/>
      <c r="S822" s="394"/>
      <c r="T822" s="394"/>
      <c r="U822" s="394"/>
      <c r="V822" s="394"/>
      <c r="Y822" s="477"/>
      <c r="Z822" s="477"/>
      <c r="AA822" s="394"/>
      <c r="AB822" s="394"/>
      <c r="AC822" s="394"/>
      <c r="AD822" s="394"/>
      <c r="AE822" s="394"/>
      <c r="AF822" s="394"/>
      <c r="AG822" s="394"/>
      <c r="AH822" s="394"/>
      <c r="AI822" s="394"/>
      <c r="AJ822" s="394"/>
      <c r="AK822" s="394"/>
    </row>
    <row r="823" spans="8:8" ht="15.75" customHeight="1">
      <c r="A823" s="475"/>
      <c r="B823" s="394"/>
      <c r="C823" s="476"/>
      <c r="D823" s="394"/>
      <c r="E823" s="394"/>
      <c r="F823" s="394"/>
      <c r="G823" s="394"/>
      <c r="H823" s="394"/>
      <c r="I823" s="394"/>
      <c r="J823" s="394"/>
      <c r="K823" s="394"/>
      <c r="L823" s="394"/>
      <c r="M823" s="394"/>
      <c r="N823" s="394"/>
      <c r="O823" s="394"/>
      <c r="P823" s="394"/>
      <c r="Q823" s="475"/>
      <c r="R823" s="475"/>
      <c r="S823" s="394"/>
      <c r="T823" s="394"/>
      <c r="U823" s="394"/>
      <c r="V823" s="394"/>
      <c r="Y823" s="477"/>
      <c r="Z823" s="477"/>
      <c r="AA823" s="394"/>
      <c r="AB823" s="394"/>
      <c r="AC823" s="394"/>
      <c r="AD823" s="394"/>
      <c r="AE823" s="394"/>
      <c r="AF823" s="394"/>
      <c r="AG823" s="394"/>
      <c r="AH823" s="394"/>
      <c r="AI823" s="394"/>
      <c r="AJ823" s="394"/>
      <c r="AK823" s="394"/>
    </row>
    <row r="824" spans="8:8" ht="15.75" customHeight="1">
      <c r="A824" s="475"/>
      <c r="B824" s="394"/>
      <c r="C824" s="476"/>
      <c r="D824" s="394"/>
      <c r="E824" s="394"/>
      <c r="F824" s="394"/>
      <c r="G824" s="394"/>
      <c r="H824" s="394"/>
      <c r="I824" s="394"/>
      <c r="J824" s="394"/>
      <c r="K824" s="394"/>
      <c r="L824" s="394"/>
      <c r="M824" s="394"/>
      <c r="N824" s="394"/>
      <c r="O824" s="394"/>
      <c r="P824" s="394"/>
      <c r="Q824" s="475"/>
      <c r="R824" s="475"/>
      <c r="S824" s="394"/>
      <c r="T824" s="394"/>
      <c r="U824" s="394"/>
      <c r="V824" s="394"/>
      <c r="Y824" s="477"/>
      <c r="Z824" s="477"/>
      <c r="AA824" s="394"/>
      <c r="AB824" s="394"/>
      <c r="AC824" s="394"/>
      <c r="AD824" s="394"/>
      <c r="AE824" s="394"/>
      <c r="AF824" s="394"/>
      <c r="AG824" s="394"/>
      <c r="AH824" s="394"/>
      <c r="AI824" s="394"/>
      <c r="AJ824" s="394"/>
      <c r="AK824" s="394"/>
    </row>
    <row r="825" spans="8:8" ht="15.75" customHeight="1">
      <c r="A825" s="475"/>
      <c r="B825" s="394"/>
      <c r="C825" s="476"/>
      <c r="D825" s="394"/>
      <c r="E825" s="394"/>
      <c r="F825" s="394"/>
      <c r="G825" s="394"/>
      <c r="H825" s="394"/>
      <c r="I825" s="394"/>
      <c r="J825" s="394"/>
      <c r="K825" s="394"/>
      <c r="L825" s="394"/>
      <c r="M825" s="394"/>
      <c r="N825" s="394"/>
      <c r="O825" s="394"/>
      <c r="P825" s="394"/>
      <c r="Q825" s="475"/>
      <c r="R825" s="475"/>
      <c r="S825" s="394"/>
      <c r="T825" s="394"/>
      <c r="U825" s="394"/>
      <c r="V825" s="394"/>
      <c r="Y825" s="477"/>
      <c r="Z825" s="477"/>
      <c r="AA825" s="394"/>
      <c r="AB825" s="394"/>
      <c r="AC825" s="394"/>
      <c r="AD825" s="394"/>
      <c r="AE825" s="394"/>
      <c r="AF825" s="394"/>
      <c r="AG825" s="394"/>
      <c r="AH825" s="394"/>
      <c r="AI825" s="394"/>
      <c r="AJ825" s="394"/>
      <c r="AK825" s="394"/>
    </row>
    <row r="826" spans="8:8" ht="15.75" customHeight="1">
      <c r="A826" s="475"/>
      <c r="B826" s="394"/>
      <c r="C826" s="476"/>
      <c r="D826" s="394"/>
      <c r="E826" s="394"/>
      <c r="F826" s="394"/>
      <c r="G826" s="394"/>
      <c r="H826" s="394"/>
      <c r="I826" s="394"/>
      <c r="J826" s="394"/>
      <c r="K826" s="394"/>
      <c r="L826" s="394"/>
      <c r="M826" s="394"/>
      <c r="N826" s="394"/>
      <c r="O826" s="394"/>
      <c r="P826" s="394"/>
      <c r="Q826" s="475"/>
      <c r="R826" s="475"/>
      <c r="S826" s="394"/>
      <c r="T826" s="394"/>
      <c r="U826" s="394"/>
      <c r="V826" s="394"/>
      <c r="Y826" s="477"/>
      <c r="Z826" s="477"/>
      <c r="AA826" s="394"/>
      <c r="AB826" s="394"/>
      <c r="AC826" s="394"/>
      <c r="AD826" s="394"/>
      <c r="AE826" s="394"/>
      <c r="AF826" s="394"/>
      <c r="AG826" s="394"/>
      <c r="AH826" s="394"/>
      <c r="AI826" s="394"/>
      <c r="AJ826" s="394"/>
      <c r="AK826" s="394"/>
    </row>
    <row r="827" spans="8:8" ht="15.75" customHeight="1">
      <c r="A827" s="475"/>
      <c r="B827" s="394"/>
      <c r="C827" s="476"/>
      <c r="D827" s="394"/>
      <c r="E827" s="394"/>
      <c r="F827" s="394"/>
      <c r="G827" s="394"/>
      <c r="H827" s="394"/>
      <c r="I827" s="394"/>
      <c r="J827" s="394"/>
      <c r="K827" s="394"/>
      <c r="L827" s="394"/>
      <c r="M827" s="394"/>
      <c r="N827" s="394"/>
      <c r="O827" s="394"/>
      <c r="P827" s="394"/>
      <c r="Q827" s="475"/>
      <c r="R827" s="475"/>
      <c r="S827" s="394"/>
      <c r="T827" s="394"/>
      <c r="U827" s="394"/>
      <c r="V827" s="394"/>
      <c r="Y827" s="477"/>
      <c r="Z827" s="477"/>
      <c r="AA827" s="394"/>
      <c r="AB827" s="394"/>
      <c r="AC827" s="394"/>
      <c r="AD827" s="394"/>
      <c r="AE827" s="394"/>
      <c r="AF827" s="394"/>
      <c r="AG827" s="394"/>
      <c r="AH827" s="394"/>
      <c r="AI827" s="394"/>
      <c r="AJ827" s="394"/>
      <c r="AK827" s="394"/>
    </row>
    <row r="828" spans="8:8" ht="15.75" customHeight="1">
      <c r="A828" s="475"/>
      <c r="B828" s="394"/>
      <c r="C828" s="476"/>
      <c r="D828" s="394"/>
      <c r="E828" s="394"/>
      <c r="F828" s="394"/>
      <c r="G828" s="394"/>
      <c r="H828" s="394"/>
      <c r="I828" s="394"/>
      <c r="J828" s="394"/>
      <c r="K828" s="394"/>
      <c r="L828" s="394"/>
      <c r="M828" s="394"/>
      <c r="N828" s="394"/>
      <c r="O828" s="394"/>
      <c r="P828" s="394"/>
      <c r="Q828" s="475"/>
      <c r="R828" s="475"/>
      <c r="S828" s="394"/>
      <c r="T828" s="394"/>
      <c r="U828" s="394"/>
      <c r="V828" s="394"/>
      <c r="Y828" s="477"/>
      <c r="Z828" s="477"/>
      <c r="AA828" s="394"/>
      <c r="AB828" s="394"/>
      <c r="AC828" s="394"/>
      <c r="AD828" s="394"/>
      <c r="AE828" s="394"/>
      <c r="AF828" s="394"/>
      <c r="AG828" s="394"/>
      <c r="AH828" s="394"/>
      <c r="AI828" s="394"/>
      <c r="AJ828" s="394"/>
      <c r="AK828" s="394"/>
    </row>
    <row r="829" spans="8:8" ht="15.75" customHeight="1">
      <c r="A829" s="475"/>
      <c r="B829" s="394"/>
      <c r="C829" s="476"/>
      <c r="D829" s="394"/>
      <c r="E829" s="394"/>
      <c r="F829" s="394"/>
      <c r="G829" s="394"/>
      <c r="H829" s="394"/>
      <c r="I829" s="394"/>
      <c r="J829" s="394"/>
      <c r="K829" s="394"/>
      <c r="L829" s="394"/>
      <c r="M829" s="394"/>
      <c r="N829" s="394"/>
      <c r="O829" s="394"/>
      <c r="P829" s="394"/>
      <c r="Q829" s="475"/>
      <c r="R829" s="475"/>
      <c r="S829" s="394"/>
      <c r="T829" s="394"/>
      <c r="U829" s="394"/>
      <c r="V829" s="394"/>
      <c r="Y829" s="477"/>
      <c r="Z829" s="477"/>
      <c r="AA829" s="394"/>
      <c r="AB829" s="394"/>
      <c r="AC829" s="394"/>
      <c r="AD829" s="394"/>
      <c r="AE829" s="394"/>
      <c r="AF829" s="394"/>
      <c r="AG829" s="394"/>
      <c r="AH829" s="394"/>
      <c r="AI829" s="394"/>
      <c r="AJ829" s="394"/>
      <c r="AK829" s="394"/>
    </row>
    <row r="830" spans="8:8" ht="15.75" customHeight="1">
      <c r="A830" s="475"/>
      <c r="B830" s="394"/>
      <c r="C830" s="476"/>
      <c r="D830" s="394"/>
      <c r="E830" s="394"/>
      <c r="F830" s="394"/>
      <c r="G830" s="394"/>
      <c r="H830" s="394"/>
      <c r="I830" s="394"/>
      <c r="J830" s="394"/>
      <c r="K830" s="394"/>
      <c r="L830" s="394"/>
      <c r="M830" s="394"/>
      <c r="N830" s="394"/>
      <c r="O830" s="394"/>
      <c r="P830" s="394"/>
      <c r="Q830" s="475"/>
      <c r="R830" s="475"/>
      <c r="S830" s="394"/>
      <c r="T830" s="394"/>
      <c r="U830" s="394"/>
      <c r="V830" s="394"/>
      <c r="Y830" s="477"/>
      <c r="Z830" s="477"/>
      <c r="AA830" s="394"/>
      <c r="AB830" s="394"/>
      <c r="AC830" s="394"/>
      <c r="AD830" s="394"/>
      <c r="AE830" s="394"/>
      <c r="AF830" s="394"/>
      <c r="AG830" s="394"/>
      <c r="AH830" s="394"/>
      <c r="AI830" s="394"/>
      <c r="AJ830" s="394"/>
      <c r="AK830" s="394"/>
    </row>
    <row r="831" spans="8:8" ht="15.75" customHeight="1">
      <c r="A831" s="475"/>
      <c r="B831" s="394"/>
      <c r="C831" s="476"/>
      <c r="D831" s="394"/>
      <c r="E831" s="394"/>
      <c r="F831" s="394"/>
      <c r="G831" s="394"/>
      <c r="H831" s="394"/>
      <c r="I831" s="394"/>
      <c r="J831" s="394"/>
      <c r="K831" s="394"/>
      <c r="L831" s="394"/>
      <c r="M831" s="394"/>
      <c r="N831" s="394"/>
      <c r="O831" s="394"/>
      <c r="P831" s="394"/>
      <c r="Q831" s="475"/>
      <c r="R831" s="475"/>
      <c r="S831" s="394"/>
      <c r="T831" s="394"/>
      <c r="U831" s="394"/>
      <c r="V831" s="394"/>
      <c r="Y831" s="477"/>
      <c r="Z831" s="477"/>
      <c r="AA831" s="394"/>
      <c r="AB831" s="394"/>
      <c r="AC831" s="394"/>
      <c r="AD831" s="394"/>
      <c r="AE831" s="394"/>
      <c r="AF831" s="394"/>
      <c r="AG831" s="394"/>
      <c r="AH831" s="394"/>
      <c r="AI831" s="394"/>
      <c r="AJ831" s="394"/>
      <c r="AK831" s="394"/>
    </row>
    <row r="832" spans="8:8" ht="15.75" customHeight="1">
      <c r="A832" s="475"/>
      <c r="B832" s="394"/>
      <c r="C832" s="476"/>
      <c r="D832" s="394"/>
      <c r="E832" s="394"/>
      <c r="F832" s="394"/>
      <c r="G832" s="394"/>
      <c r="H832" s="394"/>
      <c r="I832" s="394"/>
      <c r="J832" s="394"/>
      <c r="K832" s="394"/>
      <c r="L832" s="394"/>
      <c r="M832" s="394"/>
      <c r="N832" s="394"/>
      <c r="O832" s="394"/>
      <c r="P832" s="394"/>
      <c r="Q832" s="475"/>
      <c r="R832" s="475"/>
      <c r="S832" s="394"/>
      <c r="T832" s="394"/>
      <c r="U832" s="394"/>
      <c r="V832" s="394"/>
      <c r="Y832" s="477"/>
      <c r="Z832" s="477"/>
      <c r="AA832" s="394"/>
      <c r="AB832" s="394"/>
      <c r="AC832" s="394"/>
      <c r="AD832" s="394"/>
      <c r="AE832" s="394"/>
      <c r="AF832" s="394"/>
      <c r="AG832" s="394"/>
      <c r="AH832" s="394"/>
      <c r="AI832" s="394"/>
      <c r="AJ832" s="394"/>
      <c r="AK832" s="394"/>
    </row>
    <row r="833" spans="8:8" ht="15.75" customHeight="1">
      <c r="A833" s="475"/>
      <c r="B833" s="394"/>
      <c r="C833" s="476"/>
      <c r="D833" s="394"/>
      <c r="E833" s="394"/>
      <c r="F833" s="394"/>
      <c r="G833" s="394"/>
      <c r="H833" s="394"/>
      <c r="I833" s="394"/>
      <c r="J833" s="394"/>
      <c r="K833" s="394"/>
      <c r="L833" s="394"/>
      <c r="M833" s="394"/>
      <c r="N833" s="394"/>
      <c r="O833" s="394"/>
      <c r="P833" s="394"/>
      <c r="Q833" s="475"/>
      <c r="R833" s="475"/>
      <c r="S833" s="394"/>
      <c r="T833" s="394"/>
      <c r="U833" s="394"/>
      <c r="V833" s="394"/>
      <c r="Y833" s="477"/>
      <c r="Z833" s="477"/>
      <c r="AA833" s="394"/>
      <c r="AB833" s="394"/>
      <c r="AC833" s="394"/>
      <c r="AD833" s="394"/>
      <c r="AE833" s="394"/>
      <c r="AF833" s="394"/>
      <c r="AG833" s="394"/>
      <c r="AH833" s="394"/>
      <c r="AI833" s="394"/>
      <c r="AJ833" s="394"/>
      <c r="AK833" s="394"/>
    </row>
    <row r="834" spans="8:8" ht="15.75" customHeight="1">
      <c r="A834" s="475"/>
      <c r="B834" s="394"/>
      <c r="C834" s="476"/>
      <c r="D834" s="394"/>
      <c r="E834" s="394"/>
      <c r="F834" s="394"/>
      <c r="G834" s="394"/>
      <c r="H834" s="394"/>
      <c r="I834" s="394"/>
      <c r="J834" s="394"/>
      <c r="K834" s="394"/>
      <c r="L834" s="394"/>
      <c r="M834" s="394"/>
      <c r="N834" s="394"/>
      <c r="O834" s="394"/>
      <c r="P834" s="394"/>
      <c r="Q834" s="475"/>
      <c r="R834" s="475"/>
      <c r="S834" s="394"/>
      <c r="T834" s="394"/>
      <c r="U834" s="394"/>
      <c r="V834" s="394"/>
      <c r="Y834" s="477"/>
      <c r="Z834" s="477"/>
      <c r="AA834" s="394"/>
      <c r="AB834" s="394"/>
      <c r="AC834" s="394"/>
      <c r="AD834" s="394"/>
      <c r="AE834" s="394"/>
      <c r="AF834" s="394"/>
      <c r="AG834" s="394"/>
      <c r="AH834" s="394"/>
      <c r="AI834" s="394"/>
      <c r="AJ834" s="394"/>
      <c r="AK834" s="394"/>
    </row>
    <row r="835" spans="8:8" ht="15.75" customHeight="1">
      <c r="A835" s="475"/>
      <c r="B835" s="394"/>
      <c r="C835" s="476"/>
      <c r="D835" s="394"/>
      <c r="E835" s="394"/>
      <c r="F835" s="394"/>
      <c r="G835" s="394"/>
      <c r="H835" s="394"/>
      <c r="I835" s="394"/>
      <c r="J835" s="394"/>
      <c r="K835" s="394"/>
      <c r="L835" s="394"/>
      <c r="M835" s="394"/>
      <c r="N835" s="394"/>
      <c r="O835" s="394"/>
      <c r="P835" s="394"/>
      <c r="Q835" s="475"/>
      <c r="R835" s="475"/>
      <c r="S835" s="394"/>
      <c r="T835" s="394"/>
      <c r="U835" s="394"/>
      <c r="V835" s="394"/>
      <c r="Y835" s="477"/>
      <c r="Z835" s="477"/>
      <c r="AA835" s="394"/>
      <c r="AB835" s="394"/>
      <c r="AC835" s="394"/>
      <c r="AD835" s="394"/>
      <c r="AE835" s="394"/>
      <c r="AF835" s="394"/>
      <c r="AG835" s="394"/>
      <c r="AH835" s="394"/>
      <c r="AI835" s="394"/>
      <c r="AJ835" s="394"/>
      <c r="AK835" s="394"/>
    </row>
    <row r="836" spans="8:8" ht="15.75" customHeight="1">
      <c r="A836" s="475"/>
      <c r="B836" s="394"/>
      <c r="C836" s="476"/>
      <c r="D836" s="394"/>
      <c r="E836" s="394"/>
      <c r="F836" s="394"/>
      <c r="G836" s="394"/>
      <c r="H836" s="394"/>
      <c r="I836" s="394"/>
      <c r="J836" s="394"/>
      <c r="K836" s="394"/>
      <c r="L836" s="394"/>
      <c r="M836" s="394"/>
      <c r="N836" s="394"/>
      <c r="O836" s="394"/>
      <c r="P836" s="394"/>
      <c r="Q836" s="475"/>
      <c r="R836" s="475"/>
      <c r="S836" s="394"/>
      <c r="T836" s="394"/>
      <c r="U836" s="394"/>
      <c r="V836" s="394"/>
      <c r="Y836" s="477"/>
      <c r="Z836" s="477"/>
      <c r="AA836" s="394"/>
      <c r="AB836" s="394"/>
      <c r="AC836" s="394"/>
      <c r="AD836" s="394"/>
      <c r="AE836" s="394"/>
      <c r="AF836" s="394"/>
      <c r="AG836" s="394"/>
      <c r="AH836" s="394"/>
      <c r="AI836" s="394"/>
      <c r="AJ836" s="394"/>
      <c r="AK836" s="394"/>
    </row>
    <row r="837" spans="8:8" ht="15.75" customHeight="1">
      <c r="A837" s="475"/>
      <c r="B837" s="394"/>
      <c r="C837" s="476"/>
      <c r="D837" s="394"/>
      <c r="E837" s="394"/>
      <c r="F837" s="394"/>
      <c r="G837" s="394"/>
      <c r="H837" s="394"/>
      <c r="I837" s="394"/>
      <c r="J837" s="394"/>
      <c r="K837" s="394"/>
      <c r="L837" s="394"/>
      <c r="M837" s="394"/>
      <c r="N837" s="394"/>
      <c r="O837" s="394"/>
      <c r="P837" s="394"/>
      <c r="Q837" s="475"/>
      <c r="R837" s="475"/>
      <c r="S837" s="394"/>
      <c r="T837" s="394"/>
      <c r="U837" s="394"/>
      <c r="V837" s="394"/>
      <c r="Y837" s="477"/>
      <c r="Z837" s="477"/>
      <c r="AA837" s="394"/>
      <c r="AB837" s="394"/>
      <c r="AC837" s="394"/>
      <c r="AD837" s="394"/>
      <c r="AE837" s="394"/>
      <c r="AF837" s="394"/>
      <c r="AG837" s="394"/>
      <c r="AH837" s="394"/>
      <c r="AI837" s="394"/>
      <c r="AJ837" s="394"/>
      <c r="AK837" s="394"/>
    </row>
    <row r="838" spans="8:8" ht="15.75" customHeight="1">
      <c r="A838" s="475"/>
      <c r="B838" s="394"/>
      <c r="C838" s="476"/>
      <c r="D838" s="394"/>
      <c r="E838" s="394"/>
      <c r="F838" s="394"/>
      <c r="G838" s="394"/>
      <c r="H838" s="394"/>
      <c r="I838" s="394"/>
      <c r="J838" s="394"/>
      <c r="K838" s="394"/>
      <c r="L838" s="394"/>
      <c r="M838" s="394"/>
      <c r="N838" s="394"/>
      <c r="O838" s="394"/>
      <c r="P838" s="394"/>
      <c r="Q838" s="475"/>
      <c r="R838" s="475"/>
      <c r="S838" s="394"/>
      <c r="T838" s="394"/>
      <c r="U838" s="394"/>
      <c r="V838" s="394"/>
      <c r="Y838" s="477"/>
      <c r="Z838" s="477"/>
      <c r="AA838" s="394"/>
      <c r="AB838" s="394"/>
      <c r="AC838" s="394"/>
      <c r="AD838" s="394"/>
      <c r="AE838" s="394"/>
      <c r="AF838" s="394"/>
      <c r="AG838" s="394"/>
      <c r="AH838" s="394"/>
      <c r="AI838" s="394"/>
      <c r="AJ838" s="394"/>
      <c r="AK838" s="394"/>
    </row>
    <row r="839" spans="8:8" ht="15.75" customHeight="1">
      <c r="A839" s="475"/>
      <c r="B839" s="394"/>
      <c r="C839" s="476"/>
      <c r="D839" s="394"/>
      <c r="E839" s="394"/>
      <c r="F839" s="394"/>
      <c r="G839" s="394"/>
      <c r="H839" s="394"/>
      <c r="I839" s="394"/>
      <c r="J839" s="394"/>
      <c r="K839" s="394"/>
      <c r="L839" s="394"/>
      <c r="M839" s="394"/>
      <c r="N839" s="394"/>
      <c r="O839" s="394"/>
      <c r="P839" s="394"/>
      <c r="Q839" s="475"/>
      <c r="R839" s="475"/>
      <c r="S839" s="394"/>
      <c r="T839" s="394"/>
      <c r="U839" s="394"/>
      <c r="V839" s="394"/>
      <c r="Y839" s="477"/>
      <c r="Z839" s="477"/>
      <c r="AA839" s="394"/>
      <c r="AB839" s="394"/>
      <c r="AC839" s="394"/>
      <c r="AD839" s="394"/>
      <c r="AE839" s="394"/>
      <c r="AF839" s="394"/>
      <c r="AG839" s="394"/>
      <c r="AH839" s="394"/>
      <c r="AI839" s="394"/>
      <c r="AJ839" s="394"/>
      <c r="AK839" s="394"/>
    </row>
    <row r="840" spans="8:8" ht="15.75" customHeight="1">
      <c r="A840" s="475"/>
      <c r="B840" s="394"/>
      <c r="C840" s="476"/>
      <c r="D840" s="394"/>
      <c r="E840" s="394"/>
      <c r="F840" s="394"/>
      <c r="G840" s="394"/>
      <c r="H840" s="394"/>
      <c r="I840" s="394"/>
      <c r="J840" s="394"/>
      <c r="K840" s="394"/>
      <c r="L840" s="394"/>
      <c r="M840" s="394"/>
      <c r="N840" s="394"/>
      <c r="O840" s="394"/>
      <c r="P840" s="394"/>
      <c r="Q840" s="475"/>
      <c r="R840" s="475"/>
      <c r="S840" s="394"/>
      <c r="T840" s="394"/>
      <c r="U840" s="394"/>
      <c r="V840" s="394"/>
      <c r="Y840" s="477"/>
      <c r="Z840" s="477"/>
      <c r="AA840" s="394"/>
      <c r="AB840" s="394"/>
      <c r="AC840" s="394"/>
      <c r="AD840" s="394"/>
      <c r="AE840" s="394"/>
      <c r="AF840" s="394"/>
      <c r="AG840" s="394"/>
      <c r="AH840" s="394"/>
      <c r="AI840" s="394"/>
      <c r="AJ840" s="394"/>
      <c r="AK840" s="394"/>
    </row>
    <row r="841" spans="8:8" ht="15.75" customHeight="1">
      <c r="A841" s="475"/>
      <c r="B841" s="394"/>
      <c r="C841" s="476"/>
      <c r="D841" s="394"/>
      <c r="E841" s="394"/>
      <c r="F841" s="394"/>
      <c r="G841" s="394"/>
      <c r="H841" s="394"/>
      <c r="I841" s="394"/>
      <c r="J841" s="394"/>
      <c r="K841" s="394"/>
      <c r="L841" s="394"/>
      <c r="M841" s="394"/>
      <c r="N841" s="394"/>
      <c r="O841" s="394"/>
      <c r="P841" s="394"/>
      <c r="Q841" s="475"/>
      <c r="R841" s="475"/>
      <c r="S841" s="394"/>
      <c r="T841" s="394"/>
      <c r="U841" s="394"/>
      <c r="V841" s="394"/>
      <c r="Y841" s="477"/>
      <c r="Z841" s="477"/>
      <c r="AA841" s="394"/>
      <c r="AB841" s="394"/>
      <c r="AC841" s="394"/>
      <c r="AD841" s="394"/>
      <c r="AE841" s="394"/>
      <c r="AF841" s="394"/>
      <c r="AG841" s="394"/>
      <c r="AH841" s="394"/>
      <c r="AI841" s="394"/>
      <c r="AJ841" s="394"/>
      <c r="AK841" s="394"/>
    </row>
    <row r="842" spans="8:8" ht="15.75" customHeight="1">
      <c r="A842" s="475"/>
      <c r="B842" s="394"/>
      <c r="C842" s="476"/>
      <c r="D842" s="394"/>
      <c r="E842" s="394"/>
      <c r="F842" s="394"/>
      <c r="G842" s="394"/>
      <c r="H842" s="394"/>
      <c r="I842" s="394"/>
      <c r="J842" s="394"/>
      <c r="K842" s="394"/>
      <c r="L842" s="394"/>
      <c r="M842" s="394"/>
      <c r="N842" s="394"/>
      <c r="O842" s="394"/>
      <c r="P842" s="394"/>
      <c r="Q842" s="475"/>
      <c r="R842" s="475"/>
      <c r="S842" s="394"/>
      <c r="T842" s="394"/>
      <c r="U842" s="394"/>
      <c r="V842" s="394"/>
      <c r="Y842" s="477"/>
      <c r="Z842" s="477"/>
      <c r="AA842" s="394"/>
      <c r="AB842" s="394"/>
      <c r="AC842" s="394"/>
      <c r="AD842" s="394"/>
      <c r="AE842" s="394"/>
      <c r="AF842" s="394"/>
      <c r="AG842" s="394"/>
      <c r="AH842" s="394"/>
      <c r="AI842" s="394"/>
      <c r="AJ842" s="394"/>
      <c r="AK842" s="394"/>
    </row>
    <row r="843" spans="8:8" ht="15.75" customHeight="1">
      <c r="A843" s="475"/>
      <c r="B843" s="394"/>
      <c r="C843" s="476"/>
      <c r="D843" s="394"/>
      <c r="E843" s="394"/>
      <c r="F843" s="394"/>
      <c r="G843" s="394"/>
      <c r="H843" s="394"/>
      <c r="I843" s="394"/>
      <c r="J843" s="394"/>
      <c r="K843" s="394"/>
      <c r="L843" s="394"/>
      <c r="M843" s="394"/>
      <c r="N843" s="394"/>
      <c r="O843" s="394"/>
      <c r="P843" s="394"/>
      <c r="Q843" s="475"/>
      <c r="R843" s="475"/>
      <c r="S843" s="394"/>
      <c r="T843" s="394"/>
      <c r="U843" s="394"/>
      <c r="V843" s="394"/>
      <c r="Y843" s="477"/>
      <c r="Z843" s="477"/>
      <c r="AA843" s="394"/>
      <c r="AB843" s="394"/>
      <c r="AC843" s="394"/>
      <c r="AD843" s="394"/>
      <c r="AE843" s="394"/>
      <c r="AF843" s="394"/>
      <c r="AG843" s="394"/>
      <c r="AH843" s="394"/>
      <c r="AI843" s="394"/>
      <c r="AJ843" s="394"/>
      <c r="AK843" s="394"/>
    </row>
    <row r="844" spans="8:8" ht="15.75" customHeight="1">
      <c r="A844" s="475"/>
      <c r="B844" s="394"/>
      <c r="C844" s="476"/>
      <c r="D844" s="394"/>
      <c r="E844" s="394"/>
      <c r="F844" s="394"/>
      <c r="G844" s="394"/>
      <c r="H844" s="394"/>
      <c r="I844" s="394"/>
      <c r="J844" s="394"/>
      <c r="K844" s="394"/>
      <c r="L844" s="394"/>
      <c r="M844" s="394"/>
      <c r="N844" s="394"/>
      <c r="O844" s="394"/>
      <c r="P844" s="394"/>
      <c r="Q844" s="475"/>
      <c r="R844" s="475"/>
      <c r="S844" s="394"/>
      <c r="T844" s="394"/>
      <c r="U844" s="394"/>
      <c r="V844" s="394"/>
      <c r="Y844" s="477"/>
      <c r="Z844" s="477"/>
      <c r="AA844" s="394"/>
      <c r="AB844" s="394"/>
      <c r="AC844" s="394"/>
      <c r="AD844" s="394"/>
      <c r="AE844" s="394"/>
      <c r="AF844" s="394"/>
      <c r="AG844" s="394"/>
      <c r="AH844" s="394"/>
      <c r="AI844" s="394"/>
      <c r="AJ844" s="394"/>
      <c r="AK844" s="394"/>
    </row>
    <row r="845" spans="8:8" ht="15.75" customHeight="1">
      <c r="A845" s="475"/>
      <c r="B845" s="394"/>
      <c r="C845" s="476"/>
      <c r="D845" s="394"/>
      <c r="E845" s="394"/>
      <c r="F845" s="394"/>
      <c r="G845" s="394"/>
      <c r="H845" s="394"/>
      <c r="I845" s="394"/>
      <c r="J845" s="394"/>
      <c r="K845" s="394"/>
      <c r="L845" s="394"/>
      <c r="M845" s="394"/>
      <c r="N845" s="394"/>
      <c r="O845" s="394"/>
      <c r="P845" s="394"/>
      <c r="Q845" s="475"/>
      <c r="R845" s="475"/>
      <c r="S845" s="394"/>
      <c r="T845" s="394"/>
      <c r="U845" s="394"/>
      <c r="V845" s="394"/>
      <c r="Y845" s="477"/>
      <c r="Z845" s="477"/>
      <c r="AA845" s="394"/>
      <c r="AB845" s="394"/>
      <c r="AC845" s="394"/>
      <c r="AD845" s="394"/>
      <c r="AE845" s="394"/>
      <c r="AF845" s="394"/>
      <c r="AG845" s="394"/>
      <c r="AH845" s="394"/>
      <c r="AI845" s="394"/>
      <c r="AJ845" s="394"/>
      <c r="AK845" s="394"/>
    </row>
    <row r="846" spans="8:8" ht="15.75" customHeight="1">
      <c r="A846" s="475"/>
      <c r="B846" s="394"/>
      <c r="C846" s="476"/>
      <c r="D846" s="394"/>
      <c r="E846" s="394"/>
      <c r="F846" s="394"/>
      <c r="G846" s="394"/>
      <c r="H846" s="394"/>
      <c r="I846" s="394"/>
      <c r="J846" s="394"/>
      <c r="K846" s="394"/>
      <c r="L846" s="394"/>
      <c r="M846" s="394"/>
      <c r="N846" s="394"/>
      <c r="O846" s="394"/>
      <c r="P846" s="394"/>
      <c r="Q846" s="475"/>
      <c r="R846" s="475"/>
      <c r="S846" s="394"/>
      <c r="T846" s="394"/>
      <c r="U846" s="394"/>
      <c r="V846" s="394"/>
      <c r="Y846" s="477"/>
      <c r="Z846" s="477"/>
      <c r="AA846" s="394"/>
      <c r="AB846" s="394"/>
      <c r="AC846" s="394"/>
      <c r="AD846" s="394"/>
      <c r="AE846" s="394"/>
      <c r="AF846" s="394"/>
      <c r="AG846" s="394"/>
      <c r="AH846" s="394"/>
      <c r="AI846" s="394"/>
      <c r="AJ846" s="394"/>
      <c r="AK846" s="394"/>
    </row>
    <row r="847" spans="8:8" ht="15.75" customHeight="1">
      <c r="A847" s="475"/>
      <c r="B847" s="394"/>
      <c r="C847" s="476"/>
      <c r="D847" s="394"/>
      <c r="E847" s="394"/>
      <c r="F847" s="394"/>
      <c r="G847" s="394"/>
      <c r="H847" s="394"/>
      <c r="I847" s="394"/>
      <c r="J847" s="394"/>
      <c r="K847" s="394"/>
      <c r="L847" s="394"/>
      <c r="M847" s="394"/>
      <c r="N847" s="394"/>
      <c r="O847" s="394"/>
      <c r="P847" s="394"/>
      <c r="Q847" s="475"/>
      <c r="R847" s="475"/>
      <c r="S847" s="394"/>
      <c r="T847" s="394"/>
      <c r="U847" s="394"/>
      <c r="V847" s="394"/>
      <c r="Y847" s="477"/>
      <c r="Z847" s="477"/>
      <c r="AA847" s="394"/>
      <c r="AB847" s="394"/>
      <c r="AC847" s="394"/>
      <c r="AD847" s="394"/>
      <c r="AE847" s="394"/>
      <c r="AF847" s="394"/>
      <c r="AG847" s="394"/>
      <c r="AH847" s="394"/>
      <c r="AI847" s="394"/>
      <c r="AJ847" s="394"/>
      <c r="AK847" s="394"/>
    </row>
    <row r="848" spans="8:8" ht="15.75" customHeight="1">
      <c r="A848" s="475"/>
      <c r="B848" s="394"/>
      <c r="C848" s="476"/>
      <c r="D848" s="394"/>
      <c r="E848" s="394"/>
      <c r="F848" s="394"/>
      <c r="G848" s="394"/>
      <c r="H848" s="394"/>
      <c r="I848" s="394"/>
      <c r="J848" s="394"/>
      <c r="K848" s="394"/>
      <c r="L848" s="394"/>
      <c r="M848" s="394"/>
      <c r="N848" s="394"/>
      <c r="O848" s="394"/>
      <c r="P848" s="394"/>
      <c r="Q848" s="475"/>
      <c r="R848" s="475"/>
      <c r="S848" s="394"/>
      <c r="T848" s="394"/>
      <c r="U848" s="394"/>
      <c r="V848" s="394"/>
      <c r="Y848" s="477"/>
      <c r="Z848" s="477"/>
      <c r="AA848" s="394"/>
      <c r="AB848" s="394"/>
      <c r="AC848" s="394"/>
      <c r="AD848" s="394"/>
      <c r="AE848" s="394"/>
      <c r="AF848" s="394"/>
      <c r="AG848" s="394"/>
      <c r="AH848" s="394"/>
      <c r="AI848" s="394"/>
      <c r="AJ848" s="394"/>
      <c r="AK848" s="394"/>
    </row>
    <row r="849" spans="8:8" ht="15.75" customHeight="1">
      <c r="A849" s="475"/>
      <c r="B849" s="394"/>
      <c r="C849" s="476"/>
      <c r="D849" s="394"/>
      <c r="E849" s="394"/>
      <c r="F849" s="394"/>
      <c r="G849" s="394"/>
      <c r="H849" s="394"/>
      <c r="I849" s="394"/>
      <c r="J849" s="394"/>
      <c r="K849" s="394"/>
      <c r="L849" s="394"/>
      <c r="M849" s="394"/>
      <c r="N849" s="394"/>
      <c r="O849" s="394"/>
      <c r="P849" s="394"/>
      <c r="Q849" s="475"/>
      <c r="R849" s="475"/>
      <c r="S849" s="394"/>
      <c r="T849" s="394"/>
      <c r="U849" s="394"/>
      <c r="V849" s="394"/>
      <c r="Y849" s="477"/>
      <c r="Z849" s="477"/>
      <c r="AA849" s="394"/>
      <c r="AB849" s="394"/>
      <c r="AC849" s="394"/>
      <c r="AD849" s="394"/>
      <c r="AE849" s="394"/>
      <c r="AF849" s="394"/>
      <c r="AG849" s="394"/>
      <c r="AH849" s="394"/>
      <c r="AI849" s="394"/>
      <c r="AJ849" s="394"/>
      <c r="AK849" s="394"/>
    </row>
    <row r="850" spans="8:8" ht="15.75" customHeight="1">
      <c r="A850" s="475"/>
      <c r="B850" s="394"/>
      <c r="C850" s="476"/>
      <c r="D850" s="394"/>
      <c r="E850" s="394"/>
      <c r="F850" s="394"/>
      <c r="G850" s="394"/>
      <c r="H850" s="394"/>
      <c r="I850" s="394"/>
      <c r="J850" s="394"/>
      <c r="K850" s="394"/>
      <c r="L850" s="394"/>
      <c r="M850" s="394"/>
      <c r="N850" s="394"/>
      <c r="O850" s="394"/>
      <c r="P850" s="394"/>
      <c r="Q850" s="475"/>
      <c r="R850" s="475"/>
      <c r="S850" s="394"/>
      <c r="T850" s="394"/>
      <c r="U850" s="394"/>
      <c r="V850" s="394"/>
      <c r="Y850" s="477"/>
      <c r="Z850" s="477"/>
      <c r="AA850" s="394"/>
      <c r="AB850" s="394"/>
      <c r="AC850" s="394"/>
      <c r="AD850" s="394"/>
      <c r="AE850" s="394"/>
      <c r="AF850" s="394"/>
      <c r="AG850" s="394"/>
      <c r="AH850" s="394"/>
      <c r="AI850" s="394"/>
      <c r="AJ850" s="394"/>
      <c r="AK850" s="394"/>
    </row>
    <row r="851" spans="8:8" ht="15.75" customHeight="1">
      <c r="A851" s="475"/>
      <c r="B851" s="394"/>
      <c r="C851" s="476"/>
      <c r="D851" s="394"/>
      <c r="E851" s="394"/>
      <c r="F851" s="394"/>
      <c r="G851" s="394"/>
      <c r="H851" s="394"/>
      <c r="I851" s="394"/>
      <c r="J851" s="394"/>
      <c r="K851" s="394"/>
      <c r="L851" s="394"/>
      <c r="M851" s="394"/>
      <c r="N851" s="394"/>
      <c r="O851" s="394"/>
      <c r="P851" s="394"/>
      <c r="Q851" s="475"/>
      <c r="R851" s="475"/>
      <c r="S851" s="394"/>
      <c r="T851" s="394"/>
      <c r="U851" s="394"/>
      <c r="V851" s="394"/>
      <c r="Y851" s="477"/>
      <c r="Z851" s="477"/>
      <c r="AA851" s="394"/>
      <c r="AB851" s="394"/>
      <c r="AC851" s="394"/>
      <c r="AD851" s="394"/>
      <c r="AE851" s="394"/>
      <c r="AF851" s="394"/>
      <c r="AG851" s="394"/>
      <c r="AH851" s="394"/>
      <c r="AI851" s="394"/>
      <c r="AJ851" s="394"/>
      <c r="AK851" s="394"/>
    </row>
    <row r="852" spans="8:8" ht="15.75" customHeight="1">
      <c r="A852" s="475"/>
      <c r="B852" s="394"/>
      <c r="C852" s="476"/>
      <c r="D852" s="394"/>
      <c r="E852" s="394"/>
      <c r="F852" s="394"/>
      <c r="G852" s="394"/>
      <c r="H852" s="394"/>
      <c r="I852" s="394"/>
      <c r="J852" s="394"/>
      <c r="K852" s="394"/>
      <c r="L852" s="394"/>
      <c r="M852" s="394"/>
      <c r="N852" s="394"/>
      <c r="O852" s="394"/>
      <c r="P852" s="394"/>
      <c r="Q852" s="475"/>
      <c r="R852" s="475"/>
      <c r="S852" s="394"/>
      <c r="T852" s="394"/>
      <c r="U852" s="394"/>
      <c r="V852" s="394"/>
      <c r="Y852" s="477"/>
      <c r="Z852" s="477"/>
      <c r="AA852" s="394"/>
      <c r="AB852" s="394"/>
      <c r="AC852" s="394"/>
      <c r="AD852" s="394"/>
      <c r="AE852" s="394"/>
      <c r="AF852" s="394"/>
      <c r="AG852" s="394"/>
      <c r="AH852" s="394"/>
      <c r="AI852" s="394"/>
      <c r="AJ852" s="394"/>
      <c r="AK852" s="394"/>
    </row>
    <row r="853" spans="8:8" ht="15.75" customHeight="1">
      <c r="A853" s="475"/>
      <c r="B853" s="394"/>
      <c r="C853" s="476"/>
      <c r="D853" s="394"/>
      <c r="E853" s="394"/>
      <c r="F853" s="394"/>
      <c r="G853" s="394"/>
      <c r="H853" s="394"/>
      <c r="I853" s="394"/>
      <c r="J853" s="394"/>
      <c r="K853" s="394"/>
      <c r="L853" s="394"/>
      <c r="M853" s="394"/>
      <c r="N853" s="394"/>
      <c r="O853" s="394"/>
      <c r="P853" s="394"/>
      <c r="Q853" s="475"/>
      <c r="R853" s="475"/>
      <c r="S853" s="394"/>
      <c r="T853" s="394"/>
      <c r="U853" s="394"/>
      <c r="V853" s="394"/>
      <c r="Y853" s="477"/>
      <c r="Z853" s="477"/>
      <c r="AA853" s="394"/>
      <c r="AB853" s="394"/>
      <c r="AC853" s="394"/>
      <c r="AD853" s="394"/>
      <c r="AE853" s="394"/>
      <c r="AF853" s="394"/>
      <c r="AG853" s="394"/>
      <c r="AH853" s="394"/>
      <c r="AI853" s="394"/>
      <c r="AJ853" s="394"/>
      <c r="AK853" s="394"/>
    </row>
    <row r="854" spans="8:8" ht="15.75" customHeight="1">
      <c r="A854" s="475"/>
      <c r="B854" s="394"/>
      <c r="C854" s="476"/>
      <c r="D854" s="394"/>
      <c r="E854" s="394"/>
      <c r="F854" s="394"/>
      <c r="G854" s="394"/>
      <c r="H854" s="394"/>
      <c r="I854" s="394"/>
      <c r="J854" s="394"/>
      <c r="K854" s="394"/>
      <c r="L854" s="394"/>
      <c r="M854" s="394"/>
      <c r="N854" s="394"/>
      <c r="O854" s="394"/>
      <c r="P854" s="394"/>
      <c r="Q854" s="475"/>
      <c r="R854" s="475"/>
      <c r="S854" s="394"/>
      <c r="T854" s="394"/>
      <c r="U854" s="394"/>
      <c r="V854" s="394"/>
      <c r="Y854" s="477"/>
      <c r="Z854" s="477"/>
      <c r="AA854" s="394"/>
      <c r="AB854" s="394"/>
      <c r="AC854" s="394"/>
      <c r="AD854" s="394"/>
      <c r="AE854" s="394"/>
      <c r="AF854" s="394"/>
      <c r="AG854" s="394"/>
      <c r="AH854" s="394"/>
      <c r="AI854" s="394"/>
      <c r="AJ854" s="394"/>
      <c r="AK854" s="394"/>
    </row>
    <row r="855" spans="8:8" ht="15.75" customHeight="1">
      <c r="A855" s="475"/>
      <c r="B855" s="394"/>
      <c r="C855" s="476"/>
      <c r="D855" s="394"/>
      <c r="E855" s="394"/>
      <c r="F855" s="394"/>
      <c r="G855" s="394"/>
      <c r="H855" s="394"/>
      <c r="I855" s="394"/>
      <c r="J855" s="394"/>
      <c r="K855" s="394"/>
      <c r="L855" s="394"/>
      <c r="M855" s="394"/>
      <c r="N855" s="394"/>
      <c r="O855" s="394"/>
      <c r="P855" s="394"/>
      <c r="Q855" s="475"/>
      <c r="R855" s="475"/>
      <c r="S855" s="394"/>
      <c r="T855" s="394"/>
      <c r="U855" s="394"/>
      <c r="V855" s="394"/>
      <c r="Y855" s="477"/>
      <c r="Z855" s="477"/>
      <c r="AA855" s="394"/>
      <c r="AB855" s="394"/>
      <c r="AC855" s="394"/>
      <c r="AD855" s="394"/>
      <c r="AE855" s="394"/>
      <c r="AF855" s="394"/>
      <c r="AG855" s="394"/>
      <c r="AH855" s="394"/>
      <c r="AI855" s="394"/>
      <c r="AJ855" s="394"/>
      <c r="AK855" s="394"/>
    </row>
    <row r="856" spans="8:8" ht="15.75" customHeight="1">
      <c r="A856" s="475"/>
      <c r="B856" s="394"/>
      <c r="C856" s="476"/>
      <c r="D856" s="394"/>
      <c r="E856" s="394"/>
      <c r="F856" s="394"/>
      <c r="G856" s="394"/>
      <c r="H856" s="394"/>
      <c r="I856" s="394"/>
      <c r="J856" s="394"/>
      <c r="K856" s="394"/>
      <c r="L856" s="394"/>
      <c r="M856" s="394"/>
      <c r="N856" s="394"/>
      <c r="O856" s="394"/>
      <c r="P856" s="394"/>
      <c r="Q856" s="475"/>
      <c r="R856" s="475"/>
      <c r="S856" s="394"/>
      <c r="T856" s="394"/>
      <c r="U856" s="394"/>
      <c r="V856" s="394"/>
      <c r="Y856" s="477"/>
      <c r="Z856" s="477"/>
      <c r="AA856" s="394"/>
      <c r="AB856" s="394"/>
      <c r="AC856" s="394"/>
      <c r="AD856" s="394"/>
      <c r="AE856" s="394"/>
      <c r="AF856" s="394"/>
      <c r="AG856" s="394"/>
      <c r="AH856" s="394"/>
      <c r="AI856" s="394"/>
      <c r="AJ856" s="394"/>
      <c r="AK856" s="394"/>
    </row>
    <row r="857" spans="8:8" ht="15.75" customHeight="1">
      <c r="A857" s="475"/>
      <c r="B857" s="394"/>
      <c r="C857" s="476"/>
      <c r="D857" s="394"/>
      <c r="E857" s="394"/>
      <c r="F857" s="394"/>
      <c r="G857" s="394"/>
      <c r="H857" s="394"/>
      <c r="I857" s="394"/>
      <c r="J857" s="394"/>
      <c r="K857" s="394"/>
      <c r="L857" s="394"/>
      <c r="M857" s="394"/>
      <c r="N857" s="394"/>
      <c r="O857" s="394"/>
      <c r="P857" s="394"/>
      <c r="Q857" s="475"/>
      <c r="R857" s="475"/>
      <c r="S857" s="394"/>
      <c r="T857" s="394"/>
      <c r="U857" s="394"/>
      <c r="V857" s="394"/>
      <c r="Y857" s="477"/>
      <c r="Z857" s="477"/>
      <c r="AA857" s="394"/>
      <c r="AB857" s="394"/>
      <c r="AC857" s="394"/>
      <c r="AD857" s="394"/>
      <c r="AE857" s="394"/>
      <c r="AF857" s="394"/>
      <c r="AG857" s="394"/>
      <c r="AH857" s="394"/>
      <c r="AI857" s="394"/>
      <c r="AJ857" s="394"/>
      <c r="AK857" s="394"/>
    </row>
    <row r="858" spans="8:8" ht="15.75" customHeight="1">
      <c r="A858" s="475"/>
      <c r="B858" s="394"/>
      <c r="C858" s="476"/>
      <c r="D858" s="394"/>
      <c r="E858" s="394"/>
      <c r="F858" s="394"/>
      <c r="G858" s="394"/>
      <c r="H858" s="394"/>
      <c r="I858" s="394"/>
      <c r="J858" s="394"/>
      <c r="K858" s="394"/>
      <c r="L858" s="394"/>
      <c r="M858" s="394"/>
      <c r="N858" s="394"/>
      <c r="O858" s="394"/>
      <c r="P858" s="394"/>
      <c r="Q858" s="475"/>
      <c r="R858" s="475"/>
      <c r="S858" s="394"/>
      <c r="T858" s="394"/>
      <c r="U858" s="394"/>
      <c r="V858" s="394"/>
      <c r="Y858" s="477"/>
      <c r="Z858" s="477"/>
      <c r="AA858" s="394"/>
      <c r="AB858" s="394"/>
      <c r="AC858" s="394"/>
      <c r="AD858" s="394"/>
      <c r="AE858" s="394"/>
      <c r="AF858" s="394"/>
      <c r="AG858" s="394"/>
      <c r="AH858" s="394"/>
      <c r="AI858" s="394"/>
      <c r="AJ858" s="394"/>
      <c r="AK858" s="394"/>
    </row>
    <row r="859" spans="8:8" ht="15.75" customHeight="1">
      <c r="A859" s="475"/>
      <c r="B859" s="394"/>
      <c r="C859" s="476"/>
      <c r="D859" s="394"/>
      <c r="E859" s="394"/>
      <c r="F859" s="394"/>
      <c r="G859" s="394"/>
      <c r="H859" s="394"/>
      <c r="I859" s="394"/>
      <c r="J859" s="394"/>
      <c r="K859" s="394"/>
      <c r="L859" s="394"/>
      <c r="M859" s="394"/>
      <c r="N859" s="394"/>
      <c r="O859" s="394"/>
      <c r="P859" s="394"/>
      <c r="Q859" s="475"/>
      <c r="R859" s="475"/>
      <c r="S859" s="394"/>
      <c r="T859" s="394"/>
      <c r="U859" s="394"/>
      <c r="V859" s="394"/>
      <c r="Y859" s="477"/>
      <c r="Z859" s="477"/>
      <c r="AA859" s="394"/>
      <c r="AB859" s="394"/>
      <c r="AC859" s="394"/>
      <c r="AD859" s="394"/>
      <c r="AE859" s="394"/>
      <c r="AF859" s="394"/>
      <c r="AG859" s="394"/>
      <c r="AH859" s="394"/>
      <c r="AI859" s="394"/>
      <c r="AJ859" s="394"/>
      <c r="AK859" s="394"/>
    </row>
    <row r="860" spans="8:8" ht="15.75" customHeight="1">
      <c r="A860" s="475"/>
      <c r="B860" s="394"/>
      <c r="C860" s="476"/>
      <c r="D860" s="394"/>
      <c r="E860" s="394"/>
      <c r="F860" s="394"/>
      <c r="G860" s="394"/>
      <c r="H860" s="394"/>
      <c r="I860" s="394"/>
      <c r="J860" s="394"/>
      <c r="K860" s="394"/>
      <c r="L860" s="394"/>
      <c r="M860" s="394"/>
      <c r="N860" s="394"/>
      <c r="O860" s="394"/>
      <c r="P860" s="394"/>
      <c r="Q860" s="475"/>
      <c r="R860" s="475"/>
      <c r="S860" s="394"/>
      <c r="T860" s="394"/>
      <c r="U860" s="394"/>
      <c r="V860" s="394"/>
      <c r="Y860" s="477"/>
      <c r="Z860" s="477"/>
      <c r="AA860" s="394"/>
      <c r="AB860" s="394"/>
      <c r="AC860" s="394"/>
      <c r="AD860" s="394"/>
      <c r="AE860" s="394"/>
      <c r="AF860" s="394"/>
      <c r="AG860" s="394"/>
      <c r="AH860" s="394"/>
      <c r="AI860" s="394"/>
      <c r="AJ860" s="394"/>
      <c r="AK860" s="394"/>
    </row>
    <row r="861" spans="8:8" ht="15.75" customHeight="1">
      <c r="A861" s="475"/>
      <c r="B861" s="394"/>
      <c r="C861" s="476"/>
      <c r="D861" s="394"/>
      <c r="E861" s="394"/>
      <c r="F861" s="394"/>
      <c r="G861" s="394"/>
      <c r="H861" s="394"/>
      <c r="I861" s="394"/>
      <c r="J861" s="394"/>
      <c r="K861" s="394"/>
      <c r="L861" s="394"/>
      <c r="M861" s="394"/>
      <c r="N861" s="394"/>
      <c r="O861" s="394"/>
      <c r="P861" s="394"/>
      <c r="Q861" s="475"/>
      <c r="R861" s="475"/>
      <c r="S861" s="394"/>
      <c r="T861" s="394"/>
      <c r="U861" s="394"/>
      <c r="V861" s="394"/>
      <c r="Y861" s="477"/>
      <c r="Z861" s="477"/>
      <c r="AA861" s="394"/>
      <c r="AB861" s="394"/>
      <c r="AC861" s="394"/>
      <c r="AD861" s="394"/>
      <c r="AE861" s="394"/>
      <c r="AF861" s="394"/>
      <c r="AG861" s="394"/>
      <c r="AH861" s="394"/>
      <c r="AI861" s="394"/>
      <c r="AJ861" s="394"/>
      <c r="AK861" s="394"/>
    </row>
    <row r="862" spans="8:8" ht="15.75" customHeight="1">
      <c r="A862" s="475"/>
      <c r="B862" s="394"/>
      <c r="C862" s="476"/>
      <c r="D862" s="394"/>
      <c r="E862" s="394"/>
      <c r="F862" s="394"/>
      <c r="G862" s="394"/>
      <c r="H862" s="394"/>
      <c r="I862" s="394"/>
      <c r="J862" s="394"/>
      <c r="K862" s="394"/>
      <c r="L862" s="394"/>
      <c r="M862" s="394"/>
      <c r="N862" s="394"/>
      <c r="O862" s="394"/>
      <c r="P862" s="394"/>
      <c r="Q862" s="475"/>
      <c r="R862" s="475"/>
      <c r="S862" s="394"/>
      <c r="T862" s="394"/>
      <c r="U862" s="394"/>
      <c r="V862" s="394"/>
      <c r="Y862" s="477"/>
      <c r="Z862" s="477"/>
      <c r="AA862" s="394"/>
      <c r="AB862" s="394"/>
      <c r="AC862" s="394"/>
      <c r="AD862" s="394"/>
      <c r="AE862" s="394"/>
      <c r="AF862" s="394"/>
      <c r="AG862" s="394"/>
      <c r="AH862" s="394"/>
      <c r="AI862" s="394"/>
      <c r="AJ862" s="394"/>
      <c r="AK862" s="394"/>
    </row>
    <row r="863" spans="8:8" ht="15.75" customHeight="1">
      <c r="A863" s="475"/>
      <c r="B863" s="394"/>
      <c r="C863" s="476"/>
      <c r="D863" s="394"/>
      <c r="E863" s="394"/>
      <c r="F863" s="394"/>
      <c r="G863" s="394"/>
      <c r="H863" s="394"/>
      <c r="I863" s="394"/>
      <c r="J863" s="394"/>
      <c r="K863" s="394"/>
      <c r="L863" s="394"/>
      <c r="M863" s="394"/>
      <c r="N863" s="394"/>
      <c r="O863" s="394"/>
      <c r="P863" s="394"/>
      <c r="Q863" s="475"/>
      <c r="R863" s="475"/>
      <c r="S863" s="394"/>
      <c r="T863" s="394"/>
      <c r="U863" s="394"/>
      <c r="V863" s="394"/>
      <c r="Y863" s="477"/>
      <c r="Z863" s="477"/>
      <c r="AA863" s="394"/>
      <c r="AB863" s="394"/>
      <c r="AC863" s="394"/>
      <c r="AD863" s="394"/>
      <c r="AE863" s="394"/>
      <c r="AF863" s="394"/>
      <c r="AG863" s="394"/>
      <c r="AH863" s="394"/>
      <c r="AI863" s="394"/>
      <c r="AJ863" s="394"/>
      <c r="AK863" s="394"/>
    </row>
    <row r="864" spans="8:8" ht="15.75" customHeight="1">
      <c r="A864" s="475"/>
      <c r="B864" s="394"/>
      <c r="C864" s="476"/>
      <c r="D864" s="394"/>
      <c r="E864" s="394"/>
      <c r="F864" s="394"/>
      <c r="G864" s="394"/>
      <c r="H864" s="394"/>
      <c r="I864" s="394"/>
      <c r="J864" s="394"/>
      <c r="K864" s="394"/>
      <c r="L864" s="394"/>
      <c r="M864" s="394"/>
      <c r="N864" s="394"/>
      <c r="O864" s="394"/>
      <c r="P864" s="394"/>
      <c r="Q864" s="475"/>
      <c r="R864" s="475"/>
      <c r="S864" s="394"/>
      <c r="T864" s="394"/>
      <c r="U864" s="394"/>
      <c r="V864" s="394"/>
      <c r="Y864" s="477"/>
      <c r="Z864" s="477"/>
      <c r="AA864" s="394"/>
      <c r="AB864" s="394"/>
      <c r="AC864" s="394"/>
      <c r="AD864" s="394"/>
      <c r="AE864" s="394"/>
      <c r="AF864" s="394"/>
      <c r="AG864" s="394"/>
      <c r="AH864" s="394"/>
      <c r="AI864" s="394"/>
      <c r="AJ864" s="394"/>
      <c r="AK864" s="394"/>
    </row>
    <row r="865" spans="8:8" ht="15.75" customHeight="1">
      <c r="A865" s="475"/>
      <c r="B865" s="394"/>
      <c r="C865" s="476"/>
      <c r="D865" s="394"/>
      <c r="E865" s="394"/>
      <c r="F865" s="394"/>
      <c r="G865" s="394"/>
      <c r="H865" s="394"/>
      <c r="I865" s="394"/>
      <c r="J865" s="394"/>
      <c r="K865" s="394"/>
      <c r="L865" s="394"/>
      <c r="M865" s="394"/>
      <c r="N865" s="394"/>
      <c r="O865" s="394"/>
      <c r="P865" s="394"/>
      <c r="Q865" s="475"/>
      <c r="R865" s="475"/>
      <c r="S865" s="394"/>
      <c r="T865" s="394"/>
      <c r="U865" s="394"/>
      <c r="V865" s="394"/>
      <c r="Y865" s="477"/>
      <c r="Z865" s="477"/>
      <c r="AA865" s="394"/>
      <c r="AB865" s="394"/>
      <c r="AC865" s="394"/>
      <c r="AD865" s="394"/>
      <c r="AE865" s="394"/>
      <c r="AF865" s="394"/>
      <c r="AG865" s="394"/>
      <c r="AH865" s="394"/>
      <c r="AI865" s="394"/>
      <c r="AJ865" s="394"/>
      <c r="AK865" s="394"/>
    </row>
    <row r="866" spans="8:8" ht="15.75" customHeight="1">
      <c r="A866" s="475"/>
      <c r="B866" s="394"/>
      <c r="C866" s="476"/>
      <c r="D866" s="394"/>
      <c r="E866" s="394"/>
      <c r="F866" s="394"/>
      <c r="G866" s="394"/>
      <c r="H866" s="394"/>
      <c r="I866" s="394"/>
      <c r="J866" s="394"/>
      <c r="K866" s="394"/>
      <c r="L866" s="394"/>
      <c r="M866" s="394"/>
      <c r="N866" s="394"/>
      <c r="O866" s="394"/>
      <c r="P866" s="394"/>
      <c r="Q866" s="475"/>
      <c r="R866" s="475"/>
      <c r="S866" s="394"/>
      <c r="T866" s="394"/>
      <c r="U866" s="394"/>
      <c r="V866" s="394"/>
      <c r="Y866" s="477"/>
      <c r="Z866" s="477"/>
      <c r="AA866" s="394"/>
      <c r="AB866" s="394"/>
      <c r="AC866" s="394"/>
      <c r="AD866" s="394"/>
      <c r="AE866" s="394"/>
      <c r="AF866" s="394"/>
      <c r="AG866" s="394"/>
      <c r="AH866" s="394"/>
      <c r="AI866" s="394"/>
      <c r="AJ866" s="394"/>
      <c r="AK866" s="394"/>
    </row>
    <row r="867" spans="8:8" ht="15.75" customHeight="1">
      <c r="A867" s="475"/>
      <c r="B867" s="394"/>
      <c r="C867" s="476"/>
      <c r="D867" s="394"/>
      <c r="E867" s="394"/>
      <c r="F867" s="394"/>
      <c r="G867" s="394"/>
      <c r="H867" s="394"/>
      <c r="I867" s="394"/>
      <c r="J867" s="394"/>
      <c r="K867" s="394"/>
      <c r="L867" s="394"/>
      <c r="M867" s="394"/>
      <c r="N867" s="394"/>
      <c r="O867" s="394"/>
      <c r="P867" s="394"/>
      <c r="Q867" s="475"/>
      <c r="R867" s="475"/>
      <c r="S867" s="394"/>
      <c r="T867" s="394"/>
      <c r="U867" s="394"/>
      <c r="V867" s="394"/>
      <c r="Y867" s="477"/>
      <c r="Z867" s="477"/>
      <c r="AA867" s="394"/>
      <c r="AB867" s="394"/>
      <c r="AC867" s="394"/>
      <c r="AD867" s="394"/>
      <c r="AE867" s="394"/>
      <c r="AF867" s="394"/>
      <c r="AG867" s="394"/>
      <c r="AH867" s="394"/>
      <c r="AI867" s="394"/>
      <c r="AJ867" s="394"/>
      <c r="AK867" s="394"/>
    </row>
    <row r="868" spans="8:8" ht="15.75" customHeight="1">
      <c r="A868" s="475"/>
      <c r="B868" s="394"/>
      <c r="C868" s="476"/>
      <c r="D868" s="394"/>
      <c r="E868" s="394"/>
      <c r="F868" s="394"/>
      <c r="G868" s="394"/>
      <c r="H868" s="394"/>
      <c r="I868" s="394"/>
      <c r="J868" s="394"/>
      <c r="K868" s="394"/>
      <c r="L868" s="394"/>
      <c r="M868" s="394"/>
      <c r="N868" s="394"/>
      <c r="O868" s="394"/>
      <c r="P868" s="394"/>
      <c r="Q868" s="475"/>
      <c r="R868" s="475"/>
      <c r="S868" s="394"/>
      <c r="T868" s="394"/>
      <c r="U868" s="394"/>
      <c r="V868" s="394"/>
      <c r="Y868" s="477"/>
      <c r="Z868" s="477"/>
      <c r="AA868" s="394"/>
      <c r="AB868" s="394"/>
      <c r="AC868" s="394"/>
      <c r="AD868" s="394"/>
      <c r="AE868" s="394"/>
      <c r="AF868" s="394"/>
      <c r="AG868" s="394"/>
      <c r="AH868" s="394"/>
      <c r="AI868" s="394"/>
      <c r="AJ868" s="394"/>
      <c r="AK868" s="394"/>
    </row>
    <row r="869" spans="8:8" ht="15.75" customHeight="1">
      <c r="A869" s="475"/>
      <c r="B869" s="394"/>
      <c r="C869" s="476"/>
      <c r="D869" s="394"/>
      <c r="E869" s="394"/>
      <c r="F869" s="394"/>
      <c r="G869" s="394"/>
      <c r="H869" s="394"/>
      <c r="I869" s="394"/>
      <c r="J869" s="394"/>
      <c r="K869" s="394"/>
      <c r="L869" s="394"/>
      <c r="M869" s="394"/>
      <c r="N869" s="394"/>
      <c r="O869" s="394"/>
      <c r="P869" s="394"/>
      <c r="Q869" s="475"/>
      <c r="R869" s="475"/>
      <c r="S869" s="394"/>
      <c r="T869" s="394"/>
      <c r="U869" s="394"/>
      <c r="V869" s="394"/>
      <c r="Y869" s="477"/>
      <c r="Z869" s="477"/>
      <c r="AA869" s="394"/>
      <c r="AB869" s="394"/>
      <c r="AC869" s="394"/>
      <c r="AD869" s="394"/>
      <c r="AE869" s="394"/>
      <c r="AF869" s="394"/>
      <c r="AG869" s="394"/>
      <c r="AH869" s="394"/>
      <c r="AI869" s="394"/>
      <c r="AJ869" s="394"/>
      <c r="AK869" s="394"/>
    </row>
    <row r="870" spans="8:8" ht="15.75" customHeight="1">
      <c r="A870" s="475"/>
      <c r="B870" s="394"/>
      <c r="C870" s="476"/>
      <c r="D870" s="394"/>
      <c r="E870" s="394"/>
      <c r="F870" s="394"/>
      <c r="G870" s="394"/>
      <c r="H870" s="394"/>
      <c r="I870" s="394"/>
      <c r="J870" s="394"/>
      <c r="K870" s="394"/>
      <c r="L870" s="394"/>
      <c r="M870" s="394"/>
      <c r="N870" s="394"/>
      <c r="O870" s="394"/>
      <c r="P870" s="394"/>
      <c r="Q870" s="475"/>
      <c r="R870" s="475"/>
      <c r="S870" s="394"/>
      <c r="T870" s="394"/>
      <c r="U870" s="394"/>
      <c r="V870" s="394"/>
      <c r="Y870" s="477"/>
      <c r="Z870" s="477"/>
      <c r="AA870" s="394"/>
      <c r="AB870" s="394"/>
      <c r="AC870" s="394"/>
      <c r="AD870" s="394"/>
      <c r="AE870" s="394"/>
      <c r="AF870" s="394"/>
      <c r="AG870" s="394"/>
      <c r="AH870" s="394"/>
      <c r="AI870" s="394"/>
      <c r="AJ870" s="394"/>
      <c r="AK870" s="394"/>
    </row>
    <row r="871" spans="8:8" ht="15.75" customHeight="1">
      <c r="A871" s="475"/>
      <c r="B871" s="394"/>
      <c r="C871" s="476"/>
      <c r="D871" s="394"/>
      <c r="E871" s="394"/>
      <c r="F871" s="394"/>
      <c r="G871" s="394"/>
      <c r="H871" s="394"/>
      <c r="I871" s="394"/>
      <c r="J871" s="394"/>
      <c r="K871" s="394"/>
      <c r="L871" s="394"/>
      <c r="M871" s="394"/>
      <c r="N871" s="394"/>
      <c r="O871" s="394"/>
      <c r="P871" s="394"/>
      <c r="Q871" s="475"/>
      <c r="R871" s="475"/>
      <c r="S871" s="394"/>
      <c r="T871" s="394"/>
      <c r="U871" s="394"/>
      <c r="V871" s="394"/>
      <c r="Y871" s="477"/>
      <c r="Z871" s="477"/>
      <c r="AA871" s="394"/>
      <c r="AB871" s="394"/>
      <c r="AC871" s="394"/>
      <c r="AD871" s="394"/>
      <c r="AE871" s="394"/>
      <c r="AF871" s="394"/>
      <c r="AG871" s="394"/>
      <c r="AH871" s="394"/>
      <c r="AI871" s="394"/>
      <c r="AJ871" s="394"/>
      <c r="AK871" s="394"/>
    </row>
    <row r="872" spans="8:8" ht="15.75" customHeight="1">
      <c r="A872" s="475"/>
      <c r="B872" s="394"/>
      <c r="C872" s="476"/>
      <c r="D872" s="394"/>
      <c r="E872" s="394"/>
      <c r="F872" s="394"/>
      <c r="G872" s="394"/>
      <c r="H872" s="394"/>
      <c r="I872" s="394"/>
      <c r="J872" s="394"/>
      <c r="K872" s="394"/>
      <c r="L872" s="394"/>
      <c r="M872" s="394"/>
      <c r="N872" s="394"/>
      <c r="O872" s="394"/>
      <c r="P872" s="394"/>
      <c r="Q872" s="475"/>
      <c r="R872" s="475"/>
      <c r="S872" s="394"/>
      <c r="T872" s="394"/>
      <c r="U872" s="394"/>
      <c r="V872" s="394"/>
      <c r="Y872" s="477"/>
      <c r="Z872" s="477"/>
      <c r="AA872" s="394"/>
      <c r="AB872" s="394"/>
      <c r="AC872" s="394"/>
      <c r="AD872" s="394"/>
      <c r="AE872" s="394"/>
      <c r="AF872" s="394"/>
      <c r="AG872" s="394"/>
      <c r="AH872" s="394"/>
      <c r="AI872" s="394"/>
      <c r="AJ872" s="394"/>
      <c r="AK872" s="394"/>
    </row>
    <row r="873" spans="8:8" ht="15.75" customHeight="1">
      <c r="A873" s="475"/>
      <c r="B873" s="394"/>
      <c r="C873" s="476"/>
      <c r="D873" s="394"/>
      <c r="E873" s="394"/>
      <c r="F873" s="394"/>
      <c r="G873" s="394"/>
      <c r="H873" s="394"/>
      <c r="I873" s="394"/>
      <c r="J873" s="394"/>
      <c r="K873" s="394"/>
      <c r="L873" s="394"/>
      <c r="M873" s="394"/>
      <c r="N873" s="394"/>
      <c r="O873" s="394"/>
      <c r="P873" s="394"/>
      <c r="Q873" s="475"/>
      <c r="R873" s="475"/>
      <c r="S873" s="394"/>
      <c r="T873" s="394"/>
      <c r="U873" s="394"/>
      <c r="V873" s="394"/>
      <c r="Y873" s="477"/>
      <c r="Z873" s="477"/>
      <c r="AA873" s="394"/>
      <c r="AB873" s="394"/>
      <c r="AC873" s="394"/>
      <c r="AD873" s="394"/>
      <c r="AE873" s="394"/>
      <c r="AF873" s="394"/>
      <c r="AG873" s="394"/>
      <c r="AH873" s="394"/>
      <c r="AI873" s="394"/>
      <c r="AJ873" s="394"/>
      <c r="AK873" s="394"/>
    </row>
    <row r="874" spans="8:8" ht="15.75" customHeight="1">
      <c r="A874" s="475"/>
      <c r="B874" s="394"/>
      <c r="C874" s="476"/>
      <c r="D874" s="394"/>
      <c r="E874" s="394"/>
      <c r="F874" s="394"/>
      <c r="G874" s="394"/>
      <c r="H874" s="394"/>
      <c r="I874" s="394"/>
      <c r="J874" s="394"/>
      <c r="K874" s="394"/>
      <c r="L874" s="394"/>
      <c r="M874" s="394"/>
      <c r="N874" s="394"/>
      <c r="O874" s="394"/>
      <c r="P874" s="394"/>
      <c r="Q874" s="475"/>
      <c r="R874" s="475"/>
      <c r="S874" s="394"/>
      <c r="T874" s="394"/>
      <c r="U874" s="394"/>
      <c r="V874" s="394"/>
      <c r="Y874" s="477"/>
      <c r="Z874" s="477"/>
      <c r="AA874" s="394"/>
      <c r="AB874" s="394"/>
      <c r="AC874" s="394"/>
      <c r="AD874" s="394"/>
      <c r="AE874" s="394"/>
      <c r="AF874" s="394"/>
      <c r="AG874" s="394"/>
      <c r="AH874" s="394"/>
      <c r="AI874" s="394"/>
      <c r="AJ874" s="394"/>
      <c r="AK874" s="394"/>
    </row>
    <row r="875" spans="8:8" ht="15.75" customHeight="1">
      <c r="A875" s="475"/>
      <c r="B875" s="394"/>
      <c r="C875" s="476"/>
      <c r="D875" s="394"/>
      <c r="E875" s="394"/>
      <c r="F875" s="394"/>
      <c r="G875" s="394"/>
      <c r="H875" s="394"/>
      <c r="I875" s="394"/>
      <c r="J875" s="394"/>
      <c r="K875" s="394"/>
      <c r="L875" s="394"/>
      <c r="M875" s="394"/>
      <c r="N875" s="394"/>
      <c r="O875" s="394"/>
      <c r="P875" s="394"/>
      <c r="Q875" s="475"/>
      <c r="R875" s="475"/>
      <c r="S875" s="394"/>
      <c r="T875" s="394"/>
      <c r="U875" s="394"/>
      <c r="V875" s="394"/>
      <c r="Y875" s="477"/>
      <c r="Z875" s="477"/>
      <c r="AA875" s="394"/>
      <c r="AB875" s="394"/>
      <c r="AC875" s="394"/>
      <c r="AD875" s="394"/>
      <c r="AE875" s="394"/>
      <c r="AF875" s="394"/>
      <c r="AG875" s="394"/>
      <c r="AH875" s="394"/>
      <c r="AI875" s="394"/>
      <c r="AJ875" s="394"/>
      <c r="AK875" s="394"/>
    </row>
    <row r="876" spans="8:8" ht="15.75" customHeight="1">
      <c r="A876" s="475"/>
      <c r="B876" s="394"/>
      <c r="C876" s="476"/>
      <c r="D876" s="394"/>
      <c r="E876" s="394"/>
      <c r="F876" s="394"/>
      <c r="G876" s="394"/>
      <c r="H876" s="394"/>
      <c r="I876" s="394"/>
      <c r="J876" s="394"/>
      <c r="K876" s="394"/>
      <c r="L876" s="394"/>
      <c r="M876" s="394"/>
      <c r="N876" s="394"/>
      <c r="O876" s="394"/>
      <c r="P876" s="394"/>
      <c r="Q876" s="475"/>
      <c r="R876" s="475"/>
      <c r="S876" s="394"/>
      <c r="T876" s="394"/>
      <c r="U876" s="394"/>
      <c r="V876" s="394"/>
      <c r="Y876" s="477"/>
      <c r="Z876" s="477"/>
      <c r="AA876" s="394"/>
      <c r="AB876" s="394"/>
      <c r="AC876" s="394"/>
      <c r="AD876" s="394"/>
      <c r="AE876" s="394"/>
      <c r="AF876" s="394"/>
      <c r="AG876" s="394"/>
      <c r="AH876" s="394"/>
      <c r="AI876" s="394"/>
      <c r="AJ876" s="394"/>
      <c r="AK876" s="394"/>
    </row>
    <row r="877" spans="8:8" ht="15.75" customHeight="1">
      <c r="A877" s="475"/>
      <c r="B877" s="394"/>
      <c r="C877" s="476"/>
      <c r="D877" s="394"/>
      <c r="E877" s="394"/>
      <c r="F877" s="394"/>
      <c r="G877" s="394"/>
      <c r="H877" s="394"/>
      <c r="I877" s="394"/>
      <c r="J877" s="394"/>
      <c r="K877" s="394"/>
      <c r="L877" s="394"/>
      <c r="M877" s="394"/>
      <c r="N877" s="394"/>
      <c r="O877" s="394"/>
      <c r="P877" s="394"/>
      <c r="Q877" s="475"/>
      <c r="R877" s="475"/>
      <c r="S877" s="394"/>
      <c r="T877" s="394"/>
      <c r="U877" s="394"/>
      <c r="V877" s="394"/>
      <c r="Y877" s="477"/>
      <c r="Z877" s="477"/>
      <c r="AA877" s="394"/>
      <c r="AB877" s="394"/>
      <c r="AC877" s="394"/>
      <c r="AD877" s="394"/>
      <c r="AE877" s="394"/>
      <c r="AF877" s="394"/>
      <c r="AG877" s="394"/>
      <c r="AH877" s="394"/>
      <c r="AI877" s="394"/>
      <c r="AJ877" s="394"/>
      <c r="AK877" s="394"/>
    </row>
    <row r="878" spans="8:8" ht="15.75" customHeight="1">
      <c r="A878" s="475"/>
      <c r="B878" s="394"/>
      <c r="C878" s="476"/>
      <c r="D878" s="394"/>
      <c r="E878" s="394"/>
      <c r="F878" s="394"/>
      <c r="G878" s="394"/>
      <c r="H878" s="394"/>
      <c r="I878" s="394"/>
      <c r="J878" s="394"/>
      <c r="K878" s="394"/>
      <c r="L878" s="394"/>
      <c r="M878" s="394"/>
      <c r="N878" s="394"/>
      <c r="O878" s="394"/>
      <c r="P878" s="394"/>
      <c r="Q878" s="475"/>
      <c r="R878" s="475"/>
      <c r="S878" s="394"/>
      <c r="T878" s="394"/>
      <c r="U878" s="394"/>
      <c r="V878" s="394"/>
      <c r="Y878" s="477"/>
      <c r="Z878" s="477"/>
      <c r="AA878" s="394"/>
      <c r="AB878" s="394"/>
      <c r="AC878" s="394"/>
      <c r="AD878" s="394"/>
      <c r="AE878" s="394"/>
      <c r="AF878" s="394"/>
      <c r="AG878" s="394"/>
      <c r="AH878" s="394"/>
      <c r="AI878" s="394"/>
      <c r="AJ878" s="394"/>
      <c r="AK878" s="394"/>
    </row>
    <row r="879" spans="8:8" ht="15.75" customHeight="1">
      <c r="A879" s="475"/>
      <c r="B879" s="394"/>
      <c r="C879" s="476"/>
      <c r="D879" s="394"/>
      <c r="E879" s="394"/>
      <c r="F879" s="394"/>
      <c r="G879" s="394"/>
      <c r="H879" s="394"/>
      <c r="I879" s="394"/>
      <c r="J879" s="394"/>
      <c r="K879" s="394"/>
      <c r="L879" s="394"/>
      <c r="M879" s="394"/>
      <c r="N879" s="394"/>
      <c r="O879" s="394"/>
      <c r="P879" s="394"/>
      <c r="Q879" s="475"/>
      <c r="R879" s="475"/>
      <c r="S879" s="394"/>
      <c r="T879" s="394"/>
      <c r="U879" s="394"/>
      <c r="V879" s="394"/>
      <c r="Y879" s="477"/>
      <c r="Z879" s="477"/>
      <c r="AA879" s="394"/>
      <c r="AB879" s="394"/>
      <c r="AC879" s="394"/>
      <c r="AD879" s="394"/>
      <c r="AE879" s="394"/>
      <c r="AF879" s="394"/>
      <c r="AG879" s="394"/>
      <c r="AH879" s="394"/>
      <c r="AI879" s="394"/>
      <c r="AJ879" s="394"/>
      <c r="AK879" s="394"/>
    </row>
    <row r="880" spans="8:8" ht="15.75" customHeight="1">
      <c r="A880" s="475"/>
      <c r="B880" s="394"/>
      <c r="C880" s="476"/>
      <c r="D880" s="394"/>
      <c r="E880" s="394"/>
      <c r="F880" s="394"/>
      <c r="G880" s="394"/>
      <c r="H880" s="394"/>
      <c r="I880" s="394"/>
      <c r="J880" s="394"/>
      <c r="K880" s="394"/>
      <c r="L880" s="394"/>
      <c r="M880" s="394"/>
      <c r="N880" s="394"/>
      <c r="O880" s="394"/>
      <c r="P880" s="394"/>
      <c r="Q880" s="475"/>
      <c r="R880" s="475"/>
      <c r="S880" s="394"/>
      <c r="T880" s="394"/>
      <c r="U880" s="394"/>
      <c r="V880" s="394"/>
      <c r="Y880" s="477"/>
      <c r="Z880" s="477"/>
      <c r="AA880" s="394"/>
      <c r="AB880" s="394"/>
      <c r="AC880" s="394"/>
      <c r="AD880" s="394"/>
      <c r="AE880" s="394"/>
      <c r="AF880" s="394"/>
      <c r="AG880" s="394"/>
      <c r="AH880" s="394"/>
      <c r="AI880" s="394"/>
      <c r="AJ880" s="394"/>
      <c r="AK880" s="394"/>
    </row>
    <row r="881" spans="8:8" ht="15.75" customHeight="1">
      <c r="A881" s="475"/>
      <c r="B881" s="394"/>
      <c r="C881" s="476"/>
      <c r="D881" s="394"/>
      <c r="E881" s="394"/>
      <c r="F881" s="394"/>
      <c r="G881" s="394"/>
      <c r="H881" s="394"/>
      <c r="I881" s="394"/>
      <c r="J881" s="394"/>
      <c r="K881" s="394"/>
      <c r="L881" s="394"/>
      <c r="M881" s="394"/>
      <c r="N881" s="394"/>
      <c r="O881" s="394"/>
      <c r="P881" s="394"/>
      <c r="Q881" s="475"/>
      <c r="R881" s="475"/>
      <c r="S881" s="394"/>
      <c r="T881" s="394"/>
      <c r="U881" s="394"/>
      <c r="V881" s="394"/>
      <c r="Y881" s="477"/>
      <c r="Z881" s="477"/>
      <c r="AA881" s="394"/>
      <c r="AB881" s="394"/>
      <c r="AC881" s="394"/>
      <c r="AD881" s="394"/>
      <c r="AE881" s="394"/>
      <c r="AF881" s="394"/>
      <c r="AG881" s="394"/>
      <c r="AH881" s="394"/>
      <c r="AI881" s="394"/>
      <c r="AJ881" s="394"/>
      <c r="AK881" s="394"/>
    </row>
    <row r="882" spans="8:8" ht="15.75" customHeight="1">
      <c r="A882" s="475"/>
      <c r="B882" s="394"/>
      <c r="C882" s="476"/>
      <c r="D882" s="394"/>
      <c r="E882" s="394"/>
      <c r="F882" s="394"/>
      <c r="G882" s="394"/>
      <c r="H882" s="394"/>
      <c r="I882" s="394"/>
      <c r="J882" s="394"/>
      <c r="K882" s="394"/>
      <c r="L882" s="394"/>
      <c r="M882" s="394"/>
      <c r="N882" s="394"/>
      <c r="O882" s="394"/>
      <c r="P882" s="394"/>
      <c r="Q882" s="475"/>
      <c r="R882" s="475"/>
      <c r="S882" s="394"/>
      <c r="T882" s="394"/>
      <c r="U882" s="394"/>
      <c r="V882" s="394"/>
      <c r="Y882" s="477"/>
      <c r="Z882" s="477"/>
      <c r="AA882" s="394"/>
      <c r="AB882" s="394"/>
      <c r="AC882" s="394"/>
      <c r="AD882" s="394"/>
      <c r="AE882" s="394"/>
      <c r="AF882" s="394"/>
      <c r="AG882" s="394"/>
      <c r="AH882" s="394"/>
      <c r="AI882" s="394"/>
      <c r="AJ882" s="394"/>
      <c r="AK882" s="394"/>
    </row>
    <row r="883" spans="8:8" ht="15.75" customHeight="1">
      <c r="A883" s="475"/>
      <c r="B883" s="394"/>
      <c r="C883" s="476"/>
      <c r="D883" s="394"/>
      <c r="E883" s="394"/>
      <c r="F883" s="394"/>
      <c r="G883" s="394"/>
      <c r="H883" s="394"/>
      <c r="I883" s="394"/>
      <c r="J883" s="394"/>
      <c r="K883" s="394"/>
      <c r="L883" s="394"/>
      <c r="M883" s="394"/>
      <c r="N883" s="394"/>
      <c r="O883" s="394"/>
      <c r="P883" s="394"/>
      <c r="Q883" s="475"/>
      <c r="R883" s="475"/>
      <c r="S883" s="394"/>
      <c r="T883" s="394"/>
      <c r="U883" s="394"/>
      <c r="V883" s="394"/>
      <c r="Y883" s="477"/>
      <c r="Z883" s="477"/>
      <c r="AA883" s="394"/>
      <c r="AB883" s="394"/>
      <c r="AC883" s="394"/>
      <c r="AD883" s="394"/>
      <c r="AE883" s="394"/>
      <c r="AF883" s="394"/>
      <c r="AG883" s="394"/>
      <c r="AH883" s="394"/>
      <c r="AI883" s="394"/>
      <c r="AJ883" s="394"/>
      <c r="AK883" s="394"/>
    </row>
    <row r="884" spans="8:8" ht="15.75" customHeight="1">
      <c r="A884" s="475"/>
      <c r="B884" s="394"/>
      <c r="C884" s="476"/>
      <c r="D884" s="394"/>
      <c r="E884" s="394"/>
      <c r="F884" s="394"/>
      <c r="G884" s="394"/>
      <c r="H884" s="394"/>
      <c r="I884" s="394"/>
      <c r="J884" s="394"/>
      <c r="K884" s="394"/>
      <c r="L884" s="394"/>
      <c r="M884" s="394"/>
      <c r="N884" s="394"/>
      <c r="O884" s="394"/>
      <c r="P884" s="394"/>
      <c r="Q884" s="475"/>
      <c r="R884" s="475"/>
      <c r="S884" s="394"/>
      <c r="T884" s="394"/>
      <c r="U884" s="394"/>
      <c r="V884" s="394"/>
      <c r="Y884" s="477"/>
      <c r="Z884" s="477"/>
      <c r="AA884" s="394"/>
      <c r="AB884" s="394"/>
      <c r="AC884" s="394"/>
      <c r="AD884" s="394"/>
      <c r="AE884" s="394"/>
      <c r="AF884" s="394"/>
      <c r="AG884" s="394"/>
      <c r="AH884" s="394"/>
      <c r="AI884" s="394"/>
      <c r="AJ884" s="394"/>
      <c r="AK884" s="394"/>
    </row>
    <row r="885" spans="8:8" ht="15.75" customHeight="1">
      <c r="A885" s="475"/>
      <c r="B885" s="394"/>
      <c r="C885" s="476"/>
      <c r="D885" s="394"/>
      <c r="E885" s="394"/>
      <c r="F885" s="394"/>
      <c r="G885" s="394"/>
      <c r="H885" s="394"/>
      <c r="I885" s="394"/>
      <c r="J885" s="394"/>
      <c r="K885" s="394"/>
      <c r="L885" s="394"/>
      <c r="M885" s="394"/>
      <c r="N885" s="394"/>
      <c r="O885" s="394"/>
      <c r="P885" s="394"/>
      <c r="Q885" s="475"/>
      <c r="R885" s="475"/>
      <c r="S885" s="394"/>
      <c r="T885" s="394"/>
      <c r="U885" s="394"/>
      <c r="V885" s="394"/>
      <c r="Y885" s="477"/>
      <c r="Z885" s="477"/>
      <c r="AA885" s="394"/>
      <c r="AB885" s="394"/>
      <c r="AC885" s="394"/>
      <c r="AD885" s="394"/>
      <c r="AE885" s="394"/>
      <c r="AF885" s="394"/>
      <c r="AG885" s="394"/>
      <c r="AH885" s="394"/>
      <c r="AI885" s="394"/>
      <c r="AJ885" s="394"/>
      <c r="AK885" s="394"/>
    </row>
    <row r="886" spans="8:8" ht="15.75" customHeight="1">
      <c r="A886" s="475"/>
      <c r="B886" s="394"/>
      <c r="C886" s="476"/>
      <c r="D886" s="394"/>
      <c r="E886" s="394"/>
      <c r="F886" s="394"/>
      <c r="G886" s="394"/>
      <c r="H886" s="394"/>
      <c r="I886" s="394"/>
      <c r="J886" s="394"/>
      <c r="K886" s="394"/>
      <c r="L886" s="394"/>
      <c r="M886" s="394"/>
      <c r="N886" s="394"/>
      <c r="O886" s="394"/>
      <c r="P886" s="394"/>
      <c r="Q886" s="475"/>
      <c r="R886" s="475"/>
      <c r="S886" s="394"/>
      <c r="T886" s="394"/>
      <c r="U886" s="394"/>
      <c r="V886" s="394"/>
      <c r="Y886" s="477"/>
      <c r="Z886" s="477"/>
      <c r="AA886" s="394"/>
      <c r="AB886" s="394"/>
      <c r="AC886" s="394"/>
      <c r="AD886" s="394"/>
      <c r="AE886" s="394"/>
      <c r="AF886" s="394"/>
      <c r="AG886" s="394"/>
      <c r="AH886" s="394"/>
      <c r="AI886" s="394"/>
      <c r="AJ886" s="394"/>
      <c r="AK886" s="394"/>
    </row>
    <row r="887" spans="8:8" ht="15.75" customHeight="1">
      <c r="A887" s="475"/>
      <c r="B887" s="394"/>
      <c r="C887" s="476"/>
      <c r="D887" s="394"/>
      <c r="E887" s="394"/>
      <c r="F887" s="394"/>
      <c r="G887" s="394"/>
      <c r="H887" s="394"/>
      <c r="I887" s="394"/>
      <c r="J887" s="394"/>
      <c r="K887" s="394"/>
      <c r="L887" s="394"/>
      <c r="M887" s="394"/>
      <c r="N887" s="394"/>
      <c r="O887" s="394"/>
      <c r="P887" s="394"/>
      <c r="Q887" s="475"/>
      <c r="R887" s="475"/>
      <c r="S887" s="394"/>
      <c r="T887" s="394"/>
      <c r="U887" s="394"/>
      <c r="V887" s="394"/>
      <c r="Y887" s="477"/>
      <c r="Z887" s="477"/>
      <c r="AA887" s="394"/>
      <c r="AB887" s="394"/>
      <c r="AC887" s="394"/>
      <c r="AD887" s="394"/>
      <c r="AE887" s="394"/>
      <c r="AF887" s="394"/>
      <c r="AG887" s="394"/>
      <c r="AH887" s="394"/>
      <c r="AI887" s="394"/>
      <c r="AJ887" s="394"/>
      <c r="AK887" s="394"/>
    </row>
    <row r="888" spans="8:8" ht="15.75" customHeight="1">
      <c r="A888" s="475"/>
      <c r="B888" s="394"/>
      <c r="C888" s="476"/>
      <c r="D888" s="394"/>
      <c r="E888" s="394"/>
      <c r="F888" s="394"/>
      <c r="G888" s="394"/>
      <c r="H888" s="394"/>
      <c r="I888" s="394"/>
      <c r="J888" s="394"/>
      <c r="K888" s="394"/>
      <c r="L888" s="394"/>
      <c r="M888" s="394"/>
      <c r="N888" s="394"/>
      <c r="O888" s="394"/>
      <c r="P888" s="394"/>
      <c r="Q888" s="475"/>
      <c r="R888" s="475"/>
      <c r="S888" s="394"/>
      <c r="T888" s="394"/>
      <c r="U888" s="394"/>
      <c r="V888" s="394"/>
      <c r="Y888" s="477"/>
      <c r="Z888" s="477"/>
      <c r="AA888" s="394"/>
      <c r="AB888" s="394"/>
      <c r="AC888" s="394"/>
      <c r="AD888" s="394"/>
      <c r="AE888" s="394"/>
      <c r="AF888" s="394"/>
      <c r="AG888" s="394"/>
      <c r="AH888" s="394"/>
      <c r="AI888" s="394"/>
      <c r="AJ888" s="394"/>
      <c r="AK888" s="394"/>
    </row>
    <row r="889" spans="8:8" ht="15.75" customHeight="1">
      <c r="A889" s="475"/>
      <c r="B889" s="394"/>
      <c r="C889" s="476"/>
      <c r="D889" s="394"/>
      <c r="E889" s="394"/>
      <c r="F889" s="394"/>
      <c r="G889" s="394"/>
      <c r="H889" s="394"/>
      <c r="I889" s="394"/>
      <c r="J889" s="394"/>
      <c r="K889" s="394"/>
      <c r="L889" s="394"/>
      <c r="M889" s="394"/>
      <c r="N889" s="394"/>
      <c r="O889" s="394"/>
      <c r="P889" s="394"/>
      <c r="Q889" s="475"/>
      <c r="R889" s="475"/>
      <c r="S889" s="394"/>
      <c r="T889" s="394"/>
      <c r="U889" s="394"/>
      <c r="V889" s="394"/>
      <c r="Y889" s="477"/>
      <c r="Z889" s="477"/>
      <c r="AA889" s="394"/>
      <c r="AB889" s="394"/>
      <c r="AC889" s="394"/>
      <c r="AD889" s="394"/>
      <c r="AE889" s="394"/>
      <c r="AF889" s="394"/>
      <c r="AG889" s="394"/>
      <c r="AH889" s="394"/>
      <c r="AI889" s="394"/>
      <c r="AJ889" s="394"/>
      <c r="AK889" s="394"/>
    </row>
    <row r="890" spans="8:8" ht="15.75" customHeight="1">
      <c r="A890" s="475"/>
      <c r="B890" s="394"/>
      <c r="C890" s="476"/>
      <c r="D890" s="394"/>
      <c r="E890" s="394"/>
      <c r="F890" s="394"/>
      <c r="G890" s="394"/>
      <c r="H890" s="394"/>
      <c r="I890" s="394"/>
      <c r="J890" s="394"/>
      <c r="K890" s="394"/>
      <c r="L890" s="394"/>
      <c r="M890" s="394"/>
      <c r="N890" s="394"/>
      <c r="O890" s="394"/>
      <c r="P890" s="394"/>
      <c r="Q890" s="475"/>
      <c r="R890" s="475"/>
      <c r="S890" s="394"/>
      <c r="T890" s="394"/>
      <c r="U890" s="394"/>
      <c r="V890" s="394"/>
      <c r="Y890" s="477"/>
      <c r="Z890" s="477"/>
      <c r="AA890" s="394"/>
      <c r="AB890" s="394"/>
      <c r="AC890" s="394"/>
      <c r="AD890" s="394"/>
      <c r="AE890" s="394"/>
      <c r="AF890" s="394"/>
      <c r="AG890" s="394"/>
      <c r="AH890" s="394"/>
      <c r="AI890" s="394"/>
      <c r="AJ890" s="394"/>
      <c r="AK890" s="394"/>
    </row>
    <row r="891" spans="8:8" ht="15.75" customHeight="1">
      <c r="A891" s="475"/>
      <c r="B891" s="394"/>
      <c r="C891" s="476"/>
      <c r="D891" s="394"/>
      <c r="E891" s="394"/>
      <c r="F891" s="394"/>
      <c r="G891" s="394"/>
      <c r="H891" s="394"/>
      <c r="I891" s="394"/>
      <c r="J891" s="394"/>
      <c r="K891" s="394"/>
      <c r="L891" s="394"/>
      <c r="M891" s="394"/>
      <c r="N891" s="394"/>
      <c r="O891" s="394"/>
      <c r="P891" s="394"/>
      <c r="Q891" s="475"/>
      <c r="R891" s="475"/>
      <c r="S891" s="394"/>
      <c r="T891" s="394"/>
      <c r="U891" s="394"/>
      <c r="V891" s="394"/>
      <c r="Y891" s="477"/>
      <c r="Z891" s="477"/>
      <c r="AA891" s="394"/>
      <c r="AB891" s="394"/>
      <c r="AC891" s="394"/>
      <c r="AD891" s="394"/>
      <c r="AE891" s="394"/>
      <c r="AF891" s="394"/>
      <c r="AG891" s="394"/>
      <c r="AH891" s="394"/>
      <c r="AI891" s="394"/>
      <c r="AJ891" s="394"/>
      <c r="AK891" s="394"/>
    </row>
    <row r="892" spans="8:8" ht="15.75" customHeight="1">
      <c r="A892" s="475"/>
      <c r="B892" s="394"/>
      <c r="C892" s="476"/>
      <c r="D892" s="394"/>
      <c r="E892" s="394"/>
      <c r="F892" s="394"/>
      <c r="G892" s="394"/>
      <c r="H892" s="394"/>
      <c r="I892" s="394"/>
      <c r="J892" s="394"/>
      <c r="K892" s="394"/>
      <c r="L892" s="394"/>
      <c r="M892" s="394"/>
      <c r="N892" s="394"/>
      <c r="O892" s="394"/>
      <c r="P892" s="394"/>
      <c r="Q892" s="475"/>
      <c r="R892" s="475"/>
      <c r="S892" s="394"/>
      <c r="T892" s="394"/>
      <c r="U892" s="394"/>
      <c r="V892" s="394"/>
      <c r="Y892" s="477"/>
      <c r="Z892" s="477"/>
      <c r="AA892" s="394"/>
      <c r="AB892" s="394"/>
      <c r="AC892" s="394"/>
      <c r="AD892" s="394"/>
      <c r="AE892" s="394"/>
      <c r="AF892" s="394"/>
      <c r="AG892" s="394"/>
      <c r="AH892" s="394"/>
      <c r="AI892" s="394"/>
      <c r="AJ892" s="394"/>
      <c r="AK892" s="394"/>
    </row>
    <row r="893" spans="8:8" ht="15.75" customHeight="1">
      <c r="A893" s="475"/>
      <c r="B893" s="394"/>
      <c r="C893" s="476"/>
      <c r="D893" s="394"/>
      <c r="E893" s="394"/>
      <c r="F893" s="394"/>
      <c r="G893" s="394"/>
      <c r="H893" s="394"/>
      <c r="I893" s="394"/>
      <c r="J893" s="394"/>
      <c r="K893" s="394"/>
      <c r="L893" s="394"/>
      <c r="M893" s="394"/>
      <c r="N893" s="394"/>
      <c r="O893" s="394"/>
      <c r="P893" s="394"/>
      <c r="Q893" s="475"/>
      <c r="R893" s="475"/>
      <c r="S893" s="394"/>
      <c r="T893" s="394"/>
      <c r="U893" s="394"/>
      <c r="V893" s="394"/>
      <c r="Y893" s="477"/>
      <c r="Z893" s="477"/>
      <c r="AA893" s="394"/>
      <c r="AB893" s="394"/>
      <c r="AC893" s="394"/>
      <c r="AD893" s="394"/>
      <c r="AE893" s="394"/>
      <c r="AF893" s="394"/>
      <c r="AG893" s="394"/>
      <c r="AH893" s="394"/>
      <c r="AI893" s="394"/>
      <c r="AJ893" s="394"/>
      <c r="AK893" s="394"/>
    </row>
    <row r="894" spans="8:8" ht="15.75" customHeight="1">
      <c r="A894" s="475"/>
      <c r="B894" s="394"/>
      <c r="C894" s="476"/>
      <c r="D894" s="394"/>
      <c r="E894" s="394"/>
      <c r="F894" s="394"/>
      <c r="G894" s="394"/>
      <c r="H894" s="394"/>
      <c r="I894" s="394"/>
      <c r="J894" s="394"/>
      <c r="K894" s="394"/>
      <c r="L894" s="394"/>
      <c r="M894" s="394"/>
      <c r="N894" s="394"/>
      <c r="O894" s="394"/>
      <c r="P894" s="394"/>
      <c r="Q894" s="475"/>
      <c r="R894" s="475"/>
      <c r="S894" s="394"/>
      <c r="T894" s="394"/>
      <c r="U894" s="394"/>
      <c r="V894" s="394"/>
      <c r="Y894" s="477"/>
      <c r="Z894" s="477"/>
      <c r="AA894" s="394"/>
      <c r="AB894" s="394"/>
      <c r="AC894" s="394"/>
      <c r="AD894" s="394"/>
      <c r="AE894" s="394"/>
      <c r="AF894" s="394"/>
      <c r="AG894" s="394"/>
      <c r="AH894" s="394"/>
      <c r="AI894" s="394"/>
      <c r="AJ894" s="394"/>
      <c r="AK894" s="394"/>
    </row>
    <row r="895" spans="8:8" ht="15.75" customHeight="1">
      <c r="A895" s="475"/>
      <c r="B895" s="394"/>
      <c r="C895" s="476"/>
      <c r="D895" s="394"/>
      <c r="E895" s="394"/>
      <c r="F895" s="394"/>
      <c r="G895" s="394"/>
      <c r="H895" s="394"/>
      <c r="I895" s="394"/>
      <c r="J895" s="394"/>
      <c r="K895" s="394"/>
      <c r="L895" s="394"/>
      <c r="M895" s="394"/>
      <c r="N895" s="394"/>
      <c r="O895" s="394"/>
      <c r="P895" s="394"/>
      <c r="Q895" s="475"/>
      <c r="R895" s="475"/>
      <c r="S895" s="394"/>
      <c r="T895" s="394"/>
      <c r="U895" s="394"/>
      <c r="V895" s="394"/>
      <c r="Y895" s="477"/>
      <c r="Z895" s="477"/>
      <c r="AA895" s="394"/>
      <c r="AB895" s="394"/>
      <c r="AC895" s="394"/>
      <c r="AD895" s="394"/>
      <c r="AE895" s="394"/>
      <c r="AF895" s="394"/>
      <c r="AG895" s="394"/>
      <c r="AH895" s="394"/>
      <c r="AI895" s="394"/>
      <c r="AJ895" s="394"/>
      <c r="AK895" s="394"/>
    </row>
    <row r="896" spans="8:8" ht="15.75" customHeight="1">
      <c r="A896" s="475"/>
      <c r="B896" s="394"/>
      <c r="C896" s="476"/>
      <c r="D896" s="394"/>
      <c r="E896" s="394"/>
      <c r="F896" s="394"/>
      <c r="G896" s="394"/>
      <c r="H896" s="394"/>
      <c r="I896" s="394"/>
      <c r="J896" s="394"/>
      <c r="K896" s="394"/>
      <c r="L896" s="394"/>
      <c r="M896" s="394"/>
      <c r="N896" s="394"/>
      <c r="O896" s="394"/>
      <c r="P896" s="394"/>
      <c r="Q896" s="475"/>
      <c r="R896" s="475"/>
      <c r="S896" s="394"/>
      <c r="T896" s="394"/>
      <c r="U896" s="394"/>
      <c r="V896" s="394"/>
      <c r="Y896" s="477"/>
      <c r="Z896" s="477"/>
      <c r="AA896" s="394"/>
      <c r="AB896" s="394"/>
      <c r="AC896" s="394"/>
      <c r="AD896" s="394"/>
      <c r="AE896" s="394"/>
      <c r="AF896" s="394"/>
      <c r="AG896" s="394"/>
      <c r="AH896" s="394"/>
      <c r="AI896" s="394"/>
      <c r="AJ896" s="394"/>
      <c r="AK896" s="394"/>
    </row>
    <row r="897" spans="8:8" ht="15.75" customHeight="1">
      <c r="A897" s="475"/>
      <c r="B897" s="394"/>
      <c r="C897" s="476"/>
      <c r="D897" s="394"/>
      <c r="E897" s="394"/>
      <c r="F897" s="394"/>
      <c r="G897" s="394"/>
      <c r="H897" s="394"/>
      <c r="I897" s="394"/>
      <c r="J897" s="394"/>
      <c r="K897" s="394"/>
      <c r="L897" s="394"/>
      <c r="M897" s="394"/>
      <c r="N897" s="394"/>
      <c r="O897" s="394"/>
      <c r="P897" s="394"/>
      <c r="Q897" s="475"/>
      <c r="R897" s="475"/>
      <c r="S897" s="394"/>
      <c r="T897" s="394"/>
      <c r="U897" s="394"/>
      <c r="V897" s="394"/>
      <c r="Y897" s="477"/>
      <c r="Z897" s="477"/>
      <c r="AA897" s="394"/>
      <c r="AB897" s="394"/>
      <c r="AC897" s="394"/>
      <c r="AD897" s="394"/>
      <c r="AE897" s="394"/>
      <c r="AF897" s="394"/>
      <c r="AG897" s="394"/>
      <c r="AH897" s="394"/>
      <c r="AI897" s="394"/>
      <c r="AJ897" s="394"/>
      <c r="AK897" s="394"/>
    </row>
    <row r="898" spans="8:8" ht="15.75" customHeight="1">
      <c r="A898" s="475"/>
      <c r="B898" s="394"/>
      <c r="C898" s="476"/>
      <c r="D898" s="394"/>
      <c r="E898" s="394"/>
      <c r="F898" s="394"/>
      <c r="G898" s="394"/>
      <c r="H898" s="394"/>
      <c r="I898" s="394"/>
      <c r="J898" s="394"/>
      <c r="K898" s="394"/>
      <c r="L898" s="394"/>
      <c r="M898" s="394"/>
      <c r="N898" s="394"/>
      <c r="O898" s="394"/>
      <c r="P898" s="394"/>
      <c r="Q898" s="475"/>
      <c r="R898" s="475"/>
      <c r="S898" s="394"/>
      <c r="T898" s="394"/>
      <c r="U898" s="394"/>
      <c r="V898" s="394"/>
      <c r="Y898" s="477"/>
      <c r="Z898" s="477"/>
      <c r="AA898" s="394"/>
      <c r="AB898" s="394"/>
      <c r="AC898" s="394"/>
      <c r="AD898" s="394"/>
      <c r="AE898" s="394"/>
      <c r="AF898" s="394"/>
      <c r="AG898" s="394"/>
      <c r="AH898" s="394"/>
      <c r="AI898" s="394"/>
      <c r="AJ898" s="394"/>
      <c r="AK898" s="394"/>
    </row>
    <row r="899" spans="8:8" ht="15.75" customHeight="1">
      <c r="A899" s="475"/>
      <c r="B899" s="394"/>
      <c r="C899" s="476"/>
      <c r="D899" s="394"/>
      <c r="E899" s="394"/>
      <c r="F899" s="394"/>
      <c r="G899" s="394"/>
      <c r="H899" s="394"/>
      <c r="I899" s="394"/>
      <c r="J899" s="394"/>
      <c r="K899" s="394"/>
      <c r="L899" s="394"/>
      <c r="M899" s="394"/>
      <c r="N899" s="394"/>
      <c r="O899" s="394"/>
      <c r="P899" s="394"/>
      <c r="Q899" s="475"/>
      <c r="R899" s="475"/>
      <c r="S899" s="394"/>
      <c r="T899" s="394"/>
      <c r="U899" s="394"/>
      <c r="V899" s="394"/>
      <c r="Y899" s="477"/>
      <c r="Z899" s="477"/>
      <c r="AA899" s="394"/>
      <c r="AB899" s="394"/>
      <c r="AC899" s="394"/>
      <c r="AD899" s="394"/>
      <c r="AE899" s="394"/>
      <c r="AF899" s="394"/>
      <c r="AG899" s="394"/>
      <c r="AH899" s="394"/>
      <c r="AI899" s="394"/>
      <c r="AJ899" s="394"/>
      <c r="AK899" s="394"/>
    </row>
    <row r="900" spans="8:8" ht="15.75" customHeight="1">
      <c r="A900" s="475"/>
      <c r="B900" s="394"/>
      <c r="C900" s="476"/>
      <c r="D900" s="394"/>
      <c r="E900" s="394"/>
      <c r="F900" s="394"/>
      <c r="G900" s="394"/>
      <c r="H900" s="394"/>
      <c r="I900" s="394"/>
      <c r="J900" s="394"/>
      <c r="K900" s="394"/>
      <c r="L900" s="394"/>
      <c r="M900" s="394"/>
      <c r="N900" s="394"/>
      <c r="O900" s="394"/>
      <c r="P900" s="394"/>
      <c r="Q900" s="475"/>
      <c r="R900" s="475"/>
      <c r="S900" s="394"/>
      <c r="T900" s="394"/>
      <c r="U900" s="394"/>
      <c r="V900" s="394"/>
      <c r="Y900" s="477"/>
      <c r="Z900" s="477"/>
      <c r="AA900" s="394"/>
      <c r="AB900" s="394"/>
      <c r="AC900" s="394"/>
      <c r="AD900" s="394"/>
      <c r="AE900" s="394"/>
      <c r="AF900" s="394"/>
      <c r="AG900" s="394"/>
      <c r="AH900" s="394"/>
      <c r="AI900" s="394"/>
      <c r="AJ900" s="394"/>
      <c r="AK900" s="394"/>
    </row>
    <row r="901" spans="8:8" ht="15.75" customHeight="1">
      <c r="A901" s="475"/>
      <c r="B901" s="394"/>
      <c r="C901" s="476"/>
      <c r="D901" s="394"/>
      <c r="E901" s="394"/>
      <c r="F901" s="394"/>
      <c r="G901" s="394"/>
      <c r="H901" s="394"/>
      <c r="I901" s="394"/>
      <c r="J901" s="394"/>
      <c r="K901" s="394"/>
      <c r="L901" s="394"/>
      <c r="M901" s="394"/>
      <c r="N901" s="394"/>
      <c r="O901" s="394"/>
      <c r="P901" s="394"/>
      <c r="Q901" s="475"/>
      <c r="R901" s="475"/>
      <c r="S901" s="394"/>
      <c r="T901" s="394"/>
      <c r="U901" s="394"/>
      <c r="V901" s="394"/>
      <c r="Y901" s="477"/>
      <c r="Z901" s="477"/>
      <c r="AA901" s="394"/>
      <c r="AB901" s="394"/>
      <c r="AC901" s="394"/>
      <c r="AD901" s="394"/>
      <c r="AE901" s="394"/>
      <c r="AF901" s="394"/>
      <c r="AG901" s="394"/>
      <c r="AH901" s="394"/>
      <c r="AI901" s="394"/>
      <c r="AJ901" s="394"/>
      <c r="AK901" s="394"/>
    </row>
    <row r="902" spans="8:8" ht="15.75" customHeight="1">
      <c r="A902" s="475"/>
      <c r="B902" s="394"/>
      <c r="C902" s="476"/>
      <c r="D902" s="394"/>
      <c r="E902" s="394"/>
      <c r="F902" s="394"/>
      <c r="G902" s="394"/>
      <c r="H902" s="394"/>
      <c r="I902" s="394"/>
      <c r="J902" s="394"/>
      <c r="K902" s="394"/>
      <c r="L902" s="394"/>
      <c r="M902" s="394"/>
      <c r="N902" s="394"/>
      <c r="O902" s="394"/>
      <c r="P902" s="394"/>
      <c r="Q902" s="475"/>
      <c r="R902" s="475"/>
      <c r="S902" s="394"/>
      <c r="T902" s="394"/>
      <c r="U902" s="394"/>
      <c r="V902" s="394"/>
      <c r="Y902" s="477"/>
      <c r="Z902" s="477"/>
      <c r="AA902" s="394"/>
      <c r="AB902" s="394"/>
      <c r="AC902" s="394"/>
      <c r="AD902" s="394"/>
      <c r="AE902" s="394"/>
      <c r="AF902" s="394"/>
      <c r="AG902" s="394"/>
      <c r="AH902" s="394"/>
      <c r="AI902" s="394"/>
      <c r="AJ902" s="394"/>
      <c r="AK902" s="394"/>
    </row>
    <row r="903" spans="8:8" ht="15.75" customHeight="1">
      <c r="A903" s="475"/>
      <c r="B903" s="394"/>
      <c r="C903" s="476"/>
      <c r="D903" s="394"/>
      <c r="E903" s="394"/>
      <c r="F903" s="394"/>
      <c r="G903" s="394"/>
      <c r="H903" s="394"/>
      <c r="I903" s="394"/>
      <c r="J903" s="394"/>
      <c r="K903" s="394"/>
      <c r="L903" s="394"/>
      <c r="M903" s="394"/>
      <c r="N903" s="394"/>
      <c r="O903" s="394"/>
      <c r="P903" s="394"/>
      <c r="Q903" s="475"/>
      <c r="R903" s="475"/>
      <c r="S903" s="394"/>
      <c r="T903" s="394"/>
      <c r="U903" s="394"/>
      <c r="V903" s="394"/>
      <c r="Y903" s="477"/>
      <c r="Z903" s="477"/>
      <c r="AA903" s="394"/>
      <c r="AB903" s="394"/>
      <c r="AC903" s="394"/>
      <c r="AD903" s="394"/>
      <c r="AE903" s="394"/>
      <c r="AF903" s="394"/>
      <c r="AG903" s="394"/>
      <c r="AH903" s="394"/>
      <c r="AI903" s="394"/>
      <c r="AJ903" s="394"/>
      <c r="AK903" s="394"/>
    </row>
    <row r="904" spans="8:8" ht="15.75" customHeight="1">
      <c r="A904" s="475"/>
      <c r="B904" s="394"/>
      <c r="C904" s="476"/>
      <c r="D904" s="394"/>
      <c r="E904" s="394"/>
      <c r="F904" s="394"/>
      <c r="G904" s="394"/>
      <c r="H904" s="394"/>
      <c r="I904" s="394"/>
      <c r="J904" s="394"/>
      <c r="K904" s="394"/>
      <c r="L904" s="394"/>
      <c r="M904" s="394"/>
      <c r="N904" s="394"/>
      <c r="O904" s="394"/>
      <c r="P904" s="394"/>
      <c r="Q904" s="475"/>
      <c r="R904" s="475"/>
      <c r="S904" s="394"/>
      <c r="T904" s="394"/>
      <c r="U904" s="394"/>
      <c r="V904" s="394"/>
      <c r="Y904" s="477"/>
      <c r="Z904" s="477"/>
      <c r="AA904" s="394"/>
      <c r="AB904" s="394"/>
      <c r="AC904" s="394"/>
      <c r="AD904" s="394"/>
      <c r="AE904" s="394"/>
      <c r="AF904" s="394"/>
      <c r="AG904" s="394"/>
      <c r="AH904" s="394"/>
      <c r="AI904" s="394"/>
      <c r="AJ904" s="394"/>
      <c r="AK904" s="394"/>
    </row>
    <row r="905" spans="8:8" ht="15.75" customHeight="1">
      <c r="A905" s="475"/>
      <c r="B905" s="394"/>
      <c r="C905" s="476"/>
      <c r="D905" s="394"/>
      <c r="E905" s="394"/>
      <c r="F905" s="394"/>
      <c r="G905" s="394"/>
      <c r="H905" s="394"/>
      <c r="I905" s="394"/>
      <c r="J905" s="394"/>
      <c r="K905" s="394"/>
      <c r="L905" s="394"/>
      <c r="M905" s="394"/>
      <c r="N905" s="394"/>
      <c r="O905" s="394"/>
      <c r="P905" s="394"/>
      <c r="Q905" s="475"/>
      <c r="R905" s="475"/>
      <c r="S905" s="394"/>
      <c r="T905" s="394"/>
      <c r="U905" s="394"/>
      <c r="V905" s="394"/>
      <c r="Y905" s="477"/>
      <c r="Z905" s="477"/>
      <c r="AA905" s="394"/>
      <c r="AB905" s="394"/>
      <c r="AC905" s="394"/>
      <c r="AD905" s="394"/>
      <c r="AE905" s="394"/>
      <c r="AF905" s="394"/>
      <c r="AG905" s="394"/>
      <c r="AH905" s="394"/>
      <c r="AI905" s="394"/>
      <c r="AJ905" s="394"/>
      <c r="AK905" s="394"/>
    </row>
    <row r="906" spans="8:8" ht="15.75" customHeight="1">
      <c r="A906" s="475"/>
      <c r="B906" s="394"/>
      <c r="C906" s="476"/>
      <c r="D906" s="394"/>
      <c r="E906" s="394"/>
      <c r="F906" s="394"/>
      <c r="G906" s="394"/>
      <c r="H906" s="394"/>
      <c r="I906" s="394"/>
      <c r="J906" s="394"/>
      <c r="K906" s="394"/>
      <c r="L906" s="394"/>
      <c r="M906" s="394"/>
      <c r="N906" s="394"/>
      <c r="O906" s="394"/>
      <c r="P906" s="394"/>
      <c r="Q906" s="475"/>
      <c r="R906" s="475"/>
      <c r="S906" s="394"/>
      <c r="T906" s="394"/>
      <c r="U906" s="394"/>
      <c r="V906" s="394"/>
      <c r="Y906" s="477"/>
      <c r="Z906" s="477"/>
      <c r="AA906" s="394"/>
      <c r="AB906" s="394"/>
      <c r="AC906" s="394"/>
      <c r="AD906" s="394"/>
      <c r="AE906" s="394"/>
      <c r="AF906" s="394"/>
      <c r="AG906" s="394"/>
      <c r="AH906" s="394"/>
      <c r="AI906" s="394"/>
      <c r="AJ906" s="394"/>
      <c r="AK906" s="394"/>
    </row>
    <row r="907" spans="8:8" ht="15.75" customHeight="1">
      <c r="A907" s="475"/>
      <c r="B907" s="394"/>
      <c r="C907" s="476"/>
      <c r="D907" s="394"/>
      <c r="E907" s="394"/>
      <c r="F907" s="394"/>
      <c r="G907" s="394"/>
      <c r="H907" s="394"/>
      <c r="I907" s="394"/>
      <c r="J907" s="394"/>
      <c r="K907" s="394"/>
      <c r="L907" s="394"/>
      <c r="M907" s="394"/>
      <c r="N907" s="394"/>
      <c r="O907" s="394"/>
      <c r="P907" s="394"/>
      <c r="Q907" s="475"/>
      <c r="R907" s="475"/>
      <c r="S907" s="394"/>
      <c r="T907" s="394"/>
      <c r="U907" s="394"/>
      <c r="V907" s="394"/>
      <c r="Y907" s="477"/>
      <c r="Z907" s="477"/>
      <c r="AA907" s="394"/>
      <c r="AB907" s="394"/>
      <c r="AC907" s="394"/>
      <c r="AD907" s="394"/>
      <c r="AE907" s="394"/>
      <c r="AF907" s="394"/>
      <c r="AG907" s="394"/>
      <c r="AH907" s="394"/>
      <c r="AI907" s="394"/>
      <c r="AJ907" s="394"/>
      <c r="AK907" s="394"/>
    </row>
    <row r="908" spans="8:8" ht="15.75" customHeight="1">
      <c r="A908" s="475"/>
      <c r="B908" s="394"/>
      <c r="C908" s="476"/>
      <c r="D908" s="394"/>
      <c r="E908" s="394"/>
      <c r="F908" s="394"/>
      <c r="G908" s="394"/>
      <c r="H908" s="394"/>
      <c r="I908" s="394"/>
      <c r="J908" s="394"/>
      <c r="K908" s="394"/>
      <c r="L908" s="394"/>
      <c r="M908" s="394"/>
      <c r="N908" s="394"/>
      <c r="O908" s="394"/>
      <c r="P908" s="394"/>
      <c r="Q908" s="475"/>
      <c r="R908" s="475"/>
      <c r="S908" s="394"/>
      <c r="T908" s="394"/>
      <c r="U908" s="394"/>
      <c r="V908" s="394"/>
      <c r="Y908" s="477"/>
      <c r="Z908" s="477"/>
      <c r="AA908" s="394"/>
      <c r="AB908" s="394"/>
      <c r="AC908" s="394"/>
      <c r="AD908" s="394"/>
      <c r="AE908" s="394"/>
      <c r="AF908" s="394"/>
      <c r="AG908" s="394"/>
      <c r="AH908" s="394"/>
      <c r="AI908" s="394"/>
      <c r="AJ908" s="394"/>
      <c r="AK908" s="394"/>
    </row>
    <row r="909" spans="8:8" ht="15.75" customHeight="1">
      <c r="A909" s="475"/>
      <c r="B909" s="394"/>
      <c r="C909" s="476"/>
      <c r="D909" s="394"/>
      <c r="E909" s="394"/>
      <c r="F909" s="394"/>
      <c r="G909" s="394"/>
      <c r="H909" s="394"/>
      <c r="I909" s="394"/>
      <c r="J909" s="394"/>
      <c r="K909" s="394"/>
      <c r="L909" s="394"/>
      <c r="M909" s="394"/>
      <c r="N909" s="394"/>
      <c r="O909" s="394"/>
      <c r="P909" s="394"/>
      <c r="Q909" s="475"/>
      <c r="R909" s="475"/>
      <c r="S909" s="394"/>
      <c r="T909" s="394"/>
      <c r="U909" s="394"/>
      <c r="V909" s="394"/>
      <c r="Y909" s="477"/>
      <c r="Z909" s="477"/>
      <c r="AA909" s="394"/>
      <c r="AB909" s="394"/>
      <c r="AC909" s="394"/>
      <c r="AD909" s="394"/>
      <c r="AE909" s="394"/>
      <c r="AF909" s="394"/>
      <c r="AG909" s="394"/>
      <c r="AH909" s="394"/>
      <c r="AI909" s="394"/>
      <c r="AJ909" s="394"/>
      <c r="AK909" s="394"/>
    </row>
    <row r="910" spans="8:8" ht="15.75" customHeight="1">
      <c r="A910" s="475"/>
      <c r="B910" s="394"/>
      <c r="C910" s="476"/>
      <c r="D910" s="394"/>
      <c r="E910" s="394"/>
      <c r="F910" s="394"/>
      <c r="G910" s="394"/>
      <c r="H910" s="394"/>
      <c r="I910" s="394"/>
      <c r="J910" s="394"/>
      <c r="K910" s="394"/>
      <c r="L910" s="394"/>
      <c r="M910" s="394"/>
      <c r="N910" s="394"/>
      <c r="O910" s="394"/>
      <c r="P910" s="394"/>
      <c r="Q910" s="475"/>
      <c r="R910" s="475"/>
      <c r="S910" s="394"/>
      <c r="T910" s="394"/>
      <c r="U910" s="394"/>
      <c r="V910" s="394"/>
      <c r="Y910" s="477"/>
      <c r="Z910" s="477"/>
      <c r="AA910" s="394"/>
      <c r="AB910" s="394"/>
      <c r="AC910" s="394"/>
      <c r="AD910" s="394"/>
      <c r="AE910" s="394"/>
      <c r="AF910" s="394"/>
      <c r="AG910" s="394"/>
      <c r="AH910" s="394"/>
      <c r="AI910" s="394"/>
      <c r="AJ910" s="394"/>
      <c r="AK910" s="394"/>
    </row>
    <row r="911" spans="8:8" ht="15.75" customHeight="1">
      <c r="A911" s="475"/>
      <c r="B911" s="394"/>
      <c r="C911" s="476"/>
      <c r="D911" s="394"/>
      <c r="E911" s="394"/>
      <c r="F911" s="394"/>
      <c r="G911" s="394"/>
      <c r="H911" s="394"/>
      <c r="I911" s="394"/>
      <c r="J911" s="394"/>
      <c r="K911" s="394"/>
      <c r="L911" s="394"/>
      <c r="M911" s="394"/>
      <c r="N911" s="394"/>
      <c r="O911" s="394"/>
      <c r="P911" s="394"/>
      <c r="Q911" s="475"/>
      <c r="R911" s="475"/>
      <c r="S911" s="394"/>
      <c r="T911" s="394"/>
      <c r="U911" s="394"/>
      <c r="V911" s="394"/>
      <c r="Y911" s="477"/>
      <c r="Z911" s="477"/>
      <c r="AA911" s="394"/>
      <c r="AB911" s="394"/>
      <c r="AC911" s="394"/>
      <c r="AD911" s="394"/>
      <c r="AE911" s="394"/>
      <c r="AF911" s="394"/>
      <c r="AG911" s="394"/>
      <c r="AH911" s="394"/>
      <c r="AI911" s="394"/>
      <c r="AJ911" s="394"/>
      <c r="AK911" s="394"/>
    </row>
    <row r="912" spans="8:8" ht="15.75" customHeight="1">
      <c r="A912" s="475"/>
      <c r="B912" s="394"/>
      <c r="C912" s="476"/>
      <c r="D912" s="394"/>
      <c r="E912" s="394"/>
      <c r="F912" s="394"/>
      <c r="G912" s="394"/>
      <c r="H912" s="394"/>
      <c r="I912" s="394"/>
      <c r="J912" s="394"/>
      <c r="K912" s="394"/>
      <c r="L912" s="394"/>
      <c r="M912" s="394"/>
      <c r="N912" s="394"/>
      <c r="O912" s="394"/>
      <c r="P912" s="394"/>
      <c r="Q912" s="475"/>
      <c r="R912" s="475"/>
      <c r="S912" s="394"/>
      <c r="T912" s="394"/>
      <c r="U912" s="394"/>
      <c r="V912" s="394"/>
      <c r="Y912" s="477"/>
      <c r="Z912" s="477"/>
      <c r="AA912" s="394"/>
      <c r="AB912" s="394"/>
      <c r="AC912" s="394"/>
      <c r="AD912" s="394"/>
      <c r="AE912" s="394"/>
      <c r="AF912" s="394"/>
      <c r="AG912" s="394"/>
      <c r="AH912" s="394"/>
      <c r="AI912" s="394"/>
      <c r="AJ912" s="394"/>
      <c r="AK912" s="394"/>
    </row>
    <row r="913" spans="8:8" ht="15.75" customHeight="1">
      <c r="A913" s="475"/>
      <c r="B913" s="394"/>
      <c r="C913" s="476"/>
      <c r="D913" s="394"/>
      <c r="E913" s="394"/>
      <c r="F913" s="394"/>
      <c r="G913" s="394"/>
      <c r="H913" s="394"/>
      <c r="I913" s="394"/>
      <c r="J913" s="394"/>
      <c r="K913" s="394"/>
      <c r="L913" s="394"/>
      <c r="M913" s="394"/>
      <c r="N913" s="394"/>
      <c r="O913" s="394"/>
      <c r="P913" s="394"/>
      <c r="Q913" s="475"/>
      <c r="R913" s="475"/>
      <c r="S913" s="394"/>
      <c r="T913" s="394"/>
      <c r="U913" s="394"/>
      <c r="V913" s="394"/>
      <c r="Y913" s="477"/>
      <c r="Z913" s="477"/>
      <c r="AA913" s="394"/>
      <c r="AB913" s="394"/>
      <c r="AC913" s="394"/>
      <c r="AD913" s="394"/>
      <c r="AE913" s="394"/>
      <c r="AF913" s="394"/>
      <c r="AG913" s="394"/>
      <c r="AH913" s="394"/>
      <c r="AI913" s="394"/>
      <c r="AJ913" s="394"/>
      <c r="AK913" s="394"/>
    </row>
    <row r="914" spans="8:8" ht="15.75" customHeight="1">
      <c r="A914" s="475"/>
      <c r="B914" s="394"/>
      <c r="C914" s="476"/>
      <c r="D914" s="394"/>
      <c r="E914" s="394"/>
      <c r="F914" s="394"/>
      <c r="G914" s="394"/>
      <c r="H914" s="394"/>
      <c r="I914" s="394"/>
      <c r="J914" s="394"/>
      <c r="K914" s="394"/>
      <c r="L914" s="394"/>
      <c r="M914" s="394"/>
      <c r="N914" s="394"/>
      <c r="O914" s="394"/>
      <c r="P914" s="394"/>
      <c r="Q914" s="475"/>
      <c r="R914" s="475"/>
      <c r="S914" s="394"/>
      <c r="T914" s="394"/>
      <c r="U914" s="394"/>
      <c r="V914" s="394"/>
      <c r="Y914" s="477"/>
      <c r="Z914" s="477"/>
      <c r="AA914" s="394"/>
      <c r="AB914" s="394"/>
      <c r="AC914" s="394"/>
      <c r="AD914" s="394"/>
      <c r="AE914" s="394"/>
      <c r="AF914" s="394"/>
      <c r="AG914" s="394"/>
      <c r="AH914" s="394"/>
      <c r="AI914" s="394"/>
      <c r="AJ914" s="394"/>
      <c r="AK914" s="394"/>
    </row>
    <row r="915" spans="8:8" ht="15.75" customHeight="1">
      <c r="A915" s="475"/>
      <c r="B915" s="394"/>
      <c r="C915" s="476"/>
      <c r="D915" s="394"/>
      <c r="E915" s="394"/>
      <c r="F915" s="394"/>
      <c r="G915" s="394"/>
      <c r="H915" s="394"/>
      <c r="I915" s="394"/>
      <c r="J915" s="394"/>
      <c r="K915" s="394"/>
      <c r="L915" s="394"/>
      <c r="M915" s="394"/>
      <c r="N915" s="394"/>
      <c r="O915" s="394"/>
      <c r="P915" s="394"/>
      <c r="Q915" s="475"/>
      <c r="R915" s="475"/>
      <c r="S915" s="394"/>
      <c r="T915" s="394"/>
      <c r="U915" s="394"/>
      <c r="V915" s="394"/>
      <c r="Y915" s="477"/>
      <c r="Z915" s="477"/>
      <c r="AA915" s="394"/>
      <c r="AB915" s="394"/>
      <c r="AC915" s="394"/>
      <c r="AD915" s="394"/>
      <c r="AE915" s="394"/>
      <c r="AF915" s="394"/>
      <c r="AG915" s="394"/>
      <c r="AH915" s="394"/>
      <c r="AI915" s="394"/>
      <c r="AJ915" s="394"/>
      <c r="AK915" s="394"/>
    </row>
    <row r="916" spans="8:8" ht="15.75" customHeight="1">
      <c r="A916" s="475"/>
      <c r="B916" s="394"/>
      <c r="C916" s="476"/>
      <c r="D916" s="394"/>
      <c r="E916" s="394"/>
      <c r="F916" s="394"/>
      <c r="G916" s="394"/>
      <c r="H916" s="394"/>
      <c r="I916" s="394"/>
      <c r="J916" s="394"/>
      <c r="K916" s="394"/>
      <c r="L916" s="394"/>
      <c r="M916" s="394"/>
      <c r="N916" s="394"/>
      <c r="O916" s="394"/>
      <c r="P916" s="394"/>
      <c r="Q916" s="475"/>
      <c r="R916" s="475"/>
      <c r="S916" s="394"/>
      <c r="T916" s="394"/>
      <c r="U916" s="394"/>
      <c r="V916" s="394"/>
      <c r="Y916" s="477"/>
      <c r="Z916" s="477"/>
      <c r="AA916" s="394"/>
      <c r="AB916" s="394"/>
      <c r="AC916" s="394"/>
      <c r="AD916" s="394"/>
      <c r="AE916" s="394"/>
      <c r="AF916" s="394"/>
      <c r="AG916" s="394"/>
      <c r="AH916" s="394"/>
      <c r="AI916" s="394"/>
      <c r="AJ916" s="394"/>
      <c r="AK916" s="394"/>
    </row>
    <row r="917" spans="8:8" ht="15.75" customHeight="1">
      <c r="A917" s="475"/>
      <c r="B917" s="394"/>
      <c r="C917" s="476"/>
      <c r="D917" s="394"/>
      <c r="E917" s="394"/>
      <c r="F917" s="394"/>
      <c r="G917" s="394"/>
      <c r="H917" s="394"/>
      <c r="I917" s="394"/>
      <c r="J917" s="394"/>
      <c r="K917" s="394"/>
      <c r="L917" s="394"/>
      <c r="M917" s="394"/>
      <c r="N917" s="394"/>
      <c r="O917" s="394"/>
      <c r="P917" s="394"/>
      <c r="Q917" s="475"/>
      <c r="R917" s="475"/>
      <c r="S917" s="394"/>
      <c r="T917" s="394"/>
      <c r="U917" s="394"/>
      <c r="V917" s="394"/>
      <c r="Y917" s="477"/>
      <c r="Z917" s="477"/>
      <c r="AA917" s="394"/>
      <c r="AB917" s="394"/>
      <c r="AC917" s="394"/>
      <c r="AD917" s="394"/>
      <c r="AE917" s="394"/>
      <c r="AF917" s="394"/>
      <c r="AG917" s="394"/>
      <c r="AH917" s="394"/>
      <c r="AI917" s="394"/>
      <c r="AJ917" s="394"/>
      <c r="AK917" s="394"/>
    </row>
    <row r="918" spans="8:8" ht="15.75" customHeight="1">
      <c r="A918" s="475"/>
      <c r="B918" s="394"/>
      <c r="C918" s="476"/>
      <c r="D918" s="394"/>
      <c r="E918" s="394"/>
      <c r="F918" s="394"/>
      <c r="G918" s="394"/>
      <c r="H918" s="394"/>
      <c r="I918" s="394"/>
      <c r="J918" s="394"/>
      <c r="K918" s="394"/>
      <c r="L918" s="394"/>
      <c r="M918" s="394"/>
      <c r="N918" s="394"/>
      <c r="O918" s="394"/>
      <c r="P918" s="394"/>
      <c r="Q918" s="475"/>
      <c r="R918" s="475"/>
      <c r="S918" s="394"/>
      <c r="T918" s="394"/>
      <c r="U918" s="394"/>
      <c r="V918" s="394"/>
      <c r="Y918" s="477"/>
      <c r="Z918" s="477"/>
      <c r="AA918" s="394"/>
      <c r="AB918" s="394"/>
      <c r="AC918" s="394"/>
      <c r="AD918" s="394"/>
      <c r="AE918" s="394"/>
      <c r="AF918" s="394"/>
      <c r="AG918" s="394"/>
      <c r="AH918" s="394"/>
      <c r="AI918" s="394"/>
      <c r="AJ918" s="394"/>
      <c r="AK918" s="394"/>
    </row>
    <row r="919" spans="8:8" ht="15.75" customHeight="1">
      <c r="A919" s="475"/>
      <c r="B919" s="394"/>
      <c r="C919" s="476"/>
      <c r="D919" s="394"/>
      <c r="E919" s="394"/>
      <c r="F919" s="394"/>
      <c r="G919" s="394"/>
      <c r="H919" s="394"/>
      <c r="I919" s="394"/>
      <c r="J919" s="394"/>
      <c r="K919" s="394"/>
      <c r="L919" s="394"/>
      <c r="M919" s="394"/>
      <c r="N919" s="394"/>
      <c r="O919" s="394"/>
      <c r="P919" s="394"/>
      <c r="Q919" s="475"/>
      <c r="R919" s="475"/>
      <c r="S919" s="394"/>
      <c r="T919" s="394"/>
      <c r="U919" s="394"/>
      <c r="V919" s="394"/>
      <c r="Y919" s="477"/>
      <c r="Z919" s="477"/>
      <c r="AA919" s="394"/>
      <c r="AB919" s="394"/>
      <c r="AC919" s="394"/>
      <c r="AD919" s="394"/>
      <c r="AE919" s="394"/>
      <c r="AF919" s="394"/>
      <c r="AG919" s="394"/>
      <c r="AH919" s="394"/>
      <c r="AI919" s="394"/>
      <c r="AJ919" s="394"/>
      <c r="AK919" s="394"/>
    </row>
    <row r="920" spans="8:8" ht="15.75" customHeight="1">
      <c r="A920" s="475"/>
      <c r="B920" s="394"/>
      <c r="C920" s="476"/>
      <c r="D920" s="394"/>
      <c r="E920" s="394"/>
      <c r="F920" s="394"/>
      <c r="G920" s="394"/>
      <c r="H920" s="394"/>
      <c r="I920" s="394"/>
      <c r="J920" s="394"/>
      <c r="K920" s="394"/>
      <c r="L920" s="394"/>
      <c r="M920" s="394"/>
      <c r="N920" s="394"/>
      <c r="O920" s="394"/>
      <c r="P920" s="394"/>
      <c r="Q920" s="475"/>
      <c r="R920" s="475"/>
      <c r="S920" s="394"/>
      <c r="T920" s="394"/>
      <c r="U920" s="394"/>
      <c r="V920" s="394"/>
      <c r="Y920" s="477"/>
      <c r="Z920" s="477"/>
      <c r="AA920" s="394"/>
      <c r="AB920" s="394"/>
      <c r="AC920" s="394"/>
      <c r="AD920" s="394"/>
      <c r="AE920" s="394"/>
      <c r="AF920" s="394"/>
      <c r="AG920" s="394"/>
      <c r="AH920" s="394"/>
      <c r="AI920" s="394"/>
      <c r="AJ920" s="394"/>
      <c r="AK920" s="394"/>
    </row>
    <row r="921" spans="8:8" ht="15.75" customHeight="1">
      <c r="A921" s="475"/>
      <c r="B921" s="394"/>
      <c r="C921" s="476"/>
      <c r="D921" s="394"/>
      <c r="E921" s="394"/>
      <c r="F921" s="394"/>
      <c r="G921" s="394"/>
      <c r="H921" s="394"/>
      <c r="I921" s="394"/>
      <c r="J921" s="394"/>
      <c r="K921" s="394"/>
      <c r="L921" s="394"/>
      <c r="M921" s="394"/>
      <c r="N921" s="394"/>
      <c r="O921" s="394"/>
      <c r="P921" s="394"/>
      <c r="Q921" s="475"/>
      <c r="R921" s="475"/>
      <c r="S921" s="394"/>
      <c r="T921" s="394"/>
      <c r="U921" s="394"/>
      <c r="V921" s="394"/>
      <c r="Y921" s="477"/>
      <c r="Z921" s="477"/>
      <c r="AA921" s="394"/>
      <c r="AB921" s="394"/>
      <c r="AC921" s="394"/>
      <c r="AD921" s="394"/>
      <c r="AE921" s="394"/>
      <c r="AF921" s="394"/>
      <c r="AG921" s="394"/>
      <c r="AH921" s="394"/>
      <c r="AI921" s="394"/>
      <c r="AJ921" s="394"/>
      <c r="AK921" s="394"/>
    </row>
    <row r="922" spans="8:8" ht="15.75" customHeight="1">
      <c r="A922" s="475"/>
      <c r="B922" s="394"/>
      <c r="C922" s="476"/>
      <c r="D922" s="394"/>
      <c r="E922" s="394"/>
      <c r="F922" s="394"/>
      <c r="G922" s="394"/>
      <c r="H922" s="394"/>
      <c r="I922" s="394"/>
      <c r="J922" s="394"/>
      <c r="K922" s="394"/>
      <c r="L922" s="394"/>
      <c r="M922" s="394"/>
      <c r="N922" s="394"/>
      <c r="O922" s="394"/>
      <c r="P922" s="394"/>
      <c r="Q922" s="475"/>
      <c r="R922" s="475"/>
      <c r="S922" s="394"/>
      <c r="T922" s="394"/>
      <c r="U922" s="394"/>
      <c r="V922" s="394"/>
      <c r="Y922" s="477"/>
      <c r="Z922" s="477"/>
      <c r="AA922" s="394"/>
      <c r="AB922" s="394"/>
      <c r="AC922" s="394"/>
      <c r="AD922" s="394"/>
      <c r="AE922" s="394"/>
      <c r="AF922" s="394"/>
      <c r="AG922" s="394"/>
      <c r="AH922" s="394"/>
      <c r="AI922" s="394"/>
      <c r="AJ922" s="394"/>
      <c r="AK922" s="394"/>
    </row>
    <row r="923" spans="8:8" ht="15.75" customHeight="1">
      <c r="A923" s="475"/>
      <c r="B923" s="394"/>
      <c r="C923" s="476"/>
      <c r="D923" s="394"/>
      <c r="E923" s="394"/>
      <c r="F923" s="394"/>
      <c r="G923" s="394"/>
      <c r="H923" s="394"/>
      <c r="I923" s="394"/>
      <c r="J923" s="394"/>
      <c r="K923" s="394"/>
      <c r="L923" s="394"/>
      <c r="M923" s="394"/>
      <c r="N923" s="394"/>
      <c r="O923" s="394"/>
      <c r="P923" s="394"/>
      <c r="Q923" s="475"/>
      <c r="R923" s="475"/>
      <c r="S923" s="394"/>
      <c r="T923" s="394"/>
      <c r="U923" s="394"/>
      <c r="V923" s="394"/>
      <c r="Y923" s="477"/>
      <c r="Z923" s="477"/>
      <c r="AA923" s="394"/>
      <c r="AB923" s="394"/>
      <c r="AC923" s="394"/>
      <c r="AD923" s="394"/>
      <c r="AE923" s="394"/>
      <c r="AF923" s="394"/>
      <c r="AG923" s="394"/>
      <c r="AH923" s="394"/>
      <c r="AI923" s="394"/>
      <c r="AJ923" s="394"/>
      <c r="AK923" s="394"/>
    </row>
    <row r="924" spans="8:8" ht="15.75" customHeight="1">
      <c r="A924" s="475"/>
      <c r="B924" s="394"/>
      <c r="C924" s="476"/>
      <c r="D924" s="394"/>
      <c r="E924" s="394"/>
      <c r="F924" s="394"/>
      <c r="G924" s="394"/>
      <c r="H924" s="394"/>
      <c r="I924" s="394"/>
      <c r="J924" s="394"/>
      <c r="K924" s="394"/>
      <c r="L924" s="394"/>
      <c r="M924" s="394"/>
      <c r="N924" s="394"/>
      <c r="O924" s="394"/>
      <c r="P924" s="394"/>
      <c r="Q924" s="475"/>
      <c r="R924" s="475"/>
      <c r="S924" s="394"/>
      <c r="T924" s="394"/>
      <c r="U924" s="394"/>
      <c r="V924" s="394"/>
      <c r="Y924" s="477"/>
      <c r="Z924" s="477"/>
      <c r="AA924" s="394"/>
      <c r="AB924" s="394"/>
      <c r="AC924" s="394"/>
      <c r="AD924" s="394"/>
      <c r="AE924" s="394"/>
      <c r="AF924" s="394"/>
      <c r="AG924" s="394"/>
      <c r="AH924" s="394"/>
      <c r="AI924" s="394"/>
      <c r="AJ924" s="394"/>
      <c r="AK924" s="394"/>
    </row>
    <row r="925" spans="8:8" ht="15.75" customHeight="1">
      <c r="A925" s="475"/>
      <c r="B925" s="394"/>
      <c r="C925" s="476"/>
      <c r="D925" s="394"/>
      <c r="E925" s="394"/>
      <c r="F925" s="394"/>
      <c r="G925" s="394"/>
      <c r="H925" s="394"/>
      <c r="I925" s="394"/>
      <c r="J925" s="394"/>
      <c r="K925" s="394"/>
      <c r="L925" s="394"/>
      <c r="M925" s="394"/>
      <c r="N925" s="394"/>
      <c r="O925" s="394"/>
      <c r="P925" s="394"/>
      <c r="Q925" s="475"/>
      <c r="R925" s="475"/>
      <c r="S925" s="394"/>
      <c r="T925" s="394"/>
      <c r="U925" s="394"/>
      <c r="V925" s="394"/>
      <c r="Y925" s="477"/>
      <c r="Z925" s="477"/>
      <c r="AA925" s="394"/>
      <c r="AB925" s="394"/>
      <c r="AC925" s="394"/>
      <c r="AD925" s="394"/>
      <c r="AE925" s="394"/>
      <c r="AF925" s="394"/>
      <c r="AG925" s="394"/>
      <c r="AH925" s="394"/>
      <c r="AI925" s="394"/>
      <c r="AJ925" s="394"/>
      <c r="AK925" s="394"/>
    </row>
    <row r="926" spans="8:8" ht="15.75" customHeight="1">
      <c r="A926" s="475"/>
      <c r="B926" s="394"/>
      <c r="C926" s="476"/>
      <c r="D926" s="394"/>
      <c r="E926" s="394"/>
      <c r="F926" s="394"/>
      <c r="G926" s="394"/>
      <c r="H926" s="394"/>
      <c r="I926" s="394"/>
      <c r="J926" s="394"/>
      <c r="K926" s="394"/>
      <c r="L926" s="394"/>
      <c r="M926" s="394"/>
      <c r="N926" s="394"/>
      <c r="O926" s="394"/>
      <c r="P926" s="394"/>
      <c r="Q926" s="475"/>
      <c r="R926" s="475"/>
      <c r="S926" s="394"/>
      <c r="T926" s="394"/>
      <c r="U926" s="394"/>
      <c r="V926" s="394"/>
      <c r="Y926" s="477"/>
      <c r="Z926" s="477"/>
      <c r="AA926" s="394"/>
      <c r="AB926" s="394"/>
      <c r="AC926" s="394"/>
      <c r="AD926" s="394"/>
      <c r="AE926" s="394"/>
      <c r="AF926" s="394"/>
      <c r="AG926" s="394"/>
      <c r="AH926" s="394"/>
      <c r="AI926" s="394"/>
      <c r="AJ926" s="394"/>
      <c r="AK926" s="394"/>
    </row>
    <row r="927" spans="8:8" ht="15.75" customHeight="1">
      <c r="A927" s="475"/>
      <c r="B927" s="394"/>
      <c r="C927" s="476"/>
      <c r="D927" s="394"/>
      <c r="E927" s="394"/>
      <c r="F927" s="394"/>
      <c r="G927" s="394"/>
      <c r="H927" s="394"/>
      <c r="I927" s="394"/>
      <c r="J927" s="394"/>
      <c r="K927" s="394"/>
      <c r="L927" s="394"/>
      <c r="M927" s="394"/>
      <c r="N927" s="394"/>
      <c r="O927" s="394"/>
      <c r="P927" s="394"/>
      <c r="Q927" s="475"/>
      <c r="R927" s="475"/>
      <c r="S927" s="394"/>
      <c r="T927" s="394"/>
      <c r="U927" s="394"/>
      <c r="V927" s="394"/>
      <c r="Y927" s="477"/>
      <c r="Z927" s="477"/>
      <c r="AA927" s="394"/>
      <c r="AB927" s="394"/>
      <c r="AC927" s="394"/>
      <c r="AD927" s="394"/>
      <c r="AE927" s="394"/>
      <c r="AF927" s="394"/>
      <c r="AG927" s="394"/>
      <c r="AH927" s="394"/>
      <c r="AI927" s="394"/>
      <c r="AJ927" s="394"/>
      <c r="AK927" s="394"/>
    </row>
    <row r="928" spans="8:8" ht="15.75" customHeight="1">
      <c r="A928" s="475"/>
      <c r="B928" s="394"/>
      <c r="C928" s="476"/>
      <c r="D928" s="394"/>
      <c r="E928" s="394"/>
      <c r="F928" s="394"/>
      <c r="G928" s="394"/>
      <c r="H928" s="394"/>
      <c r="I928" s="394"/>
      <c r="J928" s="394"/>
      <c r="K928" s="394"/>
      <c r="L928" s="394"/>
      <c r="M928" s="394"/>
      <c r="N928" s="394"/>
      <c r="O928" s="394"/>
      <c r="P928" s="394"/>
      <c r="Q928" s="475"/>
      <c r="R928" s="475"/>
      <c r="S928" s="394"/>
      <c r="T928" s="394"/>
      <c r="U928" s="394"/>
      <c r="V928" s="394"/>
      <c r="Y928" s="477"/>
      <c r="Z928" s="477"/>
      <c r="AA928" s="394"/>
      <c r="AB928" s="394"/>
      <c r="AC928" s="394"/>
      <c r="AD928" s="394"/>
      <c r="AE928" s="394"/>
      <c r="AF928" s="394"/>
      <c r="AG928" s="394"/>
      <c r="AH928" s="394"/>
      <c r="AI928" s="394"/>
      <c r="AJ928" s="394"/>
      <c r="AK928" s="394"/>
    </row>
    <row r="929" spans="8:8" ht="15.75" customHeight="1">
      <c r="A929" s="475"/>
      <c r="B929" s="394"/>
      <c r="C929" s="476"/>
      <c r="D929" s="394"/>
      <c r="E929" s="394"/>
      <c r="F929" s="394"/>
      <c r="G929" s="394"/>
      <c r="H929" s="394"/>
      <c r="I929" s="394"/>
      <c r="J929" s="394"/>
      <c r="K929" s="394"/>
      <c r="L929" s="394"/>
      <c r="M929" s="394"/>
      <c r="N929" s="394"/>
      <c r="O929" s="394"/>
      <c r="P929" s="394"/>
      <c r="Q929" s="475"/>
      <c r="R929" s="475"/>
      <c r="S929" s="394"/>
      <c r="T929" s="394"/>
      <c r="U929" s="394"/>
      <c r="V929" s="394"/>
      <c r="Y929" s="477"/>
      <c r="Z929" s="477"/>
      <c r="AA929" s="394"/>
      <c r="AB929" s="394"/>
      <c r="AC929" s="394"/>
      <c r="AD929" s="394"/>
      <c r="AE929" s="394"/>
      <c r="AF929" s="394"/>
      <c r="AG929" s="394"/>
      <c r="AH929" s="394"/>
      <c r="AI929" s="394"/>
      <c r="AJ929" s="394"/>
      <c r="AK929" s="394"/>
    </row>
    <row r="930" spans="8:8" ht="15.75" customHeight="1">
      <c r="A930" s="475"/>
      <c r="B930" s="394"/>
      <c r="C930" s="476"/>
      <c r="D930" s="394"/>
      <c r="E930" s="394"/>
      <c r="F930" s="394"/>
      <c r="G930" s="394"/>
      <c r="H930" s="394"/>
      <c r="I930" s="394"/>
      <c r="J930" s="394"/>
      <c r="K930" s="394"/>
      <c r="L930" s="394"/>
      <c r="M930" s="394"/>
      <c r="N930" s="394"/>
      <c r="O930" s="394"/>
      <c r="P930" s="394"/>
      <c r="Q930" s="475"/>
      <c r="R930" s="475"/>
      <c r="S930" s="394"/>
      <c r="T930" s="394"/>
      <c r="U930" s="394"/>
      <c r="V930" s="394"/>
      <c r="Y930" s="477"/>
      <c r="Z930" s="477"/>
      <c r="AA930" s="394"/>
      <c r="AB930" s="394"/>
      <c r="AC930" s="394"/>
      <c r="AD930" s="394"/>
      <c r="AE930" s="394"/>
      <c r="AF930" s="394"/>
      <c r="AG930" s="394"/>
      <c r="AH930" s="394"/>
      <c r="AI930" s="394"/>
      <c r="AJ930" s="394"/>
      <c r="AK930" s="394"/>
    </row>
    <row r="931" spans="8:8" ht="15.75" customHeight="1">
      <c r="A931" s="475"/>
      <c r="B931" s="394"/>
      <c r="C931" s="476"/>
      <c r="D931" s="394"/>
      <c r="E931" s="394"/>
      <c r="F931" s="394"/>
      <c r="G931" s="394"/>
      <c r="H931" s="394"/>
      <c r="I931" s="394"/>
      <c r="J931" s="394"/>
      <c r="K931" s="394"/>
      <c r="L931" s="394"/>
      <c r="M931" s="394"/>
      <c r="N931" s="394"/>
      <c r="O931" s="394"/>
      <c r="P931" s="394"/>
      <c r="Q931" s="475"/>
      <c r="R931" s="475"/>
      <c r="S931" s="394"/>
      <c r="T931" s="394"/>
      <c r="U931" s="394"/>
      <c r="V931" s="394"/>
      <c r="Y931" s="477"/>
      <c r="Z931" s="477"/>
      <c r="AA931" s="394"/>
      <c r="AB931" s="394"/>
      <c r="AC931" s="394"/>
      <c r="AD931" s="394"/>
      <c r="AE931" s="394"/>
      <c r="AF931" s="394"/>
      <c r="AG931" s="394"/>
      <c r="AH931" s="394"/>
      <c r="AI931" s="394"/>
      <c r="AJ931" s="394"/>
      <c r="AK931" s="394"/>
    </row>
    <row r="932" spans="8:8" ht="15.75" customHeight="1">
      <c r="A932" s="475"/>
      <c r="B932" s="394"/>
      <c r="C932" s="476"/>
      <c r="D932" s="394"/>
      <c r="E932" s="394"/>
      <c r="F932" s="394"/>
      <c r="G932" s="394"/>
      <c r="H932" s="394"/>
      <c r="I932" s="394"/>
      <c r="J932" s="394"/>
      <c r="K932" s="394"/>
      <c r="L932" s="394"/>
      <c r="M932" s="394"/>
      <c r="N932" s="394"/>
      <c r="O932" s="394"/>
      <c r="P932" s="394"/>
      <c r="Q932" s="475"/>
      <c r="R932" s="475"/>
      <c r="S932" s="394"/>
      <c r="T932" s="394"/>
      <c r="U932" s="394"/>
      <c r="V932" s="394"/>
      <c r="Y932" s="477"/>
      <c r="Z932" s="477"/>
      <c r="AA932" s="394"/>
      <c r="AB932" s="394"/>
      <c r="AC932" s="394"/>
      <c r="AD932" s="394"/>
      <c r="AE932" s="394"/>
      <c r="AF932" s="394"/>
      <c r="AG932" s="394"/>
      <c r="AH932" s="394"/>
      <c r="AI932" s="394"/>
      <c r="AJ932" s="394"/>
      <c r="AK932" s="394"/>
    </row>
    <row r="933" spans="8:8" ht="15.75" customHeight="1">
      <c r="A933" s="475"/>
      <c r="B933" s="394"/>
      <c r="C933" s="476"/>
      <c r="D933" s="394"/>
      <c r="E933" s="394"/>
      <c r="F933" s="394"/>
      <c r="G933" s="394"/>
      <c r="H933" s="394"/>
      <c r="I933" s="394"/>
      <c r="J933" s="394"/>
      <c r="K933" s="394"/>
      <c r="L933" s="394"/>
      <c r="M933" s="394"/>
      <c r="N933" s="394"/>
      <c r="O933" s="394"/>
      <c r="P933" s="394"/>
      <c r="Q933" s="475"/>
      <c r="R933" s="475"/>
      <c r="S933" s="394"/>
      <c r="T933" s="394"/>
      <c r="U933" s="394"/>
      <c r="V933" s="394"/>
      <c r="Y933" s="477"/>
      <c r="Z933" s="477"/>
      <c r="AA933" s="394"/>
      <c r="AB933" s="394"/>
      <c r="AC933" s="394"/>
      <c r="AD933" s="394"/>
      <c r="AE933" s="394"/>
      <c r="AF933" s="394"/>
      <c r="AG933" s="394"/>
      <c r="AH933" s="394"/>
      <c r="AI933" s="394"/>
      <c r="AJ933" s="394"/>
      <c r="AK933" s="394"/>
    </row>
    <row r="934" spans="8:8" ht="15.75" customHeight="1">
      <c r="A934" s="475"/>
      <c r="B934" s="394"/>
      <c r="C934" s="476"/>
      <c r="D934" s="394"/>
      <c r="E934" s="394"/>
      <c r="F934" s="394"/>
      <c r="G934" s="394"/>
      <c r="H934" s="394"/>
      <c r="I934" s="394"/>
      <c r="J934" s="394"/>
      <c r="K934" s="394"/>
      <c r="L934" s="394"/>
      <c r="M934" s="394"/>
      <c r="N934" s="394"/>
      <c r="O934" s="394"/>
      <c r="P934" s="394"/>
      <c r="Q934" s="475"/>
      <c r="R934" s="475"/>
      <c r="S934" s="394"/>
      <c r="T934" s="394"/>
      <c r="U934" s="394"/>
      <c r="V934" s="394"/>
      <c r="Y934" s="477"/>
      <c r="Z934" s="477"/>
      <c r="AA934" s="394"/>
      <c r="AB934" s="394"/>
      <c r="AC934" s="394"/>
      <c r="AD934" s="394"/>
      <c r="AE934" s="394"/>
      <c r="AF934" s="394"/>
      <c r="AG934" s="394"/>
      <c r="AH934" s="394"/>
      <c r="AI934" s="394"/>
      <c r="AJ934" s="394"/>
      <c r="AK934" s="394"/>
    </row>
    <row r="935" spans="8:8" ht="15.75" customHeight="1">
      <c r="A935" s="475"/>
      <c r="B935" s="394"/>
      <c r="C935" s="476"/>
      <c r="D935" s="394"/>
      <c r="E935" s="394"/>
      <c r="F935" s="394"/>
      <c r="G935" s="394"/>
      <c r="H935" s="394"/>
      <c r="I935" s="394"/>
      <c r="J935" s="394"/>
      <c r="K935" s="394"/>
      <c r="L935" s="394"/>
      <c r="M935" s="394"/>
      <c r="N935" s="394"/>
      <c r="O935" s="394"/>
      <c r="P935" s="394"/>
      <c r="Q935" s="475"/>
      <c r="R935" s="475"/>
      <c r="S935" s="394"/>
      <c r="T935" s="394"/>
      <c r="U935" s="394"/>
      <c r="V935" s="394"/>
      <c r="Y935" s="477"/>
      <c r="Z935" s="477"/>
      <c r="AA935" s="394"/>
      <c r="AB935" s="394"/>
      <c r="AC935" s="394"/>
      <c r="AD935" s="394"/>
      <c r="AE935" s="394"/>
      <c r="AF935" s="394"/>
      <c r="AG935" s="394"/>
      <c r="AH935" s="394"/>
      <c r="AI935" s="394"/>
      <c r="AJ935" s="394"/>
      <c r="AK935" s="394"/>
    </row>
    <row r="936" spans="8:8" ht="15.75" customHeight="1">
      <c r="A936" s="475"/>
      <c r="B936" s="394"/>
      <c r="C936" s="476"/>
      <c r="D936" s="394"/>
      <c r="E936" s="394"/>
      <c r="F936" s="394"/>
      <c r="G936" s="394"/>
      <c r="H936" s="394"/>
      <c r="I936" s="394"/>
      <c r="J936" s="394"/>
      <c r="K936" s="394"/>
      <c r="L936" s="394"/>
      <c r="M936" s="394"/>
      <c r="N936" s="394"/>
      <c r="O936" s="394"/>
      <c r="P936" s="394"/>
      <c r="Q936" s="475"/>
      <c r="R936" s="475"/>
      <c r="S936" s="394"/>
      <c r="T936" s="394"/>
      <c r="U936" s="394"/>
      <c r="V936" s="394"/>
      <c r="Y936" s="477"/>
      <c r="Z936" s="477"/>
      <c r="AA936" s="394"/>
      <c r="AB936" s="394"/>
      <c r="AC936" s="394"/>
      <c r="AD936" s="394"/>
      <c r="AE936" s="394"/>
      <c r="AF936" s="394"/>
      <c r="AG936" s="394"/>
      <c r="AH936" s="394"/>
      <c r="AI936" s="394"/>
      <c r="AJ936" s="394"/>
      <c r="AK936" s="394"/>
    </row>
    <row r="937" spans="8:8" ht="15.75" customHeight="1">
      <c r="A937" s="475"/>
      <c r="B937" s="394"/>
      <c r="C937" s="476"/>
      <c r="D937" s="394"/>
      <c r="E937" s="394"/>
      <c r="F937" s="394"/>
      <c r="G937" s="394"/>
      <c r="H937" s="394"/>
      <c r="I937" s="394"/>
      <c r="J937" s="394"/>
      <c r="K937" s="394"/>
      <c r="L937" s="394"/>
      <c r="M937" s="394"/>
      <c r="N937" s="394"/>
      <c r="O937" s="394"/>
      <c r="P937" s="394"/>
      <c r="Q937" s="475"/>
      <c r="R937" s="475"/>
      <c r="S937" s="394"/>
      <c r="T937" s="394"/>
      <c r="U937" s="394"/>
      <c r="V937" s="394"/>
      <c r="Y937" s="477"/>
      <c r="Z937" s="477"/>
      <c r="AA937" s="394"/>
      <c r="AB937" s="394"/>
      <c r="AC937" s="394"/>
      <c r="AD937" s="394"/>
      <c r="AE937" s="394"/>
      <c r="AF937" s="394"/>
      <c r="AG937" s="394"/>
      <c r="AH937" s="394"/>
      <c r="AI937" s="394"/>
      <c r="AJ937" s="394"/>
      <c r="AK937" s="394"/>
    </row>
    <row r="938" spans="8:8" ht="15.75" customHeight="1">
      <c r="A938" s="475"/>
      <c r="B938" s="394"/>
      <c r="C938" s="476"/>
      <c r="D938" s="394"/>
      <c r="E938" s="394"/>
      <c r="F938" s="394"/>
      <c r="G938" s="394"/>
      <c r="H938" s="394"/>
      <c r="I938" s="394"/>
      <c r="J938" s="394"/>
      <c r="K938" s="394"/>
      <c r="L938" s="394"/>
      <c r="M938" s="394"/>
      <c r="N938" s="394"/>
      <c r="O938" s="394"/>
      <c r="P938" s="394"/>
      <c r="Q938" s="475"/>
      <c r="R938" s="475"/>
      <c r="S938" s="394"/>
      <c r="T938" s="394"/>
      <c r="U938" s="394"/>
      <c r="V938" s="394"/>
      <c r="Y938" s="477"/>
      <c r="Z938" s="477"/>
      <c r="AA938" s="394"/>
      <c r="AB938" s="394"/>
      <c r="AC938" s="394"/>
      <c r="AD938" s="394"/>
      <c r="AE938" s="394"/>
      <c r="AF938" s="394"/>
      <c r="AG938" s="394"/>
      <c r="AH938" s="394"/>
      <c r="AI938" s="394"/>
      <c r="AJ938" s="394"/>
      <c r="AK938" s="394"/>
    </row>
    <row r="939" spans="8:8" ht="15.75" customHeight="1">
      <c r="A939" s="475"/>
      <c r="B939" s="394"/>
      <c r="C939" s="476"/>
      <c r="D939" s="394"/>
      <c r="E939" s="394"/>
      <c r="F939" s="394"/>
      <c r="G939" s="394"/>
      <c r="H939" s="394"/>
      <c r="I939" s="394"/>
      <c r="J939" s="394"/>
      <c r="K939" s="394"/>
      <c r="L939" s="394"/>
      <c r="M939" s="394"/>
      <c r="N939" s="394"/>
      <c r="O939" s="394"/>
      <c r="P939" s="394"/>
      <c r="Q939" s="475"/>
      <c r="R939" s="475"/>
      <c r="S939" s="394"/>
      <c r="T939" s="394"/>
      <c r="U939" s="394"/>
      <c r="V939" s="394"/>
      <c r="Y939" s="477"/>
      <c r="Z939" s="477"/>
      <c r="AA939" s="394"/>
      <c r="AB939" s="394"/>
      <c r="AC939" s="394"/>
      <c r="AD939" s="394"/>
      <c r="AE939" s="394"/>
      <c r="AF939" s="394"/>
      <c r="AG939" s="394"/>
      <c r="AH939" s="394"/>
      <c r="AI939" s="394"/>
      <c r="AJ939" s="394"/>
      <c r="AK939" s="394"/>
    </row>
    <row r="940" spans="8:8" ht="15.75" customHeight="1">
      <c r="A940" s="475"/>
      <c r="B940" s="394"/>
      <c r="C940" s="476"/>
      <c r="D940" s="394"/>
      <c r="E940" s="394"/>
      <c r="F940" s="394"/>
      <c r="G940" s="394"/>
      <c r="H940" s="394"/>
      <c r="I940" s="394"/>
      <c r="J940" s="394"/>
      <c r="K940" s="394"/>
      <c r="L940" s="394"/>
      <c r="M940" s="394"/>
      <c r="N940" s="394"/>
      <c r="O940" s="394"/>
      <c r="P940" s="394"/>
      <c r="Q940" s="475"/>
      <c r="R940" s="475"/>
      <c r="S940" s="394"/>
      <c r="T940" s="394"/>
      <c r="U940" s="394"/>
      <c r="V940" s="394"/>
      <c r="Y940" s="477"/>
      <c r="Z940" s="477"/>
      <c r="AA940" s="394"/>
      <c r="AB940" s="394"/>
      <c r="AC940" s="394"/>
      <c r="AD940" s="394"/>
      <c r="AE940" s="394"/>
      <c r="AF940" s="394"/>
      <c r="AG940" s="394"/>
      <c r="AH940" s="394"/>
      <c r="AI940" s="394"/>
      <c r="AJ940" s="394"/>
      <c r="AK940" s="394"/>
    </row>
    <row r="941" spans="8:8" ht="15.75" customHeight="1">
      <c r="A941" s="475"/>
      <c r="B941" s="394"/>
      <c r="C941" s="476"/>
      <c r="D941" s="394"/>
      <c r="E941" s="394"/>
      <c r="F941" s="394"/>
      <c r="G941" s="394"/>
      <c r="H941" s="394"/>
      <c r="I941" s="394"/>
      <c r="J941" s="394"/>
      <c r="K941" s="394"/>
      <c r="L941" s="394"/>
      <c r="M941" s="394"/>
      <c r="N941" s="394"/>
      <c r="O941" s="394"/>
      <c r="P941" s="394"/>
      <c r="Q941" s="475"/>
      <c r="R941" s="475"/>
      <c r="S941" s="394"/>
      <c r="T941" s="394"/>
      <c r="U941" s="394"/>
      <c r="V941" s="394"/>
      <c r="Y941" s="477"/>
      <c r="Z941" s="477"/>
      <c r="AA941" s="394"/>
      <c r="AB941" s="394"/>
      <c r="AC941" s="394"/>
      <c r="AD941" s="394"/>
      <c r="AE941" s="394"/>
      <c r="AF941" s="394"/>
      <c r="AG941" s="394"/>
      <c r="AH941" s="394"/>
      <c r="AI941" s="394"/>
      <c r="AJ941" s="394"/>
      <c r="AK941" s="394"/>
    </row>
    <row r="942" spans="8:8" ht="15.75" customHeight="1">
      <c r="A942" s="475"/>
      <c r="B942" s="394"/>
      <c r="C942" s="476"/>
      <c r="D942" s="394"/>
      <c r="E942" s="394"/>
      <c r="F942" s="394"/>
      <c r="G942" s="394"/>
      <c r="H942" s="394"/>
      <c r="I942" s="394"/>
      <c r="J942" s="394"/>
      <c r="K942" s="394"/>
      <c r="L942" s="394"/>
      <c r="M942" s="394"/>
      <c r="N942" s="394"/>
      <c r="O942" s="394"/>
      <c r="P942" s="394"/>
      <c r="Q942" s="475"/>
      <c r="R942" s="475"/>
      <c r="S942" s="394"/>
      <c r="T942" s="394"/>
      <c r="U942" s="394"/>
      <c r="V942" s="394"/>
      <c r="Y942" s="477"/>
      <c r="Z942" s="477"/>
      <c r="AA942" s="394"/>
      <c r="AB942" s="394"/>
      <c r="AC942" s="394"/>
      <c r="AD942" s="394"/>
      <c r="AE942" s="394"/>
      <c r="AF942" s="394"/>
      <c r="AG942" s="394"/>
      <c r="AH942" s="394"/>
      <c r="AI942" s="394"/>
      <c r="AJ942" s="394"/>
      <c r="AK942" s="394"/>
    </row>
    <row r="943" spans="8:8" ht="15.75" customHeight="1">
      <c r="A943" s="475"/>
      <c r="B943" s="394"/>
      <c r="C943" s="476"/>
      <c r="D943" s="394"/>
      <c r="E943" s="394"/>
      <c r="F943" s="394"/>
      <c r="G943" s="394"/>
      <c r="H943" s="394"/>
      <c r="I943" s="394"/>
      <c r="J943" s="394"/>
      <c r="K943" s="394"/>
      <c r="L943" s="394"/>
      <c r="M943" s="394"/>
      <c r="N943" s="394"/>
      <c r="O943" s="394"/>
      <c r="P943" s="394"/>
      <c r="Q943" s="475"/>
      <c r="R943" s="475"/>
      <c r="S943" s="394"/>
      <c r="T943" s="394"/>
      <c r="U943" s="394"/>
      <c r="V943" s="394"/>
      <c r="Y943" s="477"/>
      <c r="Z943" s="477"/>
      <c r="AA943" s="394"/>
      <c r="AB943" s="394"/>
      <c r="AC943" s="394"/>
      <c r="AD943" s="394"/>
      <c r="AE943" s="394"/>
      <c r="AF943" s="394"/>
      <c r="AG943" s="394"/>
      <c r="AH943" s="394"/>
      <c r="AI943" s="394"/>
      <c r="AJ943" s="394"/>
      <c r="AK943" s="394"/>
    </row>
    <row r="944" spans="8:8" ht="15.75" customHeight="1">
      <c r="A944" s="475"/>
      <c r="B944" s="394"/>
      <c r="C944" s="476"/>
      <c r="D944" s="394"/>
      <c r="E944" s="394"/>
      <c r="F944" s="394"/>
      <c r="G944" s="394"/>
      <c r="H944" s="394"/>
      <c r="I944" s="394"/>
      <c r="J944" s="394"/>
      <c r="K944" s="394"/>
      <c r="L944" s="394"/>
      <c r="M944" s="394"/>
      <c r="N944" s="394"/>
      <c r="O944" s="394"/>
      <c r="P944" s="394"/>
      <c r="Q944" s="475"/>
      <c r="R944" s="475"/>
      <c r="S944" s="394"/>
      <c r="T944" s="394"/>
      <c r="U944" s="394"/>
      <c r="V944" s="394"/>
      <c r="Y944" s="477"/>
      <c r="Z944" s="477"/>
      <c r="AA944" s="394"/>
      <c r="AB944" s="394"/>
      <c r="AC944" s="394"/>
      <c r="AD944" s="394"/>
      <c r="AE944" s="394"/>
      <c r="AF944" s="394"/>
      <c r="AG944" s="394"/>
      <c r="AH944" s="394"/>
      <c r="AI944" s="394"/>
      <c r="AJ944" s="394"/>
      <c r="AK944" s="394"/>
    </row>
    <row r="945" spans="8:8" ht="15.75" customHeight="1">
      <c r="A945" s="475"/>
      <c r="B945" s="394"/>
      <c r="C945" s="476"/>
      <c r="D945" s="394"/>
      <c r="E945" s="394"/>
      <c r="F945" s="394"/>
      <c r="G945" s="394"/>
      <c r="H945" s="394"/>
      <c r="I945" s="394"/>
      <c r="J945" s="394"/>
      <c r="K945" s="394"/>
      <c r="L945" s="394"/>
      <c r="M945" s="394"/>
      <c r="N945" s="394"/>
      <c r="O945" s="394"/>
      <c r="P945" s="394"/>
      <c r="Q945" s="475"/>
      <c r="R945" s="475"/>
      <c r="S945" s="394"/>
      <c r="T945" s="394"/>
      <c r="U945" s="394"/>
      <c r="V945" s="394"/>
      <c r="Y945" s="477"/>
      <c r="Z945" s="477"/>
      <c r="AA945" s="394"/>
      <c r="AB945" s="394"/>
      <c r="AC945" s="394"/>
      <c r="AD945" s="394"/>
      <c r="AE945" s="394"/>
      <c r="AF945" s="394"/>
      <c r="AG945" s="394"/>
      <c r="AH945" s="394"/>
      <c r="AI945" s="394"/>
      <c r="AJ945" s="394"/>
      <c r="AK945" s="394"/>
    </row>
    <row r="946" spans="8:8" ht="15.75" customHeight="1">
      <c r="A946" s="475"/>
      <c r="B946" s="394"/>
      <c r="C946" s="476"/>
      <c r="D946" s="394"/>
      <c r="E946" s="394"/>
      <c r="F946" s="394"/>
      <c r="G946" s="394"/>
      <c r="H946" s="394"/>
      <c r="I946" s="394"/>
      <c r="J946" s="394"/>
      <c r="K946" s="394"/>
      <c r="L946" s="394"/>
      <c r="M946" s="394"/>
      <c r="N946" s="394"/>
      <c r="O946" s="394"/>
      <c r="P946" s="394"/>
      <c r="Q946" s="475"/>
      <c r="R946" s="475"/>
      <c r="S946" s="394"/>
      <c r="T946" s="394"/>
      <c r="U946" s="394"/>
      <c r="V946" s="394"/>
      <c r="Y946" s="477"/>
      <c r="Z946" s="477"/>
      <c r="AA946" s="394"/>
      <c r="AB946" s="394"/>
      <c r="AC946" s="394"/>
      <c r="AD946" s="394"/>
      <c r="AE946" s="394"/>
      <c r="AF946" s="394"/>
      <c r="AG946" s="394"/>
      <c r="AH946" s="394"/>
      <c r="AI946" s="394"/>
      <c r="AJ946" s="394"/>
      <c r="AK946" s="394"/>
    </row>
    <row r="947" spans="8:8" ht="15.75" customHeight="1">
      <c r="A947" s="475"/>
      <c r="B947" s="394"/>
      <c r="C947" s="476"/>
      <c r="D947" s="394"/>
      <c r="E947" s="394"/>
      <c r="F947" s="394"/>
      <c r="G947" s="394"/>
      <c r="H947" s="394"/>
      <c r="I947" s="394"/>
      <c r="J947" s="394"/>
      <c r="K947" s="394"/>
      <c r="L947" s="394"/>
      <c r="M947" s="394"/>
      <c r="N947" s="394"/>
      <c r="O947" s="394"/>
      <c r="P947" s="394"/>
      <c r="Q947" s="475"/>
      <c r="R947" s="475"/>
      <c r="S947" s="394"/>
      <c r="T947" s="394"/>
      <c r="U947" s="394"/>
      <c r="V947" s="394"/>
      <c r="Y947" s="477"/>
      <c r="Z947" s="477"/>
      <c r="AA947" s="394"/>
      <c r="AB947" s="394"/>
      <c r="AC947" s="394"/>
      <c r="AD947" s="394"/>
      <c r="AE947" s="394"/>
      <c r="AF947" s="394"/>
      <c r="AG947" s="394"/>
      <c r="AH947" s="394"/>
      <c r="AI947" s="394"/>
      <c r="AJ947" s="394"/>
      <c r="AK947" s="394"/>
    </row>
    <row r="948" spans="8:8" ht="15.75" customHeight="1">
      <c r="A948" s="475"/>
      <c r="B948" s="394"/>
      <c r="C948" s="476"/>
      <c r="D948" s="394"/>
      <c r="E948" s="394"/>
      <c r="F948" s="394"/>
      <c r="G948" s="394"/>
      <c r="H948" s="394"/>
      <c r="I948" s="394"/>
      <c r="J948" s="394"/>
      <c r="K948" s="394"/>
      <c r="L948" s="394"/>
      <c r="M948" s="394"/>
      <c r="N948" s="394"/>
      <c r="O948" s="394"/>
      <c r="P948" s="394"/>
      <c r="Q948" s="475"/>
      <c r="R948" s="475"/>
      <c r="S948" s="394"/>
      <c r="T948" s="394"/>
      <c r="U948" s="394"/>
      <c r="V948" s="394"/>
      <c r="Y948" s="477"/>
      <c r="Z948" s="477"/>
      <c r="AA948" s="394"/>
      <c r="AB948" s="394"/>
      <c r="AC948" s="394"/>
      <c r="AD948" s="394"/>
      <c r="AE948" s="394"/>
      <c r="AF948" s="394"/>
      <c r="AG948" s="394"/>
      <c r="AH948" s="394"/>
      <c r="AI948" s="394"/>
      <c r="AJ948" s="394"/>
      <c r="AK948" s="394"/>
    </row>
    <row r="949" spans="8:8" ht="15.75" customHeight="1">
      <c r="A949" s="475"/>
      <c r="B949" s="394"/>
      <c r="C949" s="476"/>
      <c r="D949" s="394"/>
      <c r="E949" s="394"/>
      <c r="F949" s="394"/>
      <c r="G949" s="394"/>
      <c r="H949" s="394"/>
      <c r="I949" s="394"/>
      <c r="J949" s="394"/>
      <c r="K949" s="394"/>
      <c r="L949" s="394"/>
      <c r="M949" s="394"/>
      <c r="N949" s="394"/>
      <c r="O949" s="394"/>
      <c r="P949" s="394"/>
      <c r="Q949" s="475"/>
      <c r="R949" s="475"/>
      <c r="S949" s="394"/>
      <c r="T949" s="394"/>
      <c r="U949" s="394"/>
      <c r="V949" s="394"/>
      <c r="Y949" s="477"/>
      <c r="Z949" s="477"/>
      <c r="AA949" s="394"/>
      <c r="AB949" s="394"/>
      <c r="AC949" s="394"/>
      <c r="AD949" s="394"/>
      <c r="AE949" s="394"/>
      <c r="AF949" s="394"/>
      <c r="AG949" s="394"/>
      <c r="AH949" s="394"/>
      <c r="AI949" s="394"/>
      <c r="AJ949" s="394"/>
      <c r="AK949" s="394"/>
    </row>
    <row r="950" spans="8:8" ht="15.75" customHeight="1">
      <c r="A950" s="475"/>
      <c r="B950" s="394"/>
      <c r="C950" s="476"/>
      <c r="D950" s="394"/>
      <c r="E950" s="394"/>
      <c r="F950" s="394"/>
      <c r="G950" s="394"/>
      <c r="H950" s="394"/>
      <c r="I950" s="394"/>
      <c r="J950" s="394"/>
      <c r="K950" s="394"/>
      <c r="L950" s="394"/>
      <c r="M950" s="394"/>
      <c r="N950" s="394"/>
      <c r="O950" s="394"/>
      <c r="P950" s="394"/>
      <c r="Q950" s="475"/>
      <c r="R950" s="475"/>
      <c r="S950" s="394"/>
      <c r="T950" s="394"/>
      <c r="U950" s="394"/>
      <c r="V950" s="394"/>
      <c r="Y950" s="477"/>
      <c r="Z950" s="477"/>
      <c r="AA950" s="394"/>
      <c r="AB950" s="394"/>
      <c r="AC950" s="394"/>
      <c r="AD950" s="394"/>
      <c r="AE950" s="394"/>
      <c r="AF950" s="394"/>
      <c r="AG950" s="394"/>
      <c r="AH950" s="394"/>
      <c r="AI950" s="394"/>
      <c r="AJ950" s="394"/>
      <c r="AK950" s="394"/>
    </row>
    <row r="951" spans="8:8" ht="15.75" customHeight="1">
      <c r="A951" s="475"/>
      <c r="B951" s="394"/>
      <c r="C951" s="476"/>
      <c r="D951" s="394"/>
      <c r="E951" s="394"/>
      <c r="F951" s="394"/>
      <c r="G951" s="394"/>
      <c r="H951" s="394"/>
      <c r="I951" s="394"/>
      <c r="J951" s="394"/>
      <c r="K951" s="394"/>
      <c r="L951" s="394"/>
      <c r="M951" s="394"/>
      <c r="N951" s="394"/>
      <c r="O951" s="394"/>
      <c r="P951" s="394"/>
      <c r="Q951" s="475"/>
      <c r="R951" s="475"/>
      <c r="S951" s="394"/>
      <c r="T951" s="394"/>
      <c r="U951" s="394"/>
      <c r="V951" s="394"/>
      <c r="Y951" s="477"/>
      <c r="Z951" s="477"/>
      <c r="AA951" s="394"/>
      <c r="AB951" s="394"/>
      <c r="AC951" s="394"/>
      <c r="AD951" s="394"/>
      <c r="AE951" s="394"/>
      <c r="AF951" s="394"/>
      <c r="AG951" s="394"/>
      <c r="AH951" s="394"/>
      <c r="AI951" s="394"/>
      <c r="AJ951" s="394"/>
      <c r="AK951" s="394"/>
    </row>
    <row r="952" spans="8:8" ht="15.75" customHeight="1">
      <c r="A952" s="475"/>
      <c r="B952" s="394"/>
      <c r="C952" s="476"/>
      <c r="D952" s="394"/>
      <c r="E952" s="394"/>
      <c r="F952" s="394"/>
      <c r="G952" s="394"/>
      <c r="H952" s="394"/>
      <c r="I952" s="394"/>
      <c r="J952" s="394"/>
      <c r="K952" s="394"/>
      <c r="L952" s="394"/>
      <c r="M952" s="394"/>
      <c r="N952" s="394"/>
      <c r="O952" s="394"/>
      <c r="P952" s="394"/>
      <c r="Q952" s="475"/>
      <c r="R952" s="475"/>
      <c r="S952" s="394"/>
      <c r="T952" s="394"/>
      <c r="U952" s="394"/>
      <c r="V952" s="394"/>
      <c r="Y952" s="477"/>
      <c r="Z952" s="477"/>
      <c r="AA952" s="394"/>
      <c r="AB952" s="394"/>
      <c r="AC952" s="394"/>
      <c r="AD952" s="394"/>
      <c r="AE952" s="394"/>
      <c r="AF952" s="394"/>
      <c r="AG952" s="394"/>
      <c r="AH952" s="394"/>
      <c r="AI952" s="394"/>
      <c r="AJ952" s="394"/>
      <c r="AK952" s="394"/>
    </row>
    <row r="953" spans="8:8" ht="15.75" customHeight="1">
      <c r="A953" s="475"/>
      <c r="B953" s="394"/>
      <c r="C953" s="476"/>
      <c r="D953" s="394"/>
      <c r="E953" s="394"/>
      <c r="F953" s="394"/>
      <c r="G953" s="394"/>
      <c r="H953" s="394"/>
      <c r="I953" s="394"/>
      <c r="J953" s="394"/>
      <c r="K953" s="394"/>
      <c r="L953" s="394"/>
      <c r="M953" s="394"/>
      <c r="N953" s="394"/>
      <c r="O953" s="394"/>
      <c r="P953" s="394"/>
      <c r="Q953" s="475"/>
      <c r="R953" s="475"/>
      <c r="S953" s="394"/>
      <c r="T953" s="394"/>
      <c r="U953" s="394"/>
      <c r="V953" s="394"/>
      <c r="Y953" s="477"/>
      <c r="Z953" s="477"/>
      <c r="AA953" s="394"/>
      <c r="AB953" s="394"/>
      <c r="AC953" s="394"/>
      <c r="AD953" s="394"/>
      <c r="AE953" s="394"/>
      <c r="AF953" s="394"/>
      <c r="AG953" s="394"/>
      <c r="AH953" s="394"/>
      <c r="AI953" s="394"/>
      <c r="AJ953" s="394"/>
      <c r="AK953" s="394"/>
    </row>
    <row r="954" spans="8:8" ht="15.75" customHeight="1">
      <c r="A954" s="475"/>
      <c r="B954" s="394"/>
      <c r="C954" s="476"/>
      <c r="D954" s="394"/>
      <c r="E954" s="394"/>
      <c r="F954" s="394"/>
      <c r="G954" s="394"/>
      <c r="H954" s="394"/>
      <c r="I954" s="394"/>
      <c r="J954" s="394"/>
      <c r="K954" s="394"/>
      <c r="L954" s="394"/>
      <c r="M954" s="394"/>
      <c r="N954" s="394"/>
      <c r="O954" s="394"/>
      <c r="P954" s="394"/>
      <c r="Q954" s="475"/>
      <c r="R954" s="475"/>
      <c r="S954" s="394"/>
      <c r="T954" s="394"/>
      <c r="U954" s="394"/>
      <c r="V954" s="394"/>
      <c r="Y954" s="477"/>
      <c r="Z954" s="477"/>
      <c r="AA954" s="394"/>
      <c r="AB954" s="394"/>
      <c r="AC954" s="394"/>
      <c r="AD954" s="394"/>
      <c r="AE954" s="394"/>
      <c r="AF954" s="394"/>
      <c r="AG954" s="394"/>
      <c r="AH954" s="394"/>
      <c r="AI954" s="394"/>
      <c r="AJ954" s="394"/>
      <c r="AK954" s="394"/>
    </row>
    <row r="955" spans="8:8" ht="15.75" customHeight="1">
      <c r="A955" s="475"/>
      <c r="B955" s="394"/>
      <c r="C955" s="476"/>
      <c r="D955" s="394"/>
      <c r="E955" s="394"/>
      <c r="F955" s="394"/>
      <c r="G955" s="394"/>
      <c r="H955" s="394"/>
      <c r="I955" s="394"/>
      <c r="J955" s="394"/>
      <c r="K955" s="394"/>
      <c r="L955" s="394"/>
      <c r="M955" s="394"/>
      <c r="N955" s="394"/>
      <c r="O955" s="394"/>
      <c r="P955" s="394"/>
      <c r="Q955" s="475"/>
      <c r="R955" s="475"/>
      <c r="S955" s="394"/>
      <c r="T955" s="394"/>
      <c r="U955" s="394"/>
      <c r="V955" s="394"/>
      <c r="Y955" s="477"/>
      <c r="Z955" s="477"/>
      <c r="AA955" s="394"/>
      <c r="AB955" s="394"/>
      <c r="AC955" s="394"/>
      <c r="AD955" s="394"/>
      <c r="AE955" s="394"/>
      <c r="AF955" s="394"/>
      <c r="AG955" s="394"/>
      <c r="AH955" s="394"/>
      <c r="AI955" s="394"/>
      <c r="AJ955" s="394"/>
      <c r="AK955" s="394"/>
    </row>
    <row r="956" spans="8:8" ht="15.75" customHeight="1">
      <c r="A956" s="475"/>
      <c r="B956" s="394"/>
      <c r="C956" s="476"/>
      <c r="D956" s="394"/>
      <c r="E956" s="394"/>
      <c r="F956" s="394"/>
      <c r="G956" s="394"/>
      <c r="H956" s="394"/>
      <c r="I956" s="394"/>
      <c r="J956" s="394"/>
      <c r="K956" s="394"/>
      <c r="L956" s="394"/>
      <c r="M956" s="394"/>
      <c r="N956" s="394"/>
      <c r="O956" s="394"/>
      <c r="P956" s="394"/>
      <c r="Q956" s="475"/>
      <c r="R956" s="475"/>
      <c r="S956" s="394"/>
      <c r="T956" s="394"/>
      <c r="U956" s="394"/>
      <c r="V956" s="394"/>
      <c r="Y956" s="477"/>
      <c r="Z956" s="477"/>
      <c r="AA956" s="394"/>
      <c r="AB956" s="394"/>
      <c r="AC956" s="394"/>
      <c r="AD956" s="394"/>
      <c r="AE956" s="394"/>
      <c r="AF956" s="394"/>
      <c r="AG956" s="394"/>
      <c r="AH956" s="394"/>
      <c r="AI956" s="394"/>
      <c r="AJ956" s="394"/>
      <c r="AK956" s="394"/>
    </row>
    <row r="957" spans="8:8" ht="15.75" customHeight="1">
      <c r="A957" s="475"/>
      <c r="B957" s="394"/>
      <c r="C957" s="476"/>
      <c r="D957" s="394"/>
      <c r="E957" s="394"/>
      <c r="F957" s="394"/>
      <c r="G957" s="394"/>
      <c r="H957" s="394"/>
      <c r="I957" s="394"/>
      <c r="J957" s="394"/>
      <c r="K957" s="394"/>
      <c r="L957" s="394"/>
      <c r="M957" s="394"/>
      <c r="N957" s="394"/>
      <c r="O957" s="394"/>
      <c r="P957" s="394"/>
      <c r="Q957" s="475"/>
      <c r="R957" s="475"/>
      <c r="S957" s="394"/>
      <c r="T957" s="394"/>
      <c r="U957" s="394"/>
      <c r="V957" s="394"/>
      <c r="Y957" s="477"/>
      <c r="Z957" s="477"/>
      <c r="AA957" s="394"/>
      <c r="AB957" s="394"/>
      <c r="AC957" s="394"/>
      <c r="AD957" s="394"/>
      <c r="AE957" s="394"/>
      <c r="AF957" s="394"/>
      <c r="AG957" s="394"/>
      <c r="AH957" s="394"/>
      <c r="AI957" s="394"/>
      <c r="AJ957" s="394"/>
      <c r="AK957" s="394"/>
    </row>
    <row r="958" spans="8:8" ht="15.75" customHeight="1">
      <c r="A958" s="475"/>
      <c r="B958" s="394"/>
      <c r="C958" s="476"/>
      <c r="D958" s="394"/>
      <c r="E958" s="394"/>
      <c r="F958" s="394"/>
      <c r="G958" s="394"/>
      <c r="H958" s="394"/>
      <c r="I958" s="394"/>
      <c r="J958" s="394"/>
      <c r="K958" s="394"/>
      <c r="L958" s="394"/>
      <c r="M958" s="394"/>
      <c r="N958" s="394"/>
      <c r="O958" s="394"/>
      <c r="P958" s="394"/>
      <c r="Q958" s="475"/>
      <c r="R958" s="475"/>
      <c r="S958" s="394"/>
      <c r="T958" s="394"/>
      <c r="U958" s="394"/>
      <c r="V958" s="394"/>
      <c r="Y958" s="477"/>
      <c r="Z958" s="477"/>
      <c r="AA958" s="394"/>
      <c r="AB958" s="394"/>
      <c r="AC958" s="394"/>
      <c r="AD958" s="394"/>
      <c r="AE958" s="394"/>
      <c r="AF958" s="394"/>
      <c r="AG958" s="394"/>
      <c r="AH958" s="394"/>
      <c r="AI958" s="394"/>
      <c r="AJ958" s="394"/>
      <c r="AK958" s="394"/>
    </row>
    <row r="959" spans="8:8" ht="15.75" customHeight="1">
      <c r="A959" s="475"/>
      <c r="B959" s="394"/>
      <c r="C959" s="476"/>
      <c r="D959" s="394"/>
      <c r="E959" s="394"/>
      <c r="F959" s="394"/>
      <c r="G959" s="394"/>
      <c r="H959" s="394"/>
      <c r="I959" s="394"/>
      <c r="J959" s="394"/>
      <c r="K959" s="394"/>
      <c r="L959" s="394"/>
      <c r="M959" s="394"/>
      <c r="N959" s="394"/>
      <c r="O959" s="394"/>
      <c r="P959" s="394"/>
      <c r="Q959" s="475"/>
      <c r="R959" s="475"/>
      <c r="S959" s="394"/>
      <c r="T959" s="394"/>
      <c r="U959" s="394"/>
      <c r="V959" s="394"/>
      <c r="Y959" s="477"/>
      <c r="Z959" s="477"/>
      <c r="AA959" s="394"/>
      <c r="AB959" s="394"/>
      <c r="AC959" s="394"/>
      <c r="AD959" s="394"/>
      <c r="AE959" s="394"/>
      <c r="AF959" s="394"/>
      <c r="AG959" s="394"/>
      <c r="AH959" s="394"/>
      <c r="AI959" s="394"/>
      <c r="AJ959" s="394"/>
      <c r="AK959" s="394"/>
    </row>
    <row r="960" spans="8:8" ht="15.75" customHeight="1">
      <c r="A960" s="475"/>
      <c r="B960" s="394"/>
      <c r="C960" s="476"/>
      <c r="D960" s="394"/>
      <c r="E960" s="394"/>
      <c r="F960" s="394"/>
      <c r="G960" s="394"/>
      <c r="H960" s="394"/>
      <c r="I960" s="394"/>
      <c r="J960" s="394"/>
      <c r="K960" s="394"/>
      <c r="L960" s="394"/>
      <c r="M960" s="394"/>
      <c r="N960" s="394"/>
      <c r="O960" s="394"/>
      <c r="P960" s="394"/>
      <c r="Q960" s="475"/>
      <c r="R960" s="475"/>
      <c r="S960" s="394"/>
      <c r="T960" s="394"/>
      <c r="U960" s="394"/>
      <c r="V960" s="394"/>
      <c r="Y960" s="477"/>
      <c r="Z960" s="477"/>
      <c r="AA960" s="394"/>
      <c r="AB960" s="394"/>
      <c r="AC960" s="394"/>
      <c r="AD960" s="394"/>
      <c r="AE960" s="394"/>
      <c r="AF960" s="394"/>
      <c r="AG960" s="394"/>
      <c r="AH960" s="394"/>
      <c r="AI960" s="394"/>
      <c r="AJ960" s="394"/>
      <c r="AK960" s="394"/>
    </row>
    <row r="961" spans="8:8" ht="15.75" customHeight="1">
      <c r="A961" s="475"/>
      <c r="B961" s="394"/>
      <c r="C961" s="476"/>
      <c r="D961" s="394"/>
      <c r="E961" s="394"/>
      <c r="F961" s="394"/>
      <c r="G961" s="394"/>
      <c r="H961" s="394"/>
      <c r="I961" s="394"/>
      <c r="J961" s="394"/>
      <c r="K961" s="394"/>
      <c r="L961" s="394"/>
      <c r="M961" s="394"/>
      <c r="N961" s="394"/>
      <c r="O961" s="394"/>
      <c r="P961" s="394"/>
      <c r="Q961" s="475"/>
      <c r="R961" s="475"/>
      <c r="S961" s="394"/>
      <c r="T961" s="394"/>
      <c r="U961" s="394"/>
      <c r="V961" s="394"/>
      <c r="Y961" s="477"/>
      <c r="Z961" s="477"/>
      <c r="AA961" s="394"/>
      <c r="AB961" s="394"/>
      <c r="AC961" s="394"/>
      <c r="AD961" s="394"/>
      <c r="AE961" s="394"/>
      <c r="AF961" s="394"/>
      <c r="AG961" s="394"/>
      <c r="AH961" s="394"/>
      <c r="AI961" s="394"/>
      <c r="AJ961" s="394"/>
      <c r="AK961" s="394"/>
    </row>
    <row r="962" spans="8:8" ht="15.75" customHeight="1">
      <c r="A962" s="475"/>
      <c r="B962" s="394"/>
      <c r="C962" s="476"/>
      <c r="D962" s="394"/>
      <c r="E962" s="394"/>
      <c r="F962" s="394"/>
      <c r="G962" s="394"/>
      <c r="H962" s="394"/>
      <c r="I962" s="394"/>
      <c r="J962" s="394"/>
      <c r="K962" s="394"/>
      <c r="L962" s="394"/>
      <c r="M962" s="394"/>
      <c r="N962" s="394"/>
      <c r="O962" s="394"/>
      <c r="P962" s="394"/>
      <c r="Q962" s="475"/>
      <c r="R962" s="475"/>
      <c r="S962" s="394"/>
      <c r="T962" s="394"/>
      <c r="U962" s="394"/>
      <c r="V962" s="394"/>
      <c r="Y962" s="477"/>
      <c r="Z962" s="477"/>
      <c r="AA962" s="394"/>
      <c r="AB962" s="394"/>
      <c r="AC962" s="394"/>
      <c r="AD962" s="394"/>
      <c r="AE962" s="394"/>
      <c r="AF962" s="394"/>
      <c r="AG962" s="394"/>
      <c r="AH962" s="394"/>
      <c r="AI962" s="394"/>
      <c r="AJ962" s="394"/>
      <c r="AK962" s="394"/>
    </row>
    <row r="963" spans="8:8" ht="15.75" customHeight="1">
      <c r="A963" s="475"/>
      <c r="B963" s="394"/>
      <c r="C963" s="476"/>
      <c r="D963" s="394"/>
      <c r="E963" s="394"/>
      <c r="F963" s="394"/>
      <c r="G963" s="394"/>
      <c r="H963" s="394"/>
      <c r="I963" s="394"/>
      <c r="J963" s="394"/>
      <c r="K963" s="394"/>
      <c r="L963" s="394"/>
      <c r="M963" s="394"/>
      <c r="N963" s="394"/>
      <c r="O963" s="394"/>
      <c r="P963" s="394"/>
      <c r="Q963" s="475"/>
      <c r="R963" s="475"/>
      <c r="S963" s="394"/>
      <c r="T963" s="394"/>
      <c r="U963" s="394"/>
      <c r="V963" s="394"/>
      <c r="Y963" s="477"/>
      <c r="Z963" s="477"/>
      <c r="AA963" s="394"/>
      <c r="AB963" s="394"/>
      <c r="AC963" s="394"/>
      <c r="AD963" s="394"/>
      <c r="AE963" s="394"/>
      <c r="AF963" s="394"/>
      <c r="AG963" s="394"/>
      <c r="AH963" s="394"/>
      <c r="AI963" s="394"/>
      <c r="AJ963" s="394"/>
      <c r="AK963" s="394"/>
    </row>
    <row r="964" spans="8:8" ht="15.75" customHeight="1">
      <c r="A964" s="475"/>
      <c r="B964" s="394"/>
      <c r="C964" s="476"/>
      <c r="D964" s="394"/>
      <c r="E964" s="394"/>
      <c r="F964" s="394"/>
      <c r="G964" s="394"/>
      <c r="H964" s="394"/>
      <c r="I964" s="394"/>
      <c r="J964" s="394"/>
      <c r="K964" s="394"/>
      <c r="L964" s="394"/>
      <c r="M964" s="394"/>
      <c r="N964" s="394"/>
      <c r="O964" s="394"/>
      <c r="P964" s="394"/>
      <c r="Q964" s="475"/>
      <c r="R964" s="475"/>
      <c r="S964" s="394"/>
      <c r="T964" s="394"/>
      <c r="U964" s="394"/>
      <c r="V964" s="394"/>
      <c r="Y964" s="477"/>
      <c r="Z964" s="477"/>
      <c r="AA964" s="394"/>
      <c r="AB964" s="394"/>
      <c r="AC964" s="394"/>
      <c r="AD964" s="394"/>
      <c r="AE964" s="394"/>
      <c r="AF964" s="394"/>
      <c r="AG964" s="394"/>
      <c r="AH964" s="394"/>
      <c r="AI964" s="394"/>
      <c r="AJ964" s="394"/>
      <c r="AK964" s="394"/>
    </row>
    <row r="965" spans="8:8" ht="15.75" customHeight="1">
      <c r="A965" s="475"/>
      <c r="B965" s="394"/>
      <c r="C965" s="476"/>
      <c r="D965" s="394"/>
      <c r="E965" s="394"/>
      <c r="F965" s="394"/>
      <c r="G965" s="394"/>
      <c r="H965" s="394"/>
      <c r="I965" s="394"/>
      <c r="J965" s="394"/>
      <c r="K965" s="394"/>
      <c r="L965" s="394"/>
      <c r="M965" s="394"/>
      <c r="N965" s="394"/>
      <c r="O965" s="394"/>
      <c r="P965" s="394"/>
      <c r="Q965" s="475"/>
      <c r="R965" s="475"/>
      <c r="S965" s="394"/>
      <c r="T965" s="394"/>
      <c r="U965" s="394"/>
      <c r="V965" s="394"/>
      <c r="Y965" s="477"/>
      <c r="Z965" s="477"/>
      <c r="AA965" s="394"/>
      <c r="AB965" s="394"/>
      <c r="AC965" s="394"/>
      <c r="AD965" s="394"/>
      <c r="AE965" s="394"/>
      <c r="AF965" s="394"/>
      <c r="AG965" s="394"/>
      <c r="AH965" s="394"/>
      <c r="AI965" s="394"/>
      <c r="AJ965" s="394"/>
      <c r="AK965" s="394"/>
    </row>
    <row r="966" spans="8:8" ht="15.75" customHeight="1">
      <c r="A966" s="475"/>
      <c r="B966" s="394"/>
      <c r="C966" s="476"/>
      <c r="D966" s="394"/>
      <c r="E966" s="394"/>
      <c r="F966" s="394"/>
      <c r="G966" s="394"/>
      <c r="H966" s="394"/>
      <c r="I966" s="394"/>
      <c r="J966" s="394"/>
      <c r="K966" s="394"/>
      <c r="L966" s="394"/>
      <c r="M966" s="394"/>
      <c r="N966" s="394"/>
      <c r="O966" s="394"/>
      <c r="P966" s="394"/>
      <c r="Q966" s="475"/>
      <c r="R966" s="475"/>
      <c r="S966" s="394"/>
      <c r="T966" s="394"/>
      <c r="U966" s="394"/>
      <c r="V966" s="394"/>
      <c r="Y966" s="477"/>
      <c r="Z966" s="477"/>
      <c r="AA966" s="394"/>
      <c r="AB966" s="394"/>
      <c r="AC966" s="394"/>
      <c r="AD966" s="394"/>
      <c r="AE966" s="394"/>
      <c r="AF966" s="394"/>
      <c r="AG966" s="394"/>
      <c r="AH966" s="394"/>
      <c r="AI966" s="394"/>
      <c r="AJ966" s="394"/>
      <c r="AK966" s="394"/>
    </row>
    <row r="967" spans="8:8" ht="15.75" customHeight="1">
      <c r="A967" s="475"/>
      <c r="B967" s="394"/>
      <c r="C967" s="476"/>
      <c r="D967" s="394"/>
      <c r="E967" s="394"/>
      <c r="F967" s="394"/>
      <c r="G967" s="394"/>
      <c r="H967" s="394"/>
      <c r="I967" s="394"/>
      <c r="J967" s="394"/>
      <c r="K967" s="394"/>
      <c r="L967" s="394"/>
      <c r="M967" s="394"/>
      <c r="N967" s="394"/>
      <c r="O967" s="394"/>
      <c r="P967" s="394"/>
      <c r="Q967" s="475"/>
      <c r="R967" s="475"/>
      <c r="S967" s="394"/>
      <c r="T967" s="394"/>
      <c r="U967" s="394"/>
      <c r="V967" s="394"/>
      <c r="Y967" s="477"/>
      <c r="Z967" s="477"/>
      <c r="AA967" s="394"/>
      <c r="AB967" s="394"/>
      <c r="AC967" s="394"/>
      <c r="AD967" s="394"/>
      <c r="AE967" s="394"/>
      <c r="AF967" s="394"/>
      <c r="AG967" s="394"/>
      <c r="AH967" s="394"/>
      <c r="AI967" s="394"/>
      <c r="AJ967" s="394"/>
      <c r="AK967" s="394"/>
    </row>
    <row r="968" spans="8:8" ht="15.75" customHeight="1">
      <c r="A968" s="475"/>
      <c r="B968" s="394"/>
      <c r="C968" s="476"/>
      <c r="D968" s="394"/>
      <c r="E968" s="394"/>
      <c r="F968" s="394"/>
      <c r="G968" s="394"/>
      <c r="H968" s="394"/>
      <c r="I968" s="394"/>
      <c r="J968" s="394"/>
      <c r="K968" s="394"/>
      <c r="L968" s="394"/>
      <c r="M968" s="394"/>
      <c r="N968" s="394"/>
      <c r="O968" s="394"/>
      <c r="P968" s="394"/>
      <c r="Q968" s="475"/>
      <c r="R968" s="475"/>
      <c r="S968" s="394"/>
      <c r="T968" s="394"/>
      <c r="U968" s="394"/>
      <c r="V968" s="394"/>
      <c r="Y968" s="477"/>
      <c r="Z968" s="477"/>
      <c r="AA968" s="394"/>
      <c r="AB968" s="394"/>
      <c r="AC968" s="394"/>
      <c r="AD968" s="394"/>
      <c r="AE968" s="394"/>
      <c r="AF968" s="394"/>
      <c r="AG968" s="394"/>
      <c r="AH968" s="394"/>
      <c r="AI968" s="394"/>
      <c r="AJ968" s="394"/>
      <c r="AK968" s="394"/>
    </row>
    <row r="969" spans="8:8" ht="15.75" customHeight="1">
      <c r="A969" s="475"/>
      <c r="B969" s="394"/>
      <c r="C969" s="476"/>
      <c r="D969" s="394"/>
      <c r="E969" s="394"/>
      <c r="F969" s="394"/>
      <c r="G969" s="394"/>
      <c r="H969" s="394"/>
      <c r="I969" s="394"/>
      <c r="J969" s="394"/>
      <c r="K969" s="394"/>
      <c r="L969" s="394"/>
      <c r="M969" s="394"/>
      <c r="N969" s="394"/>
      <c r="O969" s="394"/>
      <c r="P969" s="394"/>
      <c r="Q969" s="475"/>
      <c r="R969" s="475"/>
      <c r="S969" s="394"/>
      <c r="T969" s="394"/>
      <c r="U969" s="394"/>
      <c r="V969" s="394"/>
      <c r="Y969" s="477"/>
      <c r="Z969" s="477"/>
      <c r="AA969" s="394"/>
      <c r="AB969" s="394"/>
      <c r="AC969" s="394"/>
      <c r="AD969" s="394"/>
      <c r="AE969" s="394"/>
      <c r="AF969" s="394"/>
      <c r="AG969" s="394"/>
      <c r="AH969" s="394"/>
      <c r="AI969" s="394"/>
      <c r="AJ969" s="394"/>
      <c r="AK969" s="394"/>
    </row>
    <row r="970" spans="8:8" ht="15.75" customHeight="1">
      <c r="A970" s="475"/>
      <c r="B970" s="394"/>
      <c r="C970" s="476"/>
      <c r="D970" s="394"/>
      <c r="E970" s="394"/>
      <c r="F970" s="394"/>
      <c r="G970" s="394"/>
      <c r="H970" s="394"/>
      <c r="I970" s="394"/>
      <c r="J970" s="394"/>
      <c r="K970" s="394"/>
      <c r="L970" s="394"/>
      <c r="M970" s="394"/>
      <c r="N970" s="394"/>
      <c r="O970" s="394"/>
      <c r="P970" s="394"/>
      <c r="Q970" s="475"/>
      <c r="R970" s="475"/>
      <c r="S970" s="394"/>
      <c r="T970" s="394"/>
      <c r="U970" s="394"/>
      <c r="V970" s="394"/>
      <c r="Y970" s="477"/>
      <c r="Z970" s="477"/>
      <c r="AA970" s="394"/>
      <c r="AB970" s="394"/>
      <c r="AC970" s="394"/>
      <c r="AD970" s="394"/>
      <c r="AE970" s="394"/>
      <c r="AF970" s="394"/>
      <c r="AG970" s="394"/>
      <c r="AH970" s="394"/>
      <c r="AI970" s="394"/>
      <c r="AJ970" s="394"/>
      <c r="AK970" s="394"/>
    </row>
    <row r="971" spans="8:8" ht="15.75" customHeight="1">
      <c r="A971" s="475"/>
      <c r="B971" s="394"/>
      <c r="C971" s="476"/>
      <c r="D971" s="394"/>
      <c r="E971" s="394"/>
      <c r="F971" s="394"/>
      <c r="G971" s="394"/>
      <c r="H971" s="394"/>
      <c r="I971" s="394"/>
      <c r="J971" s="394"/>
      <c r="K971" s="394"/>
      <c r="L971" s="394"/>
      <c r="M971" s="394"/>
      <c r="N971" s="394"/>
      <c r="O971" s="394"/>
      <c r="P971" s="394"/>
      <c r="Q971" s="475"/>
      <c r="R971" s="475"/>
      <c r="S971" s="394"/>
      <c r="T971" s="394"/>
      <c r="U971" s="394"/>
      <c r="V971" s="394"/>
      <c r="Y971" s="477"/>
      <c r="Z971" s="477"/>
      <c r="AA971" s="394"/>
      <c r="AB971" s="394"/>
      <c r="AC971" s="394"/>
      <c r="AD971" s="394"/>
      <c r="AE971" s="394"/>
      <c r="AF971" s="394"/>
      <c r="AG971" s="394"/>
      <c r="AH971" s="394"/>
      <c r="AI971" s="394"/>
      <c r="AJ971" s="394"/>
      <c r="AK971" s="394"/>
    </row>
    <row r="972" spans="8:8" ht="15.75" customHeight="1">
      <c r="A972" s="475"/>
      <c r="B972" s="394"/>
      <c r="C972" s="476"/>
      <c r="D972" s="394"/>
      <c r="E972" s="394"/>
      <c r="F972" s="394"/>
      <c r="G972" s="394"/>
      <c r="H972" s="394"/>
      <c r="I972" s="394"/>
      <c r="J972" s="394"/>
      <c r="K972" s="394"/>
      <c r="L972" s="394"/>
      <c r="M972" s="394"/>
      <c r="N972" s="394"/>
      <c r="O972" s="394"/>
      <c r="P972" s="394"/>
      <c r="Q972" s="475"/>
      <c r="R972" s="475"/>
      <c r="S972" s="394"/>
      <c r="T972" s="394"/>
      <c r="U972" s="394"/>
      <c r="V972" s="394"/>
      <c r="Y972" s="477"/>
      <c r="Z972" s="477"/>
      <c r="AA972" s="394"/>
      <c r="AB972" s="394"/>
      <c r="AC972" s="394"/>
      <c r="AD972" s="394"/>
      <c r="AE972" s="394"/>
      <c r="AF972" s="394"/>
      <c r="AG972" s="394"/>
      <c r="AH972" s="394"/>
      <c r="AI972" s="394"/>
      <c r="AJ972" s="394"/>
      <c r="AK972" s="394"/>
    </row>
    <row r="973" spans="8:8" ht="15.75" customHeight="1">
      <c r="A973" s="475"/>
      <c r="B973" s="394"/>
      <c r="C973" s="476"/>
      <c r="D973" s="394"/>
      <c r="E973" s="394"/>
      <c r="F973" s="394"/>
      <c r="G973" s="394"/>
      <c r="H973" s="394"/>
      <c r="I973" s="394"/>
      <c r="J973" s="394"/>
      <c r="K973" s="394"/>
      <c r="L973" s="394"/>
      <c r="M973" s="394"/>
      <c r="N973" s="394"/>
      <c r="O973" s="394"/>
      <c r="P973" s="394"/>
      <c r="Q973" s="475"/>
      <c r="R973" s="475"/>
      <c r="S973" s="394"/>
      <c r="T973" s="394"/>
      <c r="U973" s="394"/>
      <c r="V973" s="394"/>
      <c r="Y973" s="477"/>
      <c r="Z973" s="477"/>
      <c r="AA973" s="394"/>
      <c r="AB973" s="394"/>
      <c r="AC973" s="394"/>
      <c r="AD973" s="394"/>
      <c r="AE973" s="394"/>
      <c r="AF973" s="394"/>
      <c r="AG973" s="394"/>
      <c r="AH973" s="394"/>
      <c r="AI973" s="394"/>
      <c r="AJ973" s="394"/>
      <c r="AK973" s="394"/>
    </row>
    <row r="974" spans="8:8" ht="15.75" customHeight="1">
      <c r="A974" s="475"/>
      <c r="B974" s="394"/>
      <c r="C974" s="476"/>
      <c r="D974" s="394"/>
      <c r="E974" s="394"/>
      <c r="F974" s="394"/>
      <c r="G974" s="394"/>
      <c r="H974" s="394"/>
      <c r="I974" s="394"/>
      <c r="J974" s="394"/>
      <c r="K974" s="394"/>
      <c r="L974" s="394"/>
      <c r="M974" s="394"/>
      <c r="N974" s="394"/>
      <c r="O974" s="394"/>
      <c r="P974" s="394"/>
      <c r="Q974" s="475"/>
      <c r="R974" s="475"/>
      <c r="S974" s="394"/>
      <c r="T974" s="394"/>
      <c r="U974" s="394"/>
      <c r="V974" s="394"/>
      <c r="Y974" s="477"/>
      <c r="Z974" s="477"/>
      <c r="AA974" s="394"/>
      <c r="AB974" s="394"/>
      <c r="AC974" s="394"/>
      <c r="AD974" s="394"/>
      <c r="AE974" s="394"/>
      <c r="AF974" s="394"/>
      <c r="AG974" s="394"/>
      <c r="AH974" s="394"/>
      <c r="AI974" s="394"/>
      <c r="AJ974" s="394"/>
      <c r="AK974" s="394"/>
    </row>
    <row r="975" spans="8:8" ht="15.75" customHeight="1">
      <c r="A975" s="475"/>
      <c r="B975" s="394"/>
      <c r="C975" s="476"/>
      <c r="D975" s="394"/>
      <c r="E975" s="394"/>
      <c r="F975" s="394"/>
      <c r="G975" s="394"/>
      <c r="H975" s="394"/>
      <c r="I975" s="394"/>
      <c r="J975" s="394"/>
      <c r="K975" s="394"/>
      <c r="L975" s="394"/>
      <c r="M975" s="394"/>
      <c r="N975" s="394"/>
      <c r="O975" s="394"/>
      <c r="P975" s="394"/>
      <c r="Q975" s="475"/>
      <c r="R975" s="475"/>
      <c r="S975" s="394"/>
      <c r="T975" s="394"/>
      <c r="U975" s="394"/>
      <c r="V975" s="394"/>
      <c r="Y975" s="477"/>
      <c r="Z975" s="477"/>
      <c r="AA975" s="394"/>
      <c r="AB975" s="394"/>
      <c r="AC975" s="394"/>
      <c r="AD975" s="394"/>
      <c r="AE975" s="394"/>
      <c r="AF975" s="394"/>
      <c r="AG975" s="394"/>
      <c r="AH975" s="394"/>
      <c r="AI975" s="394"/>
      <c r="AJ975" s="394"/>
      <c r="AK975" s="394"/>
    </row>
    <row r="976" spans="8:8" ht="15.75" customHeight="1">
      <c r="A976" s="475"/>
      <c r="B976" s="394"/>
      <c r="C976" s="476"/>
      <c r="D976" s="394"/>
      <c r="E976" s="394"/>
      <c r="F976" s="394"/>
      <c r="G976" s="394"/>
      <c r="H976" s="394"/>
      <c r="I976" s="394"/>
      <c r="J976" s="394"/>
      <c r="K976" s="394"/>
      <c r="L976" s="394"/>
      <c r="M976" s="394"/>
      <c r="N976" s="394"/>
      <c r="O976" s="394"/>
      <c r="P976" s="394"/>
      <c r="Q976" s="475"/>
      <c r="R976" s="475"/>
      <c r="S976" s="394"/>
      <c r="T976" s="394"/>
      <c r="U976" s="394"/>
      <c r="V976" s="394"/>
      <c r="Y976" s="477"/>
      <c r="Z976" s="477"/>
      <c r="AA976" s="394"/>
      <c r="AB976" s="394"/>
      <c r="AC976" s="394"/>
      <c r="AD976" s="394"/>
      <c r="AE976" s="394"/>
      <c r="AF976" s="394"/>
      <c r="AG976" s="394"/>
      <c r="AH976" s="394"/>
      <c r="AI976" s="394"/>
      <c r="AJ976" s="394"/>
      <c r="AK976" s="394"/>
    </row>
    <row r="977" spans="8:8" ht="15.75" customHeight="1">
      <c r="A977" s="475"/>
      <c r="B977" s="394"/>
      <c r="C977" s="476"/>
      <c r="D977" s="394"/>
      <c r="E977" s="394"/>
      <c r="F977" s="394"/>
      <c r="G977" s="394"/>
      <c r="H977" s="394"/>
      <c r="I977" s="394"/>
      <c r="J977" s="394"/>
      <c r="K977" s="394"/>
      <c r="L977" s="394"/>
      <c r="M977" s="394"/>
      <c r="N977" s="394"/>
      <c r="O977" s="394"/>
      <c r="P977" s="394"/>
      <c r="Q977" s="475"/>
      <c r="R977" s="475"/>
      <c r="S977" s="394"/>
      <c r="T977" s="394"/>
      <c r="U977" s="394"/>
      <c r="V977" s="394"/>
      <c r="Y977" s="477"/>
      <c r="Z977" s="477"/>
      <c r="AA977" s="394"/>
      <c r="AB977" s="394"/>
      <c r="AC977" s="394"/>
      <c r="AD977" s="394"/>
      <c r="AE977" s="394"/>
      <c r="AF977" s="394"/>
      <c r="AG977" s="394"/>
      <c r="AH977" s="394"/>
      <c r="AI977" s="394"/>
      <c r="AJ977" s="394"/>
      <c r="AK977" s="394"/>
    </row>
    <row r="978" spans="8:8" ht="15.75" customHeight="1">
      <c r="A978" s="475"/>
      <c r="B978" s="394"/>
      <c r="C978" s="476"/>
      <c r="D978" s="394"/>
      <c r="E978" s="394"/>
      <c r="F978" s="394"/>
      <c r="G978" s="394"/>
      <c r="H978" s="394"/>
      <c r="I978" s="394"/>
      <c r="J978" s="394"/>
      <c r="K978" s="394"/>
      <c r="L978" s="394"/>
      <c r="M978" s="394"/>
      <c r="N978" s="394"/>
      <c r="O978" s="394"/>
      <c r="P978" s="394"/>
      <c r="Q978" s="475"/>
      <c r="R978" s="475"/>
      <c r="S978" s="394"/>
      <c r="T978" s="394"/>
      <c r="U978" s="394"/>
      <c r="V978" s="394"/>
      <c r="Y978" s="477"/>
      <c r="Z978" s="477"/>
      <c r="AA978" s="394"/>
      <c r="AB978" s="394"/>
      <c r="AC978" s="394"/>
      <c r="AD978" s="394"/>
      <c r="AE978" s="394"/>
      <c r="AF978" s="394"/>
      <c r="AG978" s="394"/>
      <c r="AH978" s="394"/>
      <c r="AI978" s="394"/>
      <c r="AJ978" s="394"/>
      <c r="AK978" s="394"/>
    </row>
    <row r="979" spans="8:8" ht="15.75" customHeight="1">
      <c r="A979" s="475"/>
      <c r="B979" s="394"/>
      <c r="C979" s="476"/>
      <c r="D979" s="394"/>
      <c r="E979" s="394"/>
      <c r="F979" s="394"/>
      <c r="G979" s="394"/>
      <c r="H979" s="394"/>
      <c r="I979" s="394"/>
      <c r="J979" s="394"/>
      <c r="K979" s="394"/>
      <c r="L979" s="394"/>
      <c r="M979" s="394"/>
      <c r="N979" s="394"/>
      <c r="O979" s="394"/>
      <c r="P979" s="394"/>
      <c r="Q979" s="475"/>
      <c r="R979" s="475"/>
      <c r="S979" s="394"/>
      <c r="T979" s="394"/>
      <c r="U979" s="394"/>
      <c r="V979" s="394"/>
      <c r="Y979" s="477"/>
      <c r="Z979" s="477"/>
      <c r="AA979" s="394"/>
      <c r="AB979" s="394"/>
      <c r="AC979" s="394"/>
      <c r="AD979" s="394"/>
      <c r="AE979" s="394"/>
      <c r="AF979" s="394"/>
      <c r="AG979" s="394"/>
      <c r="AH979" s="394"/>
      <c r="AI979" s="394"/>
      <c r="AJ979" s="394"/>
      <c r="AK979" s="394"/>
    </row>
    <row r="980" spans="8:8" ht="15.75" customHeight="1">
      <c r="A980" s="475"/>
      <c r="B980" s="394"/>
      <c r="C980" s="476"/>
      <c r="D980" s="394"/>
      <c r="E980" s="394"/>
      <c r="F980" s="394"/>
      <c r="G980" s="394"/>
      <c r="H980" s="394"/>
      <c r="I980" s="394"/>
      <c r="J980" s="394"/>
      <c r="K980" s="394"/>
      <c r="L980" s="394"/>
      <c r="M980" s="394"/>
      <c r="N980" s="394"/>
      <c r="O980" s="394"/>
      <c r="P980" s="394"/>
      <c r="Q980" s="475"/>
      <c r="R980" s="475"/>
      <c r="S980" s="394"/>
      <c r="T980" s="394"/>
      <c r="U980" s="394"/>
      <c r="V980" s="394"/>
      <c r="Y980" s="477"/>
      <c r="Z980" s="477"/>
      <c r="AA980" s="394"/>
      <c r="AB980" s="394"/>
      <c r="AC980" s="394"/>
      <c r="AD980" s="394"/>
      <c r="AE980" s="394"/>
      <c r="AF980" s="394"/>
      <c r="AG980" s="394"/>
      <c r="AH980" s="394"/>
      <c r="AI980" s="394"/>
      <c r="AJ980" s="394"/>
      <c r="AK980" s="394"/>
    </row>
    <row r="981" spans="8:8" ht="15.75" customHeight="1">
      <c r="A981" s="475"/>
      <c r="B981" s="394"/>
      <c r="C981" s="476"/>
      <c r="D981" s="394"/>
      <c r="E981" s="394"/>
      <c r="F981" s="394"/>
      <c r="G981" s="394"/>
      <c r="H981" s="394"/>
      <c r="I981" s="394"/>
      <c r="J981" s="394"/>
      <c r="K981" s="394"/>
      <c r="L981" s="394"/>
      <c r="M981" s="394"/>
      <c r="N981" s="394"/>
      <c r="O981" s="394"/>
      <c r="P981" s="394"/>
      <c r="Q981" s="475"/>
      <c r="R981" s="475"/>
      <c r="S981" s="394"/>
      <c r="T981" s="394"/>
      <c r="U981" s="394"/>
      <c r="V981" s="394"/>
      <c r="Y981" s="477"/>
      <c r="Z981" s="477"/>
      <c r="AA981" s="394"/>
      <c r="AB981" s="394"/>
      <c r="AC981" s="394"/>
      <c r="AD981" s="394"/>
      <c r="AE981" s="394"/>
      <c r="AF981" s="394"/>
      <c r="AG981" s="394"/>
      <c r="AH981" s="394"/>
      <c r="AI981" s="394"/>
      <c r="AJ981" s="394"/>
      <c r="AK981" s="394"/>
    </row>
    <row r="982" spans="8:8" ht="15.75" customHeight="1">
      <c r="A982" s="475"/>
      <c r="B982" s="394"/>
      <c r="C982" s="476"/>
      <c r="D982" s="394"/>
      <c r="E982" s="394"/>
      <c r="F982" s="394"/>
      <c r="G982" s="394"/>
      <c r="H982" s="394"/>
      <c r="I982" s="394"/>
      <c r="J982" s="394"/>
      <c r="K982" s="394"/>
      <c r="L982" s="394"/>
      <c r="M982" s="394"/>
      <c r="N982" s="394"/>
      <c r="O982" s="394"/>
      <c r="P982" s="394"/>
      <c r="Q982" s="475"/>
      <c r="R982" s="475"/>
      <c r="S982" s="394"/>
      <c r="T982" s="394"/>
      <c r="U982" s="394"/>
      <c r="V982" s="394"/>
      <c r="Y982" s="477"/>
      <c r="Z982" s="477"/>
      <c r="AA982" s="394"/>
      <c r="AB982" s="394"/>
      <c r="AC982" s="394"/>
      <c r="AD982" s="394"/>
      <c r="AE982" s="394"/>
      <c r="AF982" s="394"/>
      <c r="AG982" s="394"/>
      <c r="AH982" s="394"/>
      <c r="AI982" s="394"/>
      <c r="AJ982" s="394"/>
      <c r="AK982" s="394"/>
    </row>
    <row r="983" spans="8:8" ht="15.75" customHeight="1">
      <c r="A983" s="475"/>
      <c r="B983" s="394"/>
      <c r="C983" s="476"/>
      <c r="D983" s="394"/>
      <c r="E983" s="394"/>
      <c r="F983" s="394"/>
      <c r="G983" s="394"/>
      <c r="H983" s="394"/>
      <c r="I983" s="394"/>
      <c r="J983" s="394"/>
      <c r="K983" s="394"/>
      <c r="L983" s="394"/>
      <c r="M983" s="394"/>
      <c r="N983" s="394"/>
      <c r="O983" s="394"/>
      <c r="P983" s="394"/>
      <c r="Q983" s="475"/>
      <c r="R983" s="475"/>
      <c r="S983" s="394"/>
      <c r="T983" s="394"/>
      <c r="U983" s="394"/>
      <c r="V983" s="394"/>
      <c r="Y983" s="477"/>
      <c r="Z983" s="477"/>
      <c r="AA983" s="394"/>
      <c r="AB983" s="394"/>
      <c r="AC983" s="394"/>
      <c r="AD983" s="394"/>
      <c r="AE983" s="394"/>
      <c r="AF983" s="394"/>
      <c r="AG983" s="394"/>
      <c r="AH983" s="394"/>
      <c r="AI983" s="394"/>
      <c r="AJ983" s="394"/>
      <c r="AK983" s="394"/>
    </row>
    <row r="984" spans="8:8" ht="15.75" customHeight="1">
      <c r="A984" s="475"/>
      <c r="B984" s="394"/>
      <c r="C984" s="476"/>
      <c r="D984" s="394"/>
      <c r="E984" s="394"/>
      <c r="F984" s="394"/>
      <c r="G984" s="394"/>
      <c r="H984" s="394"/>
      <c r="I984" s="394"/>
      <c r="J984" s="394"/>
      <c r="K984" s="394"/>
      <c r="L984" s="394"/>
      <c r="M984" s="394"/>
      <c r="N984" s="394"/>
      <c r="O984" s="394"/>
      <c r="P984" s="394"/>
      <c r="Q984" s="475"/>
      <c r="R984" s="475"/>
      <c r="S984" s="394"/>
      <c r="T984" s="394"/>
      <c r="U984" s="394"/>
      <c r="V984" s="394"/>
      <c r="Y984" s="477"/>
      <c r="Z984" s="477"/>
      <c r="AA984" s="394"/>
      <c r="AB984" s="394"/>
      <c r="AC984" s="394"/>
      <c r="AD984" s="394"/>
      <c r="AE984" s="394"/>
      <c r="AF984" s="394"/>
      <c r="AG984" s="394"/>
      <c r="AH984" s="394"/>
      <c r="AI984" s="394"/>
      <c r="AJ984" s="394"/>
      <c r="AK984" s="394"/>
    </row>
    <row r="985" spans="8:8" ht="15.75" customHeight="1">
      <c r="A985" s="475"/>
      <c r="B985" s="394"/>
      <c r="C985" s="476"/>
      <c r="D985" s="394"/>
      <c r="E985" s="394"/>
      <c r="F985" s="394"/>
      <c r="G985" s="394"/>
      <c r="H985" s="394"/>
      <c r="I985" s="394"/>
      <c r="J985" s="394"/>
      <c r="K985" s="394"/>
      <c r="L985" s="394"/>
      <c r="M985" s="394"/>
      <c r="N985" s="394"/>
      <c r="O985" s="394"/>
      <c r="P985" s="394"/>
      <c r="Q985" s="475"/>
      <c r="R985" s="475"/>
      <c r="S985" s="394"/>
      <c r="T985" s="394"/>
      <c r="U985" s="394"/>
      <c r="V985" s="394"/>
      <c r="Y985" s="477"/>
      <c r="Z985" s="477"/>
      <c r="AA985" s="394"/>
      <c r="AB985" s="394"/>
      <c r="AC985" s="394"/>
      <c r="AD985" s="394"/>
      <c r="AE985" s="394"/>
      <c r="AF985" s="394"/>
      <c r="AG985" s="394"/>
      <c r="AH985" s="394"/>
      <c r="AI985" s="394"/>
      <c r="AJ985" s="394"/>
      <c r="AK985" s="394"/>
    </row>
    <row r="986" spans="8:8" ht="15.75" customHeight="1">
      <c r="A986" s="475"/>
      <c r="B986" s="394"/>
      <c r="C986" s="476"/>
      <c r="D986" s="394"/>
      <c r="E986" s="394"/>
      <c r="F986" s="394"/>
      <c r="G986" s="394"/>
      <c r="H986" s="394"/>
      <c r="I986" s="394"/>
      <c r="J986" s="394"/>
      <c r="K986" s="394"/>
      <c r="L986" s="394"/>
      <c r="M986" s="394"/>
      <c r="N986" s="394"/>
      <c r="O986" s="394"/>
      <c r="P986" s="394"/>
      <c r="Q986" s="475"/>
      <c r="R986" s="475"/>
      <c r="S986" s="394"/>
      <c r="T986" s="394"/>
      <c r="U986" s="394"/>
      <c r="V986" s="394"/>
      <c r="Y986" s="477"/>
      <c r="Z986" s="477"/>
      <c r="AA986" s="394"/>
      <c r="AB986" s="394"/>
      <c r="AC986" s="394"/>
      <c r="AD986" s="394"/>
      <c r="AE986" s="394"/>
      <c r="AF986" s="394"/>
      <c r="AG986" s="394"/>
      <c r="AH986" s="394"/>
      <c r="AI986" s="394"/>
      <c r="AJ986" s="394"/>
      <c r="AK986" s="394"/>
    </row>
    <row r="987" spans="8:8" ht="15.75" customHeight="1">
      <c r="A987" s="475"/>
      <c r="B987" s="394"/>
      <c r="C987" s="476"/>
      <c r="D987" s="394"/>
      <c r="E987" s="394"/>
      <c r="F987" s="394"/>
      <c r="G987" s="394"/>
      <c r="H987" s="394"/>
      <c r="I987" s="394"/>
      <c r="J987" s="394"/>
      <c r="K987" s="394"/>
      <c r="L987" s="394"/>
      <c r="M987" s="394"/>
      <c r="N987" s="394"/>
      <c r="O987" s="394"/>
      <c r="P987" s="394"/>
      <c r="Q987" s="475"/>
      <c r="R987" s="475"/>
      <c r="S987" s="394"/>
      <c r="T987" s="394"/>
      <c r="U987" s="394"/>
      <c r="V987" s="394"/>
      <c r="Y987" s="477"/>
      <c r="Z987" s="477"/>
      <c r="AA987" s="394"/>
      <c r="AB987" s="394"/>
      <c r="AC987" s="394"/>
      <c r="AD987" s="394"/>
      <c r="AE987" s="394"/>
      <c r="AF987" s="394"/>
      <c r="AG987" s="394"/>
      <c r="AH987" s="394"/>
      <c r="AI987" s="394"/>
      <c r="AJ987" s="394"/>
      <c r="AK987" s="394"/>
    </row>
    <row r="988" spans="8:8" ht="15.75" customHeight="1">
      <c r="A988" s="475"/>
      <c r="B988" s="394"/>
      <c r="C988" s="476"/>
      <c r="D988" s="394"/>
      <c r="E988" s="394"/>
      <c r="F988" s="394"/>
      <c r="G988" s="394"/>
      <c r="H988" s="394"/>
      <c r="I988" s="394"/>
      <c r="J988" s="394"/>
      <c r="K988" s="394"/>
      <c r="L988" s="394"/>
      <c r="M988" s="394"/>
      <c r="N988" s="394"/>
      <c r="O988" s="394"/>
      <c r="P988" s="394"/>
      <c r="Q988" s="475"/>
      <c r="R988" s="475"/>
      <c r="S988" s="394"/>
      <c r="T988" s="394"/>
      <c r="U988" s="394"/>
      <c r="V988" s="394"/>
      <c r="Y988" s="477"/>
      <c r="Z988" s="477"/>
      <c r="AA988" s="394"/>
      <c r="AB988" s="394"/>
      <c r="AC988" s="394"/>
      <c r="AD988" s="394"/>
      <c r="AE988" s="394"/>
      <c r="AF988" s="394"/>
      <c r="AG988" s="394"/>
      <c r="AH988" s="394"/>
      <c r="AI988" s="394"/>
      <c r="AJ988" s="394"/>
      <c r="AK988" s="394"/>
    </row>
    <row r="989" spans="8:8" ht="15.75" customHeight="1">
      <c r="A989" s="475"/>
      <c r="B989" s="394"/>
      <c r="C989" s="476"/>
      <c r="D989" s="394"/>
      <c r="E989" s="394"/>
      <c r="F989" s="394"/>
      <c r="G989" s="394"/>
      <c r="H989" s="394"/>
      <c r="I989" s="394"/>
      <c r="J989" s="394"/>
      <c r="K989" s="394"/>
      <c r="L989" s="394"/>
      <c r="M989" s="394"/>
      <c r="N989" s="394"/>
      <c r="O989" s="394"/>
      <c r="P989" s="394"/>
      <c r="Q989" s="475"/>
      <c r="R989" s="475"/>
      <c r="S989" s="394"/>
      <c r="T989" s="394"/>
      <c r="U989" s="394"/>
      <c r="V989" s="394"/>
      <c r="Y989" s="477"/>
      <c r="Z989" s="477"/>
      <c r="AA989" s="394"/>
      <c r="AB989" s="394"/>
      <c r="AC989" s="394"/>
      <c r="AD989" s="394"/>
      <c r="AE989" s="394"/>
      <c r="AF989" s="394"/>
      <c r="AG989" s="394"/>
      <c r="AH989" s="394"/>
      <c r="AI989" s="394"/>
      <c r="AJ989" s="394"/>
      <c r="AK989" s="394"/>
    </row>
    <row r="990" spans="8:8" ht="15.75" customHeight="1">
      <c r="A990" s="475"/>
      <c r="B990" s="394"/>
      <c r="C990" s="476"/>
      <c r="D990" s="394"/>
      <c r="E990" s="394"/>
      <c r="F990" s="394"/>
      <c r="G990" s="394"/>
      <c r="H990" s="394"/>
      <c r="I990" s="394"/>
      <c r="J990" s="394"/>
      <c r="K990" s="394"/>
      <c r="L990" s="394"/>
      <c r="M990" s="394"/>
      <c r="N990" s="394"/>
      <c r="O990" s="394"/>
      <c r="P990" s="394"/>
      <c r="Q990" s="475"/>
      <c r="R990" s="475"/>
      <c r="S990" s="394"/>
      <c r="T990" s="394"/>
      <c r="U990" s="394"/>
      <c r="V990" s="394"/>
      <c r="Y990" s="477"/>
      <c r="Z990" s="477"/>
      <c r="AA990" s="394"/>
      <c r="AB990" s="394"/>
      <c r="AC990" s="394"/>
      <c r="AD990" s="394"/>
      <c r="AE990" s="394"/>
      <c r="AF990" s="394"/>
      <c r="AG990" s="394"/>
      <c r="AH990" s="394"/>
      <c r="AI990" s="394"/>
      <c r="AJ990" s="394"/>
      <c r="AK990" s="394"/>
    </row>
    <row r="991" spans="8:8" ht="15.75" customHeight="1">
      <c r="A991" s="475"/>
      <c r="B991" s="394"/>
      <c r="C991" s="476"/>
      <c r="D991" s="394"/>
      <c r="E991" s="394"/>
      <c r="F991" s="394"/>
      <c r="G991" s="394"/>
      <c r="H991" s="394"/>
      <c r="I991" s="394"/>
      <c r="J991" s="394"/>
      <c r="K991" s="394"/>
      <c r="L991" s="394"/>
      <c r="M991" s="394"/>
      <c r="N991" s="394"/>
      <c r="O991" s="394"/>
      <c r="P991" s="394"/>
      <c r="Q991" s="475"/>
      <c r="R991" s="475"/>
      <c r="S991" s="394"/>
      <c r="T991" s="394"/>
      <c r="U991" s="394"/>
      <c r="V991" s="394"/>
      <c r="Y991" s="477"/>
      <c r="Z991" s="477"/>
      <c r="AA991" s="394"/>
      <c r="AB991" s="394"/>
      <c r="AC991" s="394"/>
      <c r="AD991" s="394"/>
      <c r="AE991" s="394"/>
      <c r="AF991" s="394"/>
      <c r="AG991" s="394"/>
      <c r="AH991" s="394"/>
      <c r="AI991" s="394"/>
      <c r="AJ991" s="394"/>
      <c r="AK991" s="394"/>
    </row>
    <row r="992" spans="8:8" ht="15.75" customHeight="1">
      <c r="A992" s="475"/>
      <c r="B992" s="394"/>
      <c r="C992" s="476"/>
      <c r="D992" s="394"/>
      <c r="E992" s="394"/>
      <c r="F992" s="394"/>
      <c r="G992" s="394"/>
      <c r="H992" s="394"/>
      <c r="I992" s="394"/>
      <c r="J992" s="394"/>
      <c r="K992" s="394"/>
      <c r="L992" s="394"/>
      <c r="M992" s="394"/>
      <c r="N992" s="394"/>
      <c r="O992" s="394"/>
      <c r="P992" s="394"/>
      <c r="Q992" s="475"/>
      <c r="R992" s="475"/>
      <c r="S992" s="394"/>
      <c r="T992" s="394"/>
      <c r="U992" s="394"/>
      <c r="V992" s="394"/>
      <c r="Y992" s="477"/>
      <c r="Z992" s="477"/>
      <c r="AA992" s="394"/>
      <c r="AB992" s="394"/>
      <c r="AC992" s="394"/>
      <c r="AD992" s="394"/>
      <c r="AE992" s="394"/>
      <c r="AF992" s="394"/>
      <c r="AG992" s="394"/>
      <c r="AH992" s="394"/>
      <c r="AI992" s="394"/>
      <c r="AJ992" s="394"/>
      <c r="AK992" s="394"/>
    </row>
    <row r="993" spans="8:8" ht="15.75" customHeight="1">
      <c r="A993" s="475"/>
      <c r="B993" s="394"/>
      <c r="C993" s="476"/>
      <c r="D993" s="394"/>
      <c r="E993" s="394"/>
      <c r="F993" s="394"/>
      <c r="G993" s="394"/>
      <c r="H993" s="394"/>
      <c r="I993" s="394"/>
      <c r="J993" s="394"/>
      <c r="K993" s="394"/>
      <c r="L993" s="394"/>
      <c r="M993" s="394"/>
      <c r="N993" s="394"/>
      <c r="O993" s="394"/>
      <c r="P993" s="394"/>
      <c r="Q993" s="475"/>
      <c r="R993" s="475"/>
      <c r="S993" s="394"/>
      <c r="T993" s="394"/>
      <c r="U993" s="394"/>
      <c r="V993" s="394"/>
      <c r="Y993" s="477"/>
      <c r="Z993" s="477"/>
      <c r="AA993" s="394"/>
      <c r="AB993" s="394"/>
      <c r="AC993" s="394"/>
      <c r="AD993" s="394"/>
      <c r="AE993" s="394"/>
      <c r="AF993" s="394"/>
      <c r="AG993" s="394"/>
      <c r="AH993" s="394"/>
      <c r="AI993" s="394"/>
      <c r="AJ993" s="394"/>
      <c r="AK993" s="394"/>
    </row>
    <row r="994" spans="8:8" ht="15.75" customHeight="1">
      <c r="A994" s="475"/>
      <c r="B994" s="394"/>
      <c r="C994" s="476"/>
      <c r="D994" s="394"/>
      <c r="E994" s="394"/>
      <c r="F994" s="394"/>
      <c r="G994" s="394"/>
      <c r="H994" s="394"/>
      <c r="I994" s="394"/>
      <c r="J994" s="394"/>
      <c r="K994" s="394"/>
      <c r="L994" s="394"/>
      <c r="M994" s="394"/>
      <c r="N994" s="394"/>
      <c r="O994" s="394"/>
      <c r="P994" s="394"/>
      <c r="Q994" s="475"/>
      <c r="R994" s="475"/>
      <c r="S994" s="394"/>
      <c r="T994" s="394"/>
      <c r="U994" s="394"/>
      <c r="V994" s="394"/>
      <c r="Y994" s="477"/>
      <c r="Z994" s="477"/>
      <c r="AA994" s="394"/>
      <c r="AB994" s="394"/>
      <c r="AC994" s="394"/>
      <c r="AD994" s="394"/>
      <c r="AE994" s="394"/>
      <c r="AF994" s="394"/>
      <c r="AG994" s="394"/>
      <c r="AH994" s="394"/>
      <c r="AI994" s="394"/>
      <c r="AJ994" s="394"/>
      <c r="AK994" s="394"/>
    </row>
    <row r="995" spans="8:8" ht="15.75" customHeight="1">
      <c r="A995" s="475"/>
      <c r="B995" s="394"/>
      <c r="C995" s="476"/>
      <c r="D995" s="394"/>
      <c r="E995" s="394"/>
      <c r="F995" s="394"/>
      <c r="G995" s="394"/>
      <c r="H995" s="394"/>
      <c r="I995" s="394"/>
      <c r="J995" s="394"/>
      <c r="K995" s="394"/>
      <c r="L995" s="394"/>
      <c r="M995" s="394"/>
      <c r="N995" s="394"/>
      <c r="O995" s="394"/>
      <c r="P995" s="394"/>
      <c r="Q995" s="475"/>
      <c r="R995" s="475"/>
      <c r="S995" s="394"/>
      <c r="T995" s="394"/>
      <c r="U995" s="394"/>
      <c r="V995" s="394"/>
      <c r="Y995" s="477"/>
      <c r="Z995" s="477"/>
      <c r="AA995" s="394"/>
      <c r="AB995" s="394"/>
      <c r="AC995" s="394"/>
      <c r="AD995" s="394"/>
      <c r="AE995" s="394"/>
      <c r="AF995" s="394"/>
      <c r="AG995" s="394"/>
      <c r="AH995" s="394"/>
      <c r="AI995" s="394"/>
      <c r="AJ995" s="394"/>
      <c r="AK995" s="394"/>
    </row>
    <row r="996" spans="8:8" ht="15.75" customHeight="1">
      <c r="A996" s="475"/>
      <c r="B996" s="394"/>
      <c r="C996" s="476"/>
      <c r="D996" s="394"/>
      <c r="E996" s="394"/>
      <c r="F996" s="394"/>
      <c r="G996" s="394"/>
      <c r="H996" s="394"/>
      <c r="I996" s="394"/>
      <c r="J996" s="394"/>
      <c r="K996" s="394"/>
      <c r="L996" s="394"/>
      <c r="M996" s="394"/>
      <c r="N996" s="394"/>
      <c r="O996" s="394"/>
      <c r="P996" s="394"/>
      <c r="Q996" s="475"/>
      <c r="R996" s="475"/>
      <c r="S996" s="394"/>
      <c r="T996" s="394"/>
      <c r="U996" s="394"/>
      <c r="V996" s="394"/>
      <c r="Y996" s="477"/>
      <c r="Z996" s="477"/>
      <c r="AA996" s="394"/>
      <c r="AB996" s="394"/>
      <c r="AC996" s="394"/>
      <c r="AD996" s="394"/>
      <c r="AE996" s="394"/>
      <c r="AF996" s="394"/>
      <c r="AG996" s="394"/>
      <c r="AH996" s="394"/>
      <c r="AI996" s="394"/>
      <c r="AJ996" s="394"/>
      <c r="AK996" s="394"/>
    </row>
    <row r="997" spans="8:8" ht="15.75" customHeight="1">
      <c r="A997" s="475"/>
      <c r="B997" s="394"/>
      <c r="C997" s="476"/>
      <c r="D997" s="394"/>
      <c r="E997" s="394"/>
      <c r="F997" s="394"/>
      <c r="G997" s="394"/>
      <c r="H997" s="394"/>
      <c r="I997" s="394"/>
      <c r="J997" s="394"/>
      <c r="K997" s="394"/>
      <c r="L997" s="394"/>
      <c r="M997" s="394"/>
      <c r="N997" s="394"/>
      <c r="O997" s="394"/>
      <c r="P997" s="394"/>
      <c r="Q997" s="475"/>
      <c r="R997" s="475"/>
      <c r="S997" s="394"/>
      <c r="T997" s="394"/>
      <c r="U997" s="394"/>
      <c r="V997" s="394"/>
      <c r="Y997" s="477"/>
      <c r="Z997" s="477"/>
      <c r="AA997" s="394"/>
      <c r="AB997" s="394"/>
      <c r="AC997" s="394"/>
      <c r="AD997" s="394"/>
      <c r="AE997" s="394"/>
      <c r="AF997" s="394"/>
      <c r="AG997" s="394"/>
      <c r="AH997" s="394"/>
      <c r="AI997" s="394"/>
      <c r="AJ997" s="394"/>
      <c r="AK997" s="394"/>
    </row>
    <row r="998" spans="8:8" ht="15.75" customHeight="1">
      <c r="A998" s="475"/>
      <c r="B998" s="394"/>
      <c r="C998" s="476"/>
      <c r="D998" s="394"/>
      <c r="E998" s="394"/>
      <c r="F998" s="394"/>
      <c r="G998" s="394"/>
      <c r="H998" s="394"/>
      <c r="I998" s="394"/>
      <c r="J998" s="394"/>
      <c r="K998" s="394"/>
      <c r="L998" s="394"/>
      <c r="M998" s="394"/>
      <c r="N998" s="394"/>
      <c r="O998" s="394"/>
      <c r="P998" s="394"/>
      <c r="Q998" s="475"/>
      <c r="R998" s="475"/>
      <c r="S998" s="394"/>
      <c r="T998" s="394"/>
      <c r="U998" s="394"/>
      <c r="V998" s="394"/>
      <c r="Y998" s="477"/>
      <c r="Z998" s="477"/>
      <c r="AA998" s="394"/>
      <c r="AB998" s="394"/>
      <c r="AC998" s="394"/>
      <c r="AD998" s="394"/>
      <c r="AE998" s="394"/>
      <c r="AF998" s="394"/>
      <c r="AG998" s="394"/>
      <c r="AH998" s="394"/>
      <c r="AI998" s="394"/>
      <c r="AJ998" s="394"/>
      <c r="AK998" s="394"/>
    </row>
    <row r="999" spans="8:8" ht="15.75" customHeight="1">
      <c r="A999" s="475"/>
      <c r="B999" s="394"/>
      <c r="C999" s="476"/>
      <c r="D999" s="394"/>
      <c r="E999" s="394"/>
      <c r="F999" s="394"/>
      <c r="G999" s="394"/>
      <c r="H999" s="394"/>
      <c r="I999" s="394"/>
      <c r="J999" s="394"/>
      <c r="K999" s="394"/>
      <c r="L999" s="394"/>
      <c r="M999" s="394"/>
      <c r="N999" s="394"/>
      <c r="O999" s="394"/>
      <c r="P999" s="394"/>
      <c r="Q999" s="475"/>
      <c r="R999" s="475"/>
      <c r="S999" s="394"/>
      <c r="T999" s="394"/>
      <c r="U999" s="394"/>
      <c r="V999" s="394"/>
      <c r="Y999" s="477"/>
      <c r="Z999" s="477"/>
      <c r="AA999" s="394"/>
      <c r="AB999" s="394"/>
      <c r="AC999" s="394"/>
      <c r="AD999" s="394"/>
      <c r="AE999" s="394"/>
      <c r="AF999" s="394"/>
      <c r="AG999" s="394"/>
      <c r="AH999" s="394"/>
      <c r="AI999" s="394"/>
      <c r="AJ999" s="394"/>
      <c r="AK999" s="394"/>
    </row>
    <row r="1000" spans="8:8" ht="15.75" customHeight="1">
      <c r="A1000" s="475"/>
      <c r="B1000" s="394"/>
      <c r="C1000" s="476"/>
      <c r="D1000" s="394"/>
      <c r="E1000" s="394"/>
      <c r="F1000" s="394"/>
      <c r="G1000" s="394"/>
      <c r="H1000" s="394"/>
      <c r="I1000" s="394"/>
      <c r="J1000" s="394"/>
      <c r="K1000" s="394"/>
      <c r="L1000" s="394"/>
      <c r="M1000" s="394"/>
      <c r="N1000" s="394"/>
      <c r="O1000" s="394"/>
      <c r="P1000" s="394"/>
      <c r="Q1000" s="475"/>
      <c r="R1000" s="475"/>
      <c r="S1000" s="394"/>
      <c r="T1000" s="394"/>
      <c r="U1000" s="394"/>
      <c r="V1000" s="394"/>
      <c r="Y1000" s="477"/>
      <c r="Z1000" s="477"/>
      <c r="AA1000" s="394"/>
      <c r="AB1000" s="394"/>
      <c r="AC1000" s="394"/>
      <c r="AD1000" s="394"/>
      <c r="AE1000" s="394"/>
      <c r="AF1000" s="394"/>
      <c r="AG1000" s="394"/>
      <c r="AH1000" s="394"/>
      <c r="AI1000" s="394"/>
      <c r="AJ1000" s="394"/>
      <c r="AK1000" s="394"/>
    </row>
  </sheetData>
  <mergeCells count="12">
    <mergeCell ref="K1:L1"/>
    <mergeCell ref="Y1:Z1"/>
    <mergeCell ref="U1:V1"/>
    <mergeCell ref="Q1:R1"/>
    <mergeCell ref="AA1:AB1"/>
    <mergeCell ref="W1:X1"/>
    <mergeCell ref="E1:F1"/>
    <mergeCell ref="G1:H1"/>
    <mergeCell ref="I1:J1"/>
    <mergeCell ref="M1:N1"/>
    <mergeCell ref="S1:T1"/>
    <mergeCell ref="O1:P1"/>
  </mergeCells>
  <pageMargins left="0.7" right="0.7" top="0.75" bottom="0.75" header="0.0" footer="0.0"/>
  <pageSetup paperSize="9" fitToWidth="0" fitToHeight="0"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dimension ref="A1:AE1000"/>
  <sheetViews>
    <sheetView workbookViewId="0" topLeftCell="C1" zoomScale="46">
      <pane xSplit="1" topLeftCell="D1" state="frozen" activePane="topRight"/>
      <selection pane="topRight" activeCell="D1" sqref="D1"/>
    </sheetView>
  </sheetViews>
  <sheetFormatPr defaultRowHeight="15.0" customHeight="1" defaultColWidth="14"/>
  <cols>
    <col min="1" max="1" customWidth="1" width="15.0" style="0"/>
    <col min="2" max="2" customWidth="1" width="6.2851562" style="0"/>
    <col min="3" max="3" customWidth="1" width="30.285156" style="0"/>
    <col min="4" max="4" customWidth="1" width="6.5703125" style="0"/>
    <col min="5" max="5" customWidth="1" width="8.0" style="0"/>
    <col min="6" max="28" customWidth="1" width="6.0" style="0"/>
  </cols>
  <sheetData>
    <row r="1" spans="8:8" ht="16.5" customHeight="1">
      <c r="A1" s="263" t="s">
        <v>199</v>
      </c>
      <c r="B1" s="379"/>
      <c r="C1" s="478" t="s">
        <v>256</v>
      </c>
      <c r="D1" s="393"/>
      <c r="E1" s="267" t="s">
        <v>201</v>
      </c>
      <c r="F1" s="268"/>
      <c r="G1" s="267" t="s">
        <v>202</v>
      </c>
      <c r="H1" s="268"/>
      <c r="I1" s="267" t="s">
        <v>203</v>
      </c>
      <c r="J1" s="268"/>
      <c r="K1" s="267" t="s">
        <v>204</v>
      </c>
      <c r="L1" s="268"/>
      <c r="M1" s="267" t="s">
        <v>205</v>
      </c>
      <c r="N1" s="268"/>
      <c r="O1" s="267" t="s">
        <v>206</v>
      </c>
      <c r="P1" s="268"/>
      <c r="Q1" s="267" t="s">
        <v>207</v>
      </c>
      <c r="R1" s="268"/>
      <c r="S1" s="267" t="s">
        <v>208</v>
      </c>
      <c r="T1" s="268"/>
      <c r="U1" s="267" t="s">
        <v>209</v>
      </c>
      <c r="V1" s="268"/>
      <c r="W1" s="267" t="s">
        <v>210</v>
      </c>
      <c r="X1" s="268"/>
      <c r="Y1" s="267" t="s">
        <v>211</v>
      </c>
      <c r="Z1" s="268"/>
      <c r="AA1" s="267" t="s">
        <v>212</v>
      </c>
      <c r="AB1" s="269"/>
    </row>
    <row r="2" spans="8:8" ht="15.75" customHeight="1">
      <c r="A2" s="479"/>
      <c r="B2" s="396" t="s">
        <v>164</v>
      </c>
      <c r="C2" s="396" t="s">
        <v>165</v>
      </c>
      <c r="D2" s="397" t="s">
        <v>213</v>
      </c>
      <c r="E2" s="398" t="s">
        <v>214</v>
      </c>
      <c r="F2" s="399" t="s">
        <v>215</v>
      </c>
      <c r="G2" s="399" t="s">
        <v>214</v>
      </c>
      <c r="H2" s="399" t="s">
        <v>215</v>
      </c>
      <c r="I2" s="399" t="s">
        <v>214</v>
      </c>
      <c r="J2" s="399" t="s">
        <v>215</v>
      </c>
      <c r="K2" s="399" t="s">
        <v>214</v>
      </c>
      <c r="L2" s="399" t="s">
        <v>215</v>
      </c>
      <c r="M2" s="400" t="s">
        <v>214</v>
      </c>
      <c r="N2" s="400" t="s">
        <v>215</v>
      </c>
      <c r="O2" s="400" t="s">
        <v>214</v>
      </c>
      <c r="P2" s="400" t="s">
        <v>215</v>
      </c>
      <c r="Q2" s="399" t="s">
        <v>214</v>
      </c>
      <c r="R2" s="399" t="s">
        <v>215</v>
      </c>
      <c r="S2" s="399" t="s">
        <v>214</v>
      </c>
      <c r="T2" s="399" t="s">
        <v>215</v>
      </c>
      <c r="U2" s="399" t="s">
        <v>214</v>
      </c>
      <c r="V2" s="399" t="s">
        <v>215</v>
      </c>
      <c r="W2" s="399" t="s">
        <v>214</v>
      </c>
      <c r="X2" s="399" t="s">
        <v>215</v>
      </c>
      <c r="Y2" s="399" t="s">
        <v>214</v>
      </c>
      <c r="Z2" s="399" t="s">
        <v>215</v>
      </c>
      <c r="AA2" s="399" t="s">
        <v>214</v>
      </c>
      <c r="AB2" s="401" t="s">
        <v>215</v>
      </c>
    </row>
    <row r="3" spans="8:8" ht="15.75" customHeight="1">
      <c r="A3" s="402" t="s">
        <v>45</v>
      </c>
      <c r="B3" s="480">
        <v>1.0</v>
      </c>
      <c r="C3" s="369" t="s">
        <v>217</v>
      </c>
      <c r="D3" s="280">
        <v>92.9</v>
      </c>
      <c r="E3" s="405">
        <f t="shared" si="0" ref="E3:AB3">E25+E47+E69+E91+E113+E135+E157+E179+E201+E223</f>
        <v>6.0</v>
      </c>
      <c r="F3" s="406">
        <f t="shared" si="0"/>
        <v>30.0</v>
      </c>
      <c r="G3" s="406">
        <f t="shared" si="0"/>
        <v>0.0</v>
      </c>
      <c r="H3" s="406">
        <f t="shared" si="0"/>
        <v>0.0</v>
      </c>
      <c r="I3" s="406">
        <f t="shared" si="0"/>
        <v>6.0</v>
      </c>
      <c r="J3" s="406">
        <f t="shared" si="0"/>
        <v>23.0</v>
      </c>
      <c r="K3" s="406">
        <f t="shared" si="0"/>
        <v>0.0</v>
      </c>
      <c r="L3" s="406">
        <f t="shared" si="0"/>
        <v>0.0</v>
      </c>
      <c r="M3" s="406">
        <f t="shared" si="0"/>
        <v>0.0</v>
      </c>
      <c r="N3" s="406">
        <f t="shared" si="0"/>
        <v>0.0</v>
      </c>
      <c r="O3" s="406">
        <f t="shared" si="0"/>
        <v>0.0</v>
      </c>
      <c r="P3" s="406">
        <f t="shared" si="0"/>
        <v>0.0</v>
      </c>
      <c r="Q3" s="406">
        <f t="shared" si="0"/>
        <v>0.0</v>
      </c>
      <c r="R3" s="406">
        <f t="shared" si="0"/>
        <v>0.0</v>
      </c>
      <c r="S3" s="406">
        <f t="shared" si="0"/>
        <v>0.0</v>
      </c>
      <c r="T3" s="406">
        <f t="shared" si="0"/>
        <v>0.0</v>
      </c>
      <c r="U3" s="406">
        <f t="shared" si="0"/>
        <v>0.0</v>
      </c>
      <c r="V3" s="406">
        <f t="shared" si="0"/>
        <v>0.0</v>
      </c>
      <c r="W3" s="406">
        <f t="shared" si="0"/>
        <v>0.0</v>
      </c>
      <c r="X3" s="406">
        <f t="shared" si="0"/>
        <v>0.0</v>
      </c>
      <c r="Y3" s="406">
        <f t="shared" si="0"/>
        <v>0.0</v>
      </c>
      <c r="Z3" s="406">
        <f t="shared" si="0"/>
        <v>0.0</v>
      </c>
      <c r="AA3" s="406">
        <f t="shared" si="0"/>
        <v>0.0</v>
      </c>
      <c r="AB3" s="407">
        <f t="shared" si="0"/>
        <v>0.0</v>
      </c>
    </row>
    <row r="4" spans="8:8" ht="15.75" customHeight="1">
      <c r="A4" s="454"/>
      <c r="B4" s="481">
        <v>2.0</v>
      </c>
      <c r="C4" s="371" t="s">
        <v>218</v>
      </c>
      <c r="D4" s="289">
        <v>154.38</v>
      </c>
      <c r="E4" s="410">
        <f t="shared" si="1" ref="E4:AB4">E26+E48+E70+E92+E114+E136+E158+E180+E202+E224</f>
        <v>29.0</v>
      </c>
      <c r="F4" s="411">
        <f t="shared" si="1"/>
        <v>60.0</v>
      </c>
      <c r="G4" s="411">
        <f t="shared" si="1"/>
        <v>0.0</v>
      </c>
      <c r="H4" s="411">
        <f t="shared" si="1"/>
        <v>0.0</v>
      </c>
      <c r="I4" s="411">
        <f t="shared" si="1"/>
        <v>36.0</v>
      </c>
      <c r="J4" s="411">
        <f t="shared" si="1"/>
        <v>103.0</v>
      </c>
      <c r="K4" s="411">
        <f t="shared" si="1"/>
        <v>0.0</v>
      </c>
      <c r="L4" s="411">
        <f t="shared" si="1"/>
        <v>0.0</v>
      </c>
      <c r="M4" s="411">
        <f t="shared" si="1"/>
        <v>0.0</v>
      </c>
      <c r="N4" s="411">
        <f t="shared" si="1"/>
        <v>0.0</v>
      </c>
      <c r="O4" s="411">
        <f t="shared" si="1"/>
        <v>0.0</v>
      </c>
      <c r="P4" s="411">
        <f t="shared" si="1"/>
        <v>0.0</v>
      </c>
      <c r="Q4" s="411">
        <f t="shared" si="1"/>
        <v>0.0</v>
      </c>
      <c r="R4" s="411">
        <f t="shared" si="1"/>
        <v>0.0</v>
      </c>
      <c r="S4" s="411">
        <f t="shared" si="1"/>
        <v>0.0</v>
      </c>
      <c r="T4" s="411">
        <f t="shared" si="1"/>
        <v>0.0</v>
      </c>
      <c r="U4" s="411">
        <f t="shared" si="1"/>
        <v>0.0</v>
      </c>
      <c r="V4" s="411">
        <f t="shared" si="1"/>
        <v>0.0</v>
      </c>
      <c r="W4" s="411">
        <f t="shared" si="1"/>
        <v>0.0</v>
      </c>
      <c r="X4" s="411">
        <f t="shared" si="1"/>
        <v>0.0</v>
      </c>
      <c r="Y4" s="411">
        <f t="shared" si="1"/>
        <v>0.0</v>
      </c>
      <c r="Z4" s="411">
        <f t="shared" si="1"/>
        <v>0.0</v>
      </c>
      <c r="AA4" s="411">
        <f t="shared" si="1"/>
        <v>0.0</v>
      </c>
      <c r="AB4" s="412">
        <f t="shared" si="1"/>
        <v>0.0</v>
      </c>
    </row>
    <row r="5" spans="8:8" ht="15.75" customHeight="1">
      <c r="A5" s="413"/>
      <c r="B5" s="481">
        <v>3.0</v>
      </c>
      <c r="C5" s="371" t="s">
        <v>178</v>
      </c>
      <c r="D5" s="289">
        <v>283.73</v>
      </c>
      <c r="E5" s="410">
        <f t="shared" si="2" ref="E5:AB5">E27+E49+E71+E93+E115+E137+E159+E181+E203+E225</f>
        <v>38.0</v>
      </c>
      <c r="F5" s="411">
        <f t="shared" si="2"/>
        <v>95.0</v>
      </c>
      <c r="G5" s="411">
        <f t="shared" si="2"/>
        <v>0.0</v>
      </c>
      <c r="H5" s="411">
        <f t="shared" si="2"/>
        <v>0.0</v>
      </c>
      <c r="I5" s="411">
        <f t="shared" si="2"/>
        <v>34.0</v>
      </c>
      <c r="J5" s="411">
        <f t="shared" si="2"/>
        <v>75.0</v>
      </c>
      <c r="K5" s="411">
        <f t="shared" si="2"/>
        <v>0.0</v>
      </c>
      <c r="L5" s="411">
        <f t="shared" si="2"/>
        <v>0.0</v>
      </c>
      <c r="M5" s="411">
        <f t="shared" si="2"/>
        <v>0.0</v>
      </c>
      <c r="N5" s="411">
        <f t="shared" si="2"/>
        <v>0.0</v>
      </c>
      <c r="O5" s="411">
        <f t="shared" si="2"/>
        <v>0.0</v>
      </c>
      <c r="P5" s="411">
        <f t="shared" si="2"/>
        <v>0.0</v>
      </c>
      <c r="Q5" s="411">
        <f t="shared" si="2"/>
        <v>0.0</v>
      </c>
      <c r="R5" s="411">
        <f t="shared" si="2"/>
        <v>0.0</v>
      </c>
      <c r="S5" s="411">
        <f t="shared" si="2"/>
        <v>0.0</v>
      </c>
      <c r="T5" s="411">
        <f t="shared" si="2"/>
        <v>0.0</v>
      </c>
      <c r="U5" s="411">
        <f t="shared" si="2"/>
        <v>0.0</v>
      </c>
      <c r="V5" s="411">
        <f t="shared" si="2"/>
        <v>0.0</v>
      </c>
      <c r="W5" s="411">
        <f t="shared" si="2"/>
        <v>0.0</v>
      </c>
      <c r="X5" s="411">
        <f t="shared" si="2"/>
        <v>0.0</v>
      </c>
      <c r="Y5" s="411">
        <f t="shared" si="2"/>
        <v>0.0</v>
      </c>
      <c r="Z5" s="411">
        <f t="shared" si="2"/>
        <v>0.0</v>
      </c>
      <c r="AA5" s="411">
        <f t="shared" si="2"/>
        <v>0.0</v>
      </c>
      <c r="AB5" s="412">
        <f t="shared" si="2"/>
        <v>0.0</v>
      </c>
    </row>
    <row r="6" spans="8:8" ht="15.75" customHeight="1">
      <c r="A6" s="413"/>
      <c r="B6" s="481">
        <v>4.0</v>
      </c>
      <c r="C6" s="371" t="s">
        <v>179</v>
      </c>
      <c r="D6" s="289">
        <v>344.75</v>
      </c>
      <c r="E6" s="410">
        <f t="shared" si="3" ref="E6:AB6">E28+E50+E72+E94+E116+E138+E160+E182+E204+E226</f>
        <v>0.0</v>
      </c>
      <c r="F6" s="411">
        <f t="shared" si="3"/>
        <v>8.0</v>
      </c>
      <c r="G6" s="411">
        <f t="shared" si="3"/>
        <v>0.0</v>
      </c>
      <c r="H6" s="411">
        <f t="shared" si="3"/>
        <v>0.0</v>
      </c>
      <c r="I6" s="411">
        <f t="shared" si="3"/>
        <v>0.0</v>
      </c>
      <c r="J6" s="411">
        <f t="shared" si="3"/>
        <v>8.0</v>
      </c>
      <c r="K6" s="411">
        <f t="shared" si="3"/>
        <v>0.0</v>
      </c>
      <c r="L6" s="411">
        <f t="shared" si="3"/>
        <v>0.0</v>
      </c>
      <c r="M6" s="411">
        <f t="shared" si="3"/>
        <v>0.0</v>
      </c>
      <c r="N6" s="411">
        <f t="shared" si="3"/>
        <v>0.0</v>
      </c>
      <c r="O6" s="411">
        <f t="shared" si="3"/>
        <v>0.0</v>
      </c>
      <c r="P6" s="411">
        <f t="shared" si="3"/>
        <v>0.0</v>
      </c>
      <c r="Q6" s="411">
        <f t="shared" si="3"/>
        <v>0.0</v>
      </c>
      <c r="R6" s="411">
        <f t="shared" si="3"/>
        <v>0.0</v>
      </c>
      <c r="S6" s="411">
        <f t="shared" si="3"/>
        <v>0.0</v>
      </c>
      <c r="T6" s="411">
        <f t="shared" si="3"/>
        <v>0.0</v>
      </c>
      <c r="U6" s="411">
        <f t="shared" si="3"/>
        <v>0.0</v>
      </c>
      <c r="V6" s="411">
        <f t="shared" si="3"/>
        <v>0.0</v>
      </c>
      <c r="W6" s="411">
        <f t="shared" si="3"/>
        <v>0.0</v>
      </c>
      <c r="X6" s="411">
        <f t="shared" si="3"/>
        <v>0.0</v>
      </c>
      <c r="Y6" s="411">
        <f t="shared" si="3"/>
        <v>0.0</v>
      </c>
      <c r="Z6" s="411">
        <f t="shared" si="3"/>
        <v>0.0</v>
      </c>
      <c r="AA6" s="411">
        <f t="shared" si="3"/>
        <v>0.0</v>
      </c>
      <c r="AB6" s="412">
        <f t="shared" si="3"/>
        <v>0.0</v>
      </c>
    </row>
    <row r="7" spans="8:8" ht="15.75" customHeight="1">
      <c r="A7" s="413"/>
      <c r="B7" s="481">
        <v>5.0</v>
      </c>
      <c r="C7" s="371" t="s">
        <v>175</v>
      </c>
      <c r="D7" s="289">
        <v>208.06</v>
      </c>
      <c r="E7" s="410">
        <f t="shared" si="4" ref="E7:AB7">E29+E51+E73+E95+E117+E139+E161+E183+E205+E227</f>
        <v>286.0</v>
      </c>
      <c r="F7" s="411">
        <f t="shared" si="4"/>
        <v>175.0</v>
      </c>
      <c r="G7" s="411">
        <f t="shared" si="4"/>
        <v>0.0</v>
      </c>
      <c r="H7" s="411">
        <f t="shared" si="4"/>
        <v>0.0</v>
      </c>
      <c r="I7" s="411">
        <f t="shared" si="4"/>
        <v>210.0</v>
      </c>
      <c r="J7" s="411">
        <f t="shared" si="4"/>
        <v>232.0</v>
      </c>
      <c r="K7" s="411">
        <f t="shared" si="4"/>
        <v>0.0</v>
      </c>
      <c r="L7" s="411">
        <f t="shared" si="4"/>
        <v>0.0</v>
      </c>
      <c r="M7" s="411">
        <f t="shared" si="4"/>
        <v>0.0</v>
      </c>
      <c r="N7" s="411">
        <f t="shared" si="4"/>
        <v>0.0</v>
      </c>
      <c r="O7" s="411">
        <f t="shared" si="4"/>
        <v>0.0</v>
      </c>
      <c r="P7" s="411">
        <f t="shared" si="4"/>
        <v>0.0</v>
      </c>
      <c r="Q7" s="411">
        <f t="shared" si="4"/>
        <v>0.0</v>
      </c>
      <c r="R7" s="411">
        <f t="shared" si="4"/>
        <v>0.0</v>
      </c>
      <c r="S7" s="411">
        <f t="shared" si="4"/>
        <v>0.0</v>
      </c>
      <c r="T7" s="411">
        <f t="shared" si="4"/>
        <v>0.0</v>
      </c>
      <c r="U7" s="411">
        <f t="shared" si="4"/>
        <v>0.0</v>
      </c>
      <c r="V7" s="411">
        <f t="shared" si="4"/>
        <v>0.0</v>
      </c>
      <c r="W7" s="411">
        <f t="shared" si="4"/>
        <v>0.0</v>
      </c>
      <c r="X7" s="411">
        <f t="shared" si="4"/>
        <v>0.0</v>
      </c>
      <c r="Y7" s="411">
        <f t="shared" si="4"/>
        <v>0.0</v>
      </c>
      <c r="Z7" s="411">
        <f t="shared" si="4"/>
        <v>0.0</v>
      </c>
      <c r="AA7" s="411">
        <f t="shared" si="4"/>
        <v>0.0</v>
      </c>
      <c r="AB7" s="412">
        <f t="shared" si="4"/>
        <v>0.0</v>
      </c>
    </row>
    <row r="8" spans="8:8" ht="15.75" customHeight="1">
      <c r="A8" s="413"/>
      <c r="B8" s="481">
        <v>6.0</v>
      </c>
      <c r="C8" s="371" t="s">
        <v>176</v>
      </c>
      <c r="D8" s="289">
        <v>399.65</v>
      </c>
      <c r="E8" s="410">
        <f t="shared" si="5" ref="E8:AB8">E30+E52+E74+E96+E118+E140+E162+E184+E206+E228</f>
        <v>116.0</v>
      </c>
      <c r="F8" s="411">
        <f t="shared" si="5"/>
        <v>89.0</v>
      </c>
      <c r="G8" s="411">
        <f t="shared" si="5"/>
        <v>0.0</v>
      </c>
      <c r="H8" s="411">
        <f t="shared" si="5"/>
        <v>0.0</v>
      </c>
      <c r="I8" s="411">
        <f t="shared" si="5"/>
        <v>22.0</v>
      </c>
      <c r="J8" s="411">
        <f t="shared" si="5"/>
        <v>112.0</v>
      </c>
      <c r="K8" s="411">
        <f t="shared" si="5"/>
        <v>0.0</v>
      </c>
      <c r="L8" s="411">
        <f t="shared" si="5"/>
        <v>0.0</v>
      </c>
      <c r="M8" s="411">
        <f t="shared" si="5"/>
        <v>0.0</v>
      </c>
      <c r="N8" s="411">
        <f t="shared" si="5"/>
        <v>0.0</v>
      </c>
      <c r="O8" s="411">
        <f t="shared" si="5"/>
        <v>0.0</v>
      </c>
      <c r="P8" s="411">
        <f t="shared" si="5"/>
        <v>0.0</v>
      </c>
      <c r="Q8" s="411">
        <f t="shared" si="5"/>
        <v>0.0</v>
      </c>
      <c r="R8" s="411">
        <f t="shared" si="5"/>
        <v>0.0</v>
      </c>
      <c r="S8" s="411">
        <f t="shared" si="5"/>
        <v>0.0</v>
      </c>
      <c r="T8" s="411">
        <f t="shared" si="5"/>
        <v>0.0</v>
      </c>
      <c r="U8" s="411">
        <f t="shared" si="5"/>
        <v>0.0</v>
      </c>
      <c r="V8" s="411">
        <f t="shared" si="5"/>
        <v>0.0</v>
      </c>
      <c r="W8" s="411">
        <f t="shared" si="5"/>
        <v>0.0</v>
      </c>
      <c r="X8" s="411">
        <f t="shared" si="5"/>
        <v>0.0</v>
      </c>
      <c r="Y8" s="411">
        <f t="shared" si="5"/>
        <v>0.0</v>
      </c>
      <c r="Z8" s="411">
        <f t="shared" si="5"/>
        <v>0.0</v>
      </c>
      <c r="AA8" s="411">
        <f t="shared" si="5"/>
        <v>0.0</v>
      </c>
      <c r="AB8" s="412">
        <f t="shared" si="5"/>
        <v>0.0</v>
      </c>
    </row>
    <row r="9" spans="8:8" ht="15.75" customHeight="1">
      <c r="A9" s="413"/>
      <c r="B9" s="481">
        <v>7.0</v>
      </c>
      <c r="C9" s="371" t="s">
        <v>174</v>
      </c>
      <c r="D9" s="289">
        <v>228.82</v>
      </c>
      <c r="E9" s="410">
        <f t="shared" si="6" ref="E9:AB9">E31+E53+E75+E97+E119+E141+E163+E185+E207+E229</f>
        <v>299.0</v>
      </c>
      <c r="F9" s="411">
        <f t="shared" si="6"/>
        <v>234.0</v>
      </c>
      <c r="G9" s="411">
        <f t="shared" si="6"/>
        <v>0.0</v>
      </c>
      <c r="H9" s="411">
        <f t="shared" si="6"/>
        <v>0.0</v>
      </c>
      <c r="I9" s="411">
        <f t="shared" si="6"/>
        <v>224.0</v>
      </c>
      <c r="J9" s="411">
        <f t="shared" si="6"/>
        <v>238.0</v>
      </c>
      <c r="K9" s="411">
        <f t="shared" si="6"/>
        <v>0.0</v>
      </c>
      <c r="L9" s="411">
        <f t="shared" si="6"/>
        <v>0.0</v>
      </c>
      <c r="M9" s="411">
        <f t="shared" si="6"/>
        <v>0.0</v>
      </c>
      <c r="N9" s="411">
        <f t="shared" si="6"/>
        <v>0.0</v>
      </c>
      <c r="O9" s="411">
        <f t="shared" si="6"/>
        <v>0.0</v>
      </c>
      <c r="P9" s="411">
        <f t="shared" si="6"/>
        <v>0.0</v>
      </c>
      <c r="Q9" s="411">
        <f t="shared" si="6"/>
        <v>0.0</v>
      </c>
      <c r="R9" s="411">
        <f t="shared" si="6"/>
        <v>0.0</v>
      </c>
      <c r="S9" s="411">
        <f t="shared" si="6"/>
        <v>0.0</v>
      </c>
      <c r="T9" s="411">
        <f t="shared" si="6"/>
        <v>0.0</v>
      </c>
      <c r="U9" s="411">
        <f t="shared" si="6"/>
        <v>0.0</v>
      </c>
      <c r="V9" s="411">
        <f t="shared" si="6"/>
        <v>0.0</v>
      </c>
      <c r="W9" s="411">
        <f t="shared" si="6"/>
        <v>0.0</v>
      </c>
      <c r="X9" s="411">
        <f t="shared" si="6"/>
        <v>0.0</v>
      </c>
      <c r="Y9" s="411">
        <f t="shared" si="6"/>
        <v>0.0</v>
      </c>
      <c r="Z9" s="411">
        <f t="shared" si="6"/>
        <v>0.0</v>
      </c>
      <c r="AA9" s="411">
        <f t="shared" si="6"/>
        <v>0.0</v>
      </c>
      <c r="AB9" s="412">
        <f t="shared" si="6"/>
        <v>0.0</v>
      </c>
    </row>
    <row r="10" spans="8:8" ht="15.75" customHeight="1">
      <c r="A10" s="413"/>
      <c r="B10" s="481">
        <v>8.0</v>
      </c>
      <c r="C10" s="371" t="s">
        <v>177</v>
      </c>
      <c r="D10" s="289">
        <v>402.71</v>
      </c>
      <c r="E10" s="410">
        <f t="shared" si="7" ref="E10:AB10">E32+E54+E76+E98+E120+E142+E164+E186+E208+E230</f>
        <v>21.0</v>
      </c>
      <c r="F10" s="411">
        <f t="shared" si="7"/>
        <v>57.0</v>
      </c>
      <c r="G10" s="411">
        <f t="shared" si="7"/>
        <v>0.0</v>
      </c>
      <c r="H10" s="411">
        <f t="shared" si="7"/>
        <v>0.0</v>
      </c>
      <c r="I10" s="411">
        <f t="shared" si="7"/>
        <v>17.0</v>
      </c>
      <c r="J10" s="411">
        <f t="shared" si="7"/>
        <v>35.0</v>
      </c>
      <c r="K10" s="411">
        <f t="shared" si="7"/>
        <v>0.0</v>
      </c>
      <c r="L10" s="411">
        <f t="shared" si="7"/>
        <v>0.0</v>
      </c>
      <c r="M10" s="411">
        <f t="shared" si="7"/>
        <v>0.0</v>
      </c>
      <c r="N10" s="411">
        <f t="shared" si="7"/>
        <v>0.0</v>
      </c>
      <c r="O10" s="411">
        <f t="shared" si="7"/>
        <v>0.0</v>
      </c>
      <c r="P10" s="411">
        <f t="shared" si="7"/>
        <v>0.0</v>
      </c>
      <c r="Q10" s="411">
        <f t="shared" si="7"/>
        <v>0.0</v>
      </c>
      <c r="R10" s="411">
        <f t="shared" si="7"/>
        <v>0.0</v>
      </c>
      <c r="S10" s="411">
        <f t="shared" si="7"/>
        <v>0.0</v>
      </c>
      <c r="T10" s="411">
        <f t="shared" si="7"/>
        <v>0.0</v>
      </c>
      <c r="U10" s="411">
        <f t="shared" si="7"/>
        <v>0.0</v>
      </c>
      <c r="V10" s="411">
        <f t="shared" si="7"/>
        <v>0.0</v>
      </c>
      <c r="W10" s="411">
        <f t="shared" si="7"/>
        <v>0.0</v>
      </c>
      <c r="X10" s="411">
        <f t="shared" si="7"/>
        <v>0.0</v>
      </c>
      <c r="Y10" s="411">
        <f t="shared" si="7"/>
        <v>0.0</v>
      </c>
      <c r="Z10" s="411">
        <f t="shared" si="7"/>
        <v>0.0</v>
      </c>
      <c r="AA10" s="411">
        <f t="shared" si="7"/>
        <v>0.0</v>
      </c>
      <c r="AB10" s="412">
        <f t="shared" si="7"/>
        <v>0.0</v>
      </c>
    </row>
    <row r="11" spans="8:8" ht="15.75" customHeight="1">
      <c r="A11" s="413"/>
      <c r="B11" s="481">
        <v>9.0</v>
      </c>
      <c r="C11" s="371" t="s">
        <v>172</v>
      </c>
      <c r="D11" s="289">
        <v>250.17</v>
      </c>
      <c r="E11" s="410">
        <f t="shared" si="8" ref="E11:AB11">E33+E55+E77+E99+E121+E143+E165+E187+E209+E231</f>
        <v>27.0</v>
      </c>
      <c r="F11" s="411">
        <f t="shared" si="8"/>
        <v>61.0</v>
      </c>
      <c r="G11" s="411">
        <f t="shared" si="8"/>
        <v>0.0</v>
      </c>
      <c r="H11" s="411">
        <f t="shared" si="8"/>
        <v>0.0</v>
      </c>
      <c r="I11" s="411">
        <f t="shared" si="8"/>
        <v>6.0</v>
      </c>
      <c r="J11" s="411">
        <f t="shared" si="8"/>
        <v>57.0</v>
      </c>
      <c r="K11" s="411">
        <f t="shared" si="8"/>
        <v>0.0</v>
      </c>
      <c r="L11" s="411">
        <f t="shared" si="8"/>
        <v>0.0</v>
      </c>
      <c r="M11" s="411">
        <f t="shared" si="8"/>
        <v>0.0</v>
      </c>
      <c r="N11" s="411">
        <f t="shared" si="8"/>
        <v>0.0</v>
      </c>
      <c r="O11" s="411">
        <f t="shared" si="8"/>
        <v>0.0</v>
      </c>
      <c r="P11" s="411">
        <f t="shared" si="8"/>
        <v>0.0</v>
      </c>
      <c r="Q11" s="411">
        <f t="shared" si="8"/>
        <v>0.0</v>
      </c>
      <c r="R11" s="411">
        <f t="shared" si="8"/>
        <v>0.0</v>
      </c>
      <c r="S11" s="411">
        <f t="shared" si="8"/>
        <v>0.0</v>
      </c>
      <c r="T11" s="411">
        <f t="shared" si="8"/>
        <v>0.0</v>
      </c>
      <c r="U11" s="411">
        <f t="shared" si="8"/>
        <v>0.0</v>
      </c>
      <c r="V11" s="411">
        <f t="shared" si="8"/>
        <v>0.0</v>
      </c>
      <c r="W11" s="411">
        <f t="shared" si="8"/>
        <v>0.0</v>
      </c>
      <c r="X11" s="411">
        <f t="shared" si="8"/>
        <v>0.0</v>
      </c>
      <c r="Y11" s="411">
        <f t="shared" si="8"/>
        <v>0.0</v>
      </c>
      <c r="Z11" s="411">
        <f t="shared" si="8"/>
        <v>0.0</v>
      </c>
      <c r="AA11" s="411">
        <f t="shared" si="8"/>
        <v>0.0</v>
      </c>
      <c r="AB11" s="412">
        <f t="shared" si="8"/>
        <v>0.0</v>
      </c>
    </row>
    <row r="12" spans="8:8" ht="15.75" customHeight="1">
      <c r="A12" s="413"/>
      <c r="B12" s="481">
        <v>10.0</v>
      </c>
      <c r="C12" s="371" t="s">
        <v>173</v>
      </c>
      <c r="D12" s="289">
        <v>250.17</v>
      </c>
      <c r="E12" s="410">
        <f t="shared" si="9" ref="E12:AB12">E34+E56+E78+E100+E122+E144+E166+E188+E210+E232</f>
        <v>12.0</v>
      </c>
      <c r="F12" s="411">
        <f t="shared" si="9"/>
        <v>75.0</v>
      </c>
      <c r="G12" s="411">
        <f t="shared" si="9"/>
        <v>0.0</v>
      </c>
      <c r="H12" s="411">
        <f t="shared" si="9"/>
        <v>0.0</v>
      </c>
      <c r="I12" s="411">
        <f t="shared" si="9"/>
        <v>25.0</v>
      </c>
      <c r="J12" s="411">
        <f t="shared" si="9"/>
        <v>74.0</v>
      </c>
      <c r="K12" s="411">
        <f t="shared" si="9"/>
        <v>0.0</v>
      </c>
      <c r="L12" s="411">
        <f t="shared" si="9"/>
        <v>0.0</v>
      </c>
      <c r="M12" s="411">
        <f t="shared" si="9"/>
        <v>0.0</v>
      </c>
      <c r="N12" s="411">
        <f t="shared" si="9"/>
        <v>0.0</v>
      </c>
      <c r="O12" s="411">
        <f t="shared" si="9"/>
        <v>0.0</v>
      </c>
      <c r="P12" s="411">
        <f t="shared" si="9"/>
        <v>0.0</v>
      </c>
      <c r="Q12" s="411">
        <f t="shared" si="9"/>
        <v>0.0</v>
      </c>
      <c r="R12" s="411">
        <f t="shared" si="9"/>
        <v>0.0</v>
      </c>
      <c r="S12" s="411">
        <f t="shared" si="9"/>
        <v>0.0</v>
      </c>
      <c r="T12" s="411">
        <f t="shared" si="9"/>
        <v>0.0</v>
      </c>
      <c r="U12" s="411">
        <f t="shared" si="9"/>
        <v>0.0</v>
      </c>
      <c r="V12" s="411">
        <f t="shared" si="9"/>
        <v>0.0</v>
      </c>
      <c r="W12" s="411">
        <f t="shared" si="9"/>
        <v>0.0</v>
      </c>
      <c r="X12" s="411">
        <f t="shared" si="9"/>
        <v>0.0</v>
      </c>
      <c r="Y12" s="411">
        <f t="shared" si="9"/>
        <v>0.0</v>
      </c>
      <c r="Z12" s="411">
        <f t="shared" si="9"/>
        <v>0.0</v>
      </c>
      <c r="AA12" s="411">
        <f t="shared" si="9"/>
        <v>0.0</v>
      </c>
      <c r="AB12" s="412">
        <f t="shared" si="9"/>
        <v>0.0</v>
      </c>
    </row>
    <row r="13" spans="8:8" ht="15.75" customHeight="1">
      <c r="A13" s="413"/>
      <c r="B13" s="481">
        <v>11.0</v>
      </c>
      <c r="C13" s="371" t="s">
        <v>219</v>
      </c>
      <c r="D13" s="289">
        <v>228.82</v>
      </c>
      <c r="E13" s="410">
        <f t="shared" si="10" ref="E13:AB13">E35+E57+E79+E101+E123+E145+E167+E189+E211+E233</f>
        <v>3.0</v>
      </c>
      <c r="F13" s="411">
        <f t="shared" si="10"/>
        <v>19.0</v>
      </c>
      <c r="G13" s="411">
        <f t="shared" si="10"/>
        <v>0.0</v>
      </c>
      <c r="H13" s="411">
        <f t="shared" si="10"/>
        <v>0.0</v>
      </c>
      <c r="I13" s="411">
        <f t="shared" si="10"/>
        <v>7.0</v>
      </c>
      <c r="J13" s="411">
        <f t="shared" si="10"/>
        <v>20.0</v>
      </c>
      <c r="K13" s="411">
        <f t="shared" si="10"/>
        <v>0.0</v>
      </c>
      <c r="L13" s="411">
        <f t="shared" si="10"/>
        <v>0.0</v>
      </c>
      <c r="M13" s="411">
        <f t="shared" si="10"/>
        <v>0.0</v>
      </c>
      <c r="N13" s="411">
        <f t="shared" si="10"/>
        <v>0.0</v>
      </c>
      <c r="O13" s="411">
        <f t="shared" si="10"/>
        <v>0.0</v>
      </c>
      <c r="P13" s="411">
        <f t="shared" si="10"/>
        <v>0.0</v>
      </c>
      <c r="Q13" s="411">
        <f t="shared" si="10"/>
        <v>0.0</v>
      </c>
      <c r="R13" s="411">
        <f t="shared" si="10"/>
        <v>0.0</v>
      </c>
      <c r="S13" s="411">
        <f t="shared" si="10"/>
        <v>0.0</v>
      </c>
      <c r="T13" s="411">
        <f t="shared" si="10"/>
        <v>0.0</v>
      </c>
      <c r="U13" s="411">
        <f t="shared" si="10"/>
        <v>0.0</v>
      </c>
      <c r="V13" s="411">
        <f t="shared" si="10"/>
        <v>0.0</v>
      </c>
      <c r="W13" s="411">
        <f t="shared" si="10"/>
        <v>0.0</v>
      </c>
      <c r="X13" s="411">
        <f t="shared" si="10"/>
        <v>0.0</v>
      </c>
      <c r="Y13" s="411">
        <f t="shared" si="10"/>
        <v>0.0</v>
      </c>
      <c r="Z13" s="411">
        <f t="shared" si="10"/>
        <v>0.0</v>
      </c>
      <c r="AA13" s="411">
        <f t="shared" si="10"/>
        <v>0.0</v>
      </c>
      <c r="AB13" s="412">
        <f t="shared" si="10"/>
        <v>0.0</v>
      </c>
    </row>
    <row r="14" spans="8:8" ht="15.75" customHeight="1">
      <c r="A14" s="413"/>
      <c r="B14" s="481">
        <v>12.0</v>
      </c>
      <c r="C14" s="371" t="s">
        <v>181</v>
      </c>
      <c r="D14" s="289">
        <v>56.38</v>
      </c>
      <c r="E14" s="410">
        <f t="shared" si="11" ref="E14:AB14">E36+E58+E80+E102+E124+E146+E168+E190+E212+E234</f>
        <v>338.0</v>
      </c>
      <c r="F14" s="411">
        <f t="shared" si="11"/>
        <v>403.0</v>
      </c>
      <c r="G14" s="411">
        <f t="shared" si="11"/>
        <v>0.0</v>
      </c>
      <c r="H14" s="411">
        <f t="shared" si="11"/>
        <v>0.0</v>
      </c>
      <c r="I14" s="411">
        <f t="shared" si="11"/>
        <v>417.0</v>
      </c>
      <c r="J14" s="411">
        <f t="shared" si="11"/>
        <v>438.0</v>
      </c>
      <c r="K14" s="411">
        <f t="shared" si="11"/>
        <v>0.0</v>
      </c>
      <c r="L14" s="411">
        <f t="shared" si="11"/>
        <v>0.0</v>
      </c>
      <c r="M14" s="411">
        <f t="shared" si="11"/>
        <v>0.0</v>
      </c>
      <c r="N14" s="411">
        <f t="shared" si="11"/>
        <v>0.0</v>
      </c>
      <c r="O14" s="411">
        <f t="shared" si="11"/>
        <v>0.0</v>
      </c>
      <c r="P14" s="411">
        <f t="shared" si="11"/>
        <v>0.0</v>
      </c>
      <c r="Q14" s="411">
        <f t="shared" si="11"/>
        <v>0.0</v>
      </c>
      <c r="R14" s="411">
        <f t="shared" si="11"/>
        <v>0.0</v>
      </c>
      <c r="S14" s="411">
        <f t="shared" si="11"/>
        <v>0.0</v>
      </c>
      <c r="T14" s="411">
        <f t="shared" si="11"/>
        <v>0.0</v>
      </c>
      <c r="U14" s="411">
        <f t="shared" si="11"/>
        <v>0.0</v>
      </c>
      <c r="V14" s="411">
        <f t="shared" si="11"/>
        <v>0.0</v>
      </c>
      <c r="W14" s="411">
        <f t="shared" si="11"/>
        <v>0.0</v>
      </c>
      <c r="X14" s="411">
        <f t="shared" si="11"/>
        <v>0.0</v>
      </c>
      <c r="Y14" s="411">
        <f t="shared" si="11"/>
        <v>0.0</v>
      </c>
      <c r="Z14" s="411">
        <f t="shared" si="11"/>
        <v>0.0</v>
      </c>
      <c r="AA14" s="411">
        <f t="shared" si="11"/>
        <v>0.0</v>
      </c>
      <c r="AB14" s="412">
        <f t="shared" si="11"/>
        <v>0.0</v>
      </c>
    </row>
    <row r="15" spans="8:8" ht="15.75" customHeight="1">
      <c r="A15" s="413"/>
      <c r="B15" s="481">
        <v>13.0</v>
      </c>
      <c r="C15" s="371" t="s">
        <v>220</v>
      </c>
      <c r="D15" s="289">
        <v>70.14</v>
      </c>
      <c r="E15" s="410">
        <f t="shared" si="12" ref="E15:AB15">E37+E59+E81+E103+E125+E147+E169+E191+E213+E235</f>
        <v>92.0</v>
      </c>
      <c r="F15" s="411">
        <f t="shared" si="12"/>
        <v>219.0</v>
      </c>
      <c r="G15" s="411">
        <f t="shared" si="12"/>
        <v>0.0</v>
      </c>
      <c r="H15" s="411">
        <f t="shared" si="12"/>
        <v>0.0</v>
      </c>
      <c r="I15" s="411">
        <f t="shared" si="12"/>
        <v>42.0</v>
      </c>
      <c r="J15" s="411">
        <f t="shared" si="12"/>
        <v>146.0</v>
      </c>
      <c r="K15" s="411">
        <f t="shared" si="12"/>
        <v>0.0</v>
      </c>
      <c r="L15" s="411">
        <f t="shared" si="12"/>
        <v>0.0</v>
      </c>
      <c r="M15" s="411">
        <f t="shared" si="12"/>
        <v>0.0</v>
      </c>
      <c r="N15" s="411">
        <f t="shared" si="12"/>
        <v>0.0</v>
      </c>
      <c r="O15" s="411">
        <f t="shared" si="12"/>
        <v>0.0</v>
      </c>
      <c r="P15" s="411">
        <f t="shared" si="12"/>
        <v>0.0</v>
      </c>
      <c r="Q15" s="411">
        <f t="shared" si="12"/>
        <v>0.0</v>
      </c>
      <c r="R15" s="411">
        <f t="shared" si="12"/>
        <v>0.0</v>
      </c>
      <c r="S15" s="411">
        <f t="shared" si="12"/>
        <v>0.0</v>
      </c>
      <c r="T15" s="411">
        <f t="shared" si="12"/>
        <v>0.0</v>
      </c>
      <c r="U15" s="411">
        <f t="shared" si="12"/>
        <v>0.0</v>
      </c>
      <c r="V15" s="411">
        <f t="shared" si="12"/>
        <v>0.0</v>
      </c>
      <c r="W15" s="411">
        <f t="shared" si="12"/>
        <v>0.0</v>
      </c>
      <c r="X15" s="411">
        <f t="shared" si="12"/>
        <v>0.0</v>
      </c>
      <c r="Y15" s="411">
        <f t="shared" si="12"/>
        <v>0.0</v>
      </c>
      <c r="Z15" s="411">
        <f t="shared" si="12"/>
        <v>0.0</v>
      </c>
      <c r="AA15" s="411">
        <f t="shared" si="12"/>
        <v>0.0</v>
      </c>
      <c r="AB15" s="412">
        <f t="shared" si="12"/>
        <v>0.0</v>
      </c>
    </row>
    <row r="16" spans="8:8" ht="15.75" customHeight="1">
      <c r="A16" s="413"/>
      <c r="B16" s="482">
        <v>14.0</v>
      </c>
      <c r="C16" s="374"/>
      <c r="D16" s="295"/>
      <c r="E16" s="415">
        <f t="shared" si="13" ref="E16:AB16">E38+E60+E82+E104+E126+E148+E170+E192+E214+E236</f>
        <v>0.0</v>
      </c>
      <c r="F16" s="416">
        <f t="shared" si="13"/>
        <v>0.0</v>
      </c>
      <c r="G16" s="416">
        <f t="shared" si="13"/>
        <v>0.0</v>
      </c>
      <c r="H16" s="416">
        <f t="shared" si="13"/>
        <v>0.0</v>
      </c>
      <c r="I16" s="416">
        <f t="shared" si="13"/>
        <v>0.0</v>
      </c>
      <c r="J16" s="416">
        <f t="shared" si="13"/>
        <v>0.0</v>
      </c>
      <c r="K16" s="416">
        <f t="shared" si="13"/>
        <v>0.0</v>
      </c>
      <c r="L16" s="416">
        <f t="shared" si="13"/>
        <v>0.0</v>
      </c>
      <c r="M16" s="416">
        <f t="shared" si="13"/>
        <v>0.0</v>
      </c>
      <c r="N16" s="416">
        <f t="shared" si="13"/>
        <v>0.0</v>
      </c>
      <c r="O16" s="416">
        <f t="shared" si="13"/>
        <v>0.0</v>
      </c>
      <c r="P16" s="416">
        <f t="shared" si="13"/>
        <v>0.0</v>
      </c>
      <c r="Q16" s="416">
        <f t="shared" si="13"/>
        <v>0.0</v>
      </c>
      <c r="R16" s="416">
        <f t="shared" si="13"/>
        <v>0.0</v>
      </c>
      <c r="S16" s="416">
        <f t="shared" si="13"/>
        <v>0.0</v>
      </c>
      <c r="T16" s="416">
        <f t="shared" si="13"/>
        <v>0.0</v>
      </c>
      <c r="U16" s="416">
        <f t="shared" si="13"/>
        <v>0.0</v>
      </c>
      <c r="V16" s="416">
        <f t="shared" si="13"/>
        <v>0.0</v>
      </c>
      <c r="W16" s="416">
        <f t="shared" si="13"/>
        <v>0.0</v>
      </c>
      <c r="X16" s="416">
        <f t="shared" si="13"/>
        <v>0.0</v>
      </c>
      <c r="Y16" s="416">
        <f t="shared" si="13"/>
        <v>0.0</v>
      </c>
      <c r="Z16" s="416">
        <f t="shared" si="13"/>
        <v>0.0</v>
      </c>
      <c r="AA16" s="416">
        <f t="shared" si="13"/>
        <v>0.0</v>
      </c>
      <c r="AB16" s="417">
        <f t="shared" si="13"/>
        <v>0.0</v>
      </c>
    </row>
    <row r="17" spans="8:8" ht="15.75" customHeight="1">
      <c r="A17" s="413"/>
      <c r="B17" s="483"/>
      <c r="C17" s="419" t="s">
        <v>187</v>
      </c>
      <c r="D17" s="445"/>
      <c r="E17" s="421">
        <f t="shared" si="14" ref="E17:AB17">SUMPRODUCT($D3:$D16,E3:E16)/100000</f>
        <v>2.3450722</v>
      </c>
      <c r="F17" s="421">
        <f t="shared" si="14"/>
        <v>2.6669235</v>
      </c>
      <c r="G17" s="421">
        <f t="shared" si="14"/>
        <v>0.0</v>
      </c>
      <c r="H17" s="421">
        <f t="shared" si="14"/>
        <v>0.0</v>
      </c>
      <c r="I17" s="421">
        <f t="shared" si="14"/>
        <v>1.621619</v>
      </c>
      <c r="J17" s="421">
        <f t="shared" si="14"/>
        <v>2.7594387</v>
      </c>
      <c r="K17" s="421">
        <f t="shared" si="14"/>
        <v>0.0</v>
      </c>
      <c r="L17" s="421">
        <f t="shared" si="14"/>
        <v>0.0</v>
      </c>
      <c r="M17" s="421">
        <f t="shared" si="14"/>
        <v>0.0</v>
      </c>
      <c r="N17" s="421">
        <f t="shared" si="14"/>
        <v>0.0</v>
      </c>
      <c r="O17" s="421">
        <f t="shared" si="14"/>
        <v>0.0</v>
      </c>
      <c r="P17" s="421">
        <f t="shared" si="14"/>
        <v>0.0</v>
      </c>
      <c r="Q17" s="421">
        <f t="shared" si="14"/>
        <v>0.0</v>
      </c>
      <c r="R17" s="421">
        <f t="shared" si="14"/>
        <v>0.0</v>
      </c>
      <c r="S17" s="421">
        <f t="shared" si="14"/>
        <v>0.0</v>
      </c>
      <c r="T17" s="421">
        <f t="shared" si="14"/>
        <v>0.0</v>
      </c>
      <c r="U17" s="421">
        <f t="shared" si="14"/>
        <v>0.0</v>
      </c>
      <c r="V17" s="421">
        <f t="shared" si="14"/>
        <v>0.0</v>
      </c>
      <c r="W17" s="421">
        <f t="shared" si="14"/>
        <v>0.0</v>
      </c>
      <c r="X17" s="421">
        <f t="shared" si="14"/>
        <v>0.0</v>
      </c>
      <c r="Y17" s="421">
        <f t="shared" si="14"/>
        <v>0.0</v>
      </c>
      <c r="Z17" s="421">
        <f t="shared" si="14"/>
        <v>0.0</v>
      </c>
      <c r="AA17" s="421">
        <f t="shared" si="14"/>
        <v>0.0</v>
      </c>
      <c r="AB17" s="422">
        <f t="shared" si="14"/>
        <v>0.0</v>
      </c>
    </row>
    <row r="18" spans="8:8" ht="15.75" customHeight="1">
      <c r="A18" s="413"/>
      <c r="B18" s="484"/>
      <c r="C18" s="423"/>
      <c r="D18" s="424"/>
      <c r="E18" s="425"/>
      <c r="F18" s="425"/>
      <c r="G18" s="425"/>
      <c r="H18" s="425"/>
      <c r="I18" s="425"/>
      <c r="J18" s="425"/>
      <c r="K18" s="425"/>
      <c r="L18" s="425"/>
      <c r="M18" s="425"/>
      <c r="N18" s="425"/>
      <c r="O18" s="425"/>
      <c r="P18" s="425"/>
      <c r="Q18" s="426"/>
      <c r="R18" s="426"/>
      <c r="S18" s="425"/>
      <c r="T18" s="425"/>
      <c r="U18" s="425"/>
      <c r="V18" s="425"/>
      <c r="W18" s="425"/>
      <c r="X18" s="425"/>
      <c r="Y18" s="425"/>
      <c r="Z18" s="425"/>
      <c r="AA18" s="425"/>
      <c r="AB18" s="427"/>
    </row>
    <row r="19" spans="8:8" ht="15.75" customHeight="1">
      <c r="A19" s="413"/>
      <c r="B19" s="459" t="s">
        <v>221</v>
      </c>
      <c r="C19" s="428" t="s">
        <v>165</v>
      </c>
      <c r="D19" s="381"/>
      <c r="E19" s="276" t="s">
        <v>214</v>
      </c>
      <c r="F19" s="272" t="s">
        <v>215</v>
      </c>
      <c r="G19" s="272" t="s">
        <v>214</v>
      </c>
      <c r="H19" s="272" t="s">
        <v>215</v>
      </c>
      <c r="I19" s="272" t="s">
        <v>214</v>
      </c>
      <c r="J19" s="272" t="s">
        <v>215</v>
      </c>
      <c r="K19" s="272" t="s">
        <v>214</v>
      </c>
      <c r="L19" s="272" t="s">
        <v>215</v>
      </c>
      <c r="M19" s="272" t="s">
        <v>214</v>
      </c>
      <c r="N19" s="272" t="s">
        <v>215</v>
      </c>
      <c r="O19" s="272" t="s">
        <v>214</v>
      </c>
      <c r="P19" s="272" t="s">
        <v>215</v>
      </c>
      <c r="Q19" s="272" t="s">
        <v>214</v>
      </c>
      <c r="R19" s="272" t="s">
        <v>215</v>
      </c>
      <c r="S19" s="272" t="s">
        <v>214</v>
      </c>
      <c r="T19" s="272" t="s">
        <v>215</v>
      </c>
      <c r="U19" s="272" t="s">
        <v>214</v>
      </c>
      <c r="V19" s="272" t="s">
        <v>215</v>
      </c>
      <c r="W19" s="272" t="s">
        <v>214</v>
      </c>
      <c r="X19" s="272" t="s">
        <v>215</v>
      </c>
      <c r="Y19" s="272" t="s">
        <v>214</v>
      </c>
      <c r="Z19" s="272" t="s">
        <v>215</v>
      </c>
      <c r="AA19" s="272" t="s">
        <v>214</v>
      </c>
      <c r="AB19" s="382" t="s">
        <v>215</v>
      </c>
    </row>
    <row r="20" spans="8:8" ht="15.75" customHeight="1">
      <c r="A20" s="413"/>
      <c r="B20" s="484"/>
      <c r="C20" s="328" t="s">
        <v>222</v>
      </c>
      <c r="D20" s="429"/>
      <c r="E20" s="325">
        <f t="shared" si="15" ref="E20:AB20">SUMPRODUCT($D$2:$D$3:$D$4,E2:E3:E4)/100000</f>
        <v>0.0503442</v>
      </c>
      <c r="F20" s="325">
        <f t="shared" si="15"/>
        <v>0.120498</v>
      </c>
      <c r="G20" s="325">
        <f t="shared" si="15"/>
        <v>0.0</v>
      </c>
      <c r="H20" s="325">
        <f t="shared" si="15"/>
        <v>0.0</v>
      </c>
      <c r="I20" s="325">
        <f t="shared" si="15"/>
        <v>0.0611508</v>
      </c>
      <c r="J20" s="325">
        <f t="shared" si="15"/>
        <v>0.1803784</v>
      </c>
      <c r="K20" s="325">
        <f t="shared" si="15"/>
        <v>0.0</v>
      </c>
      <c r="L20" s="325">
        <f t="shared" si="15"/>
        <v>0.0</v>
      </c>
      <c r="M20" s="325">
        <f t="shared" si="15"/>
        <v>0.0</v>
      </c>
      <c r="N20" s="325">
        <f t="shared" si="15"/>
        <v>0.0</v>
      </c>
      <c r="O20" s="325">
        <f t="shared" si="15"/>
        <v>0.0</v>
      </c>
      <c r="P20" s="325">
        <f t="shared" si="15"/>
        <v>0.0</v>
      </c>
      <c r="Q20" s="325">
        <f t="shared" si="15"/>
        <v>0.0</v>
      </c>
      <c r="R20" s="325">
        <f t="shared" si="15"/>
        <v>0.0</v>
      </c>
      <c r="S20" s="325">
        <f t="shared" si="15"/>
        <v>0.0</v>
      </c>
      <c r="T20" s="325">
        <f t="shared" si="15"/>
        <v>0.0</v>
      </c>
      <c r="U20" s="325">
        <f t="shared" si="15"/>
        <v>0.0</v>
      </c>
      <c r="V20" s="325">
        <f t="shared" si="15"/>
        <v>0.0</v>
      </c>
      <c r="W20" s="325">
        <f t="shared" si="15"/>
        <v>0.0</v>
      </c>
      <c r="X20" s="325">
        <f t="shared" si="15"/>
        <v>0.0</v>
      </c>
      <c r="Y20" s="325">
        <f t="shared" si="15"/>
        <v>0.0</v>
      </c>
      <c r="Z20" s="325">
        <f t="shared" si="15"/>
        <v>0.0</v>
      </c>
      <c r="AA20" s="325">
        <f t="shared" si="15"/>
        <v>0.0</v>
      </c>
      <c r="AB20" s="485">
        <f t="shared" si="15"/>
        <v>0.0</v>
      </c>
    </row>
    <row r="21" spans="8:8" ht="15.75" customHeight="1">
      <c r="A21" s="413"/>
      <c r="B21" s="481"/>
      <c r="C21" s="328" t="s">
        <v>223</v>
      </c>
      <c r="D21" s="386"/>
      <c r="E21" s="330">
        <f t="shared" si="16" ref="E21:AB21">SUMPRODUCT($D$5:$D$6:$D$7:$D$8,E5:E6:E7:E8)/100000</f>
        <v>1.166463</v>
      </c>
      <c r="F21" s="330">
        <f t="shared" si="16"/>
        <v>1.016917</v>
      </c>
      <c r="G21" s="330">
        <f t="shared" si="16"/>
        <v>0.0</v>
      </c>
      <c r="H21" s="330">
        <f t="shared" si="16"/>
        <v>0.0</v>
      </c>
      <c r="I21" s="330">
        <f t="shared" si="16"/>
        <v>0.6213172</v>
      </c>
      <c r="J21" s="330">
        <f t="shared" si="16"/>
        <v>1.1706847</v>
      </c>
      <c r="K21" s="330">
        <f t="shared" si="16"/>
        <v>0.0</v>
      </c>
      <c r="L21" s="330">
        <f t="shared" si="16"/>
        <v>0.0</v>
      </c>
      <c r="M21" s="330">
        <f t="shared" si="16"/>
        <v>0.0</v>
      </c>
      <c r="N21" s="330">
        <f t="shared" si="16"/>
        <v>0.0</v>
      </c>
      <c r="O21" s="330">
        <f t="shared" si="16"/>
        <v>0.0</v>
      </c>
      <c r="P21" s="330">
        <f t="shared" si="16"/>
        <v>0.0</v>
      </c>
      <c r="Q21" s="330">
        <f t="shared" si="16"/>
        <v>0.0</v>
      </c>
      <c r="R21" s="330">
        <f t="shared" si="16"/>
        <v>0.0</v>
      </c>
      <c r="S21" s="330">
        <f t="shared" si="16"/>
        <v>0.0</v>
      </c>
      <c r="T21" s="330">
        <f t="shared" si="16"/>
        <v>0.0</v>
      </c>
      <c r="U21" s="330">
        <f t="shared" si="16"/>
        <v>0.0</v>
      </c>
      <c r="V21" s="330">
        <f t="shared" si="16"/>
        <v>0.0</v>
      </c>
      <c r="W21" s="330">
        <f t="shared" si="16"/>
        <v>0.0</v>
      </c>
      <c r="X21" s="330">
        <f t="shared" si="16"/>
        <v>0.0</v>
      </c>
      <c r="Y21" s="330">
        <f t="shared" si="16"/>
        <v>0.0</v>
      </c>
      <c r="Z21" s="330">
        <f t="shared" si="16"/>
        <v>0.0</v>
      </c>
      <c r="AA21" s="330">
        <f t="shared" si="16"/>
        <v>0.0</v>
      </c>
      <c r="AB21" s="331">
        <f t="shared" si="16"/>
        <v>0.0</v>
      </c>
    </row>
    <row r="22" spans="8:8" ht="15.75" customHeight="1">
      <c r="A22" s="413"/>
      <c r="B22" s="481"/>
      <c r="C22" s="332" t="s">
        <v>224</v>
      </c>
      <c r="D22" s="386"/>
      <c r="E22" s="330">
        <f t="shared" si="17" ref="E22:AB22">SUMPRODUCT($D$9:$D$10:$D$11,E9:E10:E11)/100000</f>
        <v>0.8362867999999999</v>
      </c>
      <c r="F22" s="330">
        <f t="shared" si="17"/>
        <v>0.9175871999999998</v>
      </c>
      <c r="G22" s="330">
        <f t="shared" si="17"/>
        <v>0.0</v>
      </c>
      <c r="H22" s="330">
        <f t="shared" si="17"/>
        <v>0.0</v>
      </c>
      <c r="I22" s="330">
        <f t="shared" si="17"/>
        <v>0.5960276999999999</v>
      </c>
      <c r="J22" s="330">
        <f t="shared" si="17"/>
        <v>0.828137</v>
      </c>
      <c r="K22" s="330">
        <f t="shared" si="17"/>
        <v>0.0</v>
      </c>
      <c r="L22" s="330">
        <f t="shared" si="17"/>
        <v>0.0</v>
      </c>
      <c r="M22" s="330">
        <f t="shared" si="17"/>
        <v>0.0</v>
      </c>
      <c r="N22" s="330">
        <f t="shared" si="17"/>
        <v>0.0</v>
      </c>
      <c r="O22" s="330">
        <f t="shared" si="17"/>
        <v>0.0</v>
      </c>
      <c r="P22" s="330">
        <f t="shared" si="17"/>
        <v>0.0</v>
      </c>
      <c r="Q22" s="330">
        <f t="shared" si="17"/>
        <v>0.0</v>
      </c>
      <c r="R22" s="330">
        <f t="shared" si="17"/>
        <v>0.0</v>
      </c>
      <c r="S22" s="330">
        <f t="shared" si="17"/>
        <v>0.0</v>
      </c>
      <c r="T22" s="330">
        <f t="shared" si="17"/>
        <v>0.0</v>
      </c>
      <c r="U22" s="330">
        <f t="shared" si="17"/>
        <v>0.0</v>
      </c>
      <c r="V22" s="330">
        <f t="shared" si="17"/>
        <v>0.0</v>
      </c>
      <c r="W22" s="330">
        <f t="shared" si="17"/>
        <v>0.0</v>
      </c>
      <c r="X22" s="330">
        <f t="shared" si="17"/>
        <v>0.0</v>
      </c>
      <c r="Y22" s="330">
        <f t="shared" si="17"/>
        <v>0.0</v>
      </c>
      <c r="Z22" s="330">
        <f t="shared" si="17"/>
        <v>0.0</v>
      </c>
      <c r="AA22" s="330">
        <f t="shared" si="17"/>
        <v>0.0</v>
      </c>
      <c r="AB22" s="331">
        <f t="shared" si="17"/>
        <v>0.0</v>
      </c>
    </row>
    <row r="23" spans="8:8" ht="15.75" customHeight="1">
      <c r="A23" s="413"/>
      <c r="B23" s="481"/>
      <c r="C23" s="328" t="s">
        <v>225</v>
      </c>
      <c r="D23" s="386"/>
      <c r="E23" s="330">
        <f t="shared" si="18" ref="E23:AB23">SUMPRODUCT($D$12:$D$13,E12:E13)/100000</f>
        <v>0.036885</v>
      </c>
      <c r="F23" s="330">
        <f t="shared" si="18"/>
        <v>0.2311033</v>
      </c>
      <c r="G23" s="330">
        <f t="shared" si="18"/>
        <v>0.0</v>
      </c>
      <c r="H23" s="330">
        <f t="shared" si="18"/>
        <v>0.0</v>
      </c>
      <c r="I23" s="330">
        <f t="shared" si="18"/>
        <v>0.0785599</v>
      </c>
      <c r="J23" s="330">
        <f t="shared" si="18"/>
        <v>0.23088979999999995</v>
      </c>
      <c r="K23" s="330">
        <f t="shared" si="18"/>
        <v>0.0</v>
      </c>
      <c r="L23" s="330">
        <f t="shared" si="18"/>
        <v>0.0</v>
      </c>
      <c r="M23" s="330">
        <f t="shared" si="18"/>
        <v>0.0</v>
      </c>
      <c r="N23" s="330">
        <f t="shared" si="18"/>
        <v>0.0</v>
      </c>
      <c r="O23" s="330">
        <f t="shared" si="18"/>
        <v>0.0</v>
      </c>
      <c r="P23" s="330">
        <f t="shared" si="18"/>
        <v>0.0</v>
      </c>
      <c r="Q23" s="330">
        <f t="shared" si="18"/>
        <v>0.0</v>
      </c>
      <c r="R23" s="330">
        <f t="shared" si="18"/>
        <v>0.0</v>
      </c>
      <c r="S23" s="330">
        <f t="shared" si="18"/>
        <v>0.0</v>
      </c>
      <c r="T23" s="330">
        <f t="shared" si="18"/>
        <v>0.0</v>
      </c>
      <c r="U23" s="330">
        <f t="shared" si="18"/>
        <v>0.0</v>
      </c>
      <c r="V23" s="330">
        <f t="shared" si="18"/>
        <v>0.0</v>
      </c>
      <c r="W23" s="330">
        <f t="shared" si="18"/>
        <v>0.0</v>
      </c>
      <c r="X23" s="330">
        <f t="shared" si="18"/>
        <v>0.0</v>
      </c>
      <c r="Y23" s="330">
        <f t="shared" si="18"/>
        <v>0.0</v>
      </c>
      <c r="Z23" s="330">
        <f t="shared" si="18"/>
        <v>0.0</v>
      </c>
      <c r="AA23" s="330">
        <f t="shared" si="18"/>
        <v>0.0</v>
      </c>
      <c r="AB23" s="331">
        <f t="shared" si="18"/>
        <v>0.0</v>
      </c>
    </row>
    <row r="24" spans="8:8" ht="15.75" customHeight="1">
      <c r="A24" s="430"/>
      <c r="B24" s="482"/>
      <c r="C24" s="431" t="s">
        <v>187</v>
      </c>
      <c r="D24" s="389"/>
      <c r="E24" s="390">
        <f t="shared" si="19" ref="E24:AB24">SUM(E20:E23)</f>
        <v>2.0899789999999996</v>
      </c>
      <c r="F24" s="391">
        <f t="shared" si="19"/>
        <v>2.2861054999999997</v>
      </c>
      <c r="G24" s="391">
        <f t="shared" si="19"/>
        <v>0.0</v>
      </c>
      <c r="H24" s="391">
        <f t="shared" si="19"/>
        <v>0.0</v>
      </c>
      <c r="I24" s="391">
        <f t="shared" si="19"/>
        <v>1.3570555999999998</v>
      </c>
      <c r="J24" s="391">
        <f t="shared" si="19"/>
        <v>2.4100899</v>
      </c>
      <c r="K24" s="391">
        <f t="shared" si="19"/>
        <v>0.0</v>
      </c>
      <c r="L24" s="391">
        <f t="shared" si="19"/>
        <v>0.0</v>
      </c>
      <c r="M24" s="391">
        <f t="shared" si="19"/>
        <v>0.0</v>
      </c>
      <c r="N24" s="391">
        <f t="shared" si="19"/>
        <v>0.0</v>
      </c>
      <c r="O24" s="391">
        <f t="shared" si="19"/>
        <v>0.0</v>
      </c>
      <c r="P24" s="391">
        <f t="shared" si="19"/>
        <v>0.0</v>
      </c>
      <c r="Q24" s="391">
        <f t="shared" si="19"/>
        <v>0.0</v>
      </c>
      <c r="R24" s="391">
        <f t="shared" si="19"/>
        <v>0.0</v>
      </c>
      <c r="S24" s="391">
        <f t="shared" si="19"/>
        <v>0.0</v>
      </c>
      <c r="T24" s="391">
        <f t="shared" si="19"/>
        <v>0.0</v>
      </c>
      <c r="U24" s="391">
        <f t="shared" si="19"/>
        <v>0.0</v>
      </c>
      <c r="V24" s="391">
        <f t="shared" si="19"/>
        <v>0.0</v>
      </c>
      <c r="W24" s="391">
        <f t="shared" si="19"/>
        <v>0.0</v>
      </c>
      <c r="X24" s="391">
        <f t="shared" si="19"/>
        <v>0.0</v>
      </c>
      <c r="Y24" s="391">
        <f t="shared" si="19"/>
        <v>0.0</v>
      </c>
      <c r="Z24" s="391">
        <f t="shared" si="19"/>
        <v>0.0</v>
      </c>
      <c r="AA24" s="391">
        <f t="shared" si="19"/>
        <v>0.0</v>
      </c>
      <c r="AB24" s="392">
        <f t="shared" si="19"/>
        <v>0.0</v>
      </c>
    </row>
    <row r="25" spans="8:8" ht="15.75" customHeight="1">
      <c r="A25" s="388" t="s">
        <v>257</v>
      </c>
      <c r="B25" s="480">
        <v>1.0</v>
      </c>
      <c r="C25" s="369" t="s">
        <v>217</v>
      </c>
      <c r="D25" s="280">
        <v>92.9</v>
      </c>
      <c r="E25" s="432">
        <v>0.0</v>
      </c>
      <c r="F25" s="432">
        <v>0.0</v>
      </c>
      <c r="G25" s="432"/>
      <c r="H25" s="432"/>
      <c r="I25" s="432">
        <v>0.0</v>
      </c>
      <c r="J25" s="432">
        <v>0.0</v>
      </c>
      <c r="K25" s="432"/>
      <c r="L25" s="432"/>
      <c r="M25" s="432"/>
      <c r="N25" s="432"/>
      <c r="O25" s="433"/>
      <c r="P25" s="433"/>
      <c r="Q25" s="432"/>
      <c r="R25" s="432"/>
      <c r="S25" s="348"/>
      <c r="T25" s="348"/>
      <c r="U25" s="433"/>
      <c r="V25" s="433"/>
      <c r="W25" s="433"/>
      <c r="X25" s="433"/>
      <c r="Y25" s="433"/>
      <c r="Z25" s="433"/>
      <c r="AA25" s="433"/>
      <c r="AB25" s="435"/>
    </row>
    <row r="26" spans="8:8" ht="15.75" customHeight="1">
      <c r="A26" s="408"/>
      <c r="B26" s="481">
        <v>2.0</v>
      </c>
      <c r="C26" s="371" t="s">
        <v>218</v>
      </c>
      <c r="D26" s="289">
        <v>154.38</v>
      </c>
      <c r="E26" s="432">
        <v>7.0</v>
      </c>
      <c r="F26" s="432">
        <v>4.0</v>
      </c>
      <c r="G26" s="433"/>
      <c r="H26" s="433"/>
      <c r="I26" s="432">
        <v>0.0</v>
      </c>
      <c r="J26" s="432">
        <v>22.0</v>
      </c>
      <c r="K26" s="432"/>
      <c r="L26" s="432"/>
      <c r="M26" s="432"/>
      <c r="N26" s="432"/>
      <c r="O26" s="433"/>
      <c r="P26" s="433"/>
      <c r="Q26" s="432"/>
      <c r="R26" s="432"/>
      <c r="S26" s="348"/>
      <c r="T26" s="348"/>
      <c r="U26" s="433"/>
      <c r="V26" s="433"/>
      <c r="W26" s="433"/>
      <c r="X26" s="433"/>
      <c r="Y26" s="433"/>
      <c r="Z26" s="433"/>
      <c r="AA26" s="433"/>
      <c r="AB26" s="435"/>
    </row>
    <row r="27" spans="8:8" ht="15.75" customHeight="1">
      <c r="A27" s="437"/>
      <c r="B27" s="481">
        <v>3.0</v>
      </c>
      <c r="C27" s="371" t="s">
        <v>178</v>
      </c>
      <c r="D27" s="289">
        <v>283.73</v>
      </c>
      <c r="E27" s="432">
        <v>0.0</v>
      </c>
      <c r="F27" s="432"/>
      <c r="G27" s="432"/>
      <c r="H27" s="432"/>
      <c r="I27" s="432">
        <v>0.0</v>
      </c>
      <c r="J27" s="432">
        <v>0.0</v>
      </c>
      <c r="K27" s="432"/>
      <c r="L27" s="432"/>
      <c r="M27" s="432"/>
      <c r="N27" s="432"/>
      <c r="O27" s="433"/>
      <c r="P27" s="433"/>
      <c r="Q27" s="432"/>
      <c r="R27" s="432"/>
      <c r="S27" s="348"/>
      <c r="T27" s="348"/>
      <c r="U27" s="433"/>
      <c r="V27" s="433"/>
      <c r="W27" s="433"/>
      <c r="X27" s="433"/>
      <c r="Y27" s="433"/>
      <c r="Z27" s="433"/>
      <c r="AA27" s="433"/>
      <c r="AB27" s="435"/>
    </row>
    <row r="28" spans="8:8" ht="15.75" customHeight="1">
      <c r="A28" s="437"/>
      <c r="B28" s="481">
        <v>4.0</v>
      </c>
      <c r="C28" s="371" t="s">
        <v>179</v>
      </c>
      <c r="D28" s="289">
        <v>344.75</v>
      </c>
      <c r="E28" s="432"/>
      <c r="F28" s="432"/>
      <c r="G28" s="432"/>
      <c r="H28" s="432"/>
      <c r="I28" s="432">
        <v>0.0</v>
      </c>
      <c r="J28" s="432">
        <v>0.0</v>
      </c>
      <c r="K28" s="432"/>
      <c r="L28" s="432"/>
      <c r="M28" s="432"/>
      <c r="N28" s="432"/>
      <c r="O28" s="433"/>
      <c r="P28" s="433"/>
      <c r="Q28" s="432"/>
      <c r="R28" s="432"/>
      <c r="S28" s="348"/>
      <c r="T28" s="348"/>
      <c r="U28" s="433"/>
      <c r="V28" s="433"/>
      <c r="W28" s="433"/>
      <c r="X28" s="433"/>
      <c r="Y28" s="433"/>
      <c r="Z28" s="433"/>
      <c r="AA28" s="433"/>
      <c r="AB28" s="435"/>
    </row>
    <row r="29" spans="8:8" ht="15.75" customHeight="1">
      <c r="A29" s="437"/>
      <c r="B29" s="481">
        <v>5.0</v>
      </c>
      <c r="C29" s="371" t="s">
        <v>175</v>
      </c>
      <c r="D29" s="289">
        <v>208.06</v>
      </c>
      <c r="E29" s="432">
        <v>0.0</v>
      </c>
      <c r="F29" s="432">
        <v>26.0</v>
      </c>
      <c r="G29" s="432"/>
      <c r="H29" s="432"/>
      <c r="I29" s="432">
        <v>3.0</v>
      </c>
      <c r="J29" s="432">
        <v>23.0</v>
      </c>
      <c r="K29" s="432"/>
      <c r="L29" s="432"/>
      <c r="M29" s="432"/>
      <c r="N29" s="432"/>
      <c r="O29" s="433"/>
      <c r="P29" s="433"/>
      <c r="Q29" s="432"/>
      <c r="R29" s="432"/>
      <c r="S29" s="348"/>
      <c r="T29" s="348"/>
      <c r="U29" s="433"/>
      <c r="V29" s="433"/>
      <c r="W29" s="433"/>
      <c r="X29" s="433"/>
      <c r="Y29" s="433"/>
      <c r="Z29" s="433"/>
      <c r="AA29" s="433"/>
      <c r="AB29" s="435"/>
    </row>
    <row r="30" spans="8:8" ht="15.75" customHeight="1">
      <c r="A30" s="413"/>
      <c r="B30" s="481">
        <v>6.0</v>
      </c>
      <c r="C30" s="371" t="s">
        <v>176</v>
      </c>
      <c r="D30" s="289">
        <v>399.65</v>
      </c>
      <c r="E30" s="432">
        <v>6.0</v>
      </c>
      <c r="F30" s="432">
        <v>6.0</v>
      </c>
      <c r="G30" s="432"/>
      <c r="H30" s="432"/>
      <c r="I30" s="432">
        <v>7.0</v>
      </c>
      <c r="J30" s="432">
        <v>16.0</v>
      </c>
      <c r="K30" s="432"/>
      <c r="L30" s="432"/>
      <c r="M30" s="432"/>
      <c r="N30" s="432"/>
      <c r="O30" s="433"/>
      <c r="P30" s="433"/>
      <c r="Q30" s="432"/>
      <c r="R30" s="432"/>
      <c r="S30" s="348"/>
      <c r="T30" s="348"/>
      <c r="U30" s="433"/>
      <c r="V30" s="433"/>
      <c r="W30" s="433"/>
      <c r="X30" s="433"/>
      <c r="Y30" s="433"/>
      <c r="Z30" s="433"/>
      <c r="AA30" s="433"/>
      <c r="AB30" s="435"/>
    </row>
    <row r="31" spans="8:8" ht="15.75" customHeight="1">
      <c r="A31" s="437"/>
      <c r="B31" s="481">
        <v>7.0</v>
      </c>
      <c r="C31" s="371" t="s">
        <v>174</v>
      </c>
      <c r="D31" s="289">
        <v>228.82</v>
      </c>
      <c r="E31" s="432">
        <v>62.0</v>
      </c>
      <c r="F31" s="432">
        <v>36.0</v>
      </c>
      <c r="G31" s="432"/>
      <c r="H31" s="432"/>
      <c r="I31" s="432">
        <v>81.0</v>
      </c>
      <c r="J31" s="432">
        <v>49.0</v>
      </c>
      <c r="K31" s="432"/>
      <c r="L31" s="432"/>
      <c r="M31" s="432"/>
      <c r="N31" s="432"/>
      <c r="O31" s="433"/>
      <c r="P31" s="433"/>
      <c r="Q31" s="432"/>
      <c r="R31" s="432"/>
      <c r="S31" s="348"/>
      <c r="T31" s="348"/>
      <c r="U31" s="433"/>
      <c r="V31" s="433"/>
      <c r="W31" s="433"/>
      <c r="X31" s="433"/>
      <c r="Y31" s="433"/>
      <c r="Z31" s="433"/>
      <c r="AA31" s="433"/>
      <c r="AB31" s="435"/>
    </row>
    <row r="32" spans="8:8" ht="15.75" customHeight="1">
      <c r="A32" s="437"/>
      <c r="B32" s="481">
        <v>8.0</v>
      </c>
      <c r="C32" s="371" t="s">
        <v>177</v>
      </c>
      <c r="D32" s="289">
        <v>402.71</v>
      </c>
      <c r="E32" s="432">
        <v>0.0</v>
      </c>
      <c r="F32" s="432">
        <v>0.0</v>
      </c>
      <c r="G32" s="432"/>
      <c r="H32" s="432"/>
      <c r="I32" s="432">
        <v>0.0</v>
      </c>
      <c r="J32" s="432">
        <v>24.0</v>
      </c>
      <c r="K32" s="432"/>
      <c r="L32" s="432"/>
      <c r="M32" s="432"/>
      <c r="N32" s="432"/>
      <c r="O32" s="433"/>
      <c r="P32" s="433"/>
      <c r="Q32" s="432"/>
      <c r="R32" s="432"/>
      <c r="S32" s="348"/>
      <c r="T32" s="348"/>
      <c r="U32" s="433"/>
      <c r="V32" s="433"/>
      <c r="W32" s="433"/>
      <c r="X32" s="433"/>
      <c r="Y32" s="433"/>
      <c r="Z32" s="433"/>
      <c r="AA32" s="433"/>
      <c r="AB32" s="435"/>
    </row>
    <row r="33" spans="8:8" ht="15.75" customHeight="1">
      <c r="A33" s="413"/>
      <c r="B33" s="481">
        <v>9.0</v>
      </c>
      <c r="C33" s="371" t="s">
        <v>172</v>
      </c>
      <c r="D33" s="289">
        <v>250.17</v>
      </c>
      <c r="E33" s="432">
        <v>2.0</v>
      </c>
      <c r="F33" s="432">
        <v>16.0</v>
      </c>
      <c r="G33" s="432"/>
      <c r="H33" s="432"/>
      <c r="I33" s="432">
        <v>0.0</v>
      </c>
      <c r="J33" s="432">
        <v>15.0</v>
      </c>
      <c r="K33" s="432"/>
      <c r="L33" s="432"/>
      <c r="M33" s="432"/>
      <c r="N33" s="432"/>
      <c r="O33" s="433"/>
      <c r="P33" s="433"/>
      <c r="Q33" s="432"/>
      <c r="R33" s="432"/>
      <c r="S33" s="348"/>
      <c r="T33" s="348"/>
      <c r="U33" s="433"/>
      <c r="V33" s="433"/>
      <c r="W33" s="433"/>
      <c r="X33" s="433"/>
      <c r="Y33" s="433"/>
      <c r="Z33" s="433"/>
      <c r="AA33" s="433"/>
      <c r="AB33" s="435"/>
    </row>
    <row r="34" spans="8:8" ht="15.75" customHeight="1">
      <c r="A34" s="413"/>
      <c r="B34" s="481">
        <v>10.0</v>
      </c>
      <c r="C34" s="371" t="s">
        <v>173</v>
      </c>
      <c r="D34" s="289">
        <v>250.17</v>
      </c>
      <c r="E34" s="432">
        <v>2.0</v>
      </c>
      <c r="F34" s="432">
        <v>17.0</v>
      </c>
      <c r="G34" s="432"/>
      <c r="H34" s="432"/>
      <c r="I34" s="432">
        <v>0.0</v>
      </c>
      <c r="J34" s="432">
        <v>17.0</v>
      </c>
      <c r="K34" s="432"/>
      <c r="L34" s="432"/>
      <c r="M34" s="432"/>
      <c r="N34" s="438"/>
      <c r="O34" s="433"/>
      <c r="P34" s="433"/>
      <c r="Q34" s="432"/>
      <c r="R34" s="438"/>
      <c r="S34" s="348"/>
      <c r="T34" s="460"/>
      <c r="U34" s="433"/>
      <c r="V34" s="433"/>
      <c r="W34" s="433"/>
      <c r="X34" s="433"/>
      <c r="Y34" s="433"/>
      <c r="Z34" s="433"/>
      <c r="AA34" s="433"/>
      <c r="AB34" s="435"/>
    </row>
    <row r="35" spans="8:8" ht="15.75" customHeight="1">
      <c r="A35" s="413"/>
      <c r="B35" s="481">
        <v>11.0</v>
      </c>
      <c r="C35" s="371" t="s">
        <v>219</v>
      </c>
      <c r="D35" s="289">
        <v>228.82</v>
      </c>
      <c r="E35" s="432">
        <v>0.0</v>
      </c>
      <c r="F35" s="432">
        <v>7.0</v>
      </c>
      <c r="G35" s="432"/>
      <c r="H35" s="432"/>
      <c r="I35" s="432">
        <v>0.0</v>
      </c>
      <c r="J35" s="432">
        <v>4.0</v>
      </c>
      <c r="K35" s="432"/>
      <c r="L35" s="432"/>
      <c r="M35" s="432"/>
      <c r="N35" s="432"/>
      <c r="O35" s="433"/>
      <c r="P35" s="433"/>
      <c r="Q35" s="432"/>
      <c r="R35" s="432"/>
      <c r="S35" s="348"/>
      <c r="T35" s="348"/>
      <c r="U35" s="433"/>
      <c r="V35" s="433"/>
      <c r="W35" s="433"/>
      <c r="X35" s="433"/>
      <c r="Y35" s="433"/>
      <c r="Z35" s="433"/>
      <c r="AA35" s="433"/>
      <c r="AB35" s="435"/>
    </row>
    <row r="36" spans="8:8" ht="15.75" customHeight="1">
      <c r="A36" s="413"/>
      <c r="B36" s="481">
        <v>12.0</v>
      </c>
      <c r="C36" s="371" t="s">
        <v>181</v>
      </c>
      <c r="D36" s="289">
        <v>56.38</v>
      </c>
      <c r="E36" s="432">
        <v>55.0</v>
      </c>
      <c r="F36" s="432">
        <v>1.0</v>
      </c>
      <c r="G36" s="432"/>
      <c r="H36" s="432"/>
      <c r="I36" s="432">
        <v>147.0</v>
      </c>
      <c r="J36" s="432">
        <v>73.0</v>
      </c>
      <c r="K36" s="432"/>
      <c r="L36" s="432"/>
      <c r="M36" s="432"/>
      <c r="N36" s="432"/>
      <c r="O36" s="433"/>
      <c r="P36" s="433"/>
      <c r="Q36" s="432"/>
      <c r="R36" s="432"/>
      <c r="S36" s="348"/>
      <c r="T36" s="348"/>
      <c r="U36" s="433"/>
      <c r="V36" s="433"/>
      <c r="W36" s="433"/>
      <c r="X36" s="433"/>
      <c r="Y36" s="433"/>
      <c r="Z36" s="433"/>
      <c r="AA36" s="433"/>
      <c r="AB36" s="435"/>
    </row>
    <row r="37" spans="8:8" ht="15.75" customHeight="1">
      <c r="A37" s="413"/>
      <c r="B37" s="481">
        <v>13.0</v>
      </c>
      <c r="C37" s="371" t="s">
        <v>220</v>
      </c>
      <c r="D37" s="289">
        <v>70.14</v>
      </c>
      <c r="E37" s="432">
        <v>46.0</v>
      </c>
      <c r="F37" s="432">
        <v>48.0</v>
      </c>
      <c r="G37" s="432"/>
      <c r="H37" s="432"/>
      <c r="I37" s="432">
        <v>5.0</v>
      </c>
      <c r="J37" s="432">
        <v>32.0</v>
      </c>
      <c r="K37" s="432"/>
      <c r="L37" s="432"/>
      <c r="M37" s="432"/>
      <c r="N37" s="432"/>
      <c r="O37" s="433"/>
      <c r="P37" s="433"/>
      <c r="Q37" s="432"/>
      <c r="R37" s="432"/>
      <c r="S37" s="348"/>
      <c r="T37" s="348"/>
      <c r="U37" s="433"/>
      <c r="V37" s="433"/>
      <c r="W37" s="433"/>
      <c r="X37" s="433"/>
      <c r="Y37" s="433"/>
      <c r="Z37" s="433"/>
      <c r="AA37" s="433"/>
      <c r="AB37" s="435"/>
    </row>
    <row r="38" spans="8:8" ht="15.75" customHeight="1">
      <c r="A38" s="413"/>
      <c r="B38" s="486">
        <v>14.0</v>
      </c>
      <c r="C38" s="440"/>
      <c r="D38" s="295"/>
      <c r="E38" s="441"/>
      <c r="F38" s="441"/>
      <c r="G38" s="442"/>
      <c r="H38" s="442"/>
      <c r="I38" s="441"/>
      <c r="J38" s="441"/>
      <c r="K38" s="441"/>
      <c r="L38" s="441"/>
      <c r="M38" s="441"/>
      <c r="N38" s="441"/>
      <c r="O38" s="442"/>
      <c r="P38" s="442"/>
      <c r="Q38" s="441"/>
      <c r="R38" s="441"/>
      <c r="S38" s="443"/>
      <c r="T38" s="443"/>
      <c r="U38" s="442"/>
      <c r="V38" s="442"/>
      <c r="W38" s="442"/>
      <c r="X38" s="442"/>
      <c r="Y38" s="442"/>
      <c r="Z38" s="442"/>
      <c r="AA38" s="442"/>
      <c r="AB38" s="444"/>
    </row>
    <row r="39" spans="8:8" ht="15.75" customHeight="1">
      <c r="A39" s="413"/>
      <c r="B39" s="483"/>
      <c r="C39" s="419" t="s">
        <v>187</v>
      </c>
      <c r="D39" s="445"/>
      <c r="E39" s="446">
        <f t="shared" si="20" ref="E39:AB39">SUMPRODUCT($D25:$D38,E25:E38)/100000</f>
        <v>0.24993420000000002</v>
      </c>
      <c r="F39" s="446">
        <f t="shared" si="20"/>
        <v>0.29942950000000007</v>
      </c>
      <c r="G39" s="446">
        <f t="shared" si="20"/>
        <v>0.0</v>
      </c>
      <c r="H39" s="446">
        <f t="shared" si="20"/>
        <v>0.0</v>
      </c>
      <c r="I39" s="446">
        <f t="shared" si="20"/>
        <v>0.30594709999999997</v>
      </c>
      <c r="J39" s="446">
        <f t="shared" si="20"/>
        <v>0.507343</v>
      </c>
      <c r="K39" s="446">
        <f t="shared" si="20"/>
        <v>0.0</v>
      </c>
      <c r="L39" s="446">
        <f t="shared" si="20"/>
        <v>0.0</v>
      </c>
      <c r="M39" s="446">
        <f t="shared" si="20"/>
        <v>0.0</v>
      </c>
      <c r="N39" s="446">
        <f t="shared" si="20"/>
        <v>0.0</v>
      </c>
      <c r="O39" s="446">
        <f t="shared" si="20"/>
        <v>0.0</v>
      </c>
      <c r="P39" s="446">
        <f t="shared" si="20"/>
        <v>0.0</v>
      </c>
      <c r="Q39" s="446">
        <f t="shared" si="20"/>
        <v>0.0</v>
      </c>
      <c r="R39" s="446">
        <f t="shared" si="20"/>
        <v>0.0</v>
      </c>
      <c r="S39" s="446">
        <f t="shared" si="20"/>
        <v>0.0</v>
      </c>
      <c r="T39" s="446">
        <f t="shared" si="20"/>
        <v>0.0</v>
      </c>
      <c r="U39" s="446">
        <f t="shared" si="20"/>
        <v>0.0</v>
      </c>
      <c r="V39" s="446">
        <f t="shared" si="20"/>
        <v>0.0</v>
      </c>
      <c r="W39" s="446">
        <f t="shared" si="20"/>
        <v>0.0</v>
      </c>
      <c r="X39" s="446">
        <f t="shared" si="20"/>
        <v>0.0</v>
      </c>
      <c r="Y39" s="446">
        <f t="shared" si="20"/>
        <v>0.0</v>
      </c>
      <c r="Z39" s="446">
        <f t="shared" si="20"/>
        <v>0.0</v>
      </c>
      <c r="AA39" s="446">
        <f t="shared" si="20"/>
        <v>0.0</v>
      </c>
      <c r="AB39" s="447">
        <f t="shared" si="20"/>
        <v>0.0</v>
      </c>
    </row>
    <row r="40" spans="8:8" ht="15.75" customHeight="1">
      <c r="A40" s="413"/>
      <c r="B40" s="484"/>
      <c r="C40" s="423"/>
      <c r="D40" s="424"/>
      <c r="E40" s="448"/>
      <c r="F40" s="448"/>
      <c r="G40" s="448"/>
      <c r="H40" s="448"/>
      <c r="I40" s="448"/>
      <c r="J40" s="448"/>
      <c r="K40" s="448"/>
      <c r="L40" s="448"/>
      <c r="M40" s="448"/>
      <c r="N40" s="448"/>
      <c r="O40" s="448"/>
      <c r="P40" s="448"/>
      <c r="Q40" s="433"/>
      <c r="R40" s="433"/>
      <c r="S40" s="448"/>
      <c r="T40" s="448"/>
      <c r="U40" s="448"/>
      <c r="V40" s="448"/>
      <c r="W40" s="448"/>
      <c r="X40" s="448"/>
      <c r="Y40" s="448"/>
      <c r="Z40" s="448"/>
      <c r="AA40" s="448"/>
      <c r="AB40" s="449"/>
    </row>
    <row r="41" spans="8:8" ht="15.75" customHeight="1">
      <c r="A41" s="413"/>
      <c r="B41" s="480" t="s">
        <v>221</v>
      </c>
      <c r="C41" s="428" t="s">
        <v>165</v>
      </c>
      <c r="D41" s="381"/>
      <c r="E41" s="450" t="s">
        <v>214</v>
      </c>
      <c r="F41" s="451" t="s">
        <v>215</v>
      </c>
      <c r="G41" s="451" t="s">
        <v>214</v>
      </c>
      <c r="H41" s="451" t="s">
        <v>215</v>
      </c>
      <c r="I41" s="451" t="s">
        <v>214</v>
      </c>
      <c r="J41" s="451" t="s">
        <v>215</v>
      </c>
      <c r="K41" s="451" t="s">
        <v>214</v>
      </c>
      <c r="L41" s="451" t="s">
        <v>215</v>
      </c>
      <c r="M41" s="451" t="s">
        <v>214</v>
      </c>
      <c r="N41" s="451" t="s">
        <v>215</v>
      </c>
      <c r="O41" s="451" t="s">
        <v>214</v>
      </c>
      <c r="P41" s="451" t="s">
        <v>215</v>
      </c>
      <c r="Q41" s="451" t="s">
        <v>214</v>
      </c>
      <c r="R41" s="451" t="s">
        <v>215</v>
      </c>
      <c r="S41" s="451" t="s">
        <v>214</v>
      </c>
      <c r="T41" s="451" t="s">
        <v>215</v>
      </c>
      <c r="U41" s="451" t="s">
        <v>214</v>
      </c>
      <c r="V41" s="451" t="s">
        <v>215</v>
      </c>
      <c r="W41" s="451" t="s">
        <v>214</v>
      </c>
      <c r="X41" s="451" t="s">
        <v>215</v>
      </c>
      <c r="Y41" s="451" t="s">
        <v>214</v>
      </c>
      <c r="Z41" s="451" t="s">
        <v>215</v>
      </c>
      <c r="AA41" s="451" t="s">
        <v>214</v>
      </c>
      <c r="AB41" s="452" t="s">
        <v>215</v>
      </c>
    </row>
    <row r="42" spans="8:8" ht="15.75" customHeight="1">
      <c r="A42" s="413"/>
      <c r="B42" s="481"/>
      <c r="C42" s="328" t="s">
        <v>222</v>
      </c>
      <c r="D42" s="453"/>
      <c r="E42" s="325">
        <f t="shared" si="21" ref="E42:AB42">SUMPRODUCT($D$26:$D$27:$D$28,E26:E27:E28)/100000</f>
        <v>0.010806599999999998</v>
      </c>
      <c r="F42" s="325">
        <f t="shared" si="21"/>
        <v>0.0061752</v>
      </c>
      <c r="G42" s="325">
        <f t="shared" si="21"/>
        <v>0.0</v>
      </c>
      <c r="H42" s="325">
        <f t="shared" si="21"/>
        <v>0.0</v>
      </c>
      <c r="I42" s="325">
        <f t="shared" si="21"/>
        <v>0.0</v>
      </c>
      <c r="J42" s="325">
        <f t="shared" si="21"/>
        <v>0.0339636</v>
      </c>
      <c r="K42" s="325">
        <f t="shared" si="21"/>
        <v>0.0</v>
      </c>
      <c r="L42" s="325">
        <f t="shared" si="21"/>
        <v>0.0</v>
      </c>
      <c r="M42" s="325">
        <f t="shared" si="21"/>
        <v>0.0</v>
      </c>
      <c r="N42" s="325">
        <f t="shared" si="21"/>
        <v>0.0</v>
      </c>
      <c r="O42" s="325">
        <f t="shared" si="21"/>
        <v>0.0</v>
      </c>
      <c r="P42" s="325">
        <f t="shared" si="21"/>
        <v>0.0</v>
      </c>
      <c r="Q42" s="325">
        <f t="shared" si="21"/>
        <v>0.0</v>
      </c>
      <c r="R42" s="325">
        <f t="shared" si="21"/>
        <v>0.0</v>
      </c>
      <c r="S42" s="325">
        <f t="shared" si="21"/>
        <v>0.0</v>
      </c>
      <c r="T42" s="325">
        <f t="shared" si="21"/>
        <v>0.0</v>
      </c>
      <c r="U42" s="325">
        <f t="shared" si="21"/>
        <v>0.0</v>
      </c>
      <c r="V42" s="325">
        <f t="shared" si="21"/>
        <v>0.0</v>
      </c>
      <c r="W42" s="325">
        <f t="shared" si="21"/>
        <v>0.0</v>
      </c>
      <c r="X42" s="325">
        <f t="shared" si="21"/>
        <v>0.0</v>
      </c>
      <c r="Y42" s="325">
        <f t="shared" si="21"/>
        <v>0.0</v>
      </c>
      <c r="Z42" s="325">
        <f t="shared" si="21"/>
        <v>0.0</v>
      </c>
      <c r="AA42" s="325">
        <f t="shared" si="21"/>
        <v>0.0</v>
      </c>
      <c r="AB42" s="485">
        <f t="shared" si="21"/>
        <v>0.0</v>
      </c>
    </row>
    <row r="43" spans="8:8" ht="15.75" customHeight="1">
      <c r="A43" s="413"/>
      <c r="B43" s="481"/>
      <c r="C43" s="328" t="s">
        <v>223</v>
      </c>
      <c r="D43" s="386"/>
      <c r="E43" s="330">
        <f t="shared" si="22" ref="E43:AB43">SUMPRODUCT($D$29:$D$30:$D$31:$D$32,E29:E30:E31:E32)/100000</f>
        <v>0.16584739999999998</v>
      </c>
      <c r="F43" s="330">
        <f t="shared" si="22"/>
        <v>0.1604498</v>
      </c>
      <c r="G43" s="330">
        <f t="shared" si="22"/>
        <v>0.0</v>
      </c>
      <c r="H43" s="330">
        <f t="shared" si="22"/>
        <v>0.0</v>
      </c>
      <c r="I43" s="330">
        <f t="shared" si="22"/>
        <v>0.21956149999999997</v>
      </c>
      <c r="J43" s="330">
        <f t="shared" si="22"/>
        <v>0.32057</v>
      </c>
      <c r="K43" s="330">
        <f t="shared" si="22"/>
        <v>0.0</v>
      </c>
      <c r="L43" s="330">
        <f t="shared" si="22"/>
        <v>0.0</v>
      </c>
      <c r="M43" s="330">
        <f t="shared" si="22"/>
        <v>0.0</v>
      </c>
      <c r="N43" s="330">
        <f t="shared" si="22"/>
        <v>0.0</v>
      </c>
      <c r="O43" s="330">
        <f t="shared" si="22"/>
        <v>0.0</v>
      </c>
      <c r="P43" s="330">
        <f t="shared" si="22"/>
        <v>0.0</v>
      </c>
      <c r="Q43" s="330">
        <f t="shared" si="22"/>
        <v>0.0</v>
      </c>
      <c r="R43" s="330">
        <f t="shared" si="22"/>
        <v>0.0</v>
      </c>
      <c r="S43" s="330">
        <f t="shared" si="22"/>
        <v>0.0</v>
      </c>
      <c r="T43" s="330">
        <f t="shared" si="22"/>
        <v>0.0</v>
      </c>
      <c r="U43" s="330">
        <f t="shared" si="22"/>
        <v>0.0</v>
      </c>
      <c r="V43" s="330">
        <f t="shared" si="22"/>
        <v>0.0</v>
      </c>
      <c r="W43" s="330">
        <f t="shared" si="22"/>
        <v>0.0</v>
      </c>
      <c r="X43" s="330">
        <f t="shared" si="22"/>
        <v>0.0</v>
      </c>
      <c r="Y43" s="330">
        <f t="shared" si="22"/>
        <v>0.0</v>
      </c>
      <c r="Z43" s="330">
        <f t="shared" si="22"/>
        <v>0.0</v>
      </c>
      <c r="AA43" s="330">
        <f t="shared" si="22"/>
        <v>0.0</v>
      </c>
      <c r="AB43" s="331">
        <f t="shared" si="22"/>
        <v>0.0</v>
      </c>
    </row>
    <row r="44" spans="8:8" ht="15.75" customHeight="1">
      <c r="A44" s="413"/>
      <c r="B44" s="481"/>
      <c r="C44" s="332" t="s">
        <v>224</v>
      </c>
      <c r="D44" s="386"/>
      <c r="E44" s="330">
        <f t="shared" si="23" ref="E44:AB44">SUMPRODUCT($D$33:$D$34:$D$35,E33:E34:E35)/100000</f>
        <v>0.0100068</v>
      </c>
      <c r="F44" s="330">
        <f t="shared" si="23"/>
        <v>0.09857349999999998</v>
      </c>
      <c r="G44" s="330">
        <f t="shared" si="23"/>
        <v>0.0</v>
      </c>
      <c r="H44" s="330">
        <f t="shared" si="23"/>
        <v>0.0</v>
      </c>
      <c r="I44" s="330">
        <f t="shared" si="23"/>
        <v>0.0</v>
      </c>
      <c r="J44" s="330">
        <f t="shared" si="23"/>
        <v>0.0892072</v>
      </c>
      <c r="K44" s="330">
        <f t="shared" si="23"/>
        <v>0.0</v>
      </c>
      <c r="L44" s="330">
        <f t="shared" si="23"/>
        <v>0.0</v>
      </c>
      <c r="M44" s="330">
        <f t="shared" si="23"/>
        <v>0.0</v>
      </c>
      <c r="N44" s="330">
        <f t="shared" si="23"/>
        <v>0.0</v>
      </c>
      <c r="O44" s="330">
        <f t="shared" si="23"/>
        <v>0.0</v>
      </c>
      <c r="P44" s="330">
        <f t="shared" si="23"/>
        <v>0.0</v>
      </c>
      <c r="Q44" s="330">
        <f t="shared" si="23"/>
        <v>0.0</v>
      </c>
      <c r="R44" s="330">
        <f t="shared" si="23"/>
        <v>0.0</v>
      </c>
      <c r="S44" s="330">
        <f t="shared" si="23"/>
        <v>0.0</v>
      </c>
      <c r="T44" s="330">
        <f t="shared" si="23"/>
        <v>0.0</v>
      </c>
      <c r="U44" s="330">
        <f t="shared" si="23"/>
        <v>0.0</v>
      </c>
      <c r="V44" s="330">
        <f t="shared" si="23"/>
        <v>0.0</v>
      </c>
      <c r="W44" s="330">
        <f t="shared" si="23"/>
        <v>0.0</v>
      </c>
      <c r="X44" s="330">
        <f t="shared" si="23"/>
        <v>0.0</v>
      </c>
      <c r="Y44" s="330">
        <f t="shared" si="23"/>
        <v>0.0</v>
      </c>
      <c r="Z44" s="330">
        <f t="shared" si="23"/>
        <v>0.0</v>
      </c>
      <c r="AA44" s="330">
        <f t="shared" si="23"/>
        <v>0.0</v>
      </c>
      <c r="AB44" s="331">
        <f t="shared" si="23"/>
        <v>0.0</v>
      </c>
    </row>
    <row r="45" spans="8:8" ht="15.75" customHeight="1">
      <c r="A45" s="413"/>
      <c r="B45" s="481"/>
      <c r="C45" s="328" t="s">
        <v>225</v>
      </c>
      <c r="D45" s="386"/>
      <c r="E45" s="330">
        <f t="shared" si="24" ref="E45:AB45">SUMPRODUCT($D$36:$D$37,E36:E37)/100000</f>
        <v>0.06327340000000001</v>
      </c>
      <c r="F45" s="330">
        <f t="shared" si="24"/>
        <v>0.034231000000000004</v>
      </c>
      <c r="G45" s="330">
        <f t="shared" si="24"/>
        <v>0.0</v>
      </c>
      <c r="H45" s="330">
        <f t="shared" si="24"/>
        <v>0.0</v>
      </c>
      <c r="I45" s="330">
        <f t="shared" si="24"/>
        <v>0.0863856</v>
      </c>
      <c r="J45" s="330">
        <f t="shared" si="24"/>
        <v>0.0636022</v>
      </c>
      <c r="K45" s="330">
        <f t="shared" si="24"/>
        <v>0.0</v>
      </c>
      <c r="L45" s="330">
        <f t="shared" si="24"/>
        <v>0.0</v>
      </c>
      <c r="M45" s="330">
        <f t="shared" si="24"/>
        <v>0.0</v>
      </c>
      <c r="N45" s="330">
        <f t="shared" si="24"/>
        <v>0.0</v>
      </c>
      <c r="O45" s="330">
        <f t="shared" si="24"/>
        <v>0.0</v>
      </c>
      <c r="P45" s="330">
        <f t="shared" si="24"/>
        <v>0.0</v>
      </c>
      <c r="Q45" s="330">
        <f t="shared" si="24"/>
        <v>0.0</v>
      </c>
      <c r="R45" s="330">
        <f t="shared" si="24"/>
        <v>0.0</v>
      </c>
      <c r="S45" s="330">
        <f t="shared" si="24"/>
        <v>0.0</v>
      </c>
      <c r="T45" s="330">
        <f t="shared" si="24"/>
        <v>0.0</v>
      </c>
      <c r="U45" s="330">
        <f t="shared" si="24"/>
        <v>0.0</v>
      </c>
      <c r="V45" s="330">
        <f t="shared" si="24"/>
        <v>0.0</v>
      </c>
      <c r="W45" s="330">
        <f t="shared" si="24"/>
        <v>0.0</v>
      </c>
      <c r="X45" s="330">
        <f t="shared" si="24"/>
        <v>0.0</v>
      </c>
      <c r="Y45" s="330">
        <f t="shared" si="24"/>
        <v>0.0</v>
      </c>
      <c r="Z45" s="330">
        <f t="shared" si="24"/>
        <v>0.0</v>
      </c>
      <c r="AA45" s="330">
        <f t="shared" si="24"/>
        <v>0.0</v>
      </c>
      <c r="AB45" s="331">
        <f t="shared" si="24"/>
        <v>0.0</v>
      </c>
    </row>
    <row r="46" spans="8:8" ht="15.75" customHeight="1">
      <c r="A46" s="430"/>
      <c r="B46" s="482"/>
      <c r="C46" s="431" t="s">
        <v>187</v>
      </c>
      <c r="D46" s="389"/>
      <c r="E46" s="390">
        <f t="shared" si="25" ref="E46:AB46">SUM(E42:E45)</f>
        <v>0.2499342</v>
      </c>
      <c r="F46" s="391">
        <f t="shared" si="25"/>
        <v>0.2994295</v>
      </c>
      <c r="G46" s="391">
        <f t="shared" si="25"/>
        <v>0.0</v>
      </c>
      <c r="H46" s="391">
        <f t="shared" si="25"/>
        <v>0.0</v>
      </c>
      <c r="I46" s="391">
        <f t="shared" si="25"/>
        <v>0.30594709999999997</v>
      </c>
      <c r="J46" s="391">
        <f t="shared" si="25"/>
        <v>0.507343</v>
      </c>
      <c r="K46" s="391">
        <f t="shared" si="25"/>
        <v>0.0</v>
      </c>
      <c r="L46" s="391">
        <f t="shared" si="25"/>
        <v>0.0</v>
      </c>
      <c r="M46" s="391">
        <f t="shared" si="25"/>
        <v>0.0</v>
      </c>
      <c r="N46" s="391">
        <f t="shared" si="25"/>
        <v>0.0</v>
      </c>
      <c r="O46" s="391">
        <f t="shared" si="25"/>
        <v>0.0</v>
      </c>
      <c r="P46" s="391">
        <f t="shared" si="25"/>
        <v>0.0</v>
      </c>
      <c r="Q46" s="391">
        <f t="shared" si="25"/>
        <v>0.0</v>
      </c>
      <c r="R46" s="391">
        <f t="shared" si="25"/>
        <v>0.0</v>
      </c>
      <c r="S46" s="391">
        <f t="shared" si="25"/>
        <v>0.0</v>
      </c>
      <c r="T46" s="391">
        <f t="shared" si="25"/>
        <v>0.0</v>
      </c>
      <c r="U46" s="391">
        <f t="shared" si="25"/>
        <v>0.0</v>
      </c>
      <c r="V46" s="391">
        <f t="shared" si="25"/>
        <v>0.0</v>
      </c>
      <c r="W46" s="391">
        <f t="shared" si="25"/>
        <v>0.0</v>
      </c>
      <c r="X46" s="391">
        <f t="shared" si="25"/>
        <v>0.0</v>
      </c>
      <c r="Y46" s="391">
        <f t="shared" si="25"/>
        <v>0.0</v>
      </c>
      <c r="Z46" s="391">
        <f t="shared" si="25"/>
        <v>0.0</v>
      </c>
      <c r="AA46" s="391">
        <f t="shared" si="25"/>
        <v>0.0</v>
      </c>
      <c r="AB46" s="392">
        <f t="shared" si="25"/>
        <v>0.0</v>
      </c>
    </row>
    <row r="47" spans="8:8" ht="15.75" customHeight="1">
      <c r="A47" s="388" t="s">
        <v>258</v>
      </c>
      <c r="B47" s="480">
        <v>1.0</v>
      </c>
      <c r="C47" s="369" t="s">
        <v>217</v>
      </c>
      <c r="D47" s="280">
        <v>92.9</v>
      </c>
      <c r="E47" s="432">
        <v>0.0</v>
      </c>
      <c r="F47" s="432">
        <v>5.0</v>
      </c>
      <c r="G47" s="432"/>
      <c r="H47" s="432"/>
      <c r="I47" s="432">
        <v>5.0</v>
      </c>
      <c r="J47" s="432">
        <v>3.0</v>
      </c>
      <c r="K47" s="432"/>
      <c r="L47" s="432"/>
      <c r="M47" s="432"/>
      <c r="N47" s="432"/>
      <c r="O47" s="433"/>
      <c r="P47" s="433"/>
      <c r="Q47" s="432"/>
      <c r="R47" s="432"/>
      <c r="S47" s="348"/>
      <c r="T47" s="348"/>
      <c r="U47" s="433"/>
      <c r="V47" s="433"/>
      <c r="W47" s="433"/>
      <c r="X47" s="433"/>
      <c r="Y47" s="433"/>
      <c r="Z47" s="433"/>
      <c r="AA47" s="433"/>
      <c r="AB47" s="435"/>
    </row>
    <row r="48" spans="8:8" ht="15.75" customHeight="1">
      <c r="A48" s="454"/>
      <c r="B48" s="481">
        <v>2.0</v>
      </c>
      <c r="C48" s="371" t="s">
        <v>218</v>
      </c>
      <c r="D48" s="289">
        <v>154.38</v>
      </c>
      <c r="E48" s="432">
        <v>1.0</v>
      </c>
      <c r="F48" s="432">
        <v>33.0</v>
      </c>
      <c r="G48" s="433"/>
      <c r="H48" s="433"/>
      <c r="I48" s="432">
        <v>11.0</v>
      </c>
      <c r="J48" s="432">
        <v>19.0</v>
      </c>
      <c r="K48" s="432"/>
      <c r="L48" s="432"/>
      <c r="M48" s="432"/>
      <c r="N48" s="432"/>
      <c r="O48" s="433"/>
      <c r="P48" s="433"/>
      <c r="Q48" s="432"/>
      <c r="R48" s="432"/>
      <c r="S48" s="348"/>
      <c r="T48" s="348"/>
      <c r="U48" s="433"/>
      <c r="V48" s="433"/>
      <c r="W48" s="433"/>
      <c r="X48" s="433"/>
      <c r="Y48" s="433"/>
      <c r="Z48" s="433"/>
      <c r="AA48" s="433"/>
      <c r="AB48" s="435"/>
    </row>
    <row r="49" spans="8:8" ht="15.75" customHeight="1">
      <c r="A49" s="413"/>
      <c r="B49" s="481">
        <v>3.0</v>
      </c>
      <c r="C49" s="371" t="s">
        <v>178</v>
      </c>
      <c r="D49" s="289">
        <v>283.73</v>
      </c>
      <c r="E49" s="432">
        <v>30.0</v>
      </c>
      <c r="F49" s="432">
        <v>40.0</v>
      </c>
      <c r="G49" s="432"/>
      <c r="H49" s="432"/>
      <c r="I49" s="432">
        <v>1.0</v>
      </c>
      <c r="J49" s="432">
        <v>30.0</v>
      </c>
      <c r="K49" s="432"/>
      <c r="L49" s="432"/>
      <c r="M49" s="432"/>
      <c r="N49" s="432"/>
      <c r="O49" s="433"/>
      <c r="P49" s="433"/>
      <c r="Q49" s="432"/>
      <c r="R49" s="432"/>
      <c r="S49" s="348"/>
      <c r="T49" s="348"/>
      <c r="U49" s="433"/>
      <c r="V49" s="433"/>
      <c r="W49" s="433"/>
      <c r="X49" s="433"/>
      <c r="Y49" s="433"/>
      <c r="Z49" s="433"/>
      <c r="AA49" s="433"/>
      <c r="AB49" s="435"/>
    </row>
    <row r="50" spans="8:8" ht="15.75" customHeight="1">
      <c r="A50" s="413"/>
      <c r="B50" s="481">
        <v>4.0</v>
      </c>
      <c r="C50" s="371" t="s">
        <v>179</v>
      </c>
      <c r="D50" s="289">
        <v>344.75</v>
      </c>
      <c r="E50" s="432">
        <v>0.0</v>
      </c>
      <c r="F50" s="432">
        <v>5.0</v>
      </c>
      <c r="G50" s="432"/>
      <c r="H50" s="432"/>
      <c r="I50" s="432">
        <v>0.0</v>
      </c>
      <c r="J50" s="432">
        <v>5.0</v>
      </c>
      <c r="K50" s="432"/>
      <c r="L50" s="432"/>
      <c r="M50" s="432"/>
      <c r="N50" s="432"/>
      <c r="O50" s="433"/>
      <c r="P50" s="433"/>
      <c r="Q50" s="432"/>
      <c r="R50" s="432"/>
      <c r="S50" s="348"/>
      <c r="T50" s="348"/>
      <c r="U50" s="433"/>
      <c r="V50" s="433"/>
      <c r="W50" s="433"/>
      <c r="X50" s="433"/>
      <c r="Y50" s="433"/>
      <c r="Z50" s="433"/>
      <c r="AA50" s="433"/>
      <c r="AB50" s="435"/>
    </row>
    <row r="51" spans="8:8" ht="15.75" customHeight="1">
      <c r="A51" s="413"/>
      <c r="B51" s="481">
        <v>5.0</v>
      </c>
      <c r="C51" s="371" t="s">
        <v>175</v>
      </c>
      <c r="D51" s="289">
        <v>208.06</v>
      </c>
      <c r="E51" s="432">
        <v>204.0</v>
      </c>
      <c r="F51" s="432">
        <v>57.0</v>
      </c>
      <c r="G51" s="432"/>
      <c r="H51" s="432"/>
      <c r="I51" s="432">
        <v>146.0</v>
      </c>
      <c r="J51" s="432">
        <v>102.0</v>
      </c>
      <c r="K51" s="432"/>
      <c r="L51" s="432"/>
      <c r="M51" s="432"/>
      <c r="N51" s="432"/>
      <c r="O51" s="433"/>
      <c r="P51" s="433"/>
      <c r="Q51" s="432"/>
      <c r="R51" s="432"/>
      <c r="S51" s="348"/>
      <c r="T51" s="348"/>
      <c r="U51" s="433"/>
      <c r="V51" s="433"/>
      <c r="W51" s="433"/>
      <c r="X51" s="433"/>
      <c r="Y51" s="433"/>
      <c r="Z51" s="433"/>
      <c r="AA51" s="433"/>
      <c r="AB51" s="435"/>
    </row>
    <row r="52" spans="8:8" ht="15.75" customHeight="1">
      <c r="A52" s="413"/>
      <c r="B52" s="481">
        <v>6.0</v>
      </c>
      <c r="C52" s="371" t="s">
        <v>176</v>
      </c>
      <c r="D52" s="289">
        <v>399.65</v>
      </c>
      <c r="E52" s="432">
        <v>6.0</v>
      </c>
      <c r="F52" s="432">
        <v>6.0</v>
      </c>
      <c r="G52" s="432"/>
      <c r="H52" s="432"/>
      <c r="I52" s="432">
        <v>0.0</v>
      </c>
      <c r="J52" s="432">
        <v>23.0</v>
      </c>
      <c r="K52" s="432"/>
      <c r="L52" s="432"/>
      <c r="M52" s="432"/>
      <c r="N52" s="432"/>
      <c r="O52" s="433"/>
      <c r="P52" s="433"/>
      <c r="Q52" s="432"/>
      <c r="R52" s="432"/>
      <c r="S52" s="348"/>
      <c r="T52" s="348"/>
      <c r="U52" s="433"/>
      <c r="V52" s="433"/>
      <c r="W52" s="433"/>
      <c r="X52" s="433"/>
      <c r="Y52" s="433"/>
      <c r="Z52" s="433"/>
      <c r="AA52" s="433"/>
      <c r="AB52" s="435"/>
    </row>
    <row r="53" spans="8:8" ht="15.75" customHeight="1">
      <c r="A53" s="413"/>
      <c r="B53" s="481">
        <v>7.0</v>
      </c>
      <c r="C53" s="371" t="s">
        <v>174</v>
      </c>
      <c r="D53" s="289">
        <v>228.82</v>
      </c>
      <c r="E53" s="432">
        <v>22.0</v>
      </c>
      <c r="F53" s="432">
        <v>30.0</v>
      </c>
      <c r="G53" s="432"/>
      <c r="H53" s="432"/>
      <c r="I53" s="432">
        <v>16.0</v>
      </c>
      <c r="J53" s="432">
        <v>24.0</v>
      </c>
      <c r="K53" s="432"/>
      <c r="L53" s="432"/>
      <c r="M53" s="432"/>
      <c r="N53" s="432"/>
      <c r="O53" s="433"/>
      <c r="P53" s="433"/>
      <c r="Q53" s="432"/>
      <c r="R53" s="432"/>
      <c r="S53" s="348"/>
      <c r="T53" s="348"/>
      <c r="U53" s="433"/>
      <c r="V53" s="433"/>
      <c r="W53" s="433"/>
      <c r="X53" s="433"/>
      <c r="Y53" s="433"/>
      <c r="Z53" s="433"/>
      <c r="AA53" s="433"/>
      <c r="AB53" s="435"/>
    </row>
    <row r="54" spans="8:8" ht="15.75" customHeight="1">
      <c r="A54" s="437"/>
      <c r="B54" s="481">
        <v>8.0</v>
      </c>
      <c r="C54" s="371" t="s">
        <v>177</v>
      </c>
      <c r="D54" s="289">
        <v>402.71</v>
      </c>
      <c r="E54" s="432">
        <v>21.0</v>
      </c>
      <c r="F54" s="432">
        <v>41.0</v>
      </c>
      <c r="G54" s="432"/>
      <c r="H54" s="432"/>
      <c r="I54" s="432">
        <v>17.0</v>
      </c>
      <c r="J54" s="432">
        <v>11.0</v>
      </c>
      <c r="K54" s="432"/>
      <c r="L54" s="432"/>
      <c r="M54" s="432"/>
      <c r="N54" s="432"/>
      <c r="O54" s="433"/>
      <c r="P54" s="433"/>
      <c r="Q54" s="432"/>
      <c r="R54" s="432"/>
      <c r="S54" s="348"/>
      <c r="T54" s="348"/>
      <c r="U54" s="433"/>
      <c r="V54" s="433"/>
      <c r="W54" s="433"/>
      <c r="X54" s="433"/>
      <c r="Y54" s="433"/>
      <c r="Z54" s="433"/>
      <c r="AA54" s="433"/>
      <c r="AB54" s="435"/>
    </row>
    <row r="55" spans="8:8" ht="15.75" customHeight="1">
      <c r="A55" s="437"/>
      <c r="B55" s="481">
        <v>9.0</v>
      </c>
      <c r="C55" s="371" t="s">
        <v>172</v>
      </c>
      <c r="D55" s="289">
        <v>250.17</v>
      </c>
      <c r="E55" s="432">
        <v>15.0</v>
      </c>
      <c r="F55" s="432">
        <v>22.0</v>
      </c>
      <c r="G55" s="432"/>
      <c r="H55" s="432"/>
      <c r="I55" s="432">
        <v>6.0</v>
      </c>
      <c r="J55" s="432">
        <v>20.0</v>
      </c>
      <c r="K55" s="432"/>
      <c r="L55" s="432"/>
      <c r="M55" s="432"/>
      <c r="N55" s="432"/>
      <c r="O55" s="433"/>
      <c r="P55" s="433"/>
      <c r="Q55" s="432"/>
      <c r="R55" s="432"/>
      <c r="S55" s="348"/>
      <c r="T55" s="348"/>
      <c r="U55" s="433"/>
      <c r="V55" s="433"/>
      <c r="W55" s="433"/>
      <c r="X55" s="433"/>
      <c r="Y55" s="433"/>
      <c r="Z55" s="433"/>
      <c r="AA55" s="433"/>
      <c r="AB55" s="435"/>
    </row>
    <row r="56" spans="8:8" ht="15.75" customHeight="1">
      <c r="A56" s="437"/>
      <c r="B56" s="481">
        <v>10.0</v>
      </c>
      <c r="C56" s="371" t="s">
        <v>173</v>
      </c>
      <c r="D56" s="289">
        <v>250.17</v>
      </c>
      <c r="E56" s="432">
        <v>5.0</v>
      </c>
      <c r="F56" s="432">
        <v>4.0</v>
      </c>
      <c r="G56" s="432"/>
      <c r="H56" s="432"/>
      <c r="I56" s="432">
        <v>15.0</v>
      </c>
      <c r="J56" s="432">
        <v>13.0</v>
      </c>
      <c r="K56" s="432"/>
      <c r="L56" s="432"/>
      <c r="M56" s="432"/>
      <c r="N56" s="438"/>
      <c r="O56" s="433"/>
      <c r="P56" s="433"/>
      <c r="Q56" s="432"/>
      <c r="R56" s="438"/>
      <c r="S56" s="348"/>
      <c r="T56" s="460"/>
      <c r="U56" s="433"/>
      <c r="V56" s="433"/>
      <c r="W56" s="433"/>
      <c r="X56" s="433"/>
      <c r="Y56" s="433"/>
      <c r="Z56" s="433"/>
      <c r="AA56" s="433"/>
      <c r="AB56" s="435"/>
    </row>
    <row r="57" spans="8:8" ht="15.75" customHeight="1">
      <c r="A57" s="437"/>
      <c r="B57" s="481">
        <v>11.0</v>
      </c>
      <c r="C57" s="371" t="s">
        <v>219</v>
      </c>
      <c r="D57" s="289">
        <v>228.82</v>
      </c>
      <c r="E57" s="432">
        <v>0.0</v>
      </c>
      <c r="F57" s="432">
        <v>3.0</v>
      </c>
      <c r="G57" s="432"/>
      <c r="H57" s="432"/>
      <c r="I57" s="432">
        <v>0.0</v>
      </c>
      <c r="J57" s="432">
        <v>1.0</v>
      </c>
      <c r="K57" s="432"/>
      <c r="L57" s="432"/>
      <c r="M57" s="432"/>
      <c r="N57" s="432"/>
      <c r="O57" s="433"/>
      <c r="P57" s="433"/>
      <c r="Q57" s="432"/>
      <c r="R57" s="432"/>
      <c r="S57" s="348"/>
      <c r="T57" s="348"/>
      <c r="U57" s="433"/>
      <c r="V57" s="433"/>
      <c r="W57" s="433"/>
      <c r="X57" s="433"/>
      <c r="Y57" s="433"/>
      <c r="Z57" s="433"/>
      <c r="AA57" s="433"/>
      <c r="AB57" s="435"/>
    </row>
    <row r="58" spans="8:8" ht="15.75" customHeight="1">
      <c r="A58" s="413"/>
      <c r="B58" s="481">
        <v>12.0</v>
      </c>
      <c r="C58" s="371" t="s">
        <v>181</v>
      </c>
      <c r="D58" s="289">
        <v>56.38</v>
      </c>
      <c r="E58" s="432">
        <v>107.0</v>
      </c>
      <c r="F58" s="432">
        <v>76.0</v>
      </c>
      <c r="G58" s="432"/>
      <c r="H58" s="432"/>
      <c r="I58" s="432">
        <v>5.0</v>
      </c>
      <c r="J58" s="432">
        <v>76.0</v>
      </c>
      <c r="K58" s="432"/>
      <c r="L58" s="432"/>
      <c r="M58" s="432"/>
      <c r="N58" s="432"/>
      <c r="O58" s="433"/>
      <c r="P58" s="433"/>
      <c r="Q58" s="432"/>
      <c r="R58" s="432"/>
      <c r="S58" s="348"/>
      <c r="T58" s="348"/>
      <c r="U58" s="433"/>
      <c r="V58" s="433"/>
      <c r="W58" s="433"/>
      <c r="X58" s="433"/>
      <c r="Y58" s="433"/>
      <c r="Z58" s="433"/>
      <c r="AA58" s="433"/>
      <c r="AB58" s="435"/>
    </row>
    <row r="59" spans="8:8" ht="15.75" customHeight="1">
      <c r="A59" s="437"/>
      <c r="B59" s="481">
        <v>13.0</v>
      </c>
      <c r="C59" s="371" t="s">
        <v>220</v>
      </c>
      <c r="D59" s="289">
        <v>70.14</v>
      </c>
      <c r="E59" s="432">
        <v>5.0</v>
      </c>
      <c r="F59" s="432">
        <v>25.0</v>
      </c>
      <c r="G59" s="432"/>
      <c r="H59" s="432"/>
      <c r="I59" s="432">
        <v>0.0</v>
      </c>
      <c r="J59" s="432">
        <v>15.0</v>
      </c>
      <c r="K59" s="432"/>
      <c r="L59" s="432"/>
      <c r="M59" s="432"/>
      <c r="N59" s="432"/>
      <c r="O59" s="433"/>
      <c r="P59" s="433"/>
      <c r="Q59" s="432"/>
      <c r="R59" s="432"/>
      <c r="S59" s="348"/>
      <c r="T59" s="348"/>
      <c r="U59" s="433"/>
      <c r="V59" s="433"/>
      <c r="W59" s="433"/>
      <c r="X59" s="433"/>
      <c r="Y59" s="433"/>
      <c r="Z59" s="433"/>
      <c r="AA59" s="433"/>
      <c r="AB59" s="435"/>
    </row>
    <row r="60" spans="8:8" ht="15.75" customHeight="1">
      <c r="A60" s="437"/>
      <c r="B60" s="486">
        <v>14.0</v>
      </c>
      <c r="C60" s="440"/>
      <c r="D60" s="295"/>
      <c r="E60" s="441"/>
      <c r="F60" s="441"/>
      <c r="G60" s="442"/>
      <c r="H60" s="442"/>
      <c r="I60" s="441"/>
      <c r="J60" s="441"/>
      <c r="K60" s="441"/>
      <c r="L60" s="441"/>
      <c r="M60" s="441"/>
      <c r="N60" s="441"/>
      <c r="O60" s="442"/>
      <c r="P60" s="442"/>
      <c r="Q60" s="441"/>
      <c r="R60" s="441"/>
      <c r="S60" s="443"/>
      <c r="T60" s="443"/>
      <c r="U60" s="442"/>
      <c r="V60" s="442"/>
      <c r="W60" s="442"/>
      <c r="X60" s="442"/>
      <c r="Y60" s="442"/>
      <c r="Z60" s="442"/>
      <c r="AA60" s="442"/>
      <c r="AB60" s="444"/>
    </row>
    <row r="61" spans="8:8" ht="15.75" customHeight="1">
      <c r="A61" s="413"/>
      <c r="B61" s="483"/>
      <c r="C61" s="419" t="s">
        <v>187</v>
      </c>
      <c r="D61" s="445"/>
      <c r="E61" s="455">
        <f t="shared" si="26" ref="E61:AB61">SUMPRODUCT($D47:$D60,E47:E60)/100000</f>
        <v>0.7838613000000001</v>
      </c>
      <c r="F61" s="455">
        <f t="shared" si="26"/>
        <v>0.6949428</v>
      </c>
      <c r="G61" s="455">
        <f t="shared" si="26"/>
        <v>0.0</v>
      </c>
      <c r="H61" s="455">
        <f t="shared" si="26"/>
        <v>0.0</v>
      </c>
      <c r="I61" s="455">
        <f t="shared" si="26"/>
        <v>0.4886583</v>
      </c>
      <c r="J61" s="455">
        <f t="shared" si="26"/>
        <v>0.6760454000000001</v>
      </c>
      <c r="K61" s="455">
        <f t="shared" si="26"/>
        <v>0.0</v>
      </c>
      <c r="L61" s="455">
        <f t="shared" si="26"/>
        <v>0.0</v>
      </c>
      <c r="M61" s="455">
        <f t="shared" si="26"/>
        <v>0.0</v>
      </c>
      <c r="N61" s="455">
        <f t="shared" si="26"/>
        <v>0.0</v>
      </c>
      <c r="O61" s="455">
        <f t="shared" si="26"/>
        <v>0.0</v>
      </c>
      <c r="P61" s="455">
        <f t="shared" si="26"/>
        <v>0.0</v>
      </c>
      <c r="Q61" s="455">
        <f t="shared" si="26"/>
        <v>0.0</v>
      </c>
      <c r="R61" s="455">
        <f t="shared" si="26"/>
        <v>0.0</v>
      </c>
      <c r="S61" s="455">
        <f t="shared" si="26"/>
        <v>0.0</v>
      </c>
      <c r="T61" s="455">
        <f t="shared" si="26"/>
        <v>0.0</v>
      </c>
      <c r="U61" s="455">
        <f t="shared" si="26"/>
        <v>0.0</v>
      </c>
      <c r="V61" s="455">
        <f t="shared" si="26"/>
        <v>0.0</v>
      </c>
      <c r="W61" s="455">
        <f t="shared" si="26"/>
        <v>0.0</v>
      </c>
      <c r="X61" s="455">
        <f t="shared" si="26"/>
        <v>0.0</v>
      </c>
      <c r="Y61" s="455">
        <f t="shared" si="26"/>
        <v>0.0</v>
      </c>
      <c r="Z61" s="455">
        <f t="shared" si="26"/>
        <v>0.0</v>
      </c>
      <c r="AA61" s="455">
        <f t="shared" si="26"/>
        <v>0.0</v>
      </c>
      <c r="AB61" s="456">
        <f t="shared" si="26"/>
        <v>0.0</v>
      </c>
    </row>
    <row r="62" spans="8:8" ht="15.75" customHeight="1">
      <c r="A62" s="413"/>
      <c r="B62" s="484"/>
      <c r="C62" s="423"/>
      <c r="D62" s="424"/>
      <c r="E62" s="448"/>
      <c r="F62" s="448"/>
      <c r="G62" s="448"/>
      <c r="H62" s="448"/>
      <c r="I62" s="448"/>
      <c r="J62" s="448"/>
      <c r="K62" s="448"/>
      <c r="L62" s="448"/>
      <c r="M62" s="448"/>
      <c r="N62" s="448"/>
      <c r="O62" s="448"/>
      <c r="P62" s="448"/>
      <c r="Q62" s="433"/>
      <c r="R62" s="433"/>
      <c r="S62" s="448"/>
      <c r="T62" s="448"/>
      <c r="U62" s="448"/>
      <c r="V62" s="448"/>
      <c r="W62" s="448"/>
      <c r="X62" s="448"/>
      <c r="Y62" s="448"/>
      <c r="Z62" s="448"/>
      <c r="AA62" s="448"/>
      <c r="AB62" s="449"/>
    </row>
    <row r="63" spans="8:8" ht="15.75" customHeight="1">
      <c r="A63" s="413"/>
      <c r="B63" s="480" t="s">
        <v>221</v>
      </c>
      <c r="C63" s="428" t="s">
        <v>165</v>
      </c>
      <c r="D63" s="381"/>
      <c r="E63" s="450" t="s">
        <v>214</v>
      </c>
      <c r="F63" s="451" t="s">
        <v>215</v>
      </c>
      <c r="G63" s="451" t="s">
        <v>214</v>
      </c>
      <c r="H63" s="451" t="s">
        <v>215</v>
      </c>
      <c r="I63" s="451" t="s">
        <v>214</v>
      </c>
      <c r="J63" s="451" t="s">
        <v>215</v>
      </c>
      <c r="K63" s="451" t="s">
        <v>214</v>
      </c>
      <c r="L63" s="451" t="s">
        <v>215</v>
      </c>
      <c r="M63" s="451" t="s">
        <v>214</v>
      </c>
      <c r="N63" s="451" t="s">
        <v>215</v>
      </c>
      <c r="O63" s="451" t="s">
        <v>214</v>
      </c>
      <c r="P63" s="451" t="s">
        <v>215</v>
      </c>
      <c r="Q63" s="451" t="s">
        <v>214</v>
      </c>
      <c r="R63" s="451" t="s">
        <v>215</v>
      </c>
      <c r="S63" s="451" t="s">
        <v>214</v>
      </c>
      <c r="T63" s="451" t="s">
        <v>215</v>
      </c>
      <c r="U63" s="451" t="s">
        <v>214</v>
      </c>
      <c r="V63" s="451" t="s">
        <v>215</v>
      </c>
      <c r="W63" s="451" t="s">
        <v>214</v>
      </c>
      <c r="X63" s="451" t="s">
        <v>215</v>
      </c>
      <c r="Y63" s="451" t="s">
        <v>214</v>
      </c>
      <c r="Z63" s="451" t="s">
        <v>215</v>
      </c>
      <c r="AA63" s="451" t="s">
        <v>214</v>
      </c>
      <c r="AB63" s="452" t="s">
        <v>215</v>
      </c>
    </row>
    <row r="64" spans="8:8" ht="15.75" customHeight="1">
      <c r="A64" s="413"/>
      <c r="B64" s="481"/>
      <c r="C64" s="328" t="s">
        <v>222</v>
      </c>
      <c r="D64" s="453"/>
      <c r="E64" s="325">
        <f t="shared" si="27" ref="E64:AB64">SUMPRODUCT($D$48:$D$49:$D$50,E48:E49:E50)/100000</f>
        <v>0.08666280000000001</v>
      </c>
      <c r="F64" s="325">
        <f t="shared" si="27"/>
        <v>0.18167490000000003</v>
      </c>
      <c r="G64" s="325">
        <f t="shared" si="27"/>
        <v>0.0</v>
      </c>
      <c r="H64" s="325">
        <f t="shared" si="27"/>
        <v>0.0</v>
      </c>
      <c r="I64" s="325">
        <f t="shared" si="27"/>
        <v>0.0198191</v>
      </c>
      <c r="J64" s="325">
        <f t="shared" si="27"/>
        <v>0.13168870000000002</v>
      </c>
      <c r="K64" s="325">
        <f t="shared" si="27"/>
        <v>0.0</v>
      </c>
      <c r="L64" s="325">
        <f t="shared" si="27"/>
        <v>0.0</v>
      </c>
      <c r="M64" s="325">
        <f t="shared" si="27"/>
        <v>0.0</v>
      </c>
      <c r="N64" s="325">
        <f t="shared" si="27"/>
        <v>0.0</v>
      </c>
      <c r="O64" s="325">
        <f t="shared" si="27"/>
        <v>0.0</v>
      </c>
      <c r="P64" s="325">
        <f t="shared" si="27"/>
        <v>0.0</v>
      </c>
      <c r="Q64" s="325">
        <f t="shared" si="27"/>
        <v>0.0</v>
      </c>
      <c r="R64" s="325">
        <f t="shared" si="27"/>
        <v>0.0</v>
      </c>
      <c r="S64" s="325">
        <f t="shared" si="27"/>
        <v>0.0</v>
      </c>
      <c r="T64" s="325">
        <f t="shared" si="27"/>
        <v>0.0</v>
      </c>
      <c r="U64" s="325">
        <f t="shared" si="27"/>
        <v>0.0</v>
      </c>
      <c r="V64" s="325">
        <f t="shared" si="27"/>
        <v>0.0</v>
      </c>
      <c r="W64" s="325">
        <f t="shared" si="27"/>
        <v>0.0</v>
      </c>
      <c r="X64" s="325">
        <f t="shared" si="27"/>
        <v>0.0</v>
      </c>
      <c r="Y64" s="325">
        <f t="shared" si="27"/>
        <v>0.0</v>
      </c>
      <c r="Z64" s="325">
        <f t="shared" si="27"/>
        <v>0.0</v>
      </c>
      <c r="AA64" s="325">
        <f t="shared" si="27"/>
        <v>0.0</v>
      </c>
      <c r="AB64" s="485">
        <f t="shared" si="27"/>
        <v>0.0</v>
      </c>
    </row>
    <row r="65" spans="8:8" ht="15.75" customHeight="1">
      <c r="A65" s="413"/>
      <c r="B65" s="481"/>
      <c r="C65" s="328" t="s">
        <v>223</v>
      </c>
      <c r="D65" s="386"/>
      <c r="E65" s="330">
        <f t="shared" si="28" ref="E65:AB65">SUMPRODUCT($D$51:$D$52:$D$53:$D$54,E51:E52:E53:E54)/100000</f>
        <v>0.5833309</v>
      </c>
      <c r="F65" s="330">
        <f t="shared" si="28"/>
        <v>0.3763303</v>
      </c>
      <c r="G65" s="330">
        <f t="shared" si="28"/>
        <v>0.0</v>
      </c>
      <c r="H65" s="330">
        <f t="shared" si="28"/>
        <v>0.0</v>
      </c>
      <c r="I65" s="330">
        <f t="shared" si="28"/>
        <v>0.4088395</v>
      </c>
      <c r="J65" s="330">
        <f t="shared" si="28"/>
        <v>0.4033556</v>
      </c>
      <c r="K65" s="330">
        <f t="shared" si="28"/>
        <v>0.0</v>
      </c>
      <c r="L65" s="330">
        <f t="shared" si="28"/>
        <v>0.0</v>
      </c>
      <c r="M65" s="330">
        <f t="shared" si="28"/>
        <v>0.0</v>
      </c>
      <c r="N65" s="330">
        <f t="shared" si="28"/>
        <v>0.0</v>
      </c>
      <c r="O65" s="330">
        <f t="shared" si="28"/>
        <v>0.0</v>
      </c>
      <c r="P65" s="330">
        <f t="shared" si="28"/>
        <v>0.0</v>
      </c>
      <c r="Q65" s="330">
        <f t="shared" si="28"/>
        <v>0.0</v>
      </c>
      <c r="R65" s="330">
        <f t="shared" si="28"/>
        <v>0.0</v>
      </c>
      <c r="S65" s="330">
        <f t="shared" si="28"/>
        <v>0.0</v>
      </c>
      <c r="T65" s="330">
        <f t="shared" si="28"/>
        <v>0.0</v>
      </c>
      <c r="U65" s="330">
        <f t="shared" si="28"/>
        <v>0.0</v>
      </c>
      <c r="V65" s="330">
        <f t="shared" si="28"/>
        <v>0.0</v>
      </c>
      <c r="W65" s="330">
        <f t="shared" si="28"/>
        <v>0.0</v>
      </c>
      <c r="X65" s="330">
        <f t="shared" si="28"/>
        <v>0.0</v>
      </c>
      <c r="Y65" s="330">
        <f t="shared" si="28"/>
        <v>0.0</v>
      </c>
      <c r="Z65" s="330">
        <f t="shared" si="28"/>
        <v>0.0</v>
      </c>
      <c r="AA65" s="330">
        <f t="shared" si="28"/>
        <v>0.0</v>
      </c>
      <c r="AB65" s="331">
        <f t="shared" si="28"/>
        <v>0.0</v>
      </c>
    </row>
    <row r="66" spans="8:8" ht="15.75" customHeight="1">
      <c r="A66" s="413"/>
      <c r="B66" s="481"/>
      <c r="C66" s="332" t="s">
        <v>224</v>
      </c>
      <c r="D66" s="386"/>
      <c r="E66" s="330">
        <f t="shared" si="29" ref="E66:AB66">SUMPRODUCT($D$55:$D$56:$D$57,E55:E56:E57)/100000</f>
        <v>0.050033999999999995</v>
      </c>
      <c r="F66" s="330">
        <f t="shared" si="29"/>
        <v>0.0719088</v>
      </c>
      <c r="G66" s="330">
        <f t="shared" si="29"/>
        <v>0.0</v>
      </c>
      <c r="H66" s="330">
        <f t="shared" si="29"/>
        <v>0.0</v>
      </c>
      <c r="I66" s="330">
        <f t="shared" si="29"/>
        <v>0.0525357</v>
      </c>
      <c r="J66" s="330">
        <f t="shared" si="29"/>
        <v>0.0848443</v>
      </c>
      <c r="K66" s="330">
        <f t="shared" si="29"/>
        <v>0.0</v>
      </c>
      <c r="L66" s="330">
        <f t="shared" si="29"/>
        <v>0.0</v>
      </c>
      <c r="M66" s="330">
        <f t="shared" si="29"/>
        <v>0.0</v>
      </c>
      <c r="N66" s="330">
        <f t="shared" si="29"/>
        <v>0.0</v>
      </c>
      <c r="O66" s="330">
        <f t="shared" si="29"/>
        <v>0.0</v>
      </c>
      <c r="P66" s="330">
        <f t="shared" si="29"/>
        <v>0.0</v>
      </c>
      <c r="Q66" s="330">
        <f t="shared" si="29"/>
        <v>0.0</v>
      </c>
      <c r="R66" s="330">
        <f t="shared" si="29"/>
        <v>0.0</v>
      </c>
      <c r="S66" s="330">
        <f t="shared" si="29"/>
        <v>0.0</v>
      </c>
      <c r="T66" s="330">
        <f t="shared" si="29"/>
        <v>0.0</v>
      </c>
      <c r="U66" s="330">
        <f t="shared" si="29"/>
        <v>0.0</v>
      </c>
      <c r="V66" s="330">
        <f t="shared" si="29"/>
        <v>0.0</v>
      </c>
      <c r="W66" s="330">
        <f t="shared" si="29"/>
        <v>0.0</v>
      </c>
      <c r="X66" s="330">
        <f t="shared" si="29"/>
        <v>0.0</v>
      </c>
      <c r="Y66" s="330">
        <f t="shared" si="29"/>
        <v>0.0</v>
      </c>
      <c r="Z66" s="330">
        <f t="shared" si="29"/>
        <v>0.0</v>
      </c>
      <c r="AA66" s="330">
        <f t="shared" si="29"/>
        <v>0.0</v>
      </c>
      <c r="AB66" s="331">
        <f t="shared" si="29"/>
        <v>0.0</v>
      </c>
    </row>
    <row r="67" spans="8:8" ht="15.75" customHeight="1">
      <c r="A67" s="413"/>
      <c r="B67" s="481"/>
      <c r="C67" s="328" t="s">
        <v>225</v>
      </c>
      <c r="D67" s="386"/>
      <c r="E67" s="330">
        <f t="shared" si="30" ref="E67:AB67">SUMPRODUCT($D$58:$D$59,E58:E59)/100000</f>
        <v>0.06383359999999999</v>
      </c>
      <c r="F67" s="330">
        <f t="shared" si="30"/>
        <v>0.0603838</v>
      </c>
      <c r="G67" s="330">
        <f t="shared" si="30"/>
        <v>0.0</v>
      </c>
      <c r="H67" s="330">
        <f t="shared" si="30"/>
        <v>0.0</v>
      </c>
      <c r="I67" s="330">
        <f t="shared" si="30"/>
        <v>0.0028190000000000003</v>
      </c>
      <c r="J67" s="330">
        <f t="shared" si="30"/>
        <v>0.053369799999999995</v>
      </c>
      <c r="K67" s="330">
        <f t="shared" si="30"/>
        <v>0.0</v>
      </c>
      <c r="L67" s="330">
        <f t="shared" si="30"/>
        <v>0.0</v>
      </c>
      <c r="M67" s="330">
        <f t="shared" si="30"/>
        <v>0.0</v>
      </c>
      <c r="N67" s="330">
        <f t="shared" si="30"/>
        <v>0.0</v>
      </c>
      <c r="O67" s="330">
        <f t="shared" si="30"/>
        <v>0.0</v>
      </c>
      <c r="P67" s="330">
        <f t="shared" si="30"/>
        <v>0.0</v>
      </c>
      <c r="Q67" s="330">
        <f t="shared" si="30"/>
        <v>0.0</v>
      </c>
      <c r="R67" s="330">
        <f t="shared" si="30"/>
        <v>0.0</v>
      </c>
      <c r="S67" s="330">
        <f t="shared" si="30"/>
        <v>0.0</v>
      </c>
      <c r="T67" s="330">
        <f t="shared" si="30"/>
        <v>0.0</v>
      </c>
      <c r="U67" s="330">
        <f t="shared" si="30"/>
        <v>0.0</v>
      </c>
      <c r="V67" s="330">
        <f t="shared" si="30"/>
        <v>0.0</v>
      </c>
      <c r="W67" s="330">
        <f t="shared" si="30"/>
        <v>0.0</v>
      </c>
      <c r="X67" s="330">
        <f t="shared" si="30"/>
        <v>0.0</v>
      </c>
      <c r="Y67" s="330">
        <f t="shared" si="30"/>
        <v>0.0</v>
      </c>
      <c r="Z67" s="330">
        <f t="shared" si="30"/>
        <v>0.0</v>
      </c>
      <c r="AA67" s="330">
        <f t="shared" si="30"/>
        <v>0.0</v>
      </c>
      <c r="AB67" s="331">
        <f t="shared" si="30"/>
        <v>0.0</v>
      </c>
    </row>
    <row r="68" spans="8:8" ht="15.75" customHeight="1">
      <c r="A68" s="430"/>
      <c r="B68" s="482"/>
      <c r="C68" s="431" t="s">
        <v>187</v>
      </c>
      <c r="D68" s="389"/>
      <c r="E68" s="390">
        <f t="shared" si="31" ref="E68:AB68">SUM(E64:E67)</f>
        <v>0.7838613000000001</v>
      </c>
      <c r="F68" s="391">
        <f t="shared" si="31"/>
        <v>0.6902978</v>
      </c>
      <c r="G68" s="391">
        <f t="shared" si="31"/>
        <v>0.0</v>
      </c>
      <c r="H68" s="391">
        <f t="shared" si="31"/>
        <v>0.0</v>
      </c>
      <c r="I68" s="391">
        <f t="shared" si="31"/>
        <v>0.48401330000000004</v>
      </c>
      <c r="J68" s="391">
        <f t="shared" si="31"/>
        <v>0.6732584</v>
      </c>
      <c r="K68" s="391">
        <f t="shared" si="31"/>
        <v>0.0</v>
      </c>
      <c r="L68" s="391">
        <f t="shared" si="31"/>
        <v>0.0</v>
      </c>
      <c r="M68" s="391">
        <f t="shared" si="31"/>
        <v>0.0</v>
      </c>
      <c r="N68" s="391">
        <f t="shared" si="31"/>
        <v>0.0</v>
      </c>
      <c r="O68" s="391">
        <f t="shared" si="31"/>
        <v>0.0</v>
      </c>
      <c r="P68" s="391">
        <f t="shared" si="31"/>
        <v>0.0</v>
      </c>
      <c r="Q68" s="391">
        <f t="shared" si="31"/>
        <v>0.0</v>
      </c>
      <c r="R68" s="391">
        <f t="shared" si="31"/>
        <v>0.0</v>
      </c>
      <c r="S68" s="391">
        <f t="shared" si="31"/>
        <v>0.0</v>
      </c>
      <c r="T68" s="391">
        <f t="shared" si="31"/>
        <v>0.0</v>
      </c>
      <c r="U68" s="391">
        <f t="shared" si="31"/>
        <v>0.0</v>
      </c>
      <c r="V68" s="391">
        <f t="shared" si="31"/>
        <v>0.0</v>
      </c>
      <c r="W68" s="391">
        <f t="shared" si="31"/>
        <v>0.0</v>
      </c>
      <c r="X68" s="391">
        <f t="shared" si="31"/>
        <v>0.0</v>
      </c>
      <c r="Y68" s="391">
        <f t="shared" si="31"/>
        <v>0.0</v>
      </c>
      <c r="Z68" s="391">
        <f t="shared" si="31"/>
        <v>0.0</v>
      </c>
      <c r="AA68" s="391">
        <f t="shared" si="31"/>
        <v>0.0</v>
      </c>
      <c r="AB68" s="392">
        <f t="shared" si="31"/>
        <v>0.0</v>
      </c>
    </row>
    <row r="69" spans="8:8" ht="15.75" customHeight="1">
      <c r="A69" s="388" t="s">
        <v>259</v>
      </c>
      <c r="B69" s="480">
        <v>1.0</v>
      </c>
      <c r="C69" s="369" t="s">
        <v>217</v>
      </c>
      <c r="D69" s="280">
        <v>92.9</v>
      </c>
      <c r="E69" s="432">
        <v>1.0</v>
      </c>
      <c r="F69" s="432">
        <v>20.0</v>
      </c>
      <c r="G69" s="432"/>
      <c r="H69" s="432"/>
      <c r="I69" s="432">
        <v>1.0</v>
      </c>
      <c r="J69" s="432">
        <v>15.0</v>
      </c>
      <c r="K69" s="432"/>
      <c r="L69" s="432"/>
      <c r="M69" s="432"/>
      <c r="N69" s="432"/>
      <c r="O69" s="433"/>
      <c r="P69" s="433"/>
      <c r="Q69" s="432"/>
      <c r="R69" s="432"/>
      <c r="S69" s="348"/>
      <c r="T69" s="348"/>
      <c r="U69" s="433"/>
      <c r="V69" s="433"/>
      <c r="W69" s="433"/>
      <c r="X69" s="433"/>
      <c r="Y69" s="433"/>
      <c r="Z69" s="433"/>
      <c r="AA69" s="433"/>
      <c r="AB69" s="435"/>
    </row>
    <row r="70" spans="8:8" ht="15.75" customHeight="1">
      <c r="A70" s="454"/>
      <c r="B70" s="481">
        <v>2.0</v>
      </c>
      <c r="C70" s="371" t="s">
        <v>218</v>
      </c>
      <c r="D70" s="289">
        <v>154.38</v>
      </c>
      <c r="E70" s="432">
        <v>0.0</v>
      </c>
      <c r="F70" s="432">
        <v>3.0</v>
      </c>
      <c r="G70" s="433"/>
      <c r="H70" s="433"/>
      <c r="I70" s="432">
        <v>0.0</v>
      </c>
      <c r="J70" s="432">
        <v>3.0</v>
      </c>
      <c r="K70" s="432"/>
      <c r="L70" s="432"/>
      <c r="M70" s="432"/>
      <c r="N70" s="432"/>
      <c r="O70" s="433"/>
      <c r="P70" s="433"/>
      <c r="Q70" s="432"/>
      <c r="R70" s="432"/>
      <c r="S70" s="348"/>
      <c r="T70" s="348"/>
      <c r="U70" s="433"/>
      <c r="V70" s="433"/>
      <c r="W70" s="433"/>
      <c r="X70" s="433"/>
      <c r="Y70" s="433"/>
      <c r="Z70" s="433"/>
      <c r="AA70" s="433"/>
      <c r="AB70" s="435"/>
    </row>
    <row r="71" spans="8:8" ht="15.75" customHeight="1">
      <c r="A71" s="413"/>
      <c r="B71" s="481">
        <v>3.0</v>
      </c>
      <c r="C71" s="371" t="s">
        <v>178</v>
      </c>
      <c r="D71" s="289">
        <v>283.73</v>
      </c>
      <c r="E71" s="432">
        <v>2.0</v>
      </c>
      <c r="F71" s="432">
        <v>33.0</v>
      </c>
      <c r="G71" s="432"/>
      <c r="H71" s="432"/>
      <c r="I71" s="432">
        <v>6.0</v>
      </c>
      <c r="J71" s="432">
        <v>21.0</v>
      </c>
      <c r="K71" s="432"/>
      <c r="L71" s="432"/>
      <c r="M71" s="432"/>
      <c r="N71" s="432"/>
      <c r="O71" s="433"/>
      <c r="P71" s="433"/>
      <c r="Q71" s="432"/>
      <c r="R71" s="432"/>
      <c r="S71" s="348"/>
      <c r="T71" s="348"/>
      <c r="U71" s="433"/>
      <c r="V71" s="433"/>
      <c r="W71" s="433"/>
      <c r="X71" s="433"/>
      <c r="Y71" s="433"/>
      <c r="Z71" s="433"/>
      <c r="AA71" s="433"/>
      <c r="AB71" s="435"/>
    </row>
    <row r="72" spans="8:8" ht="15.75" customHeight="1">
      <c r="A72" s="413"/>
      <c r="B72" s="481">
        <v>4.0</v>
      </c>
      <c r="C72" s="371" t="s">
        <v>179</v>
      </c>
      <c r="D72" s="289">
        <v>344.75</v>
      </c>
      <c r="E72" s="432">
        <v>0.0</v>
      </c>
      <c r="F72" s="432">
        <v>3.0</v>
      </c>
      <c r="G72" s="432"/>
      <c r="H72" s="432"/>
      <c r="I72" s="432">
        <v>0.0</v>
      </c>
      <c r="J72" s="432">
        <v>3.0</v>
      </c>
      <c r="K72" s="432"/>
      <c r="L72" s="432"/>
      <c r="M72" s="432"/>
      <c r="N72" s="432"/>
      <c r="O72" s="433"/>
      <c r="P72" s="433"/>
      <c r="Q72" s="432"/>
      <c r="R72" s="432"/>
      <c r="S72" s="348"/>
      <c r="T72" s="348"/>
      <c r="U72" s="433"/>
      <c r="V72" s="433"/>
      <c r="W72" s="433"/>
      <c r="X72" s="433"/>
      <c r="Y72" s="433"/>
      <c r="Z72" s="433"/>
      <c r="AA72" s="433"/>
      <c r="AB72" s="435"/>
    </row>
    <row r="73" spans="8:8" ht="15.75" customHeight="1">
      <c r="A73" s="413"/>
      <c r="B73" s="481">
        <v>5.0</v>
      </c>
      <c r="C73" s="371" t="s">
        <v>175</v>
      </c>
      <c r="D73" s="289">
        <v>208.06</v>
      </c>
      <c r="E73" s="432">
        <v>36.0</v>
      </c>
      <c r="F73" s="432">
        <v>9.0</v>
      </c>
      <c r="G73" s="432"/>
      <c r="H73" s="432"/>
      <c r="I73" s="432">
        <v>18.0</v>
      </c>
      <c r="J73" s="432">
        <v>31.0</v>
      </c>
      <c r="K73" s="432"/>
      <c r="L73" s="432"/>
      <c r="M73" s="432"/>
      <c r="N73" s="432"/>
      <c r="O73" s="433"/>
      <c r="P73" s="433"/>
      <c r="Q73" s="432"/>
      <c r="R73" s="432"/>
      <c r="S73" s="348"/>
      <c r="T73" s="348"/>
      <c r="U73" s="433"/>
      <c r="V73" s="433"/>
      <c r="W73" s="433"/>
      <c r="X73" s="433"/>
      <c r="Y73" s="433"/>
      <c r="Z73" s="433"/>
      <c r="AA73" s="433"/>
      <c r="AB73" s="435"/>
    </row>
    <row r="74" spans="8:8" ht="15.75" customHeight="1">
      <c r="A74" s="413"/>
      <c r="B74" s="481">
        <v>6.0</v>
      </c>
      <c r="C74" s="371" t="s">
        <v>176</v>
      </c>
      <c r="D74" s="289">
        <v>399.65</v>
      </c>
      <c r="E74" s="432">
        <v>7.0</v>
      </c>
      <c r="F74" s="432">
        <v>16.0</v>
      </c>
      <c r="G74" s="432"/>
      <c r="H74" s="432"/>
      <c r="I74" s="432">
        <v>4.0</v>
      </c>
      <c r="J74" s="432">
        <v>10.0</v>
      </c>
      <c r="K74" s="432"/>
      <c r="L74" s="432"/>
      <c r="M74" s="432"/>
      <c r="N74" s="432"/>
      <c r="O74" s="433"/>
      <c r="P74" s="433"/>
      <c r="Q74" s="432"/>
      <c r="R74" s="432"/>
      <c r="S74" s="348"/>
      <c r="T74" s="348"/>
      <c r="U74" s="433"/>
      <c r="V74" s="433"/>
      <c r="W74" s="433"/>
      <c r="X74" s="433"/>
      <c r="Y74" s="433"/>
      <c r="Z74" s="433"/>
      <c r="AA74" s="433"/>
      <c r="AB74" s="435"/>
    </row>
    <row r="75" spans="8:8" ht="15.75" customHeight="1">
      <c r="A75" s="413"/>
      <c r="B75" s="481">
        <v>7.0</v>
      </c>
      <c r="C75" s="371" t="s">
        <v>174</v>
      </c>
      <c r="D75" s="289">
        <v>228.82</v>
      </c>
      <c r="E75" s="432">
        <v>68.0</v>
      </c>
      <c r="F75" s="432">
        <v>54.0</v>
      </c>
      <c r="G75" s="432"/>
      <c r="H75" s="432"/>
      <c r="I75" s="432">
        <v>59.0</v>
      </c>
      <c r="J75" s="432">
        <v>57.0</v>
      </c>
      <c r="K75" s="432"/>
      <c r="L75" s="432"/>
      <c r="M75" s="432"/>
      <c r="N75" s="432"/>
      <c r="O75" s="433"/>
      <c r="P75" s="433"/>
      <c r="Q75" s="432"/>
      <c r="R75" s="432"/>
      <c r="S75" s="348"/>
      <c r="T75" s="348"/>
      <c r="U75" s="433"/>
      <c r="V75" s="433"/>
      <c r="W75" s="433"/>
      <c r="X75" s="433"/>
      <c r="Y75" s="433"/>
      <c r="Z75" s="433"/>
      <c r="AA75" s="433"/>
      <c r="AB75" s="435"/>
    </row>
    <row r="76" spans="8:8" ht="15.75" customHeight="1">
      <c r="A76" s="413"/>
      <c r="B76" s="481">
        <v>8.0</v>
      </c>
      <c r="C76" s="371" t="s">
        <v>177</v>
      </c>
      <c r="D76" s="289">
        <v>402.71</v>
      </c>
      <c r="E76" s="432"/>
      <c r="F76" s="432"/>
      <c r="G76" s="432"/>
      <c r="H76" s="432"/>
      <c r="I76" s="432">
        <v>0.0</v>
      </c>
      <c r="J76" s="432">
        <v>0.0</v>
      </c>
      <c r="K76" s="432"/>
      <c r="L76" s="432"/>
      <c r="M76" s="432"/>
      <c r="N76" s="432"/>
      <c r="O76" s="433"/>
      <c r="P76" s="433"/>
      <c r="Q76" s="432"/>
      <c r="R76" s="432"/>
      <c r="S76" s="348"/>
      <c r="T76" s="348"/>
      <c r="U76" s="433"/>
      <c r="V76" s="433"/>
      <c r="W76" s="433"/>
      <c r="X76" s="433"/>
      <c r="Y76" s="433"/>
      <c r="Z76" s="433"/>
      <c r="AA76" s="433"/>
      <c r="AB76" s="435"/>
    </row>
    <row r="77" spans="8:8" ht="15.75" customHeight="1">
      <c r="A77" s="413"/>
      <c r="B77" s="481">
        <v>9.0</v>
      </c>
      <c r="C77" s="371" t="s">
        <v>172</v>
      </c>
      <c r="D77" s="289">
        <v>250.17</v>
      </c>
      <c r="E77" s="432"/>
      <c r="F77" s="432"/>
      <c r="G77" s="432"/>
      <c r="H77" s="432"/>
      <c r="I77" s="432">
        <v>0.0</v>
      </c>
      <c r="J77" s="432">
        <v>0.0</v>
      </c>
      <c r="K77" s="432"/>
      <c r="L77" s="432"/>
      <c r="M77" s="432"/>
      <c r="N77" s="432"/>
      <c r="O77" s="433"/>
      <c r="P77" s="433"/>
      <c r="Q77" s="432"/>
      <c r="R77" s="432"/>
      <c r="S77" s="348"/>
      <c r="T77" s="348"/>
      <c r="U77" s="433"/>
      <c r="V77" s="433"/>
      <c r="W77" s="433"/>
      <c r="X77" s="433"/>
      <c r="Y77" s="433"/>
      <c r="Z77" s="433"/>
      <c r="AA77" s="433"/>
      <c r="AB77" s="435"/>
    </row>
    <row r="78" spans="8:8" ht="15.75" customHeight="1">
      <c r="A78" s="413"/>
      <c r="B78" s="481">
        <v>10.0</v>
      </c>
      <c r="C78" s="371" t="s">
        <v>173</v>
      </c>
      <c r="D78" s="289">
        <v>250.17</v>
      </c>
      <c r="E78" s="432">
        <v>0.0</v>
      </c>
      <c r="F78" s="432">
        <v>1.0</v>
      </c>
      <c r="G78" s="432"/>
      <c r="H78" s="432"/>
      <c r="I78" s="432">
        <v>0.0</v>
      </c>
      <c r="J78" s="432">
        <v>1.0</v>
      </c>
      <c r="K78" s="432"/>
      <c r="L78" s="432"/>
      <c r="M78" s="432"/>
      <c r="N78" s="438"/>
      <c r="O78" s="433"/>
      <c r="P78" s="433"/>
      <c r="Q78" s="432"/>
      <c r="R78" s="438"/>
      <c r="S78" s="348"/>
      <c r="T78" s="460"/>
      <c r="U78" s="433"/>
      <c r="V78" s="433"/>
      <c r="W78" s="433"/>
      <c r="X78" s="433"/>
      <c r="Y78" s="433"/>
      <c r="Z78" s="433"/>
      <c r="AA78" s="433"/>
      <c r="AB78" s="435"/>
    </row>
    <row r="79" spans="8:8" ht="15.75" customHeight="1">
      <c r="A79" s="413"/>
      <c r="B79" s="481">
        <v>11.0</v>
      </c>
      <c r="C79" s="371" t="s">
        <v>219</v>
      </c>
      <c r="D79" s="289">
        <v>228.82</v>
      </c>
      <c r="E79" s="432"/>
      <c r="F79" s="432"/>
      <c r="G79" s="432"/>
      <c r="H79" s="432"/>
      <c r="I79" s="432">
        <v>0.0</v>
      </c>
      <c r="J79" s="432">
        <v>0.0</v>
      </c>
      <c r="K79" s="432"/>
      <c r="L79" s="432"/>
      <c r="M79" s="432"/>
      <c r="N79" s="432"/>
      <c r="O79" s="433"/>
      <c r="P79" s="433"/>
      <c r="Q79" s="432"/>
      <c r="R79" s="432"/>
      <c r="S79" s="348"/>
      <c r="T79" s="348"/>
      <c r="U79" s="433"/>
      <c r="V79" s="433"/>
      <c r="W79" s="433"/>
      <c r="X79" s="433"/>
      <c r="Y79" s="433"/>
      <c r="Z79" s="433"/>
      <c r="AA79" s="433"/>
      <c r="AB79" s="435"/>
    </row>
    <row r="80" spans="8:8" ht="15.75" customHeight="1">
      <c r="A80" s="413"/>
      <c r="B80" s="481">
        <v>12.0</v>
      </c>
      <c r="C80" s="371" t="s">
        <v>181</v>
      </c>
      <c r="D80" s="289">
        <v>56.38</v>
      </c>
      <c r="E80" s="432">
        <v>54.0</v>
      </c>
      <c r="F80" s="432">
        <v>122.0</v>
      </c>
      <c r="G80" s="432"/>
      <c r="H80" s="432"/>
      <c r="I80" s="432">
        <v>47.0</v>
      </c>
      <c r="J80" s="432">
        <v>69.0</v>
      </c>
      <c r="K80" s="432"/>
      <c r="L80" s="432"/>
      <c r="M80" s="432"/>
      <c r="N80" s="432"/>
      <c r="O80" s="433"/>
      <c r="P80" s="433"/>
      <c r="Q80" s="432"/>
      <c r="R80" s="432"/>
      <c r="S80" s="348"/>
      <c r="T80" s="348"/>
      <c r="U80" s="433"/>
      <c r="V80" s="433"/>
      <c r="W80" s="433"/>
      <c r="X80" s="433"/>
      <c r="Y80" s="433"/>
      <c r="Z80" s="433"/>
      <c r="AA80" s="433"/>
      <c r="AB80" s="435"/>
    </row>
    <row r="81" spans="8:8" ht="15.75" customHeight="1">
      <c r="A81" s="413"/>
      <c r="B81" s="481">
        <v>13.0</v>
      </c>
      <c r="C81" s="371" t="s">
        <v>220</v>
      </c>
      <c r="D81" s="289">
        <v>70.14</v>
      </c>
      <c r="E81" s="432">
        <v>31.0</v>
      </c>
      <c r="F81" s="432">
        <v>31.0</v>
      </c>
      <c r="G81" s="432"/>
      <c r="H81" s="432"/>
      <c r="I81" s="432">
        <v>15.0</v>
      </c>
      <c r="J81" s="432">
        <v>20.0</v>
      </c>
      <c r="K81" s="432"/>
      <c r="L81" s="432"/>
      <c r="M81" s="432"/>
      <c r="N81" s="432"/>
      <c r="O81" s="433"/>
      <c r="P81" s="433"/>
      <c r="Q81" s="432"/>
      <c r="R81" s="432"/>
      <c r="S81" s="348"/>
      <c r="T81" s="348"/>
      <c r="U81" s="433"/>
      <c r="V81" s="433"/>
      <c r="W81" s="433"/>
      <c r="X81" s="433"/>
      <c r="Y81" s="433"/>
      <c r="Z81" s="433"/>
      <c r="AA81" s="433"/>
      <c r="AB81" s="435"/>
    </row>
    <row r="82" spans="8:8" ht="15.75" customHeight="1">
      <c r="A82" s="437"/>
      <c r="B82" s="482">
        <v>14.0</v>
      </c>
      <c r="C82" s="374"/>
      <c r="D82" s="295"/>
      <c r="E82" s="441"/>
      <c r="F82" s="441"/>
      <c r="G82" s="442"/>
      <c r="H82" s="442"/>
      <c r="I82" s="441"/>
      <c r="J82" s="441"/>
      <c r="K82" s="441"/>
      <c r="L82" s="441"/>
      <c r="M82" s="441"/>
      <c r="N82" s="441"/>
      <c r="O82" s="442"/>
      <c r="P82" s="442"/>
      <c r="Q82" s="441"/>
      <c r="R82" s="441"/>
      <c r="S82" s="443"/>
      <c r="T82" s="443"/>
      <c r="U82" s="442"/>
      <c r="V82" s="442"/>
      <c r="W82" s="442"/>
      <c r="X82" s="442"/>
      <c r="Y82" s="442"/>
      <c r="Z82" s="442"/>
      <c r="AA82" s="442"/>
      <c r="AB82" s="444"/>
    </row>
    <row r="83" spans="8:8" ht="15.75" customHeight="1">
      <c r="A83" s="437"/>
      <c r="B83" s="483"/>
      <c r="C83" s="419" t="s">
        <v>187</v>
      </c>
      <c r="D83" s="445"/>
      <c r="E83" s="455">
        <f t="shared" si="32" ref="E83:AB83">SUMPRODUCT($D69:$D82,E69:E82)/100000</f>
        <v>0.3172669</v>
      </c>
      <c r="F83" s="455">
        <f t="shared" si="32"/>
        <v>0.4264456999999999</v>
      </c>
      <c r="G83" s="455">
        <f t="shared" si="32"/>
        <v>0.0</v>
      </c>
      <c r="H83" s="455">
        <f t="shared" si="32"/>
        <v>0.0</v>
      </c>
      <c r="I83" s="455">
        <f t="shared" si="32"/>
        <v>0.243413</v>
      </c>
      <c r="J83" s="455">
        <f t="shared" si="32"/>
        <v>0.3788151</v>
      </c>
      <c r="K83" s="455">
        <f t="shared" si="32"/>
        <v>0.0</v>
      </c>
      <c r="L83" s="455">
        <f t="shared" si="32"/>
        <v>0.0</v>
      </c>
      <c r="M83" s="455">
        <f t="shared" si="32"/>
        <v>0.0</v>
      </c>
      <c r="N83" s="455">
        <f t="shared" si="32"/>
        <v>0.0</v>
      </c>
      <c r="O83" s="455">
        <f t="shared" si="32"/>
        <v>0.0</v>
      </c>
      <c r="P83" s="455">
        <f t="shared" si="32"/>
        <v>0.0</v>
      </c>
      <c r="Q83" s="455">
        <f t="shared" si="32"/>
        <v>0.0</v>
      </c>
      <c r="R83" s="455">
        <f t="shared" si="32"/>
        <v>0.0</v>
      </c>
      <c r="S83" s="455">
        <f t="shared" si="32"/>
        <v>0.0</v>
      </c>
      <c r="T83" s="455">
        <f t="shared" si="32"/>
        <v>0.0</v>
      </c>
      <c r="U83" s="455">
        <f t="shared" si="32"/>
        <v>0.0</v>
      </c>
      <c r="V83" s="455">
        <f t="shared" si="32"/>
        <v>0.0</v>
      </c>
      <c r="W83" s="455">
        <f t="shared" si="32"/>
        <v>0.0</v>
      </c>
      <c r="X83" s="455">
        <f t="shared" si="32"/>
        <v>0.0</v>
      </c>
      <c r="Y83" s="455">
        <f t="shared" si="32"/>
        <v>0.0</v>
      </c>
      <c r="Z83" s="455">
        <f t="shared" si="32"/>
        <v>0.0</v>
      </c>
      <c r="AA83" s="455">
        <f t="shared" si="32"/>
        <v>0.0</v>
      </c>
      <c r="AB83" s="456">
        <f t="shared" si="32"/>
        <v>0.0</v>
      </c>
    </row>
    <row r="84" spans="8:8" ht="15.75" customHeight="1">
      <c r="A84" s="437"/>
      <c r="B84" s="484"/>
      <c r="C84" s="423"/>
      <c r="D84" s="424"/>
      <c r="E84" s="425"/>
      <c r="F84" s="425"/>
      <c r="G84" s="425"/>
      <c r="H84" s="425"/>
      <c r="I84" s="425"/>
      <c r="J84" s="425"/>
      <c r="K84" s="425"/>
      <c r="L84" s="425"/>
      <c r="M84" s="425"/>
      <c r="N84" s="425"/>
      <c r="O84" s="425"/>
      <c r="P84" s="425"/>
      <c r="Q84" s="426"/>
      <c r="R84" s="426"/>
      <c r="S84" s="425"/>
      <c r="T84" s="425"/>
      <c r="U84" s="425"/>
      <c r="V84" s="425"/>
      <c r="W84" s="425"/>
      <c r="X84" s="425"/>
      <c r="Y84" s="425"/>
      <c r="Z84" s="425"/>
      <c r="AA84" s="425"/>
      <c r="AB84" s="427"/>
    </row>
    <row r="85" spans="8:8" ht="15.75" customHeight="1">
      <c r="A85" s="437"/>
      <c r="B85" s="480" t="s">
        <v>221</v>
      </c>
      <c r="C85" s="428" t="s">
        <v>165</v>
      </c>
      <c r="D85" s="381"/>
      <c r="E85" s="450" t="s">
        <v>214</v>
      </c>
      <c r="F85" s="451" t="s">
        <v>215</v>
      </c>
      <c r="G85" s="451" t="s">
        <v>214</v>
      </c>
      <c r="H85" s="451" t="s">
        <v>215</v>
      </c>
      <c r="I85" s="451" t="s">
        <v>214</v>
      </c>
      <c r="J85" s="451" t="s">
        <v>215</v>
      </c>
      <c r="K85" s="451" t="s">
        <v>214</v>
      </c>
      <c r="L85" s="451" t="s">
        <v>215</v>
      </c>
      <c r="M85" s="451" t="s">
        <v>214</v>
      </c>
      <c r="N85" s="451" t="s">
        <v>215</v>
      </c>
      <c r="O85" s="451" t="s">
        <v>214</v>
      </c>
      <c r="P85" s="451" t="s">
        <v>215</v>
      </c>
      <c r="Q85" s="451" t="s">
        <v>214</v>
      </c>
      <c r="R85" s="451" t="s">
        <v>215</v>
      </c>
      <c r="S85" s="451" t="s">
        <v>214</v>
      </c>
      <c r="T85" s="451" t="s">
        <v>215</v>
      </c>
      <c r="U85" s="451" t="s">
        <v>214</v>
      </c>
      <c r="V85" s="451" t="s">
        <v>215</v>
      </c>
      <c r="W85" s="451" t="s">
        <v>214</v>
      </c>
      <c r="X85" s="451" t="s">
        <v>215</v>
      </c>
      <c r="Y85" s="451" t="s">
        <v>214</v>
      </c>
      <c r="Z85" s="451" t="s">
        <v>215</v>
      </c>
      <c r="AA85" s="451" t="s">
        <v>214</v>
      </c>
      <c r="AB85" s="452" t="s">
        <v>215</v>
      </c>
    </row>
    <row r="86" spans="8:8" ht="15.75" customHeight="1">
      <c r="A86" s="413"/>
      <c r="B86" s="481"/>
      <c r="C86" s="328" t="s">
        <v>222</v>
      </c>
      <c r="D86" s="453"/>
      <c r="E86" s="325">
        <f t="shared" si="33" ref="E86:AB86">SUMPRODUCT($D$70:$D$71:$D$72,E70:E71:E72)/100000</f>
        <v>0.0056746</v>
      </c>
      <c r="F86" s="325">
        <f t="shared" si="33"/>
        <v>0.1086048</v>
      </c>
      <c r="G86" s="325">
        <f t="shared" si="33"/>
        <v>0.0</v>
      </c>
      <c r="H86" s="325">
        <f t="shared" si="33"/>
        <v>0.0</v>
      </c>
      <c r="I86" s="325">
        <f t="shared" si="33"/>
        <v>0.017023800000000002</v>
      </c>
      <c r="J86" s="325">
        <f t="shared" si="33"/>
        <v>0.0745572</v>
      </c>
      <c r="K86" s="325">
        <f t="shared" si="33"/>
        <v>0.0</v>
      </c>
      <c r="L86" s="325">
        <f t="shared" si="33"/>
        <v>0.0</v>
      </c>
      <c r="M86" s="325">
        <f t="shared" si="33"/>
        <v>0.0</v>
      </c>
      <c r="N86" s="325">
        <f t="shared" si="33"/>
        <v>0.0</v>
      </c>
      <c r="O86" s="325">
        <f t="shared" si="33"/>
        <v>0.0</v>
      </c>
      <c r="P86" s="325">
        <f t="shared" si="33"/>
        <v>0.0</v>
      </c>
      <c r="Q86" s="325">
        <f t="shared" si="33"/>
        <v>0.0</v>
      </c>
      <c r="R86" s="325">
        <f t="shared" si="33"/>
        <v>0.0</v>
      </c>
      <c r="S86" s="325">
        <f t="shared" si="33"/>
        <v>0.0</v>
      </c>
      <c r="T86" s="325">
        <f t="shared" si="33"/>
        <v>0.0</v>
      </c>
      <c r="U86" s="325">
        <f t="shared" si="33"/>
        <v>0.0</v>
      </c>
      <c r="V86" s="325">
        <f t="shared" si="33"/>
        <v>0.0</v>
      </c>
      <c r="W86" s="325">
        <f t="shared" si="33"/>
        <v>0.0</v>
      </c>
      <c r="X86" s="325">
        <f t="shared" si="33"/>
        <v>0.0</v>
      </c>
      <c r="Y86" s="325">
        <f t="shared" si="33"/>
        <v>0.0</v>
      </c>
      <c r="Z86" s="325">
        <f t="shared" si="33"/>
        <v>0.0</v>
      </c>
      <c r="AA86" s="325">
        <f t="shared" si="33"/>
        <v>0.0</v>
      </c>
      <c r="AB86" s="485">
        <f t="shared" si="33"/>
        <v>0.0</v>
      </c>
    </row>
    <row r="87" spans="8:8" ht="15.75" customHeight="1">
      <c r="A87" s="437"/>
      <c r="B87" s="481"/>
      <c r="C87" s="328" t="s">
        <v>223</v>
      </c>
      <c r="D87" s="386"/>
      <c r="E87" s="330">
        <f t="shared" si="34" ref="E87:AB87">SUMPRODUCT($D$73:$D$74:$D$75:$D$76,E73:E74:E75:E76)/100000</f>
        <v>0.2584747</v>
      </c>
      <c r="F87" s="330">
        <f t="shared" si="34"/>
        <v>0.20623219999999998</v>
      </c>
      <c r="G87" s="330">
        <f t="shared" si="34"/>
        <v>0.0</v>
      </c>
      <c r="H87" s="330">
        <f t="shared" si="34"/>
        <v>0.0</v>
      </c>
      <c r="I87" s="330">
        <f t="shared" si="34"/>
        <v>0.18844059999999999</v>
      </c>
      <c r="J87" s="330">
        <f t="shared" si="34"/>
        <v>0.234891</v>
      </c>
      <c r="K87" s="330">
        <f t="shared" si="34"/>
        <v>0.0</v>
      </c>
      <c r="L87" s="330">
        <f t="shared" si="34"/>
        <v>0.0</v>
      </c>
      <c r="M87" s="330">
        <f t="shared" si="34"/>
        <v>0.0</v>
      </c>
      <c r="N87" s="330">
        <f t="shared" si="34"/>
        <v>0.0</v>
      </c>
      <c r="O87" s="330">
        <f t="shared" si="34"/>
        <v>0.0</v>
      </c>
      <c r="P87" s="330">
        <f t="shared" si="34"/>
        <v>0.0</v>
      </c>
      <c r="Q87" s="330">
        <f t="shared" si="34"/>
        <v>0.0</v>
      </c>
      <c r="R87" s="330">
        <f t="shared" si="34"/>
        <v>0.0</v>
      </c>
      <c r="S87" s="330">
        <f t="shared" si="34"/>
        <v>0.0</v>
      </c>
      <c r="T87" s="330">
        <f t="shared" si="34"/>
        <v>0.0</v>
      </c>
      <c r="U87" s="330">
        <f t="shared" si="34"/>
        <v>0.0</v>
      </c>
      <c r="V87" s="330">
        <f t="shared" si="34"/>
        <v>0.0</v>
      </c>
      <c r="W87" s="330">
        <f t="shared" si="34"/>
        <v>0.0</v>
      </c>
      <c r="X87" s="330">
        <f t="shared" si="34"/>
        <v>0.0</v>
      </c>
      <c r="Y87" s="330">
        <f t="shared" si="34"/>
        <v>0.0</v>
      </c>
      <c r="Z87" s="330">
        <f t="shared" si="34"/>
        <v>0.0</v>
      </c>
      <c r="AA87" s="330">
        <f t="shared" si="34"/>
        <v>0.0</v>
      </c>
      <c r="AB87" s="331">
        <f t="shared" si="34"/>
        <v>0.0</v>
      </c>
    </row>
    <row r="88" spans="8:8" ht="15.75" customHeight="1">
      <c r="A88" s="437"/>
      <c r="B88" s="481"/>
      <c r="C88" s="332" t="s">
        <v>224</v>
      </c>
      <c r="D88" s="386"/>
      <c r="E88" s="330">
        <f t="shared" si="35" ref="E88:AB88">SUMPRODUCT($D$77:$D$78:$D$79,E77:E78:E79)/100000</f>
        <v>0.0</v>
      </c>
      <c r="F88" s="330">
        <f t="shared" si="35"/>
        <v>0.0025017</v>
      </c>
      <c r="G88" s="330">
        <f t="shared" si="35"/>
        <v>0.0</v>
      </c>
      <c r="H88" s="330">
        <f t="shared" si="35"/>
        <v>0.0</v>
      </c>
      <c r="I88" s="330">
        <f t="shared" si="35"/>
        <v>0.0</v>
      </c>
      <c r="J88" s="330">
        <f t="shared" si="35"/>
        <v>0.0025017</v>
      </c>
      <c r="K88" s="330">
        <f t="shared" si="35"/>
        <v>0.0</v>
      </c>
      <c r="L88" s="330">
        <f t="shared" si="35"/>
        <v>0.0</v>
      </c>
      <c r="M88" s="330">
        <f t="shared" si="35"/>
        <v>0.0</v>
      </c>
      <c r="N88" s="330">
        <f t="shared" si="35"/>
        <v>0.0</v>
      </c>
      <c r="O88" s="330">
        <f t="shared" si="35"/>
        <v>0.0</v>
      </c>
      <c r="P88" s="330">
        <f t="shared" si="35"/>
        <v>0.0</v>
      </c>
      <c r="Q88" s="330">
        <f t="shared" si="35"/>
        <v>0.0</v>
      </c>
      <c r="R88" s="330">
        <f t="shared" si="35"/>
        <v>0.0</v>
      </c>
      <c r="S88" s="330">
        <f t="shared" si="35"/>
        <v>0.0</v>
      </c>
      <c r="T88" s="330">
        <f t="shared" si="35"/>
        <v>0.0</v>
      </c>
      <c r="U88" s="330">
        <f t="shared" si="35"/>
        <v>0.0</v>
      </c>
      <c r="V88" s="330">
        <f t="shared" si="35"/>
        <v>0.0</v>
      </c>
      <c r="W88" s="330">
        <f t="shared" si="35"/>
        <v>0.0</v>
      </c>
      <c r="X88" s="330">
        <f t="shared" si="35"/>
        <v>0.0</v>
      </c>
      <c r="Y88" s="330">
        <f t="shared" si="35"/>
        <v>0.0</v>
      </c>
      <c r="Z88" s="330">
        <f t="shared" si="35"/>
        <v>0.0</v>
      </c>
      <c r="AA88" s="330">
        <f t="shared" si="35"/>
        <v>0.0</v>
      </c>
      <c r="AB88" s="331">
        <f t="shared" si="35"/>
        <v>0.0</v>
      </c>
    </row>
    <row r="89" spans="8:8" ht="15.75" customHeight="1">
      <c r="A89" s="413"/>
      <c r="B89" s="481"/>
      <c r="C89" s="328" t="s">
        <v>225</v>
      </c>
      <c r="D89" s="386"/>
      <c r="E89" s="330">
        <f t="shared" si="36" ref="E89:AB89">SUMPRODUCT($D$80:$D$81,E80:E81)/100000</f>
        <v>0.05218860000000001</v>
      </c>
      <c r="F89" s="330">
        <f t="shared" si="36"/>
        <v>0.09052700000000001</v>
      </c>
      <c r="G89" s="330">
        <f t="shared" si="36"/>
        <v>0.0</v>
      </c>
      <c r="H89" s="330">
        <f t="shared" si="36"/>
        <v>0.0</v>
      </c>
      <c r="I89" s="330">
        <f t="shared" si="36"/>
        <v>0.0370196</v>
      </c>
      <c r="J89" s="330">
        <f t="shared" si="36"/>
        <v>0.052930200000000004</v>
      </c>
      <c r="K89" s="330">
        <f t="shared" si="36"/>
        <v>0.0</v>
      </c>
      <c r="L89" s="330">
        <f t="shared" si="36"/>
        <v>0.0</v>
      </c>
      <c r="M89" s="330">
        <f t="shared" si="36"/>
        <v>0.0</v>
      </c>
      <c r="N89" s="330">
        <f t="shared" si="36"/>
        <v>0.0</v>
      </c>
      <c r="O89" s="330">
        <f t="shared" si="36"/>
        <v>0.0</v>
      </c>
      <c r="P89" s="330">
        <f t="shared" si="36"/>
        <v>0.0</v>
      </c>
      <c r="Q89" s="330">
        <f t="shared" si="36"/>
        <v>0.0</v>
      </c>
      <c r="R89" s="330">
        <f t="shared" si="36"/>
        <v>0.0</v>
      </c>
      <c r="S89" s="330">
        <f t="shared" si="36"/>
        <v>0.0</v>
      </c>
      <c r="T89" s="330">
        <f t="shared" si="36"/>
        <v>0.0</v>
      </c>
      <c r="U89" s="330">
        <f t="shared" si="36"/>
        <v>0.0</v>
      </c>
      <c r="V89" s="330">
        <f t="shared" si="36"/>
        <v>0.0</v>
      </c>
      <c r="W89" s="330">
        <f t="shared" si="36"/>
        <v>0.0</v>
      </c>
      <c r="X89" s="330">
        <f t="shared" si="36"/>
        <v>0.0</v>
      </c>
      <c r="Y89" s="330">
        <f t="shared" si="36"/>
        <v>0.0</v>
      </c>
      <c r="Z89" s="330">
        <f t="shared" si="36"/>
        <v>0.0</v>
      </c>
      <c r="AA89" s="330">
        <f t="shared" si="36"/>
        <v>0.0</v>
      </c>
      <c r="AB89" s="331">
        <f t="shared" si="36"/>
        <v>0.0</v>
      </c>
    </row>
    <row r="90" spans="8:8" ht="15.75" customHeight="1">
      <c r="A90" s="430"/>
      <c r="B90" s="482"/>
      <c r="C90" s="431" t="s">
        <v>187</v>
      </c>
      <c r="D90" s="389"/>
      <c r="E90" s="390">
        <f t="shared" si="37" ref="E90:AB90">SUM(E86:E89)</f>
        <v>0.3163379</v>
      </c>
      <c r="F90" s="391">
        <f t="shared" si="37"/>
        <v>0.4078657</v>
      </c>
      <c r="G90" s="391">
        <f t="shared" si="37"/>
        <v>0.0</v>
      </c>
      <c r="H90" s="391">
        <f t="shared" si="37"/>
        <v>0.0</v>
      </c>
      <c r="I90" s="391">
        <f t="shared" si="37"/>
        <v>0.24248399999999998</v>
      </c>
      <c r="J90" s="391">
        <f t="shared" si="37"/>
        <v>0.3648801</v>
      </c>
      <c r="K90" s="391">
        <f t="shared" si="37"/>
        <v>0.0</v>
      </c>
      <c r="L90" s="391">
        <f t="shared" si="37"/>
        <v>0.0</v>
      </c>
      <c r="M90" s="391">
        <f t="shared" si="37"/>
        <v>0.0</v>
      </c>
      <c r="N90" s="391">
        <f t="shared" si="37"/>
        <v>0.0</v>
      </c>
      <c r="O90" s="391">
        <f t="shared" si="37"/>
        <v>0.0</v>
      </c>
      <c r="P90" s="391">
        <f t="shared" si="37"/>
        <v>0.0</v>
      </c>
      <c r="Q90" s="391">
        <f t="shared" si="37"/>
        <v>0.0</v>
      </c>
      <c r="R90" s="391">
        <f t="shared" si="37"/>
        <v>0.0</v>
      </c>
      <c r="S90" s="391">
        <f t="shared" si="37"/>
        <v>0.0</v>
      </c>
      <c r="T90" s="391">
        <f t="shared" si="37"/>
        <v>0.0</v>
      </c>
      <c r="U90" s="391">
        <f t="shared" si="37"/>
        <v>0.0</v>
      </c>
      <c r="V90" s="391">
        <f t="shared" si="37"/>
        <v>0.0</v>
      </c>
      <c r="W90" s="391">
        <f t="shared" si="37"/>
        <v>0.0</v>
      </c>
      <c r="X90" s="391">
        <f t="shared" si="37"/>
        <v>0.0</v>
      </c>
      <c r="Y90" s="391">
        <f t="shared" si="37"/>
        <v>0.0</v>
      </c>
      <c r="Z90" s="391">
        <f t="shared" si="37"/>
        <v>0.0</v>
      </c>
      <c r="AA90" s="391">
        <f t="shared" si="37"/>
        <v>0.0</v>
      </c>
      <c r="AB90" s="392">
        <f t="shared" si="37"/>
        <v>0.0</v>
      </c>
    </row>
    <row r="91" spans="8:8" ht="15.75" customHeight="1">
      <c r="A91" s="388" t="s">
        <v>260</v>
      </c>
      <c r="B91" s="480">
        <v>1.0</v>
      </c>
      <c r="C91" s="369" t="s">
        <v>217</v>
      </c>
      <c r="D91" s="280">
        <v>92.9</v>
      </c>
      <c r="E91" s="432"/>
      <c r="F91" s="432"/>
      <c r="G91" s="432"/>
      <c r="H91" s="432"/>
      <c r="I91" s="432">
        <v>0.0</v>
      </c>
      <c r="J91" s="432">
        <v>0.0</v>
      </c>
      <c r="K91" s="432"/>
      <c r="L91" s="432"/>
      <c r="M91" s="432"/>
      <c r="N91" s="432"/>
      <c r="O91" s="433"/>
      <c r="P91" s="433"/>
      <c r="Q91" s="432"/>
      <c r="R91" s="432"/>
      <c r="S91" s="348"/>
      <c r="T91" s="348"/>
      <c r="U91" s="433"/>
      <c r="V91" s="433"/>
      <c r="W91" s="433"/>
      <c r="X91" s="433"/>
      <c r="Y91" s="433"/>
      <c r="Z91" s="433"/>
      <c r="AA91" s="433"/>
      <c r="AB91" s="435"/>
    </row>
    <row r="92" spans="8:8" ht="15.75" customHeight="1">
      <c r="A92" s="454"/>
      <c r="B92" s="481">
        <v>2.0</v>
      </c>
      <c r="C92" s="371" t="s">
        <v>218</v>
      </c>
      <c r="D92" s="289">
        <v>154.38</v>
      </c>
      <c r="E92" s="432"/>
      <c r="F92" s="432"/>
      <c r="G92" s="433"/>
      <c r="H92" s="433"/>
      <c r="I92" s="432">
        <v>0.0</v>
      </c>
      <c r="J92" s="432">
        <v>0.0</v>
      </c>
      <c r="K92" s="432"/>
      <c r="L92" s="432"/>
      <c r="M92" s="432"/>
      <c r="N92" s="432"/>
      <c r="O92" s="433"/>
      <c r="P92" s="433"/>
      <c r="Q92" s="432"/>
      <c r="R92" s="432"/>
      <c r="S92" s="348"/>
      <c r="T92" s="348"/>
      <c r="U92" s="433"/>
      <c r="V92" s="433"/>
      <c r="W92" s="433"/>
      <c r="X92" s="433"/>
      <c r="Y92" s="433"/>
      <c r="Z92" s="433"/>
      <c r="AA92" s="433"/>
      <c r="AB92" s="435"/>
    </row>
    <row r="93" spans="8:8" ht="15.75" customHeight="1">
      <c r="A93" s="413"/>
      <c r="B93" s="481">
        <v>3.0</v>
      </c>
      <c r="C93" s="371" t="s">
        <v>178</v>
      </c>
      <c r="D93" s="289">
        <v>283.73</v>
      </c>
      <c r="E93" s="432"/>
      <c r="F93" s="432"/>
      <c r="G93" s="432"/>
      <c r="H93" s="432"/>
      <c r="I93" s="432">
        <v>0.0</v>
      </c>
      <c r="J93" s="432">
        <v>0.0</v>
      </c>
      <c r="K93" s="432"/>
      <c r="L93" s="432"/>
      <c r="M93" s="432"/>
      <c r="N93" s="432"/>
      <c r="O93" s="433"/>
      <c r="P93" s="433"/>
      <c r="Q93" s="432"/>
      <c r="R93" s="432"/>
      <c r="S93" s="348"/>
      <c r="T93" s="348"/>
      <c r="U93" s="433"/>
      <c r="V93" s="433"/>
      <c r="W93" s="433"/>
      <c r="X93" s="433"/>
      <c r="Y93" s="433"/>
      <c r="Z93" s="433"/>
      <c r="AA93" s="433"/>
      <c r="AB93" s="435"/>
    </row>
    <row r="94" spans="8:8" ht="15.75" customHeight="1">
      <c r="A94" s="413"/>
      <c r="B94" s="481">
        <v>4.0</v>
      </c>
      <c r="C94" s="371" t="s">
        <v>179</v>
      </c>
      <c r="D94" s="289">
        <v>344.75</v>
      </c>
      <c r="E94" s="432"/>
      <c r="F94" s="432"/>
      <c r="G94" s="432"/>
      <c r="H94" s="432"/>
      <c r="I94" s="432">
        <v>0.0</v>
      </c>
      <c r="J94" s="432">
        <v>0.0</v>
      </c>
      <c r="K94" s="432"/>
      <c r="L94" s="432"/>
      <c r="M94" s="432"/>
      <c r="N94" s="432"/>
      <c r="O94" s="433"/>
      <c r="P94" s="433"/>
      <c r="Q94" s="432"/>
      <c r="R94" s="432"/>
      <c r="S94" s="348"/>
      <c r="T94" s="348"/>
      <c r="U94" s="433"/>
      <c r="V94" s="433"/>
      <c r="W94" s="433"/>
      <c r="X94" s="433"/>
      <c r="Y94" s="433"/>
      <c r="Z94" s="433"/>
      <c r="AA94" s="433"/>
      <c r="AB94" s="435"/>
    </row>
    <row r="95" spans="8:8" ht="15.75" customHeight="1">
      <c r="A95" s="413"/>
      <c r="B95" s="481">
        <v>5.0</v>
      </c>
      <c r="C95" s="371" t="s">
        <v>175</v>
      </c>
      <c r="D95" s="289">
        <v>208.06</v>
      </c>
      <c r="E95" s="432">
        <v>6.0</v>
      </c>
      <c r="F95" s="432">
        <v>17.0</v>
      </c>
      <c r="G95" s="432"/>
      <c r="H95" s="432"/>
      <c r="I95" s="432">
        <v>2.0</v>
      </c>
      <c r="J95" s="432">
        <v>15.0</v>
      </c>
      <c r="K95" s="432"/>
      <c r="L95" s="432"/>
      <c r="M95" s="432"/>
      <c r="N95" s="432"/>
      <c r="O95" s="433"/>
      <c r="P95" s="433"/>
      <c r="Q95" s="432"/>
      <c r="R95" s="432"/>
      <c r="S95" s="348"/>
      <c r="T95" s="348"/>
      <c r="U95" s="433"/>
      <c r="V95" s="433"/>
      <c r="W95" s="433"/>
      <c r="X95" s="433"/>
      <c r="Y95" s="433"/>
      <c r="Z95" s="433"/>
      <c r="AA95" s="433"/>
      <c r="AB95" s="435"/>
    </row>
    <row r="96" spans="8:8" ht="15.75" customHeight="1">
      <c r="A96" s="413"/>
      <c r="B96" s="481">
        <v>6.0</v>
      </c>
      <c r="C96" s="371" t="s">
        <v>176</v>
      </c>
      <c r="D96" s="289">
        <v>399.65</v>
      </c>
      <c r="E96" s="432">
        <v>3.0</v>
      </c>
      <c r="F96" s="432">
        <v>25.0</v>
      </c>
      <c r="G96" s="432"/>
      <c r="H96" s="432"/>
      <c r="I96" s="432">
        <v>2.0</v>
      </c>
      <c r="J96" s="432">
        <v>21.0</v>
      </c>
      <c r="K96" s="432"/>
      <c r="L96" s="432"/>
      <c r="M96" s="432"/>
      <c r="N96" s="432"/>
      <c r="O96" s="433"/>
      <c r="P96" s="433"/>
      <c r="Q96" s="432"/>
      <c r="R96" s="432"/>
      <c r="S96" s="348"/>
      <c r="T96" s="348"/>
      <c r="U96" s="433"/>
      <c r="V96" s="433"/>
      <c r="W96" s="433"/>
      <c r="X96" s="433"/>
      <c r="Y96" s="433"/>
      <c r="Z96" s="433"/>
      <c r="AA96" s="433"/>
      <c r="AB96" s="435"/>
    </row>
    <row r="97" spans="8:8" ht="15.75" customHeight="1">
      <c r="A97" s="413"/>
      <c r="B97" s="481">
        <v>7.0</v>
      </c>
      <c r="C97" s="371" t="s">
        <v>174</v>
      </c>
      <c r="D97" s="289">
        <v>228.82</v>
      </c>
      <c r="E97" s="432">
        <v>7.0</v>
      </c>
      <c r="F97" s="432">
        <v>10.0</v>
      </c>
      <c r="G97" s="432"/>
      <c r="H97" s="432"/>
      <c r="I97" s="432">
        <v>0.0</v>
      </c>
      <c r="J97" s="432">
        <v>0.0</v>
      </c>
      <c r="K97" s="432"/>
      <c r="L97" s="432"/>
      <c r="M97" s="432"/>
      <c r="N97" s="432"/>
      <c r="O97" s="433"/>
      <c r="P97" s="433"/>
      <c r="Q97" s="432"/>
      <c r="R97" s="432"/>
      <c r="S97" s="348"/>
      <c r="T97" s="348"/>
      <c r="U97" s="433"/>
      <c r="V97" s="433"/>
      <c r="W97" s="433"/>
      <c r="X97" s="433"/>
      <c r="Y97" s="433"/>
      <c r="Z97" s="433"/>
      <c r="AA97" s="433"/>
      <c r="AB97" s="435"/>
    </row>
    <row r="98" spans="8:8" ht="15.75" customHeight="1">
      <c r="A98" s="413"/>
      <c r="B98" s="481">
        <v>8.0</v>
      </c>
      <c r="C98" s="371" t="s">
        <v>177</v>
      </c>
      <c r="D98" s="289">
        <v>402.71</v>
      </c>
      <c r="E98" s="432"/>
      <c r="F98" s="432"/>
      <c r="G98" s="432"/>
      <c r="H98" s="432"/>
      <c r="I98" s="432">
        <v>0.0</v>
      </c>
      <c r="J98" s="432">
        <v>0.0</v>
      </c>
      <c r="K98" s="432"/>
      <c r="L98" s="432"/>
      <c r="M98" s="432"/>
      <c r="N98" s="432"/>
      <c r="O98" s="433"/>
      <c r="P98" s="433"/>
      <c r="Q98" s="432"/>
      <c r="R98" s="432"/>
      <c r="S98" s="348"/>
      <c r="T98" s="348"/>
      <c r="U98" s="433"/>
      <c r="V98" s="433"/>
      <c r="W98" s="433"/>
      <c r="X98" s="433"/>
      <c r="Y98" s="433"/>
      <c r="Z98" s="433"/>
      <c r="AA98" s="433"/>
      <c r="AB98" s="435"/>
    </row>
    <row r="99" spans="8:8" ht="15.75" customHeight="1">
      <c r="A99" s="413"/>
      <c r="B99" s="481">
        <v>9.0</v>
      </c>
      <c r="C99" s="371" t="s">
        <v>172</v>
      </c>
      <c r="D99" s="289">
        <v>250.17</v>
      </c>
      <c r="E99" s="432"/>
      <c r="F99" s="432"/>
      <c r="G99" s="432"/>
      <c r="H99" s="432"/>
      <c r="I99" s="432">
        <v>0.0</v>
      </c>
      <c r="J99" s="432">
        <v>0.0</v>
      </c>
      <c r="K99" s="432"/>
      <c r="L99" s="432"/>
      <c r="M99" s="432"/>
      <c r="N99" s="432"/>
      <c r="O99" s="433"/>
      <c r="P99" s="433"/>
      <c r="Q99" s="432"/>
      <c r="R99" s="432"/>
      <c r="S99" s="348"/>
      <c r="T99" s="348"/>
      <c r="U99" s="433"/>
      <c r="V99" s="433"/>
      <c r="W99" s="433"/>
      <c r="X99" s="433"/>
      <c r="Y99" s="433"/>
      <c r="Z99" s="433"/>
      <c r="AA99" s="433"/>
      <c r="AB99" s="435"/>
    </row>
    <row r="100" spans="8:8" ht="15.75" customHeight="1">
      <c r="A100" s="413"/>
      <c r="B100" s="481">
        <v>10.0</v>
      </c>
      <c r="C100" s="371" t="s">
        <v>173</v>
      </c>
      <c r="D100" s="289">
        <v>250.17</v>
      </c>
      <c r="E100" s="432">
        <v>5.0</v>
      </c>
      <c r="F100" s="432">
        <v>21.0</v>
      </c>
      <c r="G100" s="432"/>
      <c r="H100" s="432"/>
      <c r="I100" s="432">
        <v>5.0</v>
      </c>
      <c r="J100" s="432">
        <v>16.0</v>
      </c>
      <c r="K100" s="432"/>
      <c r="L100" s="432"/>
      <c r="M100" s="432"/>
      <c r="N100" s="438"/>
      <c r="O100" s="433"/>
      <c r="P100" s="433"/>
      <c r="Q100" s="432"/>
      <c r="R100" s="438"/>
      <c r="S100" s="348"/>
      <c r="T100" s="460"/>
      <c r="U100" s="433"/>
      <c r="V100" s="433"/>
      <c r="W100" s="433"/>
      <c r="X100" s="433"/>
      <c r="Y100" s="433"/>
      <c r="Z100" s="433"/>
      <c r="AA100" s="433"/>
      <c r="AB100" s="435"/>
    </row>
    <row r="101" spans="8:8" ht="15.75" customHeight="1">
      <c r="A101" s="413"/>
      <c r="B101" s="481">
        <v>11.0</v>
      </c>
      <c r="C101" s="371" t="s">
        <v>219</v>
      </c>
      <c r="D101" s="289">
        <v>228.82</v>
      </c>
      <c r="E101" s="432"/>
      <c r="F101" s="432"/>
      <c r="G101" s="432"/>
      <c r="H101" s="432"/>
      <c r="I101" s="432">
        <v>0.0</v>
      </c>
      <c r="J101" s="432">
        <v>0.0</v>
      </c>
      <c r="K101" s="432"/>
      <c r="L101" s="432"/>
      <c r="M101" s="432"/>
      <c r="N101" s="432"/>
      <c r="O101" s="433"/>
      <c r="P101" s="433"/>
      <c r="Q101" s="432"/>
      <c r="R101" s="432"/>
      <c r="S101" s="348"/>
      <c r="T101" s="348"/>
      <c r="U101" s="433"/>
      <c r="V101" s="433"/>
      <c r="W101" s="433"/>
      <c r="X101" s="433"/>
      <c r="Y101" s="433"/>
      <c r="Z101" s="433"/>
      <c r="AA101" s="433"/>
      <c r="AB101" s="435"/>
    </row>
    <row r="102" spans="8:8" ht="15.75" customHeight="1">
      <c r="A102" s="413"/>
      <c r="B102" s="481">
        <v>12.0</v>
      </c>
      <c r="C102" s="371" t="s">
        <v>181</v>
      </c>
      <c r="D102" s="289">
        <v>56.38</v>
      </c>
      <c r="E102" s="432">
        <v>32.0</v>
      </c>
      <c r="F102" s="432">
        <v>23.0</v>
      </c>
      <c r="G102" s="432"/>
      <c r="H102" s="432"/>
      <c r="I102" s="432">
        <v>32.0</v>
      </c>
      <c r="J102" s="432">
        <v>27.0</v>
      </c>
      <c r="K102" s="432"/>
      <c r="L102" s="432"/>
      <c r="M102" s="432"/>
      <c r="N102" s="432"/>
      <c r="O102" s="433"/>
      <c r="P102" s="433"/>
      <c r="Q102" s="432"/>
      <c r="R102" s="432"/>
      <c r="S102" s="348"/>
      <c r="T102" s="348"/>
      <c r="U102" s="433"/>
      <c r="V102" s="433"/>
      <c r="W102" s="433"/>
      <c r="X102" s="433"/>
      <c r="Y102" s="433"/>
      <c r="Z102" s="433"/>
      <c r="AA102" s="433"/>
      <c r="AB102" s="435"/>
    </row>
    <row r="103" spans="8:8" ht="15.75" customHeight="1">
      <c r="A103" s="413"/>
      <c r="B103" s="481">
        <v>13.0</v>
      </c>
      <c r="C103" s="371" t="s">
        <v>220</v>
      </c>
      <c r="D103" s="289">
        <v>70.14</v>
      </c>
      <c r="E103" s="432">
        <v>0.0</v>
      </c>
      <c r="F103" s="432">
        <v>30.0</v>
      </c>
      <c r="G103" s="432"/>
      <c r="H103" s="432"/>
      <c r="I103" s="432">
        <v>0.0</v>
      </c>
      <c r="J103" s="432">
        <v>30.0</v>
      </c>
      <c r="K103" s="432"/>
      <c r="L103" s="432"/>
      <c r="M103" s="432"/>
      <c r="N103" s="432"/>
      <c r="O103" s="433"/>
      <c r="P103" s="433"/>
      <c r="Q103" s="432"/>
      <c r="R103" s="432"/>
      <c r="S103" s="348"/>
      <c r="T103" s="348"/>
      <c r="U103" s="433"/>
      <c r="V103" s="433"/>
      <c r="W103" s="433"/>
      <c r="X103" s="433"/>
      <c r="Y103" s="433"/>
      <c r="Z103" s="433"/>
      <c r="AA103" s="433"/>
      <c r="AB103" s="435"/>
    </row>
    <row r="104" spans="8:8" ht="15.75" customHeight="1">
      <c r="A104" s="413"/>
      <c r="B104" s="482">
        <v>14.0</v>
      </c>
      <c r="C104" s="374"/>
      <c r="D104" s="295"/>
      <c r="E104" s="441"/>
      <c r="F104" s="441"/>
      <c r="G104" s="442"/>
      <c r="H104" s="442"/>
      <c r="I104" s="441"/>
      <c r="J104" s="441"/>
      <c r="K104" s="441"/>
      <c r="L104" s="441"/>
      <c r="M104" s="441"/>
      <c r="N104" s="441"/>
      <c r="O104" s="442"/>
      <c r="P104" s="442"/>
      <c r="Q104" s="441"/>
      <c r="R104" s="441"/>
      <c r="S104" s="443"/>
      <c r="T104" s="443"/>
      <c r="U104" s="442"/>
      <c r="V104" s="442"/>
      <c r="W104" s="442"/>
      <c r="X104" s="442"/>
      <c r="Y104" s="442"/>
      <c r="Z104" s="442"/>
      <c r="AA104" s="442"/>
      <c r="AB104" s="444"/>
    </row>
    <row r="105" spans="8:8" ht="15.75" customHeight="1">
      <c r="A105" s="413"/>
      <c r="B105" s="483"/>
      <c r="C105" s="419" t="s">
        <v>187</v>
      </c>
      <c r="D105" s="445"/>
      <c r="E105" s="455">
        <f t="shared" si="38" ref="E105:AB105">SUMPRODUCT($D91:$D104,E91:E104)/100000</f>
        <v>0.0710406</v>
      </c>
      <c r="F105" s="455">
        <f t="shared" si="38"/>
        <v>0.24470980000000003</v>
      </c>
      <c r="G105" s="455">
        <f t="shared" si="38"/>
        <v>0.0</v>
      </c>
      <c r="H105" s="455">
        <f t="shared" si="38"/>
        <v>0.0</v>
      </c>
      <c r="I105" s="455">
        <f t="shared" si="38"/>
        <v>0.0427043</v>
      </c>
      <c r="J105" s="455">
        <f t="shared" si="38"/>
        <v>0.1914273</v>
      </c>
      <c r="K105" s="455">
        <f t="shared" si="38"/>
        <v>0.0</v>
      </c>
      <c r="L105" s="455">
        <f t="shared" si="38"/>
        <v>0.0</v>
      </c>
      <c r="M105" s="455">
        <f t="shared" si="38"/>
        <v>0.0</v>
      </c>
      <c r="N105" s="455">
        <f t="shared" si="38"/>
        <v>0.0</v>
      </c>
      <c r="O105" s="455">
        <f t="shared" si="38"/>
        <v>0.0</v>
      </c>
      <c r="P105" s="455">
        <f t="shared" si="38"/>
        <v>0.0</v>
      </c>
      <c r="Q105" s="455">
        <f t="shared" si="38"/>
        <v>0.0</v>
      </c>
      <c r="R105" s="455">
        <f t="shared" si="38"/>
        <v>0.0</v>
      </c>
      <c r="S105" s="455">
        <f t="shared" si="38"/>
        <v>0.0</v>
      </c>
      <c r="T105" s="455">
        <f t="shared" si="38"/>
        <v>0.0</v>
      </c>
      <c r="U105" s="455">
        <f t="shared" si="38"/>
        <v>0.0</v>
      </c>
      <c r="V105" s="455">
        <f t="shared" si="38"/>
        <v>0.0</v>
      </c>
      <c r="W105" s="455">
        <f t="shared" si="38"/>
        <v>0.0</v>
      </c>
      <c r="X105" s="455">
        <f t="shared" si="38"/>
        <v>0.0</v>
      </c>
      <c r="Y105" s="455">
        <f t="shared" si="38"/>
        <v>0.0</v>
      </c>
      <c r="Z105" s="455">
        <f t="shared" si="38"/>
        <v>0.0</v>
      </c>
      <c r="AA105" s="455">
        <f t="shared" si="38"/>
        <v>0.0</v>
      </c>
      <c r="AB105" s="456">
        <f t="shared" si="38"/>
        <v>0.0</v>
      </c>
    </row>
    <row r="106" spans="8:8" ht="15.75" customHeight="1">
      <c r="A106" s="413"/>
      <c r="B106" s="484"/>
      <c r="C106" s="423"/>
      <c r="D106" s="424"/>
      <c r="E106" s="425"/>
      <c r="F106" s="425"/>
      <c r="G106" s="425"/>
      <c r="H106" s="425"/>
      <c r="I106" s="425"/>
      <c r="J106" s="425"/>
      <c r="K106" s="425"/>
      <c r="L106" s="425"/>
      <c r="M106" s="425"/>
      <c r="N106" s="425"/>
      <c r="O106" s="425"/>
      <c r="P106" s="425"/>
      <c r="Q106" s="426"/>
      <c r="R106" s="426"/>
      <c r="S106" s="425"/>
      <c r="T106" s="425"/>
      <c r="U106" s="425"/>
      <c r="V106" s="425"/>
      <c r="W106" s="425"/>
      <c r="X106" s="425"/>
      <c r="Y106" s="425"/>
      <c r="Z106" s="425"/>
      <c r="AA106" s="425"/>
      <c r="AB106" s="427"/>
    </row>
    <row r="107" spans="8:8" ht="15.75" customHeight="1">
      <c r="A107" s="413"/>
      <c r="B107" s="480" t="s">
        <v>221</v>
      </c>
      <c r="C107" s="428" t="s">
        <v>165</v>
      </c>
      <c r="D107" s="381"/>
      <c r="E107" s="450" t="s">
        <v>214</v>
      </c>
      <c r="F107" s="451" t="s">
        <v>215</v>
      </c>
      <c r="G107" s="451" t="s">
        <v>214</v>
      </c>
      <c r="H107" s="451" t="s">
        <v>215</v>
      </c>
      <c r="I107" s="451" t="s">
        <v>214</v>
      </c>
      <c r="J107" s="451" t="s">
        <v>215</v>
      </c>
      <c r="K107" s="451" t="s">
        <v>214</v>
      </c>
      <c r="L107" s="451" t="s">
        <v>215</v>
      </c>
      <c r="M107" s="451" t="s">
        <v>214</v>
      </c>
      <c r="N107" s="451" t="s">
        <v>215</v>
      </c>
      <c r="O107" s="451" t="s">
        <v>214</v>
      </c>
      <c r="P107" s="451" t="s">
        <v>215</v>
      </c>
      <c r="Q107" s="451" t="s">
        <v>214</v>
      </c>
      <c r="R107" s="451" t="s">
        <v>215</v>
      </c>
      <c r="S107" s="451" t="s">
        <v>214</v>
      </c>
      <c r="T107" s="451" t="s">
        <v>215</v>
      </c>
      <c r="U107" s="451" t="s">
        <v>214</v>
      </c>
      <c r="V107" s="451" t="s">
        <v>215</v>
      </c>
      <c r="W107" s="451" t="s">
        <v>214</v>
      </c>
      <c r="X107" s="451" t="s">
        <v>215</v>
      </c>
      <c r="Y107" s="451" t="s">
        <v>214</v>
      </c>
      <c r="Z107" s="451" t="s">
        <v>215</v>
      </c>
      <c r="AA107" s="451" t="s">
        <v>214</v>
      </c>
      <c r="AB107" s="452" t="s">
        <v>215</v>
      </c>
    </row>
    <row r="108" spans="8:8" ht="15.75" customHeight="1">
      <c r="A108" s="413"/>
      <c r="B108" s="481"/>
      <c r="C108" s="328" t="s">
        <v>222</v>
      </c>
      <c r="D108" s="453"/>
      <c r="E108" s="325">
        <f t="shared" si="39" ref="E108:AB108">SUMPRODUCT($D$92:$D$93:$D$94,E92:E93:E94)/100000</f>
        <v>0.0</v>
      </c>
      <c r="F108" s="325">
        <f t="shared" si="39"/>
        <v>0.0</v>
      </c>
      <c r="G108" s="325">
        <f t="shared" si="39"/>
        <v>0.0</v>
      </c>
      <c r="H108" s="325">
        <f t="shared" si="39"/>
        <v>0.0</v>
      </c>
      <c r="I108" s="325">
        <f t="shared" si="39"/>
        <v>0.0</v>
      </c>
      <c r="J108" s="325">
        <f t="shared" si="39"/>
        <v>0.0</v>
      </c>
      <c r="K108" s="325">
        <f t="shared" si="39"/>
        <v>0.0</v>
      </c>
      <c r="L108" s="325">
        <f t="shared" si="39"/>
        <v>0.0</v>
      </c>
      <c r="M108" s="325">
        <f t="shared" si="39"/>
        <v>0.0</v>
      </c>
      <c r="N108" s="325">
        <f t="shared" si="39"/>
        <v>0.0</v>
      </c>
      <c r="O108" s="325">
        <f t="shared" si="39"/>
        <v>0.0</v>
      </c>
      <c r="P108" s="325">
        <f t="shared" si="39"/>
        <v>0.0</v>
      </c>
      <c r="Q108" s="325">
        <f t="shared" si="39"/>
        <v>0.0</v>
      </c>
      <c r="R108" s="325">
        <f t="shared" si="39"/>
        <v>0.0</v>
      </c>
      <c r="S108" s="325">
        <f t="shared" si="39"/>
        <v>0.0</v>
      </c>
      <c r="T108" s="325">
        <f t="shared" si="39"/>
        <v>0.0</v>
      </c>
      <c r="U108" s="325">
        <f t="shared" si="39"/>
        <v>0.0</v>
      </c>
      <c r="V108" s="325">
        <f t="shared" si="39"/>
        <v>0.0</v>
      </c>
      <c r="W108" s="325">
        <f t="shared" si="39"/>
        <v>0.0</v>
      </c>
      <c r="X108" s="325">
        <f t="shared" si="39"/>
        <v>0.0</v>
      </c>
      <c r="Y108" s="325">
        <f t="shared" si="39"/>
        <v>0.0</v>
      </c>
      <c r="Z108" s="325">
        <f t="shared" si="39"/>
        <v>0.0</v>
      </c>
      <c r="AA108" s="325">
        <f t="shared" si="39"/>
        <v>0.0</v>
      </c>
      <c r="AB108" s="485">
        <f t="shared" si="39"/>
        <v>0.0</v>
      </c>
    </row>
    <row r="109" spans="8:8" ht="15.75" customHeight="1">
      <c r="A109" s="413"/>
      <c r="B109" s="481"/>
      <c r="C109" s="328" t="s">
        <v>223</v>
      </c>
      <c r="D109" s="386"/>
      <c r="E109" s="330">
        <f t="shared" si="40" ref="E109:AB109">SUMPRODUCT($D$95:$D$96:$D$97:$D$98,E95:E96:E97:E98)/100000</f>
        <v>0.0404905</v>
      </c>
      <c r="F109" s="330">
        <f t="shared" si="40"/>
        <v>0.15816470000000002</v>
      </c>
      <c r="G109" s="330">
        <f t="shared" si="40"/>
        <v>0.0</v>
      </c>
      <c r="H109" s="330">
        <f t="shared" si="40"/>
        <v>0.0</v>
      </c>
      <c r="I109" s="330">
        <f t="shared" si="40"/>
        <v>0.0121542</v>
      </c>
      <c r="J109" s="330">
        <f t="shared" si="40"/>
        <v>0.11513549999999999</v>
      </c>
      <c r="K109" s="330">
        <f t="shared" si="40"/>
        <v>0.0</v>
      </c>
      <c r="L109" s="330">
        <f t="shared" si="40"/>
        <v>0.0</v>
      </c>
      <c r="M109" s="330">
        <f t="shared" si="40"/>
        <v>0.0</v>
      </c>
      <c r="N109" s="330">
        <f t="shared" si="40"/>
        <v>0.0</v>
      </c>
      <c r="O109" s="330">
        <f t="shared" si="40"/>
        <v>0.0</v>
      </c>
      <c r="P109" s="330">
        <f t="shared" si="40"/>
        <v>0.0</v>
      </c>
      <c r="Q109" s="330">
        <f t="shared" si="40"/>
        <v>0.0</v>
      </c>
      <c r="R109" s="330">
        <f t="shared" si="40"/>
        <v>0.0</v>
      </c>
      <c r="S109" s="330">
        <f t="shared" si="40"/>
        <v>0.0</v>
      </c>
      <c r="T109" s="330">
        <f t="shared" si="40"/>
        <v>0.0</v>
      </c>
      <c r="U109" s="330">
        <f t="shared" si="40"/>
        <v>0.0</v>
      </c>
      <c r="V109" s="330">
        <f t="shared" si="40"/>
        <v>0.0</v>
      </c>
      <c r="W109" s="330">
        <f t="shared" si="40"/>
        <v>0.0</v>
      </c>
      <c r="X109" s="330">
        <f t="shared" si="40"/>
        <v>0.0</v>
      </c>
      <c r="Y109" s="330">
        <f t="shared" si="40"/>
        <v>0.0</v>
      </c>
      <c r="Z109" s="330">
        <f t="shared" si="40"/>
        <v>0.0</v>
      </c>
      <c r="AA109" s="330">
        <f t="shared" si="40"/>
        <v>0.0</v>
      </c>
      <c r="AB109" s="331">
        <f t="shared" si="40"/>
        <v>0.0</v>
      </c>
    </row>
    <row r="110" spans="8:8" ht="15.75" customHeight="1">
      <c r="A110" s="437"/>
      <c r="B110" s="481"/>
      <c r="C110" s="332" t="s">
        <v>224</v>
      </c>
      <c r="D110" s="386"/>
      <c r="E110" s="330">
        <f t="shared" si="41" ref="E110:AB110">SUMPRODUCT($D$99:$D$100:$D$101,E99:E100:E101)/100000</f>
        <v>0.012508499999999999</v>
      </c>
      <c r="F110" s="330">
        <f t="shared" si="41"/>
        <v>0.0525357</v>
      </c>
      <c r="G110" s="330">
        <f t="shared" si="41"/>
        <v>0.0</v>
      </c>
      <c r="H110" s="330">
        <f t="shared" si="41"/>
        <v>0.0</v>
      </c>
      <c r="I110" s="330">
        <f t="shared" si="41"/>
        <v>0.012508499999999999</v>
      </c>
      <c r="J110" s="330">
        <f t="shared" si="41"/>
        <v>0.0400272</v>
      </c>
      <c r="K110" s="330">
        <f t="shared" si="41"/>
        <v>0.0</v>
      </c>
      <c r="L110" s="330">
        <f t="shared" si="41"/>
        <v>0.0</v>
      </c>
      <c r="M110" s="330">
        <f t="shared" si="41"/>
        <v>0.0</v>
      </c>
      <c r="N110" s="330">
        <f t="shared" si="41"/>
        <v>0.0</v>
      </c>
      <c r="O110" s="330">
        <f t="shared" si="41"/>
        <v>0.0</v>
      </c>
      <c r="P110" s="330">
        <f t="shared" si="41"/>
        <v>0.0</v>
      </c>
      <c r="Q110" s="330">
        <f t="shared" si="41"/>
        <v>0.0</v>
      </c>
      <c r="R110" s="330">
        <f t="shared" si="41"/>
        <v>0.0</v>
      </c>
      <c r="S110" s="330">
        <f t="shared" si="41"/>
        <v>0.0</v>
      </c>
      <c r="T110" s="330">
        <f t="shared" si="41"/>
        <v>0.0</v>
      </c>
      <c r="U110" s="330">
        <f t="shared" si="41"/>
        <v>0.0</v>
      </c>
      <c r="V110" s="330">
        <f t="shared" si="41"/>
        <v>0.0</v>
      </c>
      <c r="W110" s="330">
        <f t="shared" si="41"/>
        <v>0.0</v>
      </c>
      <c r="X110" s="330">
        <f t="shared" si="41"/>
        <v>0.0</v>
      </c>
      <c r="Y110" s="330">
        <f t="shared" si="41"/>
        <v>0.0</v>
      </c>
      <c r="Z110" s="330">
        <f t="shared" si="41"/>
        <v>0.0</v>
      </c>
      <c r="AA110" s="330">
        <f t="shared" si="41"/>
        <v>0.0</v>
      </c>
      <c r="AB110" s="331">
        <f t="shared" si="41"/>
        <v>0.0</v>
      </c>
    </row>
    <row r="111" spans="8:8" ht="15.75" customHeight="1">
      <c r="A111" s="437"/>
      <c r="B111" s="481"/>
      <c r="C111" s="328" t="s">
        <v>225</v>
      </c>
      <c r="D111" s="386"/>
      <c r="E111" s="330">
        <f t="shared" si="42" ref="E111:AB111">SUMPRODUCT($D$102:$D$103,E102:E103)/100000</f>
        <v>0.0180416</v>
      </c>
      <c r="F111" s="330">
        <f t="shared" si="42"/>
        <v>0.034009399999999995</v>
      </c>
      <c r="G111" s="330">
        <f t="shared" si="42"/>
        <v>0.0</v>
      </c>
      <c r="H111" s="330">
        <f t="shared" si="42"/>
        <v>0.0</v>
      </c>
      <c r="I111" s="330">
        <f t="shared" si="42"/>
        <v>0.0180416</v>
      </c>
      <c r="J111" s="330">
        <f t="shared" si="42"/>
        <v>0.0362646</v>
      </c>
      <c r="K111" s="330">
        <f t="shared" si="42"/>
        <v>0.0</v>
      </c>
      <c r="L111" s="330">
        <f t="shared" si="42"/>
        <v>0.0</v>
      </c>
      <c r="M111" s="330">
        <f t="shared" si="42"/>
        <v>0.0</v>
      </c>
      <c r="N111" s="330">
        <f t="shared" si="42"/>
        <v>0.0</v>
      </c>
      <c r="O111" s="330">
        <f t="shared" si="42"/>
        <v>0.0</v>
      </c>
      <c r="P111" s="330">
        <f t="shared" si="42"/>
        <v>0.0</v>
      </c>
      <c r="Q111" s="330">
        <f t="shared" si="42"/>
        <v>0.0</v>
      </c>
      <c r="R111" s="330">
        <f t="shared" si="42"/>
        <v>0.0</v>
      </c>
      <c r="S111" s="330">
        <f t="shared" si="42"/>
        <v>0.0</v>
      </c>
      <c r="T111" s="330">
        <f t="shared" si="42"/>
        <v>0.0</v>
      </c>
      <c r="U111" s="330">
        <f t="shared" si="42"/>
        <v>0.0</v>
      </c>
      <c r="V111" s="330">
        <f t="shared" si="42"/>
        <v>0.0</v>
      </c>
      <c r="W111" s="330">
        <f t="shared" si="42"/>
        <v>0.0</v>
      </c>
      <c r="X111" s="330">
        <f t="shared" si="42"/>
        <v>0.0</v>
      </c>
      <c r="Y111" s="330">
        <f t="shared" si="42"/>
        <v>0.0</v>
      </c>
      <c r="Z111" s="330">
        <f t="shared" si="42"/>
        <v>0.0</v>
      </c>
      <c r="AA111" s="330">
        <f t="shared" si="42"/>
        <v>0.0</v>
      </c>
      <c r="AB111" s="331">
        <f t="shared" si="42"/>
        <v>0.0</v>
      </c>
    </row>
    <row r="112" spans="8:8" ht="15.75" customHeight="1">
      <c r="A112" s="395"/>
      <c r="B112" s="482"/>
      <c r="C112" s="431" t="s">
        <v>187</v>
      </c>
      <c r="D112" s="389"/>
      <c r="E112" s="390">
        <f t="shared" si="43" ref="E112:AB112">SUM(E108:E111)</f>
        <v>0.0710406</v>
      </c>
      <c r="F112" s="391">
        <f t="shared" si="43"/>
        <v>0.2447098</v>
      </c>
      <c r="G112" s="391">
        <f t="shared" si="43"/>
        <v>0.0</v>
      </c>
      <c r="H112" s="391">
        <f t="shared" si="43"/>
        <v>0.0</v>
      </c>
      <c r="I112" s="391">
        <f t="shared" si="43"/>
        <v>0.0427043</v>
      </c>
      <c r="J112" s="391">
        <f t="shared" si="43"/>
        <v>0.1914273</v>
      </c>
      <c r="K112" s="391">
        <f t="shared" si="43"/>
        <v>0.0</v>
      </c>
      <c r="L112" s="391">
        <f t="shared" si="43"/>
        <v>0.0</v>
      </c>
      <c r="M112" s="391">
        <f t="shared" si="43"/>
        <v>0.0</v>
      </c>
      <c r="N112" s="391">
        <f t="shared" si="43"/>
        <v>0.0</v>
      </c>
      <c r="O112" s="391">
        <f t="shared" si="43"/>
        <v>0.0</v>
      </c>
      <c r="P112" s="391">
        <f t="shared" si="43"/>
        <v>0.0</v>
      </c>
      <c r="Q112" s="391">
        <f t="shared" si="43"/>
        <v>0.0</v>
      </c>
      <c r="R112" s="391">
        <f t="shared" si="43"/>
        <v>0.0</v>
      </c>
      <c r="S112" s="391">
        <f t="shared" si="43"/>
        <v>0.0</v>
      </c>
      <c r="T112" s="391">
        <f t="shared" si="43"/>
        <v>0.0</v>
      </c>
      <c r="U112" s="391">
        <f t="shared" si="43"/>
        <v>0.0</v>
      </c>
      <c r="V112" s="391">
        <f t="shared" si="43"/>
        <v>0.0</v>
      </c>
      <c r="W112" s="391">
        <f t="shared" si="43"/>
        <v>0.0</v>
      </c>
      <c r="X112" s="391">
        <f t="shared" si="43"/>
        <v>0.0</v>
      </c>
      <c r="Y112" s="391">
        <f t="shared" si="43"/>
        <v>0.0</v>
      </c>
      <c r="Z112" s="391">
        <f t="shared" si="43"/>
        <v>0.0</v>
      </c>
      <c r="AA112" s="391">
        <f t="shared" si="43"/>
        <v>0.0</v>
      </c>
      <c r="AB112" s="392">
        <f t="shared" si="43"/>
        <v>0.0</v>
      </c>
    </row>
    <row r="113" spans="8:8" ht="15.75" customHeight="1">
      <c r="A113" s="388" t="s">
        <v>351</v>
      </c>
      <c r="B113" s="480">
        <v>1.0</v>
      </c>
      <c r="C113" s="369" t="s">
        <v>217</v>
      </c>
      <c r="D113" s="280">
        <v>92.9</v>
      </c>
      <c r="E113" s="432">
        <v>0.0</v>
      </c>
      <c r="F113" s="432">
        <v>0.0</v>
      </c>
      <c r="G113" s="432"/>
      <c r="H113" s="432"/>
      <c r="I113" s="432">
        <v>0.0</v>
      </c>
      <c r="J113" s="432">
        <v>0.0</v>
      </c>
      <c r="K113" s="432"/>
      <c r="L113" s="432"/>
      <c r="M113" s="432"/>
      <c r="N113" s="432"/>
      <c r="O113" s="433"/>
      <c r="P113" s="433"/>
      <c r="Q113" s="432"/>
      <c r="R113" s="432"/>
      <c r="S113" s="348"/>
      <c r="T113" s="348"/>
      <c r="U113" s="433"/>
      <c r="V113" s="433"/>
      <c r="W113" s="433"/>
      <c r="X113" s="433"/>
      <c r="Y113" s="433">
        <v>0.0</v>
      </c>
      <c r="Z113" s="433">
        <v>0.0</v>
      </c>
      <c r="AA113" s="433"/>
      <c r="AB113" s="435"/>
    </row>
    <row r="114" spans="8:8" ht="15.75" customHeight="1">
      <c r="A114" s="454"/>
      <c r="B114" s="481">
        <v>2.0</v>
      </c>
      <c r="C114" s="371" t="s">
        <v>218</v>
      </c>
      <c r="D114" s="289">
        <v>154.38</v>
      </c>
      <c r="E114" s="432">
        <v>21.0</v>
      </c>
      <c r="F114" s="432">
        <v>9.0</v>
      </c>
      <c r="G114" s="433"/>
      <c r="H114" s="433"/>
      <c r="I114" s="432">
        <v>11.0</v>
      </c>
      <c r="J114" s="432">
        <v>31.0</v>
      </c>
      <c r="K114" s="432"/>
      <c r="L114" s="432"/>
      <c r="M114" s="432"/>
      <c r="N114" s="432"/>
      <c r="O114" s="433"/>
      <c r="P114" s="433"/>
      <c r="Q114" s="432"/>
      <c r="R114" s="432"/>
      <c r="S114" s="348"/>
      <c r="T114" s="348"/>
      <c r="U114" s="433"/>
      <c r="V114" s="433"/>
      <c r="W114" s="433"/>
      <c r="X114" s="433"/>
      <c r="Y114" s="433"/>
      <c r="Z114" s="433"/>
      <c r="AA114" s="433"/>
      <c r="AB114" s="435"/>
    </row>
    <row r="115" spans="8:8" ht="15.75" customHeight="1">
      <c r="A115" s="437"/>
      <c r="B115" s="481">
        <v>3.0</v>
      </c>
      <c r="C115" s="371" t="s">
        <v>178</v>
      </c>
      <c r="D115" s="289">
        <v>283.73</v>
      </c>
      <c r="E115" s="432">
        <v>6.0</v>
      </c>
      <c r="F115" s="432">
        <v>12.0</v>
      </c>
      <c r="G115" s="432"/>
      <c r="H115" s="432"/>
      <c r="I115" s="432">
        <v>24.0</v>
      </c>
      <c r="J115" s="432">
        <v>19.0</v>
      </c>
      <c r="K115" s="432"/>
      <c r="L115" s="432"/>
      <c r="M115" s="432"/>
      <c r="N115" s="432"/>
      <c r="O115" s="433"/>
      <c r="P115" s="433"/>
      <c r="Q115" s="432"/>
      <c r="R115" s="432"/>
      <c r="S115" s="348"/>
      <c r="T115" s="348"/>
      <c r="U115" s="433"/>
      <c r="V115" s="433"/>
      <c r="W115" s="433"/>
      <c r="X115" s="433"/>
      <c r="Y115" s="433"/>
      <c r="Z115" s="433"/>
      <c r="AA115" s="433"/>
      <c r="AB115" s="435"/>
    </row>
    <row r="116" spans="8:8" ht="15.75" customHeight="1">
      <c r="A116" s="437"/>
      <c r="B116" s="481">
        <v>4.0</v>
      </c>
      <c r="C116" s="371" t="s">
        <v>179</v>
      </c>
      <c r="D116" s="289">
        <v>344.75</v>
      </c>
      <c r="E116" s="432">
        <v>0.0</v>
      </c>
      <c r="F116" s="432">
        <v>0.0</v>
      </c>
      <c r="G116" s="432"/>
      <c r="H116" s="432"/>
      <c r="I116" s="432">
        <v>0.0</v>
      </c>
      <c r="J116" s="432">
        <v>0.0</v>
      </c>
      <c r="K116" s="432"/>
      <c r="L116" s="432"/>
      <c r="M116" s="432"/>
      <c r="N116" s="432"/>
      <c r="O116" s="433"/>
      <c r="P116" s="433"/>
      <c r="Q116" s="432"/>
      <c r="R116" s="432"/>
      <c r="S116" s="348"/>
      <c r="T116" s="348"/>
      <c r="U116" s="433"/>
      <c r="V116" s="433"/>
      <c r="W116" s="433"/>
      <c r="X116" s="433"/>
      <c r="Y116" s="433"/>
      <c r="Z116" s="433"/>
      <c r="AA116" s="433"/>
      <c r="AB116" s="435"/>
    </row>
    <row r="117" spans="8:8" ht="15.75" customHeight="1">
      <c r="A117" s="413"/>
      <c r="B117" s="481">
        <v>5.0</v>
      </c>
      <c r="C117" s="371" t="s">
        <v>175</v>
      </c>
      <c r="D117" s="289">
        <v>208.06</v>
      </c>
      <c r="E117" s="432">
        <v>31.0</v>
      </c>
      <c r="F117" s="432">
        <v>8.0</v>
      </c>
      <c r="G117" s="432"/>
      <c r="H117" s="432"/>
      <c r="I117" s="432">
        <v>17.0</v>
      </c>
      <c r="J117" s="432">
        <v>16.0</v>
      </c>
      <c r="K117" s="432"/>
      <c r="L117" s="432"/>
      <c r="M117" s="432"/>
      <c r="N117" s="432"/>
      <c r="O117" s="433"/>
      <c r="P117" s="433"/>
      <c r="Q117" s="432"/>
      <c r="R117" s="432"/>
      <c r="S117" s="348"/>
      <c r="T117" s="348"/>
      <c r="U117" s="433"/>
      <c r="V117" s="433"/>
      <c r="W117" s="433"/>
      <c r="X117" s="433"/>
      <c r="Y117" s="433"/>
      <c r="Z117" s="433"/>
      <c r="AA117" s="433"/>
      <c r="AB117" s="435"/>
    </row>
    <row r="118" spans="8:8" ht="15.75" customHeight="1">
      <c r="A118" s="413"/>
      <c r="B118" s="481">
        <v>6.0</v>
      </c>
      <c r="C118" s="371" t="s">
        <v>176</v>
      </c>
      <c r="D118" s="289">
        <v>399.65</v>
      </c>
      <c r="E118" s="432">
        <v>85.0</v>
      </c>
      <c r="F118" s="432">
        <v>10.0</v>
      </c>
      <c r="G118" s="432"/>
      <c r="H118" s="432"/>
      <c r="I118" s="432">
        <v>7.0</v>
      </c>
      <c r="J118" s="432">
        <v>14.0</v>
      </c>
      <c r="K118" s="432"/>
      <c r="L118" s="432"/>
      <c r="M118" s="432"/>
      <c r="N118" s="432"/>
      <c r="O118" s="433"/>
      <c r="P118" s="433"/>
      <c r="Q118" s="432"/>
      <c r="R118" s="432"/>
      <c r="S118" s="348"/>
      <c r="T118" s="348"/>
      <c r="U118" s="433"/>
      <c r="V118" s="433"/>
      <c r="W118" s="433"/>
      <c r="X118" s="433"/>
      <c r="Y118" s="433"/>
      <c r="Z118" s="433"/>
      <c r="AA118" s="433"/>
      <c r="AB118" s="435"/>
    </row>
    <row r="119" spans="8:8" ht="15.75" customHeight="1">
      <c r="A119" s="413"/>
      <c r="B119" s="481">
        <v>7.0</v>
      </c>
      <c r="C119" s="371" t="s">
        <v>174</v>
      </c>
      <c r="D119" s="289">
        <v>228.82</v>
      </c>
      <c r="E119" s="432">
        <v>112.0</v>
      </c>
      <c r="F119" s="432">
        <v>24.0</v>
      </c>
      <c r="G119" s="432"/>
      <c r="H119" s="432"/>
      <c r="I119" s="432">
        <v>21.0</v>
      </c>
      <c r="J119" s="432">
        <v>33.0</v>
      </c>
      <c r="K119" s="432"/>
      <c r="L119" s="432"/>
      <c r="M119" s="432"/>
      <c r="N119" s="432"/>
      <c r="O119" s="433"/>
      <c r="P119" s="433"/>
      <c r="Q119" s="432"/>
      <c r="R119" s="432"/>
      <c r="S119" s="348"/>
      <c r="T119" s="348"/>
      <c r="U119" s="433"/>
      <c r="V119" s="433"/>
      <c r="W119" s="433"/>
      <c r="X119" s="433"/>
      <c r="Y119" s="433"/>
      <c r="Z119" s="433"/>
      <c r="AA119" s="433"/>
      <c r="AB119" s="435"/>
    </row>
    <row r="120" spans="8:8" ht="15.75" customHeight="1">
      <c r="A120" s="413"/>
      <c r="B120" s="481">
        <v>8.0</v>
      </c>
      <c r="C120" s="371" t="s">
        <v>177</v>
      </c>
      <c r="D120" s="289">
        <v>402.71</v>
      </c>
      <c r="E120" s="432">
        <v>0.0</v>
      </c>
      <c r="F120" s="432">
        <v>16.0</v>
      </c>
      <c r="G120" s="432"/>
      <c r="H120" s="432"/>
      <c r="I120" s="432">
        <v>0.0</v>
      </c>
      <c r="J120" s="432">
        <v>0.0</v>
      </c>
      <c r="K120" s="432"/>
      <c r="L120" s="432"/>
      <c r="M120" s="432"/>
      <c r="N120" s="432"/>
      <c r="O120" s="433"/>
      <c r="P120" s="433"/>
      <c r="Q120" s="432"/>
      <c r="R120" s="432"/>
      <c r="S120" s="348"/>
      <c r="T120" s="348"/>
      <c r="U120" s="433"/>
      <c r="V120" s="433"/>
      <c r="W120" s="433"/>
      <c r="X120" s="433"/>
      <c r="Y120" s="433"/>
      <c r="Z120" s="433"/>
      <c r="AA120" s="433"/>
      <c r="AB120" s="435"/>
    </row>
    <row r="121" spans="8:8" ht="15.75" customHeight="1">
      <c r="A121" s="413"/>
      <c r="B121" s="481">
        <v>9.0</v>
      </c>
      <c r="C121" s="371" t="s">
        <v>172</v>
      </c>
      <c r="D121" s="289">
        <v>250.17</v>
      </c>
      <c r="E121" s="432">
        <v>10.0</v>
      </c>
      <c r="F121" s="432">
        <v>23.0</v>
      </c>
      <c r="G121" s="432"/>
      <c r="H121" s="432"/>
      <c r="I121" s="432">
        <v>0.0</v>
      </c>
      <c r="J121" s="432">
        <v>22.0</v>
      </c>
      <c r="K121" s="432"/>
      <c r="L121" s="432"/>
      <c r="M121" s="432"/>
      <c r="N121" s="432"/>
      <c r="O121" s="433"/>
      <c r="P121" s="433"/>
      <c r="Q121" s="432"/>
      <c r="R121" s="432"/>
      <c r="S121" s="348"/>
      <c r="T121" s="348"/>
      <c r="U121" s="433"/>
      <c r="V121" s="433"/>
      <c r="W121" s="433"/>
      <c r="X121" s="433"/>
      <c r="Y121" s="433"/>
      <c r="Z121" s="433"/>
      <c r="AA121" s="433"/>
      <c r="AB121" s="435"/>
    </row>
    <row r="122" spans="8:8" ht="15.75" customHeight="1">
      <c r="A122" s="413"/>
      <c r="B122" s="481">
        <v>10.0</v>
      </c>
      <c r="C122" s="371" t="s">
        <v>173</v>
      </c>
      <c r="D122" s="289">
        <v>250.17</v>
      </c>
      <c r="E122" s="432">
        <v>0.0</v>
      </c>
      <c r="F122" s="432">
        <v>32.0</v>
      </c>
      <c r="G122" s="432"/>
      <c r="H122" s="432"/>
      <c r="I122" s="432">
        <v>5.0</v>
      </c>
      <c r="J122" s="432">
        <v>27.0</v>
      </c>
      <c r="K122" s="432"/>
      <c r="L122" s="432"/>
      <c r="M122" s="432"/>
      <c r="N122" s="438"/>
      <c r="O122" s="433"/>
      <c r="P122" s="433"/>
      <c r="Q122" s="432"/>
      <c r="R122" s="438"/>
      <c r="S122" s="348"/>
      <c r="T122" s="460"/>
      <c r="U122" s="433"/>
      <c r="V122" s="433"/>
      <c r="W122" s="433"/>
      <c r="X122" s="433"/>
      <c r="Y122" s="433"/>
      <c r="Z122" s="433"/>
      <c r="AA122" s="433"/>
      <c r="AB122" s="435"/>
    </row>
    <row r="123" spans="8:8" ht="15.75" customHeight="1">
      <c r="A123" s="413"/>
      <c r="B123" s="481">
        <v>11.0</v>
      </c>
      <c r="C123" s="371" t="s">
        <v>219</v>
      </c>
      <c r="D123" s="289">
        <v>228.82</v>
      </c>
      <c r="E123" s="432">
        <v>3.0</v>
      </c>
      <c r="F123" s="432">
        <v>9.0</v>
      </c>
      <c r="G123" s="432"/>
      <c r="H123" s="432"/>
      <c r="I123" s="432">
        <v>7.0</v>
      </c>
      <c r="J123" s="432">
        <v>15.0</v>
      </c>
      <c r="K123" s="432"/>
      <c r="L123" s="432"/>
      <c r="M123" s="432"/>
      <c r="N123" s="432"/>
      <c r="O123" s="433"/>
      <c r="P123" s="433"/>
      <c r="Q123" s="432"/>
      <c r="R123" s="432"/>
      <c r="S123" s="348"/>
      <c r="T123" s="348"/>
      <c r="U123" s="433"/>
      <c r="V123" s="433"/>
      <c r="W123" s="433"/>
      <c r="X123" s="433"/>
      <c r="Y123" s="433"/>
      <c r="Z123" s="433"/>
      <c r="AA123" s="433"/>
      <c r="AB123" s="435"/>
    </row>
    <row r="124" spans="8:8" ht="15.75" customHeight="1">
      <c r="A124" s="413"/>
      <c r="B124" s="481">
        <v>12.0</v>
      </c>
      <c r="C124" s="371" t="s">
        <v>181</v>
      </c>
      <c r="D124" s="289">
        <v>56.38</v>
      </c>
      <c r="E124" s="432">
        <v>30.0</v>
      </c>
      <c r="F124" s="432">
        <v>41.0</v>
      </c>
      <c r="G124" s="432"/>
      <c r="H124" s="432"/>
      <c r="I124" s="432">
        <v>55.0</v>
      </c>
      <c r="J124" s="432">
        <v>40.0</v>
      </c>
      <c r="K124" s="432"/>
      <c r="L124" s="432"/>
      <c r="M124" s="432"/>
      <c r="N124" s="432"/>
      <c r="O124" s="433"/>
      <c r="P124" s="433"/>
      <c r="Q124" s="432"/>
      <c r="R124" s="432"/>
      <c r="S124" s="348"/>
      <c r="T124" s="348"/>
      <c r="U124" s="433"/>
      <c r="V124" s="433"/>
      <c r="W124" s="433"/>
      <c r="X124" s="433"/>
      <c r="Y124" s="433"/>
      <c r="Z124" s="433"/>
      <c r="AA124" s="433"/>
      <c r="AB124" s="435"/>
    </row>
    <row r="125" spans="8:8" ht="15.75" customHeight="1">
      <c r="A125" s="413"/>
      <c r="B125" s="481">
        <v>13.0</v>
      </c>
      <c r="C125" s="371" t="s">
        <v>220</v>
      </c>
      <c r="D125" s="289">
        <v>70.14</v>
      </c>
      <c r="E125" s="432">
        <v>10.0</v>
      </c>
      <c r="F125" s="432">
        <v>50.0</v>
      </c>
      <c r="G125" s="432"/>
      <c r="H125" s="432"/>
      <c r="I125" s="432">
        <v>10.0</v>
      </c>
      <c r="J125" s="432">
        <v>29.0</v>
      </c>
      <c r="K125" s="432"/>
      <c r="L125" s="432"/>
      <c r="M125" s="432"/>
      <c r="N125" s="432"/>
      <c r="O125" s="433"/>
      <c r="P125" s="433"/>
      <c r="Q125" s="432"/>
      <c r="R125" s="432"/>
      <c r="S125" s="348"/>
      <c r="T125" s="348"/>
      <c r="U125" s="433"/>
      <c r="V125" s="433"/>
      <c r="W125" s="433"/>
      <c r="X125" s="433"/>
      <c r="Y125" s="433"/>
      <c r="Z125" s="433"/>
      <c r="AA125" s="433"/>
      <c r="AB125" s="435"/>
    </row>
    <row r="126" spans="8:8" ht="15.75" customHeight="1">
      <c r="A126" s="413"/>
      <c r="B126" s="482">
        <v>14.0</v>
      </c>
      <c r="C126" s="374"/>
      <c r="D126" s="295"/>
      <c r="E126" s="441"/>
      <c r="F126" s="441"/>
      <c r="G126" s="442"/>
      <c r="H126" s="442"/>
      <c r="I126" s="441"/>
      <c r="J126" s="441"/>
      <c r="K126" s="441"/>
      <c r="L126" s="441"/>
      <c r="M126" s="441"/>
      <c r="N126" s="441"/>
      <c r="O126" s="442"/>
      <c r="P126" s="442"/>
      <c r="Q126" s="441"/>
      <c r="R126" s="441"/>
      <c r="S126" s="443"/>
      <c r="T126" s="443"/>
      <c r="U126" s="442"/>
      <c r="V126" s="442"/>
      <c r="W126" s="442"/>
      <c r="X126" s="442"/>
      <c r="Y126" s="442"/>
      <c r="Z126" s="442"/>
      <c r="AA126" s="442"/>
      <c r="AB126" s="444"/>
    </row>
    <row r="127" spans="8:8" ht="15.75" customHeight="1">
      <c r="A127" s="413"/>
      <c r="B127" s="483"/>
      <c r="C127" s="419" t="s">
        <v>187</v>
      </c>
      <c r="D127" s="445"/>
      <c r="E127" s="455">
        <f t="shared" si="44" ref="E127:AB127">SUMPRODUCT($D113:$D126,E113:E126)/100000</f>
        <v>0.7657326999999999</v>
      </c>
      <c r="F127" s="455">
        <f t="shared" si="44"/>
        <v>0.44027510000000003</v>
      </c>
      <c r="G127" s="455">
        <f t="shared" si="44"/>
        <v>0.0</v>
      </c>
      <c r="H127" s="455">
        <f t="shared" si="44"/>
        <v>0.0</v>
      </c>
      <c r="I127" s="455">
        <f t="shared" si="44"/>
        <v>0.26302380000000003</v>
      </c>
      <c r="J127" s="455">
        <f t="shared" si="44"/>
        <v>0.4663165999999999</v>
      </c>
      <c r="K127" s="455">
        <f t="shared" si="44"/>
        <v>0.0</v>
      </c>
      <c r="L127" s="455">
        <f t="shared" si="44"/>
        <v>0.0</v>
      </c>
      <c r="M127" s="455">
        <f t="shared" si="44"/>
        <v>0.0</v>
      </c>
      <c r="N127" s="455">
        <f t="shared" si="44"/>
        <v>0.0</v>
      </c>
      <c r="O127" s="455">
        <f t="shared" si="44"/>
        <v>0.0</v>
      </c>
      <c r="P127" s="455">
        <f t="shared" si="44"/>
        <v>0.0</v>
      </c>
      <c r="Q127" s="455">
        <f t="shared" si="44"/>
        <v>0.0</v>
      </c>
      <c r="R127" s="455">
        <f t="shared" si="44"/>
        <v>0.0</v>
      </c>
      <c r="S127" s="455">
        <f t="shared" si="44"/>
        <v>0.0</v>
      </c>
      <c r="T127" s="455">
        <f t="shared" si="44"/>
        <v>0.0</v>
      </c>
      <c r="U127" s="455">
        <f t="shared" si="44"/>
        <v>0.0</v>
      </c>
      <c r="V127" s="455">
        <f t="shared" si="44"/>
        <v>0.0</v>
      </c>
      <c r="W127" s="455">
        <f t="shared" si="44"/>
        <v>0.0</v>
      </c>
      <c r="X127" s="455">
        <f t="shared" si="44"/>
        <v>0.0</v>
      </c>
      <c r="Y127" s="455">
        <f t="shared" si="44"/>
        <v>0.0</v>
      </c>
      <c r="Z127" s="455">
        <f t="shared" si="44"/>
        <v>0.0</v>
      </c>
      <c r="AA127" s="455">
        <f t="shared" si="44"/>
        <v>0.0</v>
      </c>
      <c r="AB127" s="456">
        <f t="shared" si="44"/>
        <v>0.0</v>
      </c>
    </row>
    <row r="128" spans="8:8" ht="15.75" customHeight="1">
      <c r="A128" s="413"/>
      <c r="B128" s="484"/>
      <c r="C128" s="423"/>
      <c r="D128" s="424"/>
      <c r="E128" s="425"/>
      <c r="F128" s="425"/>
      <c r="G128" s="425"/>
      <c r="H128" s="425"/>
      <c r="I128" s="425"/>
      <c r="J128" s="425"/>
      <c r="K128" s="425"/>
      <c r="L128" s="425"/>
      <c r="M128" s="425"/>
      <c r="N128" s="425"/>
      <c r="O128" s="425"/>
      <c r="P128" s="425"/>
      <c r="Q128" s="426"/>
      <c r="R128" s="426"/>
      <c r="S128" s="425"/>
      <c r="T128" s="425"/>
      <c r="U128" s="425"/>
      <c r="V128" s="425"/>
      <c r="W128" s="425"/>
      <c r="X128" s="425"/>
      <c r="Y128" s="425"/>
      <c r="Z128" s="425"/>
      <c r="AA128" s="425"/>
      <c r="AB128" s="427"/>
    </row>
    <row r="129" spans="8:8" ht="15.75" customHeight="1">
      <c r="A129" s="413"/>
      <c r="B129" s="480" t="s">
        <v>221</v>
      </c>
      <c r="C129" s="428" t="s">
        <v>165</v>
      </c>
      <c r="D129" s="381"/>
      <c r="E129" s="450" t="s">
        <v>214</v>
      </c>
      <c r="F129" s="451" t="s">
        <v>215</v>
      </c>
      <c r="G129" s="451" t="s">
        <v>214</v>
      </c>
      <c r="H129" s="451" t="s">
        <v>215</v>
      </c>
      <c r="I129" s="451" t="s">
        <v>214</v>
      </c>
      <c r="J129" s="451" t="s">
        <v>215</v>
      </c>
      <c r="K129" s="451" t="s">
        <v>214</v>
      </c>
      <c r="L129" s="451" t="s">
        <v>215</v>
      </c>
      <c r="M129" s="451" t="s">
        <v>214</v>
      </c>
      <c r="N129" s="451" t="s">
        <v>215</v>
      </c>
      <c r="O129" s="451" t="s">
        <v>214</v>
      </c>
      <c r="P129" s="451" t="s">
        <v>215</v>
      </c>
      <c r="Q129" s="451" t="s">
        <v>214</v>
      </c>
      <c r="R129" s="451" t="s">
        <v>215</v>
      </c>
      <c r="S129" s="451" t="s">
        <v>214</v>
      </c>
      <c r="T129" s="451" t="s">
        <v>215</v>
      </c>
      <c r="U129" s="451" t="s">
        <v>214</v>
      </c>
      <c r="V129" s="451" t="s">
        <v>215</v>
      </c>
      <c r="W129" s="451" t="s">
        <v>214</v>
      </c>
      <c r="X129" s="451" t="s">
        <v>215</v>
      </c>
      <c r="Y129" s="451" t="s">
        <v>214</v>
      </c>
      <c r="Z129" s="451" t="s">
        <v>215</v>
      </c>
      <c r="AA129" s="451" t="s">
        <v>214</v>
      </c>
      <c r="AB129" s="452" t="s">
        <v>215</v>
      </c>
    </row>
    <row r="130" spans="8:8" ht="15.75" customHeight="1">
      <c r="A130" s="413"/>
      <c r="B130" s="481"/>
      <c r="C130" s="328" t="s">
        <v>222</v>
      </c>
      <c r="D130" s="453"/>
      <c r="E130" s="325">
        <f t="shared" si="45" ref="E130:AB130">SUMPRODUCT($D$114:$D$115:$D$116,E114:E115:E116)/100000</f>
        <v>0.049443600000000004</v>
      </c>
      <c r="F130" s="325">
        <f t="shared" si="45"/>
        <v>0.0479418</v>
      </c>
      <c r="G130" s="325">
        <f t="shared" si="45"/>
        <v>0.0</v>
      </c>
      <c r="H130" s="325">
        <f t="shared" si="45"/>
        <v>0.0</v>
      </c>
      <c r="I130" s="325">
        <f t="shared" si="45"/>
        <v>0.08507700000000001</v>
      </c>
      <c r="J130" s="325">
        <f t="shared" si="45"/>
        <v>0.10176650000000001</v>
      </c>
      <c r="K130" s="325">
        <f t="shared" si="45"/>
        <v>0.0</v>
      </c>
      <c r="L130" s="325">
        <f t="shared" si="45"/>
        <v>0.0</v>
      </c>
      <c r="M130" s="325">
        <f t="shared" si="45"/>
        <v>0.0</v>
      </c>
      <c r="N130" s="325">
        <f t="shared" si="45"/>
        <v>0.0</v>
      </c>
      <c r="O130" s="325">
        <f t="shared" si="45"/>
        <v>0.0</v>
      </c>
      <c r="P130" s="325">
        <f t="shared" si="45"/>
        <v>0.0</v>
      </c>
      <c r="Q130" s="325">
        <f t="shared" si="45"/>
        <v>0.0</v>
      </c>
      <c r="R130" s="325">
        <f t="shared" si="45"/>
        <v>0.0</v>
      </c>
      <c r="S130" s="325">
        <f t="shared" si="45"/>
        <v>0.0</v>
      </c>
      <c r="T130" s="325">
        <f t="shared" si="45"/>
        <v>0.0</v>
      </c>
      <c r="U130" s="325">
        <f t="shared" si="45"/>
        <v>0.0</v>
      </c>
      <c r="V130" s="325">
        <f t="shared" si="45"/>
        <v>0.0</v>
      </c>
      <c r="W130" s="325">
        <f t="shared" si="45"/>
        <v>0.0</v>
      </c>
      <c r="X130" s="325">
        <f t="shared" si="45"/>
        <v>0.0</v>
      </c>
      <c r="Y130" s="325">
        <f t="shared" si="45"/>
        <v>0.0</v>
      </c>
      <c r="Z130" s="325">
        <f t="shared" si="45"/>
        <v>0.0</v>
      </c>
      <c r="AA130" s="325">
        <f t="shared" si="45"/>
        <v>0.0</v>
      </c>
      <c r="AB130" s="485">
        <f t="shared" si="45"/>
        <v>0.0</v>
      </c>
    </row>
    <row r="131" spans="8:8" ht="15.75" customHeight="1">
      <c r="A131" s="413"/>
      <c r="B131" s="481"/>
      <c r="C131" s="328" t="s">
        <v>223</v>
      </c>
      <c r="D131" s="386"/>
      <c r="E131" s="330">
        <f t="shared" si="46" ref="E131:AB131">SUMPRODUCT($D$117:$D$118:$D$119:$D$120,E117:E118:E119:E120)/100000</f>
        <v>0.6604795</v>
      </c>
      <c r="F131" s="330">
        <f t="shared" si="46"/>
        <v>0.1759602</v>
      </c>
      <c r="G131" s="330">
        <f t="shared" si="46"/>
        <v>0.0</v>
      </c>
      <c r="H131" s="330">
        <f t="shared" si="46"/>
        <v>0.0</v>
      </c>
      <c r="I131" s="330">
        <f t="shared" si="46"/>
        <v>0.11139790000000001</v>
      </c>
      <c r="J131" s="330">
        <f t="shared" si="46"/>
        <v>0.1647512</v>
      </c>
      <c r="K131" s="330">
        <f t="shared" si="46"/>
        <v>0.0</v>
      </c>
      <c r="L131" s="330">
        <f t="shared" si="46"/>
        <v>0.0</v>
      </c>
      <c r="M131" s="330">
        <f t="shared" si="46"/>
        <v>0.0</v>
      </c>
      <c r="N131" s="330">
        <f t="shared" si="46"/>
        <v>0.0</v>
      </c>
      <c r="O131" s="330">
        <f t="shared" si="46"/>
        <v>0.0</v>
      </c>
      <c r="P131" s="330">
        <f t="shared" si="46"/>
        <v>0.0</v>
      </c>
      <c r="Q131" s="330">
        <f t="shared" si="46"/>
        <v>0.0</v>
      </c>
      <c r="R131" s="330">
        <f t="shared" si="46"/>
        <v>0.0</v>
      </c>
      <c r="S131" s="330">
        <f t="shared" si="46"/>
        <v>0.0</v>
      </c>
      <c r="T131" s="330">
        <f t="shared" si="46"/>
        <v>0.0</v>
      </c>
      <c r="U131" s="330">
        <f t="shared" si="46"/>
        <v>0.0</v>
      </c>
      <c r="V131" s="330">
        <f t="shared" si="46"/>
        <v>0.0</v>
      </c>
      <c r="W131" s="330">
        <f t="shared" si="46"/>
        <v>0.0</v>
      </c>
      <c r="X131" s="330">
        <f t="shared" si="46"/>
        <v>0.0</v>
      </c>
      <c r="Y131" s="330">
        <f t="shared" si="46"/>
        <v>0.0</v>
      </c>
      <c r="Z131" s="330">
        <f t="shared" si="46"/>
        <v>0.0</v>
      </c>
      <c r="AA131" s="330">
        <f t="shared" si="46"/>
        <v>0.0</v>
      </c>
      <c r="AB131" s="331">
        <f t="shared" si="46"/>
        <v>0.0</v>
      </c>
    </row>
    <row r="132" spans="8:8" ht="15.75" customHeight="1">
      <c r="A132" s="413"/>
      <c r="B132" s="481"/>
      <c r="C132" s="332" t="s">
        <v>224</v>
      </c>
      <c r="D132" s="386"/>
      <c r="E132" s="330">
        <f t="shared" si="47" ref="E132:AB132">SUMPRODUCT($D$121:$D$122:$D$123,E121:E122:E123)/100000</f>
        <v>0.031881599999999996</v>
      </c>
      <c r="F132" s="330">
        <f t="shared" si="47"/>
        <v>0.1581873</v>
      </c>
      <c r="G132" s="330">
        <f t="shared" si="47"/>
        <v>0.0</v>
      </c>
      <c r="H132" s="330">
        <f t="shared" si="47"/>
        <v>0.0</v>
      </c>
      <c r="I132" s="330">
        <f t="shared" si="47"/>
        <v>0.0285259</v>
      </c>
      <c r="J132" s="330">
        <f t="shared" si="47"/>
        <v>0.15690629999999997</v>
      </c>
      <c r="K132" s="330">
        <f t="shared" si="47"/>
        <v>0.0</v>
      </c>
      <c r="L132" s="330">
        <f t="shared" si="47"/>
        <v>0.0</v>
      </c>
      <c r="M132" s="330">
        <f t="shared" si="47"/>
        <v>0.0</v>
      </c>
      <c r="N132" s="330">
        <f t="shared" si="47"/>
        <v>0.0</v>
      </c>
      <c r="O132" s="330">
        <f t="shared" si="47"/>
        <v>0.0</v>
      </c>
      <c r="P132" s="330">
        <f t="shared" si="47"/>
        <v>0.0</v>
      </c>
      <c r="Q132" s="330">
        <f t="shared" si="47"/>
        <v>0.0</v>
      </c>
      <c r="R132" s="330">
        <f t="shared" si="47"/>
        <v>0.0</v>
      </c>
      <c r="S132" s="330">
        <f t="shared" si="47"/>
        <v>0.0</v>
      </c>
      <c r="T132" s="330">
        <f t="shared" si="47"/>
        <v>0.0</v>
      </c>
      <c r="U132" s="330">
        <f t="shared" si="47"/>
        <v>0.0</v>
      </c>
      <c r="V132" s="330">
        <f t="shared" si="47"/>
        <v>0.0</v>
      </c>
      <c r="W132" s="330">
        <f t="shared" si="47"/>
        <v>0.0</v>
      </c>
      <c r="X132" s="330">
        <f t="shared" si="47"/>
        <v>0.0</v>
      </c>
      <c r="Y132" s="330">
        <f t="shared" si="47"/>
        <v>0.0</v>
      </c>
      <c r="Z132" s="330">
        <f t="shared" si="47"/>
        <v>0.0</v>
      </c>
      <c r="AA132" s="330">
        <f t="shared" si="47"/>
        <v>0.0</v>
      </c>
      <c r="AB132" s="331">
        <f t="shared" si="47"/>
        <v>0.0</v>
      </c>
    </row>
    <row r="133" spans="8:8" ht="15.75" customHeight="1">
      <c r="A133" s="413"/>
      <c r="B133" s="481"/>
      <c r="C133" s="328" t="s">
        <v>225</v>
      </c>
      <c r="D133" s="386"/>
      <c r="E133" s="330">
        <f t="shared" si="48" ref="E133:AB133">SUMPRODUCT($D$124:$D$125,E124:E125)/100000</f>
        <v>0.023928</v>
      </c>
      <c r="F133" s="330">
        <f t="shared" si="48"/>
        <v>0.058185799999999996</v>
      </c>
      <c r="G133" s="330">
        <f t="shared" si="48"/>
        <v>0.0</v>
      </c>
      <c r="H133" s="330">
        <f t="shared" si="48"/>
        <v>0.0</v>
      </c>
      <c r="I133" s="330">
        <f t="shared" si="48"/>
        <v>0.038023</v>
      </c>
      <c r="J133" s="330">
        <f t="shared" si="48"/>
        <v>0.0428926</v>
      </c>
      <c r="K133" s="330">
        <f t="shared" si="48"/>
        <v>0.0</v>
      </c>
      <c r="L133" s="330">
        <f t="shared" si="48"/>
        <v>0.0</v>
      </c>
      <c r="M133" s="330">
        <f t="shared" si="48"/>
        <v>0.0</v>
      </c>
      <c r="N133" s="330">
        <f t="shared" si="48"/>
        <v>0.0</v>
      </c>
      <c r="O133" s="330">
        <f t="shared" si="48"/>
        <v>0.0</v>
      </c>
      <c r="P133" s="330">
        <f t="shared" si="48"/>
        <v>0.0</v>
      </c>
      <c r="Q133" s="330">
        <f t="shared" si="48"/>
        <v>0.0</v>
      </c>
      <c r="R133" s="330">
        <f t="shared" si="48"/>
        <v>0.0</v>
      </c>
      <c r="S133" s="330">
        <f t="shared" si="48"/>
        <v>0.0</v>
      </c>
      <c r="T133" s="330">
        <f t="shared" si="48"/>
        <v>0.0</v>
      </c>
      <c r="U133" s="330">
        <f t="shared" si="48"/>
        <v>0.0</v>
      </c>
      <c r="V133" s="330">
        <f t="shared" si="48"/>
        <v>0.0</v>
      </c>
      <c r="W133" s="330">
        <f t="shared" si="48"/>
        <v>0.0</v>
      </c>
      <c r="X133" s="330">
        <f t="shared" si="48"/>
        <v>0.0</v>
      </c>
      <c r="Y133" s="330">
        <f t="shared" si="48"/>
        <v>0.0</v>
      </c>
      <c r="Z133" s="330">
        <f t="shared" si="48"/>
        <v>0.0</v>
      </c>
      <c r="AA133" s="330">
        <f t="shared" si="48"/>
        <v>0.0</v>
      </c>
      <c r="AB133" s="331">
        <f t="shared" si="48"/>
        <v>0.0</v>
      </c>
    </row>
    <row r="134" spans="8:8" ht="15.75" customHeight="1">
      <c r="A134" s="413"/>
      <c r="B134" s="482"/>
      <c r="C134" s="431" t="s">
        <v>187</v>
      </c>
      <c r="D134" s="389"/>
      <c r="E134" s="390">
        <f t="shared" si="49" ref="E134:AB134">SUM(E130:E133)</f>
        <v>0.7657326999999999</v>
      </c>
      <c r="F134" s="391">
        <f t="shared" si="49"/>
        <v>0.44027510000000003</v>
      </c>
      <c r="G134" s="391">
        <f t="shared" si="49"/>
        <v>0.0</v>
      </c>
      <c r="H134" s="391">
        <f t="shared" si="49"/>
        <v>0.0</v>
      </c>
      <c r="I134" s="391">
        <f t="shared" si="49"/>
        <v>0.26302380000000003</v>
      </c>
      <c r="J134" s="391">
        <f t="shared" si="49"/>
        <v>0.4663165999999999</v>
      </c>
      <c r="K134" s="391">
        <f t="shared" si="49"/>
        <v>0.0</v>
      </c>
      <c r="L134" s="391">
        <f t="shared" si="49"/>
        <v>0.0</v>
      </c>
      <c r="M134" s="391">
        <f t="shared" si="49"/>
        <v>0.0</v>
      </c>
      <c r="N134" s="391">
        <f t="shared" si="49"/>
        <v>0.0</v>
      </c>
      <c r="O134" s="391">
        <f t="shared" si="49"/>
        <v>0.0</v>
      </c>
      <c r="P134" s="391">
        <f t="shared" si="49"/>
        <v>0.0</v>
      </c>
      <c r="Q134" s="391">
        <f t="shared" si="49"/>
        <v>0.0</v>
      </c>
      <c r="R134" s="391">
        <f t="shared" si="49"/>
        <v>0.0</v>
      </c>
      <c r="S134" s="391">
        <f t="shared" si="49"/>
        <v>0.0</v>
      </c>
      <c r="T134" s="391">
        <f t="shared" si="49"/>
        <v>0.0</v>
      </c>
      <c r="U134" s="391">
        <f t="shared" si="49"/>
        <v>0.0</v>
      </c>
      <c r="V134" s="391">
        <f t="shared" si="49"/>
        <v>0.0</v>
      </c>
      <c r="W134" s="391">
        <f t="shared" si="49"/>
        <v>0.0</v>
      </c>
      <c r="X134" s="391">
        <f t="shared" si="49"/>
        <v>0.0</v>
      </c>
      <c r="Y134" s="391">
        <f t="shared" si="49"/>
        <v>0.0</v>
      </c>
      <c r="Z134" s="391">
        <f t="shared" si="49"/>
        <v>0.0</v>
      </c>
      <c r="AA134" s="391">
        <f t="shared" si="49"/>
        <v>0.0</v>
      </c>
      <c r="AB134" s="392">
        <f t="shared" si="49"/>
        <v>0.0</v>
      </c>
    </row>
    <row r="135" spans="8:8" ht="15.75" customHeight="1">
      <c r="A135" s="388" t="s">
        <v>261</v>
      </c>
      <c r="B135" s="480">
        <v>1.0</v>
      </c>
      <c r="C135" s="369" t="s">
        <v>217</v>
      </c>
      <c r="D135" s="280">
        <v>92.9</v>
      </c>
      <c r="E135" s="432"/>
      <c r="F135" s="432"/>
      <c r="G135" s="432"/>
      <c r="H135" s="432"/>
      <c r="I135" s="432">
        <v>0.0</v>
      </c>
      <c r="J135" s="432">
        <v>0.0</v>
      </c>
      <c r="K135" s="432"/>
      <c r="L135" s="432"/>
      <c r="M135" s="432"/>
      <c r="N135" s="432"/>
      <c r="O135" s="433"/>
      <c r="P135" s="433"/>
      <c r="Q135" s="432"/>
      <c r="R135" s="432"/>
      <c r="S135" s="348"/>
      <c r="T135" s="348"/>
      <c r="U135" s="433"/>
      <c r="V135" s="433"/>
      <c r="W135" s="433"/>
      <c r="X135" s="433"/>
      <c r="Y135" s="433"/>
      <c r="Z135" s="433"/>
      <c r="AA135" s="433"/>
      <c r="AB135" s="435"/>
    </row>
    <row r="136" spans="8:8" ht="15.75" customHeight="1">
      <c r="A136" s="413"/>
      <c r="B136" s="481">
        <v>2.0</v>
      </c>
      <c r="C136" s="371" t="s">
        <v>218</v>
      </c>
      <c r="D136" s="289">
        <v>154.38</v>
      </c>
      <c r="E136" s="432">
        <v>0.0</v>
      </c>
      <c r="F136" s="432">
        <v>11.0</v>
      </c>
      <c r="G136" s="433"/>
      <c r="H136" s="433"/>
      <c r="I136" s="432">
        <v>14.0</v>
      </c>
      <c r="J136" s="432">
        <v>28.0</v>
      </c>
      <c r="K136" s="432"/>
      <c r="L136" s="432"/>
      <c r="M136" s="432"/>
      <c r="N136" s="432"/>
      <c r="O136" s="433"/>
      <c r="P136" s="433"/>
      <c r="Q136" s="432"/>
      <c r="R136" s="432"/>
      <c r="S136" s="348"/>
      <c r="T136" s="348"/>
      <c r="U136" s="433"/>
      <c r="V136" s="433"/>
      <c r="W136" s="433"/>
      <c r="X136" s="433"/>
      <c r="Y136" s="433"/>
      <c r="Z136" s="433"/>
      <c r="AA136" s="433"/>
      <c r="AB136" s="435"/>
    </row>
    <row r="137" spans="8:8" ht="15.75" customHeight="1">
      <c r="A137" s="413"/>
      <c r="B137" s="481">
        <v>3.0</v>
      </c>
      <c r="C137" s="371" t="s">
        <v>178</v>
      </c>
      <c r="D137" s="289">
        <v>283.73</v>
      </c>
      <c r="E137" s="432">
        <v>0.0</v>
      </c>
      <c r="F137" s="432">
        <v>10.0</v>
      </c>
      <c r="G137" s="432"/>
      <c r="H137" s="432"/>
      <c r="I137" s="432">
        <v>3.0</v>
      </c>
      <c r="J137" s="432">
        <v>5.0</v>
      </c>
      <c r="K137" s="432"/>
      <c r="L137" s="432"/>
      <c r="M137" s="432"/>
      <c r="N137" s="432"/>
      <c r="O137" s="433"/>
      <c r="P137" s="433"/>
      <c r="Q137" s="432"/>
      <c r="R137" s="432"/>
      <c r="S137" s="348"/>
      <c r="T137" s="348"/>
      <c r="U137" s="433"/>
      <c r="V137" s="433"/>
      <c r="W137" s="433"/>
      <c r="X137" s="433"/>
      <c r="Y137" s="433"/>
      <c r="Z137" s="433"/>
      <c r="AA137" s="433"/>
      <c r="AB137" s="435"/>
    </row>
    <row r="138" spans="8:8" ht="15.75" customHeight="1">
      <c r="A138" s="437"/>
      <c r="B138" s="481">
        <v>4.0</v>
      </c>
      <c r="C138" s="371" t="s">
        <v>179</v>
      </c>
      <c r="D138" s="289">
        <v>344.75</v>
      </c>
      <c r="E138" s="432"/>
      <c r="F138" s="432"/>
      <c r="G138" s="432"/>
      <c r="H138" s="432"/>
      <c r="I138" s="432">
        <v>0.0</v>
      </c>
      <c r="J138" s="432">
        <v>0.0</v>
      </c>
      <c r="K138" s="432"/>
      <c r="L138" s="432"/>
      <c r="M138" s="432"/>
      <c r="N138" s="432"/>
      <c r="O138" s="433"/>
      <c r="P138" s="433"/>
      <c r="Q138" s="432"/>
      <c r="R138" s="432"/>
      <c r="S138" s="348"/>
      <c r="T138" s="348"/>
      <c r="U138" s="433"/>
      <c r="V138" s="433"/>
      <c r="W138" s="433"/>
      <c r="X138" s="433"/>
      <c r="Y138" s="433"/>
      <c r="Z138" s="433"/>
      <c r="AA138" s="433"/>
      <c r="AB138" s="435"/>
    </row>
    <row r="139" spans="8:8" ht="15.75" customHeight="1">
      <c r="A139" s="437"/>
      <c r="B139" s="481">
        <v>5.0</v>
      </c>
      <c r="C139" s="371" t="s">
        <v>175</v>
      </c>
      <c r="D139" s="289">
        <v>208.06</v>
      </c>
      <c r="E139" s="432">
        <v>0.0</v>
      </c>
      <c r="F139" s="432">
        <v>15.0</v>
      </c>
      <c r="G139" s="432"/>
      <c r="H139" s="432"/>
      <c r="I139" s="432">
        <v>0.0</v>
      </c>
      <c r="J139" s="432">
        <v>15.0</v>
      </c>
      <c r="K139" s="432"/>
      <c r="L139" s="432"/>
      <c r="M139" s="432"/>
      <c r="N139" s="432"/>
      <c r="O139" s="433"/>
      <c r="P139" s="433"/>
      <c r="Q139" s="432"/>
      <c r="R139" s="432"/>
      <c r="S139" s="348"/>
      <c r="T139" s="348"/>
      <c r="U139" s="433"/>
      <c r="V139" s="433"/>
      <c r="W139" s="433"/>
      <c r="X139" s="433"/>
      <c r="Y139" s="433"/>
      <c r="Z139" s="433"/>
      <c r="AA139" s="433"/>
      <c r="AB139" s="435"/>
    </row>
    <row r="140" spans="8:8" ht="15.75" customHeight="1">
      <c r="A140" s="437"/>
      <c r="B140" s="481">
        <v>6.0</v>
      </c>
      <c r="C140" s="371" t="s">
        <v>176</v>
      </c>
      <c r="D140" s="289">
        <v>399.65</v>
      </c>
      <c r="E140" s="432">
        <v>0.0</v>
      </c>
      <c r="F140" s="432">
        <v>10.0</v>
      </c>
      <c r="G140" s="432"/>
      <c r="H140" s="432"/>
      <c r="I140" s="432">
        <v>0.0</v>
      </c>
      <c r="J140" s="432">
        <v>10.0</v>
      </c>
      <c r="K140" s="432"/>
      <c r="L140" s="432"/>
      <c r="M140" s="432"/>
      <c r="N140" s="432"/>
      <c r="O140" s="433"/>
      <c r="P140" s="433"/>
      <c r="Q140" s="432"/>
      <c r="R140" s="432"/>
      <c r="S140" s="348"/>
      <c r="T140" s="348"/>
      <c r="U140" s="433"/>
      <c r="V140" s="433"/>
      <c r="W140" s="433"/>
      <c r="X140" s="433"/>
      <c r="Y140" s="433"/>
      <c r="Z140" s="433"/>
      <c r="AA140" s="433"/>
      <c r="AB140" s="435"/>
    </row>
    <row r="141" spans="8:8" ht="15.75" customHeight="1">
      <c r="A141" s="437"/>
      <c r="B141" s="481">
        <v>7.0</v>
      </c>
      <c r="C141" s="371" t="s">
        <v>174</v>
      </c>
      <c r="D141" s="289">
        <v>228.82</v>
      </c>
      <c r="E141" s="432">
        <v>4.0</v>
      </c>
      <c r="F141" s="432">
        <v>17.0</v>
      </c>
      <c r="G141" s="432"/>
      <c r="H141" s="432"/>
      <c r="I141" s="432">
        <v>3.0</v>
      </c>
      <c r="J141" s="432">
        <v>15.0</v>
      </c>
      <c r="K141" s="432"/>
      <c r="L141" s="432"/>
      <c r="M141" s="432"/>
      <c r="N141" s="432"/>
      <c r="O141" s="433"/>
      <c r="P141" s="433"/>
      <c r="Q141" s="432"/>
      <c r="R141" s="432"/>
      <c r="S141" s="348"/>
      <c r="T141" s="348"/>
      <c r="U141" s="433"/>
      <c r="V141" s="433"/>
      <c r="W141" s="433"/>
      <c r="X141" s="433"/>
      <c r="Y141" s="433"/>
      <c r="Z141" s="433"/>
      <c r="AA141" s="433"/>
      <c r="AB141" s="435"/>
    </row>
    <row r="142" spans="8:8" ht="15.75" customHeight="1">
      <c r="A142" s="413"/>
      <c r="B142" s="481">
        <v>8.0</v>
      </c>
      <c r="C142" s="371" t="s">
        <v>177</v>
      </c>
      <c r="D142" s="289">
        <v>402.71</v>
      </c>
      <c r="E142" s="432"/>
      <c r="F142" s="432"/>
      <c r="G142" s="432"/>
      <c r="H142" s="432"/>
      <c r="I142" s="432">
        <v>0.0</v>
      </c>
      <c r="J142" s="432">
        <v>0.0</v>
      </c>
      <c r="K142" s="432"/>
      <c r="L142" s="432"/>
      <c r="M142" s="432"/>
      <c r="N142" s="432"/>
      <c r="O142" s="433"/>
      <c r="P142" s="433"/>
      <c r="Q142" s="432"/>
      <c r="R142" s="432"/>
      <c r="S142" s="348"/>
      <c r="T142" s="348"/>
      <c r="U142" s="433"/>
      <c r="V142" s="433"/>
      <c r="W142" s="433"/>
      <c r="X142" s="433"/>
      <c r="Y142" s="433"/>
      <c r="Z142" s="433"/>
      <c r="AA142" s="433"/>
      <c r="AB142" s="435"/>
    </row>
    <row r="143" spans="8:8" ht="15.75" customHeight="1">
      <c r="A143" s="437"/>
      <c r="B143" s="481">
        <v>9.0</v>
      </c>
      <c r="C143" s="371" t="s">
        <v>172</v>
      </c>
      <c r="D143" s="289">
        <v>250.17</v>
      </c>
      <c r="E143" s="432"/>
      <c r="F143" s="432"/>
      <c r="G143" s="432"/>
      <c r="H143" s="432"/>
      <c r="I143" s="432">
        <v>0.0</v>
      </c>
      <c r="J143" s="432">
        <v>0.0</v>
      </c>
      <c r="K143" s="432"/>
      <c r="L143" s="432"/>
      <c r="M143" s="432"/>
      <c r="N143" s="432"/>
      <c r="O143" s="433"/>
      <c r="P143" s="433"/>
      <c r="Q143" s="432"/>
      <c r="R143" s="432"/>
      <c r="S143" s="348"/>
      <c r="T143" s="348"/>
      <c r="U143" s="433"/>
      <c r="V143" s="433"/>
      <c r="W143" s="433"/>
      <c r="X143" s="433"/>
      <c r="Y143" s="433"/>
      <c r="Z143" s="433"/>
      <c r="AA143" s="433"/>
      <c r="AB143" s="435"/>
    </row>
    <row r="144" spans="8:8" ht="15.75" customHeight="1">
      <c r="A144" s="437"/>
      <c r="B144" s="481">
        <v>10.0</v>
      </c>
      <c r="C144" s="371" t="s">
        <v>173</v>
      </c>
      <c r="D144" s="289">
        <v>250.17</v>
      </c>
      <c r="E144" s="432"/>
      <c r="F144" s="432"/>
      <c r="G144" s="432"/>
      <c r="H144" s="432"/>
      <c r="I144" s="432">
        <v>0.0</v>
      </c>
      <c r="J144" s="432">
        <v>0.0</v>
      </c>
      <c r="K144" s="432"/>
      <c r="L144" s="432"/>
      <c r="M144" s="432"/>
      <c r="N144" s="438"/>
      <c r="O144" s="433"/>
      <c r="P144" s="433"/>
      <c r="Q144" s="432"/>
      <c r="R144" s="438"/>
      <c r="S144" s="348"/>
      <c r="T144" s="460"/>
      <c r="U144" s="433"/>
      <c r="V144" s="433"/>
      <c r="W144" s="433"/>
      <c r="X144" s="433"/>
      <c r="Y144" s="433"/>
      <c r="Z144" s="433"/>
      <c r="AA144" s="433"/>
      <c r="AB144" s="435"/>
    </row>
    <row r="145" spans="8:8" ht="15.75" customHeight="1">
      <c r="A145" s="413"/>
      <c r="B145" s="481">
        <v>11.0</v>
      </c>
      <c r="C145" s="371" t="s">
        <v>219</v>
      </c>
      <c r="D145" s="289">
        <v>228.82</v>
      </c>
      <c r="E145" s="432"/>
      <c r="F145" s="432"/>
      <c r="G145" s="432"/>
      <c r="H145" s="432"/>
      <c r="I145" s="432">
        <v>0.0</v>
      </c>
      <c r="J145" s="432">
        <v>0.0</v>
      </c>
      <c r="K145" s="432"/>
      <c r="L145" s="432"/>
      <c r="M145" s="432"/>
      <c r="N145" s="432"/>
      <c r="O145" s="433"/>
      <c r="P145" s="433"/>
      <c r="Q145" s="432"/>
      <c r="R145" s="432"/>
      <c r="S145" s="348"/>
      <c r="T145" s="348"/>
      <c r="U145" s="433"/>
      <c r="V145" s="433"/>
      <c r="W145" s="433"/>
      <c r="X145" s="433"/>
      <c r="Y145" s="433"/>
      <c r="Z145" s="433"/>
      <c r="AA145" s="433"/>
      <c r="AB145" s="435"/>
    </row>
    <row r="146" spans="8:8" ht="15.75" customHeight="1">
      <c r="A146" s="413"/>
      <c r="B146" s="481">
        <v>12.0</v>
      </c>
      <c r="C146" s="371" t="s">
        <v>181</v>
      </c>
      <c r="D146" s="289">
        <v>56.38</v>
      </c>
      <c r="E146" s="432">
        <v>0.0</v>
      </c>
      <c r="F146" s="432">
        <v>80.0</v>
      </c>
      <c r="G146" s="432"/>
      <c r="H146" s="432"/>
      <c r="I146" s="432">
        <v>121.0</v>
      </c>
      <c r="J146" s="432">
        <v>78.0</v>
      </c>
      <c r="K146" s="432"/>
      <c r="L146" s="432"/>
      <c r="M146" s="432"/>
      <c r="N146" s="432"/>
      <c r="O146" s="433"/>
      <c r="P146" s="433"/>
      <c r="Q146" s="432"/>
      <c r="R146" s="432"/>
      <c r="S146" s="348"/>
      <c r="T146" s="348"/>
      <c r="U146" s="433"/>
      <c r="V146" s="433"/>
      <c r="W146" s="433"/>
      <c r="X146" s="433"/>
      <c r="Y146" s="433"/>
      <c r="Z146" s="433"/>
      <c r="AA146" s="433"/>
      <c r="AB146" s="435"/>
    </row>
    <row r="147" spans="8:8" ht="15.75" customHeight="1">
      <c r="A147" s="413"/>
      <c r="B147" s="481">
        <v>13.0</v>
      </c>
      <c r="C147" s="371" t="s">
        <v>220</v>
      </c>
      <c r="D147" s="289">
        <v>70.14</v>
      </c>
      <c r="E147" s="432">
        <v>0.0</v>
      </c>
      <c r="F147" s="432">
        <v>25.0</v>
      </c>
      <c r="G147" s="432"/>
      <c r="H147" s="432"/>
      <c r="I147" s="432">
        <v>2.0</v>
      </c>
      <c r="J147" s="432">
        <v>20.0</v>
      </c>
      <c r="K147" s="432"/>
      <c r="L147" s="432"/>
      <c r="M147" s="432"/>
      <c r="N147" s="432"/>
      <c r="O147" s="433"/>
      <c r="P147" s="433"/>
      <c r="Q147" s="432"/>
      <c r="R147" s="432"/>
      <c r="S147" s="348"/>
      <c r="T147" s="348"/>
      <c r="U147" s="433"/>
      <c r="V147" s="433"/>
      <c r="W147" s="433"/>
      <c r="X147" s="433"/>
      <c r="Y147" s="433"/>
      <c r="Z147" s="433"/>
      <c r="AA147" s="433"/>
      <c r="AB147" s="435"/>
    </row>
    <row r="148" spans="8:8" ht="15.75" customHeight="1">
      <c r="A148" s="413"/>
      <c r="B148" s="482">
        <v>14.0</v>
      </c>
      <c r="C148" s="374"/>
      <c r="D148" s="295"/>
      <c r="E148" s="441"/>
      <c r="F148" s="441"/>
      <c r="G148" s="442"/>
      <c r="H148" s="442"/>
      <c r="I148" s="441"/>
      <c r="J148" s="441"/>
      <c r="K148" s="441"/>
      <c r="L148" s="441"/>
      <c r="M148" s="441"/>
      <c r="N148" s="441"/>
      <c r="O148" s="442"/>
      <c r="P148" s="442"/>
      <c r="Q148" s="441"/>
      <c r="R148" s="441"/>
      <c r="S148" s="443"/>
      <c r="T148" s="443"/>
      <c r="U148" s="442"/>
      <c r="V148" s="442"/>
      <c r="W148" s="442"/>
      <c r="X148" s="442"/>
      <c r="Y148" s="442"/>
      <c r="Z148" s="442"/>
      <c r="AA148" s="442"/>
      <c r="AB148" s="444"/>
    </row>
    <row r="149" spans="8:8" ht="15.75" customHeight="1">
      <c r="A149" s="413"/>
      <c r="B149" s="483"/>
      <c r="C149" s="419" t="s">
        <v>187</v>
      </c>
      <c r="D149" s="445"/>
      <c r="E149" s="455">
        <f t="shared" si="50" ref="E149:AB149">SUMPRODUCT($D135:$D148,E135:E148)/100000</f>
        <v>0.009152799999999999</v>
      </c>
      <c r="F149" s="455">
        <f t="shared" si="50"/>
        <v>0.21806720000000002</v>
      </c>
      <c r="G149" s="455">
        <f t="shared" si="50"/>
        <v>0.0</v>
      </c>
      <c r="H149" s="455">
        <f t="shared" si="50"/>
        <v>0.0</v>
      </c>
      <c r="I149" s="455">
        <f t="shared" si="50"/>
        <v>0.10661230000000001</v>
      </c>
      <c r="J149" s="455">
        <f t="shared" si="50"/>
        <v>0.22091429999999998</v>
      </c>
      <c r="K149" s="455">
        <f t="shared" si="50"/>
        <v>0.0</v>
      </c>
      <c r="L149" s="455">
        <f t="shared" si="50"/>
        <v>0.0</v>
      </c>
      <c r="M149" s="455">
        <f t="shared" si="50"/>
        <v>0.0</v>
      </c>
      <c r="N149" s="455">
        <f t="shared" si="50"/>
        <v>0.0</v>
      </c>
      <c r="O149" s="455">
        <f t="shared" si="50"/>
        <v>0.0</v>
      </c>
      <c r="P149" s="455">
        <f t="shared" si="50"/>
        <v>0.0</v>
      </c>
      <c r="Q149" s="455">
        <f t="shared" si="50"/>
        <v>0.0</v>
      </c>
      <c r="R149" s="455">
        <f t="shared" si="50"/>
        <v>0.0</v>
      </c>
      <c r="S149" s="455">
        <f t="shared" si="50"/>
        <v>0.0</v>
      </c>
      <c r="T149" s="455">
        <f t="shared" si="50"/>
        <v>0.0</v>
      </c>
      <c r="U149" s="455">
        <f t="shared" si="50"/>
        <v>0.0</v>
      </c>
      <c r="V149" s="455">
        <f t="shared" si="50"/>
        <v>0.0</v>
      </c>
      <c r="W149" s="455">
        <f t="shared" si="50"/>
        <v>0.0</v>
      </c>
      <c r="X149" s="455">
        <f t="shared" si="50"/>
        <v>0.0</v>
      </c>
      <c r="Y149" s="455">
        <f t="shared" si="50"/>
        <v>0.0</v>
      </c>
      <c r="Z149" s="455">
        <f t="shared" si="50"/>
        <v>0.0</v>
      </c>
      <c r="AA149" s="455">
        <f t="shared" si="50"/>
        <v>0.0</v>
      </c>
      <c r="AB149" s="456">
        <f t="shared" si="50"/>
        <v>0.0</v>
      </c>
    </row>
    <row r="150" spans="8:8" ht="15.75" customHeight="1">
      <c r="A150" s="413"/>
      <c r="B150" s="484"/>
      <c r="C150" s="423"/>
      <c r="D150" s="424"/>
      <c r="E150" s="425"/>
      <c r="F150" s="425"/>
      <c r="G150" s="425"/>
      <c r="H150" s="425"/>
      <c r="I150" s="425"/>
      <c r="J150" s="425"/>
      <c r="K150" s="425"/>
      <c r="L150" s="425"/>
      <c r="M150" s="425"/>
      <c r="N150" s="425"/>
      <c r="O150" s="425"/>
      <c r="P150" s="425"/>
      <c r="Q150" s="426"/>
      <c r="R150" s="426"/>
      <c r="S150" s="425"/>
      <c r="T150" s="425"/>
      <c r="U150" s="425"/>
      <c r="V150" s="425"/>
      <c r="W150" s="425"/>
      <c r="X150" s="425"/>
      <c r="Y150" s="425"/>
      <c r="Z150" s="425"/>
      <c r="AA150" s="425"/>
      <c r="AB150" s="427"/>
    </row>
    <row r="151" spans="8:8" ht="15.75" customHeight="1">
      <c r="A151" s="413"/>
      <c r="B151" s="480" t="s">
        <v>221</v>
      </c>
      <c r="C151" s="428" t="s">
        <v>165</v>
      </c>
      <c r="D151" s="381"/>
      <c r="E151" s="450" t="s">
        <v>214</v>
      </c>
      <c r="F151" s="451" t="s">
        <v>215</v>
      </c>
      <c r="G151" s="451" t="s">
        <v>214</v>
      </c>
      <c r="H151" s="451" t="s">
        <v>215</v>
      </c>
      <c r="I151" s="451" t="s">
        <v>214</v>
      </c>
      <c r="J151" s="451" t="s">
        <v>215</v>
      </c>
      <c r="K151" s="451" t="s">
        <v>214</v>
      </c>
      <c r="L151" s="451" t="s">
        <v>215</v>
      </c>
      <c r="M151" s="451" t="s">
        <v>214</v>
      </c>
      <c r="N151" s="451" t="s">
        <v>215</v>
      </c>
      <c r="O151" s="451" t="s">
        <v>214</v>
      </c>
      <c r="P151" s="451" t="s">
        <v>215</v>
      </c>
      <c r="Q151" s="451" t="s">
        <v>214</v>
      </c>
      <c r="R151" s="451" t="s">
        <v>215</v>
      </c>
      <c r="S151" s="451" t="s">
        <v>214</v>
      </c>
      <c r="T151" s="451" t="s">
        <v>215</v>
      </c>
      <c r="U151" s="451" t="s">
        <v>214</v>
      </c>
      <c r="V151" s="451" t="s">
        <v>215</v>
      </c>
      <c r="W151" s="451" t="s">
        <v>214</v>
      </c>
      <c r="X151" s="451" t="s">
        <v>215</v>
      </c>
      <c r="Y151" s="451" t="s">
        <v>214</v>
      </c>
      <c r="Z151" s="451" t="s">
        <v>215</v>
      </c>
      <c r="AA151" s="451" t="s">
        <v>214</v>
      </c>
      <c r="AB151" s="452" t="s">
        <v>215</v>
      </c>
    </row>
    <row r="152" spans="8:8" ht="15.75" customHeight="1">
      <c r="A152" s="413"/>
      <c r="B152" s="481"/>
      <c r="C152" s="328" t="s">
        <v>222</v>
      </c>
      <c r="D152" s="453"/>
      <c r="E152" s="325">
        <f t="shared" si="51" ref="E152:AB152">SUMPRODUCT($D$136:$D$137:$D$138,E136:E137:E138)/100000</f>
        <v>0.0</v>
      </c>
      <c r="F152" s="325">
        <f t="shared" si="51"/>
        <v>0.045354799999999994</v>
      </c>
      <c r="G152" s="325">
        <f t="shared" si="51"/>
        <v>0.0</v>
      </c>
      <c r="H152" s="325">
        <f t="shared" si="51"/>
        <v>0.0</v>
      </c>
      <c r="I152" s="325">
        <f t="shared" si="51"/>
        <v>0.0301251</v>
      </c>
      <c r="J152" s="325">
        <f t="shared" si="51"/>
        <v>0.05741289999999999</v>
      </c>
      <c r="K152" s="325">
        <f t="shared" si="51"/>
        <v>0.0</v>
      </c>
      <c r="L152" s="325">
        <f t="shared" si="51"/>
        <v>0.0</v>
      </c>
      <c r="M152" s="325">
        <f t="shared" si="51"/>
        <v>0.0</v>
      </c>
      <c r="N152" s="325">
        <f t="shared" si="51"/>
        <v>0.0</v>
      </c>
      <c r="O152" s="325">
        <f t="shared" si="51"/>
        <v>0.0</v>
      </c>
      <c r="P152" s="325">
        <f t="shared" si="51"/>
        <v>0.0</v>
      </c>
      <c r="Q152" s="325">
        <f t="shared" si="51"/>
        <v>0.0</v>
      </c>
      <c r="R152" s="325">
        <f t="shared" si="51"/>
        <v>0.0</v>
      </c>
      <c r="S152" s="325">
        <f t="shared" si="51"/>
        <v>0.0</v>
      </c>
      <c r="T152" s="325">
        <f t="shared" si="51"/>
        <v>0.0</v>
      </c>
      <c r="U152" s="325">
        <f t="shared" si="51"/>
        <v>0.0</v>
      </c>
      <c r="V152" s="325">
        <f t="shared" si="51"/>
        <v>0.0</v>
      </c>
      <c r="W152" s="325">
        <f t="shared" si="51"/>
        <v>0.0</v>
      </c>
      <c r="X152" s="325">
        <f t="shared" si="51"/>
        <v>0.0</v>
      </c>
      <c r="Y152" s="325">
        <f t="shared" si="51"/>
        <v>0.0</v>
      </c>
      <c r="Z152" s="325">
        <f t="shared" si="51"/>
        <v>0.0</v>
      </c>
      <c r="AA152" s="325">
        <f t="shared" si="51"/>
        <v>0.0</v>
      </c>
      <c r="AB152" s="485">
        <f t="shared" si="51"/>
        <v>0.0</v>
      </c>
    </row>
    <row r="153" spans="8:8" ht="15.75" customHeight="1">
      <c r="A153" s="413"/>
      <c r="B153" s="481"/>
      <c r="C153" s="328" t="s">
        <v>223</v>
      </c>
      <c r="D153" s="386"/>
      <c r="E153" s="330">
        <f t="shared" si="52" ref="E153:AB153">SUMPRODUCT($D$139:$D$140:$D$141:$D$142,E139:E140:E141:E142)/100000</f>
        <v>0.009152799999999999</v>
      </c>
      <c r="F153" s="330">
        <f t="shared" si="52"/>
        <v>0.1100734</v>
      </c>
      <c r="G153" s="330">
        <f t="shared" si="52"/>
        <v>0.0</v>
      </c>
      <c r="H153" s="330">
        <f t="shared" si="52"/>
        <v>0.0</v>
      </c>
      <c r="I153" s="330">
        <f t="shared" si="52"/>
        <v>0.0068646</v>
      </c>
      <c r="J153" s="330">
        <f t="shared" si="52"/>
        <v>0.105497</v>
      </c>
      <c r="K153" s="330">
        <f t="shared" si="52"/>
        <v>0.0</v>
      </c>
      <c r="L153" s="330">
        <f t="shared" si="52"/>
        <v>0.0</v>
      </c>
      <c r="M153" s="330">
        <f t="shared" si="52"/>
        <v>0.0</v>
      </c>
      <c r="N153" s="330">
        <f t="shared" si="52"/>
        <v>0.0</v>
      </c>
      <c r="O153" s="330">
        <f t="shared" si="52"/>
        <v>0.0</v>
      </c>
      <c r="P153" s="330">
        <f t="shared" si="52"/>
        <v>0.0</v>
      </c>
      <c r="Q153" s="330">
        <f t="shared" si="52"/>
        <v>0.0</v>
      </c>
      <c r="R153" s="330">
        <f t="shared" si="52"/>
        <v>0.0</v>
      </c>
      <c r="S153" s="330">
        <f t="shared" si="52"/>
        <v>0.0</v>
      </c>
      <c r="T153" s="330">
        <f t="shared" si="52"/>
        <v>0.0</v>
      </c>
      <c r="U153" s="330">
        <f t="shared" si="52"/>
        <v>0.0</v>
      </c>
      <c r="V153" s="330">
        <f t="shared" si="52"/>
        <v>0.0</v>
      </c>
      <c r="W153" s="330">
        <f t="shared" si="52"/>
        <v>0.0</v>
      </c>
      <c r="X153" s="330">
        <f t="shared" si="52"/>
        <v>0.0</v>
      </c>
      <c r="Y153" s="330">
        <f t="shared" si="52"/>
        <v>0.0</v>
      </c>
      <c r="Z153" s="330">
        <f t="shared" si="52"/>
        <v>0.0</v>
      </c>
      <c r="AA153" s="330">
        <f t="shared" si="52"/>
        <v>0.0</v>
      </c>
      <c r="AB153" s="331">
        <f t="shared" si="52"/>
        <v>0.0</v>
      </c>
    </row>
    <row r="154" spans="8:8" ht="15.75" customHeight="1">
      <c r="A154" s="413"/>
      <c r="B154" s="481"/>
      <c r="C154" s="332" t="s">
        <v>224</v>
      </c>
      <c r="D154" s="386"/>
      <c r="E154" s="330">
        <f t="shared" si="53" ref="E154:AB154">SUMPRODUCT($D$143:$D$144:$D$145,E143:E144:E145)/100000</f>
        <v>0.0</v>
      </c>
      <c r="F154" s="330">
        <f t="shared" si="53"/>
        <v>0.0</v>
      </c>
      <c r="G154" s="330">
        <f t="shared" si="53"/>
        <v>0.0</v>
      </c>
      <c r="H154" s="330">
        <f t="shared" si="53"/>
        <v>0.0</v>
      </c>
      <c r="I154" s="330">
        <f t="shared" si="53"/>
        <v>0.0</v>
      </c>
      <c r="J154" s="330">
        <f t="shared" si="53"/>
        <v>0.0</v>
      </c>
      <c r="K154" s="330">
        <f t="shared" si="53"/>
        <v>0.0</v>
      </c>
      <c r="L154" s="330">
        <f t="shared" si="53"/>
        <v>0.0</v>
      </c>
      <c r="M154" s="330">
        <f t="shared" si="53"/>
        <v>0.0</v>
      </c>
      <c r="N154" s="330">
        <f t="shared" si="53"/>
        <v>0.0</v>
      </c>
      <c r="O154" s="330">
        <f t="shared" si="53"/>
        <v>0.0</v>
      </c>
      <c r="P154" s="330">
        <f t="shared" si="53"/>
        <v>0.0</v>
      </c>
      <c r="Q154" s="330">
        <f t="shared" si="53"/>
        <v>0.0</v>
      </c>
      <c r="R154" s="330">
        <f t="shared" si="53"/>
        <v>0.0</v>
      </c>
      <c r="S154" s="330">
        <f t="shared" si="53"/>
        <v>0.0</v>
      </c>
      <c r="T154" s="330">
        <f t="shared" si="53"/>
        <v>0.0</v>
      </c>
      <c r="U154" s="330">
        <f t="shared" si="53"/>
        <v>0.0</v>
      </c>
      <c r="V154" s="330">
        <f t="shared" si="53"/>
        <v>0.0</v>
      </c>
      <c r="W154" s="330">
        <f t="shared" si="53"/>
        <v>0.0</v>
      </c>
      <c r="X154" s="330">
        <f t="shared" si="53"/>
        <v>0.0</v>
      </c>
      <c r="Y154" s="330">
        <f t="shared" si="53"/>
        <v>0.0</v>
      </c>
      <c r="Z154" s="330">
        <f t="shared" si="53"/>
        <v>0.0</v>
      </c>
      <c r="AA154" s="330">
        <f t="shared" si="53"/>
        <v>0.0</v>
      </c>
      <c r="AB154" s="331">
        <f t="shared" si="53"/>
        <v>0.0</v>
      </c>
    </row>
    <row r="155" spans="8:8" ht="15.75" customHeight="1">
      <c r="A155" s="413"/>
      <c r="B155" s="481"/>
      <c r="C155" s="328" t="s">
        <v>225</v>
      </c>
      <c r="D155" s="386"/>
      <c r="E155" s="330">
        <f t="shared" si="54" ref="E155:AB155">SUMPRODUCT($D$146:$D$147,E146:E147)/100000</f>
        <v>0.0</v>
      </c>
      <c r="F155" s="330">
        <f t="shared" si="54"/>
        <v>0.062639</v>
      </c>
      <c r="G155" s="330">
        <f t="shared" si="54"/>
        <v>0.0</v>
      </c>
      <c r="H155" s="330">
        <f t="shared" si="54"/>
        <v>0.0</v>
      </c>
      <c r="I155" s="330">
        <f t="shared" si="54"/>
        <v>0.0696226</v>
      </c>
      <c r="J155" s="330">
        <f t="shared" si="54"/>
        <v>0.058004400000000005</v>
      </c>
      <c r="K155" s="330">
        <f t="shared" si="54"/>
        <v>0.0</v>
      </c>
      <c r="L155" s="330">
        <f t="shared" si="54"/>
        <v>0.0</v>
      </c>
      <c r="M155" s="330">
        <f t="shared" si="54"/>
        <v>0.0</v>
      </c>
      <c r="N155" s="330">
        <f t="shared" si="54"/>
        <v>0.0</v>
      </c>
      <c r="O155" s="330">
        <f t="shared" si="54"/>
        <v>0.0</v>
      </c>
      <c r="P155" s="330">
        <f t="shared" si="54"/>
        <v>0.0</v>
      </c>
      <c r="Q155" s="330">
        <f t="shared" si="54"/>
        <v>0.0</v>
      </c>
      <c r="R155" s="330">
        <f t="shared" si="54"/>
        <v>0.0</v>
      </c>
      <c r="S155" s="330">
        <f t="shared" si="54"/>
        <v>0.0</v>
      </c>
      <c r="T155" s="330">
        <f t="shared" si="54"/>
        <v>0.0</v>
      </c>
      <c r="U155" s="330">
        <f t="shared" si="54"/>
        <v>0.0</v>
      </c>
      <c r="V155" s="330">
        <f t="shared" si="54"/>
        <v>0.0</v>
      </c>
      <c r="W155" s="330">
        <f t="shared" si="54"/>
        <v>0.0</v>
      </c>
      <c r="X155" s="330">
        <f t="shared" si="54"/>
        <v>0.0</v>
      </c>
      <c r="Y155" s="330">
        <f t="shared" si="54"/>
        <v>0.0</v>
      </c>
      <c r="Z155" s="330">
        <f t="shared" si="54"/>
        <v>0.0</v>
      </c>
      <c r="AA155" s="330">
        <f t="shared" si="54"/>
        <v>0.0</v>
      </c>
      <c r="AB155" s="331">
        <f t="shared" si="54"/>
        <v>0.0</v>
      </c>
    </row>
    <row r="156" spans="8:8" ht="15.75" customHeight="1">
      <c r="A156" s="430"/>
      <c r="B156" s="482"/>
      <c r="C156" s="431" t="s">
        <v>187</v>
      </c>
      <c r="D156" s="389"/>
      <c r="E156" s="390">
        <f t="shared" si="55" ref="E156:AB156">SUM(E152:E155)</f>
        <v>0.009152799999999999</v>
      </c>
      <c r="F156" s="391">
        <f t="shared" si="55"/>
        <v>0.2180672</v>
      </c>
      <c r="G156" s="391">
        <f t="shared" si="55"/>
        <v>0.0</v>
      </c>
      <c r="H156" s="391">
        <f t="shared" si="55"/>
        <v>0.0</v>
      </c>
      <c r="I156" s="391">
        <f t="shared" si="55"/>
        <v>0.10661230000000001</v>
      </c>
      <c r="J156" s="391">
        <f t="shared" si="55"/>
        <v>0.2209143</v>
      </c>
      <c r="K156" s="391">
        <f t="shared" si="55"/>
        <v>0.0</v>
      </c>
      <c r="L156" s="391">
        <f t="shared" si="55"/>
        <v>0.0</v>
      </c>
      <c r="M156" s="391">
        <f t="shared" si="55"/>
        <v>0.0</v>
      </c>
      <c r="N156" s="391">
        <f t="shared" si="55"/>
        <v>0.0</v>
      </c>
      <c r="O156" s="391">
        <f t="shared" si="55"/>
        <v>0.0</v>
      </c>
      <c r="P156" s="391">
        <f t="shared" si="55"/>
        <v>0.0</v>
      </c>
      <c r="Q156" s="391">
        <f t="shared" si="55"/>
        <v>0.0</v>
      </c>
      <c r="R156" s="391">
        <f t="shared" si="55"/>
        <v>0.0</v>
      </c>
      <c r="S156" s="391">
        <f t="shared" si="55"/>
        <v>0.0</v>
      </c>
      <c r="T156" s="391">
        <f t="shared" si="55"/>
        <v>0.0</v>
      </c>
      <c r="U156" s="391">
        <f t="shared" si="55"/>
        <v>0.0</v>
      </c>
      <c r="V156" s="391">
        <f t="shared" si="55"/>
        <v>0.0</v>
      </c>
      <c r="W156" s="391">
        <f t="shared" si="55"/>
        <v>0.0</v>
      </c>
      <c r="X156" s="391">
        <f t="shared" si="55"/>
        <v>0.0</v>
      </c>
      <c r="Y156" s="391">
        <f t="shared" si="55"/>
        <v>0.0</v>
      </c>
      <c r="Z156" s="391">
        <f t="shared" si="55"/>
        <v>0.0</v>
      </c>
      <c r="AA156" s="391">
        <f t="shared" si="55"/>
        <v>0.0</v>
      </c>
      <c r="AB156" s="392">
        <f t="shared" si="55"/>
        <v>0.0</v>
      </c>
    </row>
    <row r="157" spans="8:8" ht="15.75" customHeight="1">
      <c r="A157" s="388" t="s">
        <v>262</v>
      </c>
      <c r="B157" s="480">
        <v>1.0</v>
      </c>
      <c r="C157" s="369" t="s">
        <v>217</v>
      </c>
      <c r="D157" s="280">
        <v>92.9</v>
      </c>
      <c r="E157" s="432"/>
      <c r="F157" s="432"/>
      <c r="G157" s="432"/>
      <c r="H157" s="432"/>
      <c r="I157" s="432">
        <v>0.0</v>
      </c>
      <c r="J157" s="432">
        <v>0.0</v>
      </c>
      <c r="K157" s="432"/>
      <c r="L157" s="432"/>
      <c r="M157" s="432"/>
      <c r="N157" s="432"/>
      <c r="O157" s="433"/>
      <c r="P157" s="433"/>
      <c r="Q157" s="432"/>
      <c r="R157" s="432"/>
      <c r="S157" s="348"/>
      <c r="T157" s="348"/>
      <c r="U157" s="433"/>
      <c r="V157" s="433"/>
      <c r="W157" s="433"/>
      <c r="X157" s="433"/>
      <c r="Y157" s="433"/>
      <c r="Z157" s="433"/>
      <c r="AA157" s="433"/>
      <c r="AB157" s="435"/>
    </row>
    <row r="158" spans="8:8" ht="15.75" customHeight="1">
      <c r="A158" s="454"/>
      <c r="B158" s="481">
        <v>2.0</v>
      </c>
      <c r="C158" s="371" t="s">
        <v>218</v>
      </c>
      <c r="D158" s="289">
        <v>154.38</v>
      </c>
      <c r="E158" s="432"/>
      <c r="F158" s="432"/>
      <c r="G158" s="433"/>
      <c r="H158" s="433"/>
      <c r="I158" s="432">
        <v>0.0</v>
      </c>
      <c r="J158" s="432">
        <v>0.0</v>
      </c>
      <c r="K158" s="432"/>
      <c r="L158" s="432"/>
      <c r="M158" s="432"/>
      <c r="N158" s="432"/>
      <c r="O158" s="433"/>
      <c r="P158" s="433"/>
      <c r="Q158" s="432"/>
      <c r="R158" s="432"/>
      <c r="S158" s="348"/>
      <c r="T158" s="348"/>
      <c r="U158" s="433"/>
      <c r="V158" s="433"/>
      <c r="W158" s="433"/>
      <c r="X158" s="433"/>
      <c r="Y158" s="433"/>
      <c r="Z158" s="433"/>
      <c r="AA158" s="433"/>
      <c r="AB158" s="435"/>
    </row>
    <row r="159" spans="8:8" ht="15.75" customHeight="1">
      <c r="A159" s="413"/>
      <c r="B159" s="481">
        <v>3.0</v>
      </c>
      <c r="C159" s="371" t="s">
        <v>178</v>
      </c>
      <c r="D159" s="289">
        <v>283.73</v>
      </c>
      <c r="E159" s="432">
        <v>0.0</v>
      </c>
      <c r="F159" s="432"/>
      <c r="G159" s="432"/>
      <c r="H159" s="432"/>
      <c r="I159" s="432">
        <v>0.0</v>
      </c>
      <c r="J159" s="432">
        <v>0.0</v>
      </c>
      <c r="K159" s="432"/>
      <c r="L159" s="432"/>
      <c r="M159" s="432"/>
      <c r="N159" s="432"/>
      <c r="O159" s="433"/>
      <c r="P159" s="433"/>
      <c r="Q159" s="432"/>
      <c r="R159" s="432"/>
      <c r="S159" s="348"/>
      <c r="T159" s="348"/>
      <c r="U159" s="433"/>
      <c r="V159" s="433"/>
      <c r="W159" s="433"/>
      <c r="X159" s="433"/>
      <c r="Y159" s="433"/>
      <c r="Z159" s="433"/>
      <c r="AA159" s="433"/>
      <c r="AB159" s="435"/>
    </row>
    <row r="160" spans="8:8" ht="15.75" customHeight="1">
      <c r="A160" s="413"/>
      <c r="B160" s="481">
        <v>4.0</v>
      </c>
      <c r="C160" s="371" t="s">
        <v>179</v>
      </c>
      <c r="D160" s="289">
        <v>344.75</v>
      </c>
      <c r="E160" s="432"/>
      <c r="F160" s="432"/>
      <c r="G160" s="432"/>
      <c r="H160" s="432"/>
      <c r="I160" s="432">
        <v>0.0</v>
      </c>
      <c r="J160" s="432">
        <v>0.0</v>
      </c>
      <c r="K160" s="432"/>
      <c r="L160" s="432"/>
      <c r="M160" s="432"/>
      <c r="N160" s="432"/>
      <c r="O160" s="433"/>
      <c r="P160" s="433"/>
      <c r="Q160" s="432"/>
      <c r="R160" s="432"/>
      <c r="S160" s="348"/>
      <c r="T160" s="348"/>
      <c r="U160" s="433"/>
      <c r="V160" s="433"/>
      <c r="W160" s="433"/>
      <c r="X160" s="433"/>
      <c r="Y160" s="433"/>
      <c r="Z160" s="433"/>
      <c r="AA160" s="433"/>
      <c r="AB160" s="435"/>
    </row>
    <row r="161" spans="8:8" ht="15.75" customHeight="1">
      <c r="A161" s="413"/>
      <c r="B161" s="481">
        <v>5.0</v>
      </c>
      <c r="C161" s="371" t="s">
        <v>175</v>
      </c>
      <c r="D161" s="289">
        <v>208.06</v>
      </c>
      <c r="E161" s="432">
        <v>0.0</v>
      </c>
      <c r="F161" s="432">
        <v>12.0</v>
      </c>
      <c r="G161" s="432"/>
      <c r="H161" s="432"/>
      <c r="I161" s="432">
        <v>22.0</v>
      </c>
      <c r="J161" s="432">
        <v>8.0</v>
      </c>
      <c r="K161" s="432"/>
      <c r="L161" s="432"/>
      <c r="M161" s="432"/>
      <c r="N161" s="432"/>
      <c r="O161" s="433"/>
      <c r="P161" s="433"/>
      <c r="Q161" s="432"/>
      <c r="R161" s="432"/>
      <c r="S161" s="348"/>
      <c r="T161" s="348"/>
      <c r="U161" s="433"/>
      <c r="V161" s="433"/>
      <c r="W161" s="433"/>
      <c r="X161" s="433"/>
      <c r="Y161" s="433"/>
      <c r="Z161" s="433"/>
      <c r="AA161" s="433"/>
      <c r="AB161" s="435"/>
    </row>
    <row r="162" spans="8:8" ht="15.75" customHeight="1">
      <c r="A162" s="413"/>
      <c r="B162" s="481">
        <v>6.0</v>
      </c>
      <c r="C162" s="371" t="s">
        <v>176</v>
      </c>
      <c r="D162" s="289">
        <v>399.65</v>
      </c>
      <c r="E162" s="432"/>
      <c r="F162" s="432"/>
      <c r="G162" s="432"/>
      <c r="H162" s="432"/>
      <c r="I162" s="432">
        <v>0.0</v>
      </c>
      <c r="J162" s="432">
        <v>0.0</v>
      </c>
      <c r="K162" s="432"/>
      <c r="L162" s="432"/>
      <c r="M162" s="432"/>
      <c r="N162" s="432"/>
      <c r="O162" s="433"/>
      <c r="P162" s="433"/>
      <c r="Q162" s="432"/>
      <c r="R162" s="432"/>
      <c r="S162" s="348"/>
      <c r="T162" s="348"/>
      <c r="U162" s="433"/>
      <c r="V162" s="433"/>
      <c r="W162" s="433"/>
      <c r="X162" s="433"/>
      <c r="Y162" s="433"/>
      <c r="Z162" s="433"/>
      <c r="AA162" s="433"/>
      <c r="AB162" s="435"/>
    </row>
    <row r="163" spans="8:8" ht="15.75" customHeight="1">
      <c r="A163" s="413"/>
      <c r="B163" s="481">
        <v>7.0</v>
      </c>
      <c r="C163" s="371" t="s">
        <v>174</v>
      </c>
      <c r="D163" s="289">
        <v>228.82</v>
      </c>
      <c r="E163" s="432">
        <v>1.0</v>
      </c>
      <c r="F163" s="432">
        <v>28.0</v>
      </c>
      <c r="G163" s="432"/>
      <c r="H163" s="432"/>
      <c r="I163" s="432">
        <v>43.0</v>
      </c>
      <c r="J163" s="432">
        <v>24.0</v>
      </c>
      <c r="K163" s="432"/>
      <c r="L163" s="432"/>
      <c r="M163" s="432"/>
      <c r="N163" s="432"/>
      <c r="O163" s="433"/>
      <c r="P163" s="433"/>
      <c r="Q163" s="432"/>
      <c r="R163" s="432"/>
      <c r="S163" s="348"/>
      <c r="T163" s="348"/>
      <c r="U163" s="433"/>
      <c r="V163" s="433"/>
      <c r="W163" s="433"/>
      <c r="X163" s="433"/>
      <c r="Y163" s="433"/>
      <c r="Z163" s="433"/>
      <c r="AA163" s="433"/>
      <c r="AB163" s="435"/>
    </row>
    <row r="164" spans="8:8" ht="15.75" customHeight="1">
      <c r="A164" s="413"/>
      <c r="B164" s="481">
        <v>8.0</v>
      </c>
      <c r="C164" s="371" t="s">
        <v>177</v>
      </c>
      <c r="D164" s="289">
        <v>402.71</v>
      </c>
      <c r="E164" s="432"/>
      <c r="F164" s="432"/>
      <c r="G164" s="432"/>
      <c r="H164" s="432"/>
      <c r="I164" s="432">
        <v>0.0</v>
      </c>
      <c r="J164" s="432">
        <v>0.0</v>
      </c>
      <c r="K164" s="432"/>
      <c r="L164" s="432"/>
      <c r="M164" s="432"/>
      <c r="N164" s="432"/>
      <c r="O164" s="433"/>
      <c r="P164" s="433"/>
      <c r="Q164" s="432"/>
      <c r="R164" s="432"/>
      <c r="S164" s="348"/>
      <c r="T164" s="348"/>
      <c r="U164" s="433"/>
      <c r="V164" s="433"/>
      <c r="W164" s="433"/>
      <c r="X164" s="433"/>
      <c r="Y164" s="433"/>
      <c r="Z164" s="433"/>
      <c r="AA164" s="433"/>
      <c r="AB164" s="435"/>
    </row>
    <row r="165" spans="8:8" ht="15.75" customHeight="1">
      <c r="A165" s="413"/>
      <c r="B165" s="481">
        <v>9.0</v>
      </c>
      <c r="C165" s="371" t="s">
        <v>172</v>
      </c>
      <c r="D165" s="289">
        <v>250.17</v>
      </c>
      <c r="E165" s="432"/>
      <c r="F165" s="432"/>
      <c r="G165" s="432"/>
      <c r="H165" s="432"/>
      <c r="I165" s="432">
        <v>0.0</v>
      </c>
      <c r="J165" s="432">
        <v>0.0</v>
      </c>
      <c r="K165" s="432"/>
      <c r="L165" s="432"/>
      <c r="M165" s="432"/>
      <c r="N165" s="432"/>
      <c r="O165" s="433"/>
      <c r="P165" s="433"/>
      <c r="Q165" s="432"/>
      <c r="R165" s="432"/>
      <c r="S165" s="348"/>
      <c r="T165" s="348"/>
      <c r="U165" s="433"/>
      <c r="V165" s="433"/>
      <c r="W165" s="433"/>
      <c r="X165" s="433"/>
      <c r="Y165" s="433"/>
      <c r="Z165" s="433"/>
      <c r="AA165" s="433"/>
      <c r="AB165" s="435"/>
    </row>
    <row r="166" spans="8:8" ht="15.75" customHeight="1">
      <c r="A166" s="437"/>
      <c r="B166" s="481">
        <v>10.0</v>
      </c>
      <c r="C166" s="371" t="s">
        <v>173</v>
      </c>
      <c r="D166" s="289">
        <v>250.17</v>
      </c>
      <c r="E166" s="432"/>
      <c r="F166" s="432"/>
      <c r="G166" s="432"/>
      <c r="H166" s="432"/>
      <c r="I166" s="432">
        <v>0.0</v>
      </c>
      <c r="J166" s="432">
        <v>0.0</v>
      </c>
      <c r="K166" s="432"/>
      <c r="L166" s="432"/>
      <c r="M166" s="432"/>
      <c r="N166" s="438"/>
      <c r="O166" s="433"/>
      <c r="P166" s="433"/>
      <c r="Q166" s="432"/>
      <c r="R166" s="438"/>
      <c r="S166" s="348"/>
      <c r="T166" s="460"/>
      <c r="U166" s="433"/>
      <c r="V166" s="433"/>
      <c r="W166" s="433"/>
      <c r="X166" s="433"/>
      <c r="Y166" s="433"/>
      <c r="Z166" s="433"/>
      <c r="AA166" s="433"/>
      <c r="AB166" s="435"/>
    </row>
    <row r="167" spans="8:8" ht="15.75" customHeight="1">
      <c r="A167" s="437"/>
      <c r="B167" s="481">
        <v>11.0</v>
      </c>
      <c r="C167" s="371" t="s">
        <v>219</v>
      </c>
      <c r="D167" s="289">
        <v>228.82</v>
      </c>
      <c r="E167" s="432"/>
      <c r="F167" s="432"/>
      <c r="G167" s="432"/>
      <c r="H167" s="432"/>
      <c r="I167" s="432">
        <v>0.0</v>
      </c>
      <c r="J167" s="432">
        <v>0.0</v>
      </c>
      <c r="K167" s="432"/>
      <c r="L167" s="432"/>
      <c r="M167" s="432"/>
      <c r="N167" s="432"/>
      <c r="O167" s="433"/>
      <c r="P167" s="433"/>
      <c r="Q167" s="432"/>
      <c r="R167" s="432"/>
      <c r="S167" s="348"/>
      <c r="T167" s="348"/>
      <c r="U167" s="433"/>
      <c r="V167" s="433"/>
      <c r="W167" s="433"/>
      <c r="X167" s="433"/>
      <c r="Y167" s="433"/>
      <c r="Z167" s="433"/>
      <c r="AA167" s="433"/>
      <c r="AB167" s="435"/>
    </row>
    <row r="168" spans="8:8" ht="15.75" customHeight="1">
      <c r="A168" s="437"/>
      <c r="B168" s="481">
        <v>12.0</v>
      </c>
      <c r="C168" s="371" t="s">
        <v>181</v>
      </c>
      <c r="D168" s="289">
        <v>56.38</v>
      </c>
      <c r="E168" s="432">
        <v>0.0</v>
      </c>
      <c r="F168" s="432">
        <v>40.0</v>
      </c>
      <c r="G168" s="432"/>
      <c r="H168" s="432"/>
      <c r="I168" s="432">
        <v>10.0</v>
      </c>
      <c r="J168" s="432">
        <v>18.0</v>
      </c>
      <c r="K168" s="432"/>
      <c r="L168" s="432"/>
      <c r="M168" s="432"/>
      <c r="N168" s="432"/>
      <c r="O168" s="433"/>
      <c r="P168" s="433"/>
      <c r="Q168" s="432"/>
      <c r="R168" s="432"/>
      <c r="S168" s="348"/>
      <c r="T168" s="348"/>
      <c r="U168" s="433"/>
      <c r="V168" s="433"/>
      <c r="W168" s="433"/>
      <c r="X168" s="433"/>
      <c r="Y168" s="433"/>
      <c r="Z168" s="433"/>
      <c r="AA168" s="433"/>
      <c r="AB168" s="435"/>
    </row>
    <row r="169" spans="8:8" ht="15.75" customHeight="1">
      <c r="A169" s="437"/>
      <c r="B169" s="481">
        <v>13.0</v>
      </c>
      <c r="C169" s="371" t="s">
        <v>220</v>
      </c>
      <c r="D169" s="289">
        <v>70.14</v>
      </c>
      <c r="E169" s="432"/>
      <c r="F169" s="432"/>
      <c r="G169" s="432"/>
      <c r="H169" s="432"/>
      <c r="I169" s="432">
        <v>0.0</v>
      </c>
      <c r="J169" s="432">
        <v>0.0</v>
      </c>
      <c r="K169" s="432"/>
      <c r="L169" s="432"/>
      <c r="M169" s="432"/>
      <c r="N169" s="432"/>
      <c r="O169" s="433"/>
      <c r="P169" s="433"/>
      <c r="Q169" s="432"/>
      <c r="R169" s="432"/>
      <c r="S169" s="348"/>
      <c r="T169" s="348"/>
      <c r="U169" s="433"/>
      <c r="V169" s="433"/>
      <c r="W169" s="433"/>
      <c r="X169" s="433"/>
      <c r="Y169" s="433"/>
      <c r="Z169" s="433"/>
      <c r="AA169" s="433"/>
      <c r="AB169" s="435"/>
    </row>
    <row r="170" spans="8:8" ht="15.75" customHeight="1">
      <c r="A170" s="413"/>
      <c r="B170" s="482">
        <v>14.0</v>
      </c>
      <c r="C170" s="374"/>
      <c r="D170" s="295"/>
      <c r="E170" s="441"/>
      <c r="F170" s="441"/>
      <c r="G170" s="442"/>
      <c r="H170" s="442"/>
      <c r="I170" s="441"/>
      <c r="J170" s="441"/>
      <c r="K170" s="441"/>
      <c r="L170" s="441"/>
      <c r="M170" s="441"/>
      <c r="N170" s="441"/>
      <c r="O170" s="442"/>
      <c r="P170" s="442"/>
      <c r="Q170" s="441"/>
      <c r="R170" s="441"/>
      <c r="S170" s="443"/>
      <c r="T170" s="443"/>
      <c r="U170" s="442"/>
      <c r="V170" s="442"/>
      <c r="W170" s="442"/>
      <c r="X170" s="442"/>
      <c r="Y170" s="442"/>
      <c r="Z170" s="442"/>
      <c r="AA170" s="442"/>
      <c r="AB170" s="444"/>
    </row>
    <row r="171" spans="8:8" ht="15.75" customHeight="1">
      <c r="A171" s="437"/>
      <c r="B171" s="483"/>
      <c r="C171" s="419" t="s">
        <v>187</v>
      </c>
      <c r="D171" s="445"/>
      <c r="E171" s="455">
        <f t="shared" si="56" ref="E171:AB171">SUMPRODUCT($D157:$D170,E157:E170)/100000</f>
        <v>0.0022881999999999998</v>
      </c>
      <c r="F171" s="455">
        <f t="shared" si="56"/>
        <v>0.11158880000000002</v>
      </c>
      <c r="G171" s="455">
        <f t="shared" si="56"/>
        <v>0.0</v>
      </c>
      <c r="H171" s="455">
        <f t="shared" si="56"/>
        <v>0.0</v>
      </c>
      <c r="I171" s="455">
        <f t="shared" si="56"/>
        <v>0.1498038</v>
      </c>
      <c r="J171" s="455">
        <f t="shared" si="56"/>
        <v>0.08171</v>
      </c>
      <c r="K171" s="455">
        <f t="shared" si="56"/>
        <v>0.0</v>
      </c>
      <c r="L171" s="455">
        <f t="shared" si="56"/>
        <v>0.0</v>
      </c>
      <c r="M171" s="455">
        <f t="shared" si="56"/>
        <v>0.0</v>
      </c>
      <c r="N171" s="455">
        <f t="shared" si="56"/>
        <v>0.0</v>
      </c>
      <c r="O171" s="455">
        <f t="shared" si="56"/>
        <v>0.0</v>
      </c>
      <c r="P171" s="455">
        <f t="shared" si="56"/>
        <v>0.0</v>
      </c>
      <c r="Q171" s="455">
        <f t="shared" si="56"/>
        <v>0.0</v>
      </c>
      <c r="R171" s="455">
        <f t="shared" si="56"/>
        <v>0.0</v>
      </c>
      <c r="S171" s="455">
        <f t="shared" si="56"/>
        <v>0.0</v>
      </c>
      <c r="T171" s="455">
        <f t="shared" si="56"/>
        <v>0.0</v>
      </c>
      <c r="U171" s="455">
        <f t="shared" si="56"/>
        <v>0.0</v>
      </c>
      <c r="V171" s="455">
        <f t="shared" si="56"/>
        <v>0.0</v>
      </c>
      <c r="W171" s="455">
        <f t="shared" si="56"/>
        <v>0.0</v>
      </c>
      <c r="X171" s="455">
        <f t="shared" si="56"/>
        <v>0.0</v>
      </c>
      <c r="Y171" s="455">
        <f t="shared" si="56"/>
        <v>0.0</v>
      </c>
      <c r="Z171" s="455">
        <f t="shared" si="56"/>
        <v>0.0</v>
      </c>
      <c r="AA171" s="455">
        <f t="shared" si="56"/>
        <v>0.0</v>
      </c>
      <c r="AB171" s="456">
        <f t="shared" si="56"/>
        <v>0.0</v>
      </c>
    </row>
    <row r="172" spans="8:8" ht="15.75" customHeight="1">
      <c r="A172" s="437"/>
      <c r="B172" s="484"/>
      <c r="C172" s="423"/>
      <c r="D172" s="424"/>
      <c r="E172" s="425"/>
      <c r="F172" s="425"/>
      <c r="G172" s="425"/>
      <c r="H172" s="425"/>
      <c r="I172" s="425"/>
      <c r="J172" s="425"/>
      <c r="K172" s="425"/>
      <c r="L172" s="425"/>
      <c r="M172" s="425"/>
      <c r="N172" s="425"/>
      <c r="O172" s="425"/>
      <c r="P172" s="425"/>
      <c r="Q172" s="426"/>
      <c r="R172" s="426"/>
      <c r="S172" s="425"/>
      <c r="T172" s="425"/>
      <c r="U172" s="425"/>
      <c r="V172" s="425"/>
      <c r="W172" s="425"/>
      <c r="X172" s="425"/>
      <c r="Y172" s="425"/>
      <c r="Z172" s="425"/>
      <c r="AA172" s="425"/>
      <c r="AB172" s="427"/>
    </row>
    <row r="173" spans="8:8" ht="15.75" customHeight="1">
      <c r="A173" s="413"/>
      <c r="B173" s="480" t="s">
        <v>221</v>
      </c>
      <c r="C173" s="428" t="s">
        <v>165</v>
      </c>
      <c r="D173" s="381"/>
      <c r="E173" s="450" t="s">
        <v>214</v>
      </c>
      <c r="F173" s="451" t="s">
        <v>215</v>
      </c>
      <c r="G173" s="451" t="s">
        <v>214</v>
      </c>
      <c r="H173" s="451" t="s">
        <v>215</v>
      </c>
      <c r="I173" s="451" t="s">
        <v>214</v>
      </c>
      <c r="J173" s="451" t="s">
        <v>215</v>
      </c>
      <c r="K173" s="451" t="s">
        <v>214</v>
      </c>
      <c r="L173" s="451" t="s">
        <v>215</v>
      </c>
      <c r="M173" s="451" t="s">
        <v>214</v>
      </c>
      <c r="N173" s="451" t="s">
        <v>215</v>
      </c>
      <c r="O173" s="451" t="s">
        <v>214</v>
      </c>
      <c r="P173" s="451" t="s">
        <v>215</v>
      </c>
      <c r="Q173" s="451" t="s">
        <v>214</v>
      </c>
      <c r="R173" s="451" t="s">
        <v>215</v>
      </c>
      <c r="S173" s="451" t="s">
        <v>214</v>
      </c>
      <c r="T173" s="451" t="s">
        <v>215</v>
      </c>
      <c r="U173" s="451" t="s">
        <v>214</v>
      </c>
      <c r="V173" s="451" t="s">
        <v>215</v>
      </c>
      <c r="W173" s="451" t="s">
        <v>214</v>
      </c>
      <c r="X173" s="451" t="s">
        <v>215</v>
      </c>
      <c r="Y173" s="451" t="s">
        <v>214</v>
      </c>
      <c r="Z173" s="451" t="s">
        <v>215</v>
      </c>
      <c r="AA173" s="451" t="s">
        <v>214</v>
      </c>
      <c r="AB173" s="452" t="s">
        <v>215</v>
      </c>
    </row>
    <row r="174" spans="8:8" ht="15.75" customHeight="1">
      <c r="A174" s="413"/>
      <c r="B174" s="481"/>
      <c r="C174" s="328" t="s">
        <v>222</v>
      </c>
      <c r="D174" s="453"/>
      <c r="E174" s="325">
        <f t="shared" si="57" ref="E174:AB174">SUMPRODUCT($D$158:$D$159:$D$160,E158:E159:E160)/100000</f>
        <v>0.0</v>
      </c>
      <c r="F174" s="325">
        <f t="shared" si="57"/>
        <v>0.0</v>
      </c>
      <c r="G174" s="325">
        <f t="shared" si="57"/>
        <v>0.0</v>
      </c>
      <c r="H174" s="325">
        <f t="shared" si="57"/>
        <v>0.0</v>
      </c>
      <c r="I174" s="325">
        <f t="shared" si="57"/>
        <v>0.0</v>
      </c>
      <c r="J174" s="325">
        <f t="shared" si="57"/>
        <v>0.0</v>
      </c>
      <c r="K174" s="325">
        <f t="shared" si="57"/>
        <v>0.0</v>
      </c>
      <c r="L174" s="325">
        <f t="shared" si="57"/>
        <v>0.0</v>
      </c>
      <c r="M174" s="325">
        <f t="shared" si="57"/>
        <v>0.0</v>
      </c>
      <c r="N174" s="325">
        <f t="shared" si="57"/>
        <v>0.0</v>
      </c>
      <c r="O174" s="325">
        <f t="shared" si="57"/>
        <v>0.0</v>
      </c>
      <c r="P174" s="325">
        <f t="shared" si="57"/>
        <v>0.0</v>
      </c>
      <c r="Q174" s="325">
        <f t="shared" si="57"/>
        <v>0.0</v>
      </c>
      <c r="R174" s="325">
        <f t="shared" si="57"/>
        <v>0.0</v>
      </c>
      <c r="S174" s="325">
        <f t="shared" si="57"/>
        <v>0.0</v>
      </c>
      <c r="T174" s="325">
        <f t="shared" si="57"/>
        <v>0.0</v>
      </c>
      <c r="U174" s="325">
        <f t="shared" si="57"/>
        <v>0.0</v>
      </c>
      <c r="V174" s="325">
        <f t="shared" si="57"/>
        <v>0.0</v>
      </c>
      <c r="W174" s="325">
        <f t="shared" si="57"/>
        <v>0.0</v>
      </c>
      <c r="X174" s="325">
        <f t="shared" si="57"/>
        <v>0.0</v>
      </c>
      <c r="Y174" s="325">
        <f t="shared" si="57"/>
        <v>0.0</v>
      </c>
      <c r="Z174" s="325">
        <f t="shared" si="57"/>
        <v>0.0</v>
      </c>
      <c r="AA174" s="325">
        <f t="shared" si="57"/>
        <v>0.0</v>
      </c>
      <c r="AB174" s="485">
        <f t="shared" si="57"/>
        <v>0.0</v>
      </c>
    </row>
    <row r="175" spans="8:8" ht="15.75" customHeight="1">
      <c r="A175" s="413"/>
      <c r="B175" s="481"/>
      <c r="C175" s="328" t="s">
        <v>223</v>
      </c>
      <c r="D175" s="386"/>
      <c r="E175" s="330">
        <f t="shared" si="58" ref="E175:AB175">SUMPRODUCT($D$161:$D$162:$D$163:$D$164,E161:E162:E163:E164)/100000</f>
        <v>0.0022881999999999998</v>
      </c>
      <c r="F175" s="330">
        <f t="shared" si="58"/>
        <v>0.0890368</v>
      </c>
      <c r="G175" s="330">
        <f t="shared" si="58"/>
        <v>0.0</v>
      </c>
      <c r="H175" s="330">
        <f t="shared" si="58"/>
        <v>0.0</v>
      </c>
      <c r="I175" s="330">
        <f t="shared" si="58"/>
        <v>0.1441658</v>
      </c>
      <c r="J175" s="330">
        <f t="shared" si="58"/>
        <v>0.0715616</v>
      </c>
      <c r="K175" s="330">
        <f t="shared" si="58"/>
        <v>0.0</v>
      </c>
      <c r="L175" s="330">
        <f t="shared" si="58"/>
        <v>0.0</v>
      </c>
      <c r="M175" s="330">
        <f t="shared" si="58"/>
        <v>0.0</v>
      </c>
      <c r="N175" s="330">
        <f t="shared" si="58"/>
        <v>0.0</v>
      </c>
      <c r="O175" s="330">
        <f t="shared" si="58"/>
        <v>0.0</v>
      </c>
      <c r="P175" s="330">
        <f t="shared" si="58"/>
        <v>0.0</v>
      </c>
      <c r="Q175" s="330">
        <f t="shared" si="58"/>
        <v>0.0</v>
      </c>
      <c r="R175" s="330">
        <f t="shared" si="58"/>
        <v>0.0</v>
      </c>
      <c r="S175" s="330">
        <f t="shared" si="58"/>
        <v>0.0</v>
      </c>
      <c r="T175" s="330">
        <f t="shared" si="58"/>
        <v>0.0</v>
      </c>
      <c r="U175" s="330">
        <f t="shared" si="58"/>
        <v>0.0</v>
      </c>
      <c r="V175" s="330">
        <f t="shared" si="58"/>
        <v>0.0</v>
      </c>
      <c r="W175" s="330">
        <f t="shared" si="58"/>
        <v>0.0</v>
      </c>
      <c r="X175" s="330">
        <f t="shared" si="58"/>
        <v>0.0</v>
      </c>
      <c r="Y175" s="330">
        <f t="shared" si="58"/>
        <v>0.0</v>
      </c>
      <c r="Z175" s="330">
        <f t="shared" si="58"/>
        <v>0.0</v>
      </c>
      <c r="AA175" s="330">
        <f t="shared" si="58"/>
        <v>0.0</v>
      </c>
      <c r="AB175" s="331">
        <f t="shared" si="58"/>
        <v>0.0</v>
      </c>
    </row>
    <row r="176" spans="8:8" ht="15.75" customHeight="1">
      <c r="A176" s="413"/>
      <c r="B176" s="481"/>
      <c r="C176" s="332" t="s">
        <v>224</v>
      </c>
      <c r="D176" s="386"/>
      <c r="E176" s="330">
        <f t="shared" si="59" ref="E176:AB176">SUMPRODUCT($D$165:$D$166:$D$167,E165:E166:E167)/100000</f>
        <v>0.0</v>
      </c>
      <c r="F176" s="330">
        <f t="shared" si="59"/>
        <v>0.0</v>
      </c>
      <c r="G176" s="330">
        <f t="shared" si="59"/>
        <v>0.0</v>
      </c>
      <c r="H176" s="330">
        <f t="shared" si="59"/>
        <v>0.0</v>
      </c>
      <c r="I176" s="330">
        <f t="shared" si="59"/>
        <v>0.0</v>
      </c>
      <c r="J176" s="330">
        <f t="shared" si="59"/>
        <v>0.0</v>
      </c>
      <c r="K176" s="330">
        <f t="shared" si="59"/>
        <v>0.0</v>
      </c>
      <c r="L176" s="330">
        <f t="shared" si="59"/>
        <v>0.0</v>
      </c>
      <c r="M176" s="330">
        <f t="shared" si="59"/>
        <v>0.0</v>
      </c>
      <c r="N176" s="330">
        <f t="shared" si="59"/>
        <v>0.0</v>
      </c>
      <c r="O176" s="330">
        <f t="shared" si="59"/>
        <v>0.0</v>
      </c>
      <c r="P176" s="330">
        <f t="shared" si="59"/>
        <v>0.0</v>
      </c>
      <c r="Q176" s="330">
        <f t="shared" si="59"/>
        <v>0.0</v>
      </c>
      <c r="R176" s="330">
        <f t="shared" si="59"/>
        <v>0.0</v>
      </c>
      <c r="S176" s="330">
        <f t="shared" si="59"/>
        <v>0.0</v>
      </c>
      <c r="T176" s="330">
        <f t="shared" si="59"/>
        <v>0.0</v>
      </c>
      <c r="U176" s="330">
        <f t="shared" si="59"/>
        <v>0.0</v>
      </c>
      <c r="V176" s="330">
        <f t="shared" si="59"/>
        <v>0.0</v>
      </c>
      <c r="W176" s="330">
        <f t="shared" si="59"/>
        <v>0.0</v>
      </c>
      <c r="X176" s="330">
        <f t="shared" si="59"/>
        <v>0.0</v>
      </c>
      <c r="Y176" s="330">
        <f t="shared" si="59"/>
        <v>0.0</v>
      </c>
      <c r="Z176" s="330">
        <f t="shared" si="59"/>
        <v>0.0</v>
      </c>
      <c r="AA176" s="330">
        <f t="shared" si="59"/>
        <v>0.0</v>
      </c>
      <c r="AB176" s="331">
        <f t="shared" si="59"/>
        <v>0.0</v>
      </c>
    </row>
    <row r="177" spans="8:8" ht="15.75" customHeight="1">
      <c r="A177" s="413"/>
      <c r="B177" s="481"/>
      <c r="C177" s="328" t="s">
        <v>225</v>
      </c>
      <c r="D177" s="386"/>
      <c r="E177" s="330">
        <f t="shared" si="60" ref="E177:AB177">SUMPRODUCT($D$168:$D$169,E168:E169)/100000</f>
        <v>0.0</v>
      </c>
      <c r="F177" s="330">
        <f t="shared" si="60"/>
        <v>0.022552000000000003</v>
      </c>
      <c r="G177" s="330">
        <f t="shared" si="60"/>
        <v>0.0</v>
      </c>
      <c r="H177" s="330">
        <f t="shared" si="60"/>
        <v>0.0</v>
      </c>
      <c r="I177" s="330">
        <f t="shared" si="60"/>
        <v>0.005638000000000001</v>
      </c>
      <c r="J177" s="330">
        <f t="shared" si="60"/>
        <v>0.0101484</v>
      </c>
      <c r="K177" s="330">
        <f t="shared" si="60"/>
        <v>0.0</v>
      </c>
      <c r="L177" s="330">
        <f t="shared" si="60"/>
        <v>0.0</v>
      </c>
      <c r="M177" s="330">
        <f t="shared" si="60"/>
        <v>0.0</v>
      </c>
      <c r="N177" s="330">
        <f t="shared" si="60"/>
        <v>0.0</v>
      </c>
      <c r="O177" s="330">
        <f t="shared" si="60"/>
        <v>0.0</v>
      </c>
      <c r="P177" s="330">
        <f t="shared" si="60"/>
        <v>0.0</v>
      </c>
      <c r="Q177" s="330">
        <f t="shared" si="60"/>
        <v>0.0</v>
      </c>
      <c r="R177" s="330">
        <f t="shared" si="60"/>
        <v>0.0</v>
      </c>
      <c r="S177" s="330">
        <f t="shared" si="60"/>
        <v>0.0</v>
      </c>
      <c r="T177" s="330">
        <f t="shared" si="60"/>
        <v>0.0</v>
      </c>
      <c r="U177" s="330">
        <f t="shared" si="60"/>
        <v>0.0</v>
      </c>
      <c r="V177" s="330">
        <f t="shared" si="60"/>
        <v>0.0</v>
      </c>
      <c r="W177" s="330">
        <f t="shared" si="60"/>
        <v>0.0</v>
      </c>
      <c r="X177" s="330">
        <f t="shared" si="60"/>
        <v>0.0</v>
      </c>
      <c r="Y177" s="330">
        <f t="shared" si="60"/>
        <v>0.0</v>
      </c>
      <c r="Z177" s="330">
        <f t="shared" si="60"/>
        <v>0.0</v>
      </c>
      <c r="AA177" s="330">
        <f t="shared" si="60"/>
        <v>0.0</v>
      </c>
      <c r="AB177" s="331">
        <f t="shared" si="60"/>
        <v>0.0</v>
      </c>
    </row>
    <row r="178" spans="8:8" ht="15.75" customHeight="1">
      <c r="A178" s="430"/>
      <c r="B178" s="482"/>
      <c r="C178" s="431" t="s">
        <v>187</v>
      </c>
      <c r="D178" s="389"/>
      <c r="E178" s="390">
        <f t="shared" si="61" ref="E178:AB178">SUM(E174:E177)</f>
        <v>0.0022881999999999998</v>
      </c>
      <c r="F178" s="391">
        <f t="shared" si="61"/>
        <v>0.1115888</v>
      </c>
      <c r="G178" s="391">
        <f t="shared" si="61"/>
        <v>0.0</v>
      </c>
      <c r="H178" s="391">
        <f t="shared" si="61"/>
        <v>0.0</v>
      </c>
      <c r="I178" s="391">
        <f t="shared" si="61"/>
        <v>0.14980380000000001</v>
      </c>
      <c r="J178" s="391">
        <f t="shared" si="61"/>
        <v>0.08171</v>
      </c>
      <c r="K178" s="391">
        <f t="shared" si="61"/>
        <v>0.0</v>
      </c>
      <c r="L178" s="391">
        <f t="shared" si="61"/>
        <v>0.0</v>
      </c>
      <c r="M178" s="391">
        <f t="shared" si="61"/>
        <v>0.0</v>
      </c>
      <c r="N178" s="391">
        <f t="shared" si="61"/>
        <v>0.0</v>
      </c>
      <c r="O178" s="391">
        <f t="shared" si="61"/>
        <v>0.0</v>
      </c>
      <c r="P178" s="391">
        <f t="shared" si="61"/>
        <v>0.0</v>
      </c>
      <c r="Q178" s="391">
        <f t="shared" si="61"/>
        <v>0.0</v>
      </c>
      <c r="R178" s="391">
        <f t="shared" si="61"/>
        <v>0.0</v>
      </c>
      <c r="S178" s="391">
        <f t="shared" si="61"/>
        <v>0.0</v>
      </c>
      <c r="T178" s="391">
        <f t="shared" si="61"/>
        <v>0.0</v>
      </c>
      <c r="U178" s="391">
        <f t="shared" si="61"/>
        <v>0.0</v>
      </c>
      <c r="V178" s="391">
        <f t="shared" si="61"/>
        <v>0.0</v>
      </c>
      <c r="W178" s="391">
        <f t="shared" si="61"/>
        <v>0.0</v>
      </c>
      <c r="X178" s="391">
        <f t="shared" si="61"/>
        <v>0.0</v>
      </c>
      <c r="Y178" s="391">
        <f t="shared" si="61"/>
        <v>0.0</v>
      </c>
      <c r="Z178" s="391">
        <f t="shared" si="61"/>
        <v>0.0</v>
      </c>
      <c r="AA178" s="391">
        <f t="shared" si="61"/>
        <v>0.0</v>
      </c>
      <c r="AB178" s="392">
        <f t="shared" si="61"/>
        <v>0.0</v>
      </c>
    </row>
    <row r="179" spans="8:8" ht="15.75" customHeight="1">
      <c r="A179" s="388" t="s">
        <v>263</v>
      </c>
      <c r="B179" s="480">
        <v>1.0</v>
      </c>
      <c r="C179" s="369" t="s">
        <v>217</v>
      </c>
      <c r="D179" s="280">
        <v>92.9</v>
      </c>
      <c r="E179" s="432"/>
      <c r="F179" s="432"/>
      <c r="G179" s="432"/>
      <c r="H179" s="432"/>
      <c r="I179" s="432">
        <v>0.0</v>
      </c>
      <c r="J179" s="432">
        <v>0.0</v>
      </c>
      <c r="K179" s="432"/>
      <c r="L179" s="432"/>
      <c r="M179" s="432"/>
      <c r="N179" s="432"/>
      <c r="O179" s="433"/>
      <c r="P179" s="433"/>
      <c r="Q179" s="432"/>
      <c r="R179" s="432"/>
      <c r="S179" s="348"/>
      <c r="T179" s="348"/>
      <c r="U179" s="433"/>
      <c r="V179" s="433"/>
      <c r="W179" s="433"/>
      <c r="X179" s="433"/>
      <c r="Y179" s="433"/>
      <c r="Z179" s="433"/>
      <c r="AA179" s="433"/>
      <c r="AB179" s="435"/>
    </row>
    <row r="180" spans="8:8" ht="15.75" customHeight="1">
      <c r="A180" s="454"/>
      <c r="B180" s="481">
        <v>2.0</v>
      </c>
      <c r="C180" s="371" t="s">
        <v>218</v>
      </c>
      <c r="D180" s="289">
        <v>154.38</v>
      </c>
      <c r="E180" s="432"/>
      <c r="F180" s="432"/>
      <c r="G180" s="433"/>
      <c r="H180" s="433"/>
      <c r="I180" s="432">
        <v>0.0</v>
      </c>
      <c r="J180" s="432">
        <v>0.0</v>
      </c>
      <c r="K180" s="432"/>
      <c r="L180" s="432"/>
      <c r="M180" s="432"/>
      <c r="N180" s="432"/>
      <c r="O180" s="433"/>
      <c r="P180" s="433"/>
      <c r="Q180" s="432"/>
      <c r="R180" s="432"/>
      <c r="S180" s="348"/>
      <c r="T180" s="348"/>
      <c r="U180" s="433"/>
      <c r="V180" s="433"/>
      <c r="W180" s="433"/>
      <c r="X180" s="433"/>
      <c r="Y180" s="433"/>
      <c r="Z180" s="433"/>
      <c r="AA180" s="433"/>
      <c r="AB180" s="435"/>
    </row>
    <row r="181" spans="8:8" ht="15.75" customHeight="1">
      <c r="A181" s="413"/>
      <c r="B181" s="481">
        <v>3.0</v>
      </c>
      <c r="C181" s="371" t="s">
        <v>178</v>
      </c>
      <c r="D181" s="289">
        <v>283.73</v>
      </c>
      <c r="E181" s="432">
        <v>0.0</v>
      </c>
      <c r="F181" s="432"/>
      <c r="G181" s="432"/>
      <c r="H181" s="432"/>
      <c r="I181" s="432">
        <v>0.0</v>
      </c>
      <c r="J181" s="432">
        <v>0.0</v>
      </c>
      <c r="K181" s="432"/>
      <c r="L181" s="432"/>
      <c r="M181" s="432"/>
      <c r="N181" s="432"/>
      <c r="O181" s="433"/>
      <c r="P181" s="433"/>
      <c r="Q181" s="432"/>
      <c r="R181" s="432"/>
      <c r="S181" s="348"/>
      <c r="T181" s="348"/>
      <c r="U181" s="433"/>
      <c r="V181" s="433"/>
      <c r="W181" s="433"/>
      <c r="X181" s="433"/>
      <c r="Y181" s="433"/>
      <c r="Z181" s="433"/>
      <c r="AA181" s="433"/>
      <c r="AB181" s="435"/>
    </row>
    <row r="182" spans="8:8" ht="15.75" customHeight="1">
      <c r="A182" s="413"/>
      <c r="B182" s="481">
        <v>4.0</v>
      </c>
      <c r="C182" s="371" t="s">
        <v>179</v>
      </c>
      <c r="D182" s="289">
        <v>344.75</v>
      </c>
      <c r="E182" s="432"/>
      <c r="F182" s="432"/>
      <c r="G182" s="432"/>
      <c r="H182" s="432"/>
      <c r="I182" s="432">
        <v>0.0</v>
      </c>
      <c r="J182" s="432">
        <v>0.0</v>
      </c>
      <c r="K182" s="432"/>
      <c r="L182" s="432"/>
      <c r="M182" s="432"/>
      <c r="N182" s="432"/>
      <c r="O182" s="433"/>
      <c r="P182" s="433"/>
      <c r="Q182" s="432"/>
      <c r="R182" s="432"/>
      <c r="S182" s="348"/>
      <c r="T182" s="348"/>
      <c r="U182" s="433"/>
      <c r="V182" s="433"/>
      <c r="W182" s="433"/>
      <c r="X182" s="433"/>
      <c r="Y182" s="433"/>
      <c r="Z182" s="433"/>
      <c r="AA182" s="433"/>
      <c r="AB182" s="435"/>
    </row>
    <row r="183" spans="8:8" ht="15.75" customHeight="1">
      <c r="A183" s="413"/>
      <c r="B183" s="481">
        <v>5.0</v>
      </c>
      <c r="C183" s="371" t="s">
        <v>175</v>
      </c>
      <c r="D183" s="289">
        <v>208.06</v>
      </c>
      <c r="E183" s="432"/>
      <c r="F183" s="432"/>
      <c r="G183" s="432"/>
      <c r="H183" s="432"/>
      <c r="I183" s="432">
        <v>0.0</v>
      </c>
      <c r="J183" s="432">
        <v>0.0</v>
      </c>
      <c r="K183" s="432"/>
      <c r="L183" s="432"/>
      <c r="M183" s="432"/>
      <c r="N183" s="432"/>
      <c r="O183" s="433"/>
      <c r="P183" s="433"/>
      <c r="Q183" s="432"/>
      <c r="R183" s="432"/>
      <c r="S183" s="348"/>
      <c r="T183" s="348"/>
      <c r="U183" s="433"/>
      <c r="V183" s="433"/>
      <c r="W183" s="433"/>
      <c r="X183" s="433"/>
      <c r="Y183" s="433"/>
      <c r="Z183" s="433"/>
      <c r="AA183" s="433"/>
      <c r="AB183" s="435"/>
    </row>
    <row r="184" spans="8:8" ht="15.75" customHeight="1">
      <c r="A184" s="413"/>
      <c r="B184" s="481">
        <v>6.0</v>
      </c>
      <c r="C184" s="371" t="s">
        <v>176</v>
      </c>
      <c r="D184" s="289">
        <v>399.65</v>
      </c>
      <c r="E184" s="432">
        <v>2.0</v>
      </c>
      <c r="F184" s="432">
        <v>8.0</v>
      </c>
      <c r="G184" s="432"/>
      <c r="H184" s="432"/>
      <c r="I184" s="432">
        <v>0.0</v>
      </c>
      <c r="J184" s="432">
        <v>0.0</v>
      </c>
      <c r="K184" s="432"/>
      <c r="L184" s="432"/>
      <c r="M184" s="432"/>
      <c r="N184" s="432"/>
      <c r="O184" s="433"/>
      <c r="P184" s="433"/>
      <c r="Q184" s="432"/>
      <c r="R184" s="432"/>
      <c r="S184" s="348"/>
      <c r="T184" s="348"/>
      <c r="U184" s="433"/>
      <c r="V184" s="433"/>
      <c r="W184" s="433"/>
      <c r="X184" s="433"/>
      <c r="Y184" s="433"/>
      <c r="Z184" s="433"/>
      <c r="AA184" s="433"/>
      <c r="AB184" s="435"/>
    </row>
    <row r="185" spans="8:8" ht="15.75" customHeight="1">
      <c r="A185" s="413"/>
      <c r="B185" s="481">
        <v>7.0</v>
      </c>
      <c r="C185" s="371" t="s">
        <v>174</v>
      </c>
      <c r="D185" s="289">
        <v>228.82</v>
      </c>
      <c r="E185" s="432"/>
      <c r="F185" s="432"/>
      <c r="G185" s="432"/>
      <c r="H185" s="432"/>
      <c r="I185" s="432">
        <v>1.0</v>
      </c>
      <c r="J185" s="432">
        <v>0.0</v>
      </c>
      <c r="K185" s="432"/>
      <c r="L185" s="432"/>
      <c r="M185" s="432"/>
      <c r="N185" s="432"/>
      <c r="O185" s="433"/>
      <c r="P185" s="433"/>
      <c r="Q185" s="432"/>
      <c r="R185" s="432"/>
      <c r="S185" s="348"/>
      <c r="T185" s="348"/>
      <c r="U185" s="433"/>
      <c r="V185" s="433"/>
      <c r="W185" s="433"/>
      <c r="X185" s="433"/>
      <c r="Y185" s="433"/>
      <c r="Z185" s="433"/>
      <c r="AA185" s="433"/>
      <c r="AB185" s="435"/>
    </row>
    <row r="186" spans="8:8" ht="15.75" customHeight="1">
      <c r="A186" s="413"/>
      <c r="B186" s="481">
        <v>8.0</v>
      </c>
      <c r="C186" s="371" t="s">
        <v>177</v>
      </c>
      <c r="D186" s="289">
        <v>402.71</v>
      </c>
      <c r="E186" s="432"/>
      <c r="F186" s="432"/>
      <c r="G186" s="432"/>
      <c r="H186" s="432"/>
      <c r="I186" s="432">
        <v>0.0</v>
      </c>
      <c r="J186" s="432">
        <v>0.0</v>
      </c>
      <c r="K186" s="432"/>
      <c r="L186" s="432"/>
      <c r="M186" s="432"/>
      <c r="N186" s="432"/>
      <c r="O186" s="433"/>
      <c r="P186" s="433"/>
      <c r="Q186" s="432"/>
      <c r="R186" s="432"/>
      <c r="S186" s="348"/>
      <c r="T186" s="348"/>
      <c r="U186" s="433"/>
      <c r="V186" s="433"/>
      <c r="W186" s="433"/>
      <c r="X186" s="433"/>
      <c r="Y186" s="433"/>
      <c r="Z186" s="433"/>
      <c r="AA186" s="433"/>
      <c r="AB186" s="435"/>
    </row>
    <row r="187" spans="8:8" ht="15.75" customHeight="1">
      <c r="A187" s="413"/>
      <c r="B187" s="481">
        <v>9.0</v>
      </c>
      <c r="C187" s="371" t="s">
        <v>172</v>
      </c>
      <c r="D187" s="289">
        <v>250.17</v>
      </c>
      <c r="E187" s="432"/>
      <c r="F187" s="432"/>
      <c r="G187" s="432"/>
      <c r="H187" s="432"/>
      <c r="I187" s="432">
        <v>0.0</v>
      </c>
      <c r="J187" s="432">
        <v>0.0</v>
      </c>
      <c r="K187" s="432"/>
      <c r="L187" s="432"/>
      <c r="M187" s="432"/>
      <c r="N187" s="432"/>
      <c r="O187" s="433"/>
      <c r="P187" s="433"/>
      <c r="Q187" s="432"/>
      <c r="R187" s="432"/>
      <c r="S187" s="348"/>
      <c r="T187" s="348"/>
      <c r="U187" s="433"/>
      <c r="V187" s="433"/>
      <c r="W187" s="433"/>
      <c r="X187" s="433"/>
      <c r="Y187" s="433"/>
      <c r="Z187" s="433"/>
      <c r="AA187" s="433"/>
      <c r="AB187" s="435"/>
    </row>
    <row r="188" spans="8:8" ht="15.75" customHeight="1">
      <c r="A188" s="413"/>
      <c r="B188" s="481">
        <v>10.0</v>
      </c>
      <c r="C188" s="371" t="s">
        <v>173</v>
      </c>
      <c r="D188" s="289">
        <v>250.17</v>
      </c>
      <c r="E188" s="432"/>
      <c r="F188" s="432"/>
      <c r="G188" s="432"/>
      <c r="H188" s="432"/>
      <c r="I188" s="432">
        <v>0.0</v>
      </c>
      <c r="J188" s="432">
        <v>0.0</v>
      </c>
      <c r="K188" s="432"/>
      <c r="L188" s="432"/>
      <c r="M188" s="432"/>
      <c r="N188" s="438"/>
      <c r="O188" s="433"/>
      <c r="P188" s="433"/>
      <c r="Q188" s="432"/>
      <c r="R188" s="438"/>
      <c r="S188" s="348"/>
      <c r="T188" s="460"/>
      <c r="U188" s="433"/>
      <c r="V188" s="433"/>
      <c r="W188" s="433"/>
      <c r="X188" s="433"/>
      <c r="Y188" s="433"/>
      <c r="Z188" s="433"/>
      <c r="AA188" s="433"/>
      <c r="AB188" s="435"/>
    </row>
    <row r="189" spans="8:8" ht="15.75" customHeight="1">
      <c r="A189" s="413"/>
      <c r="B189" s="481">
        <v>11.0</v>
      </c>
      <c r="C189" s="371" t="s">
        <v>219</v>
      </c>
      <c r="D189" s="289">
        <v>228.82</v>
      </c>
      <c r="E189" s="432"/>
      <c r="F189" s="432"/>
      <c r="G189" s="432"/>
      <c r="H189" s="432"/>
      <c r="I189" s="432">
        <v>0.0</v>
      </c>
      <c r="J189" s="432">
        <v>0.0</v>
      </c>
      <c r="K189" s="432"/>
      <c r="L189" s="432"/>
      <c r="M189" s="432"/>
      <c r="N189" s="432"/>
      <c r="O189" s="433"/>
      <c r="P189" s="433"/>
      <c r="Q189" s="432"/>
      <c r="R189" s="432"/>
      <c r="S189" s="348"/>
      <c r="T189" s="348"/>
      <c r="U189" s="433"/>
      <c r="V189" s="433"/>
      <c r="W189" s="433"/>
      <c r="X189" s="433"/>
      <c r="Y189" s="433"/>
      <c r="Z189" s="433"/>
      <c r="AA189" s="433"/>
      <c r="AB189" s="435"/>
    </row>
    <row r="190" spans="8:8" ht="15.75" customHeight="1">
      <c r="A190" s="413"/>
      <c r="B190" s="481">
        <v>12.0</v>
      </c>
      <c r="C190" s="371" t="s">
        <v>181</v>
      </c>
      <c r="D190" s="289">
        <v>56.38</v>
      </c>
      <c r="E190" s="432">
        <v>60.0</v>
      </c>
      <c r="F190" s="432">
        <v>0.0</v>
      </c>
      <c r="G190" s="432"/>
      <c r="H190" s="432"/>
      <c r="I190" s="432">
        <v>0.0</v>
      </c>
      <c r="J190" s="432">
        <v>0.0</v>
      </c>
      <c r="K190" s="432"/>
      <c r="L190" s="432"/>
      <c r="M190" s="432"/>
      <c r="N190" s="432"/>
      <c r="O190" s="433"/>
      <c r="P190" s="433"/>
      <c r="Q190" s="432"/>
      <c r="R190" s="432"/>
      <c r="S190" s="348"/>
      <c r="T190" s="348"/>
      <c r="U190" s="433"/>
      <c r="V190" s="433"/>
      <c r="W190" s="433"/>
      <c r="X190" s="433"/>
      <c r="Y190" s="433"/>
      <c r="Z190" s="433"/>
      <c r="AA190" s="433"/>
      <c r="AB190" s="435"/>
    </row>
    <row r="191" spans="8:8" ht="15.75" customHeight="1">
      <c r="A191" s="413"/>
      <c r="B191" s="481">
        <v>13.0</v>
      </c>
      <c r="C191" s="371" t="s">
        <v>220</v>
      </c>
      <c r="D191" s="289">
        <v>70.14</v>
      </c>
      <c r="E191" s="432"/>
      <c r="F191" s="432"/>
      <c r="G191" s="432"/>
      <c r="H191" s="432"/>
      <c r="I191" s="432">
        <v>0.0</v>
      </c>
      <c r="J191" s="432">
        <v>0.0</v>
      </c>
      <c r="K191" s="432"/>
      <c r="L191" s="432"/>
      <c r="M191" s="432"/>
      <c r="N191" s="432"/>
      <c r="O191" s="433"/>
      <c r="P191" s="433"/>
      <c r="Q191" s="432"/>
      <c r="R191" s="432"/>
      <c r="S191" s="348"/>
      <c r="T191" s="348"/>
      <c r="U191" s="433"/>
      <c r="V191" s="433"/>
      <c r="W191" s="433"/>
      <c r="X191" s="433"/>
      <c r="Y191" s="433"/>
      <c r="Z191" s="433"/>
      <c r="AA191" s="433"/>
      <c r="AB191" s="435"/>
    </row>
    <row r="192" spans="8:8" ht="15.75" customHeight="1">
      <c r="A192" s="413"/>
      <c r="B192" s="482">
        <v>14.0</v>
      </c>
      <c r="C192" s="374"/>
      <c r="D192" s="295"/>
      <c r="E192" s="441"/>
      <c r="F192" s="441"/>
      <c r="G192" s="442"/>
      <c r="H192" s="442"/>
      <c r="I192" s="441"/>
      <c r="J192" s="441"/>
      <c r="K192" s="441"/>
      <c r="L192" s="441"/>
      <c r="M192" s="441"/>
      <c r="N192" s="441"/>
      <c r="O192" s="442"/>
      <c r="P192" s="442"/>
      <c r="Q192" s="441"/>
      <c r="R192" s="441"/>
      <c r="S192" s="443"/>
      <c r="T192" s="443"/>
      <c r="U192" s="442"/>
      <c r="V192" s="442"/>
      <c r="W192" s="442"/>
      <c r="X192" s="442"/>
      <c r="Y192" s="442"/>
      <c r="Z192" s="442"/>
      <c r="AA192" s="442"/>
      <c r="AB192" s="444"/>
    </row>
    <row r="193" spans="8:8" ht="15.75" customHeight="1">
      <c r="A193" s="413"/>
      <c r="B193" s="483"/>
      <c r="C193" s="419" t="s">
        <v>187</v>
      </c>
      <c r="D193" s="445"/>
      <c r="E193" s="455">
        <f t="shared" si="62" ref="E193:AB193">SUMPRODUCT($D179:$D192,E179:E192)/100000</f>
        <v>0.041821000000000004</v>
      </c>
      <c r="F193" s="455">
        <f t="shared" si="62"/>
        <v>0.031972</v>
      </c>
      <c r="G193" s="455">
        <f t="shared" si="62"/>
        <v>0.0</v>
      </c>
      <c r="H193" s="455">
        <f t="shared" si="62"/>
        <v>0.0</v>
      </c>
      <c r="I193" s="455">
        <f t="shared" si="62"/>
        <v>0.0022881999999999998</v>
      </c>
      <c r="J193" s="455">
        <f t="shared" si="62"/>
        <v>0.0</v>
      </c>
      <c r="K193" s="455">
        <f t="shared" si="62"/>
        <v>0.0</v>
      </c>
      <c r="L193" s="455">
        <f t="shared" si="62"/>
        <v>0.0</v>
      </c>
      <c r="M193" s="455">
        <f t="shared" si="62"/>
        <v>0.0</v>
      </c>
      <c r="N193" s="455">
        <f t="shared" si="62"/>
        <v>0.0</v>
      </c>
      <c r="O193" s="455">
        <f t="shared" si="62"/>
        <v>0.0</v>
      </c>
      <c r="P193" s="455">
        <f t="shared" si="62"/>
        <v>0.0</v>
      </c>
      <c r="Q193" s="455">
        <f t="shared" si="62"/>
        <v>0.0</v>
      </c>
      <c r="R193" s="455">
        <f t="shared" si="62"/>
        <v>0.0</v>
      </c>
      <c r="S193" s="455">
        <f t="shared" si="62"/>
        <v>0.0</v>
      </c>
      <c r="T193" s="455">
        <f t="shared" si="62"/>
        <v>0.0</v>
      </c>
      <c r="U193" s="455">
        <f t="shared" si="62"/>
        <v>0.0</v>
      </c>
      <c r="V193" s="455">
        <f t="shared" si="62"/>
        <v>0.0</v>
      </c>
      <c r="W193" s="455">
        <f t="shared" si="62"/>
        <v>0.0</v>
      </c>
      <c r="X193" s="455">
        <f t="shared" si="62"/>
        <v>0.0</v>
      </c>
      <c r="Y193" s="455">
        <f t="shared" si="62"/>
        <v>0.0</v>
      </c>
      <c r="Z193" s="455">
        <f t="shared" si="62"/>
        <v>0.0</v>
      </c>
      <c r="AA193" s="455">
        <f t="shared" si="62"/>
        <v>0.0</v>
      </c>
      <c r="AB193" s="456">
        <f t="shared" si="62"/>
        <v>0.0</v>
      </c>
    </row>
    <row r="194" spans="8:8" ht="15.75" customHeight="1">
      <c r="A194" s="437"/>
      <c r="B194" s="484"/>
      <c r="C194" s="423"/>
      <c r="D194" s="424"/>
      <c r="E194" s="425"/>
      <c r="F194" s="425"/>
      <c r="G194" s="425"/>
      <c r="H194" s="425"/>
      <c r="I194" s="425"/>
      <c r="J194" s="425"/>
      <c r="K194" s="425"/>
      <c r="L194" s="425"/>
      <c r="M194" s="425"/>
      <c r="N194" s="425"/>
      <c r="O194" s="425"/>
      <c r="P194" s="425"/>
      <c r="Q194" s="426"/>
      <c r="R194" s="426"/>
      <c r="S194" s="425"/>
      <c r="T194" s="425"/>
      <c r="U194" s="425"/>
      <c r="V194" s="425"/>
      <c r="W194" s="425"/>
      <c r="X194" s="425"/>
      <c r="Y194" s="425"/>
      <c r="Z194" s="425"/>
      <c r="AA194" s="425"/>
      <c r="AB194" s="427"/>
    </row>
    <row r="195" spans="8:8" ht="15.75" customHeight="1">
      <c r="A195" s="437"/>
      <c r="B195" s="480" t="s">
        <v>221</v>
      </c>
      <c r="C195" s="428" t="s">
        <v>165</v>
      </c>
      <c r="D195" s="381"/>
      <c r="E195" s="450" t="s">
        <v>214</v>
      </c>
      <c r="F195" s="451" t="s">
        <v>215</v>
      </c>
      <c r="G195" s="451" t="s">
        <v>214</v>
      </c>
      <c r="H195" s="451" t="s">
        <v>215</v>
      </c>
      <c r="I195" s="451" t="s">
        <v>214</v>
      </c>
      <c r="J195" s="451" t="s">
        <v>215</v>
      </c>
      <c r="K195" s="451" t="s">
        <v>214</v>
      </c>
      <c r="L195" s="451" t="s">
        <v>215</v>
      </c>
      <c r="M195" s="451" t="s">
        <v>214</v>
      </c>
      <c r="N195" s="451" t="s">
        <v>215</v>
      </c>
      <c r="O195" s="451" t="s">
        <v>214</v>
      </c>
      <c r="P195" s="451" t="s">
        <v>215</v>
      </c>
      <c r="Q195" s="451" t="s">
        <v>214</v>
      </c>
      <c r="R195" s="451" t="s">
        <v>215</v>
      </c>
      <c r="S195" s="451" t="s">
        <v>214</v>
      </c>
      <c r="T195" s="451" t="s">
        <v>215</v>
      </c>
      <c r="U195" s="451" t="s">
        <v>214</v>
      </c>
      <c r="V195" s="451" t="s">
        <v>215</v>
      </c>
      <c r="W195" s="451" t="s">
        <v>214</v>
      </c>
      <c r="X195" s="451" t="s">
        <v>215</v>
      </c>
      <c r="Y195" s="451" t="s">
        <v>214</v>
      </c>
      <c r="Z195" s="451" t="s">
        <v>215</v>
      </c>
      <c r="AA195" s="451" t="s">
        <v>214</v>
      </c>
      <c r="AB195" s="452" t="s">
        <v>215</v>
      </c>
    </row>
    <row r="196" spans="8:8" ht="15.75" customHeight="1">
      <c r="A196" s="437"/>
      <c r="B196" s="481"/>
      <c r="C196" s="328" t="s">
        <v>222</v>
      </c>
      <c r="D196" s="453"/>
      <c r="E196" s="325">
        <f t="shared" si="63" ref="E196:AB196">SUMPRODUCT($D$180:$D$181:$D$182,E180:E181:E182)/100000</f>
        <v>0.0</v>
      </c>
      <c r="F196" s="325">
        <f t="shared" si="63"/>
        <v>0.0</v>
      </c>
      <c r="G196" s="325">
        <f t="shared" si="63"/>
        <v>0.0</v>
      </c>
      <c r="H196" s="325">
        <f t="shared" si="63"/>
        <v>0.0</v>
      </c>
      <c r="I196" s="325">
        <f t="shared" si="63"/>
        <v>0.0</v>
      </c>
      <c r="J196" s="325">
        <f t="shared" si="63"/>
        <v>0.0</v>
      </c>
      <c r="K196" s="325">
        <f t="shared" si="63"/>
        <v>0.0</v>
      </c>
      <c r="L196" s="325">
        <f t="shared" si="63"/>
        <v>0.0</v>
      </c>
      <c r="M196" s="325">
        <f t="shared" si="63"/>
        <v>0.0</v>
      </c>
      <c r="N196" s="325">
        <f t="shared" si="63"/>
        <v>0.0</v>
      </c>
      <c r="O196" s="325">
        <f t="shared" si="63"/>
        <v>0.0</v>
      </c>
      <c r="P196" s="325">
        <f t="shared" si="63"/>
        <v>0.0</v>
      </c>
      <c r="Q196" s="325">
        <f t="shared" si="63"/>
        <v>0.0</v>
      </c>
      <c r="R196" s="325">
        <f t="shared" si="63"/>
        <v>0.0</v>
      </c>
      <c r="S196" s="325">
        <f t="shared" si="63"/>
        <v>0.0</v>
      </c>
      <c r="T196" s="325">
        <f t="shared" si="63"/>
        <v>0.0</v>
      </c>
      <c r="U196" s="325">
        <f t="shared" si="63"/>
        <v>0.0</v>
      </c>
      <c r="V196" s="325">
        <f t="shared" si="63"/>
        <v>0.0</v>
      </c>
      <c r="W196" s="325">
        <f t="shared" si="63"/>
        <v>0.0</v>
      </c>
      <c r="X196" s="325">
        <f t="shared" si="63"/>
        <v>0.0</v>
      </c>
      <c r="Y196" s="325">
        <f t="shared" si="63"/>
        <v>0.0</v>
      </c>
      <c r="Z196" s="325">
        <f t="shared" si="63"/>
        <v>0.0</v>
      </c>
      <c r="AA196" s="325">
        <f t="shared" si="63"/>
        <v>0.0</v>
      </c>
      <c r="AB196" s="485">
        <f t="shared" si="63"/>
        <v>0.0</v>
      </c>
    </row>
    <row r="197" spans="8:8" ht="15.75" customHeight="1">
      <c r="A197" s="437"/>
      <c r="B197" s="481"/>
      <c r="C197" s="328" t="s">
        <v>223</v>
      </c>
      <c r="D197" s="386"/>
      <c r="E197" s="330">
        <f t="shared" si="64" ref="E197:AB197">SUMPRODUCT($D$183:$D$184:$D$185:$D$186,E183:E184:E185:E186)/100000</f>
        <v>0.007993</v>
      </c>
      <c r="F197" s="330">
        <f t="shared" si="64"/>
        <v>0.031972</v>
      </c>
      <c r="G197" s="330">
        <f t="shared" si="64"/>
        <v>0.0</v>
      </c>
      <c r="H197" s="330">
        <f t="shared" si="64"/>
        <v>0.0</v>
      </c>
      <c r="I197" s="330">
        <f t="shared" si="64"/>
        <v>0.0022881999999999998</v>
      </c>
      <c r="J197" s="330">
        <f t="shared" si="64"/>
        <v>0.0</v>
      </c>
      <c r="K197" s="330">
        <f t="shared" si="64"/>
        <v>0.0</v>
      </c>
      <c r="L197" s="330">
        <f t="shared" si="64"/>
        <v>0.0</v>
      </c>
      <c r="M197" s="330">
        <f t="shared" si="64"/>
        <v>0.0</v>
      </c>
      <c r="N197" s="330">
        <f t="shared" si="64"/>
        <v>0.0</v>
      </c>
      <c r="O197" s="330">
        <f t="shared" si="64"/>
        <v>0.0</v>
      </c>
      <c r="P197" s="330">
        <f t="shared" si="64"/>
        <v>0.0</v>
      </c>
      <c r="Q197" s="330">
        <f t="shared" si="64"/>
        <v>0.0</v>
      </c>
      <c r="R197" s="330">
        <f t="shared" si="64"/>
        <v>0.0</v>
      </c>
      <c r="S197" s="330">
        <f t="shared" si="64"/>
        <v>0.0</v>
      </c>
      <c r="T197" s="330">
        <f t="shared" si="64"/>
        <v>0.0</v>
      </c>
      <c r="U197" s="330">
        <f t="shared" si="64"/>
        <v>0.0</v>
      </c>
      <c r="V197" s="330">
        <f t="shared" si="64"/>
        <v>0.0</v>
      </c>
      <c r="W197" s="330">
        <f t="shared" si="64"/>
        <v>0.0</v>
      </c>
      <c r="X197" s="330">
        <f t="shared" si="64"/>
        <v>0.0</v>
      </c>
      <c r="Y197" s="330">
        <f t="shared" si="64"/>
        <v>0.0</v>
      </c>
      <c r="Z197" s="330">
        <f t="shared" si="64"/>
        <v>0.0</v>
      </c>
      <c r="AA197" s="330">
        <f t="shared" si="64"/>
        <v>0.0</v>
      </c>
      <c r="AB197" s="331">
        <f t="shared" si="64"/>
        <v>0.0</v>
      </c>
    </row>
    <row r="198" spans="8:8" ht="15.75" customHeight="1">
      <c r="A198" s="413"/>
      <c r="B198" s="481"/>
      <c r="C198" s="332" t="s">
        <v>224</v>
      </c>
      <c r="D198" s="386"/>
      <c r="E198" s="330">
        <f t="shared" si="65" ref="E198:AB198">SUMPRODUCT($D$187:$D$188:$D$189,E187:E188:E189)/100000</f>
        <v>0.0</v>
      </c>
      <c r="F198" s="330">
        <f t="shared" si="65"/>
        <v>0.0</v>
      </c>
      <c r="G198" s="330">
        <f t="shared" si="65"/>
        <v>0.0</v>
      </c>
      <c r="H198" s="330">
        <f t="shared" si="65"/>
        <v>0.0</v>
      </c>
      <c r="I198" s="330">
        <f t="shared" si="65"/>
        <v>0.0</v>
      </c>
      <c r="J198" s="330">
        <f t="shared" si="65"/>
        <v>0.0</v>
      </c>
      <c r="K198" s="330">
        <f t="shared" si="65"/>
        <v>0.0</v>
      </c>
      <c r="L198" s="330">
        <f t="shared" si="65"/>
        <v>0.0</v>
      </c>
      <c r="M198" s="330">
        <f t="shared" si="65"/>
        <v>0.0</v>
      </c>
      <c r="N198" s="330">
        <f t="shared" si="65"/>
        <v>0.0</v>
      </c>
      <c r="O198" s="330">
        <f t="shared" si="65"/>
        <v>0.0</v>
      </c>
      <c r="P198" s="330">
        <f t="shared" si="65"/>
        <v>0.0</v>
      </c>
      <c r="Q198" s="330">
        <f t="shared" si="65"/>
        <v>0.0</v>
      </c>
      <c r="R198" s="330">
        <f t="shared" si="65"/>
        <v>0.0</v>
      </c>
      <c r="S198" s="330">
        <f t="shared" si="65"/>
        <v>0.0</v>
      </c>
      <c r="T198" s="330">
        <f t="shared" si="65"/>
        <v>0.0</v>
      </c>
      <c r="U198" s="330">
        <f t="shared" si="65"/>
        <v>0.0</v>
      </c>
      <c r="V198" s="330">
        <f t="shared" si="65"/>
        <v>0.0</v>
      </c>
      <c r="W198" s="330">
        <f t="shared" si="65"/>
        <v>0.0</v>
      </c>
      <c r="X198" s="330">
        <f t="shared" si="65"/>
        <v>0.0</v>
      </c>
      <c r="Y198" s="330">
        <f t="shared" si="65"/>
        <v>0.0</v>
      </c>
      <c r="Z198" s="330">
        <f t="shared" si="65"/>
        <v>0.0</v>
      </c>
      <c r="AA198" s="330">
        <f t="shared" si="65"/>
        <v>0.0</v>
      </c>
      <c r="AB198" s="331">
        <f t="shared" si="65"/>
        <v>0.0</v>
      </c>
    </row>
    <row r="199" spans="8:8" ht="15.75" customHeight="1">
      <c r="A199" s="437"/>
      <c r="B199" s="481"/>
      <c r="C199" s="328" t="s">
        <v>225</v>
      </c>
      <c r="D199" s="386"/>
      <c r="E199" s="330">
        <f t="shared" si="66" ref="E199:AB199">SUMPRODUCT($D$190:$D$191,E190:E191)/100000</f>
        <v>0.033828000000000004</v>
      </c>
      <c r="F199" s="330">
        <f t="shared" si="66"/>
        <v>0.0</v>
      </c>
      <c r="G199" s="330">
        <f t="shared" si="66"/>
        <v>0.0</v>
      </c>
      <c r="H199" s="330">
        <f t="shared" si="66"/>
        <v>0.0</v>
      </c>
      <c r="I199" s="330">
        <f t="shared" si="66"/>
        <v>0.0</v>
      </c>
      <c r="J199" s="330">
        <f t="shared" si="66"/>
        <v>0.0</v>
      </c>
      <c r="K199" s="330">
        <f t="shared" si="66"/>
        <v>0.0</v>
      </c>
      <c r="L199" s="330">
        <f t="shared" si="66"/>
        <v>0.0</v>
      </c>
      <c r="M199" s="330">
        <f t="shared" si="66"/>
        <v>0.0</v>
      </c>
      <c r="N199" s="330">
        <f t="shared" si="66"/>
        <v>0.0</v>
      </c>
      <c r="O199" s="330">
        <f t="shared" si="66"/>
        <v>0.0</v>
      </c>
      <c r="P199" s="330">
        <f t="shared" si="66"/>
        <v>0.0</v>
      </c>
      <c r="Q199" s="330">
        <f t="shared" si="66"/>
        <v>0.0</v>
      </c>
      <c r="R199" s="330">
        <f t="shared" si="66"/>
        <v>0.0</v>
      </c>
      <c r="S199" s="330">
        <f t="shared" si="66"/>
        <v>0.0</v>
      </c>
      <c r="T199" s="330">
        <f t="shared" si="66"/>
        <v>0.0</v>
      </c>
      <c r="U199" s="330">
        <f t="shared" si="66"/>
        <v>0.0</v>
      </c>
      <c r="V199" s="330">
        <f t="shared" si="66"/>
        <v>0.0</v>
      </c>
      <c r="W199" s="330">
        <f t="shared" si="66"/>
        <v>0.0</v>
      </c>
      <c r="X199" s="330">
        <f t="shared" si="66"/>
        <v>0.0</v>
      </c>
      <c r="Y199" s="330">
        <f t="shared" si="66"/>
        <v>0.0</v>
      </c>
      <c r="Z199" s="330">
        <f t="shared" si="66"/>
        <v>0.0</v>
      </c>
      <c r="AA199" s="330">
        <f t="shared" si="66"/>
        <v>0.0</v>
      </c>
      <c r="AB199" s="331">
        <f t="shared" si="66"/>
        <v>0.0</v>
      </c>
    </row>
    <row r="200" spans="8:8" ht="15.75" customHeight="1">
      <c r="A200" s="395"/>
      <c r="B200" s="482"/>
      <c r="C200" s="431" t="s">
        <v>187</v>
      </c>
      <c r="D200" s="389"/>
      <c r="E200" s="390">
        <f t="shared" si="67" ref="E200:AB200">SUM(E196:E199)</f>
        <v>0.041821000000000004</v>
      </c>
      <c r="F200" s="391">
        <f t="shared" si="67"/>
        <v>0.031972</v>
      </c>
      <c r="G200" s="391">
        <f t="shared" si="67"/>
        <v>0.0</v>
      </c>
      <c r="H200" s="391">
        <f t="shared" si="67"/>
        <v>0.0</v>
      </c>
      <c r="I200" s="391">
        <f t="shared" si="67"/>
        <v>0.0022881999999999998</v>
      </c>
      <c r="J200" s="391">
        <f t="shared" si="67"/>
        <v>0.0</v>
      </c>
      <c r="K200" s="391">
        <f t="shared" si="67"/>
        <v>0.0</v>
      </c>
      <c r="L200" s="391">
        <f t="shared" si="67"/>
        <v>0.0</v>
      </c>
      <c r="M200" s="391">
        <f t="shared" si="67"/>
        <v>0.0</v>
      </c>
      <c r="N200" s="391">
        <f t="shared" si="67"/>
        <v>0.0</v>
      </c>
      <c r="O200" s="391">
        <f t="shared" si="67"/>
        <v>0.0</v>
      </c>
      <c r="P200" s="391">
        <f t="shared" si="67"/>
        <v>0.0</v>
      </c>
      <c r="Q200" s="391">
        <f t="shared" si="67"/>
        <v>0.0</v>
      </c>
      <c r="R200" s="391">
        <f t="shared" si="67"/>
        <v>0.0</v>
      </c>
      <c r="S200" s="391">
        <f t="shared" si="67"/>
        <v>0.0</v>
      </c>
      <c r="T200" s="391">
        <f t="shared" si="67"/>
        <v>0.0</v>
      </c>
      <c r="U200" s="391">
        <f t="shared" si="67"/>
        <v>0.0</v>
      </c>
      <c r="V200" s="391">
        <f t="shared" si="67"/>
        <v>0.0</v>
      </c>
      <c r="W200" s="391">
        <f t="shared" si="67"/>
        <v>0.0</v>
      </c>
      <c r="X200" s="391">
        <f t="shared" si="67"/>
        <v>0.0</v>
      </c>
      <c r="Y200" s="391">
        <f t="shared" si="67"/>
        <v>0.0</v>
      </c>
      <c r="Z200" s="391">
        <f t="shared" si="67"/>
        <v>0.0</v>
      </c>
      <c r="AA200" s="391">
        <f t="shared" si="67"/>
        <v>0.0</v>
      </c>
      <c r="AB200" s="392">
        <f t="shared" si="67"/>
        <v>0.0</v>
      </c>
    </row>
    <row r="201" spans="8:8" ht="15.75" customHeight="1">
      <c r="A201" s="388" t="s">
        <v>264</v>
      </c>
      <c r="B201" s="480">
        <v>1.0</v>
      </c>
      <c r="C201" s="369" t="s">
        <v>217</v>
      </c>
      <c r="D201" s="280">
        <v>92.9</v>
      </c>
      <c r="E201" s="432"/>
      <c r="F201" s="432"/>
      <c r="G201" s="432"/>
      <c r="H201" s="432"/>
      <c r="I201" s="432">
        <v>0.0</v>
      </c>
      <c r="J201" s="432">
        <v>0.0</v>
      </c>
      <c r="K201" s="432"/>
      <c r="L201" s="432"/>
      <c r="M201" s="432"/>
      <c r="N201" s="432"/>
      <c r="O201" s="433"/>
      <c r="P201" s="433"/>
      <c r="Q201" s="432"/>
      <c r="R201" s="432"/>
      <c r="S201" s="348"/>
      <c r="T201" s="348"/>
      <c r="U201" s="433"/>
      <c r="V201" s="433"/>
      <c r="W201" s="433"/>
      <c r="X201" s="433"/>
      <c r="Y201" s="433"/>
      <c r="Z201" s="433"/>
      <c r="AA201" s="433"/>
      <c r="AB201" s="435"/>
    </row>
    <row r="202" spans="8:8" ht="15.75" customHeight="1">
      <c r="A202" s="454"/>
      <c r="B202" s="481">
        <v>2.0</v>
      </c>
      <c r="C202" s="371" t="s">
        <v>218</v>
      </c>
      <c r="D202" s="289">
        <v>154.38</v>
      </c>
      <c r="E202" s="432"/>
      <c r="F202" s="432"/>
      <c r="G202" s="433"/>
      <c r="H202" s="433"/>
      <c r="I202" s="432">
        <v>0.0</v>
      </c>
      <c r="J202" s="432">
        <v>0.0</v>
      </c>
      <c r="K202" s="432"/>
      <c r="L202" s="432"/>
      <c r="M202" s="432"/>
      <c r="N202" s="432"/>
      <c r="O202" s="433"/>
      <c r="P202" s="433"/>
      <c r="Q202" s="432"/>
      <c r="R202" s="432"/>
      <c r="S202" s="348"/>
      <c r="T202" s="348"/>
      <c r="U202" s="433"/>
      <c r="V202" s="433"/>
      <c r="W202" s="433"/>
      <c r="X202" s="433"/>
      <c r="Y202" s="433"/>
      <c r="Z202" s="433"/>
      <c r="AA202" s="433"/>
      <c r="AB202" s="435"/>
    </row>
    <row r="203" spans="8:8" ht="15.75" customHeight="1">
      <c r="A203" s="413"/>
      <c r="B203" s="481">
        <v>3.0</v>
      </c>
      <c r="C203" s="371" t="s">
        <v>178</v>
      </c>
      <c r="D203" s="289">
        <v>283.73</v>
      </c>
      <c r="E203" s="432">
        <v>0.0</v>
      </c>
      <c r="F203" s="432"/>
      <c r="G203" s="432"/>
      <c r="H203" s="432"/>
      <c r="I203" s="432">
        <v>0.0</v>
      </c>
      <c r="J203" s="432">
        <v>0.0</v>
      </c>
      <c r="K203" s="432"/>
      <c r="L203" s="432"/>
      <c r="M203" s="432"/>
      <c r="N203" s="432"/>
      <c r="O203" s="433"/>
      <c r="P203" s="433"/>
      <c r="Q203" s="432"/>
      <c r="R203" s="432"/>
      <c r="S203" s="348"/>
      <c r="T203" s="348"/>
      <c r="U203" s="433"/>
      <c r="V203" s="433"/>
      <c r="W203" s="433"/>
      <c r="X203" s="433"/>
      <c r="Y203" s="433"/>
      <c r="Z203" s="433"/>
      <c r="AA203" s="433"/>
      <c r="AB203" s="435"/>
    </row>
    <row r="204" spans="8:8" ht="15.75" customHeight="1">
      <c r="A204" s="413"/>
      <c r="B204" s="481">
        <v>4.0</v>
      </c>
      <c r="C204" s="371" t="s">
        <v>179</v>
      </c>
      <c r="D204" s="289">
        <v>344.75</v>
      </c>
      <c r="E204" s="432"/>
      <c r="F204" s="432"/>
      <c r="G204" s="432"/>
      <c r="H204" s="432"/>
      <c r="I204" s="432">
        <v>0.0</v>
      </c>
      <c r="J204" s="432">
        <v>0.0</v>
      </c>
      <c r="K204" s="432"/>
      <c r="L204" s="432"/>
      <c r="M204" s="432"/>
      <c r="N204" s="432"/>
      <c r="O204" s="433"/>
      <c r="P204" s="433"/>
      <c r="Q204" s="432"/>
      <c r="R204" s="432"/>
      <c r="S204" s="348"/>
      <c r="T204" s="348"/>
      <c r="U204" s="433"/>
      <c r="V204" s="433"/>
      <c r="W204" s="433"/>
      <c r="X204" s="433"/>
      <c r="Y204" s="433"/>
      <c r="Z204" s="433"/>
      <c r="AA204" s="433"/>
      <c r="AB204" s="435"/>
    </row>
    <row r="205" spans="8:8" ht="15.75" customHeight="1">
      <c r="A205" s="413"/>
      <c r="B205" s="481">
        <v>5.0</v>
      </c>
      <c r="C205" s="371" t="s">
        <v>175</v>
      </c>
      <c r="D205" s="289">
        <v>208.06</v>
      </c>
      <c r="E205" s="432">
        <v>9.0</v>
      </c>
      <c r="F205" s="432">
        <v>31.0</v>
      </c>
      <c r="G205" s="432"/>
      <c r="H205" s="432"/>
      <c r="I205" s="432">
        <v>2.0</v>
      </c>
      <c r="J205" s="432">
        <v>22.0</v>
      </c>
      <c r="K205" s="432"/>
      <c r="L205" s="432"/>
      <c r="M205" s="432"/>
      <c r="N205" s="432"/>
      <c r="O205" s="433"/>
      <c r="P205" s="433"/>
      <c r="Q205" s="432"/>
      <c r="R205" s="432"/>
      <c r="S205" s="348"/>
      <c r="T205" s="348"/>
      <c r="U205" s="433"/>
      <c r="V205" s="433"/>
      <c r="W205" s="433"/>
      <c r="X205" s="433"/>
      <c r="Y205" s="433"/>
      <c r="Z205" s="433"/>
      <c r="AA205" s="433"/>
      <c r="AB205" s="435"/>
    </row>
    <row r="206" spans="8:8" ht="15.75" customHeight="1">
      <c r="A206" s="413"/>
      <c r="B206" s="481">
        <v>6.0</v>
      </c>
      <c r="C206" s="371" t="s">
        <v>176</v>
      </c>
      <c r="D206" s="289">
        <v>399.65</v>
      </c>
      <c r="E206" s="432">
        <v>7.0</v>
      </c>
      <c r="F206" s="432">
        <v>8.0</v>
      </c>
      <c r="G206" s="432"/>
      <c r="H206" s="432"/>
      <c r="I206" s="432">
        <v>2.0</v>
      </c>
      <c r="J206" s="432">
        <v>18.0</v>
      </c>
      <c r="K206" s="432"/>
      <c r="L206" s="432"/>
      <c r="M206" s="432"/>
      <c r="N206" s="432"/>
      <c r="O206" s="433"/>
      <c r="P206" s="433"/>
      <c r="Q206" s="432"/>
      <c r="R206" s="432"/>
      <c r="S206" s="348"/>
      <c r="T206" s="348"/>
      <c r="U206" s="433"/>
      <c r="V206" s="433"/>
      <c r="W206" s="433"/>
      <c r="X206" s="433"/>
      <c r="Y206" s="433"/>
      <c r="Z206" s="433"/>
      <c r="AA206" s="433"/>
      <c r="AB206" s="435"/>
    </row>
    <row r="207" spans="8:8" ht="15.75" customHeight="1">
      <c r="A207" s="413"/>
      <c r="B207" s="481">
        <v>7.0</v>
      </c>
      <c r="C207" s="371" t="s">
        <v>174</v>
      </c>
      <c r="D207" s="289">
        <v>228.82</v>
      </c>
      <c r="E207" s="432"/>
      <c r="F207" s="432"/>
      <c r="G207" s="432"/>
      <c r="H207" s="432"/>
      <c r="I207" s="432">
        <v>0.0</v>
      </c>
      <c r="J207" s="432">
        <v>20.0</v>
      </c>
      <c r="K207" s="432"/>
      <c r="L207" s="432"/>
      <c r="M207" s="432"/>
      <c r="N207" s="432"/>
      <c r="O207" s="433"/>
      <c r="P207" s="433"/>
      <c r="Q207" s="432"/>
      <c r="R207" s="432"/>
      <c r="S207" s="348"/>
      <c r="T207" s="348"/>
      <c r="U207" s="433"/>
      <c r="V207" s="433"/>
      <c r="W207" s="433"/>
      <c r="X207" s="433"/>
      <c r="Y207" s="433"/>
      <c r="Z207" s="433"/>
      <c r="AA207" s="433"/>
      <c r="AB207" s="435"/>
    </row>
    <row r="208" spans="8:8" ht="15.75" customHeight="1">
      <c r="A208" s="413"/>
      <c r="B208" s="481">
        <v>8.0</v>
      </c>
      <c r="C208" s="371" t="s">
        <v>177</v>
      </c>
      <c r="D208" s="289">
        <v>402.71</v>
      </c>
      <c r="E208" s="432"/>
      <c r="F208" s="432"/>
      <c r="G208" s="432"/>
      <c r="H208" s="432"/>
      <c r="I208" s="432">
        <v>0.0</v>
      </c>
      <c r="J208" s="432">
        <v>0.0</v>
      </c>
      <c r="K208" s="432"/>
      <c r="L208" s="432"/>
      <c r="M208" s="432"/>
      <c r="N208" s="432"/>
      <c r="O208" s="433"/>
      <c r="P208" s="433"/>
      <c r="Q208" s="432"/>
      <c r="R208" s="432"/>
      <c r="S208" s="348"/>
      <c r="T208" s="348"/>
      <c r="U208" s="433"/>
      <c r="V208" s="433"/>
      <c r="W208" s="433"/>
      <c r="X208" s="433"/>
      <c r="Y208" s="433"/>
      <c r="Z208" s="433"/>
      <c r="AA208" s="433"/>
      <c r="AB208" s="435"/>
    </row>
    <row r="209" spans="8:8" ht="15.75" customHeight="1">
      <c r="A209" s="413"/>
      <c r="B209" s="481">
        <v>9.0</v>
      </c>
      <c r="C209" s="371" t="s">
        <v>172</v>
      </c>
      <c r="D209" s="289">
        <v>250.17</v>
      </c>
      <c r="E209" s="432"/>
      <c r="F209" s="432"/>
      <c r="G209" s="432"/>
      <c r="H209" s="432"/>
      <c r="I209" s="432">
        <v>0.0</v>
      </c>
      <c r="J209" s="432">
        <v>0.0</v>
      </c>
      <c r="K209" s="432"/>
      <c r="L209" s="432"/>
      <c r="M209" s="432"/>
      <c r="N209" s="432"/>
      <c r="O209" s="433"/>
      <c r="P209" s="433"/>
      <c r="Q209" s="432"/>
      <c r="R209" s="432"/>
      <c r="S209" s="348"/>
      <c r="T209" s="348"/>
      <c r="U209" s="433"/>
      <c r="V209" s="433"/>
      <c r="W209" s="433"/>
      <c r="X209" s="433"/>
      <c r="Y209" s="433"/>
      <c r="Z209" s="433"/>
      <c r="AA209" s="433"/>
      <c r="AB209" s="435"/>
    </row>
    <row r="210" spans="8:8" ht="15.75" customHeight="1">
      <c r="A210" s="413"/>
      <c r="B210" s="481">
        <v>10.0</v>
      </c>
      <c r="C210" s="371" t="s">
        <v>173</v>
      </c>
      <c r="D210" s="289">
        <v>250.17</v>
      </c>
      <c r="E210" s="432"/>
      <c r="F210" s="432"/>
      <c r="G210" s="432"/>
      <c r="H210" s="432"/>
      <c r="I210" s="432">
        <v>0.0</v>
      </c>
      <c r="J210" s="432">
        <v>0.0</v>
      </c>
      <c r="K210" s="432"/>
      <c r="L210" s="432"/>
      <c r="M210" s="432"/>
      <c r="N210" s="438"/>
      <c r="O210" s="433"/>
      <c r="P210" s="433"/>
      <c r="Q210" s="432"/>
      <c r="R210" s="438"/>
      <c r="S210" s="348"/>
      <c r="T210" s="460"/>
      <c r="U210" s="433"/>
      <c r="V210" s="433"/>
      <c r="W210" s="433"/>
      <c r="X210" s="433"/>
      <c r="Y210" s="433"/>
      <c r="Z210" s="433"/>
      <c r="AA210" s="433"/>
      <c r="AB210" s="435"/>
    </row>
    <row r="211" spans="8:8" ht="15.75" customHeight="1">
      <c r="A211" s="413"/>
      <c r="B211" s="481">
        <v>11.0</v>
      </c>
      <c r="C211" s="371" t="s">
        <v>219</v>
      </c>
      <c r="D211" s="289">
        <v>228.82</v>
      </c>
      <c r="E211" s="432"/>
      <c r="F211" s="432"/>
      <c r="G211" s="432"/>
      <c r="H211" s="432"/>
      <c r="I211" s="432">
        <v>0.0</v>
      </c>
      <c r="J211" s="432">
        <v>0.0</v>
      </c>
      <c r="K211" s="432"/>
      <c r="L211" s="432"/>
      <c r="M211" s="432"/>
      <c r="N211" s="432"/>
      <c r="O211" s="433"/>
      <c r="P211" s="433"/>
      <c r="Q211" s="432"/>
      <c r="R211" s="432"/>
      <c r="S211" s="348"/>
      <c r="T211" s="348"/>
      <c r="U211" s="433"/>
      <c r="V211" s="433"/>
      <c r="W211" s="433"/>
      <c r="X211" s="433"/>
      <c r="Y211" s="433"/>
      <c r="Z211" s="433"/>
      <c r="AA211" s="433"/>
      <c r="AB211" s="435"/>
    </row>
    <row r="212" spans="8:8" ht="15.75" customHeight="1">
      <c r="A212" s="413"/>
      <c r="B212" s="481">
        <v>12.0</v>
      </c>
      <c r="C212" s="371" t="s">
        <v>181</v>
      </c>
      <c r="D212" s="289">
        <v>56.38</v>
      </c>
      <c r="E212" s="432"/>
      <c r="F212" s="432"/>
      <c r="G212" s="432"/>
      <c r="H212" s="432"/>
      <c r="I212" s="432">
        <v>0.0</v>
      </c>
      <c r="J212" s="432">
        <v>30.0</v>
      </c>
      <c r="K212" s="432"/>
      <c r="L212" s="432"/>
      <c r="M212" s="432"/>
      <c r="N212" s="432"/>
      <c r="O212" s="433"/>
      <c r="P212" s="433"/>
      <c r="Q212" s="432"/>
      <c r="R212" s="432"/>
      <c r="S212" s="348"/>
      <c r="T212" s="348"/>
      <c r="U212" s="433"/>
      <c r="V212" s="433"/>
      <c r="W212" s="433"/>
      <c r="X212" s="433"/>
      <c r="Y212" s="433"/>
      <c r="Z212" s="433"/>
      <c r="AA212" s="433"/>
      <c r="AB212" s="435"/>
    </row>
    <row r="213" spans="8:8" ht="15.75" customHeight="1">
      <c r="A213" s="413"/>
      <c r="B213" s="481">
        <v>13.0</v>
      </c>
      <c r="C213" s="371" t="s">
        <v>220</v>
      </c>
      <c r="D213" s="289">
        <v>70.14</v>
      </c>
      <c r="E213" s="432"/>
      <c r="F213" s="432"/>
      <c r="G213" s="432"/>
      <c r="H213" s="432"/>
      <c r="I213" s="432">
        <v>0.0</v>
      </c>
      <c r="J213" s="432">
        <v>0.0</v>
      </c>
      <c r="K213" s="432"/>
      <c r="L213" s="432"/>
      <c r="M213" s="432"/>
      <c r="N213" s="432"/>
      <c r="O213" s="433"/>
      <c r="P213" s="433"/>
      <c r="Q213" s="432"/>
      <c r="R213" s="432"/>
      <c r="S213" s="348"/>
      <c r="T213" s="348"/>
      <c r="U213" s="433"/>
      <c r="V213" s="433"/>
      <c r="W213" s="433"/>
      <c r="X213" s="433"/>
      <c r="Y213" s="433"/>
      <c r="Z213" s="433"/>
      <c r="AA213" s="433"/>
      <c r="AB213" s="435"/>
    </row>
    <row r="214" spans="8:8" ht="15.75" customHeight="1">
      <c r="A214" s="413"/>
      <c r="B214" s="482">
        <v>14.0</v>
      </c>
      <c r="C214" s="374"/>
      <c r="D214" s="295"/>
      <c r="E214" s="441"/>
      <c r="F214" s="441"/>
      <c r="G214" s="442"/>
      <c r="H214" s="442"/>
      <c r="I214" s="441"/>
      <c r="J214" s="441"/>
      <c r="K214" s="441"/>
      <c r="L214" s="441"/>
      <c r="M214" s="441"/>
      <c r="N214" s="441"/>
      <c r="O214" s="442"/>
      <c r="P214" s="442"/>
      <c r="Q214" s="441"/>
      <c r="R214" s="441"/>
      <c r="S214" s="443"/>
      <c r="T214" s="443"/>
      <c r="U214" s="442"/>
      <c r="V214" s="442"/>
      <c r="W214" s="442"/>
      <c r="X214" s="442"/>
      <c r="Y214" s="442"/>
      <c r="Z214" s="442"/>
      <c r="AA214" s="442"/>
      <c r="AB214" s="444"/>
    </row>
    <row r="215" spans="8:8" ht="15.75" customHeight="1">
      <c r="A215" s="413"/>
      <c r="B215" s="483"/>
      <c r="C215" s="419" t="s">
        <v>187</v>
      </c>
      <c r="D215" s="445"/>
      <c r="E215" s="455">
        <f t="shared" si="68" ref="E215:AB215">SUMPRODUCT($D201:$D214,E201:E214)/100000</f>
        <v>0.046700900000000004</v>
      </c>
      <c r="F215" s="455">
        <f t="shared" si="68"/>
        <v>0.09647059999999999</v>
      </c>
      <c r="G215" s="455">
        <f t="shared" si="68"/>
        <v>0.0</v>
      </c>
      <c r="H215" s="455">
        <f t="shared" si="68"/>
        <v>0.0</v>
      </c>
      <c r="I215" s="455">
        <f t="shared" si="68"/>
        <v>0.0121542</v>
      </c>
      <c r="J215" s="455">
        <f t="shared" si="68"/>
        <v>0.1803882</v>
      </c>
      <c r="K215" s="455">
        <f t="shared" si="68"/>
        <v>0.0</v>
      </c>
      <c r="L215" s="455">
        <f t="shared" si="68"/>
        <v>0.0</v>
      </c>
      <c r="M215" s="455">
        <f t="shared" si="68"/>
        <v>0.0</v>
      </c>
      <c r="N215" s="455">
        <f t="shared" si="68"/>
        <v>0.0</v>
      </c>
      <c r="O215" s="455">
        <f t="shared" si="68"/>
        <v>0.0</v>
      </c>
      <c r="P215" s="455">
        <f t="shared" si="68"/>
        <v>0.0</v>
      </c>
      <c r="Q215" s="455">
        <f t="shared" si="68"/>
        <v>0.0</v>
      </c>
      <c r="R215" s="455">
        <f t="shared" si="68"/>
        <v>0.0</v>
      </c>
      <c r="S215" s="455">
        <f t="shared" si="68"/>
        <v>0.0</v>
      </c>
      <c r="T215" s="455">
        <f t="shared" si="68"/>
        <v>0.0</v>
      </c>
      <c r="U215" s="455">
        <f t="shared" si="68"/>
        <v>0.0</v>
      </c>
      <c r="V215" s="455">
        <f t="shared" si="68"/>
        <v>0.0</v>
      </c>
      <c r="W215" s="455">
        <f t="shared" si="68"/>
        <v>0.0</v>
      </c>
      <c r="X215" s="455">
        <f t="shared" si="68"/>
        <v>0.0</v>
      </c>
      <c r="Y215" s="455">
        <f t="shared" si="68"/>
        <v>0.0</v>
      </c>
      <c r="Z215" s="455">
        <f t="shared" si="68"/>
        <v>0.0</v>
      </c>
      <c r="AA215" s="455">
        <f t="shared" si="68"/>
        <v>0.0</v>
      </c>
      <c r="AB215" s="456">
        <f t="shared" si="68"/>
        <v>0.0</v>
      </c>
    </row>
    <row r="216" spans="8:8" ht="15.75" customHeight="1">
      <c r="A216" s="413"/>
      <c r="B216" s="484"/>
      <c r="C216" s="423"/>
      <c r="D216" s="424"/>
      <c r="E216" s="425"/>
      <c r="F216" s="425"/>
      <c r="G216" s="425"/>
      <c r="H216" s="425"/>
      <c r="I216" s="425"/>
      <c r="J216" s="425"/>
      <c r="K216" s="425"/>
      <c r="L216" s="425"/>
      <c r="M216" s="425"/>
      <c r="N216" s="425"/>
      <c r="O216" s="425"/>
      <c r="P216" s="425"/>
      <c r="Q216" s="426"/>
      <c r="R216" s="426"/>
      <c r="S216" s="425"/>
      <c r="T216" s="425"/>
      <c r="U216" s="425"/>
      <c r="V216" s="425"/>
      <c r="W216" s="425"/>
      <c r="X216" s="425"/>
      <c r="Y216" s="425"/>
      <c r="Z216" s="425"/>
      <c r="AA216" s="425"/>
      <c r="AB216" s="427"/>
    </row>
    <row r="217" spans="8:8" ht="15.75" customHeight="1">
      <c r="A217" s="413"/>
      <c r="B217" s="480" t="s">
        <v>221</v>
      </c>
      <c r="C217" s="428" t="s">
        <v>165</v>
      </c>
      <c r="D217" s="381"/>
      <c r="E217" s="450" t="s">
        <v>214</v>
      </c>
      <c r="F217" s="451" t="s">
        <v>215</v>
      </c>
      <c r="G217" s="451" t="s">
        <v>214</v>
      </c>
      <c r="H217" s="451" t="s">
        <v>215</v>
      </c>
      <c r="I217" s="451" t="s">
        <v>214</v>
      </c>
      <c r="J217" s="451" t="s">
        <v>215</v>
      </c>
      <c r="K217" s="451" t="s">
        <v>214</v>
      </c>
      <c r="L217" s="451" t="s">
        <v>215</v>
      </c>
      <c r="M217" s="451" t="s">
        <v>214</v>
      </c>
      <c r="N217" s="451" t="s">
        <v>215</v>
      </c>
      <c r="O217" s="451" t="s">
        <v>214</v>
      </c>
      <c r="P217" s="451" t="s">
        <v>215</v>
      </c>
      <c r="Q217" s="451" t="s">
        <v>214</v>
      </c>
      <c r="R217" s="451" t="s">
        <v>215</v>
      </c>
      <c r="S217" s="451" t="s">
        <v>214</v>
      </c>
      <c r="T217" s="451" t="s">
        <v>215</v>
      </c>
      <c r="U217" s="451" t="s">
        <v>214</v>
      </c>
      <c r="V217" s="451" t="s">
        <v>215</v>
      </c>
      <c r="W217" s="451" t="s">
        <v>214</v>
      </c>
      <c r="X217" s="451" t="s">
        <v>215</v>
      </c>
      <c r="Y217" s="451" t="s">
        <v>214</v>
      </c>
      <c r="Z217" s="451" t="s">
        <v>215</v>
      </c>
      <c r="AA217" s="451" t="s">
        <v>214</v>
      </c>
      <c r="AB217" s="452" t="s">
        <v>215</v>
      </c>
    </row>
    <row r="218" spans="8:8" ht="15.75" customHeight="1">
      <c r="A218" s="413"/>
      <c r="B218" s="481"/>
      <c r="C218" s="328" t="s">
        <v>222</v>
      </c>
      <c r="D218" s="453"/>
      <c r="E218" s="325">
        <f t="shared" si="69" ref="E218:AB218">SUMPRODUCT($D$202:$D$203:$D$204,E202:E203:E204)/100000</f>
        <v>0.0</v>
      </c>
      <c r="F218" s="325">
        <f t="shared" si="69"/>
        <v>0.0</v>
      </c>
      <c r="G218" s="325">
        <f t="shared" si="69"/>
        <v>0.0</v>
      </c>
      <c r="H218" s="325">
        <f t="shared" si="69"/>
        <v>0.0</v>
      </c>
      <c r="I218" s="325">
        <f t="shared" si="69"/>
        <v>0.0</v>
      </c>
      <c r="J218" s="325">
        <f t="shared" si="69"/>
        <v>0.0</v>
      </c>
      <c r="K218" s="325">
        <f t="shared" si="69"/>
        <v>0.0</v>
      </c>
      <c r="L218" s="325">
        <f t="shared" si="69"/>
        <v>0.0</v>
      </c>
      <c r="M218" s="325">
        <f t="shared" si="69"/>
        <v>0.0</v>
      </c>
      <c r="N218" s="325">
        <f t="shared" si="69"/>
        <v>0.0</v>
      </c>
      <c r="O218" s="325">
        <f t="shared" si="69"/>
        <v>0.0</v>
      </c>
      <c r="P218" s="325">
        <f t="shared" si="69"/>
        <v>0.0</v>
      </c>
      <c r="Q218" s="325">
        <f t="shared" si="69"/>
        <v>0.0</v>
      </c>
      <c r="R218" s="325">
        <f t="shared" si="69"/>
        <v>0.0</v>
      </c>
      <c r="S218" s="325">
        <f t="shared" si="69"/>
        <v>0.0</v>
      </c>
      <c r="T218" s="325">
        <f t="shared" si="69"/>
        <v>0.0</v>
      </c>
      <c r="U218" s="325">
        <f t="shared" si="69"/>
        <v>0.0</v>
      </c>
      <c r="V218" s="325">
        <f t="shared" si="69"/>
        <v>0.0</v>
      </c>
      <c r="W218" s="325">
        <f t="shared" si="69"/>
        <v>0.0</v>
      </c>
      <c r="X218" s="325">
        <f t="shared" si="69"/>
        <v>0.0</v>
      </c>
      <c r="Y218" s="325">
        <f t="shared" si="69"/>
        <v>0.0</v>
      </c>
      <c r="Z218" s="325">
        <f t="shared" si="69"/>
        <v>0.0</v>
      </c>
      <c r="AA218" s="325">
        <f t="shared" si="69"/>
        <v>0.0</v>
      </c>
      <c r="AB218" s="485">
        <f t="shared" si="69"/>
        <v>0.0</v>
      </c>
    </row>
    <row r="219" spans="8:8" ht="15.75" customHeight="1">
      <c r="A219" s="413"/>
      <c r="B219" s="481"/>
      <c r="C219" s="328" t="s">
        <v>223</v>
      </c>
      <c r="D219" s="386"/>
      <c r="E219" s="330">
        <f t="shared" si="70" ref="E219:AB219">SUMPRODUCT($D$205:$D$206:$D$207:$D$208,E205:E206:E207:E208)/100000</f>
        <v>0.046700900000000004</v>
      </c>
      <c r="F219" s="330">
        <f t="shared" si="70"/>
        <v>0.09647059999999999</v>
      </c>
      <c r="G219" s="330">
        <f t="shared" si="70"/>
        <v>0.0</v>
      </c>
      <c r="H219" s="330">
        <f t="shared" si="70"/>
        <v>0.0</v>
      </c>
      <c r="I219" s="330">
        <f t="shared" si="70"/>
        <v>0.0121542</v>
      </c>
      <c r="J219" s="330">
        <f t="shared" si="70"/>
        <v>0.16347420000000001</v>
      </c>
      <c r="K219" s="330">
        <f t="shared" si="70"/>
        <v>0.0</v>
      </c>
      <c r="L219" s="330">
        <f t="shared" si="70"/>
        <v>0.0</v>
      </c>
      <c r="M219" s="330">
        <f t="shared" si="70"/>
        <v>0.0</v>
      </c>
      <c r="N219" s="330">
        <f t="shared" si="70"/>
        <v>0.0</v>
      </c>
      <c r="O219" s="330">
        <f t="shared" si="70"/>
        <v>0.0</v>
      </c>
      <c r="P219" s="330">
        <f t="shared" si="70"/>
        <v>0.0</v>
      </c>
      <c r="Q219" s="330">
        <f t="shared" si="70"/>
        <v>0.0</v>
      </c>
      <c r="R219" s="330">
        <f t="shared" si="70"/>
        <v>0.0</v>
      </c>
      <c r="S219" s="330">
        <f t="shared" si="70"/>
        <v>0.0</v>
      </c>
      <c r="T219" s="330">
        <f t="shared" si="70"/>
        <v>0.0</v>
      </c>
      <c r="U219" s="330">
        <f t="shared" si="70"/>
        <v>0.0</v>
      </c>
      <c r="V219" s="330">
        <f t="shared" si="70"/>
        <v>0.0</v>
      </c>
      <c r="W219" s="330">
        <f t="shared" si="70"/>
        <v>0.0</v>
      </c>
      <c r="X219" s="330">
        <f t="shared" si="70"/>
        <v>0.0</v>
      </c>
      <c r="Y219" s="330">
        <f t="shared" si="70"/>
        <v>0.0</v>
      </c>
      <c r="Z219" s="330">
        <f t="shared" si="70"/>
        <v>0.0</v>
      </c>
      <c r="AA219" s="330">
        <f t="shared" si="70"/>
        <v>0.0</v>
      </c>
      <c r="AB219" s="331">
        <f t="shared" si="70"/>
        <v>0.0</v>
      </c>
    </row>
    <row r="220" spans="8:8" ht="15.75" customHeight="1">
      <c r="A220" s="413"/>
      <c r="B220" s="481"/>
      <c r="C220" s="332" t="s">
        <v>224</v>
      </c>
      <c r="D220" s="386"/>
      <c r="E220" s="330">
        <f t="shared" si="71" ref="E220:AB220">SUMPRODUCT($D$209:$D$210:$D$211,E209:E210:E211)/100000</f>
        <v>0.0</v>
      </c>
      <c r="F220" s="330">
        <f t="shared" si="71"/>
        <v>0.0</v>
      </c>
      <c r="G220" s="330">
        <f t="shared" si="71"/>
        <v>0.0</v>
      </c>
      <c r="H220" s="330">
        <f t="shared" si="71"/>
        <v>0.0</v>
      </c>
      <c r="I220" s="330">
        <f t="shared" si="71"/>
        <v>0.0</v>
      </c>
      <c r="J220" s="330">
        <f t="shared" si="71"/>
        <v>0.0</v>
      </c>
      <c r="K220" s="330">
        <f t="shared" si="71"/>
        <v>0.0</v>
      </c>
      <c r="L220" s="330">
        <f t="shared" si="71"/>
        <v>0.0</v>
      </c>
      <c r="M220" s="330">
        <f t="shared" si="71"/>
        <v>0.0</v>
      </c>
      <c r="N220" s="330">
        <f t="shared" si="71"/>
        <v>0.0</v>
      </c>
      <c r="O220" s="330">
        <f t="shared" si="71"/>
        <v>0.0</v>
      </c>
      <c r="P220" s="330">
        <f t="shared" si="71"/>
        <v>0.0</v>
      </c>
      <c r="Q220" s="330">
        <f t="shared" si="71"/>
        <v>0.0</v>
      </c>
      <c r="R220" s="330">
        <f t="shared" si="71"/>
        <v>0.0</v>
      </c>
      <c r="S220" s="330">
        <f t="shared" si="71"/>
        <v>0.0</v>
      </c>
      <c r="T220" s="330">
        <f t="shared" si="71"/>
        <v>0.0</v>
      </c>
      <c r="U220" s="330">
        <f t="shared" si="71"/>
        <v>0.0</v>
      </c>
      <c r="V220" s="330">
        <f t="shared" si="71"/>
        <v>0.0</v>
      </c>
      <c r="W220" s="330">
        <f t="shared" si="71"/>
        <v>0.0</v>
      </c>
      <c r="X220" s="330">
        <f t="shared" si="71"/>
        <v>0.0</v>
      </c>
      <c r="Y220" s="330">
        <f t="shared" si="71"/>
        <v>0.0</v>
      </c>
      <c r="Z220" s="330">
        <f t="shared" si="71"/>
        <v>0.0</v>
      </c>
      <c r="AA220" s="330">
        <f t="shared" si="71"/>
        <v>0.0</v>
      </c>
      <c r="AB220" s="331">
        <f t="shared" si="71"/>
        <v>0.0</v>
      </c>
    </row>
    <row r="221" spans="8:8" ht="15.75" customHeight="1">
      <c r="A221" s="413"/>
      <c r="B221" s="481"/>
      <c r="C221" s="328" t="s">
        <v>225</v>
      </c>
      <c r="D221" s="386"/>
      <c r="E221" s="330">
        <f t="shared" si="72" ref="E221:AB221">SUMPRODUCT($D$212:$D$213,E212:E213)/100000</f>
        <v>0.0</v>
      </c>
      <c r="F221" s="330">
        <f t="shared" si="72"/>
        <v>0.0</v>
      </c>
      <c r="G221" s="330">
        <f t="shared" si="72"/>
        <v>0.0</v>
      </c>
      <c r="H221" s="330">
        <f t="shared" si="72"/>
        <v>0.0</v>
      </c>
      <c r="I221" s="330">
        <f t="shared" si="72"/>
        <v>0.0</v>
      </c>
      <c r="J221" s="330">
        <f t="shared" si="72"/>
        <v>0.016914000000000002</v>
      </c>
      <c r="K221" s="330">
        <f t="shared" si="72"/>
        <v>0.0</v>
      </c>
      <c r="L221" s="330">
        <f t="shared" si="72"/>
        <v>0.0</v>
      </c>
      <c r="M221" s="330">
        <f t="shared" si="72"/>
        <v>0.0</v>
      </c>
      <c r="N221" s="330">
        <f t="shared" si="72"/>
        <v>0.0</v>
      </c>
      <c r="O221" s="330">
        <f t="shared" si="72"/>
        <v>0.0</v>
      </c>
      <c r="P221" s="330">
        <f t="shared" si="72"/>
        <v>0.0</v>
      </c>
      <c r="Q221" s="330">
        <f t="shared" si="72"/>
        <v>0.0</v>
      </c>
      <c r="R221" s="330">
        <f t="shared" si="72"/>
        <v>0.0</v>
      </c>
      <c r="S221" s="330">
        <f t="shared" si="72"/>
        <v>0.0</v>
      </c>
      <c r="T221" s="330">
        <f t="shared" si="72"/>
        <v>0.0</v>
      </c>
      <c r="U221" s="330">
        <f t="shared" si="72"/>
        <v>0.0</v>
      </c>
      <c r="V221" s="330">
        <f t="shared" si="72"/>
        <v>0.0</v>
      </c>
      <c r="W221" s="330">
        <f t="shared" si="72"/>
        <v>0.0</v>
      </c>
      <c r="X221" s="330">
        <f t="shared" si="72"/>
        <v>0.0</v>
      </c>
      <c r="Y221" s="330">
        <f t="shared" si="72"/>
        <v>0.0</v>
      </c>
      <c r="Z221" s="330">
        <f t="shared" si="72"/>
        <v>0.0</v>
      </c>
      <c r="AA221" s="330">
        <f t="shared" si="72"/>
        <v>0.0</v>
      </c>
      <c r="AB221" s="331">
        <f t="shared" si="72"/>
        <v>0.0</v>
      </c>
    </row>
    <row r="222" spans="8:8" ht="15.75" customHeight="1">
      <c r="A222" s="487"/>
      <c r="B222" s="482"/>
      <c r="C222" s="431" t="s">
        <v>187</v>
      </c>
      <c r="D222" s="389"/>
      <c r="E222" s="390">
        <f t="shared" si="73" ref="E222:AB222">SUM(E218:E221)</f>
        <v>0.046700900000000004</v>
      </c>
      <c r="F222" s="391">
        <f t="shared" si="73"/>
        <v>0.09647059999999999</v>
      </c>
      <c r="G222" s="391">
        <f t="shared" si="73"/>
        <v>0.0</v>
      </c>
      <c r="H222" s="391">
        <f t="shared" si="73"/>
        <v>0.0</v>
      </c>
      <c r="I222" s="391">
        <f t="shared" si="73"/>
        <v>0.0121542</v>
      </c>
      <c r="J222" s="391">
        <f t="shared" si="73"/>
        <v>0.18038820000000003</v>
      </c>
      <c r="K222" s="391">
        <f t="shared" si="73"/>
        <v>0.0</v>
      </c>
      <c r="L222" s="391">
        <f t="shared" si="73"/>
        <v>0.0</v>
      </c>
      <c r="M222" s="391">
        <f t="shared" si="73"/>
        <v>0.0</v>
      </c>
      <c r="N222" s="391">
        <f t="shared" si="73"/>
        <v>0.0</v>
      </c>
      <c r="O222" s="391">
        <f t="shared" si="73"/>
        <v>0.0</v>
      </c>
      <c r="P222" s="391">
        <f t="shared" si="73"/>
        <v>0.0</v>
      </c>
      <c r="Q222" s="391">
        <f t="shared" si="73"/>
        <v>0.0</v>
      </c>
      <c r="R222" s="391">
        <f t="shared" si="73"/>
        <v>0.0</v>
      </c>
      <c r="S222" s="391">
        <f t="shared" si="73"/>
        <v>0.0</v>
      </c>
      <c r="T222" s="391">
        <f t="shared" si="73"/>
        <v>0.0</v>
      </c>
      <c r="U222" s="391">
        <f t="shared" si="73"/>
        <v>0.0</v>
      </c>
      <c r="V222" s="391">
        <f t="shared" si="73"/>
        <v>0.0</v>
      </c>
      <c r="W222" s="391">
        <f t="shared" si="73"/>
        <v>0.0</v>
      </c>
      <c r="X222" s="391">
        <f t="shared" si="73"/>
        <v>0.0</v>
      </c>
      <c r="Y222" s="391">
        <f t="shared" si="73"/>
        <v>0.0</v>
      </c>
      <c r="Z222" s="391">
        <f t="shared" si="73"/>
        <v>0.0</v>
      </c>
      <c r="AA222" s="391">
        <f t="shared" si="73"/>
        <v>0.0</v>
      </c>
      <c r="AB222" s="392">
        <f t="shared" si="73"/>
        <v>0.0</v>
      </c>
    </row>
    <row r="223" spans="8:8" ht="15.75" customHeight="1">
      <c r="A223" s="388" t="s">
        <v>265</v>
      </c>
      <c r="B223" s="480">
        <v>1.0</v>
      </c>
      <c r="C223" s="369" t="s">
        <v>217</v>
      </c>
      <c r="D223" s="280">
        <v>92.9</v>
      </c>
      <c r="E223" s="432">
        <v>5.0</v>
      </c>
      <c r="F223" s="432">
        <v>5.0</v>
      </c>
      <c r="G223" s="432"/>
      <c r="H223" s="432"/>
      <c r="I223" s="432">
        <v>0.0</v>
      </c>
      <c r="J223" s="432">
        <v>5.0</v>
      </c>
      <c r="K223" s="432"/>
      <c r="L223" s="432"/>
      <c r="M223" s="432"/>
      <c r="N223" s="432"/>
      <c r="O223" s="433"/>
      <c r="P223" s="433"/>
      <c r="Q223" s="432"/>
      <c r="R223" s="432"/>
      <c r="S223" s="348"/>
      <c r="T223" s="348"/>
      <c r="U223" s="433"/>
      <c r="V223" s="433"/>
      <c r="W223" s="433"/>
      <c r="X223" s="433"/>
      <c r="Y223" s="433"/>
      <c r="Z223" s="433"/>
      <c r="AA223" s="433"/>
      <c r="AB223" s="435"/>
    </row>
    <row r="224" spans="8:8" ht="15.75" customHeight="1">
      <c r="A224" s="388" t="s">
        <v>266</v>
      </c>
      <c r="B224" s="481">
        <v>2.0</v>
      </c>
      <c r="C224" s="371" t="s">
        <v>218</v>
      </c>
      <c r="D224" s="289">
        <v>154.38</v>
      </c>
      <c r="E224" s="432">
        <v>0.0</v>
      </c>
      <c r="F224" s="432">
        <v>0.0</v>
      </c>
      <c r="G224" s="433"/>
      <c r="H224" s="433"/>
      <c r="I224" s="432">
        <v>0.0</v>
      </c>
      <c r="J224" s="432">
        <v>0.0</v>
      </c>
      <c r="K224" s="432"/>
      <c r="L224" s="432"/>
      <c r="M224" s="432"/>
      <c r="N224" s="432"/>
      <c r="O224" s="433"/>
      <c r="P224" s="433"/>
      <c r="Q224" s="432"/>
      <c r="R224" s="432"/>
      <c r="S224" s="348"/>
      <c r="T224" s="348"/>
      <c r="U224" s="433"/>
      <c r="V224" s="433"/>
      <c r="W224" s="433"/>
      <c r="X224" s="433"/>
      <c r="Y224" s="433"/>
      <c r="Z224" s="433"/>
      <c r="AA224" s="433"/>
      <c r="AB224" s="435"/>
    </row>
    <row r="225" spans="8:8" ht="15.75" customHeight="1">
      <c r="A225" s="454"/>
      <c r="B225" s="481">
        <v>3.0</v>
      </c>
      <c r="C225" s="371" t="s">
        <v>178</v>
      </c>
      <c r="D225" s="289">
        <v>283.73</v>
      </c>
      <c r="E225" s="432">
        <v>0.0</v>
      </c>
      <c r="F225" s="432">
        <v>0.0</v>
      </c>
      <c r="G225" s="432"/>
      <c r="H225" s="432"/>
      <c r="I225" s="432">
        <v>0.0</v>
      </c>
      <c r="J225" s="432">
        <v>0.0</v>
      </c>
      <c r="K225" s="432"/>
      <c r="L225" s="432"/>
      <c r="M225" s="432"/>
      <c r="N225" s="432"/>
      <c r="O225" s="433"/>
      <c r="P225" s="433"/>
      <c r="Q225" s="432"/>
      <c r="R225" s="432"/>
      <c r="S225" s="348"/>
      <c r="T225" s="348"/>
      <c r="U225" s="433"/>
      <c r="V225" s="433"/>
      <c r="W225" s="433"/>
      <c r="X225" s="433"/>
      <c r="Y225" s="433"/>
      <c r="Z225" s="433"/>
      <c r="AA225" s="433"/>
      <c r="AB225" s="435"/>
    </row>
    <row r="226" spans="8:8" ht="15.75" customHeight="1">
      <c r="A226" s="413"/>
      <c r="B226" s="481">
        <v>4.0</v>
      </c>
      <c r="C226" s="371" t="s">
        <v>179</v>
      </c>
      <c r="D226" s="289">
        <v>344.75</v>
      </c>
      <c r="E226" s="432">
        <v>0.0</v>
      </c>
      <c r="F226" s="432">
        <v>0.0</v>
      </c>
      <c r="G226" s="432"/>
      <c r="H226" s="432"/>
      <c r="I226" s="432">
        <v>0.0</v>
      </c>
      <c r="J226" s="432">
        <v>0.0</v>
      </c>
      <c r="K226" s="432"/>
      <c r="L226" s="432"/>
      <c r="M226" s="432"/>
      <c r="N226" s="432"/>
      <c r="O226" s="433"/>
      <c r="P226" s="433"/>
      <c r="Q226" s="432"/>
      <c r="R226" s="432"/>
      <c r="S226" s="348"/>
      <c r="T226" s="348"/>
      <c r="U226" s="433"/>
      <c r="V226" s="433"/>
      <c r="W226" s="433"/>
      <c r="X226" s="433"/>
      <c r="Y226" s="433"/>
      <c r="Z226" s="433"/>
      <c r="AA226" s="433"/>
      <c r="AB226" s="435"/>
    </row>
    <row r="227" spans="8:8" ht="15.75" customHeight="1">
      <c r="A227" s="413"/>
      <c r="B227" s="481">
        <v>5.0</v>
      </c>
      <c r="C227" s="371" t="s">
        <v>175</v>
      </c>
      <c r="D227" s="289">
        <v>208.06</v>
      </c>
      <c r="E227" s="432">
        <v>0.0</v>
      </c>
      <c r="F227" s="432">
        <v>0.0</v>
      </c>
      <c r="G227" s="432"/>
      <c r="H227" s="432"/>
      <c r="I227" s="432">
        <v>0.0</v>
      </c>
      <c r="J227" s="432">
        <v>0.0</v>
      </c>
      <c r="K227" s="432"/>
      <c r="L227" s="432"/>
      <c r="M227" s="432"/>
      <c r="N227" s="432"/>
      <c r="O227" s="433"/>
      <c r="P227" s="433"/>
      <c r="Q227" s="432"/>
      <c r="R227" s="432"/>
      <c r="S227" s="348"/>
      <c r="T227" s="348"/>
      <c r="U227" s="433"/>
      <c r="V227" s="433"/>
      <c r="W227" s="433"/>
      <c r="X227" s="433"/>
      <c r="Y227" s="433"/>
      <c r="Z227" s="433"/>
      <c r="AA227" s="433"/>
      <c r="AB227" s="435"/>
    </row>
    <row r="228" spans="8:8" ht="15.75" customHeight="1">
      <c r="A228" s="413"/>
      <c r="B228" s="481">
        <v>6.0</v>
      </c>
      <c r="C228" s="371" t="s">
        <v>176</v>
      </c>
      <c r="D228" s="289">
        <v>399.65</v>
      </c>
      <c r="E228" s="432">
        <v>0.0</v>
      </c>
      <c r="F228" s="432">
        <v>0.0</v>
      </c>
      <c r="G228" s="432"/>
      <c r="H228" s="432"/>
      <c r="I228" s="432">
        <v>0.0</v>
      </c>
      <c r="J228" s="432">
        <v>0.0</v>
      </c>
      <c r="K228" s="432"/>
      <c r="L228" s="432"/>
      <c r="M228" s="432"/>
      <c r="N228" s="432"/>
      <c r="O228" s="433"/>
      <c r="P228" s="433"/>
      <c r="Q228" s="432"/>
      <c r="R228" s="432"/>
      <c r="S228" s="348"/>
      <c r="T228" s="348"/>
      <c r="U228" s="433"/>
      <c r="V228" s="433"/>
      <c r="W228" s="433"/>
      <c r="X228" s="433"/>
      <c r="Y228" s="433"/>
      <c r="Z228" s="433"/>
      <c r="AA228" s="433"/>
      <c r="AB228" s="435"/>
    </row>
    <row r="229" spans="8:8" ht="15.75" customHeight="1">
      <c r="A229" s="413"/>
      <c r="B229" s="481">
        <v>7.0</v>
      </c>
      <c r="C229" s="371" t="s">
        <v>174</v>
      </c>
      <c r="D229" s="289">
        <v>228.82</v>
      </c>
      <c r="E229" s="432">
        <v>23.0</v>
      </c>
      <c r="F229" s="432">
        <v>35.0</v>
      </c>
      <c r="G229" s="432"/>
      <c r="H229" s="432"/>
      <c r="I229" s="432">
        <v>0.0</v>
      </c>
      <c r="J229" s="432">
        <v>16.0</v>
      </c>
      <c r="K229" s="432"/>
      <c r="L229" s="432"/>
      <c r="M229" s="432"/>
      <c r="N229" s="432"/>
      <c r="O229" s="433"/>
      <c r="P229" s="433"/>
      <c r="Q229" s="432"/>
      <c r="R229" s="432"/>
      <c r="S229" s="348"/>
      <c r="T229" s="348"/>
      <c r="U229" s="433"/>
      <c r="V229" s="433"/>
      <c r="W229" s="433"/>
      <c r="X229" s="433"/>
      <c r="Y229" s="433"/>
      <c r="Z229" s="433"/>
      <c r="AA229" s="433"/>
      <c r="AB229" s="435"/>
    </row>
    <row r="230" spans="8:8" ht="15.75" customHeight="1">
      <c r="A230" s="413"/>
      <c r="B230" s="481">
        <v>8.0</v>
      </c>
      <c r="C230" s="371" t="s">
        <v>177</v>
      </c>
      <c r="D230" s="289">
        <v>402.71</v>
      </c>
      <c r="E230" s="432">
        <v>0.0</v>
      </c>
      <c r="F230" s="432">
        <v>0.0</v>
      </c>
      <c r="G230" s="432"/>
      <c r="H230" s="432"/>
      <c r="I230" s="432">
        <v>0.0</v>
      </c>
      <c r="J230" s="432">
        <v>0.0</v>
      </c>
      <c r="K230" s="432"/>
      <c r="L230" s="432"/>
      <c r="M230" s="432"/>
      <c r="N230" s="432"/>
      <c r="O230" s="433"/>
      <c r="P230" s="433"/>
      <c r="Q230" s="432"/>
      <c r="R230" s="432"/>
      <c r="S230" s="348"/>
      <c r="T230" s="348"/>
      <c r="U230" s="433"/>
      <c r="V230" s="433"/>
      <c r="W230" s="433"/>
      <c r="X230" s="433"/>
      <c r="Y230" s="433"/>
      <c r="Z230" s="433"/>
      <c r="AA230" s="433"/>
      <c r="AB230" s="435"/>
    </row>
    <row r="231" spans="8:8" ht="15.75" customHeight="1">
      <c r="A231" s="413"/>
      <c r="B231" s="481">
        <v>9.0</v>
      </c>
      <c r="C231" s="371" t="s">
        <v>172</v>
      </c>
      <c r="D231" s="289">
        <v>250.17</v>
      </c>
      <c r="E231" s="432">
        <v>0.0</v>
      </c>
      <c r="F231" s="432">
        <v>0.0</v>
      </c>
      <c r="G231" s="432"/>
      <c r="H231" s="432"/>
      <c r="I231" s="432">
        <v>0.0</v>
      </c>
      <c r="J231" s="432">
        <v>0.0</v>
      </c>
      <c r="K231" s="432"/>
      <c r="L231" s="432"/>
      <c r="M231" s="432"/>
      <c r="N231" s="432"/>
      <c r="O231" s="433"/>
      <c r="P231" s="433"/>
      <c r="Q231" s="432"/>
      <c r="R231" s="432"/>
      <c r="S231" s="348"/>
      <c r="T231" s="348"/>
      <c r="U231" s="433"/>
      <c r="V231" s="433"/>
      <c r="W231" s="433"/>
      <c r="X231" s="433"/>
      <c r="Y231" s="433"/>
      <c r="Z231" s="433"/>
      <c r="AA231" s="433"/>
      <c r="AB231" s="435"/>
    </row>
    <row r="232" spans="8:8" ht="15.75" customHeight="1">
      <c r="A232" s="413"/>
      <c r="B232" s="481">
        <v>10.0</v>
      </c>
      <c r="C232" s="371" t="s">
        <v>173</v>
      </c>
      <c r="D232" s="289">
        <v>250.17</v>
      </c>
      <c r="E232" s="432">
        <v>0.0</v>
      </c>
      <c r="F232" s="432">
        <v>0.0</v>
      </c>
      <c r="G232" s="432"/>
      <c r="H232" s="432"/>
      <c r="I232" s="432">
        <v>0.0</v>
      </c>
      <c r="J232" s="432">
        <v>0.0</v>
      </c>
      <c r="K232" s="432"/>
      <c r="L232" s="432"/>
      <c r="M232" s="432"/>
      <c r="N232" s="438"/>
      <c r="O232" s="433"/>
      <c r="P232" s="433"/>
      <c r="Q232" s="432"/>
      <c r="R232" s="438"/>
      <c r="S232" s="348"/>
      <c r="T232" s="460"/>
      <c r="U232" s="433"/>
      <c r="V232" s="433"/>
      <c r="W232" s="433"/>
      <c r="X232" s="433"/>
      <c r="Y232" s="433"/>
      <c r="Z232" s="433"/>
      <c r="AA232" s="433"/>
      <c r="AB232" s="435"/>
    </row>
    <row r="233" spans="8:8" ht="15.75" customHeight="1">
      <c r="A233" s="413"/>
      <c r="B233" s="481">
        <v>11.0</v>
      </c>
      <c r="C233" s="371" t="s">
        <v>219</v>
      </c>
      <c r="D233" s="289">
        <v>228.82</v>
      </c>
      <c r="E233" s="432">
        <v>0.0</v>
      </c>
      <c r="F233" s="432">
        <v>0.0</v>
      </c>
      <c r="G233" s="432"/>
      <c r="H233" s="432"/>
      <c r="I233" s="432">
        <v>0.0</v>
      </c>
      <c r="J233" s="432">
        <v>0.0</v>
      </c>
      <c r="K233" s="432"/>
      <c r="L233" s="432"/>
      <c r="M233" s="432"/>
      <c r="N233" s="432"/>
      <c r="O233" s="433"/>
      <c r="P233" s="433"/>
      <c r="Q233" s="432"/>
      <c r="R233" s="432"/>
      <c r="S233" s="348"/>
      <c r="T233" s="348"/>
      <c r="U233" s="433"/>
      <c r="V233" s="433"/>
      <c r="W233" s="433"/>
      <c r="X233" s="433"/>
      <c r="Y233" s="433"/>
      <c r="Z233" s="433"/>
      <c r="AA233" s="433"/>
      <c r="AB233" s="435"/>
    </row>
    <row r="234" spans="8:8" ht="15.75" customHeight="1">
      <c r="A234" s="413"/>
      <c r="B234" s="481">
        <v>12.0</v>
      </c>
      <c r="C234" s="371" t="s">
        <v>181</v>
      </c>
      <c r="D234" s="289">
        <v>56.38</v>
      </c>
      <c r="E234" s="432">
        <v>0.0</v>
      </c>
      <c r="F234" s="432">
        <v>20.0</v>
      </c>
      <c r="G234" s="432"/>
      <c r="H234" s="432"/>
      <c r="I234" s="432">
        <v>0.0</v>
      </c>
      <c r="J234" s="432">
        <v>27.0</v>
      </c>
      <c r="K234" s="432"/>
      <c r="L234" s="432"/>
      <c r="M234" s="432"/>
      <c r="N234" s="432"/>
      <c r="O234" s="433"/>
      <c r="P234" s="433"/>
      <c r="Q234" s="432"/>
      <c r="R234" s="432"/>
      <c r="S234" s="348"/>
      <c r="T234" s="348"/>
      <c r="U234" s="433"/>
      <c r="V234" s="433"/>
      <c r="W234" s="433"/>
      <c r="X234" s="433"/>
      <c r="Y234" s="433"/>
      <c r="Z234" s="433"/>
      <c r="AA234" s="433"/>
      <c r="AB234" s="435"/>
    </row>
    <row r="235" spans="8:8" ht="15.75" customHeight="1">
      <c r="A235" s="413"/>
      <c r="B235" s="481">
        <v>13.0</v>
      </c>
      <c r="C235" s="371" t="s">
        <v>220</v>
      </c>
      <c r="D235" s="289">
        <v>70.14</v>
      </c>
      <c r="E235" s="432">
        <v>0.0</v>
      </c>
      <c r="F235" s="432">
        <v>10.0</v>
      </c>
      <c r="G235" s="432"/>
      <c r="H235" s="432"/>
      <c r="I235" s="432">
        <v>10.0</v>
      </c>
      <c r="J235" s="432">
        <v>0.0</v>
      </c>
      <c r="K235" s="432"/>
      <c r="L235" s="432"/>
      <c r="M235" s="432"/>
      <c r="N235" s="432"/>
      <c r="O235" s="433"/>
      <c r="P235" s="433"/>
      <c r="Q235" s="432"/>
      <c r="R235" s="432"/>
      <c r="S235" s="348"/>
      <c r="T235" s="348"/>
      <c r="U235" s="433"/>
      <c r="V235" s="433"/>
      <c r="W235" s="433"/>
      <c r="X235" s="433"/>
      <c r="Y235" s="433"/>
      <c r="Z235" s="433"/>
      <c r="AA235" s="433"/>
      <c r="AB235" s="435"/>
    </row>
    <row r="236" spans="8:8" ht="15.75" customHeight="1">
      <c r="A236" s="413"/>
      <c r="B236" s="482">
        <v>14.0</v>
      </c>
      <c r="C236" s="374"/>
      <c r="D236" s="295"/>
      <c r="E236" s="441"/>
      <c r="F236" s="441"/>
      <c r="G236" s="442"/>
      <c r="H236" s="442"/>
      <c r="I236" s="441"/>
      <c r="J236" s="441"/>
      <c r="K236" s="441"/>
      <c r="L236" s="441"/>
      <c r="M236" s="441"/>
      <c r="N236" s="441"/>
      <c r="O236" s="442"/>
      <c r="P236" s="442"/>
      <c r="Q236" s="441"/>
      <c r="R236" s="441"/>
      <c r="S236" s="443"/>
      <c r="T236" s="443"/>
      <c r="U236" s="442"/>
      <c r="V236" s="442"/>
      <c r="W236" s="442"/>
      <c r="X236" s="442"/>
      <c r="Y236" s="442"/>
      <c r="Z236" s="442"/>
      <c r="AA236" s="442"/>
      <c r="AB236" s="444"/>
    </row>
    <row r="237" spans="8:8" ht="15.75" customHeight="1">
      <c r="A237" s="413"/>
      <c r="B237" s="483"/>
      <c r="C237" s="419" t="s">
        <v>187</v>
      </c>
      <c r="D237" s="445"/>
      <c r="E237" s="455">
        <f t="shared" si="74" ref="E237:AB237">SUMPRODUCT($D223:$D236,E223:E236)/100000</f>
        <v>0.057273599999999994</v>
      </c>
      <c r="F237" s="455">
        <f t="shared" si="74"/>
        <v>0.103022</v>
      </c>
      <c r="G237" s="455">
        <f t="shared" si="74"/>
        <v>0.0</v>
      </c>
      <c r="H237" s="455">
        <f t="shared" si="74"/>
        <v>0.0</v>
      </c>
      <c r="I237" s="455">
        <f t="shared" si="74"/>
        <v>0.007013999999999999</v>
      </c>
      <c r="J237" s="455">
        <f t="shared" si="74"/>
        <v>0.0564788</v>
      </c>
      <c r="K237" s="455">
        <f t="shared" si="74"/>
        <v>0.0</v>
      </c>
      <c r="L237" s="455">
        <f t="shared" si="74"/>
        <v>0.0</v>
      </c>
      <c r="M237" s="455">
        <f t="shared" si="74"/>
        <v>0.0</v>
      </c>
      <c r="N237" s="455">
        <f t="shared" si="74"/>
        <v>0.0</v>
      </c>
      <c r="O237" s="455">
        <f t="shared" si="74"/>
        <v>0.0</v>
      </c>
      <c r="P237" s="455">
        <f t="shared" si="74"/>
        <v>0.0</v>
      </c>
      <c r="Q237" s="455">
        <f t="shared" si="74"/>
        <v>0.0</v>
      </c>
      <c r="R237" s="455">
        <f t="shared" si="74"/>
        <v>0.0</v>
      </c>
      <c r="S237" s="455">
        <f t="shared" si="74"/>
        <v>0.0</v>
      </c>
      <c r="T237" s="455">
        <f t="shared" si="74"/>
        <v>0.0</v>
      </c>
      <c r="U237" s="455">
        <f t="shared" si="74"/>
        <v>0.0</v>
      </c>
      <c r="V237" s="455">
        <f t="shared" si="74"/>
        <v>0.0</v>
      </c>
      <c r="W237" s="455">
        <f t="shared" si="74"/>
        <v>0.0</v>
      </c>
      <c r="X237" s="455">
        <f t="shared" si="74"/>
        <v>0.0</v>
      </c>
      <c r="Y237" s="455">
        <f t="shared" si="74"/>
        <v>0.0</v>
      </c>
      <c r="Z237" s="455">
        <f t="shared" si="74"/>
        <v>0.0</v>
      </c>
      <c r="AA237" s="455">
        <f t="shared" si="74"/>
        <v>0.0</v>
      </c>
      <c r="AB237" s="456">
        <f t="shared" si="74"/>
        <v>0.0</v>
      </c>
    </row>
    <row r="238" spans="8:8" ht="15.75" customHeight="1">
      <c r="A238" s="413"/>
      <c r="B238" s="484"/>
      <c r="C238" s="423"/>
      <c r="D238" s="424"/>
      <c r="E238" s="425"/>
      <c r="F238" s="425"/>
      <c r="G238" s="425"/>
      <c r="H238" s="425"/>
      <c r="I238" s="425"/>
      <c r="J238" s="425"/>
      <c r="K238" s="425"/>
      <c r="L238" s="425"/>
      <c r="M238" s="425"/>
      <c r="N238" s="425"/>
      <c r="O238" s="425"/>
      <c r="P238" s="425"/>
      <c r="Q238" s="426"/>
      <c r="R238" s="426"/>
      <c r="S238" s="425"/>
      <c r="T238" s="425"/>
      <c r="U238" s="425"/>
      <c r="V238" s="425"/>
      <c r="W238" s="425"/>
      <c r="X238" s="425"/>
      <c r="Y238" s="425"/>
      <c r="Z238" s="425"/>
      <c r="AA238" s="425"/>
      <c r="AB238" s="427"/>
    </row>
    <row r="239" spans="8:8" ht="15.75" customHeight="1">
      <c r="A239" s="413"/>
      <c r="B239" s="480" t="s">
        <v>221</v>
      </c>
      <c r="C239" s="428" t="s">
        <v>165</v>
      </c>
      <c r="D239" s="381"/>
      <c r="E239" s="450" t="s">
        <v>214</v>
      </c>
      <c r="F239" s="451" t="s">
        <v>215</v>
      </c>
      <c r="G239" s="451" t="s">
        <v>214</v>
      </c>
      <c r="H239" s="451" t="s">
        <v>215</v>
      </c>
      <c r="I239" s="451" t="s">
        <v>214</v>
      </c>
      <c r="J239" s="451" t="s">
        <v>215</v>
      </c>
      <c r="K239" s="451" t="s">
        <v>214</v>
      </c>
      <c r="L239" s="451" t="s">
        <v>215</v>
      </c>
      <c r="M239" s="451" t="s">
        <v>214</v>
      </c>
      <c r="N239" s="451" t="s">
        <v>215</v>
      </c>
      <c r="O239" s="451" t="s">
        <v>214</v>
      </c>
      <c r="P239" s="451" t="s">
        <v>215</v>
      </c>
      <c r="Q239" s="451" t="s">
        <v>214</v>
      </c>
      <c r="R239" s="451" t="s">
        <v>215</v>
      </c>
      <c r="S239" s="451" t="s">
        <v>214</v>
      </c>
      <c r="T239" s="451" t="s">
        <v>215</v>
      </c>
      <c r="U239" s="451" t="s">
        <v>214</v>
      </c>
      <c r="V239" s="451" t="s">
        <v>215</v>
      </c>
      <c r="W239" s="451" t="s">
        <v>214</v>
      </c>
      <c r="X239" s="451" t="s">
        <v>215</v>
      </c>
      <c r="Y239" s="451" t="s">
        <v>214</v>
      </c>
      <c r="Z239" s="451" t="s">
        <v>215</v>
      </c>
      <c r="AA239" s="451" t="s">
        <v>214</v>
      </c>
      <c r="AB239" s="452" t="s">
        <v>215</v>
      </c>
    </row>
    <row r="240" spans="8:8" ht="15.75" customHeight="1">
      <c r="A240" s="413"/>
      <c r="B240" s="481"/>
      <c r="C240" s="328" t="s">
        <v>222</v>
      </c>
      <c r="D240" s="453"/>
      <c r="E240" s="325">
        <f t="shared" si="75" ref="E240:AB240">SUMPRODUCT($D$224:$D$225:$D$226,E224:E225:E226)/100000</f>
        <v>0.0</v>
      </c>
      <c r="F240" s="325">
        <f t="shared" si="75"/>
        <v>0.0</v>
      </c>
      <c r="G240" s="325">
        <f t="shared" si="75"/>
        <v>0.0</v>
      </c>
      <c r="H240" s="325">
        <f t="shared" si="75"/>
        <v>0.0</v>
      </c>
      <c r="I240" s="325">
        <f t="shared" si="75"/>
        <v>0.0</v>
      </c>
      <c r="J240" s="325">
        <f t="shared" si="75"/>
        <v>0.0</v>
      </c>
      <c r="K240" s="325">
        <f t="shared" si="75"/>
        <v>0.0</v>
      </c>
      <c r="L240" s="325">
        <f t="shared" si="75"/>
        <v>0.0</v>
      </c>
      <c r="M240" s="325">
        <f t="shared" si="75"/>
        <v>0.0</v>
      </c>
      <c r="N240" s="325">
        <f t="shared" si="75"/>
        <v>0.0</v>
      </c>
      <c r="O240" s="325">
        <f t="shared" si="75"/>
        <v>0.0</v>
      </c>
      <c r="P240" s="325">
        <f t="shared" si="75"/>
        <v>0.0</v>
      </c>
      <c r="Q240" s="325">
        <f t="shared" si="75"/>
        <v>0.0</v>
      </c>
      <c r="R240" s="325">
        <f t="shared" si="75"/>
        <v>0.0</v>
      </c>
      <c r="S240" s="325">
        <f t="shared" si="75"/>
        <v>0.0</v>
      </c>
      <c r="T240" s="325">
        <f t="shared" si="75"/>
        <v>0.0</v>
      </c>
      <c r="U240" s="325">
        <f t="shared" si="75"/>
        <v>0.0</v>
      </c>
      <c r="V240" s="325">
        <f t="shared" si="75"/>
        <v>0.0</v>
      </c>
      <c r="W240" s="325">
        <f t="shared" si="75"/>
        <v>0.0</v>
      </c>
      <c r="X240" s="325">
        <f t="shared" si="75"/>
        <v>0.0</v>
      </c>
      <c r="Y240" s="325">
        <f t="shared" si="75"/>
        <v>0.0</v>
      </c>
      <c r="Z240" s="325">
        <f t="shared" si="75"/>
        <v>0.0</v>
      </c>
      <c r="AA240" s="325">
        <f t="shared" si="75"/>
        <v>0.0</v>
      </c>
      <c r="AB240" s="325">
        <f t="shared" si="75"/>
        <v>0.0</v>
      </c>
    </row>
    <row r="241" spans="8:8" ht="15.75" customHeight="1">
      <c r="A241" s="413"/>
      <c r="B241" s="481"/>
      <c r="C241" s="328" t="s">
        <v>223</v>
      </c>
      <c r="D241" s="386"/>
      <c r="E241" s="330">
        <f t="shared" si="76" ref="E241:AB241">SUMPRODUCT($D$227:$D$228:$D$229:$D$230,E227:E228:E229:E230)/100000</f>
        <v>0.0526286</v>
      </c>
      <c r="F241" s="330">
        <f t="shared" si="76"/>
        <v>0.08008699999999999</v>
      </c>
      <c r="G241" s="330">
        <f t="shared" si="76"/>
        <v>0.0</v>
      </c>
      <c r="H241" s="330">
        <f t="shared" si="76"/>
        <v>0.0</v>
      </c>
      <c r="I241" s="330">
        <f t="shared" si="76"/>
        <v>0.0</v>
      </c>
      <c r="J241" s="330">
        <f t="shared" si="76"/>
        <v>0.036611199999999997</v>
      </c>
      <c r="K241" s="330">
        <f t="shared" si="76"/>
        <v>0.0</v>
      </c>
      <c r="L241" s="330">
        <f t="shared" si="76"/>
        <v>0.0</v>
      </c>
      <c r="M241" s="330">
        <f t="shared" si="76"/>
        <v>0.0</v>
      </c>
      <c r="N241" s="330">
        <f t="shared" si="76"/>
        <v>0.0</v>
      </c>
      <c r="O241" s="330">
        <f t="shared" si="76"/>
        <v>0.0</v>
      </c>
      <c r="P241" s="330">
        <f t="shared" si="76"/>
        <v>0.0</v>
      </c>
      <c r="Q241" s="330">
        <f t="shared" si="76"/>
        <v>0.0</v>
      </c>
      <c r="R241" s="330">
        <f t="shared" si="76"/>
        <v>0.0</v>
      </c>
      <c r="S241" s="330">
        <f t="shared" si="76"/>
        <v>0.0</v>
      </c>
      <c r="T241" s="330">
        <f t="shared" si="76"/>
        <v>0.0</v>
      </c>
      <c r="U241" s="330">
        <f t="shared" si="76"/>
        <v>0.0</v>
      </c>
      <c r="V241" s="330">
        <f t="shared" si="76"/>
        <v>0.0</v>
      </c>
      <c r="W241" s="330">
        <f t="shared" si="76"/>
        <v>0.0</v>
      </c>
      <c r="X241" s="330">
        <f t="shared" si="76"/>
        <v>0.0</v>
      </c>
      <c r="Y241" s="330">
        <f t="shared" si="76"/>
        <v>0.0</v>
      </c>
      <c r="Z241" s="330">
        <f t="shared" si="76"/>
        <v>0.0</v>
      </c>
      <c r="AA241" s="330">
        <f t="shared" si="76"/>
        <v>0.0</v>
      </c>
      <c r="AB241" s="330">
        <f t="shared" si="76"/>
        <v>0.0</v>
      </c>
    </row>
    <row r="242" spans="8:8" ht="15.75" customHeight="1">
      <c r="A242" s="413"/>
      <c r="B242" s="481"/>
      <c r="C242" s="332" t="s">
        <v>224</v>
      </c>
      <c r="D242" s="386"/>
      <c r="E242" s="330">
        <f t="shared" si="77" ref="E242:AB242">SUMPRODUCT($D$231:$D$232:$D$233,E231:E232:E233)/100000</f>
        <v>0.0</v>
      </c>
      <c r="F242" s="330">
        <f t="shared" si="77"/>
        <v>0.0</v>
      </c>
      <c r="G242" s="330">
        <f t="shared" si="77"/>
        <v>0.0</v>
      </c>
      <c r="H242" s="330">
        <f t="shared" si="77"/>
        <v>0.0</v>
      </c>
      <c r="I242" s="330">
        <f t="shared" si="77"/>
        <v>0.0</v>
      </c>
      <c r="J242" s="330">
        <f t="shared" si="77"/>
        <v>0.0</v>
      </c>
      <c r="K242" s="330">
        <f t="shared" si="77"/>
        <v>0.0</v>
      </c>
      <c r="L242" s="330">
        <f t="shared" si="77"/>
        <v>0.0</v>
      </c>
      <c r="M242" s="330">
        <f t="shared" si="77"/>
        <v>0.0</v>
      </c>
      <c r="N242" s="330">
        <f t="shared" si="77"/>
        <v>0.0</v>
      </c>
      <c r="O242" s="330">
        <f t="shared" si="77"/>
        <v>0.0</v>
      </c>
      <c r="P242" s="330">
        <f t="shared" si="77"/>
        <v>0.0</v>
      </c>
      <c r="Q242" s="330">
        <f t="shared" si="77"/>
        <v>0.0</v>
      </c>
      <c r="R242" s="330">
        <f t="shared" si="77"/>
        <v>0.0</v>
      </c>
      <c r="S242" s="330">
        <f t="shared" si="77"/>
        <v>0.0</v>
      </c>
      <c r="T242" s="330">
        <f t="shared" si="77"/>
        <v>0.0</v>
      </c>
      <c r="U242" s="330">
        <f t="shared" si="77"/>
        <v>0.0</v>
      </c>
      <c r="V242" s="330">
        <f t="shared" si="77"/>
        <v>0.0</v>
      </c>
      <c r="W242" s="330">
        <f t="shared" si="77"/>
        <v>0.0</v>
      </c>
      <c r="X242" s="330">
        <f t="shared" si="77"/>
        <v>0.0</v>
      </c>
      <c r="Y242" s="330">
        <f t="shared" si="77"/>
        <v>0.0</v>
      </c>
      <c r="Z242" s="330">
        <f t="shared" si="77"/>
        <v>0.0</v>
      </c>
      <c r="AA242" s="330">
        <f t="shared" si="77"/>
        <v>0.0</v>
      </c>
      <c r="AB242" s="330">
        <f t="shared" si="77"/>
        <v>0.0</v>
      </c>
    </row>
    <row r="243" spans="8:8" ht="15.75" customHeight="1">
      <c r="A243" s="413"/>
      <c r="B243" s="481"/>
      <c r="C243" s="328" t="s">
        <v>225</v>
      </c>
      <c r="D243" s="386"/>
      <c r="E243" s="330">
        <f t="shared" si="78" ref="E243:AB243">SUMPRODUCT($D$234:$D$235,E234:E235)/100000</f>
        <v>0.0</v>
      </c>
      <c r="F243" s="330">
        <f t="shared" si="78"/>
        <v>0.01829</v>
      </c>
      <c r="G243" s="330">
        <f t="shared" si="78"/>
        <v>0.0</v>
      </c>
      <c r="H243" s="330">
        <f t="shared" si="78"/>
        <v>0.0</v>
      </c>
      <c r="I243" s="330">
        <f t="shared" si="78"/>
        <v>0.007013999999999999</v>
      </c>
      <c r="J243" s="330">
        <f t="shared" si="78"/>
        <v>0.0152226</v>
      </c>
      <c r="K243" s="330">
        <f t="shared" si="78"/>
        <v>0.0</v>
      </c>
      <c r="L243" s="330">
        <f t="shared" si="78"/>
        <v>0.0</v>
      </c>
      <c r="M243" s="330">
        <f t="shared" si="78"/>
        <v>0.0</v>
      </c>
      <c r="N243" s="330">
        <f t="shared" si="78"/>
        <v>0.0</v>
      </c>
      <c r="O243" s="330">
        <f t="shared" si="78"/>
        <v>0.0</v>
      </c>
      <c r="P243" s="330">
        <f t="shared" si="78"/>
        <v>0.0</v>
      </c>
      <c r="Q243" s="330">
        <f t="shared" si="78"/>
        <v>0.0</v>
      </c>
      <c r="R243" s="330">
        <f t="shared" si="78"/>
        <v>0.0</v>
      </c>
      <c r="S243" s="330">
        <f t="shared" si="78"/>
        <v>0.0</v>
      </c>
      <c r="T243" s="330">
        <f t="shared" si="78"/>
        <v>0.0</v>
      </c>
      <c r="U243" s="330">
        <f t="shared" si="78"/>
        <v>0.0</v>
      </c>
      <c r="V243" s="330">
        <f t="shared" si="78"/>
        <v>0.0</v>
      </c>
      <c r="W243" s="330">
        <f t="shared" si="78"/>
        <v>0.0</v>
      </c>
      <c r="X243" s="330">
        <f t="shared" si="78"/>
        <v>0.0</v>
      </c>
      <c r="Y243" s="330">
        <f t="shared" si="78"/>
        <v>0.0</v>
      </c>
      <c r="Z243" s="330">
        <f t="shared" si="78"/>
        <v>0.0</v>
      </c>
      <c r="AA243" s="330">
        <f t="shared" si="78"/>
        <v>0.0</v>
      </c>
      <c r="AB243" s="330">
        <f t="shared" si="78"/>
        <v>0.0</v>
      </c>
    </row>
    <row r="244" spans="8:8" ht="15.75" customHeight="1">
      <c r="A244" s="487"/>
      <c r="B244" s="482"/>
      <c r="C244" s="431" t="s">
        <v>187</v>
      </c>
      <c r="D244" s="389"/>
      <c r="E244" s="390">
        <f t="shared" si="79" ref="E244:AB244">SUM(E240:E243)</f>
        <v>0.0526286</v>
      </c>
      <c r="F244" s="391">
        <f t="shared" si="79"/>
        <v>0.09837699999999999</v>
      </c>
      <c r="G244" s="391">
        <f t="shared" si="79"/>
        <v>0.0</v>
      </c>
      <c r="H244" s="391">
        <f t="shared" si="79"/>
        <v>0.0</v>
      </c>
      <c r="I244" s="391">
        <f t="shared" si="79"/>
        <v>0.007013999999999999</v>
      </c>
      <c r="J244" s="391">
        <f t="shared" si="79"/>
        <v>0.0518338</v>
      </c>
      <c r="K244" s="391">
        <f t="shared" si="79"/>
        <v>0.0</v>
      </c>
      <c r="L244" s="391">
        <f t="shared" si="79"/>
        <v>0.0</v>
      </c>
      <c r="M244" s="391">
        <f t="shared" si="79"/>
        <v>0.0</v>
      </c>
      <c r="N244" s="391">
        <f t="shared" si="79"/>
        <v>0.0</v>
      </c>
      <c r="O244" s="391">
        <f t="shared" si="79"/>
        <v>0.0</v>
      </c>
      <c r="P244" s="391">
        <f t="shared" si="79"/>
        <v>0.0</v>
      </c>
      <c r="Q244" s="391">
        <f t="shared" si="79"/>
        <v>0.0</v>
      </c>
      <c r="R244" s="391">
        <f t="shared" si="79"/>
        <v>0.0</v>
      </c>
      <c r="S244" s="391">
        <f t="shared" si="79"/>
        <v>0.0</v>
      </c>
      <c r="T244" s="391">
        <f t="shared" si="79"/>
        <v>0.0</v>
      </c>
      <c r="U244" s="391">
        <f t="shared" si="79"/>
        <v>0.0</v>
      </c>
      <c r="V244" s="391">
        <f t="shared" si="79"/>
        <v>0.0</v>
      </c>
      <c r="W244" s="391">
        <f t="shared" si="79"/>
        <v>0.0</v>
      </c>
      <c r="X244" s="391">
        <f t="shared" si="79"/>
        <v>0.0</v>
      </c>
      <c r="Y244" s="391">
        <f t="shared" si="79"/>
        <v>0.0</v>
      </c>
      <c r="Z244" s="391">
        <f t="shared" si="79"/>
        <v>0.0</v>
      </c>
      <c r="AA244" s="391">
        <f t="shared" si="79"/>
        <v>0.0</v>
      </c>
      <c r="AB244" s="392">
        <f t="shared" si="79"/>
        <v>0.0</v>
      </c>
    </row>
    <row r="245" spans="8:8" ht="15.75" customHeight="1">
      <c r="A245" s="394"/>
      <c r="B245" s="394"/>
      <c r="C245" s="476"/>
      <c r="D245" s="394"/>
      <c r="E245" s="394"/>
      <c r="F245" s="394"/>
      <c r="G245" s="394"/>
      <c r="H245" s="394"/>
      <c r="I245" s="394"/>
      <c r="J245" s="394"/>
      <c r="K245" s="394"/>
      <c r="L245" s="394"/>
      <c r="M245" s="394"/>
      <c r="N245" s="394"/>
      <c r="O245" s="394"/>
      <c r="P245" s="394"/>
      <c r="Q245" s="475"/>
      <c r="R245" s="475"/>
      <c r="S245" s="394"/>
      <c r="T245" s="394"/>
      <c r="U245" s="394"/>
      <c r="V245" s="394"/>
      <c r="W245" s="394"/>
      <c r="X245" s="394"/>
      <c r="Y245" s="477"/>
      <c r="Z245" s="477"/>
      <c r="AA245" s="394"/>
      <c r="AB245" s="394"/>
    </row>
    <row r="246" spans="8:8" ht="15.75" customHeight="1">
      <c r="A246" s="394"/>
      <c r="B246" s="394"/>
      <c r="C246" s="476"/>
      <c r="D246" s="394"/>
      <c r="E246" s="394"/>
      <c r="F246" s="394"/>
      <c r="G246" s="394"/>
      <c r="H246" s="394"/>
      <c r="I246" s="394"/>
      <c r="J246" s="394"/>
      <c r="K246" s="394"/>
      <c r="L246" s="394"/>
      <c r="M246" s="394"/>
      <c r="N246" s="394"/>
      <c r="O246" s="394"/>
      <c r="P246" s="394"/>
      <c r="Q246" s="475"/>
      <c r="R246" s="475"/>
      <c r="S246" s="394"/>
      <c r="T246" s="394"/>
      <c r="U246" s="394"/>
      <c r="V246" s="394"/>
      <c r="W246" s="394"/>
      <c r="X246" s="394"/>
      <c r="Y246" s="477"/>
      <c r="Z246" s="477"/>
      <c r="AA246" s="394"/>
      <c r="AB246" s="394"/>
    </row>
    <row r="247" spans="8:8" ht="15.75" customHeight="1">
      <c r="A247" s="394"/>
      <c r="B247" s="394"/>
      <c r="C247" s="476"/>
      <c r="D247" s="394"/>
      <c r="E247" s="394"/>
      <c r="F247" s="394"/>
      <c r="G247" s="394"/>
      <c r="H247" s="394"/>
      <c r="I247" s="394"/>
      <c r="J247" s="394"/>
      <c r="K247" s="394"/>
      <c r="L247" s="394"/>
      <c r="M247" s="394"/>
      <c r="N247" s="394"/>
      <c r="O247" s="394"/>
      <c r="P247" s="394"/>
      <c r="Q247" s="475"/>
      <c r="R247" s="475"/>
      <c r="S247" s="394"/>
      <c r="T247" s="394"/>
      <c r="U247" s="394"/>
      <c r="V247" s="394"/>
      <c r="W247" s="394"/>
      <c r="X247" s="394"/>
      <c r="Y247" s="477"/>
      <c r="Z247" s="477"/>
      <c r="AA247" s="394"/>
      <c r="AB247" s="394"/>
    </row>
    <row r="248" spans="8:8" ht="15.75" customHeight="1">
      <c r="A248" s="394"/>
      <c r="B248" s="394"/>
      <c r="C248" s="476"/>
      <c r="D248" s="394"/>
      <c r="E248" s="394"/>
      <c r="F248" s="394"/>
      <c r="G248" s="394"/>
      <c r="H248" s="394"/>
      <c r="I248" s="394"/>
      <c r="J248" s="394"/>
      <c r="K248" s="394"/>
      <c r="L248" s="394"/>
      <c r="M248" s="394"/>
      <c r="N248" s="394"/>
      <c r="O248" s="394"/>
      <c r="P248" s="394"/>
      <c r="Q248" s="475"/>
      <c r="R248" s="475"/>
      <c r="S248" s="394"/>
      <c r="T248" s="394"/>
      <c r="U248" s="394"/>
      <c r="V248" s="394"/>
      <c r="W248" s="394"/>
      <c r="X248" s="394"/>
      <c r="Y248" s="477"/>
      <c r="Z248" s="477"/>
      <c r="AA248" s="394"/>
      <c r="AB248" s="394"/>
    </row>
    <row r="249" spans="8:8" ht="15.75" customHeight="1">
      <c r="A249" s="394"/>
      <c r="B249" s="394"/>
      <c r="C249" s="476"/>
      <c r="D249" s="394"/>
      <c r="E249" s="394"/>
      <c r="F249" s="394"/>
      <c r="G249" s="394"/>
      <c r="H249" s="394"/>
      <c r="I249" s="394"/>
      <c r="J249" s="394"/>
      <c r="K249" s="394"/>
      <c r="L249" s="394"/>
      <c r="M249" s="394"/>
      <c r="N249" s="394"/>
      <c r="O249" s="394"/>
      <c r="P249" s="394"/>
      <c r="Q249" s="475"/>
      <c r="R249" s="475"/>
      <c r="S249" s="394"/>
      <c r="T249" s="394"/>
      <c r="U249" s="394"/>
      <c r="V249" s="394"/>
      <c r="W249" s="394"/>
      <c r="X249" s="394"/>
      <c r="Y249" s="477"/>
      <c r="Z249" s="477"/>
      <c r="AA249" s="394"/>
      <c r="AB249" s="394"/>
    </row>
    <row r="250" spans="8:8" ht="15.75" customHeight="1">
      <c r="A250" s="394"/>
      <c r="B250" s="394"/>
      <c r="C250" s="476"/>
      <c r="D250" s="394"/>
      <c r="E250" s="394"/>
      <c r="F250" s="394"/>
      <c r="G250" s="394"/>
      <c r="H250" s="394"/>
      <c r="I250" s="394"/>
      <c r="J250" s="394"/>
      <c r="K250" s="394"/>
      <c r="L250" s="394"/>
      <c r="M250" s="394"/>
      <c r="N250" s="394"/>
      <c r="O250" s="394"/>
      <c r="P250" s="394"/>
      <c r="Q250" s="475"/>
      <c r="R250" s="475"/>
      <c r="S250" s="394"/>
      <c r="T250" s="394"/>
      <c r="U250" s="394"/>
      <c r="V250" s="394"/>
      <c r="W250" s="394"/>
      <c r="X250" s="394"/>
      <c r="Y250" s="477"/>
      <c r="Z250" s="477"/>
      <c r="AA250" s="394"/>
      <c r="AB250" s="394"/>
    </row>
    <row r="251" spans="8:8" ht="15.75" customHeight="1">
      <c r="A251" s="394"/>
      <c r="B251" s="394"/>
      <c r="C251" s="476"/>
      <c r="D251" s="394"/>
      <c r="E251" s="394"/>
      <c r="F251" s="394"/>
      <c r="G251" s="394"/>
      <c r="H251" s="394"/>
      <c r="I251" s="394"/>
      <c r="J251" s="394"/>
      <c r="K251" s="394"/>
      <c r="L251" s="394"/>
      <c r="M251" s="394"/>
      <c r="N251" s="394"/>
      <c r="O251" s="394"/>
      <c r="P251" s="394"/>
      <c r="Q251" s="475"/>
      <c r="R251" s="475"/>
      <c r="S251" s="394"/>
      <c r="T251" s="394"/>
      <c r="U251" s="394"/>
      <c r="V251" s="394"/>
      <c r="W251" s="394"/>
      <c r="X251" s="394"/>
      <c r="Y251" s="477"/>
      <c r="Z251" s="477"/>
      <c r="AA251" s="394"/>
      <c r="AB251" s="394"/>
    </row>
    <row r="252" spans="8:8" ht="15.75" customHeight="1">
      <c r="A252" s="394"/>
      <c r="B252" s="394"/>
      <c r="C252" s="476"/>
      <c r="D252" s="394"/>
      <c r="E252" s="394"/>
      <c r="F252" s="394"/>
      <c r="G252" s="394"/>
      <c r="H252" s="394"/>
      <c r="I252" s="394"/>
      <c r="J252" s="394"/>
      <c r="K252" s="394"/>
      <c r="L252" s="394"/>
      <c r="M252" s="394"/>
      <c r="N252" s="394"/>
      <c r="O252" s="394"/>
      <c r="P252" s="394"/>
      <c r="Q252" s="475"/>
      <c r="R252" s="475"/>
      <c r="S252" s="394"/>
      <c r="T252" s="394"/>
      <c r="U252" s="394"/>
      <c r="V252" s="394"/>
      <c r="W252" s="394"/>
      <c r="X252" s="394"/>
      <c r="Y252" s="477"/>
      <c r="Z252" s="477"/>
      <c r="AA252" s="394"/>
      <c r="AB252" s="394"/>
    </row>
    <row r="253" spans="8:8" ht="15.75" customHeight="1">
      <c r="A253" s="394"/>
      <c r="B253" s="394"/>
      <c r="C253" s="476"/>
      <c r="D253" s="394"/>
      <c r="E253" s="394"/>
      <c r="F253" s="394"/>
      <c r="G253" s="394"/>
      <c r="H253" s="394"/>
      <c r="I253" s="394"/>
      <c r="J253" s="394"/>
      <c r="K253" s="394"/>
      <c r="L253" s="394"/>
      <c r="M253" s="394"/>
      <c r="N253" s="394"/>
      <c r="O253" s="394"/>
      <c r="P253" s="394"/>
      <c r="Q253" s="475"/>
      <c r="R253" s="475"/>
      <c r="S253" s="394"/>
      <c r="T253" s="394"/>
      <c r="U253" s="394"/>
      <c r="V253" s="394"/>
      <c r="W253" s="394"/>
      <c r="X253" s="394"/>
      <c r="Y253" s="477"/>
      <c r="Z253" s="477"/>
      <c r="AA253" s="394"/>
      <c r="AB253" s="394"/>
    </row>
    <row r="254" spans="8:8" ht="15.75" customHeight="1">
      <c r="A254" s="394"/>
      <c r="B254" s="394"/>
      <c r="C254" s="476"/>
      <c r="D254" s="394"/>
      <c r="E254" s="394"/>
      <c r="F254" s="394"/>
      <c r="G254" s="394"/>
      <c r="H254" s="394"/>
      <c r="I254" s="394"/>
      <c r="J254" s="394"/>
      <c r="K254" s="394"/>
      <c r="L254" s="394"/>
      <c r="M254" s="394"/>
      <c r="N254" s="394"/>
      <c r="O254" s="394"/>
      <c r="P254" s="394"/>
      <c r="Q254" s="475"/>
      <c r="R254" s="475"/>
      <c r="S254" s="394"/>
      <c r="T254" s="394"/>
      <c r="U254" s="394"/>
      <c r="V254" s="394"/>
      <c r="W254" s="394"/>
      <c r="X254" s="394"/>
      <c r="Y254" s="477"/>
      <c r="Z254" s="477"/>
      <c r="AA254" s="394"/>
      <c r="AB254" s="394"/>
    </row>
    <row r="255" spans="8:8" ht="15.75" customHeight="1">
      <c r="A255" s="394"/>
      <c r="B255" s="394"/>
      <c r="C255" s="476"/>
      <c r="D255" s="394"/>
      <c r="E255" s="394"/>
      <c r="F255" s="394"/>
      <c r="G255" s="394"/>
      <c r="H255" s="394"/>
      <c r="I255" s="394"/>
      <c r="J255" s="394"/>
      <c r="K255" s="394"/>
      <c r="L255" s="394"/>
      <c r="M255" s="394"/>
      <c r="N255" s="394"/>
      <c r="O255" s="394"/>
      <c r="P255" s="394"/>
      <c r="Q255" s="475"/>
      <c r="R255" s="475"/>
      <c r="S255" s="394"/>
      <c r="T255" s="394"/>
      <c r="U255" s="394"/>
      <c r="V255" s="394"/>
      <c r="W255" s="394"/>
      <c r="X255" s="394"/>
      <c r="Y255" s="477"/>
      <c r="Z255" s="477"/>
      <c r="AA255" s="394"/>
      <c r="AB255" s="394"/>
    </row>
    <row r="256" spans="8:8" ht="15.75" customHeight="1">
      <c r="A256" s="394"/>
      <c r="B256" s="394"/>
      <c r="C256" s="476"/>
      <c r="D256" s="394"/>
      <c r="E256" s="394"/>
      <c r="F256" s="394"/>
      <c r="G256" s="394"/>
      <c r="H256" s="394"/>
      <c r="I256" s="394"/>
      <c r="J256" s="394"/>
      <c r="K256" s="394"/>
      <c r="L256" s="394"/>
      <c r="M256" s="394"/>
      <c r="N256" s="394"/>
      <c r="O256" s="394"/>
      <c r="P256" s="394"/>
      <c r="Q256" s="475"/>
      <c r="R256" s="475"/>
      <c r="S256" s="394"/>
      <c r="T256" s="394"/>
      <c r="U256" s="394"/>
      <c r="V256" s="394"/>
      <c r="W256" s="394"/>
      <c r="X256" s="394"/>
      <c r="Y256" s="477"/>
      <c r="Z256" s="477"/>
      <c r="AA256" s="394"/>
      <c r="AB256" s="394"/>
    </row>
    <row r="257" spans="8:8" ht="15.75" customHeight="1">
      <c r="A257" s="394"/>
      <c r="B257" s="394"/>
      <c r="C257" s="476"/>
      <c r="D257" s="394"/>
      <c r="E257" s="394"/>
      <c r="F257" s="394"/>
      <c r="G257" s="394"/>
      <c r="H257" s="394"/>
      <c r="I257" s="394"/>
      <c r="J257" s="394"/>
      <c r="K257" s="394"/>
      <c r="L257" s="394"/>
      <c r="M257" s="394"/>
      <c r="N257" s="394"/>
      <c r="O257" s="394"/>
      <c r="P257" s="394"/>
      <c r="Q257" s="475"/>
      <c r="R257" s="475"/>
      <c r="S257" s="394"/>
      <c r="T257" s="394"/>
      <c r="U257" s="394"/>
      <c r="V257" s="394"/>
      <c r="W257" s="394"/>
      <c r="X257" s="394"/>
      <c r="Y257" s="477"/>
      <c r="Z257" s="477"/>
      <c r="AA257" s="394"/>
      <c r="AB257" s="394"/>
    </row>
    <row r="258" spans="8:8" ht="15.75" customHeight="1">
      <c r="A258" s="394"/>
      <c r="B258" s="394"/>
      <c r="C258" s="476"/>
      <c r="D258" s="394"/>
      <c r="E258" s="394"/>
      <c r="F258" s="394"/>
      <c r="G258" s="394"/>
      <c r="H258" s="394"/>
      <c r="I258" s="394"/>
      <c r="J258" s="394"/>
      <c r="K258" s="394"/>
      <c r="L258" s="394"/>
      <c r="M258" s="394"/>
      <c r="N258" s="394"/>
      <c r="O258" s="394"/>
      <c r="P258" s="394"/>
      <c r="Q258" s="475"/>
      <c r="R258" s="475"/>
      <c r="S258" s="394"/>
      <c r="T258" s="394"/>
      <c r="U258" s="394"/>
      <c r="V258" s="394"/>
      <c r="W258" s="394"/>
      <c r="X258" s="394"/>
      <c r="Y258" s="477"/>
      <c r="Z258" s="477"/>
      <c r="AA258" s="394"/>
      <c r="AB258" s="394"/>
    </row>
    <row r="259" spans="8:8" ht="15.75" customHeight="1">
      <c r="A259" s="394"/>
      <c r="B259" s="394"/>
      <c r="C259" s="476"/>
      <c r="D259" s="394"/>
      <c r="E259" s="394"/>
      <c r="F259" s="394"/>
      <c r="G259" s="394"/>
      <c r="H259" s="394"/>
      <c r="I259" s="394"/>
      <c r="J259" s="394"/>
      <c r="K259" s="394"/>
      <c r="L259" s="394"/>
      <c r="M259" s="394"/>
      <c r="N259" s="394"/>
      <c r="O259" s="394"/>
      <c r="P259" s="394"/>
      <c r="Q259" s="475"/>
      <c r="R259" s="475"/>
      <c r="S259" s="394"/>
      <c r="T259" s="394"/>
      <c r="U259" s="394"/>
      <c r="V259" s="394"/>
      <c r="W259" s="394"/>
      <c r="X259" s="394"/>
      <c r="Y259" s="477"/>
      <c r="Z259" s="477"/>
      <c r="AA259" s="394"/>
      <c r="AB259" s="394"/>
    </row>
    <row r="260" spans="8:8" ht="15.75" customHeight="1">
      <c r="A260" s="394"/>
      <c r="B260" s="394"/>
      <c r="C260" s="476"/>
      <c r="D260" s="394"/>
      <c r="E260" s="394"/>
      <c r="F260" s="394"/>
      <c r="G260" s="394"/>
      <c r="H260" s="394"/>
      <c r="I260" s="394"/>
      <c r="J260" s="394"/>
      <c r="K260" s="394"/>
      <c r="L260" s="394"/>
      <c r="M260" s="394"/>
      <c r="N260" s="394"/>
      <c r="O260" s="394"/>
      <c r="P260" s="394"/>
      <c r="Q260" s="475"/>
      <c r="R260" s="475"/>
      <c r="S260" s="394"/>
      <c r="T260" s="394"/>
      <c r="U260" s="394"/>
      <c r="V260" s="394"/>
      <c r="W260" s="394"/>
      <c r="X260" s="394"/>
      <c r="Y260" s="477"/>
      <c r="Z260" s="477"/>
      <c r="AA260" s="394"/>
      <c r="AB260" s="394"/>
    </row>
    <row r="261" spans="8:8" ht="15.75" customHeight="1">
      <c r="A261" s="394"/>
      <c r="B261" s="394"/>
      <c r="C261" s="476"/>
      <c r="D261" s="394"/>
      <c r="E261" s="394"/>
      <c r="F261" s="394"/>
      <c r="G261" s="394"/>
      <c r="H261" s="394"/>
      <c r="I261" s="394"/>
      <c r="J261" s="394"/>
      <c r="K261" s="394"/>
      <c r="L261" s="394"/>
      <c r="M261" s="394"/>
      <c r="N261" s="394"/>
      <c r="O261" s="394"/>
      <c r="P261" s="394"/>
      <c r="Q261" s="475"/>
      <c r="R261" s="475"/>
      <c r="S261" s="394"/>
      <c r="T261" s="394"/>
      <c r="U261" s="394"/>
      <c r="V261" s="394"/>
      <c r="W261" s="394"/>
      <c r="X261" s="394"/>
      <c r="Y261" s="477"/>
      <c r="Z261" s="477"/>
      <c r="AA261" s="394"/>
      <c r="AB261" s="394"/>
    </row>
    <row r="262" spans="8:8" ht="15.75" customHeight="1">
      <c r="A262" s="394"/>
      <c r="B262" s="394"/>
      <c r="C262" s="476"/>
      <c r="D262" s="394"/>
      <c r="E262" s="394"/>
      <c r="F262" s="394"/>
      <c r="G262" s="394"/>
      <c r="H262" s="394"/>
      <c r="I262" s="394"/>
      <c r="J262" s="394"/>
      <c r="K262" s="394"/>
      <c r="L262" s="394"/>
      <c r="M262" s="394"/>
      <c r="N262" s="394"/>
      <c r="O262" s="394"/>
      <c r="P262" s="394"/>
      <c r="Q262" s="475"/>
      <c r="R262" s="475"/>
      <c r="S262" s="394"/>
      <c r="T262" s="394"/>
      <c r="U262" s="394"/>
      <c r="V262" s="394"/>
      <c r="W262" s="394"/>
      <c r="X262" s="394"/>
      <c r="Y262" s="477"/>
      <c r="Z262" s="477"/>
      <c r="AA262" s="394"/>
      <c r="AB262" s="394"/>
    </row>
    <row r="263" spans="8:8" ht="15.75" customHeight="1">
      <c r="A263" s="394"/>
      <c r="B263" s="394"/>
      <c r="C263" s="476"/>
      <c r="D263" s="394"/>
      <c r="E263" s="394"/>
      <c r="F263" s="394"/>
      <c r="G263" s="394"/>
      <c r="H263" s="394"/>
      <c r="I263" s="394"/>
      <c r="J263" s="394"/>
      <c r="K263" s="394"/>
      <c r="L263" s="394"/>
      <c r="M263" s="394"/>
      <c r="N263" s="394"/>
      <c r="O263" s="394"/>
      <c r="P263" s="394"/>
      <c r="Q263" s="475"/>
      <c r="R263" s="475"/>
      <c r="S263" s="394"/>
      <c r="T263" s="394"/>
      <c r="U263" s="394"/>
      <c r="V263" s="394"/>
      <c r="W263" s="394"/>
      <c r="X263" s="394"/>
      <c r="Y263" s="477"/>
      <c r="Z263" s="477"/>
      <c r="AA263" s="394"/>
      <c r="AB263" s="394"/>
    </row>
    <row r="264" spans="8:8" ht="15.75" customHeight="1">
      <c r="A264" s="394"/>
      <c r="B264" s="394"/>
      <c r="C264" s="476"/>
      <c r="D264" s="394"/>
      <c r="E264" s="394"/>
      <c r="F264" s="394"/>
      <c r="G264" s="394"/>
      <c r="H264" s="394"/>
      <c r="I264" s="394"/>
      <c r="J264" s="394"/>
      <c r="K264" s="394"/>
      <c r="L264" s="394"/>
      <c r="M264" s="394"/>
      <c r="N264" s="394"/>
      <c r="O264" s="394"/>
      <c r="P264" s="394"/>
      <c r="Q264" s="475"/>
      <c r="R264" s="475"/>
      <c r="S264" s="394"/>
      <c r="T264" s="394"/>
      <c r="U264" s="394"/>
      <c r="V264" s="394"/>
      <c r="W264" s="394"/>
      <c r="X264" s="394"/>
      <c r="Y264" s="477"/>
      <c r="Z264" s="477"/>
      <c r="AA264" s="394"/>
      <c r="AB264" s="394"/>
    </row>
    <row r="265" spans="8:8" ht="15.75" customHeight="1">
      <c r="A265" s="394"/>
      <c r="B265" s="394"/>
      <c r="C265" s="476"/>
      <c r="D265" s="394"/>
      <c r="E265" s="394"/>
      <c r="F265" s="394"/>
      <c r="G265" s="394"/>
      <c r="H265" s="394"/>
      <c r="I265" s="394"/>
      <c r="J265" s="394"/>
      <c r="K265" s="394"/>
      <c r="L265" s="394"/>
      <c r="M265" s="394"/>
      <c r="N265" s="394"/>
      <c r="O265" s="394"/>
      <c r="P265" s="394"/>
      <c r="Q265" s="475"/>
      <c r="R265" s="475"/>
      <c r="S265" s="394"/>
      <c r="T265" s="394"/>
      <c r="U265" s="394"/>
      <c r="V265" s="394"/>
      <c r="W265" s="394"/>
      <c r="X265" s="394"/>
      <c r="Y265" s="477"/>
      <c r="Z265" s="477"/>
      <c r="AA265" s="394"/>
      <c r="AB265" s="394"/>
    </row>
    <row r="266" spans="8:8" ht="15.75" customHeight="1">
      <c r="A266" s="394"/>
      <c r="B266" s="394"/>
      <c r="C266" s="476"/>
      <c r="D266" s="394"/>
      <c r="E266" s="394"/>
      <c r="F266" s="394"/>
      <c r="G266" s="394"/>
      <c r="H266" s="394"/>
      <c r="I266" s="394"/>
      <c r="J266" s="394"/>
      <c r="K266" s="394"/>
      <c r="L266" s="394"/>
      <c r="M266" s="394"/>
      <c r="N266" s="394"/>
      <c r="O266" s="394"/>
      <c r="P266" s="394"/>
      <c r="Q266" s="475"/>
      <c r="R266" s="475"/>
      <c r="S266" s="394"/>
      <c r="T266" s="394"/>
      <c r="U266" s="394"/>
      <c r="V266" s="394"/>
      <c r="W266" s="394"/>
      <c r="X266" s="394"/>
      <c r="Y266" s="477"/>
      <c r="Z266" s="477"/>
      <c r="AA266" s="394"/>
      <c r="AB266" s="394"/>
    </row>
    <row r="267" spans="8:8" ht="15.75" customHeight="1">
      <c r="A267" s="394"/>
      <c r="B267" s="394"/>
      <c r="C267" s="476"/>
      <c r="D267" s="394"/>
      <c r="E267" s="394"/>
      <c r="F267" s="394"/>
      <c r="G267" s="394"/>
      <c r="H267" s="394"/>
      <c r="I267" s="394"/>
      <c r="J267" s="394"/>
      <c r="K267" s="394"/>
      <c r="L267" s="394"/>
      <c r="M267" s="394"/>
      <c r="N267" s="394"/>
      <c r="O267" s="394"/>
      <c r="P267" s="394"/>
      <c r="Q267" s="475"/>
      <c r="R267" s="475"/>
      <c r="S267" s="394"/>
      <c r="T267" s="394"/>
      <c r="U267" s="394"/>
      <c r="V267" s="394"/>
      <c r="W267" s="394"/>
      <c r="X267" s="394"/>
      <c r="Y267" s="477"/>
      <c r="Z267" s="477"/>
      <c r="AA267" s="394"/>
      <c r="AB267" s="394"/>
    </row>
    <row r="268" spans="8:8" ht="15.75" customHeight="1">
      <c r="A268" s="394"/>
      <c r="B268" s="394"/>
      <c r="C268" s="476"/>
      <c r="D268" s="394"/>
      <c r="E268" s="394"/>
      <c r="F268" s="394"/>
      <c r="G268" s="394"/>
      <c r="H268" s="394"/>
      <c r="I268" s="394"/>
      <c r="J268" s="394"/>
      <c r="K268" s="394"/>
      <c r="L268" s="394"/>
      <c r="M268" s="394"/>
      <c r="N268" s="394"/>
      <c r="O268" s="394"/>
      <c r="P268" s="394"/>
      <c r="Q268" s="475"/>
      <c r="R268" s="475"/>
      <c r="S268" s="394"/>
      <c r="T268" s="394"/>
      <c r="U268" s="394"/>
      <c r="V268" s="394"/>
      <c r="W268" s="394"/>
      <c r="X268" s="394"/>
      <c r="Y268" s="477"/>
      <c r="Z268" s="477"/>
      <c r="AA268" s="394"/>
      <c r="AB268" s="394"/>
    </row>
    <row r="269" spans="8:8" ht="15.75" customHeight="1">
      <c r="A269" s="394"/>
      <c r="B269" s="394"/>
      <c r="C269" s="476"/>
      <c r="D269" s="394"/>
      <c r="E269" s="394"/>
      <c r="F269" s="394"/>
      <c r="G269" s="394"/>
      <c r="H269" s="394"/>
      <c r="I269" s="394"/>
      <c r="J269" s="394"/>
      <c r="K269" s="394"/>
      <c r="L269" s="394"/>
      <c r="M269" s="394"/>
      <c r="N269" s="394"/>
      <c r="O269" s="394"/>
      <c r="P269" s="394"/>
      <c r="Q269" s="475"/>
      <c r="R269" s="475"/>
      <c r="S269" s="394"/>
      <c r="T269" s="394"/>
      <c r="U269" s="394"/>
      <c r="V269" s="394"/>
      <c r="W269" s="394"/>
      <c r="X269" s="394"/>
      <c r="Y269" s="477"/>
      <c r="Z269" s="477"/>
      <c r="AA269" s="394"/>
      <c r="AB269" s="394"/>
    </row>
    <row r="270" spans="8:8" ht="15.75" customHeight="1">
      <c r="A270" s="394"/>
      <c r="B270" s="394"/>
      <c r="C270" s="476"/>
      <c r="D270" s="394"/>
      <c r="E270" s="394"/>
      <c r="F270" s="394"/>
      <c r="G270" s="394"/>
      <c r="H270" s="394"/>
      <c r="I270" s="394"/>
      <c r="J270" s="394"/>
      <c r="K270" s="394"/>
      <c r="L270" s="394"/>
      <c r="M270" s="394"/>
      <c r="N270" s="394"/>
      <c r="O270" s="394"/>
      <c r="P270" s="394"/>
      <c r="Q270" s="475"/>
      <c r="R270" s="475"/>
      <c r="S270" s="394"/>
      <c r="T270" s="394"/>
      <c r="U270" s="394"/>
      <c r="V270" s="394"/>
      <c r="W270" s="394"/>
      <c r="X270" s="394"/>
      <c r="Y270" s="477"/>
      <c r="Z270" s="477"/>
      <c r="AA270" s="394"/>
      <c r="AB270" s="394"/>
    </row>
    <row r="271" spans="8:8" ht="15.75" customHeight="1">
      <c r="A271" s="394"/>
      <c r="B271" s="394"/>
      <c r="C271" s="476"/>
      <c r="D271" s="394"/>
      <c r="E271" s="394"/>
      <c r="F271" s="394"/>
      <c r="G271" s="394"/>
      <c r="H271" s="394"/>
      <c r="I271" s="394"/>
      <c r="J271" s="394"/>
      <c r="K271" s="394"/>
      <c r="L271" s="394"/>
      <c r="M271" s="394"/>
      <c r="N271" s="394"/>
      <c r="O271" s="394"/>
      <c r="P271" s="394"/>
      <c r="Q271" s="475"/>
      <c r="R271" s="475"/>
      <c r="S271" s="394"/>
      <c r="T271" s="394"/>
      <c r="U271" s="394"/>
      <c r="V271" s="394"/>
      <c r="W271" s="394"/>
      <c r="X271" s="394"/>
      <c r="Y271" s="477"/>
      <c r="Z271" s="477"/>
      <c r="AA271" s="394"/>
      <c r="AB271" s="394"/>
    </row>
    <row r="272" spans="8:8" ht="15.75" customHeight="1">
      <c r="A272" s="394"/>
      <c r="B272" s="394"/>
      <c r="C272" s="476"/>
      <c r="D272" s="394"/>
      <c r="E272" s="394"/>
      <c r="F272" s="394"/>
      <c r="G272" s="394"/>
      <c r="H272" s="394"/>
      <c r="I272" s="394"/>
      <c r="J272" s="394"/>
      <c r="K272" s="394"/>
      <c r="L272" s="394"/>
      <c r="M272" s="394"/>
      <c r="N272" s="394"/>
      <c r="O272" s="394"/>
      <c r="P272" s="394"/>
      <c r="Q272" s="475"/>
      <c r="R272" s="475"/>
      <c r="S272" s="394"/>
      <c r="T272" s="394"/>
      <c r="U272" s="394"/>
      <c r="V272" s="394"/>
      <c r="W272" s="394"/>
      <c r="X272" s="394"/>
      <c r="Y272" s="477"/>
      <c r="Z272" s="477"/>
      <c r="AA272" s="394"/>
      <c r="AB272" s="394"/>
    </row>
    <row r="273" spans="8:8" ht="15.75" customHeight="1">
      <c r="A273" s="394"/>
      <c r="B273" s="394"/>
      <c r="C273" s="476"/>
      <c r="D273" s="394"/>
      <c r="E273" s="394"/>
      <c r="F273" s="394"/>
      <c r="G273" s="394"/>
      <c r="H273" s="394"/>
      <c r="I273" s="394"/>
      <c r="J273" s="394"/>
      <c r="K273" s="394"/>
      <c r="L273" s="394"/>
      <c r="M273" s="394"/>
      <c r="N273" s="394"/>
      <c r="O273" s="394"/>
      <c r="P273" s="394"/>
      <c r="Q273" s="475"/>
      <c r="R273" s="475"/>
      <c r="S273" s="394"/>
      <c r="T273" s="394"/>
      <c r="U273" s="394"/>
      <c r="V273" s="394"/>
      <c r="W273" s="394"/>
      <c r="X273" s="394"/>
      <c r="Y273" s="477"/>
      <c r="Z273" s="477"/>
      <c r="AA273" s="394"/>
      <c r="AB273" s="394"/>
    </row>
    <row r="274" spans="8:8" ht="15.75" customHeight="1">
      <c r="A274" s="394"/>
      <c r="B274" s="394"/>
      <c r="C274" s="476"/>
      <c r="D274" s="394"/>
      <c r="E274" s="394"/>
      <c r="F274" s="394"/>
      <c r="G274" s="394"/>
      <c r="H274" s="394"/>
      <c r="I274" s="394"/>
      <c r="J274" s="394"/>
      <c r="K274" s="394"/>
      <c r="L274" s="394"/>
      <c r="M274" s="394"/>
      <c r="N274" s="394"/>
      <c r="O274" s="394"/>
      <c r="P274" s="394"/>
      <c r="Q274" s="475"/>
      <c r="R274" s="475"/>
      <c r="S274" s="394"/>
      <c r="T274" s="394"/>
      <c r="U274" s="394"/>
      <c r="V274" s="394"/>
      <c r="W274" s="394"/>
      <c r="X274" s="394"/>
      <c r="Y274" s="477"/>
      <c r="Z274" s="477"/>
      <c r="AA274" s="394"/>
      <c r="AB274" s="394"/>
    </row>
    <row r="275" spans="8:8" ht="15.75" customHeight="1">
      <c r="A275" s="394"/>
      <c r="B275" s="394"/>
      <c r="C275" s="476"/>
      <c r="D275" s="394"/>
      <c r="E275" s="394"/>
      <c r="F275" s="394"/>
      <c r="G275" s="394"/>
      <c r="H275" s="394"/>
      <c r="I275" s="394"/>
      <c r="J275" s="394"/>
      <c r="K275" s="394"/>
      <c r="L275" s="394"/>
      <c r="M275" s="394"/>
      <c r="N275" s="394"/>
      <c r="O275" s="394"/>
      <c r="P275" s="394"/>
      <c r="Q275" s="475"/>
      <c r="R275" s="475"/>
      <c r="S275" s="394"/>
      <c r="T275" s="394"/>
      <c r="U275" s="394"/>
      <c r="V275" s="394"/>
      <c r="W275" s="394"/>
      <c r="X275" s="394"/>
      <c r="Y275" s="477"/>
      <c r="Z275" s="477"/>
      <c r="AA275" s="394"/>
      <c r="AB275" s="394"/>
    </row>
    <row r="276" spans="8:8" ht="15.75" customHeight="1">
      <c r="A276" s="394"/>
      <c r="B276" s="394"/>
      <c r="C276" s="476"/>
      <c r="D276" s="394"/>
      <c r="E276" s="394"/>
      <c r="F276" s="394"/>
      <c r="G276" s="394"/>
      <c r="H276" s="394"/>
      <c r="I276" s="394"/>
      <c r="J276" s="394"/>
      <c r="K276" s="394"/>
      <c r="L276" s="394"/>
      <c r="M276" s="394"/>
      <c r="N276" s="394"/>
      <c r="O276" s="394"/>
      <c r="P276" s="394"/>
      <c r="Q276" s="475"/>
      <c r="R276" s="475"/>
      <c r="S276" s="394"/>
      <c r="T276" s="394"/>
      <c r="U276" s="394"/>
      <c r="V276" s="394"/>
      <c r="W276" s="394"/>
      <c r="X276" s="394"/>
      <c r="Y276" s="477"/>
      <c r="Z276" s="477"/>
      <c r="AA276" s="394"/>
      <c r="AB276" s="394"/>
    </row>
    <row r="277" spans="8:8" ht="15.75" customHeight="1">
      <c r="A277" s="394"/>
      <c r="B277" s="394"/>
      <c r="C277" s="476"/>
      <c r="D277" s="394"/>
      <c r="E277" s="394"/>
      <c r="F277" s="394"/>
      <c r="G277" s="394"/>
      <c r="H277" s="394"/>
      <c r="I277" s="394"/>
      <c r="J277" s="394"/>
      <c r="K277" s="394"/>
      <c r="L277" s="394"/>
      <c r="M277" s="394"/>
      <c r="N277" s="394"/>
      <c r="O277" s="394"/>
      <c r="P277" s="394"/>
      <c r="Q277" s="475"/>
      <c r="R277" s="475"/>
      <c r="S277" s="394"/>
      <c r="T277" s="394"/>
      <c r="U277" s="394"/>
      <c r="V277" s="394"/>
      <c r="W277" s="394"/>
      <c r="X277" s="394"/>
      <c r="Y277" s="477"/>
      <c r="Z277" s="477"/>
      <c r="AA277" s="394"/>
      <c r="AB277" s="394"/>
    </row>
    <row r="278" spans="8:8" ht="15.75" customHeight="1">
      <c r="A278" s="394"/>
      <c r="B278" s="394"/>
      <c r="C278" s="476"/>
      <c r="D278" s="394"/>
      <c r="E278" s="394"/>
      <c r="F278" s="394"/>
      <c r="G278" s="394"/>
      <c r="H278" s="394"/>
      <c r="I278" s="394"/>
      <c r="J278" s="394"/>
      <c r="K278" s="394"/>
      <c r="L278" s="394"/>
      <c r="M278" s="394"/>
      <c r="N278" s="394"/>
      <c r="O278" s="394"/>
      <c r="P278" s="394"/>
      <c r="Q278" s="475"/>
      <c r="R278" s="475"/>
      <c r="S278" s="394"/>
      <c r="T278" s="394"/>
      <c r="U278" s="394"/>
      <c r="V278" s="394"/>
      <c r="W278" s="394"/>
      <c r="X278" s="394"/>
      <c r="Y278" s="477"/>
      <c r="Z278" s="477"/>
      <c r="AA278" s="394"/>
      <c r="AB278" s="394"/>
    </row>
    <row r="279" spans="8:8" ht="15.75" customHeight="1">
      <c r="A279" s="394"/>
      <c r="B279" s="394"/>
      <c r="C279" s="476"/>
      <c r="D279" s="394"/>
      <c r="E279" s="394"/>
      <c r="F279" s="394"/>
      <c r="G279" s="394"/>
      <c r="H279" s="394"/>
      <c r="I279" s="394"/>
      <c r="J279" s="394"/>
      <c r="K279" s="394"/>
      <c r="L279" s="394"/>
      <c r="M279" s="394"/>
      <c r="N279" s="394"/>
      <c r="O279" s="394"/>
      <c r="P279" s="394"/>
      <c r="Q279" s="475"/>
      <c r="R279" s="475"/>
      <c r="S279" s="394"/>
      <c r="T279" s="394"/>
      <c r="U279" s="394"/>
      <c r="V279" s="394"/>
      <c r="W279" s="394"/>
      <c r="X279" s="394"/>
      <c r="Y279" s="477"/>
      <c r="Z279" s="477"/>
      <c r="AA279" s="394"/>
      <c r="AB279" s="394"/>
    </row>
    <row r="280" spans="8:8" ht="15.75" customHeight="1">
      <c r="A280" s="394"/>
      <c r="B280" s="394"/>
      <c r="C280" s="476"/>
      <c r="D280" s="394"/>
      <c r="E280" s="394"/>
      <c r="F280" s="394"/>
      <c r="G280" s="394"/>
      <c r="H280" s="394"/>
      <c r="I280" s="394"/>
      <c r="J280" s="394"/>
      <c r="K280" s="394"/>
      <c r="L280" s="394"/>
      <c r="M280" s="394"/>
      <c r="N280" s="394"/>
      <c r="O280" s="394"/>
      <c r="P280" s="394"/>
      <c r="Q280" s="475"/>
      <c r="R280" s="475"/>
      <c r="S280" s="394"/>
      <c r="T280" s="394"/>
      <c r="U280" s="394"/>
      <c r="V280" s="394"/>
      <c r="W280" s="394"/>
      <c r="X280" s="394"/>
      <c r="Y280" s="477"/>
      <c r="Z280" s="477"/>
      <c r="AA280" s="394"/>
      <c r="AB280" s="394"/>
    </row>
    <row r="281" spans="8:8" ht="15.75" customHeight="1">
      <c r="A281" s="394"/>
      <c r="B281" s="394"/>
      <c r="C281" s="476"/>
      <c r="D281" s="394"/>
      <c r="E281" s="394"/>
      <c r="F281" s="394"/>
      <c r="G281" s="394"/>
      <c r="H281" s="394"/>
      <c r="I281" s="394"/>
      <c r="J281" s="394"/>
      <c r="K281" s="394"/>
      <c r="L281" s="394"/>
      <c r="M281" s="394"/>
      <c r="N281" s="394"/>
      <c r="O281" s="394"/>
      <c r="P281" s="394"/>
      <c r="Q281" s="475"/>
      <c r="R281" s="475"/>
      <c r="S281" s="394"/>
      <c r="T281" s="394"/>
      <c r="U281" s="394"/>
      <c r="V281" s="394"/>
      <c r="W281" s="394"/>
      <c r="X281" s="394"/>
      <c r="Y281" s="477"/>
      <c r="Z281" s="477"/>
      <c r="AA281" s="394"/>
      <c r="AB281" s="394"/>
    </row>
    <row r="282" spans="8:8" ht="15.75" customHeight="1">
      <c r="A282" s="394"/>
      <c r="B282" s="394"/>
      <c r="C282" s="476"/>
      <c r="D282" s="394"/>
      <c r="E282" s="394"/>
      <c r="F282" s="394"/>
      <c r="G282" s="394"/>
      <c r="H282" s="394"/>
      <c r="I282" s="394"/>
      <c r="J282" s="394"/>
      <c r="K282" s="394"/>
      <c r="L282" s="394"/>
      <c r="M282" s="394"/>
      <c r="N282" s="394"/>
      <c r="O282" s="394"/>
      <c r="P282" s="394"/>
      <c r="Q282" s="475"/>
      <c r="R282" s="475"/>
      <c r="S282" s="394"/>
      <c r="T282" s="394"/>
      <c r="U282" s="394"/>
      <c r="V282" s="394"/>
      <c r="W282" s="394"/>
      <c r="X282" s="394"/>
      <c r="Y282" s="477"/>
      <c r="Z282" s="477"/>
      <c r="AA282" s="394"/>
      <c r="AB282" s="394"/>
    </row>
    <row r="283" spans="8:8" ht="15.75" customHeight="1">
      <c r="A283" s="394"/>
      <c r="B283" s="394"/>
      <c r="C283" s="476"/>
      <c r="D283" s="394"/>
      <c r="E283" s="394"/>
      <c r="F283" s="394"/>
      <c r="G283" s="394"/>
      <c r="H283" s="394"/>
      <c r="I283" s="394"/>
      <c r="J283" s="394"/>
      <c r="K283" s="394"/>
      <c r="L283" s="394"/>
      <c r="M283" s="394"/>
      <c r="N283" s="394"/>
      <c r="O283" s="394"/>
      <c r="P283" s="394"/>
      <c r="Q283" s="475"/>
      <c r="R283" s="475"/>
      <c r="S283" s="394"/>
      <c r="T283" s="394"/>
      <c r="U283" s="394"/>
      <c r="V283" s="394"/>
      <c r="W283" s="394"/>
      <c r="X283" s="394"/>
      <c r="Y283" s="477"/>
      <c r="Z283" s="477"/>
      <c r="AA283" s="394"/>
      <c r="AB283" s="394"/>
    </row>
    <row r="284" spans="8:8" ht="15.75" customHeight="1">
      <c r="A284" s="394"/>
      <c r="B284" s="394"/>
      <c r="C284" s="476"/>
      <c r="D284" s="394"/>
      <c r="E284" s="394"/>
      <c r="F284" s="394"/>
      <c r="G284" s="394"/>
      <c r="H284" s="394"/>
      <c r="I284" s="394"/>
      <c r="J284" s="394"/>
      <c r="K284" s="394"/>
      <c r="L284" s="394"/>
      <c r="M284" s="394"/>
      <c r="N284" s="394"/>
      <c r="O284" s="394"/>
      <c r="P284" s="394"/>
      <c r="Q284" s="475"/>
      <c r="R284" s="475"/>
      <c r="S284" s="394"/>
      <c r="T284" s="394"/>
      <c r="U284" s="394"/>
      <c r="V284" s="394"/>
      <c r="W284" s="394"/>
      <c r="X284" s="394"/>
      <c r="Y284" s="477"/>
      <c r="Z284" s="477"/>
      <c r="AA284" s="394"/>
      <c r="AB284" s="394"/>
    </row>
    <row r="285" spans="8:8" ht="15.75" customHeight="1">
      <c r="A285" s="394"/>
      <c r="B285" s="394"/>
      <c r="C285" s="476"/>
      <c r="D285" s="394"/>
      <c r="E285" s="394"/>
      <c r="F285" s="394"/>
      <c r="G285" s="394"/>
      <c r="H285" s="394"/>
      <c r="I285" s="394"/>
      <c r="J285" s="394"/>
      <c r="K285" s="394"/>
      <c r="L285" s="394"/>
      <c r="M285" s="394"/>
      <c r="N285" s="394"/>
      <c r="O285" s="394"/>
      <c r="P285" s="394"/>
      <c r="Q285" s="475"/>
      <c r="R285" s="475"/>
      <c r="S285" s="394"/>
      <c r="T285" s="394"/>
      <c r="U285" s="394"/>
      <c r="V285" s="394"/>
      <c r="W285" s="394"/>
      <c r="X285" s="394"/>
      <c r="Y285" s="477"/>
      <c r="Z285" s="477"/>
      <c r="AA285" s="394"/>
      <c r="AB285" s="394"/>
    </row>
    <row r="286" spans="8:8" ht="15.75" customHeight="1">
      <c r="A286" s="394"/>
      <c r="B286" s="394"/>
      <c r="C286" s="476"/>
      <c r="D286" s="394"/>
      <c r="E286" s="394"/>
      <c r="F286" s="394"/>
      <c r="G286" s="394"/>
      <c r="H286" s="394"/>
      <c r="I286" s="394"/>
      <c r="J286" s="394"/>
      <c r="K286" s="394"/>
      <c r="L286" s="394"/>
      <c r="M286" s="394"/>
      <c r="N286" s="394"/>
      <c r="O286" s="394"/>
      <c r="P286" s="394"/>
      <c r="Q286" s="475"/>
      <c r="R286" s="475"/>
      <c r="S286" s="394"/>
      <c r="T286" s="394"/>
      <c r="U286" s="394"/>
      <c r="V286" s="394"/>
      <c r="W286" s="394"/>
      <c r="X286" s="394"/>
      <c r="Y286" s="477"/>
      <c r="Z286" s="477"/>
      <c r="AA286" s="394"/>
      <c r="AB286" s="394"/>
    </row>
    <row r="287" spans="8:8" ht="15.75" customHeight="1">
      <c r="A287" s="394"/>
      <c r="B287" s="394"/>
      <c r="C287" s="476"/>
      <c r="D287" s="394"/>
      <c r="E287" s="394"/>
      <c r="F287" s="394"/>
      <c r="G287" s="394"/>
      <c r="H287" s="394"/>
      <c r="I287" s="394"/>
      <c r="J287" s="394"/>
      <c r="K287" s="394"/>
      <c r="L287" s="394"/>
      <c r="M287" s="394"/>
      <c r="N287" s="394"/>
      <c r="O287" s="394"/>
      <c r="P287" s="394"/>
      <c r="Q287" s="475"/>
      <c r="R287" s="475"/>
      <c r="S287" s="394"/>
      <c r="T287" s="394"/>
      <c r="U287" s="394"/>
      <c r="V287" s="394"/>
      <c r="W287" s="394"/>
      <c r="X287" s="394"/>
      <c r="Y287" s="477"/>
      <c r="Z287" s="477"/>
      <c r="AA287" s="394"/>
      <c r="AB287" s="394"/>
    </row>
    <row r="288" spans="8:8" ht="15.75" customHeight="1">
      <c r="A288" s="394"/>
      <c r="B288" s="394"/>
      <c r="C288" s="476"/>
      <c r="D288" s="394"/>
      <c r="E288" s="394"/>
      <c r="F288" s="394"/>
      <c r="G288" s="394"/>
      <c r="H288" s="394"/>
      <c r="I288" s="394"/>
      <c r="J288" s="394"/>
      <c r="K288" s="394"/>
      <c r="L288" s="394"/>
      <c r="M288" s="394"/>
      <c r="N288" s="394"/>
      <c r="O288" s="394"/>
      <c r="P288" s="394"/>
      <c r="Q288" s="475"/>
      <c r="R288" s="475"/>
      <c r="S288" s="394"/>
      <c r="T288" s="394"/>
      <c r="U288" s="394"/>
      <c r="V288" s="394"/>
      <c r="W288" s="394"/>
      <c r="X288" s="394"/>
      <c r="Y288" s="477"/>
      <c r="Z288" s="477"/>
      <c r="AA288" s="394"/>
      <c r="AB288" s="394"/>
    </row>
    <row r="289" spans="8:8" ht="15.75" customHeight="1">
      <c r="A289" s="394"/>
      <c r="B289" s="394"/>
      <c r="C289" s="476"/>
      <c r="D289" s="394"/>
      <c r="E289" s="394"/>
      <c r="F289" s="394"/>
      <c r="G289" s="394"/>
      <c r="H289" s="394"/>
      <c r="I289" s="394"/>
      <c r="J289" s="394"/>
      <c r="K289" s="394"/>
      <c r="L289" s="394"/>
      <c r="M289" s="394"/>
      <c r="N289" s="394"/>
      <c r="O289" s="394"/>
      <c r="P289" s="394"/>
      <c r="Q289" s="475"/>
      <c r="R289" s="475"/>
      <c r="S289" s="394"/>
      <c r="T289" s="394"/>
      <c r="U289" s="394"/>
      <c r="V289" s="394"/>
      <c r="W289" s="394"/>
      <c r="X289" s="394"/>
      <c r="Y289" s="477"/>
      <c r="Z289" s="477"/>
      <c r="AA289" s="394"/>
      <c r="AB289" s="394"/>
    </row>
    <row r="290" spans="8:8" ht="15.75" customHeight="1">
      <c r="A290" s="394"/>
      <c r="B290" s="394"/>
      <c r="C290" s="476"/>
      <c r="D290" s="394"/>
      <c r="E290" s="394"/>
      <c r="F290" s="394"/>
      <c r="G290" s="394"/>
      <c r="H290" s="394"/>
      <c r="I290" s="394"/>
      <c r="J290" s="394"/>
      <c r="K290" s="394"/>
      <c r="L290" s="394"/>
      <c r="M290" s="394"/>
      <c r="N290" s="394"/>
      <c r="O290" s="394"/>
      <c r="P290" s="394"/>
      <c r="Q290" s="475"/>
      <c r="R290" s="475"/>
      <c r="S290" s="394"/>
      <c r="T290" s="394"/>
      <c r="U290" s="394"/>
      <c r="V290" s="394"/>
      <c r="W290" s="394"/>
      <c r="X290" s="394"/>
      <c r="Y290" s="477"/>
      <c r="Z290" s="477"/>
      <c r="AA290" s="394"/>
      <c r="AB290" s="394"/>
    </row>
    <row r="291" spans="8:8" ht="15.75" customHeight="1">
      <c r="A291" s="394"/>
      <c r="B291" s="394"/>
      <c r="C291" s="476"/>
      <c r="D291" s="394"/>
      <c r="E291" s="394"/>
      <c r="F291" s="394"/>
      <c r="G291" s="394"/>
      <c r="H291" s="394"/>
      <c r="I291" s="394"/>
      <c r="J291" s="394"/>
      <c r="K291" s="394"/>
      <c r="L291" s="394"/>
      <c r="M291" s="394"/>
      <c r="N291" s="394"/>
      <c r="O291" s="394"/>
      <c r="P291" s="394"/>
      <c r="Q291" s="475"/>
      <c r="R291" s="475"/>
      <c r="S291" s="394"/>
      <c r="T291" s="394"/>
      <c r="U291" s="394"/>
      <c r="V291" s="394"/>
      <c r="W291" s="394"/>
      <c r="X291" s="394"/>
      <c r="Y291" s="477"/>
      <c r="Z291" s="477"/>
      <c r="AA291" s="394"/>
      <c r="AB291" s="394"/>
    </row>
    <row r="292" spans="8:8" ht="15.75" customHeight="1">
      <c r="A292" s="394"/>
      <c r="B292" s="394"/>
      <c r="C292" s="476"/>
      <c r="D292" s="394"/>
      <c r="E292" s="394"/>
      <c r="F292" s="394"/>
      <c r="G292" s="394"/>
      <c r="H292" s="394"/>
      <c r="I292" s="394"/>
      <c r="J292" s="394"/>
      <c r="K292" s="394"/>
      <c r="L292" s="394"/>
      <c r="M292" s="394"/>
      <c r="N292" s="394"/>
      <c r="O292" s="394"/>
      <c r="P292" s="394"/>
      <c r="Q292" s="475"/>
      <c r="R292" s="475"/>
      <c r="S292" s="394"/>
      <c r="T292" s="394"/>
      <c r="U292" s="394"/>
      <c r="V292" s="394"/>
      <c r="W292" s="394"/>
      <c r="X292" s="394"/>
      <c r="Y292" s="477"/>
      <c r="Z292" s="477"/>
      <c r="AA292" s="394"/>
      <c r="AB292" s="394"/>
    </row>
    <row r="293" spans="8:8" ht="15.75" customHeight="1">
      <c r="A293" s="394"/>
      <c r="B293" s="394"/>
      <c r="C293" s="476"/>
      <c r="D293" s="394"/>
      <c r="E293" s="394"/>
      <c r="F293" s="394"/>
      <c r="G293" s="394"/>
      <c r="H293" s="394"/>
      <c r="I293" s="394"/>
      <c r="J293" s="394"/>
      <c r="K293" s="394"/>
      <c r="L293" s="394"/>
      <c r="M293" s="394"/>
      <c r="N293" s="394"/>
      <c r="O293" s="394"/>
      <c r="P293" s="394"/>
      <c r="Q293" s="475"/>
      <c r="R293" s="475"/>
      <c r="S293" s="394"/>
      <c r="T293" s="394"/>
      <c r="U293" s="394"/>
      <c r="V293" s="394"/>
      <c r="W293" s="394"/>
      <c r="X293" s="394"/>
      <c r="Y293" s="477"/>
      <c r="Z293" s="477"/>
      <c r="AA293" s="394"/>
      <c r="AB293" s="394"/>
    </row>
    <row r="294" spans="8:8" ht="15.75" customHeight="1">
      <c r="A294" s="394"/>
      <c r="B294" s="394"/>
      <c r="C294" s="476"/>
      <c r="D294" s="394"/>
      <c r="E294" s="394"/>
      <c r="F294" s="394"/>
      <c r="G294" s="394"/>
      <c r="H294" s="394"/>
      <c r="I294" s="394"/>
      <c r="J294" s="394"/>
      <c r="K294" s="394"/>
      <c r="L294" s="394"/>
      <c r="M294" s="394"/>
      <c r="N294" s="394"/>
      <c r="O294" s="394"/>
      <c r="P294" s="394"/>
      <c r="Q294" s="475"/>
      <c r="R294" s="475"/>
      <c r="S294" s="394"/>
      <c r="T294" s="394"/>
      <c r="U294" s="394"/>
      <c r="V294" s="394"/>
      <c r="W294" s="394"/>
      <c r="X294" s="394"/>
      <c r="Y294" s="477"/>
      <c r="Z294" s="477"/>
      <c r="AA294" s="394"/>
      <c r="AB294" s="394"/>
    </row>
    <row r="295" spans="8:8" ht="15.75" customHeight="1">
      <c r="A295" s="394"/>
      <c r="B295" s="394"/>
      <c r="C295" s="476"/>
      <c r="D295" s="394"/>
      <c r="E295" s="394"/>
      <c r="F295" s="394"/>
      <c r="G295" s="394"/>
      <c r="H295" s="394"/>
      <c r="I295" s="394"/>
      <c r="J295" s="394"/>
      <c r="K295" s="394"/>
      <c r="L295" s="394"/>
      <c r="M295" s="394"/>
      <c r="N295" s="394"/>
      <c r="O295" s="394"/>
      <c r="P295" s="394"/>
      <c r="Q295" s="475"/>
      <c r="R295" s="475"/>
      <c r="S295" s="394"/>
      <c r="T295" s="394"/>
      <c r="U295" s="394"/>
      <c r="V295" s="394"/>
      <c r="W295" s="394"/>
      <c r="X295" s="394"/>
      <c r="Y295" s="477"/>
      <c r="Z295" s="477"/>
      <c r="AA295" s="394"/>
      <c r="AB295" s="394"/>
    </row>
    <row r="296" spans="8:8" ht="15.75" customHeight="1">
      <c r="A296" s="394"/>
      <c r="B296" s="394"/>
      <c r="C296" s="476"/>
      <c r="D296" s="394"/>
      <c r="E296" s="394"/>
      <c r="F296" s="394"/>
      <c r="G296" s="394"/>
      <c r="H296" s="394"/>
      <c r="I296" s="394"/>
      <c r="J296" s="394"/>
      <c r="K296" s="394"/>
      <c r="L296" s="394"/>
      <c r="M296" s="394"/>
      <c r="N296" s="394"/>
      <c r="O296" s="394"/>
      <c r="P296" s="394"/>
      <c r="Q296" s="475"/>
      <c r="R296" s="475"/>
      <c r="S296" s="394"/>
      <c r="T296" s="394"/>
      <c r="U296" s="394"/>
      <c r="V296" s="394"/>
      <c r="W296" s="394"/>
      <c r="X296" s="394"/>
      <c r="Y296" s="477"/>
      <c r="Z296" s="477"/>
      <c r="AA296" s="394"/>
      <c r="AB296" s="394"/>
    </row>
    <row r="297" spans="8:8" ht="15.75" customHeight="1">
      <c r="A297" s="394"/>
      <c r="B297" s="394"/>
      <c r="C297" s="476"/>
      <c r="D297" s="394"/>
      <c r="E297" s="394"/>
      <c r="F297" s="394"/>
      <c r="G297" s="394"/>
      <c r="H297" s="394"/>
      <c r="I297" s="394"/>
      <c r="J297" s="394"/>
      <c r="K297" s="394"/>
      <c r="L297" s="394"/>
      <c r="M297" s="394"/>
      <c r="N297" s="394"/>
      <c r="O297" s="394"/>
      <c r="P297" s="394"/>
      <c r="Q297" s="475"/>
      <c r="R297" s="475"/>
      <c r="S297" s="394"/>
      <c r="T297" s="394"/>
      <c r="U297" s="394"/>
      <c r="V297" s="394"/>
      <c r="W297" s="394"/>
      <c r="X297" s="394"/>
      <c r="Y297" s="477"/>
      <c r="Z297" s="477"/>
      <c r="AA297" s="394"/>
      <c r="AB297" s="394"/>
    </row>
    <row r="298" spans="8:8" ht="15.75" customHeight="1">
      <c r="A298" s="394"/>
      <c r="B298" s="394"/>
      <c r="C298" s="476"/>
      <c r="D298" s="394"/>
      <c r="E298" s="394"/>
      <c r="F298" s="394"/>
      <c r="G298" s="394"/>
      <c r="H298" s="394"/>
      <c r="I298" s="394"/>
      <c r="J298" s="394"/>
      <c r="K298" s="394"/>
      <c r="L298" s="394"/>
      <c r="M298" s="394"/>
      <c r="N298" s="394"/>
      <c r="O298" s="394"/>
      <c r="P298" s="394"/>
      <c r="Q298" s="475"/>
      <c r="R298" s="475"/>
      <c r="S298" s="394"/>
      <c r="T298" s="394"/>
      <c r="U298" s="394"/>
      <c r="V298" s="394"/>
      <c r="W298" s="394"/>
      <c r="X298" s="394"/>
      <c r="Y298" s="477"/>
      <c r="Z298" s="477"/>
      <c r="AA298" s="394"/>
      <c r="AB298" s="394"/>
    </row>
    <row r="299" spans="8:8" ht="15.75" customHeight="1">
      <c r="A299" s="394"/>
      <c r="B299" s="394"/>
      <c r="C299" s="476"/>
      <c r="D299" s="394"/>
      <c r="E299" s="394"/>
      <c r="F299" s="394"/>
      <c r="G299" s="394"/>
      <c r="H299" s="394"/>
      <c r="I299" s="394"/>
      <c r="J299" s="394"/>
      <c r="K299" s="394"/>
      <c r="L299" s="394"/>
      <c r="M299" s="394"/>
      <c r="N299" s="394"/>
      <c r="O299" s="394"/>
      <c r="P299" s="394"/>
      <c r="Q299" s="475"/>
      <c r="R299" s="475"/>
      <c r="S299" s="394"/>
      <c r="T299" s="394"/>
      <c r="U299" s="394"/>
      <c r="V299" s="394"/>
      <c r="W299" s="394"/>
      <c r="X299" s="394"/>
      <c r="Y299" s="477"/>
      <c r="Z299" s="477"/>
      <c r="AA299" s="394"/>
      <c r="AB299" s="394"/>
    </row>
    <row r="300" spans="8:8" ht="15.75" customHeight="1">
      <c r="A300" s="394"/>
      <c r="B300" s="394"/>
      <c r="C300" s="476"/>
      <c r="D300" s="394"/>
      <c r="E300" s="394"/>
      <c r="F300" s="394"/>
      <c r="G300" s="394"/>
      <c r="H300" s="394"/>
      <c r="I300" s="394"/>
      <c r="J300" s="394"/>
      <c r="K300" s="394"/>
      <c r="L300" s="394"/>
      <c r="M300" s="394"/>
      <c r="N300" s="394"/>
      <c r="O300" s="394"/>
      <c r="P300" s="394"/>
      <c r="Q300" s="475"/>
      <c r="R300" s="475"/>
      <c r="S300" s="394"/>
      <c r="T300" s="394"/>
      <c r="U300" s="394"/>
      <c r="V300" s="394"/>
      <c r="W300" s="394"/>
      <c r="X300" s="394"/>
      <c r="Y300" s="477"/>
      <c r="Z300" s="477"/>
      <c r="AA300" s="394"/>
      <c r="AB300" s="394"/>
    </row>
    <row r="301" spans="8:8" ht="15.75" customHeight="1">
      <c r="A301" s="394"/>
      <c r="B301" s="394"/>
      <c r="C301" s="476"/>
      <c r="D301" s="394"/>
      <c r="E301" s="394"/>
      <c r="F301" s="394"/>
      <c r="G301" s="394"/>
      <c r="H301" s="394"/>
      <c r="I301" s="394"/>
      <c r="J301" s="394"/>
      <c r="K301" s="394"/>
      <c r="L301" s="394"/>
      <c r="M301" s="394"/>
      <c r="N301" s="394"/>
      <c r="O301" s="394"/>
      <c r="P301" s="394"/>
      <c r="Q301" s="475"/>
      <c r="R301" s="475"/>
      <c r="S301" s="394"/>
      <c r="T301" s="394"/>
      <c r="U301" s="394"/>
      <c r="V301" s="394"/>
      <c r="W301" s="394"/>
      <c r="X301" s="394"/>
      <c r="Y301" s="477"/>
      <c r="Z301" s="477"/>
      <c r="AA301" s="394"/>
      <c r="AB301" s="394"/>
    </row>
    <row r="302" spans="8:8" ht="15.75" customHeight="1">
      <c r="A302" s="394"/>
      <c r="B302" s="394"/>
      <c r="C302" s="476"/>
      <c r="D302" s="394"/>
      <c r="E302" s="394"/>
      <c r="F302" s="394"/>
      <c r="G302" s="394"/>
      <c r="H302" s="394"/>
      <c r="I302" s="394"/>
      <c r="J302" s="394"/>
      <c r="K302" s="394"/>
      <c r="L302" s="394"/>
      <c r="M302" s="394"/>
      <c r="N302" s="394"/>
      <c r="O302" s="394"/>
      <c r="P302" s="394"/>
      <c r="Q302" s="475"/>
      <c r="R302" s="475"/>
      <c r="S302" s="394"/>
      <c r="T302" s="394"/>
      <c r="U302" s="394"/>
      <c r="V302" s="394"/>
      <c r="W302" s="394"/>
      <c r="X302" s="394"/>
      <c r="Y302" s="477"/>
      <c r="Z302" s="477"/>
      <c r="AA302" s="394"/>
      <c r="AB302" s="394"/>
    </row>
    <row r="303" spans="8:8" ht="15.75" customHeight="1">
      <c r="A303" s="394"/>
      <c r="B303" s="394"/>
      <c r="C303" s="476"/>
      <c r="D303" s="394"/>
      <c r="E303" s="394"/>
      <c r="F303" s="394"/>
      <c r="G303" s="394"/>
      <c r="H303" s="394"/>
      <c r="I303" s="394"/>
      <c r="J303" s="394"/>
      <c r="K303" s="394"/>
      <c r="L303" s="394"/>
      <c r="M303" s="394"/>
      <c r="N303" s="394"/>
      <c r="O303" s="394"/>
      <c r="P303" s="394"/>
      <c r="Q303" s="475"/>
      <c r="R303" s="475"/>
      <c r="S303" s="394"/>
      <c r="T303" s="394"/>
      <c r="U303" s="394"/>
      <c r="V303" s="394"/>
      <c r="W303" s="394"/>
      <c r="X303" s="394"/>
      <c r="Y303" s="477"/>
      <c r="Z303" s="477"/>
      <c r="AA303" s="394"/>
      <c r="AB303" s="394"/>
    </row>
    <row r="304" spans="8:8" ht="15.75" customHeight="1">
      <c r="A304" s="394"/>
      <c r="B304" s="394"/>
      <c r="C304" s="476"/>
      <c r="D304" s="394"/>
      <c r="E304" s="394"/>
      <c r="F304" s="394"/>
      <c r="G304" s="394"/>
      <c r="H304" s="394"/>
      <c r="I304" s="394"/>
      <c r="J304" s="394"/>
      <c r="K304" s="394"/>
      <c r="L304" s="394"/>
      <c r="M304" s="394"/>
      <c r="N304" s="394"/>
      <c r="O304" s="394"/>
      <c r="P304" s="394"/>
      <c r="Q304" s="475"/>
      <c r="R304" s="475"/>
      <c r="S304" s="394"/>
      <c r="T304" s="394"/>
      <c r="U304" s="394"/>
      <c r="V304" s="394"/>
      <c r="W304" s="394"/>
      <c r="X304" s="394"/>
      <c r="Y304" s="477"/>
      <c r="Z304" s="477"/>
      <c r="AA304" s="394"/>
      <c r="AB304" s="394"/>
    </row>
    <row r="305" spans="8:8" ht="15.75" customHeight="1">
      <c r="A305" s="394"/>
      <c r="B305" s="394"/>
      <c r="C305" s="476"/>
      <c r="D305" s="394"/>
      <c r="E305" s="394"/>
      <c r="F305" s="394"/>
      <c r="G305" s="394"/>
      <c r="H305" s="394"/>
      <c r="I305" s="394"/>
      <c r="J305" s="394"/>
      <c r="K305" s="394"/>
      <c r="L305" s="394"/>
      <c r="M305" s="394"/>
      <c r="N305" s="394"/>
      <c r="O305" s="394"/>
      <c r="P305" s="394"/>
      <c r="Q305" s="475"/>
      <c r="R305" s="475"/>
      <c r="S305" s="394"/>
      <c r="T305" s="394"/>
      <c r="U305" s="394"/>
      <c r="V305" s="394"/>
      <c r="W305" s="394"/>
      <c r="X305" s="394"/>
      <c r="Y305" s="477"/>
      <c r="Z305" s="477"/>
      <c r="AA305" s="394"/>
      <c r="AB305" s="394"/>
    </row>
    <row r="306" spans="8:8" ht="15.75" customHeight="1">
      <c r="A306" s="394"/>
      <c r="B306" s="394"/>
      <c r="C306" s="476"/>
      <c r="D306" s="394"/>
      <c r="E306" s="394"/>
      <c r="F306" s="394"/>
      <c r="G306" s="394"/>
      <c r="H306" s="394"/>
      <c r="I306" s="394"/>
      <c r="J306" s="394"/>
      <c r="K306" s="394"/>
      <c r="L306" s="394"/>
      <c r="M306" s="394"/>
      <c r="N306" s="394"/>
      <c r="O306" s="394"/>
      <c r="P306" s="394"/>
      <c r="Q306" s="475"/>
      <c r="R306" s="475"/>
      <c r="S306" s="394"/>
      <c r="T306" s="394"/>
      <c r="U306" s="394"/>
      <c r="V306" s="394"/>
      <c r="W306" s="394"/>
      <c r="X306" s="394"/>
      <c r="Y306" s="477"/>
      <c r="Z306" s="477"/>
      <c r="AA306" s="394"/>
      <c r="AB306" s="394"/>
    </row>
    <row r="307" spans="8:8" ht="15.75" customHeight="1">
      <c r="A307" s="394"/>
      <c r="B307" s="394"/>
      <c r="C307" s="476"/>
      <c r="D307" s="394"/>
      <c r="E307" s="394"/>
      <c r="F307" s="394"/>
      <c r="G307" s="394"/>
      <c r="H307" s="394"/>
      <c r="I307" s="394"/>
      <c r="J307" s="394"/>
      <c r="K307" s="394"/>
      <c r="L307" s="394"/>
      <c r="M307" s="394"/>
      <c r="N307" s="394"/>
      <c r="O307" s="394"/>
      <c r="P307" s="394"/>
      <c r="Q307" s="475"/>
      <c r="R307" s="475"/>
      <c r="S307" s="394"/>
      <c r="T307" s="394"/>
      <c r="U307" s="394"/>
      <c r="V307" s="394"/>
      <c r="W307" s="394"/>
      <c r="X307" s="394"/>
      <c r="Y307" s="477"/>
      <c r="Z307" s="477"/>
      <c r="AA307" s="394"/>
      <c r="AB307" s="394"/>
    </row>
    <row r="308" spans="8:8" ht="15.75" customHeight="1">
      <c r="A308" s="394"/>
      <c r="B308" s="394"/>
      <c r="C308" s="476"/>
      <c r="D308" s="394"/>
      <c r="E308" s="394"/>
      <c r="F308" s="394"/>
      <c r="G308" s="394"/>
      <c r="H308" s="394"/>
      <c r="I308" s="394"/>
      <c r="J308" s="394"/>
      <c r="K308" s="394"/>
      <c r="L308" s="394"/>
      <c r="M308" s="394"/>
      <c r="N308" s="394"/>
      <c r="O308" s="394"/>
      <c r="P308" s="394"/>
      <c r="Q308" s="475"/>
      <c r="R308" s="475"/>
      <c r="S308" s="394"/>
      <c r="T308" s="394"/>
      <c r="U308" s="394"/>
      <c r="V308" s="394"/>
      <c r="W308" s="394"/>
      <c r="X308" s="394"/>
      <c r="Y308" s="477"/>
      <c r="Z308" s="477"/>
      <c r="AA308" s="394"/>
      <c r="AB308" s="394"/>
    </row>
    <row r="309" spans="8:8" ht="15.75" customHeight="1">
      <c r="A309" s="394"/>
      <c r="B309" s="394"/>
      <c r="C309" s="476"/>
      <c r="D309" s="394"/>
      <c r="E309" s="394"/>
      <c r="F309" s="394"/>
      <c r="G309" s="394"/>
      <c r="H309" s="394"/>
      <c r="I309" s="394"/>
      <c r="J309" s="394"/>
      <c r="K309" s="394"/>
      <c r="L309" s="394"/>
      <c r="M309" s="394"/>
      <c r="N309" s="394"/>
      <c r="O309" s="394"/>
      <c r="P309" s="394"/>
      <c r="Q309" s="475"/>
      <c r="R309" s="475"/>
      <c r="S309" s="394"/>
      <c r="T309" s="394"/>
      <c r="U309" s="394"/>
      <c r="V309" s="394"/>
      <c r="W309" s="394"/>
      <c r="X309" s="394"/>
      <c r="Y309" s="477"/>
      <c r="Z309" s="477"/>
      <c r="AA309" s="394"/>
      <c r="AB309" s="394"/>
    </row>
    <row r="310" spans="8:8" ht="15.75" customHeight="1">
      <c r="A310" s="394"/>
      <c r="B310" s="394"/>
      <c r="C310" s="476"/>
      <c r="D310" s="394"/>
      <c r="E310" s="394"/>
      <c r="F310" s="394"/>
      <c r="G310" s="394"/>
      <c r="H310" s="394"/>
      <c r="I310" s="394"/>
      <c r="J310" s="394"/>
      <c r="K310" s="394"/>
      <c r="L310" s="394"/>
      <c r="M310" s="394"/>
      <c r="N310" s="394"/>
      <c r="O310" s="394"/>
      <c r="P310" s="394"/>
      <c r="Q310" s="475"/>
      <c r="R310" s="475"/>
      <c r="S310" s="394"/>
      <c r="T310" s="394"/>
      <c r="U310" s="394"/>
      <c r="V310" s="394"/>
      <c r="W310" s="394"/>
      <c r="X310" s="394"/>
      <c r="Y310" s="477"/>
      <c r="Z310" s="477"/>
      <c r="AA310" s="394"/>
      <c r="AB310" s="394"/>
    </row>
    <row r="311" spans="8:8" ht="15.75" customHeight="1">
      <c r="A311" s="394"/>
      <c r="B311" s="394"/>
      <c r="C311" s="476"/>
      <c r="D311" s="394"/>
      <c r="E311" s="394"/>
      <c r="F311" s="394"/>
      <c r="G311" s="394"/>
      <c r="H311" s="394"/>
      <c r="I311" s="394"/>
      <c r="J311" s="394"/>
      <c r="K311" s="394"/>
      <c r="L311" s="394"/>
      <c r="M311" s="394"/>
      <c r="N311" s="394"/>
      <c r="O311" s="394"/>
      <c r="P311" s="394"/>
      <c r="Q311" s="475"/>
      <c r="R311" s="475"/>
      <c r="S311" s="394"/>
      <c r="T311" s="394"/>
      <c r="U311" s="394"/>
      <c r="V311" s="394"/>
      <c r="W311" s="394"/>
      <c r="X311" s="394"/>
      <c r="Y311" s="477"/>
      <c r="Z311" s="477"/>
      <c r="AA311" s="394"/>
      <c r="AB311" s="394"/>
    </row>
    <row r="312" spans="8:8" ht="15.75" customHeight="1">
      <c r="A312" s="394"/>
      <c r="B312" s="394"/>
      <c r="C312" s="476"/>
      <c r="D312" s="394"/>
      <c r="E312" s="394"/>
      <c r="F312" s="394"/>
      <c r="G312" s="394"/>
      <c r="H312" s="394"/>
      <c r="I312" s="394"/>
      <c r="J312" s="394"/>
      <c r="K312" s="394"/>
      <c r="L312" s="394"/>
      <c r="M312" s="394"/>
      <c r="N312" s="394"/>
      <c r="O312" s="394"/>
      <c r="P312" s="394"/>
      <c r="Q312" s="475"/>
      <c r="R312" s="475"/>
      <c r="S312" s="394"/>
      <c r="T312" s="394"/>
      <c r="U312" s="394"/>
      <c r="V312" s="394"/>
      <c r="W312" s="394"/>
      <c r="X312" s="394"/>
      <c r="Y312" s="477"/>
      <c r="Z312" s="477"/>
      <c r="AA312" s="394"/>
      <c r="AB312" s="394"/>
    </row>
    <row r="313" spans="8:8" ht="15.75" customHeight="1">
      <c r="A313" s="394"/>
      <c r="B313" s="394"/>
      <c r="C313" s="476"/>
      <c r="D313" s="394"/>
      <c r="E313" s="394"/>
      <c r="F313" s="394"/>
      <c r="G313" s="394"/>
      <c r="H313" s="394"/>
      <c r="I313" s="394"/>
      <c r="J313" s="394"/>
      <c r="K313" s="394"/>
      <c r="L313" s="394"/>
      <c r="M313" s="394"/>
      <c r="N313" s="394"/>
      <c r="O313" s="394"/>
      <c r="P313" s="394"/>
      <c r="Q313" s="475"/>
      <c r="R313" s="475"/>
      <c r="S313" s="394"/>
      <c r="T313" s="394"/>
      <c r="U313" s="394"/>
      <c r="V313" s="394"/>
      <c r="W313" s="394"/>
      <c r="X313" s="394"/>
      <c r="Y313" s="477"/>
      <c r="Z313" s="477"/>
      <c r="AA313" s="394"/>
      <c r="AB313" s="394"/>
    </row>
    <row r="314" spans="8:8" ht="15.75" customHeight="1">
      <c r="A314" s="394"/>
      <c r="B314" s="394"/>
      <c r="C314" s="476"/>
      <c r="D314" s="394"/>
      <c r="E314" s="394"/>
      <c r="F314" s="394"/>
      <c r="G314" s="394"/>
      <c r="H314" s="394"/>
      <c r="I314" s="394"/>
      <c r="J314" s="394"/>
      <c r="K314" s="394"/>
      <c r="L314" s="394"/>
      <c r="M314" s="394"/>
      <c r="N314" s="394"/>
      <c r="O314" s="394"/>
      <c r="P314" s="394"/>
      <c r="Q314" s="475"/>
      <c r="R314" s="475"/>
      <c r="S314" s="394"/>
      <c r="T314" s="394"/>
      <c r="U314" s="394"/>
      <c r="V314" s="394"/>
      <c r="W314" s="394"/>
      <c r="X314" s="394"/>
      <c r="Y314" s="477"/>
      <c r="Z314" s="477"/>
      <c r="AA314" s="394"/>
      <c r="AB314" s="394"/>
    </row>
    <row r="315" spans="8:8" ht="15.75" customHeight="1">
      <c r="A315" s="394"/>
      <c r="B315" s="394"/>
      <c r="C315" s="476"/>
      <c r="D315" s="394"/>
      <c r="E315" s="394"/>
      <c r="F315" s="394"/>
      <c r="G315" s="394"/>
      <c r="H315" s="394"/>
      <c r="I315" s="394"/>
      <c r="J315" s="394"/>
      <c r="K315" s="394"/>
      <c r="L315" s="394"/>
      <c r="M315" s="394"/>
      <c r="N315" s="394"/>
      <c r="O315" s="394"/>
      <c r="P315" s="394"/>
      <c r="Q315" s="475"/>
      <c r="R315" s="475"/>
      <c r="S315" s="394"/>
      <c r="T315" s="394"/>
      <c r="U315" s="394"/>
      <c r="V315" s="394"/>
      <c r="W315" s="394"/>
      <c r="X315" s="394"/>
      <c r="Y315" s="477"/>
      <c r="Z315" s="477"/>
      <c r="AA315" s="394"/>
      <c r="AB315" s="394"/>
    </row>
    <row r="316" spans="8:8" ht="15.75" customHeight="1">
      <c r="A316" s="394"/>
      <c r="B316" s="394"/>
      <c r="C316" s="476"/>
      <c r="D316" s="394"/>
      <c r="E316" s="394"/>
      <c r="F316" s="394"/>
      <c r="G316" s="394"/>
      <c r="H316" s="394"/>
      <c r="I316" s="394"/>
      <c r="J316" s="394"/>
      <c r="K316" s="394"/>
      <c r="L316" s="394"/>
      <c r="M316" s="394"/>
      <c r="N316" s="394"/>
      <c r="O316" s="394"/>
      <c r="P316" s="394"/>
      <c r="Q316" s="475"/>
      <c r="R316" s="475"/>
      <c r="S316" s="394"/>
      <c r="T316" s="394"/>
      <c r="U316" s="394"/>
      <c r="V316" s="394"/>
      <c r="W316" s="394"/>
      <c r="X316" s="394"/>
      <c r="Y316" s="477"/>
      <c r="Z316" s="477"/>
      <c r="AA316" s="394"/>
      <c r="AB316" s="394"/>
    </row>
    <row r="317" spans="8:8" ht="15.75" customHeight="1">
      <c r="A317" s="394"/>
      <c r="B317" s="394"/>
      <c r="C317" s="476"/>
      <c r="D317" s="394"/>
      <c r="E317" s="394"/>
      <c r="F317" s="394"/>
      <c r="G317" s="394"/>
      <c r="H317" s="394"/>
      <c r="I317" s="394"/>
      <c r="J317" s="394"/>
      <c r="K317" s="394"/>
      <c r="L317" s="394"/>
      <c r="M317" s="394"/>
      <c r="N317" s="394"/>
      <c r="O317" s="394"/>
      <c r="P317" s="394"/>
      <c r="Q317" s="475"/>
      <c r="R317" s="475"/>
      <c r="S317" s="394"/>
      <c r="T317" s="394"/>
      <c r="U317" s="394"/>
      <c r="V317" s="394"/>
      <c r="W317" s="394"/>
      <c r="X317" s="394"/>
      <c r="Y317" s="477"/>
      <c r="Z317" s="477"/>
      <c r="AA317" s="394"/>
      <c r="AB317" s="394"/>
    </row>
    <row r="318" spans="8:8" ht="15.75" customHeight="1">
      <c r="A318" s="394"/>
      <c r="B318" s="394"/>
      <c r="C318" s="476"/>
      <c r="D318" s="394"/>
      <c r="E318" s="394"/>
      <c r="F318" s="394"/>
      <c r="G318" s="394"/>
      <c r="H318" s="394"/>
      <c r="I318" s="394"/>
      <c r="J318" s="394"/>
      <c r="K318" s="394"/>
      <c r="L318" s="394"/>
      <c r="M318" s="394"/>
      <c r="N318" s="394"/>
      <c r="O318" s="394"/>
      <c r="P318" s="394"/>
      <c r="Q318" s="475"/>
      <c r="R318" s="475"/>
      <c r="S318" s="394"/>
      <c r="T318" s="394"/>
      <c r="U318" s="394"/>
      <c r="V318" s="394"/>
      <c r="W318" s="394"/>
      <c r="X318" s="394"/>
      <c r="Y318" s="477"/>
      <c r="Z318" s="477"/>
      <c r="AA318" s="394"/>
      <c r="AB318" s="394"/>
    </row>
    <row r="319" spans="8:8" ht="15.75" customHeight="1">
      <c r="A319" s="394"/>
      <c r="B319" s="394"/>
      <c r="C319" s="476"/>
      <c r="D319" s="394"/>
      <c r="E319" s="394"/>
      <c r="F319" s="394"/>
      <c r="G319" s="394"/>
      <c r="H319" s="394"/>
      <c r="I319" s="394"/>
      <c r="J319" s="394"/>
      <c r="K319" s="394"/>
      <c r="L319" s="394"/>
      <c r="M319" s="394"/>
      <c r="N319" s="394"/>
      <c r="O319" s="394"/>
      <c r="P319" s="394"/>
      <c r="Q319" s="475"/>
      <c r="R319" s="475"/>
      <c r="S319" s="394"/>
      <c r="T319" s="394"/>
      <c r="U319" s="394"/>
      <c r="V319" s="394"/>
      <c r="W319" s="394"/>
      <c r="X319" s="394"/>
      <c r="Y319" s="477"/>
      <c r="Z319" s="477"/>
      <c r="AA319" s="394"/>
      <c r="AB319" s="394"/>
    </row>
    <row r="320" spans="8:8" ht="15.75" customHeight="1">
      <c r="A320" s="394"/>
      <c r="B320" s="394"/>
      <c r="C320" s="476"/>
      <c r="D320" s="394"/>
      <c r="E320" s="394"/>
      <c r="F320" s="394"/>
      <c r="G320" s="394"/>
      <c r="H320" s="394"/>
      <c r="I320" s="394"/>
      <c r="J320" s="394"/>
      <c r="K320" s="394"/>
      <c r="L320" s="394"/>
      <c r="M320" s="394"/>
      <c r="N320" s="394"/>
      <c r="O320" s="394"/>
      <c r="P320" s="394"/>
      <c r="Q320" s="475"/>
      <c r="R320" s="475"/>
      <c r="S320" s="394"/>
      <c r="T320" s="394"/>
      <c r="U320" s="394"/>
      <c r="V320" s="394"/>
      <c r="W320" s="394"/>
      <c r="X320" s="394"/>
      <c r="Y320" s="477"/>
      <c r="Z320" s="477"/>
      <c r="AA320" s="394"/>
      <c r="AB320" s="394"/>
    </row>
    <row r="321" spans="8:8" ht="15.75" customHeight="1">
      <c r="A321" s="394"/>
      <c r="B321" s="394"/>
      <c r="C321" s="476"/>
      <c r="D321" s="394"/>
      <c r="E321" s="394"/>
      <c r="F321" s="394"/>
      <c r="G321" s="394"/>
      <c r="H321" s="394"/>
      <c r="I321" s="394"/>
      <c r="J321" s="394"/>
      <c r="K321" s="394"/>
      <c r="L321" s="394"/>
      <c r="M321" s="394"/>
      <c r="N321" s="394"/>
      <c r="O321" s="394"/>
      <c r="P321" s="394"/>
      <c r="Q321" s="475"/>
      <c r="R321" s="475"/>
      <c r="S321" s="394"/>
      <c r="T321" s="394"/>
      <c r="U321" s="394"/>
      <c r="V321" s="394"/>
      <c r="W321" s="394"/>
      <c r="X321" s="394"/>
      <c r="Y321" s="477"/>
      <c r="Z321" s="477"/>
      <c r="AA321" s="394"/>
      <c r="AB321" s="394"/>
    </row>
    <row r="322" spans="8:8" ht="15.75" customHeight="1">
      <c r="A322" s="394"/>
      <c r="B322" s="394"/>
      <c r="C322" s="476"/>
      <c r="D322" s="394"/>
      <c r="E322" s="394"/>
      <c r="F322" s="394"/>
      <c r="G322" s="394"/>
      <c r="H322" s="394"/>
      <c r="I322" s="394"/>
      <c r="J322" s="394"/>
      <c r="K322" s="394"/>
      <c r="L322" s="394"/>
      <c r="M322" s="394"/>
      <c r="N322" s="394"/>
      <c r="O322" s="394"/>
      <c r="P322" s="394"/>
      <c r="Q322" s="475"/>
      <c r="R322" s="475"/>
      <c r="S322" s="394"/>
      <c r="T322" s="394"/>
      <c r="U322" s="394"/>
      <c r="V322" s="394"/>
      <c r="W322" s="394"/>
      <c r="X322" s="394"/>
      <c r="Y322" s="477"/>
      <c r="Z322" s="477"/>
      <c r="AA322" s="394"/>
      <c r="AB322" s="394"/>
    </row>
    <row r="323" spans="8:8" ht="15.75" customHeight="1">
      <c r="A323" s="394"/>
      <c r="B323" s="394"/>
      <c r="C323" s="476"/>
      <c r="D323" s="394"/>
      <c r="E323" s="394"/>
      <c r="F323" s="394"/>
      <c r="G323" s="394"/>
      <c r="H323" s="394"/>
      <c r="I323" s="394"/>
      <c r="J323" s="394"/>
      <c r="K323" s="394"/>
      <c r="L323" s="394"/>
      <c r="M323" s="394"/>
      <c r="N323" s="394"/>
      <c r="O323" s="394"/>
      <c r="P323" s="394"/>
      <c r="Q323" s="475"/>
      <c r="R323" s="475"/>
      <c r="S323" s="394"/>
      <c r="T323" s="394"/>
      <c r="U323" s="394"/>
      <c r="V323" s="394"/>
      <c r="W323" s="394"/>
      <c r="X323" s="394"/>
      <c r="Y323" s="477"/>
      <c r="Z323" s="477"/>
      <c r="AA323" s="394"/>
      <c r="AB323" s="394"/>
    </row>
    <row r="324" spans="8:8" ht="15.75" customHeight="1">
      <c r="A324" s="394"/>
      <c r="B324" s="394"/>
      <c r="C324" s="476"/>
      <c r="D324" s="394"/>
      <c r="E324" s="394"/>
      <c r="F324" s="394"/>
      <c r="G324" s="394"/>
      <c r="H324" s="394"/>
      <c r="I324" s="394"/>
      <c r="J324" s="394"/>
      <c r="K324" s="394"/>
      <c r="L324" s="394"/>
      <c r="M324" s="394"/>
      <c r="N324" s="394"/>
      <c r="O324" s="394"/>
      <c r="P324" s="394"/>
      <c r="Q324" s="475"/>
      <c r="R324" s="475"/>
      <c r="S324" s="394"/>
      <c r="T324" s="394"/>
      <c r="U324" s="394"/>
      <c r="V324" s="394"/>
      <c r="W324" s="394"/>
      <c r="X324" s="394"/>
      <c r="Y324" s="477"/>
      <c r="Z324" s="477"/>
      <c r="AA324" s="394"/>
      <c r="AB324" s="394"/>
    </row>
    <row r="325" spans="8:8" ht="15.75" customHeight="1">
      <c r="A325" s="394"/>
      <c r="B325" s="394"/>
      <c r="C325" s="476"/>
      <c r="D325" s="394"/>
      <c r="E325" s="394"/>
      <c r="F325" s="394"/>
      <c r="G325" s="394"/>
      <c r="H325" s="394"/>
      <c r="I325" s="394"/>
      <c r="J325" s="394"/>
      <c r="K325" s="394"/>
      <c r="L325" s="394"/>
      <c r="M325" s="394"/>
      <c r="N325" s="394"/>
      <c r="O325" s="394"/>
      <c r="P325" s="394"/>
      <c r="Q325" s="475"/>
      <c r="R325" s="475"/>
      <c r="S325" s="394"/>
      <c r="T325" s="394"/>
      <c r="U325" s="394"/>
      <c r="V325" s="394"/>
      <c r="W325" s="394"/>
      <c r="X325" s="394"/>
      <c r="Y325" s="477"/>
      <c r="Z325" s="477"/>
      <c r="AA325" s="394"/>
      <c r="AB325" s="394"/>
    </row>
    <row r="326" spans="8:8" ht="15.75" customHeight="1">
      <c r="A326" s="394"/>
      <c r="B326" s="394"/>
      <c r="C326" s="476"/>
      <c r="D326" s="394"/>
      <c r="E326" s="394"/>
      <c r="F326" s="394"/>
      <c r="G326" s="394"/>
      <c r="H326" s="394"/>
      <c r="I326" s="394"/>
      <c r="J326" s="394"/>
      <c r="K326" s="394"/>
      <c r="L326" s="394"/>
      <c r="M326" s="394"/>
      <c r="N326" s="394"/>
      <c r="O326" s="394"/>
      <c r="P326" s="394"/>
      <c r="Q326" s="475"/>
      <c r="R326" s="475"/>
      <c r="S326" s="394"/>
      <c r="T326" s="394"/>
      <c r="U326" s="394"/>
      <c r="V326" s="394"/>
      <c r="W326" s="394"/>
      <c r="X326" s="394"/>
      <c r="Y326" s="477"/>
      <c r="Z326" s="477"/>
      <c r="AA326" s="394"/>
      <c r="AB326" s="394"/>
    </row>
    <row r="327" spans="8:8" ht="15.75" customHeight="1">
      <c r="A327" s="394"/>
      <c r="B327" s="394"/>
      <c r="C327" s="476"/>
      <c r="D327" s="394"/>
      <c r="E327" s="394"/>
      <c r="F327" s="394"/>
      <c r="G327" s="394"/>
      <c r="H327" s="394"/>
      <c r="I327" s="394"/>
      <c r="J327" s="394"/>
      <c r="K327" s="394"/>
      <c r="L327" s="394"/>
      <c r="M327" s="394"/>
      <c r="N327" s="394"/>
      <c r="O327" s="394"/>
      <c r="P327" s="394"/>
      <c r="Q327" s="475"/>
      <c r="R327" s="475"/>
      <c r="S327" s="394"/>
      <c r="T327" s="394"/>
      <c r="U327" s="394"/>
      <c r="V327" s="394"/>
      <c r="W327" s="394"/>
      <c r="X327" s="394"/>
      <c r="Y327" s="477"/>
      <c r="Z327" s="477"/>
      <c r="AA327" s="394"/>
      <c r="AB327" s="394"/>
    </row>
    <row r="328" spans="8:8" ht="15.75" customHeight="1">
      <c r="A328" s="394"/>
      <c r="B328" s="394"/>
      <c r="C328" s="476"/>
      <c r="D328" s="394"/>
      <c r="E328" s="394"/>
      <c r="F328" s="394"/>
      <c r="G328" s="394"/>
      <c r="H328" s="394"/>
      <c r="I328" s="394"/>
      <c r="J328" s="394"/>
      <c r="K328" s="394"/>
      <c r="L328" s="394"/>
      <c r="M328" s="394"/>
      <c r="N328" s="394"/>
      <c r="O328" s="394"/>
      <c r="P328" s="394"/>
      <c r="Q328" s="475"/>
      <c r="R328" s="475"/>
      <c r="S328" s="394"/>
      <c r="T328" s="394"/>
      <c r="U328" s="394"/>
      <c r="V328" s="394"/>
      <c r="W328" s="394"/>
      <c r="X328" s="394"/>
      <c r="Y328" s="477"/>
      <c r="Z328" s="477"/>
      <c r="AA328" s="394"/>
      <c r="AB328" s="394"/>
    </row>
    <row r="329" spans="8:8" ht="15.75" customHeight="1">
      <c r="A329" s="394"/>
      <c r="B329" s="394"/>
      <c r="C329" s="476"/>
      <c r="D329" s="394"/>
      <c r="E329" s="394"/>
      <c r="F329" s="394"/>
      <c r="G329" s="394"/>
      <c r="H329" s="394"/>
      <c r="I329" s="394"/>
      <c r="J329" s="394"/>
      <c r="K329" s="394"/>
      <c r="L329" s="394"/>
      <c r="M329" s="394"/>
      <c r="N329" s="394"/>
      <c r="O329" s="394"/>
      <c r="P329" s="394"/>
      <c r="Q329" s="475"/>
      <c r="R329" s="475"/>
      <c r="S329" s="394"/>
      <c r="T329" s="394"/>
      <c r="U329" s="394"/>
      <c r="V329" s="394"/>
      <c r="W329" s="394"/>
      <c r="X329" s="394"/>
      <c r="Y329" s="477"/>
      <c r="Z329" s="477"/>
      <c r="AA329" s="394"/>
      <c r="AB329" s="394"/>
    </row>
    <row r="330" spans="8:8" ht="15.75" customHeight="1">
      <c r="A330" s="394"/>
      <c r="B330" s="394"/>
      <c r="C330" s="476"/>
      <c r="D330" s="394"/>
      <c r="E330" s="394"/>
      <c r="F330" s="394"/>
      <c r="G330" s="394"/>
      <c r="H330" s="394"/>
      <c r="I330" s="394"/>
      <c r="J330" s="394"/>
      <c r="K330" s="394"/>
      <c r="L330" s="394"/>
      <c r="M330" s="394"/>
      <c r="N330" s="394"/>
      <c r="O330" s="394"/>
      <c r="P330" s="394"/>
      <c r="Q330" s="475"/>
      <c r="R330" s="475"/>
      <c r="S330" s="394"/>
      <c r="T330" s="394"/>
      <c r="U330" s="394"/>
      <c r="V330" s="394"/>
      <c r="W330" s="394"/>
      <c r="X330" s="394"/>
      <c r="Y330" s="477"/>
      <c r="Z330" s="477"/>
      <c r="AA330" s="394"/>
      <c r="AB330" s="394"/>
    </row>
    <row r="331" spans="8:8" ht="15.75" customHeight="1">
      <c r="A331" s="394"/>
      <c r="B331" s="394"/>
      <c r="C331" s="476"/>
      <c r="D331" s="394"/>
      <c r="E331" s="394"/>
      <c r="F331" s="394"/>
      <c r="G331" s="394"/>
      <c r="H331" s="394"/>
      <c r="I331" s="394"/>
      <c r="J331" s="394"/>
      <c r="K331" s="394"/>
      <c r="L331" s="394"/>
      <c r="M331" s="394"/>
      <c r="N331" s="394"/>
      <c r="O331" s="394"/>
      <c r="P331" s="394"/>
      <c r="Q331" s="475"/>
      <c r="R331" s="475"/>
      <c r="S331" s="394"/>
      <c r="T331" s="394"/>
      <c r="U331" s="394"/>
      <c r="V331" s="394"/>
      <c r="W331" s="394"/>
      <c r="X331" s="394"/>
      <c r="Y331" s="477"/>
      <c r="Z331" s="477"/>
      <c r="AA331" s="394"/>
      <c r="AB331" s="394"/>
    </row>
    <row r="332" spans="8:8" ht="15.75" customHeight="1">
      <c r="A332" s="394"/>
      <c r="B332" s="394"/>
      <c r="C332" s="476"/>
      <c r="D332" s="394"/>
      <c r="E332" s="394"/>
      <c r="F332" s="394"/>
      <c r="G332" s="394"/>
      <c r="H332" s="394"/>
      <c r="I332" s="394"/>
      <c r="J332" s="394"/>
      <c r="K332" s="394"/>
      <c r="L332" s="394"/>
      <c r="M332" s="394"/>
      <c r="N332" s="394"/>
      <c r="O332" s="394"/>
      <c r="P332" s="394"/>
      <c r="Q332" s="475"/>
      <c r="R332" s="475"/>
      <c r="S332" s="394"/>
      <c r="T332" s="394"/>
      <c r="U332" s="394"/>
      <c r="V332" s="394"/>
      <c r="W332" s="394"/>
      <c r="X332" s="394"/>
      <c r="Y332" s="477"/>
      <c r="Z332" s="477"/>
      <c r="AA332" s="394"/>
      <c r="AB332" s="394"/>
    </row>
    <row r="333" spans="8:8" ht="15.75" customHeight="1">
      <c r="A333" s="394"/>
      <c r="B333" s="394"/>
      <c r="C333" s="476"/>
      <c r="D333" s="394"/>
      <c r="E333" s="394"/>
      <c r="F333" s="394"/>
      <c r="G333" s="394"/>
      <c r="H333" s="394"/>
      <c r="I333" s="394"/>
      <c r="J333" s="394"/>
      <c r="K333" s="394"/>
      <c r="L333" s="394"/>
      <c r="M333" s="394"/>
      <c r="N333" s="394"/>
      <c r="O333" s="394"/>
      <c r="P333" s="394"/>
      <c r="Q333" s="475"/>
      <c r="R333" s="475"/>
      <c r="S333" s="394"/>
      <c r="T333" s="394"/>
      <c r="U333" s="394"/>
      <c r="V333" s="394"/>
      <c r="W333" s="394"/>
      <c r="X333" s="394"/>
      <c r="Y333" s="477"/>
      <c r="Z333" s="477"/>
      <c r="AA333" s="394"/>
      <c r="AB333" s="394"/>
    </row>
    <row r="334" spans="8:8" ht="15.75" customHeight="1">
      <c r="A334" s="394"/>
      <c r="B334" s="394"/>
      <c r="C334" s="476"/>
      <c r="D334" s="394"/>
      <c r="E334" s="394"/>
      <c r="F334" s="394"/>
      <c r="G334" s="394"/>
      <c r="H334" s="394"/>
      <c r="I334" s="394"/>
      <c r="J334" s="394"/>
      <c r="K334" s="394"/>
      <c r="L334" s="394"/>
      <c r="M334" s="394"/>
      <c r="N334" s="394"/>
      <c r="O334" s="394"/>
      <c r="P334" s="394"/>
      <c r="Q334" s="475"/>
      <c r="R334" s="475"/>
      <c r="S334" s="394"/>
      <c r="T334" s="394"/>
      <c r="U334" s="394"/>
      <c r="V334" s="394"/>
      <c r="W334" s="394"/>
      <c r="X334" s="394"/>
      <c r="Y334" s="477"/>
      <c r="Z334" s="477"/>
      <c r="AA334" s="394"/>
      <c r="AB334" s="394"/>
    </row>
    <row r="335" spans="8:8" ht="15.75" customHeight="1">
      <c r="A335" s="394"/>
      <c r="B335" s="394"/>
      <c r="C335" s="476"/>
      <c r="D335" s="394"/>
      <c r="E335" s="394"/>
      <c r="F335" s="394"/>
      <c r="G335" s="394"/>
      <c r="H335" s="394"/>
      <c r="I335" s="394"/>
      <c r="J335" s="394"/>
      <c r="K335" s="394"/>
      <c r="L335" s="394"/>
      <c r="M335" s="394"/>
      <c r="N335" s="394"/>
      <c r="O335" s="394"/>
      <c r="P335" s="394"/>
      <c r="Q335" s="475"/>
      <c r="R335" s="475"/>
      <c r="S335" s="394"/>
      <c r="T335" s="394"/>
      <c r="U335" s="394"/>
      <c r="V335" s="394"/>
      <c r="W335" s="394"/>
      <c r="X335" s="394"/>
      <c r="Y335" s="477"/>
      <c r="Z335" s="477"/>
      <c r="AA335" s="394"/>
      <c r="AB335" s="394"/>
    </row>
    <row r="336" spans="8:8" ht="15.75" customHeight="1">
      <c r="A336" s="394"/>
      <c r="B336" s="394"/>
      <c r="C336" s="476"/>
      <c r="D336" s="394"/>
      <c r="E336" s="394"/>
      <c r="F336" s="394"/>
      <c r="G336" s="394"/>
      <c r="H336" s="394"/>
      <c r="I336" s="394"/>
      <c r="J336" s="394"/>
      <c r="K336" s="394"/>
      <c r="L336" s="394"/>
      <c r="M336" s="394"/>
      <c r="N336" s="394"/>
      <c r="O336" s="394"/>
      <c r="P336" s="394"/>
      <c r="Q336" s="475"/>
      <c r="R336" s="475"/>
      <c r="S336" s="394"/>
      <c r="T336" s="394"/>
      <c r="U336" s="394"/>
      <c r="V336" s="394"/>
      <c r="W336" s="394"/>
      <c r="X336" s="394"/>
      <c r="Y336" s="477"/>
      <c r="Z336" s="477"/>
      <c r="AA336" s="394"/>
      <c r="AB336" s="394"/>
    </row>
    <row r="337" spans="8:8" ht="15.75" customHeight="1">
      <c r="A337" s="394"/>
      <c r="B337" s="394"/>
      <c r="C337" s="476"/>
      <c r="D337" s="394"/>
      <c r="E337" s="394"/>
      <c r="F337" s="394"/>
      <c r="G337" s="394"/>
      <c r="H337" s="394"/>
      <c r="I337" s="394"/>
      <c r="J337" s="394"/>
      <c r="K337" s="394"/>
      <c r="L337" s="394"/>
      <c r="M337" s="394"/>
      <c r="N337" s="394"/>
      <c r="O337" s="394"/>
      <c r="P337" s="394"/>
      <c r="Q337" s="475"/>
      <c r="R337" s="475"/>
      <c r="S337" s="394"/>
      <c r="T337" s="394"/>
      <c r="U337" s="394"/>
      <c r="V337" s="394"/>
      <c r="W337" s="394"/>
      <c r="X337" s="394"/>
      <c r="Y337" s="477"/>
      <c r="Z337" s="477"/>
      <c r="AA337" s="394"/>
      <c r="AB337" s="394"/>
    </row>
    <row r="338" spans="8:8" ht="15.75" customHeight="1">
      <c r="A338" s="394"/>
      <c r="B338" s="394"/>
      <c r="C338" s="476"/>
      <c r="D338" s="394"/>
      <c r="E338" s="394"/>
      <c r="F338" s="394"/>
      <c r="G338" s="394"/>
      <c r="H338" s="394"/>
      <c r="I338" s="394"/>
      <c r="J338" s="394"/>
      <c r="K338" s="394"/>
      <c r="L338" s="394"/>
      <c r="M338" s="394"/>
      <c r="N338" s="394"/>
      <c r="O338" s="394"/>
      <c r="P338" s="394"/>
      <c r="Q338" s="475"/>
      <c r="R338" s="475"/>
      <c r="S338" s="394"/>
      <c r="T338" s="394"/>
      <c r="U338" s="394"/>
      <c r="V338" s="394"/>
      <c r="W338" s="394"/>
      <c r="X338" s="394"/>
      <c r="Y338" s="477"/>
      <c r="Z338" s="477"/>
      <c r="AA338" s="394"/>
      <c r="AB338" s="394"/>
    </row>
    <row r="339" spans="8:8" ht="15.75" customHeight="1">
      <c r="A339" s="394"/>
      <c r="B339" s="394"/>
      <c r="C339" s="476"/>
      <c r="D339" s="394"/>
      <c r="E339" s="394"/>
      <c r="F339" s="394"/>
      <c r="G339" s="394"/>
      <c r="H339" s="394"/>
      <c r="I339" s="394"/>
      <c r="J339" s="394"/>
      <c r="K339" s="394"/>
      <c r="L339" s="394"/>
      <c r="M339" s="394"/>
      <c r="N339" s="394"/>
      <c r="O339" s="394"/>
      <c r="P339" s="394"/>
      <c r="Q339" s="475"/>
      <c r="R339" s="475"/>
      <c r="S339" s="394"/>
      <c r="T339" s="394"/>
      <c r="U339" s="394"/>
      <c r="V339" s="394"/>
      <c r="W339" s="394"/>
      <c r="X339" s="394"/>
      <c r="Y339" s="477"/>
      <c r="Z339" s="477"/>
      <c r="AA339" s="394"/>
      <c r="AB339" s="394"/>
    </row>
    <row r="340" spans="8:8" ht="15.75" customHeight="1">
      <c r="A340" s="394"/>
      <c r="B340" s="394"/>
      <c r="C340" s="476"/>
      <c r="D340" s="394"/>
      <c r="E340" s="394"/>
      <c r="F340" s="394"/>
      <c r="G340" s="394"/>
      <c r="H340" s="394"/>
      <c r="I340" s="394"/>
      <c r="J340" s="394"/>
      <c r="K340" s="394"/>
      <c r="L340" s="394"/>
      <c r="M340" s="394"/>
      <c r="N340" s="394"/>
      <c r="O340" s="394"/>
      <c r="P340" s="394"/>
      <c r="Q340" s="475"/>
      <c r="R340" s="475"/>
      <c r="S340" s="394"/>
      <c r="T340" s="394"/>
      <c r="U340" s="394"/>
      <c r="V340" s="394"/>
      <c r="W340" s="394"/>
      <c r="X340" s="394"/>
      <c r="Y340" s="477"/>
      <c r="Z340" s="477"/>
      <c r="AA340" s="394"/>
      <c r="AB340" s="394"/>
    </row>
    <row r="341" spans="8:8" ht="15.75" customHeight="1">
      <c r="A341" s="394"/>
      <c r="B341" s="394"/>
      <c r="C341" s="476"/>
      <c r="D341" s="394"/>
      <c r="E341" s="394"/>
      <c r="F341" s="394"/>
      <c r="G341" s="394"/>
      <c r="H341" s="394"/>
      <c r="I341" s="394"/>
      <c r="J341" s="394"/>
      <c r="K341" s="394"/>
      <c r="L341" s="394"/>
      <c r="M341" s="394"/>
      <c r="N341" s="394"/>
      <c r="O341" s="394"/>
      <c r="P341" s="394"/>
      <c r="Q341" s="475"/>
      <c r="R341" s="475"/>
      <c r="S341" s="394"/>
      <c r="T341" s="394"/>
      <c r="U341" s="394"/>
      <c r="V341" s="394"/>
      <c r="W341" s="394"/>
      <c r="X341" s="394"/>
      <c r="Y341" s="477"/>
      <c r="Z341" s="477"/>
      <c r="AA341" s="394"/>
      <c r="AB341" s="394"/>
    </row>
    <row r="342" spans="8:8" ht="15.75" customHeight="1">
      <c r="A342" s="394"/>
      <c r="B342" s="394"/>
      <c r="C342" s="476"/>
      <c r="D342" s="394"/>
      <c r="E342" s="394"/>
      <c r="F342" s="394"/>
      <c r="G342" s="394"/>
      <c r="H342" s="394"/>
      <c r="I342" s="394"/>
      <c r="J342" s="394"/>
      <c r="K342" s="394"/>
      <c r="L342" s="394"/>
      <c r="M342" s="394"/>
      <c r="N342" s="394"/>
      <c r="O342" s="394"/>
      <c r="P342" s="394"/>
      <c r="Q342" s="475"/>
      <c r="R342" s="475"/>
      <c r="S342" s="394"/>
      <c r="T342" s="394"/>
      <c r="U342" s="394"/>
      <c r="V342" s="394"/>
      <c r="W342" s="394"/>
      <c r="X342" s="394"/>
      <c r="Y342" s="477"/>
      <c r="Z342" s="477"/>
      <c r="AA342" s="394"/>
      <c r="AB342" s="394"/>
    </row>
    <row r="343" spans="8:8" ht="15.75" customHeight="1">
      <c r="A343" s="394"/>
      <c r="B343" s="394"/>
      <c r="C343" s="476"/>
      <c r="D343" s="394"/>
      <c r="E343" s="394"/>
      <c r="F343" s="394"/>
      <c r="G343" s="394"/>
      <c r="H343" s="394"/>
      <c r="I343" s="394"/>
      <c r="J343" s="394"/>
      <c r="K343" s="394"/>
      <c r="L343" s="394"/>
      <c r="M343" s="394"/>
      <c r="N343" s="394"/>
      <c r="O343" s="394"/>
      <c r="P343" s="394"/>
      <c r="Q343" s="475"/>
      <c r="R343" s="475"/>
      <c r="S343" s="394"/>
      <c r="T343" s="394"/>
      <c r="U343" s="394"/>
      <c r="V343" s="394"/>
      <c r="W343" s="394"/>
      <c r="X343" s="394"/>
      <c r="Y343" s="477"/>
      <c r="Z343" s="477"/>
      <c r="AA343" s="394"/>
      <c r="AB343" s="394"/>
    </row>
    <row r="344" spans="8:8" ht="15.75" customHeight="1">
      <c r="A344" s="394"/>
      <c r="B344" s="394"/>
      <c r="C344" s="476"/>
      <c r="D344" s="394"/>
      <c r="E344" s="394"/>
      <c r="F344" s="394"/>
      <c r="G344" s="394"/>
      <c r="H344" s="394"/>
      <c r="I344" s="394"/>
      <c r="J344" s="394"/>
      <c r="K344" s="394"/>
      <c r="L344" s="394"/>
      <c r="M344" s="394"/>
      <c r="N344" s="394"/>
      <c r="O344" s="394"/>
      <c r="P344" s="394"/>
      <c r="Q344" s="475"/>
      <c r="R344" s="475"/>
      <c r="S344" s="394"/>
      <c r="T344" s="394"/>
      <c r="U344" s="394"/>
      <c r="V344" s="394"/>
      <c r="W344" s="394"/>
      <c r="X344" s="394"/>
      <c r="Y344" s="477"/>
      <c r="Z344" s="477"/>
      <c r="AA344" s="394"/>
      <c r="AB344" s="394"/>
    </row>
    <row r="345" spans="8:8" ht="15.75" customHeight="1">
      <c r="A345" s="394"/>
      <c r="B345" s="394"/>
      <c r="C345" s="476"/>
      <c r="D345" s="394"/>
      <c r="E345" s="394"/>
      <c r="F345" s="394"/>
      <c r="G345" s="394"/>
      <c r="H345" s="394"/>
      <c r="I345" s="394"/>
      <c r="J345" s="394"/>
      <c r="K345" s="394"/>
      <c r="L345" s="394"/>
      <c r="M345" s="394"/>
      <c r="N345" s="394"/>
      <c r="O345" s="394"/>
      <c r="P345" s="394"/>
      <c r="Q345" s="475"/>
      <c r="R345" s="475"/>
      <c r="S345" s="394"/>
      <c r="T345" s="394"/>
      <c r="U345" s="394"/>
      <c r="V345" s="394"/>
      <c r="W345" s="394"/>
      <c r="X345" s="394"/>
      <c r="Y345" s="477"/>
      <c r="Z345" s="477"/>
      <c r="AA345" s="394"/>
      <c r="AB345" s="394"/>
    </row>
    <row r="346" spans="8:8" ht="15.75" customHeight="1">
      <c r="A346" s="394"/>
      <c r="B346" s="394"/>
      <c r="C346" s="476"/>
      <c r="D346" s="394"/>
      <c r="E346" s="394"/>
      <c r="F346" s="394"/>
      <c r="G346" s="394"/>
      <c r="H346" s="394"/>
      <c r="I346" s="394"/>
      <c r="J346" s="394"/>
      <c r="K346" s="394"/>
      <c r="L346" s="394"/>
      <c r="M346" s="394"/>
      <c r="N346" s="394"/>
      <c r="O346" s="394"/>
      <c r="P346" s="394"/>
      <c r="Q346" s="475"/>
      <c r="R346" s="475"/>
      <c r="S346" s="394"/>
      <c r="T346" s="394"/>
      <c r="U346" s="394"/>
      <c r="V346" s="394"/>
      <c r="W346" s="394"/>
      <c r="X346" s="394"/>
      <c r="Y346" s="477"/>
      <c r="Z346" s="477"/>
      <c r="AA346" s="394"/>
      <c r="AB346" s="394"/>
    </row>
    <row r="347" spans="8:8" ht="15.75" customHeight="1">
      <c r="A347" s="394"/>
      <c r="B347" s="394"/>
      <c r="C347" s="476"/>
      <c r="D347" s="394"/>
      <c r="E347" s="394"/>
      <c r="F347" s="394"/>
      <c r="G347" s="394"/>
      <c r="H347" s="394"/>
      <c r="I347" s="394"/>
      <c r="J347" s="394"/>
      <c r="K347" s="394"/>
      <c r="L347" s="394"/>
      <c r="M347" s="394"/>
      <c r="N347" s="394"/>
      <c r="O347" s="394"/>
      <c r="P347" s="394"/>
      <c r="Q347" s="475"/>
      <c r="R347" s="475"/>
      <c r="S347" s="394"/>
      <c r="T347" s="394"/>
      <c r="U347" s="394"/>
      <c r="V347" s="394"/>
      <c r="W347" s="394"/>
      <c r="X347" s="394"/>
      <c r="Y347" s="477"/>
      <c r="Z347" s="477"/>
      <c r="AA347" s="394"/>
      <c r="AB347" s="394"/>
    </row>
    <row r="348" spans="8:8" ht="15.75" customHeight="1">
      <c r="A348" s="394"/>
      <c r="B348" s="394"/>
      <c r="C348" s="476"/>
      <c r="D348" s="394"/>
      <c r="E348" s="394"/>
      <c r="F348" s="394"/>
      <c r="G348" s="394"/>
      <c r="H348" s="394"/>
      <c r="I348" s="394"/>
      <c r="J348" s="394"/>
      <c r="K348" s="394"/>
      <c r="L348" s="394"/>
      <c r="M348" s="394"/>
      <c r="N348" s="394"/>
      <c r="O348" s="394"/>
      <c r="P348" s="394"/>
      <c r="Q348" s="475"/>
      <c r="R348" s="475"/>
      <c r="S348" s="394"/>
      <c r="T348" s="394"/>
      <c r="U348" s="394"/>
      <c r="V348" s="394"/>
      <c r="W348" s="394"/>
      <c r="X348" s="394"/>
      <c r="Y348" s="477"/>
      <c r="Z348" s="477"/>
      <c r="AA348" s="394"/>
      <c r="AB348" s="394"/>
    </row>
    <row r="349" spans="8:8" ht="15.75" customHeight="1">
      <c r="A349" s="394"/>
      <c r="B349" s="394"/>
      <c r="C349" s="476"/>
      <c r="D349" s="394"/>
      <c r="E349" s="394"/>
      <c r="F349" s="394"/>
      <c r="G349" s="394"/>
      <c r="H349" s="394"/>
      <c r="I349" s="394"/>
      <c r="J349" s="394"/>
      <c r="K349" s="394"/>
      <c r="L349" s="394"/>
      <c r="M349" s="394"/>
      <c r="N349" s="394"/>
      <c r="O349" s="394"/>
      <c r="P349" s="394"/>
      <c r="Q349" s="475"/>
      <c r="R349" s="475"/>
      <c r="S349" s="394"/>
      <c r="T349" s="394"/>
      <c r="U349" s="394"/>
      <c r="V349" s="394"/>
      <c r="W349" s="394"/>
      <c r="X349" s="394"/>
      <c r="Y349" s="477"/>
      <c r="Z349" s="477"/>
      <c r="AA349" s="394"/>
      <c r="AB349" s="394"/>
    </row>
    <row r="350" spans="8:8" ht="15.75" customHeight="1">
      <c r="A350" s="394"/>
      <c r="B350" s="394"/>
      <c r="C350" s="476"/>
      <c r="D350" s="394"/>
      <c r="E350" s="394"/>
      <c r="F350" s="394"/>
      <c r="G350" s="394"/>
      <c r="H350" s="394"/>
      <c r="I350" s="394"/>
      <c r="J350" s="394"/>
      <c r="K350" s="394"/>
      <c r="L350" s="394"/>
      <c r="M350" s="394"/>
      <c r="N350" s="394"/>
      <c r="O350" s="394"/>
      <c r="P350" s="394"/>
      <c r="Q350" s="475"/>
      <c r="R350" s="475"/>
      <c r="S350" s="394"/>
      <c r="T350" s="394"/>
      <c r="U350" s="394"/>
      <c r="V350" s="394"/>
      <c r="W350" s="394"/>
      <c r="X350" s="394"/>
      <c r="Y350" s="477"/>
      <c r="Z350" s="477"/>
      <c r="AA350" s="394"/>
      <c r="AB350" s="394"/>
    </row>
    <row r="351" spans="8:8" ht="15.75" customHeight="1">
      <c r="A351" s="394"/>
      <c r="B351" s="394"/>
      <c r="C351" s="476"/>
      <c r="D351" s="394"/>
      <c r="E351" s="394"/>
      <c r="F351" s="394"/>
      <c r="G351" s="394"/>
      <c r="H351" s="394"/>
      <c r="I351" s="394"/>
      <c r="J351" s="394"/>
      <c r="K351" s="394"/>
      <c r="L351" s="394"/>
      <c r="M351" s="394"/>
      <c r="N351" s="394"/>
      <c r="O351" s="394"/>
      <c r="P351" s="394"/>
      <c r="Q351" s="475"/>
      <c r="R351" s="475"/>
      <c r="S351" s="394"/>
      <c r="T351" s="394"/>
      <c r="U351" s="394"/>
      <c r="V351" s="394"/>
      <c r="W351" s="394"/>
      <c r="X351" s="394"/>
      <c r="Y351" s="477"/>
      <c r="Z351" s="477"/>
      <c r="AA351" s="394"/>
      <c r="AB351" s="394"/>
    </row>
    <row r="352" spans="8:8" ht="15.75" customHeight="1">
      <c r="A352" s="394"/>
      <c r="B352" s="394"/>
      <c r="C352" s="476"/>
      <c r="D352" s="394"/>
      <c r="E352" s="394"/>
      <c r="F352" s="394"/>
      <c r="G352" s="394"/>
      <c r="H352" s="394"/>
      <c r="I352" s="394"/>
      <c r="J352" s="394"/>
      <c r="K352" s="394"/>
      <c r="L352" s="394"/>
      <c r="M352" s="394"/>
      <c r="N352" s="394"/>
      <c r="O352" s="394"/>
      <c r="P352" s="394"/>
      <c r="Q352" s="475"/>
      <c r="R352" s="475"/>
      <c r="S352" s="394"/>
      <c r="T352" s="394"/>
      <c r="U352" s="394"/>
      <c r="V352" s="394"/>
      <c r="W352" s="394"/>
      <c r="X352" s="394"/>
      <c r="Y352" s="477"/>
      <c r="Z352" s="477"/>
      <c r="AA352" s="394"/>
      <c r="AB352" s="394"/>
    </row>
    <row r="353" spans="8:8" ht="15.75" customHeight="1">
      <c r="A353" s="394"/>
      <c r="B353" s="394"/>
      <c r="C353" s="476"/>
      <c r="D353" s="394"/>
      <c r="E353" s="394"/>
      <c r="F353" s="394"/>
      <c r="G353" s="394"/>
      <c r="H353" s="394"/>
      <c r="I353" s="394"/>
      <c r="J353" s="394"/>
      <c r="K353" s="394"/>
      <c r="L353" s="394"/>
      <c r="M353" s="394"/>
      <c r="N353" s="394"/>
      <c r="O353" s="394"/>
      <c r="P353" s="394"/>
      <c r="Q353" s="475"/>
      <c r="R353" s="475"/>
      <c r="S353" s="394"/>
      <c r="T353" s="394"/>
      <c r="U353" s="394"/>
      <c r="V353" s="394"/>
      <c r="W353" s="394"/>
      <c r="X353" s="394"/>
      <c r="Y353" s="477"/>
      <c r="Z353" s="477"/>
      <c r="AA353" s="394"/>
      <c r="AB353" s="394"/>
    </row>
    <row r="354" spans="8:8" ht="15.75" customHeight="1">
      <c r="A354" s="394"/>
      <c r="B354" s="394"/>
      <c r="C354" s="476"/>
      <c r="D354" s="394"/>
      <c r="E354" s="394"/>
      <c r="F354" s="394"/>
      <c r="G354" s="394"/>
      <c r="H354" s="394"/>
      <c r="I354" s="394"/>
      <c r="J354" s="394"/>
      <c r="K354" s="394"/>
      <c r="L354" s="394"/>
      <c r="M354" s="394"/>
      <c r="N354" s="394"/>
      <c r="O354" s="394"/>
      <c r="P354" s="394"/>
      <c r="Q354" s="475"/>
      <c r="R354" s="475"/>
      <c r="S354" s="394"/>
      <c r="T354" s="394"/>
      <c r="U354" s="394"/>
      <c r="V354" s="394"/>
      <c r="W354" s="394"/>
      <c r="X354" s="394"/>
      <c r="Y354" s="477"/>
      <c r="Z354" s="477"/>
      <c r="AA354" s="394"/>
      <c r="AB354" s="394"/>
    </row>
    <row r="355" spans="8:8" ht="15.75" customHeight="1">
      <c r="A355" s="394"/>
      <c r="B355" s="394"/>
      <c r="C355" s="476"/>
      <c r="D355" s="394"/>
      <c r="E355" s="394"/>
      <c r="F355" s="394"/>
      <c r="G355" s="394"/>
      <c r="H355" s="394"/>
      <c r="I355" s="394"/>
      <c r="J355" s="394"/>
      <c r="K355" s="394"/>
      <c r="L355" s="394"/>
      <c r="M355" s="394"/>
      <c r="N355" s="394"/>
      <c r="O355" s="394"/>
      <c r="P355" s="394"/>
      <c r="Q355" s="475"/>
      <c r="R355" s="475"/>
      <c r="S355" s="394"/>
      <c r="T355" s="394"/>
      <c r="U355" s="394"/>
      <c r="V355" s="394"/>
      <c r="W355" s="394"/>
      <c r="X355" s="394"/>
      <c r="Y355" s="477"/>
      <c r="Z355" s="477"/>
      <c r="AA355" s="394"/>
      <c r="AB355" s="394"/>
    </row>
    <row r="356" spans="8:8" ht="15.75" customHeight="1">
      <c r="A356" s="394"/>
      <c r="B356" s="394"/>
      <c r="C356" s="476"/>
      <c r="D356" s="394"/>
      <c r="E356" s="394"/>
      <c r="F356" s="394"/>
      <c r="G356" s="394"/>
      <c r="H356" s="394"/>
      <c r="I356" s="394"/>
      <c r="J356" s="394"/>
      <c r="K356" s="394"/>
      <c r="L356" s="394"/>
      <c r="M356" s="394"/>
      <c r="N356" s="394"/>
      <c r="O356" s="394"/>
      <c r="P356" s="394"/>
      <c r="Q356" s="475"/>
      <c r="R356" s="475"/>
      <c r="S356" s="394"/>
      <c r="T356" s="394"/>
      <c r="U356" s="394"/>
      <c r="V356" s="394"/>
      <c r="W356" s="394"/>
      <c r="X356" s="394"/>
      <c r="Y356" s="477"/>
      <c r="Z356" s="477"/>
      <c r="AA356" s="394"/>
      <c r="AB356" s="394"/>
    </row>
    <row r="357" spans="8:8" ht="15.75" customHeight="1">
      <c r="A357" s="394"/>
      <c r="B357" s="394"/>
      <c r="C357" s="476"/>
      <c r="D357" s="394"/>
      <c r="E357" s="394"/>
      <c r="F357" s="394"/>
      <c r="G357" s="394"/>
      <c r="H357" s="394"/>
      <c r="I357" s="394"/>
      <c r="J357" s="394"/>
      <c r="K357" s="394"/>
      <c r="L357" s="394"/>
      <c r="M357" s="394"/>
      <c r="N357" s="394"/>
      <c r="O357" s="394"/>
      <c r="P357" s="394"/>
      <c r="Q357" s="475"/>
      <c r="R357" s="475"/>
      <c r="S357" s="394"/>
      <c r="T357" s="394"/>
      <c r="U357" s="394"/>
      <c r="V357" s="394"/>
      <c r="W357" s="394"/>
      <c r="X357" s="394"/>
      <c r="Y357" s="477"/>
      <c r="Z357" s="477"/>
      <c r="AA357" s="394"/>
      <c r="AB357" s="394"/>
    </row>
    <row r="358" spans="8:8" ht="15.75" customHeight="1">
      <c r="A358" s="394"/>
      <c r="B358" s="394"/>
      <c r="C358" s="476"/>
      <c r="D358" s="394"/>
      <c r="E358" s="394"/>
      <c r="F358" s="394"/>
      <c r="G358" s="394"/>
      <c r="H358" s="394"/>
      <c r="I358" s="394"/>
      <c r="J358" s="394"/>
      <c r="K358" s="394"/>
      <c r="L358" s="394"/>
      <c r="M358" s="394"/>
      <c r="N358" s="394"/>
      <c r="O358" s="394"/>
      <c r="P358" s="394"/>
      <c r="Q358" s="475"/>
      <c r="R358" s="475"/>
      <c r="S358" s="394"/>
      <c r="T358" s="394"/>
      <c r="U358" s="394"/>
      <c r="V358" s="394"/>
      <c r="W358" s="394"/>
      <c r="X358" s="394"/>
      <c r="Y358" s="477"/>
      <c r="Z358" s="477"/>
      <c r="AA358" s="394"/>
      <c r="AB358" s="394"/>
    </row>
    <row r="359" spans="8:8" ht="15.75" customHeight="1">
      <c r="A359" s="394"/>
      <c r="B359" s="394"/>
      <c r="C359" s="476"/>
      <c r="D359" s="394"/>
      <c r="E359" s="394"/>
      <c r="F359" s="394"/>
      <c r="G359" s="394"/>
      <c r="H359" s="394"/>
      <c r="I359" s="394"/>
      <c r="J359" s="394"/>
      <c r="K359" s="394"/>
      <c r="L359" s="394"/>
      <c r="M359" s="394"/>
      <c r="N359" s="394"/>
      <c r="O359" s="394"/>
      <c r="P359" s="394"/>
      <c r="Q359" s="475"/>
      <c r="R359" s="475"/>
      <c r="S359" s="394"/>
      <c r="T359" s="394"/>
      <c r="U359" s="394"/>
      <c r="V359" s="394"/>
      <c r="W359" s="394"/>
      <c r="X359" s="394"/>
      <c r="Y359" s="477"/>
      <c r="Z359" s="477"/>
      <c r="AA359" s="394"/>
      <c r="AB359" s="394"/>
    </row>
    <row r="360" spans="8:8" ht="15.75" customHeight="1">
      <c r="A360" s="394"/>
      <c r="B360" s="394"/>
      <c r="C360" s="476"/>
      <c r="D360" s="394"/>
      <c r="E360" s="394"/>
      <c r="F360" s="394"/>
      <c r="G360" s="394"/>
      <c r="H360" s="394"/>
      <c r="I360" s="394"/>
      <c r="J360" s="394"/>
      <c r="K360" s="394"/>
      <c r="L360" s="394"/>
      <c r="M360" s="394"/>
      <c r="N360" s="394"/>
      <c r="O360" s="394"/>
      <c r="P360" s="394"/>
      <c r="Q360" s="475"/>
      <c r="R360" s="475"/>
      <c r="S360" s="394"/>
      <c r="T360" s="394"/>
      <c r="U360" s="394"/>
      <c r="V360" s="394"/>
      <c r="W360" s="394"/>
      <c r="X360" s="394"/>
      <c r="Y360" s="477"/>
      <c r="Z360" s="477"/>
      <c r="AA360" s="394"/>
      <c r="AB360" s="394"/>
    </row>
    <row r="361" spans="8:8" ht="15.75" customHeight="1">
      <c r="A361" s="394"/>
      <c r="B361" s="394"/>
      <c r="C361" s="476"/>
      <c r="D361" s="394"/>
      <c r="E361" s="394"/>
      <c r="F361" s="394"/>
      <c r="G361" s="394"/>
      <c r="H361" s="394"/>
      <c r="I361" s="394"/>
      <c r="J361" s="394"/>
      <c r="K361" s="394"/>
      <c r="L361" s="394"/>
      <c r="M361" s="394"/>
      <c r="N361" s="394"/>
      <c r="O361" s="394"/>
      <c r="P361" s="394"/>
      <c r="Q361" s="475"/>
      <c r="R361" s="475"/>
      <c r="S361" s="394"/>
      <c r="T361" s="394"/>
      <c r="U361" s="394"/>
      <c r="V361" s="394"/>
      <c r="W361" s="394"/>
      <c r="X361" s="394"/>
      <c r="Y361" s="477"/>
      <c r="Z361" s="477"/>
      <c r="AA361" s="394"/>
      <c r="AB361" s="394"/>
    </row>
    <row r="362" spans="8:8" ht="15.75" customHeight="1">
      <c r="A362" s="394"/>
      <c r="B362" s="394"/>
      <c r="C362" s="476"/>
      <c r="D362" s="394"/>
      <c r="E362" s="394"/>
      <c r="F362" s="394"/>
      <c r="G362" s="394"/>
      <c r="H362" s="394"/>
      <c r="I362" s="394"/>
      <c r="J362" s="394"/>
      <c r="K362" s="394"/>
      <c r="L362" s="394"/>
      <c r="M362" s="394"/>
      <c r="N362" s="394"/>
      <c r="O362" s="394"/>
      <c r="P362" s="394"/>
      <c r="Q362" s="475"/>
      <c r="R362" s="475"/>
      <c r="S362" s="394"/>
      <c r="T362" s="394"/>
      <c r="U362" s="394"/>
      <c r="V362" s="394"/>
      <c r="W362" s="394"/>
      <c r="X362" s="394"/>
      <c r="Y362" s="477"/>
      <c r="Z362" s="477"/>
      <c r="AA362" s="394"/>
      <c r="AB362" s="394"/>
    </row>
    <row r="363" spans="8:8" ht="15.75" customHeight="1">
      <c r="A363" s="394"/>
      <c r="B363" s="394"/>
      <c r="C363" s="476"/>
      <c r="D363" s="394"/>
      <c r="E363" s="394"/>
      <c r="F363" s="394"/>
      <c r="G363" s="394"/>
      <c r="H363" s="394"/>
      <c r="I363" s="394"/>
      <c r="J363" s="394"/>
      <c r="K363" s="394"/>
      <c r="L363" s="394"/>
      <c r="M363" s="394"/>
      <c r="N363" s="394"/>
      <c r="O363" s="394"/>
      <c r="P363" s="394"/>
      <c r="Q363" s="475"/>
      <c r="R363" s="475"/>
      <c r="S363" s="394"/>
      <c r="T363" s="394"/>
      <c r="U363" s="394"/>
      <c r="V363" s="394"/>
      <c r="W363" s="394"/>
      <c r="X363" s="394"/>
      <c r="Y363" s="477"/>
      <c r="Z363" s="477"/>
      <c r="AA363" s="394"/>
      <c r="AB363" s="394"/>
    </row>
    <row r="364" spans="8:8" ht="15.75" customHeight="1">
      <c r="A364" s="394"/>
      <c r="B364" s="394"/>
      <c r="C364" s="476"/>
      <c r="D364" s="394"/>
      <c r="E364" s="394"/>
      <c r="F364" s="394"/>
      <c r="G364" s="394"/>
      <c r="H364" s="394"/>
      <c r="I364" s="394"/>
      <c r="J364" s="394"/>
      <c r="K364" s="394"/>
      <c r="L364" s="394"/>
      <c r="M364" s="394"/>
      <c r="N364" s="394"/>
      <c r="O364" s="394"/>
      <c r="P364" s="394"/>
      <c r="Q364" s="475"/>
      <c r="R364" s="475"/>
      <c r="S364" s="394"/>
      <c r="T364" s="394"/>
      <c r="U364" s="394"/>
      <c r="V364" s="394"/>
      <c r="W364" s="394"/>
      <c r="X364" s="394"/>
      <c r="Y364" s="477"/>
      <c r="Z364" s="477"/>
      <c r="AA364" s="394"/>
      <c r="AB364" s="394"/>
    </row>
    <row r="365" spans="8:8" ht="15.75" customHeight="1">
      <c r="A365" s="394"/>
      <c r="B365" s="394"/>
      <c r="C365" s="476"/>
      <c r="D365" s="394"/>
      <c r="E365" s="394"/>
      <c r="F365" s="394"/>
      <c r="G365" s="394"/>
      <c r="H365" s="394"/>
      <c r="I365" s="394"/>
      <c r="J365" s="394"/>
      <c r="K365" s="394"/>
      <c r="L365" s="394"/>
      <c r="M365" s="394"/>
      <c r="N365" s="394"/>
      <c r="O365" s="394"/>
      <c r="P365" s="394"/>
      <c r="Q365" s="475"/>
      <c r="R365" s="475"/>
      <c r="S365" s="394"/>
      <c r="T365" s="394"/>
      <c r="U365" s="394"/>
      <c r="V365" s="394"/>
      <c r="W365" s="394"/>
      <c r="X365" s="394"/>
      <c r="Y365" s="477"/>
      <c r="Z365" s="477"/>
      <c r="AA365" s="394"/>
      <c r="AB365" s="394"/>
    </row>
    <row r="366" spans="8:8" ht="15.75" customHeight="1">
      <c r="A366" s="394"/>
      <c r="B366" s="394"/>
      <c r="C366" s="476"/>
      <c r="D366" s="394"/>
      <c r="E366" s="394"/>
      <c r="F366" s="394"/>
      <c r="G366" s="394"/>
      <c r="H366" s="394"/>
      <c r="I366" s="394"/>
      <c r="J366" s="394"/>
      <c r="K366" s="394"/>
      <c r="L366" s="394"/>
      <c r="M366" s="394"/>
      <c r="N366" s="394"/>
      <c r="O366" s="394"/>
      <c r="P366" s="394"/>
      <c r="Q366" s="475"/>
      <c r="R366" s="475"/>
      <c r="S366" s="394"/>
      <c r="T366" s="394"/>
      <c r="U366" s="394"/>
      <c r="V366" s="394"/>
      <c r="W366" s="394"/>
      <c r="X366" s="394"/>
      <c r="Y366" s="477"/>
      <c r="Z366" s="477"/>
      <c r="AA366" s="394"/>
      <c r="AB366" s="394"/>
    </row>
    <row r="367" spans="8:8" ht="15.75" customHeight="1">
      <c r="A367" s="394"/>
      <c r="B367" s="394"/>
      <c r="C367" s="476"/>
      <c r="D367" s="394"/>
      <c r="E367" s="394"/>
      <c r="F367" s="394"/>
      <c r="G367" s="394"/>
      <c r="H367" s="394"/>
      <c r="I367" s="394"/>
      <c r="J367" s="394"/>
      <c r="K367" s="394"/>
      <c r="L367" s="394"/>
      <c r="M367" s="394"/>
      <c r="N367" s="394"/>
      <c r="O367" s="394"/>
      <c r="P367" s="394"/>
      <c r="Q367" s="475"/>
      <c r="R367" s="475"/>
      <c r="S367" s="394"/>
      <c r="T367" s="394"/>
      <c r="U367" s="394"/>
      <c r="V367" s="394"/>
      <c r="W367" s="394"/>
      <c r="X367" s="394"/>
      <c r="Y367" s="477"/>
      <c r="Z367" s="477"/>
      <c r="AA367" s="394"/>
      <c r="AB367" s="394"/>
    </row>
    <row r="368" spans="8:8" ht="15.75" customHeight="1">
      <c r="A368" s="394"/>
      <c r="B368" s="394"/>
      <c r="C368" s="476"/>
      <c r="D368" s="394"/>
      <c r="E368" s="394"/>
      <c r="F368" s="394"/>
      <c r="G368" s="394"/>
      <c r="H368" s="394"/>
      <c r="I368" s="394"/>
      <c r="J368" s="394"/>
      <c r="K368" s="394"/>
      <c r="L368" s="394"/>
      <c r="M368" s="394"/>
      <c r="N368" s="394"/>
      <c r="O368" s="394"/>
      <c r="P368" s="394"/>
      <c r="Q368" s="475"/>
      <c r="R368" s="475"/>
      <c r="S368" s="394"/>
      <c r="T368" s="394"/>
      <c r="U368" s="394"/>
      <c r="V368" s="394"/>
      <c r="W368" s="394"/>
      <c r="X368" s="394"/>
      <c r="Y368" s="477"/>
      <c r="Z368" s="477"/>
      <c r="AA368" s="394"/>
      <c r="AB368" s="394"/>
    </row>
    <row r="369" spans="8:8" ht="15.75" customHeight="1">
      <c r="A369" s="394"/>
      <c r="B369" s="394"/>
      <c r="C369" s="476"/>
      <c r="D369" s="394"/>
      <c r="E369" s="394"/>
      <c r="F369" s="394"/>
      <c r="G369" s="394"/>
      <c r="H369" s="394"/>
      <c r="I369" s="394"/>
      <c r="J369" s="394"/>
      <c r="K369" s="394"/>
      <c r="L369" s="394"/>
      <c r="M369" s="394"/>
      <c r="N369" s="394"/>
      <c r="O369" s="394"/>
      <c r="P369" s="394"/>
      <c r="Q369" s="475"/>
      <c r="R369" s="475"/>
      <c r="S369" s="394"/>
      <c r="T369" s="394"/>
      <c r="U369" s="394"/>
      <c r="V369" s="394"/>
      <c r="W369" s="394"/>
      <c r="X369" s="394"/>
      <c r="Y369" s="477"/>
      <c r="Z369" s="477"/>
      <c r="AA369" s="394"/>
      <c r="AB369" s="394"/>
    </row>
    <row r="370" spans="8:8" ht="15.75" customHeight="1">
      <c r="A370" s="394"/>
      <c r="B370" s="394"/>
      <c r="C370" s="476"/>
      <c r="D370" s="394"/>
      <c r="E370" s="394"/>
      <c r="F370" s="394"/>
      <c r="G370" s="394"/>
      <c r="H370" s="394"/>
      <c r="I370" s="394"/>
      <c r="J370" s="394"/>
      <c r="K370" s="394"/>
      <c r="L370" s="394"/>
      <c r="M370" s="394"/>
      <c r="N370" s="394"/>
      <c r="O370" s="394"/>
      <c r="P370" s="394"/>
      <c r="Q370" s="475"/>
      <c r="R370" s="475"/>
      <c r="S370" s="394"/>
      <c r="T370" s="394"/>
      <c r="U370" s="394"/>
      <c r="V370" s="394"/>
      <c r="W370" s="394"/>
      <c r="X370" s="394"/>
      <c r="Y370" s="477"/>
      <c r="Z370" s="477"/>
      <c r="AA370" s="394"/>
      <c r="AB370" s="394"/>
    </row>
    <row r="371" spans="8:8" ht="15.75" customHeight="1">
      <c r="A371" s="394"/>
      <c r="B371" s="394"/>
      <c r="C371" s="476"/>
      <c r="D371" s="394"/>
      <c r="E371" s="394"/>
      <c r="F371" s="394"/>
      <c r="G371" s="394"/>
      <c r="H371" s="394"/>
      <c r="I371" s="394"/>
      <c r="J371" s="394"/>
      <c r="K371" s="394"/>
      <c r="L371" s="394"/>
      <c r="M371" s="394"/>
      <c r="N371" s="394"/>
      <c r="O371" s="394"/>
      <c r="P371" s="394"/>
      <c r="Q371" s="475"/>
      <c r="R371" s="475"/>
      <c r="S371" s="394"/>
      <c r="T371" s="394"/>
      <c r="U371" s="394"/>
      <c r="V371" s="394"/>
      <c r="W371" s="394"/>
      <c r="X371" s="394"/>
      <c r="Y371" s="477"/>
      <c r="Z371" s="477"/>
      <c r="AA371" s="394"/>
      <c r="AB371" s="394"/>
    </row>
    <row r="372" spans="8:8" ht="15.75" customHeight="1">
      <c r="A372" s="394"/>
      <c r="B372" s="394"/>
      <c r="C372" s="476"/>
      <c r="D372" s="394"/>
      <c r="E372" s="394"/>
      <c r="F372" s="394"/>
      <c r="G372" s="394"/>
      <c r="H372" s="394"/>
      <c r="I372" s="394"/>
      <c r="J372" s="394"/>
      <c r="K372" s="394"/>
      <c r="L372" s="394"/>
      <c r="M372" s="394"/>
      <c r="N372" s="394"/>
      <c r="O372" s="394"/>
      <c r="P372" s="394"/>
      <c r="Q372" s="475"/>
      <c r="R372" s="475"/>
      <c r="S372" s="394"/>
      <c r="T372" s="394"/>
      <c r="U372" s="394"/>
      <c r="V372" s="394"/>
      <c r="W372" s="394"/>
      <c r="X372" s="394"/>
      <c r="Y372" s="477"/>
      <c r="Z372" s="477"/>
      <c r="AA372" s="394"/>
      <c r="AB372" s="394"/>
    </row>
    <row r="373" spans="8:8" ht="15.75" customHeight="1">
      <c r="A373" s="394"/>
      <c r="B373" s="394"/>
      <c r="C373" s="476"/>
      <c r="D373" s="394"/>
      <c r="E373" s="394"/>
      <c r="F373" s="394"/>
      <c r="G373" s="394"/>
      <c r="H373" s="394"/>
      <c r="I373" s="394"/>
      <c r="J373" s="394"/>
      <c r="K373" s="394"/>
      <c r="L373" s="394"/>
      <c r="M373" s="394"/>
      <c r="N373" s="394"/>
      <c r="O373" s="394"/>
      <c r="P373" s="394"/>
      <c r="Q373" s="475"/>
      <c r="R373" s="475"/>
      <c r="S373" s="394"/>
      <c r="T373" s="394"/>
      <c r="U373" s="394"/>
      <c r="V373" s="394"/>
      <c r="W373" s="394"/>
      <c r="X373" s="394"/>
      <c r="Y373" s="477"/>
      <c r="Z373" s="477"/>
      <c r="AA373" s="394"/>
      <c r="AB373" s="394"/>
    </row>
    <row r="374" spans="8:8" ht="15.75" customHeight="1">
      <c r="A374" s="394"/>
      <c r="B374" s="394"/>
      <c r="C374" s="476"/>
      <c r="D374" s="394"/>
      <c r="E374" s="394"/>
      <c r="F374" s="394"/>
      <c r="G374" s="394"/>
      <c r="H374" s="394"/>
      <c r="I374" s="394"/>
      <c r="J374" s="394"/>
      <c r="K374" s="394"/>
      <c r="L374" s="394"/>
      <c r="M374" s="394"/>
      <c r="N374" s="394"/>
      <c r="O374" s="394"/>
      <c r="P374" s="394"/>
      <c r="Q374" s="475"/>
      <c r="R374" s="475"/>
      <c r="S374" s="394"/>
      <c r="T374" s="394"/>
      <c r="U374" s="394"/>
      <c r="V374" s="394"/>
      <c r="W374" s="394"/>
      <c r="X374" s="394"/>
      <c r="Y374" s="477"/>
      <c r="Z374" s="477"/>
      <c r="AA374" s="394"/>
      <c r="AB374" s="394"/>
    </row>
    <row r="375" spans="8:8" ht="15.75" customHeight="1">
      <c r="A375" s="394"/>
      <c r="B375" s="394"/>
      <c r="C375" s="476"/>
      <c r="D375" s="394"/>
      <c r="E375" s="394"/>
      <c r="F375" s="394"/>
      <c r="G375" s="394"/>
      <c r="H375" s="394"/>
      <c r="I375" s="394"/>
      <c r="J375" s="394"/>
      <c r="K375" s="394"/>
      <c r="L375" s="394"/>
      <c r="M375" s="394"/>
      <c r="N375" s="394"/>
      <c r="O375" s="394"/>
      <c r="P375" s="394"/>
      <c r="Q375" s="475"/>
      <c r="R375" s="475"/>
      <c r="S375" s="394"/>
      <c r="T375" s="394"/>
      <c r="U375" s="394"/>
      <c r="V375" s="394"/>
      <c r="W375" s="394"/>
      <c r="X375" s="394"/>
      <c r="Y375" s="477"/>
      <c r="Z375" s="477"/>
      <c r="AA375" s="394"/>
      <c r="AB375" s="394"/>
    </row>
    <row r="376" spans="8:8" ht="15.75" customHeight="1">
      <c r="A376" s="394"/>
      <c r="B376" s="394"/>
      <c r="C376" s="476"/>
      <c r="D376" s="394"/>
      <c r="E376" s="394"/>
      <c r="F376" s="394"/>
      <c r="G376" s="394"/>
      <c r="H376" s="394"/>
      <c r="I376" s="394"/>
      <c r="J376" s="394"/>
      <c r="K376" s="394"/>
      <c r="L376" s="394"/>
      <c r="M376" s="394"/>
      <c r="N376" s="394"/>
      <c r="O376" s="394"/>
      <c r="P376" s="394"/>
      <c r="Q376" s="475"/>
      <c r="R376" s="475"/>
      <c r="S376" s="394"/>
      <c r="T376" s="394"/>
      <c r="U376" s="394"/>
      <c r="V376" s="394"/>
      <c r="W376" s="394"/>
      <c r="X376" s="394"/>
      <c r="Y376" s="477"/>
      <c r="Z376" s="477"/>
      <c r="AA376" s="394"/>
      <c r="AB376" s="394"/>
    </row>
    <row r="377" spans="8:8" ht="15.75" customHeight="1">
      <c r="A377" s="394"/>
      <c r="B377" s="394"/>
      <c r="C377" s="476"/>
      <c r="D377" s="394"/>
      <c r="E377" s="394"/>
      <c r="F377" s="394"/>
      <c r="G377" s="394"/>
      <c r="H377" s="394"/>
      <c r="I377" s="394"/>
      <c r="J377" s="394"/>
      <c r="K377" s="394"/>
      <c r="L377" s="394"/>
      <c r="M377" s="394"/>
      <c r="N377" s="394"/>
      <c r="O377" s="394"/>
      <c r="P377" s="394"/>
      <c r="Q377" s="475"/>
      <c r="R377" s="475"/>
      <c r="S377" s="394"/>
      <c r="T377" s="394"/>
      <c r="U377" s="394"/>
      <c r="V377" s="394"/>
      <c r="W377" s="394"/>
      <c r="X377" s="394"/>
      <c r="Y377" s="477"/>
      <c r="Z377" s="477"/>
      <c r="AA377" s="394"/>
      <c r="AB377" s="394"/>
    </row>
    <row r="378" spans="8:8" ht="15.75" customHeight="1">
      <c r="A378" s="394"/>
      <c r="B378" s="394"/>
      <c r="C378" s="476"/>
      <c r="D378" s="394"/>
      <c r="E378" s="394"/>
      <c r="F378" s="394"/>
      <c r="G378" s="394"/>
      <c r="H378" s="394"/>
      <c r="I378" s="394"/>
      <c r="J378" s="394"/>
      <c r="K378" s="394"/>
      <c r="L378" s="394"/>
      <c r="M378" s="394"/>
      <c r="N378" s="394"/>
      <c r="O378" s="394"/>
      <c r="P378" s="394"/>
      <c r="Q378" s="475"/>
      <c r="R378" s="475"/>
      <c r="S378" s="394"/>
      <c r="T378" s="394"/>
      <c r="U378" s="394"/>
      <c r="V378" s="394"/>
      <c r="W378" s="394"/>
      <c r="X378" s="394"/>
      <c r="Y378" s="477"/>
      <c r="Z378" s="477"/>
      <c r="AA378" s="394"/>
      <c r="AB378" s="394"/>
    </row>
    <row r="379" spans="8:8" ht="15.75" customHeight="1">
      <c r="A379" s="394"/>
      <c r="B379" s="394"/>
      <c r="C379" s="476"/>
      <c r="D379" s="394"/>
      <c r="E379" s="394"/>
      <c r="F379" s="394"/>
      <c r="G379" s="394"/>
      <c r="H379" s="394"/>
      <c r="I379" s="394"/>
      <c r="J379" s="394"/>
      <c r="K379" s="394"/>
      <c r="L379" s="394"/>
      <c r="M379" s="394"/>
      <c r="N379" s="394"/>
      <c r="O379" s="394"/>
      <c r="P379" s="394"/>
      <c r="Q379" s="475"/>
      <c r="R379" s="475"/>
      <c r="S379" s="394"/>
      <c r="T379" s="394"/>
      <c r="U379" s="394"/>
      <c r="V379" s="394"/>
      <c r="W379" s="394"/>
      <c r="X379" s="394"/>
      <c r="Y379" s="477"/>
      <c r="Z379" s="477"/>
      <c r="AA379" s="394"/>
      <c r="AB379" s="394"/>
    </row>
    <row r="380" spans="8:8" ht="15.75" customHeight="1">
      <c r="A380" s="394"/>
      <c r="B380" s="394"/>
      <c r="C380" s="476"/>
      <c r="D380" s="394"/>
      <c r="E380" s="394"/>
      <c r="F380" s="394"/>
      <c r="G380" s="394"/>
      <c r="H380" s="394"/>
      <c r="I380" s="394"/>
      <c r="J380" s="394"/>
      <c r="K380" s="394"/>
      <c r="L380" s="394"/>
      <c r="M380" s="394"/>
      <c r="N380" s="394"/>
      <c r="O380" s="394"/>
      <c r="P380" s="394"/>
      <c r="Q380" s="475"/>
      <c r="R380" s="475"/>
      <c r="S380" s="394"/>
      <c r="T380" s="394"/>
      <c r="U380" s="394"/>
      <c r="V380" s="394"/>
      <c r="W380" s="394"/>
      <c r="X380" s="394"/>
      <c r="Y380" s="477"/>
      <c r="Z380" s="477"/>
      <c r="AA380" s="394"/>
      <c r="AB380" s="394"/>
    </row>
    <row r="381" spans="8:8" ht="15.75" customHeight="1">
      <c r="A381" s="394"/>
      <c r="B381" s="394"/>
      <c r="C381" s="476"/>
      <c r="D381" s="394"/>
      <c r="E381" s="394"/>
      <c r="F381" s="394"/>
      <c r="G381" s="394"/>
      <c r="H381" s="394"/>
      <c r="I381" s="394"/>
      <c r="J381" s="394"/>
      <c r="K381" s="394"/>
      <c r="L381" s="394"/>
      <c r="M381" s="394"/>
      <c r="N381" s="394"/>
      <c r="O381" s="394"/>
      <c r="P381" s="394"/>
      <c r="Q381" s="475"/>
      <c r="R381" s="475"/>
      <c r="S381" s="394"/>
      <c r="T381" s="394"/>
      <c r="U381" s="394"/>
      <c r="V381" s="394"/>
      <c r="W381" s="394"/>
      <c r="X381" s="394"/>
      <c r="Y381" s="477"/>
      <c r="Z381" s="477"/>
      <c r="AA381" s="394"/>
      <c r="AB381" s="394"/>
    </row>
    <row r="382" spans="8:8" ht="15.75" customHeight="1">
      <c r="A382" s="394"/>
      <c r="B382" s="394"/>
      <c r="C382" s="476"/>
      <c r="D382" s="394"/>
      <c r="E382" s="394"/>
      <c r="F382" s="394"/>
      <c r="G382" s="394"/>
      <c r="H382" s="394"/>
      <c r="I382" s="394"/>
      <c r="J382" s="394"/>
      <c r="K382" s="394"/>
      <c r="L382" s="394"/>
      <c r="M382" s="394"/>
      <c r="N382" s="394"/>
      <c r="O382" s="394"/>
      <c r="P382" s="394"/>
      <c r="Q382" s="475"/>
      <c r="R382" s="475"/>
      <c r="S382" s="394"/>
      <c r="T382" s="394"/>
      <c r="U382" s="394"/>
      <c r="V382" s="394"/>
      <c r="W382" s="394"/>
      <c r="X382" s="394"/>
      <c r="Y382" s="477"/>
      <c r="Z382" s="477"/>
      <c r="AA382" s="394"/>
      <c r="AB382" s="394"/>
    </row>
    <row r="383" spans="8:8" ht="15.75" customHeight="1">
      <c r="A383" s="394"/>
      <c r="B383" s="394"/>
      <c r="C383" s="476"/>
      <c r="D383" s="394"/>
      <c r="E383" s="394"/>
      <c r="F383" s="394"/>
      <c r="G383" s="394"/>
      <c r="H383" s="394"/>
      <c r="I383" s="394"/>
      <c r="J383" s="394"/>
      <c r="K383" s="394"/>
      <c r="L383" s="394"/>
      <c r="M383" s="394"/>
      <c r="N383" s="394"/>
      <c r="O383" s="394"/>
      <c r="P383" s="394"/>
      <c r="Q383" s="475"/>
      <c r="R383" s="475"/>
      <c r="S383" s="394"/>
      <c r="T383" s="394"/>
      <c r="U383" s="394"/>
      <c r="V383" s="394"/>
      <c r="W383" s="394"/>
      <c r="X383" s="394"/>
      <c r="Y383" s="477"/>
      <c r="Z383" s="477"/>
      <c r="AA383" s="394"/>
      <c r="AB383" s="394"/>
    </row>
    <row r="384" spans="8:8" ht="15.75" customHeight="1">
      <c r="A384" s="394"/>
      <c r="B384" s="394"/>
      <c r="C384" s="476"/>
      <c r="D384" s="394"/>
      <c r="E384" s="394"/>
      <c r="F384" s="394"/>
      <c r="G384" s="394"/>
      <c r="H384" s="394"/>
      <c r="I384" s="394"/>
      <c r="J384" s="394"/>
      <c r="K384" s="394"/>
      <c r="L384" s="394"/>
      <c r="M384" s="394"/>
      <c r="N384" s="394"/>
      <c r="O384" s="394"/>
      <c r="P384" s="394"/>
      <c r="Q384" s="475"/>
      <c r="R384" s="475"/>
      <c r="S384" s="394"/>
      <c r="T384" s="394"/>
      <c r="U384" s="394"/>
      <c r="V384" s="394"/>
      <c r="W384" s="394"/>
      <c r="X384" s="394"/>
      <c r="Y384" s="477"/>
      <c r="Z384" s="477"/>
      <c r="AA384" s="394"/>
      <c r="AB384" s="394"/>
    </row>
    <row r="385" spans="8:8" ht="15.75" customHeight="1">
      <c r="A385" s="394"/>
      <c r="B385" s="394"/>
      <c r="C385" s="476"/>
      <c r="D385" s="394"/>
      <c r="E385" s="394"/>
      <c r="F385" s="394"/>
      <c r="G385" s="394"/>
      <c r="H385" s="394"/>
      <c r="I385" s="394"/>
      <c r="J385" s="394"/>
      <c r="K385" s="394"/>
      <c r="L385" s="394"/>
      <c r="M385" s="394"/>
      <c r="N385" s="394"/>
      <c r="O385" s="394"/>
      <c r="P385" s="394"/>
      <c r="Q385" s="475"/>
      <c r="R385" s="475"/>
      <c r="S385" s="394"/>
      <c r="T385" s="394"/>
      <c r="U385" s="394"/>
      <c r="V385" s="394"/>
      <c r="W385" s="394"/>
      <c r="X385" s="394"/>
      <c r="Y385" s="477"/>
      <c r="Z385" s="477"/>
      <c r="AA385" s="394"/>
      <c r="AB385" s="394"/>
    </row>
    <row r="386" spans="8:8" ht="15.75" customHeight="1">
      <c r="A386" s="394"/>
      <c r="B386" s="394"/>
      <c r="C386" s="476"/>
      <c r="D386" s="394"/>
      <c r="E386" s="394"/>
      <c r="F386" s="394"/>
      <c r="G386" s="394"/>
      <c r="H386" s="394"/>
      <c r="I386" s="394"/>
      <c r="J386" s="394"/>
      <c r="K386" s="394"/>
      <c r="L386" s="394"/>
      <c r="M386" s="394"/>
      <c r="N386" s="394"/>
      <c r="O386" s="394"/>
      <c r="P386" s="394"/>
      <c r="Q386" s="475"/>
      <c r="R386" s="475"/>
      <c r="S386" s="394"/>
      <c r="T386" s="394"/>
      <c r="U386" s="394"/>
      <c r="V386" s="394"/>
      <c r="W386" s="394"/>
      <c r="X386" s="394"/>
      <c r="Y386" s="477"/>
      <c r="Z386" s="477"/>
      <c r="AA386" s="394"/>
      <c r="AB386" s="394"/>
    </row>
    <row r="387" spans="8:8" ht="15.75" customHeight="1">
      <c r="A387" s="394"/>
      <c r="B387" s="394"/>
      <c r="C387" s="476"/>
      <c r="D387" s="394"/>
      <c r="E387" s="394"/>
      <c r="F387" s="394"/>
      <c r="G387" s="394"/>
      <c r="H387" s="394"/>
      <c r="I387" s="394"/>
      <c r="J387" s="394"/>
      <c r="K387" s="394"/>
      <c r="L387" s="394"/>
      <c r="M387" s="394"/>
      <c r="N387" s="394"/>
      <c r="O387" s="394"/>
      <c r="P387" s="394"/>
      <c r="Q387" s="475"/>
      <c r="R387" s="475"/>
      <c r="S387" s="394"/>
      <c r="T387" s="394"/>
      <c r="U387" s="394"/>
      <c r="V387" s="394"/>
      <c r="W387" s="394"/>
      <c r="X387" s="394"/>
      <c r="Y387" s="477"/>
      <c r="Z387" s="477"/>
      <c r="AA387" s="394"/>
      <c r="AB387" s="394"/>
    </row>
    <row r="388" spans="8:8" ht="15.75" customHeight="1">
      <c r="A388" s="394"/>
      <c r="B388" s="394"/>
      <c r="C388" s="476"/>
      <c r="D388" s="394"/>
      <c r="E388" s="394"/>
      <c r="F388" s="394"/>
      <c r="G388" s="394"/>
      <c r="H388" s="394"/>
      <c r="I388" s="394"/>
      <c r="J388" s="394"/>
      <c r="K388" s="394"/>
      <c r="L388" s="394"/>
      <c r="M388" s="394"/>
      <c r="N388" s="394"/>
      <c r="O388" s="394"/>
      <c r="P388" s="394"/>
      <c r="Q388" s="475"/>
      <c r="R388" s="475"/>
      <c r="S388" s="394"/>
      <c r="T388" s="394"/>
      <c r="U388" s="394"/>
      <c r="V388" s="394"/>
      <c r="W388" s="394"/>
      <c r="X388" s="394"/>
      <c r="Y388" s="477"/>
      <c r="Z388" s="477"/>
      <c r="AA388" s="394"/>
      <c r="AB388" s="394"/>
    </row>
    <row r="389" spans="8:8" ht="15.75" customHeight="1">
      <c r="A389" s="394"/>
      <c r="B389" s="394"/>
      <c r="C389" s="476"/>
      <c r="D389" s="394"/>
      <c r="E389" s="394"/>
      <c r="F389" s="394"/>
      <c r="G389" s="394"/>
      <c r="H389" s="394"/>
      <c r="I389" s="394"/>
      <c r="J389" s="394"/>
      <c r="K389" s="394"/>
      <c r="L389" s="394"/>
      <c r="M389" s="394"/>
      <c r="N389" s="394"/>
      <c r="O389" s="394"/>
      <c r="P389" s="394"/>
      <c r="Q389" s="475"/>
      <c r="R389" s="475"/>
      <c r="S389" s="394"/>
      <c r="T389" s="394"/>
      <c r="U389" s="394"/>
      <c r="V389" s="394"/>
      <c r="W389" s="394"/>
      <c r="X389" s="394"/>
      <c r="Y389" s="477"/>
      <c r="Z389" s="477"/>
      <c r="AA389" s="394"/>
      <c r="AB389" s="394"/>
    </row>
    <row r="390" spans="8:8" ht="15.75" customHeight="1">
      <c r="A390" s="394"/>
      <c r="B390" s="394"/>
      <c r="C390" s="476"/>
      <c r="D390" s="394"/>
      <c r="E390" s="394"/>
      <c r="F390" s="394"/>
      <c r="G390" s="394"/>
      <c r="H390" s="394"/>
      <c r="I390" s="394"/>
      <c r="J390" s="394"/>
      <c r="K390" s="394"/>
      <c r="L390" s="394"/>
      <c r="M390" s="394"/>
      <c r="N390" s="394"/>
      <c r="O390" s="394"/>
      <c r="P390" s="394"/>
      <c r="Q390" s="475"/>
      <c r="R390" s="475"/>
      <c r="S390" s="394"/>
      <c r="T390" s="394"/>
      <c r="U390" s="394"/>
      <c r="V390" s="394"/>
      <c r="W390" s="394"/>
      <c r="X390" s="394"/>
      <c r="Y390" s="477"/>
      <c r="Z390" s="477"/>
      <c r="AA390" s="394"/>
      <c r="AB390" s="394"/>
    </row>
    <row r="391" spans="8:8" ht="15.75" customHeight="1">
      <c r="A391" s="394"/>
      <c r="B391" s="394"/>
      <c r="C391" s="476"/>
      <c r="D391" s="394"/>
      <c r="E391" s="394"/>
      <c r="F391" s="394"/>
      <c r="G391" s="394"/>
      <c r="H391" s="394"/>
      <c r="I391" s="394"/>
      <c r="J391" s="394"/>
      <c r="K391" s="394"/>
      <c r="L391" s="394"/>
      <c r="M391" s="394"/>
      <c r="N391" s="394"/>
      <c r="O391" s="394"/>
      <c r="P391" s="394"/>
      <c r="Q391" s="475"/>
      <c r="R391" s="475"/>
      <c r="S391" s="394"/>
      <c r="T391" s="394"/>
      <c r="U391" s="394"/>
      <c r="V391" s="394"/>
      <c r="W391" s="394"/>
      <c r="X391" s="394"/>
      <c r="Y391" s="477"/>
      <c r="Z391" s="477"/>
      <c r="AA391" s="394"/>
      <c r="AB391" s="394"/>
    </row>
    <row r="392" spans="8:8" ht="15.75" customHeight="1">
      <c r="A392" s="394"/>
      <c r="B392" s="394"/>
      <c r="C392" s="476"/>
      <c r="D392" s="394"/>
      <c r="E392" s="394"/>
      <c r="F392" s="394"/>
      <c r="G392" s="394"/>
      <c r="H392" s="394"/>
      <c r="I392" s="394"/>
      <c r="J392" s="394"/>
      <c r="K392" s="394"/>
      <c r="L392" s="394"/>
      <c r="M392" s="394"/>
      <c r="N392" s="394"/>
      <c r="O392" s="394"/>
      <c r="P392" s="394"/>
      <c r="Q392" s="475"/>
      <c r="R392" s="475"/>
      <c r="S392" s="394"/>
      <c r="T392" s="394"/>
      <c r="U392" s="394"/>
      <c r="V392" s="394"/>
      <c r="W392" s="394"/>
      <c r="X392" s="394"/>
      <c r="Y392" s="477"/>
      <c r="Z392" s="477"/>
      <c r="AA392" s="394"/>
      <c r="AB392" s="394"/>
    </row>
    <row r="393" spans="8:8" ht="15.75" customHeight="1">
      <c r="A393" s="394"/>
      <c r="B393" s="394"/>
      <c r="C393" s="476"/>
      <c r="D393" s="394"/>
      <c r="E393" s="394"/>
      <c r="F393" s="394"/>
      <c r="G393" s="394"/>
      <c r="H393" s="394"/>
      <c r="I393" s="394"/>
      <c r="J393" s="394"/>
      <c r="K393" s="394"/>
      <c r="L393" s="394"/>
      <c r="M393" s="394"/>
      <c r="N393" s="394"/>
      <c r="O393" s="394"/>
      <c r="P393" s="394"/>
      <c r="Q393" s="475"/>
      <c r="R393" s="475"/>
      <c r="S393" s="394"/>
      <c r="T393" s="394"/>
      <c r="U393" s="394"/>
      <c r="V393" s="394"/>
      <c r="W393" s="394"/>
      <c r="X393" s="394"/>
      <c r="Y393" s="477"/>
      <c r="Z393" s="477"/>
      <c r="AA393" s="394"/>
      <c r="AB393" s="394"/>
    </row>
    <row r="394" spans="8:8" ht="15.75" customHeight="1">
      <c r="A394" s="394"/>
      <c r="B394" s="394"/>
      <c r="C394" s="476"/>
      <c r="D394" s="394"/>
      <c r="E394" s="394"/>
      <c r="F394" s="394"/>
      <c r="G394" s="394"/>
      <c r="H394" s="394"/>
      <c r="I394" s="394"/>
      <c r="J394" s="394"/>
      <c r="K394" s="394"/>
      <c r="L394" s="394"/>
      <c r="M394" s="394"/>
      <c r="N394" s="394"/>
      <c r="O394" s="394"/>
      <c r="P394" s="394"/>
      <c r="Q394" s="475"/>
      <c r="R394" s="475"/>
      <c r="S394" s="394"/>
      <c r="T394" s="394"/>
      <c r="U394" s="394"/>
      <c r="V394" s="394"/>
      <c r="W394" s="394"/>
      <c r="X394" s="394"/>
      <c r="Y394" s="477"/>
      <c r="Z394" s="477"/>
      <c r="AA394" s="394"/>
      <c r="AB394" s="394"/>
    </row>
    <row r="395" spans="8:8" ht="15.75" customHeight="1">
      <c r="A395" s="394"/>
      <c r="B395" s="394"/>
      <c r="C395" s="476"/>
      <c r="D395" s="394"/>
      <c r="E395" s="394"/>
      <c r="F395" s="394"/>
      <c r="G395" s="394"/>
      <c r="H395" s="394"/>
      <c r="I395" s="394"/>
      <c r="J395" s="394"/>
      <c r="K395" s="394"/>
      <c r="L395" s="394"/>
      <c r="M395" s="394"/>
      <c r="N395" s="394"/>
      <c r="O395" s="394"/>
      <c r="P395" s="394"/>
      <c r="Q395" s="475"/>
      <c r="R395" s="475"/>
      <c r="S395" s="394"/>
      <c r="T395" s="394"/>
      <c r="U395" s="394"/>
      <c r="V395" s="394"/>
      <c r="W395" s="394"/>
      <c r="X395" s="394"/>
      <c r="Y395" s="477"/>
      <c r="Z395" s="477"/>
      <c r="AA395" s="394"/>
      <c r="AB395" s="394"/>
    </row>
    <row r="396" spans="8:8" ht="15.75" customHeight="1">
      <c r="A396" s="394"/>
      <c r="B396" s="394"/>
      <c r="C396" s="476"/>
      <c r="D396" s="394"/>
      <c r="E396" s="394"/>
      <c r="F396" s="394"/>
      <c r="G396" s="394"/>
      <c r="H396" s="394"/>
      <c r="I396" s="394"/>
      <c r="J396" s="394"/>
      <c r="K396" s="394"/>
      <c r="L396" s="394"/>
      <c r="M396" s="394"/>
      <c r="N396" s="394"/>
      <c r="O396" s="394"/>
      <c r="P396" s="394"/>
      <c r="Q396" s="475"/>
      <c r="R396" s="475"/>
      <c r="S396" s="394"/>
      <c r="T396" s="394"/>
      <c r="U396" s="394"/>
      <c r="V396" s="394"/>
      <c r="W396" s="394"/>
      <c r="X396" s="394"/>
      <c r="Y396" s="477"/>
      <c r="Z396" s="477"/>
      <c r="AA396" s="394"/>
      <c r="AB396" s="394"/>
    </row>
    <row r="397" spans="8:8" ht="15.75" customHeight="1">
      <c r="A397" s="394"/>
      <c r="B397" s="394"/>
      <c r="C397" s="476"/>
      <c r="D397" s="394"/>
      <c r="E397" s="394"/>
      <c r="F397" s="394"/>
      <c r="G397" s="394"/>
      <c r="H397" s="394"/>
      <c r="I397" s="394"/>
      <c r="J397" s="394"/>
      <c r="K397" s="394"/>
      <c r="L397" s="394"/>
      <c r="M397" s="394"/>
      <c r="N397" s="394"/>
      <c r="O397" s="394"/>
      <c r="P397" s="394"/>
      <c r="Q397" s="475"/>
      <c r="R397" s="475"/>
      <c r="S397" s="394"/>
      <c r="T397" s="394"/>
      <c r="U397" s="394"/>
      <c r="V397" s="394"/>
      <c r="W397" s="394"/>
      <c r="X397" s="394"/>
      <c r="Y397" s="477"/>
      <c r="Z397" s="477"/>
      <c r="AA397" s="394"/>
      <c r="AB397" s="394"/>
    </row>
    <row r="398" spans="8:8" ht="15.75" customHeight="1">
      <c r="A398" s="394"/>
      <c r="B398" s="394"/>
      <c r="C398" s="476"/>
      <c r="D398" s="394"/>
      <c r="E398" s="394"/>
      <c r="F398" s="394"/>
      <c r="G398" s="394"/>
      <c r="H398" s="394"/>
      <c r="I398" s="394"/>
      <c r="J398" s="394"/>
      <c r="K398" s="394"/>
      <c r="L398" s="394"/>
      <c r="M398" s="394"/>
      <c r="N398" s="394"/>
      <c r="O398" s="394"/>
      <c r="P398" s="394"/>
      <c r="Q398" s="475"/>
      <c r="R398" s="475"/>
      <c r="S398" s="394"/>
      <c r="T398" s="394"/>
      <c r="U398" s="394"/>
      <c r="V398" s="394"/>
      <c r="W398" s="394"/>
      <c r="X398" s="394"/>
      <c r="Y398" s="477"/>
      <c r="Z398" s="477"/>
      <c r="AA398" s="394"/>
      <c r="AB398" s="394"/>
    </row>
    <row r="399" spans="8:8" ht="15.75" customHeight="1">
      <c r="A399" s="394"/>
      <c r="B399" s="394"/>
      <c r="C399" s="476"/>
      <c r="D399" s="394"/>
      <c r="E399" s="394"/>
      <c r="F399" s="394"/>
      <c r="G399" s="394"/>
      <c r="H399" s="394"/>
      <c r="I399" s="394"/>
      <c r="J399" s="394"/>
      <c r="K399" s="394"/>
      <c r="L399" s="394"/>
      <c r="M399" s="394"/>
      <c r="N399" s="394"/>
      <c r="O399" s="394"/>
      <c r="P399" s="394"/>
      <c r="Q399" s="475"/>
      <c r="R399" s="475"/>
      <c r="S399" s="394"/>
      <c r="T399" s="394"/>
      <c r="U399" s="394"/>
      <c r="V399" s="394"/>
      <c r="W399" s="394"/>
      <c r="X399" s="394"/>
      <c r="Y399" s="477"/>
      <c r="Z399" s="477"/>
      <c r="AA399" s="394"/>
      <c r="AB399" s="394"/>
    </row>
    <row r="400" spans="8:8" ht="15.75" customHeight="1">
      <c r="A400" s="394"/>
      <c r="B400" s="394"/>
      <c r="C400" s="476"/>
      <c r="D400" s="394"/>
      <c r="E400" s="394"/>
      <c r="F400" s="394"/>
      <c r="G400" s="394"/>
      <c r="H400" s="394"/>
      <c r="I400" s="394"/>
      <c r="J400" s="394"/>
      <c r="K400" s="394"/>
      <c r="L400" s="394"/>
      <c r="M400" s="394"/>
      <c r="N400" s="394"/>
      <c r="O400" s="394"/>
      <c r="P400" s="394"/>
      <c r="Q400" s="475"/>
      <c r="R400" s="475"/>
      <c r="S400" s="394"/>
      <c r="T400" s="394"/>
      <c r="U400" s="394"/>
      <c r="V400" s="394"/>
      <c r="W400" s="394"/>
      <c r="X400" s="394"/>
      <c r="Y400" s="477"/>
      <c r="Z400" s="477"/>
      <c r="AA400" s="394"/>
      <c r="AB400" s="394"/>
    </row>
    <row r="401" spans="8:8" ht="15.75" customHeight="1">
      <c r="A401" s="394"/>
      <c r="B401" s="394"/>
      <c r="C401" s="476"/>
      <c r="D401" s="394"/>
      <c r="E401" s="394"/>
      <c r="F401" s="394"/>
      <c r="G401" s="394"/>
      <c r="H401" s="394"/>
      <c r="I401" s="394"/>
      <c r="J401" s="394"/>
      <c r="K401" s="394"/>
      <c r="L401" s="394"/>
      <c r="M401" s="394"/>
      <c r="N401" s="394"/>
      <c r="O401" s="394"/>
      <c r="P401" s="394"/>
      <c r="Q401" s="475"/>
      <c r="R401" s="475"/>
      <c r="S401" s="394"/>
      <c r="T401" s="394"/>
      <c r="U401" s="394"/>
      <c r="V401" s="394"/>
      <c r="W401" s="394"/>
      <c r="X401" s="394"/>
      <c r="Y401" s="477"/>
      <c r="Z401" s="477"/>
      <c r="AA401" s="394"/>
      <c r="AB401" s="394"/>
    </row>
    <row r="402" spans="8:8" ht="15.75" customHeight="1">
      <c r="A402" s="394"/>
      <c r="B402" s="394"/>
      <c r="C402" s="476"/>
      <c r="D402" s="394"/>
      <c r="E402" s="394"/>
      <c r="F402" s="394"/>
      <c r="G402" s="394"/>
      <c r="H402" s="394"/>
      <c r="I402" s="394"/>
      <c r="J402" s="394"/>
      <c r="K402" s="394"/>
      <c r="L402" s="394"/>
      <c r="M402" s="394"/>
      <c r="N402" s="394"/>
      <c r="O402" s="394"/>
      <c r="P402" s="394"/>
      <c r="Q402" s="475"/>
      <c r="R402" s="475"/>
      <c r="S402" s="394"/>
      <c r="T402" s="394"/>
      <c r="U402" s="394"/>
      <c r="V402" s="394"/>
      <c r="W402" s="394"/>
      <c r="X402" s="394"/>
      <c r="Y402" s="477"/>
      <c r="Z402" s="477"/>
      <c r="AA402" s="394"/>
      <c r="AB402" s="394"/>
    </row>
    <row r="403" spans="8:8" ht="15.75" customHeight="1">
      <c r="A403" s="394"/>
      <c r="B403" s="394"/>
      <c r="C403" s="476"/>
      <c r="D403" s="394"/>
      <c r="E403" s="394"/>
      <c r="F403" s="394"/>
      <c r="G403" s="394"/>
      <c r="H403" s="394"/>
      <c r="I403" s="394"/>
      <c r="J403" s="394"/>
      <c r="K403" s="394"/>
      <c r="L403" s="394"/>
      <c r="M403" s="394"/>
      <c r="N403" s="394"/>
      <c r="O403" s="394"/>
      <c r="P403" s="394"/>
      <c r="Q403" s="475"/>
      <c r="R403" s="475"/>
      <c r="S403" s="394"/>
      <c r="T403" s="394"/>
      <c r="U403" s="394"/>
      <c r="V403" s="394"/>
      <c r="W403" s="394"/>
      <c r="X403" s="394"/>
      <c r="Y403" s="477"/>
      <c r="Z403" s="477"/>
      <c r="AA403" s="394"/>
      <c r="AB403" s="394"/>
    </row>
    <row r="404" spans="8:8" ht="15.75" customHeight="1">
      <c r="A404" s="394"/>
      <c r="B404" s="394"/>
      <c r="C404" s="476"/>
      <c r="D404" s="394"/>
      <c r="E404" s="394"/>
      <c r="F404" s="394"/>
      <c r="G404" s="394"/>
      <c r="H404" s="394"/>
      <c r="I404" s="394"/>
      <c r="J404" s="394"/>
      <c r="K404" s="394"/>
      <c r="L404" s="394"/>
      <c r="M404" s="394"/>
      <c r="N404" s="394"/>
      <c r="O404" s="394"/>
      <c r="P404" s="394"/>
      <c r="Q404" s="475"/>
      <c r="R404" s="475"/>
      <c r="S404" s="394"/>
      <c r="T404" s="394"/>
      <c r="U404" s="394"/>
      <c r="V404" s="394"/>
      <c r="W404" s="394"/>
      <c r="X404" s="394"/>
      <c r="Y404" s="477"/>
      <c r="Z404" s="477"/>
      <c r="AA404" s="394"/>
      <c r="AB404" s="394"/>
    </row>
    <row r="405" spans="8:8" ht="15.75" customHeight="1">
      <c r="A405" s="394"/>
      <c r="B405" s="394"/>
      <c r="C405" s="476"/>
      <c r="D405" s="394"/>
      <c r="E405" s="394"/>
      <c r="F405" s="394"/>
      <c r="G405" s="394"/>
      <c r="H405" s="394"/>
      <c r="I405" s="394"/>
      <c r="J405" s="394"/>
      <c r="K405" s="394"/>
      <c r="L405" s="394"/>
      <c r="M405" s="394"/>
      <c r="N405" s="394"/>
      <c r="O405" s="394"/>
      <c r="P405" s="394"/>
      <c r="Q405" s="475"/>
      <c r="R405" s="475"/>
      <c r="S405" s="394"/>
      <c r="T405" s="394"/>
      <c r="U405" s="394"/>
      <c r="V405" s="394"/>
      <c r="W405" s="394"/>
      <c r="X405" s="394"/>
      <c r="Y405" s="477"/>
      <c r="Z405" s="477"/>
      <c r="AA405" s="394"/>
      <c r="AB405" s="394"/>
    </row>
    <row r="406" spans="8:8" ht="15.75" customHeight="1">
      <c r="A406" s="394"/>
      <c r="B406" s="394"/>
      <c r="C406" s="476"/>
      <c r="D406" s="394"/>
      <c r="E406" s="394"/>
      <c r="F406" s="394"/>
      <c r="G406" s="394"/>
      <c r="H406" s="394"/>
      <c r="I406" s="394"/>
      <c r="J406" s="394"/>
      <c r="K406" s="394"/>
      <c r="L406" s="394"/>
      <c r="M406" s="394"/>
      <c r="N406" s="394"/>
      <c r="O406" s="394"/>
      <c r="P406" s="394"/>
      <c r="Q406" s="475"/>
      <c r="R406" s="475"/>
      <c r="S406" s="394"/>
      <c r="T406" s="394"/>
      <c r="U406" s="394"/>
      <c r="V406" s="394"/>
      <c r="W406" s="394"/>
      <c r="X406" s="394"/>
      <c r="Y406" s="477"/>
      <c r="Z406" s="477"/>
      <c r="AA406" s="394"/>
      <c r="AB406" s="394"/>
    </row>
    <row r="407" spans="8:8" ht="15.75" customHeight="1">
      <c r="A407" s="394"/>
      <c r="B407" s="394"/>
      <c r="C407" s="476"/>
      <c r="D407" s="394"/>
      <c r="E407" s="394"/>
      <c r="F407" s="394"/>
      <c r="G407" s="394"/>
      <c r="H407" s="394"/>
      <c r="I407" s="394"/>
      <c r="J407" s="394"/>
      <c r="K407" s="394"/>
      <c r="L407" s="394"/>
      <c r="M407" s="394"/>
      <c r="N407" s="394"/>
      <c r="O407" s="394"/>
      <c r="P407" s="394"/>
      <c r="Q407" s="475"/>
      <c r="R407" s="475"/>
      <c r="S407" s="394"/>
      <c r="T407" s="394"/>
      <c r="U407" s="394"/>
      <c r="V407" s="394"/>
      <c r="W407" s="394"/>
      <c r="X407" s="394"/>
      <c r="Y407" s="477"/>
      <c r="Z407" s="477"/>
      <c r="AA407" s="394"/>
      <c r="AB407" s="394"/>
    </row>
    <row r="408" spans="8:8" ht="15.75" customHeight="1">
      <c r="A408" s="394"/>
      <c r="B408" s="394"/>
      <c r="C408" s="476"/>
      <c r="D408" s="394"/>
      <c r="E408" s="394"/>
      <c r="F408" s="394"/>
      <c r="G408" s="394"/>
      <c r="H408" s="394"/>
      <c r="I408" s="394"/>
      <c r="J408" s="394"/>
      <c r="K408" s="394"/>
      <c r="L408" s="394"/>
      <c r="M408" s="394"/>
      <c r="N408" s="394"/>
      <c r="O408" s="394"/>
      <c r="P408" s="394"/>
      <c r="Q408" s="475"/>
      <c r="R408" s="475"/>
      <c r="S408" s="394"/>
      <c r="T408" s="394"/>
      <c r="U408" s="394"/>
      <c r="V408" s="394"/>
      <c r="W408" s="394"/>
      <c r="X408" s="394"/>
      <c r="Y408" s="477"/>
      <c r="Z408" s="477"/>
      <c r="AA408" s="394"/>
      <c r="AB408" s="394"/>
    </row>
    <row r="409" spans="8:8" ht="15.75" customHeight="1">
      <c r="A409" s="394"/>
      <c r="B409" s="394"/>
      <c r="C409" s="476"/>
      <c r="D409" s="394"/>
      <c r="E409" s="394"/>
      <c r="F409" s="394"/>
      <c r="G409" s="394"/>
      <c r="H409" s="394"/>
      <c r="I409" s="394"/>
      <c r="J409" s="394"/>
      <c r="K409" s="394"/>
      <c r="L409" s="394"/>
      <c r="M409" s="394"/>
      <c r="N409" s="394"/>
      <c r="O409" s="394"/>
      <c r="P409" s="394"/>
      <c r="Q409" s="475"/>
      <c r="R409" s="475"/>
      <c r="S409" s="394"/>
      <c r="T409" s="394"/>
      <c r="U409" s="394"/>
      <c r="V409" s="394"/>
      <c r="W409" s="394"/>
      <c r="X409" s="394"/>
      <c r="Y409" s="477"/>
      <c r="Z409" s="477"/>
      <c r="AA409" s="394"/>
      <c r="AB409" s="394"/>
    </row>
    <row r="410" spans="8:8" ht="15.75" customHeight="1">
      <c r="A410" s="394"/>
      <c r="B410" s="394"/>
      <c r="C410" s="476"/>
      <c r="D410" s="394"/>
      <c r="E410" s="394"/>
      <c r="F410" s="394"/>
      <c r="G410" s="394"/>
      <c r="H410" s="394"/>
      <c r="I410" s="394"/>
      <c r="J410" s="394"/>
      <c r="K410" s="394"/>
      <c r="L410" s="394"/>
      <c r="M410" s="394"/>
      <c r="N410" s="394"/>
      <c r="O410" s="394"/>
      <c r="P410" s="394"/>
      <c r="Q410" s="475"/>
      <c r="R410" s="475"/>
      <c r="S410" s="394"/>
      <c r="T410" s="394"/>
      <c r="U410" s="394"/>
      <c r="V410" s="394"/>
      <c r="W410" s="394"/>
      <c r="X410" s="394"/>
      <c r="Y410" s="477"/>
      <c r="Z410" s="477"/>
      <c r="AA410" s="394"/>
      <c r="AB410" s="394"/>
    </row>
    <row r="411" spans="8:8" ht="15.75" customHeight="1">
      <c r="A411" s="394"/>
      <c r="B411" s="394"/>
      <c r="C411" s="476"/>
      <c r="D411" s="394"/>
      <c r="E411" s="394"/>
      <c r="F411" s="394"/>
      <c r="G411" s="394"/>
      <c r="H411" s="394"/>
      <c r="I411" s="394"/>
      <c r="J411" s="394"/>
      <c r="K411" s="394"/>
      <c r="L411" s="394"/>
      <c r="M411" s="394"/>
      <c r="N411" s="394"/>
      <c r="O411" s="394"/>
      <c r="P411" s="394"/>
      <c r="Q411" s="475"/>
      <c r="R411" s="475"/>
      <c r="S411" s="394"/>
      <c r="T411" s="394"/>
      <c r="U411" s="394"/>
      <c r="V411" s="394"/>
      <c r="W411" s="394"/>
      <c r="X411" s="394"/>
      <c r="Y411" s="477"/>
      <c r="Z411" s="477"/>
      <c r="AA411" s="394"/>
      <c r="AB411" s="394"/>
    </row>
    <row r="412" spans="8:8" ht="15.75" customHeight="1">
      <c r="A412" s="394"/>
      <c r="B412" s="394"/>
      <c r="C412" s="476"/>
      <c r="D412" s="394"/>
      <c r="E412" s="394"/>
      <c r="F412" s="394"/>
      <c r="G412" s="394"/>
      <c r="H412" s="394"/>
      <c r="I412" s="394"/>
      <c r="J412" s="394"/>
      <c r="K412" s="394"/>
      <c r="L412" s="394"/>
      <c r="M412" s="394"/>
      <c r="N412" s="394"/>
      <c r="O412" s="394"/>
      <c r="P412" s="394"/>
      <c r="Q412" s="475"/>
      <c r="R412" s="475"/>
      <c r="S412" s="394"/>
      <c r="T412" s="394"/>
      <c r="U412" s="394"/>
      <c r="V412" s="394"/>
      <c r="W412" s="394"/>
      <c r="X412" s="394"/>
      <c r="Y412" s="477"/>
      <c r="Z412" s="477"/>
      <c r="AA412" s="394"/>
      <c r="AB412" s="394"/>
    </row>
    <row r="413" spans="8:8" ht="15.75" customHeight="1">
      <c r="A413" s="394"/>
      <c r="B413" s="394"/>
      <c r="C413" s="476"/>
      <c r="D413" s="394"/>
      <c r="E413" s="394"/>
      <c r="F413" s="394"/>
      <c r="G413" s="394"/>
      <c r="H413" s="394"/>
      <c r="I413" s="394"/>
      <c r="J413" s="394"/>
      <c r="K413" s="394"/>
      <c r="L413" s="394"/>
      <c r="M413" s="394"/>
      <c r="N413" s="394"/>
      <c r="O413" s="394"/>
      <c r="P413" s="394"/>
      <c r="Q413" s="475"/>
      <c r="R413" s="475"/>
      <c r="S413" s="394"/>
      <c r="T413" s="394"/>
      <c r="U413" s="394"/>
      <c r="V413" s="394"/>
      <c r="W413" s="394"/>
      <c r="X413" s="394"/>
      <c r="Y413" s="477"/>
      <c r="Z413" s="477"/>
      <c r="AA413" s="394"/>
      <c r="AB413" s="394"/>
    </row>
    <row r="414" spans="8:8" ht="15.75" customHeight="1">
      <c r="A414" s="394"/>
      <c r="B414" s="394"/>
      <c r="C414" s="476"/>
      <c r="D414" s="394"/>
      <c r="E414" s="394"/>
      <c r="F414" s="394"/>
      <c r="G414" s="394"/>
      <c r="H414" s="394"/>
      <c r="I414" s="394"/>
      <c r="J414" s="394"/>
      <c r="K414" s="394"/>
      <c r="L414" s="394"/>
      <c r="M414" s="394"/>
      <c r="N414" s="394"/>
      <c r="O414" s="394"/>
      <c r="P414" s="394"/>
      <c r="Q414" s="475"/>
      <c r="R414" s="475"/>
      <c r="S414" s="394"/>
      <c r="T414" s="394"/>
      <c r="U414" s="394"/>
      <c r="V414" s="394"/>
      <c r="W414" s="394"/>
      <c r="X414" s="394"/>
      <c r="Y414" s="477"/>
      <c r="Z414" s="477"/>
      <c r="AA414" s="394"/>
      <c r="AB414" s="394"/>
    </row>
    <row r="415" spans="8:8" ht="15.75" customHeight="1">
      <c r="A415" s="394"/>
      <c r="B415" s="394"/>
      <c r="C415" s="476"/>
      <c r="D415" s="394"/>
      <c r="E415" s="394"/>
      <c r="F415" s="394"/>
      <c r="G415" s="394"/>
      <c r="H415" s="394"/>
      <c r="I415" s="394"/>
      <c r="J415" s="394"/>
      <c r="K415" s="394"/>
      <c r="L415" s="394"/>
      <c r="M415" s="394"/>
      <c r="N415" s="394"/>
      <c r="O415" s="394"/>
      <c r="P415" s="394"/>
      <c r="Q415" s="475"/>
      <c r="R415" s="475"/>
      <c r="S415" s="394"/>
      <c r="T415" s="394"/>
      <c r="U415" s="394"/>
      <c r="V415" s="394"/>
      <c r="W415" s="394"/>
      <c r="X415" s="394"/>
      <c r="Y415" s="477"/>
      <c r="Z415" s="477"/>
      <c r="AA415" s="394"/>
      <c r="AB415" s="394"/>
    </row>
    <row r="416" spans="8:8" ht="15.75" customHeight="1">
      <c r="A416" s="394"/>
      <c r="B416" s="394"/>
      <c r="C416" s="476"/>
      <c r="D416" s="394"/>
      <c r="E416" s="394"/>
      <c r="F416" s="394"/>
      <c r="G416" s="394"/>
      <c r="H416" s="394"/>
      <c r="I416" s="394"/>
      <c r="J416" s="394"/>
      <c r="K416" s="394"/>
      <c r="L416" s="394"/>
      <c r="M416" s="394"/>
      <c r="N416" s="394"/>
      <c r="O416" s="394"/>
      <c r="P416" s="394"/>
      <c r="Q416" s="475"/>
      <c r="R416" s="475"/>
      <c r="S416" s="394"/>
      <c r="T416" s="394"/>
      <c r="U416" s="394"/>
      <c r="V416" s="394"/>
      <c r="W416" s="394"/>
      <c r="X416" s="394"/>
      <c r="Y416" s="477"/>
      <c r="Z416" s="477"/>
      <c r="AA416" s="394"/>
      <c r="AB416" s="394"/>
    </row>
    <row r="417" spans="8:8" ht="15.75" customHeight="1">
      <c r="A417" s="394"/>
      <c r="B417" s="394"/>
      <c r="C417" s="476"/>
      <c r="D417" s="394"/>
      <c r="E417" s="394"/>
      <c r="F417" s="394"/>
      <c r="G417" s="394"/>
      <c r="H417" s="394"/>
      <c r="I417" s="394"/>
      <c r="J417" s="394"/>
      <c r="K417" s="394"/>
      <c r="L417" s="394"/>
      <c r="M417" s="394"/>
      <c r="N417" s="394"/>
      <c r="O417" s="394"/>
      <c r="P417" s="394"/>
      <c r="Q417" s="475"/>
      <c r="R417" s="475"/>
      <c r="S417" s="394"/>
      <c r="T417" s="394"/>
      <c r="U417" s="394"/>
      <c r="V417" s="394"/>
      <c r="W417" s="394"/>
      <c r="X417" s="394"/>
      <c r="Y417" s="477"/>
      <c r="Z417" s="477"/>
      <c r="AA417" s="394"/>
      <c r="AB417" s="394"/>
    </row>
    <row r="418" spans="8:8" ht="15.75" customHeight="1">
      <c r="A418" s="394"/>
      <c r="B418" s="394"/>
      <c r="C418" s="476"/>
      <c r="D418" s="394"/>
      <c r="E418" s="394"/>
      <c r="F418" s="394"/>
      <c r="G418" s="394"/>
      <c r="H418" s="394"/>
      <c r="I418" s="394"/>
      <c r="J418" s="394"/>
      <c r="K418" s="394"/>
      <c r="L418" s="394"/>
      <c r="M418" s="394"/>
      <c r="N418" s="394"/>
      <c r="O418" s="394"/>
      <c r="P418" s="394"/>
      <c r="Q418" s="475"/>
      <c r="R418" s="475"/>
      <c r="S418" s="394"/>
      <c r="T418" s="394"/>
      <c r="U418" s="394"/>
      <c r="V418" s="394"/>
      <c r="W418" s="394"/>
      <c r="X418" s="394"/>
      <c r="Y418" s="477"/>
      <c r="Z418" s="477"/>
      <c r="AA418" s="394"/>
      <c r="AB418" s="394"/>
    </row>
    <row r="419" spans="8:8" ht="15.75" customHeight="1">
      <c r="A419" s="394"/>
      <c r="B419" s="394"/>
      <c r="C419" s="476"/>
      <c r="D419" s="394"/>
      <c r="E419" s="394"/>
      <c r="F419" s="394"/>
      <c r="G419" s="394"/>
      <c r="H419" s="394"/>
      <c r="I419" s="394"/>
      <c r="J419" s="394"/>
      <c r="K419" s="394"/>
      <c r="L419" s="394"/>
      <c r="M419" s="394"/>
      <c r="N419" s="394"/>
      <c r="O419" s="394"/>
      <c r="P419" s="394"/>
      <c r="Q419" s="475"/>
      <c r="R419" s="475"/>
      <c r="S419" s="394"/>
      <c r="T419" s="394"/>
      <c r="U419" s="394"/>
      <c r="V419" s="394"/>
      <c r="W419" s="394"/>
      <c r="X419" s="394"/>
      <c r="Y419" s="477"/>
      <c r="Z419" s="477"/>
      <c r="AA419" s="394"/>
      <c r="AB419" s="394"/>
    </row>
    <row r="420" spans="8:8" ht="15.75" customHeight="1">
      <c r="A420" s="394"/>
      <c r="B420" s="394"/>
      <c r="C420" s="476"/>
      <c r="D420" s="394"/>
      <c r="E420" s="394"/>
      <c r="F420" s="394"/>
      <c r="G420" s="394"/>
      <c r="H420" s="394"/>
      <c r="I420" s="394"/>
      <c r="J420" s="394"/>
      <c r="K420" s="394"/>
      <c r="L420" s="394"/>
      <c r="M420" s="394"/>
      <c r="N420" s="394"/>
      <c r="O420" s="394"/>
      <c r="P420" s="394"/>
      <c r="Q420" s="475"/>
      <c r="R420" s="475"/>
      <c r="S420" s="394"/>
      <c r="T420" s="394"/>
      <c r="U420" s="394"/>
      <c r="V420" s="394"/>
      <c r="W420" s="394"/>
      <c r="X420" s="394"/>
      <c r="Y420" s="477"/>
      <c r="Z420" s="477"/>
      <c r="AA420" s="394"/>
      <c r="AB420" s="394"/>
    </row>
    <row r="421" spans="8:8" ht="15.75" customHeight="1">
      <c r="A421" s="394"/>
      <c r="B421" s="394"/>
      <c r="C421" s="476"/>
      <c r="D421" s="394"/>
      <c r="E421" s="394"/>
      <c r="F421" s="394"/>
      <c r="G421" s="394"/>
      <c r="H421" s="394"/>
      <c r="I421" s="394"/>
      <c r="J421" s="394"/>
      <c r="K421" s="394"/>
      <c r="L421" s="394"/>
      <c r="M421" s="394"/>
      <c r="N421" s="394"/>
      <c r="O421" s="394"/>
      <c r="P421" s="394"/>
      <c r="Q421" s="475"/>
      <c r="R421" s="475"/>
      <c r="S421" s="394"/>
      <c r="T421" s="394"/>
      <c r="U421" s="394"/>
      <c r="V421" s="394"/>
      <c r="W421" s="394"/>
      <c r="X421" s="394"/>
      <c r="Y421" s="477"/>
      <c r="Z421" s="477"/>
      <c r="AA421" s="394"/>
      <c r="AB421" s="394"/>
    </row>
    <row r="422" spans="8:8" ht="15.75" customHeight="1">
      <c r="A422" s="394"/>
      <c r="B422" s="394"/>
      <c r="C422" s="476"/>
      <c r="D422" s="394"/>
      <c r="E422" s="394"/>
      <c r="F422" s="394"/>
      <c r="G422" s="394"/>
      <c r="H422" s="394"/>
      <c r="I422" s="394"/>
      <c r="J422" s="394"/>
      <c r="K422" s="394"/>
      <c r="L422" s="394"/>
      <c r="M422" s="394"/>
      <c r="N422" s="394"/>
      <c r="O422" s="394"/>
      <c r="P422" s="394"/>
      <c r="Q422" s="475"/>
      <c r="R422" s="475"/>
      <c r="S422" s="394"/>
      <c r="T422" s="394"/>
      <c r="U422" s="394"/>
      <c r="V422" s="394"/>
      <c r="W422" s="394"/>
      <c r="X422" s="394"/>
      <c r="Y422" s="477"/>
      <c r="Z422" s="477"/>
      <c r="AA422" s="394"/>
      <c r="AB422" s="394"/>
    </row>
    <row r="423" spans="8:8" ht="15.75" customHeight="1">
      <c r="A423" s="394"/>
      <c r="B423" s="394"/>
      <c r="C423" s="476"/>
      <c r="D423" s="394"/>
      <c r="E423" s="394"/>
      <c r="F423" s="394"/>
      <c r="G423" s="394"/>
      <c r="H423" s="394"/>
      <c r="I423" s="394"/>
      <c r="J423" s="394"/>
      <c r="K423" s="394"/>
      <c r="L423" s="394"/>
      <c r="M423" s="394"/>
      <c r="N423" s="394"/>
      <c r="O423" s="394"/>
      <c r="P423" s="394"/>
      <c r="Q423" s="475"/>
      <c r="R423" s="475"/>
      <c r="S423" s="394"/>
      <c r="T423" s="394"/>
      <c r="U423" s="394"/>
      <c r="V423" s="394"/>
      <c r="W423" s="394"/>
      <c r="X423" s="394"/>
      <c r="Y423" s="477"/>
      <c r="Z423" s="477"/>
      <c r="AA423" s="394"/>
      <c r="AB423" s="394"/>
    </row>
    <row r="424" spans="8:8" ht="15.75" customHeight="1">
      <c r="A424" s="394"/>
      <c r="B424" s="394"/>
      <c r="C424" s="476"/>
      <c r="D424" s="394"/>
      <c r="E424" s="394"/>
      <c r="F424" s="394"/>
      <c r="G424" s="394"/>
      <c r="H424" s="394"/>
      <c r="I424" s="394"/>
      <c r="J424" s="394"/>
      <c r="K424" s="394"/>
      <c r="L424" s="394"/>
      <c r="M424" s="394"/>
      <c r="N424" s="394"/>
      <c r="O424" s="394"/>
      <c r="P424" s="394"/>
      <c r="Q424" s="475"/>
      <c r="R424" s="475"/>
      <c r="S424" s="394"/>
      <c r="T424" s="394"/>
      <c r="U424" s="394"/>
      <c r="V424" s="394"/>
      <c r="W424" s="394"/>
      <c r="X424" s="394"/>
      <c r="Y424" s="477"/>
      <c r="Z424" s="477"/>
      <c r="AA424" s="394"/>
      <c r="AB424" s="394"/>
    </row>
    <row r="425" spans="8:8" ht="15.75" customHeight="1">
      <c r="A425" s="394"/>
      <c r="B425" s="394"/>
      <c r="C425" s="476"/>
      <c r="D425" s="394"/>
      <c r="E425" s="394"/>
      <c r="F425" s="394"/>
      <c r="G425" s="394"/>
      <c r="H425" s="394"/>
      <c r="I425" s="394"/>
      <c r="J425" s="394"/>
      <c r="K425" s="394"/>
      <c r="L425" s="394"/>
      <c r="M425" s="394"/>
      <c r="N425" s="394"/>
      <c r="O425" s="394"/>
      <c r="P425" s="394"/>
      <c r="Q425" s="475"/>
      <c r="R425" s="475"/>
      <c r="S425" s="394"/>
      <c r="T425" s="394"/>
      <c r="U425" s="394"/>
      <c r="V425" s="394"/>
      <c r="W425" s="394"/>
      <c r="X425" s="394"/>
      <c r="Y425" s="477"/>
      <c r="Z425" s="477"/>
      <c r="AA425" s="394"/>
      <c r="AB425" s="394"/>
    </row>
    <row r="426" spans="8:8" ht="15.75" customHeight="1">
      <c r="A426" s="394"/>
      <c r="B426" s="394"/>
      <c r="C426" s="476"/>
      <c r="D426" s="394"/>
      <c r="E426" s="394"/>
      <c r="F426" s="394"/>
      <c r="G426" s="394"/>
      <c r="H426" s="394"/>
      <c r="I426" s="394"/>
      <c r="J426" s="394"/>
      <c r="K426" s="394"/>
      <c r="L426" s="394"/>
      <c r="M426" s="394"/>
      <c r="N426" s="394"/>
      <c r="O426" s="394"/>
      <c r="P426" s="394"/>
      <c r="Q426" s="475"/>
      <c r="R426" s="475"/>
      <c r="S426" s="394"/>
      <c r="T426" s="394"/>
      <c r="U426" s="394"/>
      <c r="V426" s="394"/>
      <c r="W426" s="394"/>
      <c r="X426" s="394"/>
      <c r="Y426" s="477"/>
      <c r="Z426" s="477"/>
      <c r="AA426" s="394"/>
      <c r="AB426" s="394"/>
    </row>
    <row r="427" spans="8:8" ht="15.75" customHeight="1">
      <c r="A427" s="394"/>
      <c r="B427" s="394"/>
      <c r="C427" s="476"/>
      <c r="D427" s="394"/>
      <c r="E427" s="394"/>
      <c r="F427" s="394"/>
      <c r="G427" s="394"/>
      <c r="H427" s="394"/>
      <c r="I427" s="394"/>
      <c r="J427" s="394"/>
      <c r="K427" s="394"/>
      <c r="L427" s="394"/>
      <c r="M427" s="394"/>
      <c r="N427" s="394"/>
      <c r="O427" s="394"/>
      <c r="P427" s="394"/>
      <c r="Q427" s="475"/>
      <c r="R427" s="475"/>
      <c r="S427" s="394"/>
      <c r="T427" s="394"/>
      <c r="U427" s="394"/>
      <c r="V427" s="394"/>
      <c r="W427" s="394"/>
      <c r="X427" s="394"/>
      <c r="Y427" s="477"/>
      <c r="Z427" s="477"/>
      <c r="AA427" s="394"/>
      <c r="AB427" s="394"/>
    </row>
    <row r="428" spans="8:8" ht="15.75" customHeight="1">
      <c r="A428" s="394"/>
      <c r="B428" s="394"/>
      <c r="C428" s="476"/>
      <c r="D428" s="394"/>
      <c r="E428" s="394"/>
      <c r="F428" s="394"/>
      <c r="G428" s="394"/>
      <c r="H428" s="394"/>
      <c r="I428" s="394"/>
      <c r="J428" s="394"/>
      <c r="K428" s="394"/>
      <c r="L428" s="394"/>
      <c r="M428" s="394"/>
      <c r="N428" s="394"/>
      <c r="O428" s="394"/>
      <c r="P428" s="394"/>
      <c r="Q428" s="475"/>
      <c r="R428" s="475"/>
      <c r="S428" s="394"/>
      <c r="T428" s="394"/>
      <c r="U428" s="394"/>
      <c r="V428" s="394"/>
      <c r="W428" s="394"/>
      <c r="X428" s="394"/>
      <c r="Y428" s="477"/>
      <c r="Z428" s="477"/>
      <c r="AA428" s="394"/>
      <c r="AB428" s="394"/>
    </row>
    <row r="429" spans="8:8" ht="15.75" customHeight="1">
      <c r="A429" s="394"/>
      <c r="B429" s="394"/>
      <c r="C429" s="476"/>
      <c r="D429" s="394"/>
      <c r="E429" s="394"/>
      <c r="F429" s="394"/>
      <c r="G429" s="394"/>
      <c r="H429" s="394"/>
      <c r="I429" s="394"/>
      <c r="J429" s="394"/>
      <c r="K429" s="394"/>
      <c r="L429" s="394"/>
      <c r="M429" s="394"/>
      <c r="N429" s="394"/>
      <c r="O429" s="394"/>
      <c r="P429" s="394"/>
      <c r="Q429" s="475"/>
      <c r="R429" s="475"/>
      <c r="S429" s="394"/>
      <c r="T429" s="394"/>
      <c r="U429" s="394"/>
      <c r="V429" s="394"/>
      <c r="W429" s="394"/>
      <c r="X429" s="394"/>
      <c r="Y429" s="477"/>
      <c r="Z429" s="477"/>
      <c r="AA429" s="394"/>
      <c r="AB429" s="394"/>
    </row>
    <row r="430" spans="8:8" ht="15.75" customHeight="1">
      <c r="A430" s="394"/>
      <c r="B430" s="394"/>
      <c r="C430" s="476"/>
      <c r="D430" s="394"/>
      <c r="E430" s="394"/>
      <c r="F430" s="394"/>
      <c r="G430" s="394"/>
      <c r="H430" s="394"/>
      <c r="I430" s="394"/>
      <c r="J430" s="394"/>
      <c r="K430" s="394"/>
      <c r="L430" s="394"/>
      <c r="M430" s="394"/>
      <c r="N430" s="394"/>
      <c r="O430" s="394"/>
      <c r="P430" s="394"/>
      <c r="Q430" s="475"/>
      <c r="R430" s="475"/>
      <c r="S430" s="394"/>
      <c r="T430" s="394"/>
      <c r="U430" s="394"/>
      <c r="V430" s="394"/>
      <c r="W430" s="394"/>
      <c r="X430" s="394"/>
      <c r="Y430" s="477"/>
      <c r="Z430" s="477"/>
      <c r="AA430" s="394"/>
      <c r="AB430" s="394"/>
    </row>
    <row r="431" spans="8:8" ht="15.75" customHeight="1">
      <c r="A431" s="394"/>
      <c r="B431" s="394"/>
      <c r="C431" s="476"/>
      <c r="D431" s="394"/>
      <c r="E431" s="394"/>
      <c r="F431" s="394"/>
      <c r="G431" s="394"/>
      <c r="H431" s="394"/>
      <c r="I431" s="394"/>
      <c r="J431" s="394"/>
      <c r="K431" s="394"/>
      <c r="L431" s="394"/>
      <c r="M431" s="394"/>
      <c r="N431" s="394"/>
      <c r="O431" s="394"/>
      <c r="P431" s="394"/>
      <c r="Q431" s="475"/>
      <c r="R431" s="475"/>
      <c r="S431" s="394"/>
      <c r="T431" s="394"/>
      <c r="U431" s="394"/>
      <c r="V431" s="394"/>
      <c r="W431" s="394"/>
      <c r="X431" s="394"/>
      <c r="Y431" s="477"/>
      <c r="Z431" s="477"/>
      <c r="AA431" s="394"/>
      <c r="AB431" s="394"/>
    </row>
    <row r="432" spans="8:8" ht="15.75" customHeight="1">
      <c r="A432" s="394"/>
      <c r="B432" s="394"/>
      <c r="C432" s="476"/>
      <c r="D432" s="394"/>
      <c r="E432" s="394"/>
      <c r="F432" s="394"/>
      <c r="G432" s="394"/>
      <c r="H432" s="394"/>
      <c r="I432" s="394"/>
      <c r="J432" s="394"/>
      <c r="K432" s="394"/>
      <c r="L432" s="394"/>
      <c r="M432" s="394"/>
      <c r="N432" s="394"/>
      <c r="O432" s="394"/>
      <c r="P432" s="394"/>
      <c r="Q432" s="475"/>
      <c r="R432" s="475"/>
      <c r="S432" s="394"/>
      <c r="T432" s="394"/>
      <c r="U432" s="394"/>
      <c r="V432" s="394"/>
      <c r="W432" s="394"/>
      <c r="X432" s="394"/>
      <c r="Y432" s="477"/>
      <c r="Z432" s="477"/>
      <c r="AA432" s="394"/>
      <c r="AB432" s="394"/>
    </row>
    <row r="433" spans="8:8" ht="15.75" customHeight="1">
      <c r="A433" s="394"/>
      <c r="B433" s="394"/>
      <c r="C433" s="476"/>
      <c r="D433" s="394"/>
      <c r="E433" s="394"/>
      <c r="F433" s="394"/>
      <c r="G433" s="394"/>
      <c r="H433" s="394"/>
      <c r="I433" s="394"/>
      <c r="J433" s="394"/>
      <c r="K433" s="394"/>
      <c r="L433" s="394"/>
      <c r="M433" s="394"/>
      <c r="N433" s="394"/>
      <c r="O433" s="394"/>
      <c r="P433" s="394"/>
      <c r="Q433" s="475"/>
      <c r="R433" s="475"/>
      <c r="S433" s="394"/>
      <c r="T433" s="394"/>
      <c r="U433" s="394"/>
      <c r="V433" s="394"/>
      <c r="W433" s="394"/>
      <c r="X433" s="394"/>
      <c r="Y433" s="477"/>
      <c r="Z433" s="477"/>
      <c r="AA433" s="394"/>
      <c r="AB433" s="394"/>
    </row>
    <row r="434" spans="8:8" ht="15.75" customHeight="1">
      <c r="A434" s="394"/>
      <c r="B434" s="394"/>
      <c r="C434" s="476"/>
      <c r="D434" s="394"/>
      <c r="E434" s="394"/>
      <c r="F434" s="394"/>
      <c r="G434" s="394"/>
      <c r="H434" s="394"/>
      <c r="I434" s="394"/>
      <c r="J434" s="394"/>
      <c r="K434" s="394"/>
      <c r="L434" s="394"/>
      <c r="M434" s="394"/>
      <c r="N434" s="394"/>
      <c r="O434" s="394"/>
      <c r="P434" s="394"/>
      <c r="Q434" s="475"/>
      <c r="R434" s="475"/>
      <c r="S434" s="394"/>
      <c r="T434" s="394"/>
      <c r="U434" s="394"/>
      <c r="V434" s="394"/>
      <c r="W434" s="394"/>
      <c r="X434" s="394"/>
      <c r="Y434" s="477"/>
      <c r="Z434" s="477"/>
      <c r="AA434" s="394"/>
      <c r="AB434" s="394"/>
    </row>
    <row r="435" spans="8:8" ht="15.75" customHeight="1">
      <c r="A435" s="394"/>
      <c r="B435" s="394"/>
      <c r="C435" s="476"/>
      <c r="D435" s="394"/>
      <c r="E435" s="394"/>
      <c r="F435" s="394"/>
      <c r="G435" s="394"/>
      <c r="H435" s="394"/>
      <c r="I435" s="394"/>
      <c r="J435" s="394"/>
      <c r="K435" s="394"/>
      <c r="L435" s="394"/>
      <c r="M435" s="394"/>
      <c r="N435" s="394"/>
      <c r="O435" s="394"/>
      <c r="P435" s="394"/>
      <c r="Q435" s="475"/>
      <c r="R435" s="475"/>
      <c r="S435" s="394"/>
      <c r="T435" s="394"/>
      <c r="U435" s="394"/>
      <c r="V435" s="394"/>
      <c r="W435" s="394"/>
      <c r="X435" s="394"/>
      <c r="Y435" s="477"/>
      <c r="Z435" s="477"/>
      <c r="AA435" s="394"/>
      <c r="AB435" s="394"/>
    </row>
    <row r="436" spans="8:8" ht="15.75" customHeight="1">
      <c r="A436" s="394"/>
      <c r="B436" s="394"/>
      <c r="C436" s="476"/>
      <c r="D436" s="394"/>
      <c r="E436" s="394"/>
      <c r="F436" s="394"/>
      <c r="G436" s="394"/>
      <c r="H436" s="394"/>
      <c r="I436" s="394"/>
      <c r="J436" s="394"/>
      <c r="K436" s="394"/>
      <c r="L436" s="394"/>
      <c r="M436" s="394"/>
      <c r="N436" s="394"/>
      <c r="O436" s="394"/>
      <c r="P436" s="394"/>
      <c r="Q436" s="475"/>
      <c r="R436" s="475"/>
      <c r="S436" s="394"/>
      <c r="T436" s="394"/>
      <c r="U436" s="394"/>
      <c r="V436" s="394"/>
      <c r="W436" s="394"/>
      <c r="X436" s="394"/>
      <c r="Y436" s="477"/>
      <c r="Z436" s="477"/>
      <c r="AA436" s="394"/>
      <c r="AB436" s="394"/>
    </row>
    <row r="437" spans="8:8" ht="15.75" customHeight="1">
      <c r="A437" s="394"/>
      <c r="B437" s="394"/>
      <c r="C437" s="476"/>
      <c r="D437" s="394"/>
      <c r="E437" s="394"/>
      <c r="F437" s="394"/>
      <c r="G437" s="394"/>
      <c r="H437" s="394"/>
      <c r="I437" s="394"/>
      <c r="J437" s="394"/>
      <c r="K437" s="394"/>
      <c r="L437" s="394"/>
      <c r="M437" s="394"/>
      <c r="N437" s="394"/>
      <c r="O437" s="394"/>
      <c r="P437" s="394"/>
      <c r="Q437" s="475"/>
      <c r="R437" s="475"/>
      <c r="S437" s="394"/>
      <c r="T437" s="394"/>
      <c r="U437" s="394"/>
      <c r="V437" s="394"/>
      <c r="W437" s="394"/>
      <c r="X437" s="394"/>
      <c r="Y437" s="477"/>
      <c r="Z437" s="477"/>
      <c r="AA437" s="394"/>
      <c r="AB437" s="394"/>
    </row>
    <row r="438" spans="8:8" ht="15.75" customHeight="1">
      <c r="A438" s="394"/>
      <c r="B438" s="394"/>
      <c r="C438" s="476"/>
      <c r="D438" s="394"/>
      <c r="E438" s="394"/>
      <c r="F438" s="394"/>
      <c r="G438" s="394"/>
      <c r="H438" s="394"/>
      <c r="I438" s="394"/>
      <c r="J438" s="394"/>
      <c r="K438" s="394"/>
      <c r="L438" s="394"/>
      <c r="M438" s="394"/>
      <c r="N438" s="394"/>
      <c r="O438" s="394"/>
      <c r="P438" s="394"/>
      <c r="Q438" s="475"/>
      <c r="R438" s="475"/>
      <c r="S438" s="394"/>
      <c r="T438" s="394"/>
      <c r="U438" s="394"/>
      <c r="V438" s="394"/>
      <c r="W438" s="394"/>
      <c r="X438" s="394"/>
      <c r="Y438" s="477"/>
      <c r="Z438" s="477"/>
      <c r="AA438" s="394"/>
      <c r="AB438" s="394"/>
    </row>
    <row r="439" spans="8:8" ht="15.75" customHeight="1">
      <c r="A439" s="394"/>
      <c r="B439" s="394"/>
      <c r="C439" s="476"/>
      <c r="D439" s="394"/>
      <c r="E439" s="394"/>
      <c r="F439" s="394"/>
      <c r="G439" s="394"/>
      <c r="H439" s="394"/>
      <c r="I439" s="394"/>
      <c r="J439" s="394"/>
      <c r="K439" s="394"/>
      <c r="L439" s="394"/>
      <c r="M439" s="394"/>
      <c r="N439" s="394"/>
      <c r="O439" s="394"/>
      <c r="P439" s="394"/>
      <c r="Q439" s="475"/>
      <c r="R439" s="475"/>
      <c r="S439" s="394"/>
      <c r="T439" s="394"/>
      <c r="U439" s="394"/>
      <c r="V439" s="394"/>
      <c r="W439" s="394"/>
      <c r="X439" s="394"/>
      <c r="Y439" s="477"/>
      <c r="Z439" s="477"/>
      <c r="AA439" s="394"/>
      <c r="AB439" s="394"/>
    </row>
    <row r="440" spans="8:8" ht="15.75" customHeight="1">
      <c r="A440" s="394"/>
      <c r="B440" s="394"/>
      <c r="C440" s="476"/>
      <c r="D440" s="394"/>
      <c r="E440" s="394"/>
      <c r="F440" s="394"/>
      <c r="G440" s="394"/>
      <c r="H440" s="394"/>
      <c r="I440" s="394"/>
      <c r="J440" s="394"/>
      <c r="K440" s="394"/>
      <c r="L440" s="394"/>
      <c r="M440" s="394"/>
      <c r="N440" s="394"/>
      <c r="O440" s="394"/>
      <c r="P440" s="394"/>
      <c r="Q440" s="475"/>
      <c r="R440" s="475"/>
      <c r="S440" s="394"/>
      <c r="T440" s="394"/>
      <c r="U440" s="394"/>
      <c r="V440" s="394"/>
      <c r="W440" s="394"/>
      <c r="X440" s="394"/>
      <c r="Y440" s="477"/>
      <c r="Z440" s="477"/>
      <c r="AA440" s="394"/>
      <c r="AB440" s="394"/>
    </row>
    <row r="441" spans="8:8" ht="15.75" customHeight="1">
      <c r="A441" s="394"/>
      <c r="B441" s="394"/>
      <c r="C441" s="476"/>
      <c r="D441" s="394"/>
      <c r="E441" s="394"/>
      <c r="F441" s="394"/>
      <c r="G441" s="394"/>
      <c r="H441" s="394"/>
      <c r="I441" s="394"/>
      <c r="J441" s="394"/>
      <c r="K441" s="394"/>
      <c r="L441" s="394"/>
      <c r="M441" s="394"/>
      <c r="N441" s="394"/>
      <c r="O441" s="394"/>
      <c r="P441" s="394"/>
      <c r="Q441" s="475"/>
      <c r="R441" s="475"/>
      <c r="S441" s="394"/>
      <c r="T441" s="394"/>
      <c r="U441" s="394"/>
      <c r="V441" s="394"/>
      <c r="W441" s="394"/>
      <c r="X441" s="394"/>
      <c r="Y441" s="477"/>
      <c r="Z441" s="477"/>
      <c r="AA441" s="394"/>
      <c r="AB441" s="394"/>
    </row>
    <row r="442" spans="8:8" ht="15.75" customHeight="1">
      <c r="A442" s="394"/>
      <c r="B442" s="394"/>
      <c r="C442" s="476"/>
      <c r="D442" s="394"/>
      <c r="E442" s="394"/>
      <c r="F442" s="394"/>
      <c r="G442" s="394"/>
      <c r="H442" s="394"/>
      <c r="I442" s="394"/>
      <c r="J442" s="394"/>
      <c r="K442" s="394"/>
      <c r="L442" s="394"/>
      <c r="M442" s="394"/>
      <c r="N442" s="394"/>
      <c r="O442" s="394"/>
      <c r="P442" s="394"/>
      <c r="Q442" s="475"/>
      <c r="R442" s="475"/>
      <c r="S442" s="394"/>
      <c r="T442" s="394"/>
      <c r="U442" s="394"/>
      <c r="V442" s="394"/>
      <c r="W442" s="394"/>
      <c r="X442" s="394"/>
      <c r="Y442" s="477"/>
      <c r="Z442" s="477"/>
      <c r="AA442" s="394"/>
      <c r="AB442" s="394"/>
    </row>
    <row r="443" spans="8:8" ht="15.75" customHeight="1">
      <c r="A443" s="394"/>
      <c r="B443" s="394"/>
      <c r="C443" s="476"/>
      <c r="D443" s="394"/>
      <c r="E443" s="394"/>
      <c r="F443" s="394"/>
      <c r="G443" s="394"/>
      <c r="H443" s="394"/>
      <c r="I443" s="394"/>
      <c r="J443" s="394"/>
      <c r="K443" s="394"/>
      <c r="L443" s="394"/>
      <c r="M443" s="394"/>
      <c r="N443" s="394"/>
      <c r="O443" s="394"/>
      <c r="P443" s="394"/>
      <c r="Q443" s="475"/>
      <c r="R443" s="475"/>
      <c r="S443" s="394"/>
      <c r="T443" s="394"/>
      <c r="U443" s="394"/>
      <c r="V443" s="394"/>
      <c r="W443" s="394"/>
      <c r="X443" s="394"/>
      <c r="Y443" s="477"/>
      <c r="Z443" s="477"/>
      <c r="AA443" s="394"/>
      <c r="AB443" s="394"/>
    </row>
    <row r="444" spans="8:8" ht="15.75" customHeight="1">
      <c r="A444" s="394"/>
      <c r="B444" s="394"/>
      <c r="C444" s="476"/>
      <c r="D444" s="394"/>
      <c r="E444" s="394"/>
      <c r="F444" s="394"/>
      <c r="G444" s="394"/>
      <c r="H444" s="394"/>
      <c r="I444" s="394"/>
      <c r="J444" s="394"/>
      <c r="K444" s="394"/>
      <c r="L444" s="394"/>
      <c r="M444" s="394"/>
      <c r="N444" s="394"/>
      <c r="O444" s="394"/>
      <c r="P444" s="394"/>
      <c r="Q444" s="475"/>
      <c r="R444" s="475"/>
      <c r="S444" s="394"/>
      <c r="T444" s="394"/>
      <c r="U444" s="394"/>
      <c r="V444" s="394"/>
      <c r="W444" s="394"/>
      <c r="X444" s="394"/>
      <c r="Y444" s="477"/>
      <c r="Z444" s="477"/>
      <c r="AA444" s="394"/>
      <c r="AB444" s="394"/>
    </row>
    <row r="445" spans="8:8" ht="15.75" customHeight="1">
      <c r="A445" s="394"/>
      <c r="B445" s="394"/>
      <c r="C445" s="476"/>
      <c r="D445" s="394"/>
      <c r="E445" s="394"/>
      <c r="F445" s="394"/>
      <c r="G445" s="394"/>
      <c r="H445" s="394"/>
      <c r="I445" s="394"/>
      <c r="J445" s="394"/>
      <c r="K445" s="394"/>
      <c r="L445" s="394"/>
      <c r="M445" s="394"/>
      <c r="N445" s="394"/>
      <c r="O445" s="394"/>
      <c r="P445" s="394"/>
      <c r="Q445" s="475"/>
      <c r="R445" s="475"/>
      <c r="S445" s="394"/>
      <c r="T445" s="394"/>
      <c r="U445" s="394"/>
      <c r="V445" s="394"/>
      <c r="W445" s="394"/>
      <c r="X445" s="394"/>
      <c r="Y445" s="477"/>
      <c r="Z445" s="477"/>
      <c r="AA445" s="394"/>
      <c r="AB445" s="394"/>
    </row>
    <row r="446" spans="8:8" ht="15.75" customHeight="1">
      <c r="A446" s="394"/>
      <c r="B446" s="394"/>
      <c r="C446" s="476"/>
      <c r="D446" s="394"/>
      <c r="E446" s="394"/>
      <c r="F446" s="394"/>
      <c r="G446" s="394"/>
      <c r="H446" s="394"/>
      <c r="I446" s="394"/>
      <c r="J446" s="394"/>
      <c r="K446" s="394"/>
      <c r="L446" s="394"/>
      <c r="M446" s="394"/>
      <c r="N446" s="394"/>
      <c r="O446" s="394"/>
      <c r="P446" s="394"/>
      <c r="Q446" s="475"/>
      <c r="R446" s="475"/>
      <c r="S446" s="394"/>
      <c r="T446" s="394"/>
      <c r="U446" s="394"/>
      <c r="V446" s="394"/>
      <c r="W446" s="394"/>
      <c r="X446" s="394"/>
      <c r="Y446" s="477"/>
      <c r="Z446" s="477"/>
      <c r="AA446" s="394"/>
      <c r="AB446" s="394"/>
    </row>
    <row r="447" spans="8:8" ht="15.75" customHeight="1">
      <c r="A447" s="394"/>
      <c r="B447" s="394"/>
      <c r="C447" s="476"/>
      <c r="D447" s="394"/>
      <c r="E447" s="394"/>
      <c r="F447" s="394"/>
      <c r="G447" s="394"/>
      <c r="H447" s="394"/>
      <c r="I447" s="394"/>
      <c r="J447" s="394"/>
      <c r="K447" s="394"/>
      <c r="L447" s="394"/>
      <c r="M447" s="394"/>
      <c r="N447" s="394"/>
      <c r="O447" s="394"/>
      <c r="P447" s="394"/>
      <c r="Q447" s="475"/>
      <c r="R447" s="475"/>
      <c r="S447" s="394"/>
      <c r="T447" s="394"/>
      <c r="U447" s="394"/>
      <c r="V447" s="394"/>
      <c r="W447" s="394"/>
      <c r="X447" s="394"/>
      <c r="Y447" s="477"/>
      <c r="Z447" s="477"/>
      <c r="AA447" s="394"/>
      <c r="AB447" s="394"/>
    </row>
    <row r="448" spans="8:8" ht="15.75" customHeight="1">
      <c r="A448" s="394"/>
      <c r="B448" s="394"/>
      <c r="C448" s="476"/>
      <c r="D448" s="394"/>
      <c r="E448" s="394"/>
      <c r="F448" s="394"/>
      <c r="G448" s="394"/>
      <c r="H448" s="394"/>
      <c r="I448" s="394"/>
      <c r="J448" s="394"/>
      <c r="K448" s="394"/>
      <c r="L448" s="394"/>
      <c r="M448" s="394"/>
      <c r="N448" s="394"/>
      <c r="O448" s="394"/>
      <c r="P448" s="394"/>
      <c r="Q448" s="475"/>
      <c r="R448" s="475"/>
      <c r="S448" s="394"/>
      <c r="T448" s="394"/>
      <c r="U448" s="394"/>
      <c r="V448" s="394"/>
      <c r="W448" s="394"/>
      <c r="X448" s="394"/>
      <c r="Y448" s="477"/>
      <c r="Z448" s="477"/>
      <c r="AA448" s="394"/>
      <c r="AB448" s="394"/>
    </row>
    <row r="449" spans="8:8" ht="15.75" customHeight="1">
      <c r="A449" s="394"/>
      <c r="B449" s="394"/>
      <c r="C449" s="476"/>
      <c r="D449" s="394"/>
      <c r="E449" s="394"/>
      <c r="F449" s="394"/>
      <c r="G449" s="394"/>
      <c r="H449" s="394"/>
      <c r="I449" s="394"/>
      <c r="J449" s="394"/>
      <c r="K449" s="394"/>
      <c r="L449" s="394"/>
      <c r="M449" s="394"/>
      <c r="N449" s="394"/>
      <c r="O449" s="394"/>
      <c r="P449" s="394"/>
      <c r="Q449" s="475"/>
      <c r="R449" s="475"/>
      <c r="S449" s="394"/>
      <c r="T449" s="394"/>
      <c r="U449" s="394"/>
      <c r="V449" s="394"/>
      <c r="W449" s="394"/>
      <c r="X449" s="394"/>
      <c r="Y449" s="477"/>
      <c r="Z449" s="477"/>
      <c r="AA449" s="394"/>
      <c r="AB449" s="394"/>
    </row>
    <row r="450" spans="8:8" ht="15.75" customHeight="1">
      <c r="A450" s="394"/>
      <c r="B450" s="394"/>
      <c r="C450" s="476"/>
      <c r="D450" s="394"/>
      <c r="E450" s="394"/>
      <c r="F450" s="394"/>
      <c r="G450" s="394"/>
      <c r="H450" s="394"/>
      <c r="I450" s="394"/>
      <c r="J450" s="394"/>
      <c r="K450" s="394"/>
      <c r="L450" s="394"/>
      <c r="M450" s="394"/>
      <c r="N450" s="394"/>
      <c r="O450" s="394"/>
      <c r="P450" s="394"/>
      <c r="Q450" s="475"/>
      <c r="R450" s="475"/>
      <c r="S450" s="394"/>
      <c r="T450" s="394"/>
      <c r="U450" s="394"/>
      <c r="V450" s="394"/>
      <c r="W450" s="394"/>
      <c r="X450" s="394"/>
      <c r="Y450" s="477"/>
      <c r="Z450" s="477"/>
      <c r="AA450" s="394"/>
      <c r="AB450" s="394"/>
    </row>
    <row r="451" spans="8:8" ht="15.75" customHeight="1">
      <c r="A451" s="394"/>
      <c r="B451" s="394"/>
      <c r="C451" s="476"/>
      <c r="D451" s="394"/>
      <c r="E451" s="394"/>
      <c r="F451" s="394"/>
      <c r="G451" s="394"/>
      <c r="H451" s="394"/>
      <c r="I451" s="394"/>
      <c r="J451" s="394"/>
      <c r="K451" s="394"/>
      <c r="L451" s="394"/>
      <c r="M451" s="394"/>
      <c r="N451" s="394"/>
      <c r="O451" s="394"/>
      <c r="P451" s="394"/>
      <c r="Q451" s="475"/>
      <c r="R451" s="475"/>
      <c r="S451" s="394"/>
      <c r="T451" s="394"/>
      <c r="U451" s="394"/>
      <c r="V451" s="394"/>
      <c r="W451" s="394"/>
      <c r="X451" s="394"/>
      <c r="Y451" s="477"/>
      <c r="Z451" s="477"/>
      <c r="AA451" s="394"/>
      <c r="AB451" s="394"/>
    </row>
    <row r="452" spans="8:8" ht="15.75" customHeight="1">
      <c r="A452" s="394"/>
      <c r="B452" s="394"/>
      <c r="C452" s="476"/>
      <c r="D452" s="394"/>
      <c r="E452" s="394"/>
      <c r="F452" s="394"/>
      <c r="G452" s="394"/>
      <c r="H452" s="394"/>
      <c r="I452" s="394"/>
      <c r="J452" s="394"/>
      <c r="K452" s="394"/>
      <c r="L452" s="394"/>
      <c r="M452" s="394"/>
      <c r="N452" s="394"/>
      <c r="O452" s="394"/>
      <c r="P452" s="394"/>
      <c r="Q452" s="475"/>
      <c r="R452" s="475"/>
      <c r="S452" s="394"/>
      <c r="T452" s="394"/>
      <c r="U452" s="394"/>
      <c r="V452" s="394"/>
      <c r="W452" s="394"/>
      <c r="X452" s="394"/>
      <c r="Y452" s="477"/>
      <c r="Z452" s="477"/>
      <c r="AA452" s="394"/>
      <c r="AB452" s="394"/>
    </row>
    <row r="453" spans="8:8" ht="15.75" customHeight="1">
      <c r="A453" s="394"/>
      <c r="B453" s="394"/>
      <c r="C453" s="476"/>
      <c r="D453" s="394"/>
      <c r="E453" s="394"/>
      <c r="F453" s="394"/>
      <c r="G453" s="394"/>
      <c r="H453" s="394"/>
      <c r="I453" s="394"/>
      <c r="J453" s="394"/>
      <c r="K453" s="394"/>
      <c r="L453" s="394"/>
      <c r="M453" s="394"/>
      <c r="N453" s="394"/>
      <c r="O453" s="394"/>
      <c r="P453" s="394"/>
      <c r="Q453" s="475"/>
      <c r="R453" s="475"/>
      <c r="S453" s="394"/>
      <c r="T453" s="394"/>
      <c r="U453" s="394"/>
      <c r="V453" s="394"/>
      <c r="W453" s="394"/>
      <c r="X453" s="394"/>
      <c r="Y453" s="477"/>
      <c r="Z453" s="477"/>
      <c r="AA453" s="394"/>
      <c r="AB453" s="394"/>
    </row>
    <row r="454" spans="8:8" ht="15.75" customHeight="1">
      <c r="A454" s="394"/>
      <c r="B454" s="394"/>
      <c r="C454" s="476"/>
      <c r="D454" s="394"/>
      <c r="E454" s="394"/>
      <c r="F454" s="394"/>
      <c r="G454" s="394"/>
      <c r="H454" s="394"/>
      <c r="I454" s="394"/>
      <c r="J454" s="394"/>
      <c r="K454" s="394"/>
      <c r="L454" s="394"/>
      <c r="M454" s="394"/>
      <c r="N454" s="394"/>
      <c r="O454" s="394"/>
      <c r="P454" s="394"/>
      <c r="Q454" s="475"/>
      <c r="R454" s="475"/>
      <c r="S454" s="394"/>
      <c r="T454" s="394"/>
      <c r="U454" s="394"/>
      <c r="V454" s="394"/>
      <c r="W454" s="394"/>
      <c r="X454" s="394"/>
      <c r="Y454" s="477"/>
      <c r="Z454" s="477"/>
      <c r="AA454" s="394"/>
      <c r="AB454" s="394"/>
    </row>
    <row r="455" spans="8:8" ht="15.75" customHeight="1">
      <c r="A455" s="394"/>
      <c r="B455" s="394"/>
      <c r="C455" s="476"/>
      <c r="D455" s="394"/>
      <c r="E455" s="394"/>
      <c r="F455" s="394"/>
      <c r="G455" s="394"/>
      <c r="H455" s="394"/>
      <c r="I455" s="394"/>
      <c r="J455" s="394"/>
      <c r="K455" s="394"/>
      <c r="L455" s="394"/>
      <c r="M455" s="394"/>
      <c r="N455" s="394"/>
      <c r="O455" s="394"/>
      <c r="P455" s="394"/>
      <c r="Q455" s="475"/>
      <c r="R455" s="475"/>
      <c r="S455" s="394"/>
      <c r="T455" s="394"/>
      <c r="U455" s="394"/>
      <c r="V455" s="394"/>
      <c r="W455" s="394"/>
      <c r="X455" s="394"/>
      <c r="Y455" s="477"/>
      <c r="Z455" s="477"/>
      <c r="AA455" s="394"/>
      <c r="AB455" s="394"/>
    </row>
    <row r="456" spans="8:8" ht="15.75" customHeight="1">
      <c r="A456" s="394"/>
      <c r="B456" s="394"/>
      <c r="C456" s="476"/>
      <c r="D456" s="394"/>
      <c r="E456" s="394"/>
      <c r="F456" s="394"/>
      <c r="G456" s="394"/>
      <c r="H456" s="394"/>
      <c r="I456" s="394"/>
      <c r="J456" s="394"/>
      <c r="K456" s="394"/>
      <c r="L456" s="394"/>
      <c r="M456" s="394"/>
      <c r="N456" s="394"/>
      <c r="O456" s="394"/>
      <c r="P456" s="394"/>
      <c r="Q456" s="475"/>
      <c r="R456" s="475"/>
      <c r="S456" s="394"/>
      <c r="T456" s="394"/>
      <c r="U456" s="394"/>
      <c r="V456" s="394"/>
      <c r="W456" s="394"/>
      <c r="X456" s="394"/>
      <c r="Y456" s="477"/>
      <c r="Z456" s="477"/>
      <c r="AA456" s="394"/>
      <c r="AB456" s="394"/>
    </row>
    <row r="457" spans="8:8" ht="15.75" customHeight="1">
      <c r="A457" s="394"/>
      <c r="B457" s="394"/>
      <c r="C457" s="476"/>
      <c r="D457" s="394"/>
      <c r="E457" s="394"/>
      <c r="F457" s="394"/>
      <c r="G457" s="394"/>
      <c r="H457" s="394"/>
      <c r="I457" s="394"/>
      <c r="J457" s="394"/>
      <c r="K457" s="394"/>
      <c r="L457" s="394"/>
      <c r="M457" s="394"/>
      <c r="N457" s="394"/>
      <c r="O457" s="394"/>
      <c r="P457" s="394"/>
      <c r="Q457" s="475"/>
      <c r="R457" s="475"/>
      <c r="S457" s="394"/>
      <c r="T457" s="394"/>
      <c r="U457" s="394"/>
      <c r="V457" s="394"/>
      <c r="W457" s="394"/>
      <c r="X457" s="394"/>
      <c r="Y457" s="477"/>
      <c r="Z457" s="477"/>
      <c r="AA457" s="394"/>
      <c r="AB457" s="394"/>
    </row>
    <row r="458" spans="8:8" ht="15.75" customHeight="1">
      <c r="A458" s="394"/>
      <c r="B458" s="394"/>
      <c r="C458" s="476"/>
      <c r="D458" s="394"/>
      <c r="E458" s="394"/>
      <c r="F458" s="394"/>
      <c r="G458" s="394"/>
      <c r="H458" s="394"/>
      <c r="I458" s="394"/>
      <c r="J458" s="394"/>
      <c r="K458" s="394"/>
      <c r="L458" s="394"/>
      <c r="M458" s="394"/>
      <c r="N458" s="394"/>
      <c r="O458" s="394"/>
      <c r="P458" s="394"/>
      <c r="Q458" s="475"/>
      <c r="R458" s="475"/>
      <c r="S458" s="394"/>
      <c r="T458" s="394"/>
      <c r="U458" s="394"/>
      <c r="V458" s="394"/>
      <c r="W458" s="394"/>
      <c r="X458" s="394"/>
      <c r="Y458" s="477"/>
      <c r="Z458" s="477"/>
      <c r="AA458" s="394"/>
      <c r="AB458" s="394"/>
    </row>
    <row r="459" spans="8:8" ht="15.75" customHeight="1">
      <c r="A459" s="394"/>
      <c r="B459" s="394"/>
      <c r="C459" s="476"/>
      <c r="D459" s="394"/>
      <c r="E459" s="394"/>
      <c r="F459" s="394"/>
      <c r="G459" s="394"/>
      <c r="H459" s="394"/>
      <c r="I459" s="394"/>
      <c r="J459" s="394"/>
      <c r="K459" s="394"/>
      <c r="L459" s="394"/>
      <c r="M459" s="394"/>
      <c r="N459" s="394"/>
      <c r="O459" s="394"/>
      <c r="P459" s="394"/>
      <c r="Q459" s="475"/>
      <c r="R459" s="475"/>
      <c r="S459" s="394"/>
      <c r="T459" s="394"/>
      <c r="U459" s="394"/>
      <c r="V459" s="394"/>
      <c r="W459" s="394"/>
      <c r="X459" s="394"/>
      <c r="Y459" s="477"/>
      <c r="Z459" s="477"/>
      <c r="AA459" s="394"/>
      <c r="AB459" s="394"/>
    </row>
    <row r="460" spans="8:8" ht="15.75" customHeight="1">
      <c r="A460" s="394"/>
      <c r="B460" s="394"/>
      <c r="C460" s="476"/>
      <c r="D460" s="394"/>
      <c r="E460" s="394"/>
      <c r="F460" s="394"/>
      <c r="G460" s="394"/>
      <c r="H460" s="394"/>
      <c r="I460" s="394"/>
      <c r="J460" s="394"/>
      <c r="K460" s="394"/>
      <c r="L460" s="394"/>
      <c r="M460" s="394"/>
      <c r="N460" s="394"/>
      <c r="O460" s="394"/>
      <c r="P460" s="394"/>
      <c r="Q460" s="475"/>
      <c r="R460" s="475"/>
      <c r="S460" s="394"/>
      <c r="T460" s="394"/>
      <c r="U460" s="394"/>
      <c r="V460" s="394"/>
      <c r="W460" s="394"/>
      <c r="X460" s="394"/>
      <c r="Y460" s="477"/>
      <c r="Z460" s="477"/>
      <c r="AA460" s="394"/>
      <c r="AB460" s="394"/>
    </row>
    <row r="461" spans="8:8" ht="15.75" customHeight="1">
      <c r="A461" s="394"/>
      <c r="B461" s="394"/>
      <c r="C461" s="476"/>
      <c r="D461" s="394"/>
      <c r="E461" s="394"/>
      <c r="F461" s="394"/>
      <c r="G461" s="394"/>
      <c r="H461" s="394"/>
      <c r="I461" s="394"/>
      <c r="J461" s="394"/>
      <c r="K461" s="394"/>
      <c r="L461" s="394"/>
      <c r="M461" s="394"/>
      <c r="N461" s="394"/>
      <c r="O461" s="394"/>
      <c r="P461" s="394"/>
      <c r="Q461" s="475"/>
      <c r="R461" s="475"/>
      <c r="S461" s="394"/>
      <c r="T461" s="394"/>
      <c r="U461" s="394"/>
      <c r="V461" s="394"/>
      <c r="W461" s="394"/>
      <c r="X461" s="394"/>
      <c r="Y461" s="477"/>
      <c r="Z461" s="477"/>
      <c r="AA461" s="394"/>
      <c r="AB461" s="394"/>
    </row>
    <row r="462" spans="8:8" ht="15.75" customHeight="1">
      <c r="A462" s="394"/>
      <c r="B462" s="394"/>
      <c r="C462" s="476"/>
      <c r="D462" s="394"/>
      <c r="E462" s="394"/>
      <c r="F462" s="394"/>
      <c r="G462" s="394"/>
      <c r="H462" s="394"/>
      <c r="I462" s="394"/>
      <c r="J462" s="394"/>
      <c r="K462" s="394"/>
      <c r="L462" s="394"/>
      <c r="M462" s="394"/>
      <c r="N462" s="394"/>
      <c r="O462" s="394"/>
      <c r="P462" s="394"/>
      <c r="Q462" s="475"/>
      <c r="R462" s="475"/>
      <c r="S462" s="394"/>
      <c r="T462" s="394"/>
      <c r="U462" s="394"/>
      <c r="V462" s="394"/>
      <c r="W462" s="394"/>
      <c r="X462" s="394"/>
      <c r="Y462" s="477"/>
      <c r="Z462" s="477"/>
      <c r="AA462" s="394"/>
      <c r="AB462" s="394"/>
    </row>
    <row r="463" spans="8:8" ht="15.75" customHeight="1">
      <c r="A463" s="394"/>
      <c r="B463" s="394"/>
      <c r="C463" s="476"/>
      <c r="D463" s="394"/>
      <c r="E463" s="394"/>
      <c r="F463" s="394"/>
      <c r="G463" s="394"/>
      <c r="H463" s="394"/>
      <c r="I463" s="394"/>
      <c r="J463" s="394"/>
      <c r="K463" s="394"/>
      <c r="L463" s="394"/>
      <c r="M463" s="394"/>
      <c r="N463" s="394"/>
      <c r="O463" s="394"/>
      <c r="P463" s="394"/>
      <c r="Q463" s="475"/>
      <c r="R463" s="475"/>
      <c r="S463" s="394"/>
      <c r="T463" s="394"/>
      <c r="U463" s="394"/>
      <c r="V463" s="394"/>
      <c r="W463" s="394"/>
      <c r="X463" s="394"/>
      <c r="Y463" s="477"/>
      <c r="Z463" s="477"/>
      <c r="AA463" s="394"/>
      <c r="AB463" s="394"/>
    </row>
    <row r="464" spans="8:8" ht="15.75" customHeight="1">
      <c r="A464" s="394"/>
      <c r="B464" s="394"/>
      <c r="C464" s="476"/>
      <c r="D464" s="394"/>
      <c r="E464" s="394"/>
      <c r="F464" s="394"/>
      <c r="G464" s="394"/>
      <c r="H464" s="394"/>
      <c r="I464" s="394"/>
      <c r="J464" s="394"/>
      <c r="K464" s="394"/>
      <c r="L464" s="394"/>
      <c r="M464" s="394"/>
      <c r="N464" s="394"/>
      <c r="O464" s="394"/>
      <c r="P464" s="394"/>
      <c r="Q464" s="475"/>
      <c r="R464" s="475"/>
      <c r="S464" s="394"/>
      <c r="T464" s="394"/>
      <c r="U464" s="394"/>
      <c r="V464" s="394"/>
      <c r="W464" s="394"/>
      <c r="X464" s="394"/>
      <c r="Y464" s="477"/>
      <c r="Z464" s="477"/>
      <c r="AA464" s="394"/>
      <c r="AB464" s="394"/>
    </row>
    <row r="465" spans="8:8" ht="15.75" customHeight="1">
      <c r="A465" s="394"/>
      <c r="B465" s="394"/>
      <c r="C465" s="476"/>
      <c r="D465" s="394"/>
      <c r="E465" s="394"/>
      <c r="F465" s="394"/>
      <c r="G465" s="394"/>
      <c r="H465" s="394"/>
      <c r="I465" s="394"/>
      <c r="J465" s="394"/>
      <c r="K465" s="394"/>
      <c r="L465" s="394"/>
      <c r="M465" s="394"/>
      <c r="N465" s="394"/>
      <c r="O465" s="394"/>
      <c r="P465" s="394"/>
      <c r="Q465" s="475"/>
      <c r="R465" s="475"/>
      <c r="S465" s="394"/>
      <c r="T465" s="394"/>
      <c r="U465" s="394"/>
      <c r="V465" s="394"/>
      <c r="W465" s="394"/>
      <c r="X465" s="394"/>
      <c r="Y465" s="477"/>
      <c r="Z465" s="477"/>
      <c r="AA465" s="394"/>
      <c r="AB465" s="394"/>
    </row>
    <row r="466" spans="8:8" ht="15.75" customHeight="1">
      <c r="A466" s="394"/>
      <c r="B466" s="394"/>
      <c r="C466" s="476"/>
      <c r="D466" s="394"/>
      <c r="E466" s="394"/>
      <c r="F466" s="394"/>
      <c r="G466" s="394"/>
      <c r="H466" s="394"/>
      <c r="I466" s="394"/>
      <c r="J466" s="394"/>
      <c r="K466" s="394"/>
      <c r="L466" s="394"/>
      <c r="M466" s="394"/>
      <c r="N466" s="394"/>
      <c r="O466" s="394"/>
      <c r="P466" s="394"/>
      <c r="Q466" s="475"/>
      <c r="R466" s="475"/>
      <c r="S466" s="394"/>
      <c r="T466" s="394"/>
      <c r="U466" s="394"/>
      <c r="V466" s="394"/>
      <c r="W466" s="394"/>
      <c r="X466" s="394"/>
      <c r="Y466" s="477"/>
      <c r="Z466" s="477"/>
      <c r="AA466" s="394"/>
      <c r="AB466" s="394"/>
    </row>
    <row r="467" spans="8:8" ht="15.75" customHeight="1">
      <c r="A467" s="394"/>
      <c r="B467" s="394"/>
      <c r="C467" s="476"/>
      <c r="D467" s="394"/>
      <c r="E467" s="394"/>
      <c r="F467" s="394"/>
      <c r="G467" s="394"/>
      <c r="H467" s="394"/>
      <c r="I467" s="394"/>
      <c r="J467" s="394"/>
      <c r="K467" s="394"/>
      <c r="L467" s="394"/>
      <c r="M467" s="394"/>
      <c r="N467" s="394"/>
      <c r="O467" s="394"/>
      <c r="P467" s="394"/>
      <c r="Q467" s="475"/>
      <c r="R467" s="475"/>
      <c r="S467" s="394"/>
      <c r="T467" s="394"/>
      <c r="U467" s="394"/>
      <c r="V467" s="394"/>
      <c r="W467" s="394"/>
      <c r="X467" s="394"/>
      <c r="Y467" s="477"/>
      <c r="Z467" s="477"/>
      <c r="AA467" s="394"/>
      <c r="AB467" s="394"/>
    </row>
    <row r="468" spans="8:8" ht="15.75" customHeight="1">
      <c r="A468" s="394"/>
      <c r="B468" s="394"/>
      <c r="C468" s="476"/>
      <c r="D468" s="394"/>
      <c r="E468" s="394"/>
      <c r="F468" s="394"/>
      <c r="G468" s="394"/>
      <c r="H468" s="394"/>
      <c r="I468" s="394"/>
      <c r="J468" s="394"/>
      <c r="K468" s="394"/>
      <c r="L468" s="394"/>
      <c r="M468" s="394"/>
      <c r="N468" s="394"/>
      <c r="O468" s="394"/>
      <c r="P468" s="394"/>
      <c r="Q468" s="475"/>
      <c r="R468" s="475"/>
      <c r="S468" s="394"/>
      <c r="T468" s="394"/>
      <c r="U468" s="394"/>
      <c r="V468" s="394"/>
      <c r="W468" s="394"/>
      <c r="X468" s="394"/>
      <c r="Y468" s="477"/>
      <c r="Z468" s="477"/>
      <c r="AA468" s="394"/>
      <c r="AB468" s="394"/>
    </row>
    <row r="469" spans="8:8" ht="15.75" customHeight="1">
      <c r="A469" s="394"/>
      <c r="B469" s="394"/>
      <c r="C469" s="476"/>
      <c r="D469" s="394"/>
      <c r="E469" s="394"/>
      <c r="F469" s="394"/>
      <c r="G469" s="394"/>
      <c r="H469" s="394"/>
      <c r="I469" s="394"/>
      <c r="J469" s="394"/>
      <c r="K469" s="394"/>
      <c r="L469" s="394"/>
      <c r="M469" s="394"/>
      <c r="N469" s="394"/>
      <c r="O469" s="394"/>
      <c r="P469" s="394"/>
      <c r="Q469" s="475"/>
      <c r="R469" s="475"/>
      <c r="S469" s="394"/>
      <c r="T469" s="394"/>
      <c r="U469" s="394"/>
      <c r="V469" s="394"/>
      <c r="W469" s="394"/>
      <c r="X469" s="394"/>
      <c r="Y469" s="477"/>
      <c r="Z469" s="477"/>
      <c r="AA469" s="394"/>
      <c r="AB469" s="394"/>
    </row>
    <row r="470" spans="8:8" ht="15.75" customHeight="1">
      <c r="A470" s="394"/>
      <c r="B470" s="394"/>
      <c r="C470" s="476"/>
      <c r="D470" s="394"/>
      <c r="E470" s="394"/>
      <c r="F470" s="394"/>
      <c r="G470" s="394"/>
      <c r="H470" s="394"/>
      <c r="I470" s="394"/>
      <c r="J470" s="394"/>
      <c r="K470" s="394"/>
      <c r="L470" s="394"/>
      <c r="M470" s="394"/>
      <c r="N470" s="394"/>
      <c r="O470" s="394"/>
      <c r="P470" s="394"/>
      <c r="Q470" s="475"/>
      <c r="R470" s="475"/>
      <c r="S470" s="394"/>
      <c r="T470" s="394"/>
      <c r="U470" s="394"/>
      <c r="V470" s="394"/>
      <c r="W470" s="394"/>
      <c r="X470" s="394"/>
      <c r="Y470" s="477"/>
      <c r="Z470" s="477"/>
      <c r="AA470" s="394"/>
      <c r="AB470" s="394"/>
    </row>
    <row r="471" spans="8:8" ht="15.75" customHeight="1">
      <c r="A471" s="394"/>
      <c r="B471" s="394"/>
      <c r="C471" s="476"/>
      <c r="D471" s="394"/>
      <c r="E471" s="394"/>
      <c r="F471" s="394"/>
      <c r="G471" s="394"/>
      <c r="H471" s="394"/>
      <c r="I471" s="394"/>
      <c r="J471" s="394"/>
      <c r="K471" s="394"/>
      <c r="L471" s="394"/>
      <c r="M471" s="394"/>
      <c r="N471" s="394"/>
      <c r="O471" s="394"/>
      <c r="P471" s="394"/>
      <c r="Q471" s="475"/>
      <c r="R471" s="475"/>
      <c r="S471" s="394"/>
      <c r="T471" s="394"/>
      <c r="U471" s="394"/>
      <c r="V471" s="394"/>
      <c r="W471" s="394"/>
      <c r="X471" s="394"/>
      <c r="Y471" s="477"/>
      <c r="Z471" s="477"/>
      <c r="AA471" s="394"/>
      <c r="AB471" s="394"/>
    </row>
    <row r="472" spans="8:8" ht="15.75" customHeight="1">
      <c r="A472" s="394"/>
      <c r="B472" s="394"/>
      <c r="C472" s="476"/>
      <c r="D472" s="394"/>
      <c r="E472" s="394"/>
      <c r="F472" s="394"/>
      <c r="G472" s="394"/>
      <c r="H472" s="394"/>
      <c r="I472" s="394"/>
      <c r="J472" s="394"/>
      <c r="K472" s="394"/>
      <c r="L472" s="394"/>
      <c r="M472" s="394"/>
      <c r="N472" s="394"/>
      <c r="O472" s="394"/>
      <c r="P472" s="394"/>
      <c r="Q472" s="475"/>
      <c r="R472" s="475"/>
      <c r="S472" s="394"/>
      <c r="T472" s="394"/>
      <c r="U472" s="394"/>
      <c r="V472" s="394"/>
      <c r="W472" s="394"/>
      <c r="X472" s="394"/>
      <c r="Y472" s="477"/>
      <c r="Z472" s="477"/>
      <c r="AA472" s="394"/>
      <c r="AB472" s="394"/>
    </row>
    <row r="473" spans="8:8" ht="15.75" customHeight="1">
      <c r="A473" s="394"/>
      <c r="B473" s="394"/>
      <c r="C473" s="476"/>
      <c r="D473" s="394"/>
      <c r="E473" s="394"/>
      <c r="F473" s="394"/>
      <c r="G473" s="394"/>
      <c r="H473" s="394"/>
      <c r="I473" s="394"/>
      <c r="J473" s="394"/>
      <c r="K473" s="394"/>
      <c r="L473" s="394"/>
      <c r="M473" s="394"/>
      <c r="N473" s="394"/>
      <c r="O473" s="394"/>
      <c r="P473" s="394"/>
      <c r="Q473" s="475"/>
      <c r="R473" s="475"/>
      <c r="S473" s="394"/>
      <c r="T473" s="394"/>
      <c r="U473" s="394"/>
      <c r="V473" s="394"/>
      <c r="W473" s="394"/>
      <c r="X473" s="394"/>
      <c r="Y473" s="477"/>
      <c r="Z473" s="477"/>
      <c r="AA473" s="394"/>
      <c r="AB473" s="394"/>
    </row>
    <row r="474" spans="8:8" ht="15.75" customHeight="1">
      <c r="A474" s="394"/>
      <c r="B474" s="394"/>
      <c r="C474" s="476"/>
      <c r="D474" s="394"/>
      <c r="E474" s="394"/>
      <c r="F474" s="394"/>
      <c r="G474" s="394"/>
      <c r="H474" s="394"/>
      <c r="I474" s="394"/>
      <c r="J474" s="394"/>
      <c r="K474" s="394"/>
      <c r="L474" s="394"/>
      <c r="M474" s="394"/>
      <c r="N474" s="394"/>
      <c r="O474" s="394"/>
      <c r="P474" s="394"/>
      <c r="Q474" s="475"/>
      <c r="R474" s="475"/>
      <c r="S474" s="394"/>
      <c r="T474" s="394"/>
      <c r="U474" s="394"/>
      <c r="V474" s="394"/>
      <c r="W474" s="394"/>
      <c r="X474" s="394"/>
      <c r="Y474" s="477"/>
      <c r="Z474" s="477"/>
      <c r="AA474" s="394"/>
      <c r="AB474" s="394"/>
    </row>
    <row r="475" spans="8:8" ht="15.75" customHeight="1">
      <c r="A475" s="394"/>
      <c r="B475" s="394"/>
      <c r="C475" s="476"/>
      <c r="D475" s="394"/>
      <c r="E475" s="394"/>
      <c r="F475" s="394"/>
      <c r="G475" s="394"/>
      <c r="H475" s="394"/>
      <c r="I475" s="394"/>
      <c r="J475" s="394"/>
      <c r="K475" s="394"/>
      <c r="L475" s="394"/>
      <c r="M475" s="394"/>
      <c r="N475" s="394"/>
      <c r="O475" s="394"/>
      <c r="P475" s="394"/>
      <c r="Q475" s="475"/>
      <c r="R475" s="475"/>
      <c r="S475" s="394"/>
      <c r="T475" s="394"/>
      <c r="U475" s="394"/>
      <c r="V475" s="394"/>
      <c r="W475" s="394"/>
      <c r="X475" s="394"/>
      <c r="Y475" s="477"/>
      <c r="Z475" s="477"/>
      <c r="AA475" s="394"/>
      <c r="AB475" s="394"/>
    </row>
    <row r="476" spans="8:8" ht="15.75" customHeight="1">
      <c r="A476" s="394"/>
      <c r="B476" s="394"/>
      <c r="C476" s="476"/>
      <c r="D476" s="394"/>
      <c r="E476" s="394"/>
      <c r="F476" s="394"/>
      <c r="G476" s="394"/>
      <c r="H476" s="394"/>
      <c r="I476" s="394"/>
      <c r="J476" s="394"/>
      <c r="K476" s="394"/>
      <c r="L476" s="394"/>
      <c r="M476" s="394"/>
      <c r="N476" s="394"/>
      <c r="O476" s="394"/>
      <c r="P476" s="394"/>
      <c r="Q476" s="475"/>
      <c r="R476" s="475"/>
      <c r="S476" s="394"/>
      <c r="T476" s="394"/>
      <c r="U476" s="394"/>
      <c r="V476" s="394"/>
      <c r="W476" s="394"/>
      <c r="X476" s="394"/>
      <c r="Y476" s="477"/>
      <c r="Z476" s="477"/>
      <c r="AA476" s="394"/>
      <c r="AB476" s="394"/>
    </row>
    <row r="477" spans="8:8" ht="15.75" customHeight="1">
      <c r="A477" s="394"/>
      <c r="B477" s="394"/>
      <c r="C477" s="476"/>
      <c r="D477" s="394"/>
      <c r="E477" s="394"/>
      <c r="F477" s="394"/>
      <c r="G477" s="394"/>
      <c r="H477" s="394"/>
      <c r="I477" s="394"/>
      <c r="J477" s="394"/>
      <c r="K477" s="394"/>
      <c r="L477" s="394"/>
      <c r="M477" s="394"/>
      <c r="N477" s="394"/>
      <c r="O477" s="394"/>
      <c r="P477" s="394"/>
      <c r="Q477" s="475"/>
      <c r="R477" s="475"/>
      <c r="S477" s="394"/>
      <c r="T477" s="394"/>
      <c r="U477" s="394"/>
      <c r="V477" s="394"/>
      <c r="W477" s="394"/>
      <c r="X477" s="394"/>
      <c r="Y477" s="477"/>
      <c r="Z477" s="477"/>
      <c r="AA477" s="394"/>
      <c r="AB477" s="394"/>
    </row>
    <row r="478" spans="8:8" ht="15.75" customHeight="1">
      <c r="A478" s="394"/>
      <c r="B478" s="394"/>
      <c r="C478" s="476"/>
      <c r="D478" s="394"/>
      <c r="E478" s="394"/>
      <c r="F478" s="394"/>
      <c r="G478" s="394"/>
      <c r="H478" s="394"/>
      <c r="I478" s="394"/>
      <c r="J478" s="394"/>
      <c r="K478" s="394"/>
      <c r="L478" s="394"/>
      <c r="M478" s="394"/>
      <c r="N478" s="394"/>
      <c r="O478" s="394"/>
      <c r="P478" s="394"/>
      <c r="Q478" s="475"/>
      <c r="R478" s="475"/>
      <c r="S478" s="394"/>
      <c r="T478" s="394"/>
      <c r="U478" s="394"/>
      <c r="V478" s="394"/>
      <c r="W478" s="394"/>
      <c r="X478" s="394"/>
      <c r="Y478" s="477"/>
      <c r="Z478" s="477"/>
      <c r="AA478" s="394"/>
      <c r="AB478" s="394"/>
    </row>
    <row r="479" spans="8:8" ht="15.75" customHeight="1">
      <c r="A479" s="394"/>
      <c r="B479" s="394"/>
      <c r="C479" s="476"/>
      <c r="D479" s="394"/>
      <c r="E479" s="394"/>
      <c r="F479" s="394"/>
      <c r="G479" s="394"/>
      <c r="H479" s="394"/>
      <c r="I479" s="394"/>
      <c r="J479" s="394"/>
      <c r="K479" s="394"/>
      <c r="L479" s="394"/>
      <c r="M479" s="394"/>
      <c r="N479" s="394"/>
      <c r="O479" s="394"/>
      <c r="P479" s="394"/>
      <c r="Q479" s="475"/>
      <c r="R479" s="475"/>
      <c r="S479" s="394"/>
      <c r="T479" s="394"/>
      <c r="U479" s="394"/>
      <c r="V479" s="394"/>
      <c r="W479" s="394"/>
      <c r="X479" s="394"/>
      <c r="Y479" s="477"/>
      <c r="Z479" s="477"/>
      <c r="AA479" s="394"/>
      <c r="AB479" s="394"/>
    </row>
    <row r="480" spans="8:8" ht="15.75" customHeight="1">
      <c r="A480" s="394"/>
      <c r="B480" s="394"/>
      <c r="C480" s="476"/>
      <c r="D480" s="394"/>
      <c r="E480" s="394"/>
      <c r="F480" s="394"/>
      <c r="G480" s="394"/>
      <c r="H480" s="394"/>
      <c r="I480" s="394"/>
      <c r="J480" s="394"/>
      <c r="K480" s="394"/>
      <c r="L480" s="394"/>
      <c r="M480" s="394"/>
      <c r="N480" s="394"/>
      <c r="O480" s="394"/>
      <c r="P480" s="394"/>
      <c r="Q480" s="475"/>
      <c r="R480" s="475"/>
      <c r="S480" s="394"/>
      <c r="T480" s="394"/>
      <c r="U480" s="394"/>
      <c r="V480" s="394"/>
      <c r="W480" s="394"/>
      <c r="X480" s="394"/>
      <c r="Y480" s="477"/>
      <c r="Z480" s="477"/>
      <c r="AA480" s="394"/>
      <c r="AB480" s="394"/>
    </row>
    <row r="481" spans="8:8" ht="15.75" customHeight="1">
      <c r="A481" s="394"/>
      <c r="B481" s="394"/>
      <c r="C481" s="476"/>
      <c r="D481" s="394"/>
      <c r="E481" s="394"/>
      <c r="F481" s="394"/>
      <c r="G481" s="394"/>
      <c r="H481" s="394"/>
      <c r="I481" s="394"/>
      <c r="J481" s="394"/>
      <c r="K481" s="394"/>
      <c r="L481" s="394"/>
      <c r="M481" s="394"/>
      <c r="N481" s="394"/>
      <c r="O481" s="394"/>
      <c r="P481" s="394"/>
      <c r="Q481" s="475"/>
      <c r="R481" s="475"/>
      <c r="S481" s="394"/>
      <c r="T481" s="394"/>
      <c r="U481" s="394"/>
      <c r="V481" s="394"/>
      <c r="W481" s="394"/>
      <c r="X481" s="394"/>
      <c r="Y481" s="477"/>
      <c r="Z481" s="477"/>
      <c r="AA481" s="394"/>
      <c r="AB481" s="394"/>
    </row>
    <row r="482" spans="8:8" ht="15.75" customHeight="1">
      <c r="A482" s="394"/>
      <c r="B482" s="394"/>
      <c r="C482" s="476"/>
      <c r="D482" s="394"/>
      <c r="E482" s="394"/>
      <c r="F482" s="394"/>
      <c r="G482" s="394"/>
      <c r="H482" s="394"/>
      <c r="I482" s="394"/>
      <c r="J482" s="394"/>
      <c r="K482" s="394"/>
      <c r="L482" s="394"/>
      <c r="M482" s="394"/>
      <c r="N482" s="394"/>
      <c r="O482" s="394"/>
      <c r="P482" s="394"/>
      <c r="Q482" s="475"/>
      <c r="R482" s="475"/>
      <c r="S482" s="394"/>
      <c r="T482" s="394"/>
      <c r="U482" s="394"/>
      <c r="V482" s="394"/>
      <c r="W482" s="394"/>
      <c r="X482" s="394"/>
      <c r="Y482" s="477"/>
      <c r="Z482" s="477"/>
      <c r="AA482" s="394"/>
      <c r="AB482" s="394"/>
    </row>
    <row r="483" spans="8:8" ht="15.75" customHeight="1">
      <c r="A483" s="394"/>
      <c r="B483" s="394"/>
      <c r="C483" s="476"/>
      <c r="D483" s="394"/>
      <c r="E483" s="394"/>
      <c r="F483" s="394"/>
      <c r="G483" s="394"/>
      <c r="H483" s="394"/>
      <c r="I483" s="394"/>
      <c r="J483" s="394"/>
      <c r="K483" s="394"/>
      <c r="L483" s="394"/>
      <c r="M483" s="394"/>
      <c r="N483" s="394"/>
      <c r="O483" s="394"/>
      <c r="P483" s="394"/>
      <c r="Q483" s="475"/>
      <c r="R483" s="475"/>
      <c r="S483" s="394"/>
      <c r="T483" s="394"/>
      <c r="U483" s="394"/>
      <c r="V483" s="394"/>
      <c r="W483" s="394"/>
      <c r="X483" s="394"/>
      <c r="Y483" s="477"/>
      <c r="Z483" s="477"/>
      <c r="AA483" s="394"/>
      <c r="AB483" s="394"/>
    </row>
    <row r="484" spans="8:8" ht="15.75" customHeight="1">
      <c r="A484" s="394"/>
      <c r="B484" s="394"/>
      <c r="C484" s="476"/>
      <c r="D484" s="394"/>
      <c r="E484" s="394"/>
      <c r="F484" s="394"/>
      <c r="G484" s="394"/>
      <c r="H484" s="394"/>
      <c r="I484" s="394"/>
      <c r="J484" s="394"/>
      <c r="K484" s="394"/>
      <c r="L484" s="394"/>
      <c r="M484" s="394"/>
      <c r="N484" s="394"/>
      <c r="O484" s="394"/>
      <c r="P484" s="394"/>
      <c r="Q484" s="475"/>
      <c r="R484" s="475"/>
      <c r="S484" s="394"/>
      <c r="T484" s="394"/>
      <c r="U484" s="394"/>
      <c r="V484" s="394"/>
      <c r="W484" s="394"/>
      <c r="X484" s="394"/>
      <c r="Y484" s="477"/>
      <c r="Z484" s="477"/>
      <c r="AA484" s="394"/>
      <c r="AB484" s="394"/>
    </row>
    <row r="485" spans="8:8" ht="15.75" customHeight="1">
      <c r="A485" s="394"/>
      <c r="B485" s="394"/>
      <c r="C485" s="476"/>
      <c r="D485" s="394"/>
      <c r="E485" s="394"/>
      <c r="F485" s="394"/>
      <c r="G485" s="394"/>
      <c r="H485" s="394"/>
      <c r="I485" s="394"/>
      <c r="J485" s="394"/>
      <c r="K485" s="394"/>
      <c r="L485" s="394"/>
      <c r="M485" s="394"/>
      <c r="N485" s="394"/>
      <c r="O485" s="394"/>
      <c r="P485" s="394"/>
      <c r="Q485" s="475"/>
      <c r="R485" s="475"/>
      <c r="S485" s="394"/>
      <c r="T485" s="394"/>
      <c r="U485" s="394"/>
      <c r="V485" s="394"/>
      <c r="W485" s="394"/>
      <c r="X485" s="394"/>
      <c r="Y485" s="477"/>
      <c r="Z485" s="477"/>
      <c r="AA485" s="394"/>
      <c r="AB485" s="394"/>
    </row>
    <row r="486" spans="8:8" ht="15.75" customHeight="1">
      <c r="A486" s="394"/>
      <c r="B486" s="394"/>
      <c r="C486" s="476"/>
      <c r="D486" s="394"/>
      <c r="E486" s="394"/>
      <c r="F486" s="394"/>
      <c r="G486" s="394"/>
      <c r="H486" s="394"/>
      <c r="I486" s="394"/>
      <c r="J486" s="394"/>
      <c r="K486" s="394"/>
      <c r="L486" s="394"/>
      <c r="M486" s="394"/>
      <c r="N486" s="394"/>
      <c r="O486" s="394"/>
      <c r="P486" s="394"/>
      <c r="Q486" s="475"/>
      <c r="R486" s="475"/>
      <c r="S486" s="394"/>
      <c r="T486" s="394"/>
      <c r="U486" s="394"/>
      <c r="V486" s="394"/>
      <c r="W486" s="394"/>
      <c r="X486" s="394"/>
      <c r="Y486" s="477"/>
      <c r="Z486" s="477"/>
      <c r="AA486" s="394"/>
      <c r="AB486" s="394"/>
    </row>
    <row r="487" spans="8:8" ht="15.75" customHeight="1">
      <c r="A487" s="394"/>
      <c r="B487" s="394"/>
      <c r="C487" s="476"/>
      <c r="D487" s="394"/>
      <c r="E487" s="394"/>
      <c r="F487" s="394"/>
      <c r="G487" s="394"/>
      <c r="H487" s="394"/>
      <c r="I487" s="394"/>
      <c r="J487" s="394"/>
      <c r="K487" s="394"/>
      <c r="L487" s="394"/>
      <c r="M487" s="394"/>
      <c r="N487" s="394"/>
      <c r="O487" s="394"/>
      <c r="P487" s="394"/>
      <c r="Q487" s="475"/>
      <c r="R487" s="475"/>
      <c r="S487" s="394"/>
      <c r="T487" s="394"/>
      <c r="U487" s="394"/>
      <c r="V487" s="394"/>
      <c r="W487" s="394"/>
      <c r="X487" s="394"/>
      <c r="Y487" s="477"/>
      <c r="Z487" s="477"/>
      <c r="AA487" s="394"/>
      <c r="AB487" s="394"/>
    </row>
    <row r="488" spans="8:8" ht="15.75" customHeight="1">
      <c r="A488" s="394"/>
      <c r="B488" s="394"/>
      <c r="C488" s="476"/>
      <c r="D488" s="394"/>
      <c r="E488" s="394"/>
      <c r="F488" s="394"/>
      <c r="G488" s="394"/>
      <c r="H488" s="394"/>
      <c r="I488" s="394"/>
      <c r="J488" s="394"/>
      <c r="K488" s="394"/>
      <c r="L488" s="394"/>
      <c r="M488" s="394"/>
      <c r="N488" s="394"/>
      <c r="O488" s="394"/>
      <c r="P488" s="394"/>
      <c r="Q488" s="475"/>
      <c r="R488" s="475"/>
      <c r="S488" s="394"/>
      <c r="T488" s="394"/>
      <c r="U488" s="394"/>
      <c r="V488" s="394"/>
      <c r="W488" s="394"/>
      <c r="X488" s="394"/>
      <c r="Y488" s="477"/>
      <c r="Z488" s="477"/>
      <c r="AA488" s="394"/>
      <c r="AB488" s="394"/>
    </row>
    <row r="489" spans="8:8" ht="15.75" customHeight="1">
      <c r="A489" s="394"/>
      <c r="B489" s="394"/>
      <c r="C489" s="476"/>
      <c r="D489" s="394"/>
      <c r="E489" s="394"/>
      <c r="F489" s="394"/>
      <c r="G489" s="394"/>
      <c r="H489" s="394"/>
      <c r="I489" s="394"/>
      <c r="J489" s="394"/>
      <c r="K489" s="394"/>
      <c r="L489" s="394"/>
      <c r="M489" s="394"/>
      <c r="N489" s="394"/>
      <c r="O489" s="394"/>
      <c r="P489" s="394"/>
      <c r="Q489" s="475"/>
      <c r="R489" s="475"/>
      <c r="S489" s="394"/>
      <c r="T489" s="394"/>
      <c r="U489" s="394"/>
      <c r="V489" s="394"/>
      <c r="W489" s="394"/>
      <c r="X489" s="394"/>
      <c r="Y489" s="477"/>
      <c r="Z489" s="477"/>
      <c r="AA489" s="394"/>
      <c r="AB489" s="394"/>
    </row>
    <row r="490" spans="8:8" ht="15.75" customHeight="1">
      <c r="A490" s="394"/>
      <c r="B490" s="394"/>
      <c r="C490" s="476"/>
      <c r="D490" s="394"/>
      <c r="E490" s="394"/>
      <c r="F490" s="394"/>
      <c r="G490" s="394"/>
      <c r="H490" s="394"/>
      <c r="I490" s="394"/>
      <c r="J490" s="394"/>
      <c r="K490" s="394"/>
      <c r="L490" s="394"/>
      <c r="M490" s="394"/>
      <c r="N490" s="394"/>
      <c r="O490" s="394"/>
      <c r="P490" s="394"/>
      <c r="Q490" s="475"/>
      <c r="R490" s="475"/>
      <c r="S490" s="394"/>
      <c r="T490" s="394"/>
      <c r="U490" s="394"/>
      <c r="V490" s="394"/>
      <c r="W490" s="394"/>
      <c r="X490" s="394"/>
      <c r="Y490" s="477"/>
      <c r="Z490" s="477"/>
      <c r="AA490" s="394"/>
      <c r="AB490" s="394"/>
    </row>
    <row r="491" spans="8:8" ht="15.75" customHeight="1">
      <c r="A491" s="394"/>
      <c r="B491" s="394"/>
      <c r="C491" s="476"/>
      <c r="D491" s="394"/>
      <c r="E491" s="394"/>
      <c r="F491" s="394"/>
      <c r="G491" s="394"/>
      <c r="H491" s="394"/>
      <c r="I491" s="394"/>
      <c r="J491" s="394"/>
      <c r="K491" s="394"/>
      <c r="L491" s="394"/>
      <c r="M491" s="394"/>
      <c r="N491" s="394"/>
      <c r="O491" s="394"/>
      <c r="P491" s="394"/>
      <c r="Q491" s="475"/>
      <c r="R491" s="475"/>
      <c r="S491" s="394"/>
      <c r="T491" s="394"/>
      <c r="U491" s="394"/>
      <c r="V491" s="394"/>
      <c r="W491" s="394"/>
      <c r="X491" s="394"/>
      <c r="Y491" s="477"/>
      <c r="Z491" s="477"/>
      <c r="AA491" s="394"/>
      <c r="AB491" s="394"/>
    </row>
    <row r="492" spans="8:8" ht="15.75" customHeight="1">
      <c r="A492" s="394"/>
      <c r="B492" s="394"/>
      <c r="C492" s="476"/>
      <c r="D492" s="394"/>
      <c r="E492" s="394"/>
      <c r="F492" s="394"/>
      <c r="G492" s="394"/>
      <c r="H492" s="394"/>
      <c r="I492" s="394"/>
      <c r="J492" s="394"/>
      <c r="K492" s="394"/>
      <c r="L492" s="394"/>
      <c r="M492" s="394"/>
      <c r="N492" s="394"/>
      <c r="O492" s="394"/>
      <c r="P492" s="394"/>
      <c r="Q492" s="475"/>
      <c r="R492" s="475"/>
      <c r="S492" s="394"/>
      <c r="T492" s="394"/>
      <c r="U492" s="394"/>
      <c r="V492" s="394"/>
      <c r="W492" s="394"/>
      <c r="X492" s="394"/>
      <c r="Y492" s="477"/>
      <c r="Z492" s="477"/>
      <c r="AA492" s="394"/>
      <c r="AB492" s="394"/>
    </row>
    <row r="493" spans="8:8" ht="15.75" customHeight="1">
      <c r="A493" s="394"/>
      <c r="B493" s="394"/>
      <c r="C493" s="476"/>
      <c r="D493" s="394"/>
      <c r="E493" s="394"/>
      <c r="F493" s="394"/>
      <c r="G493" s="394"/>
      <c r="H493" s="394"/>
      <c r="I493" s="394"/>
      <c r="J493" s="394"/>
      <c r="K493" s="394"/>
      <c r="L493" s="394"/>
      <c r="M493" s="394"/>
      <c r="N493" s="394"/>
      <c r="O493" s="394"/>
      <c r="P493" s="394"/>
      <c r="Q493" s="475"/>
      <c r="R493" s="475"/>
      <c r="S493" s="394"/>
      <c r="T493" s="394"/>
      <c r="U493" s="394"/>
      <c r="V493" s="394"/>
      <c r="W493" s="394"/>
      <c r="X493" s="394"/>
      <c r="Y493" s="477"/>
      <c r="Z493" s="477"/>
      <c r="AA493" s="394"/>
      <c r="AB493" s="394"/>
    </row>
    <row r="494" spans="8:8" ht="15.75" customHeight="1">
      <c r="A494" s="394"/>
      <c r="B494" s="394"/>
      <c r="C494" s="476"/>
      <c r="D494" s="394"/>
      <c r="E494" s="394"/>
      <c r="F494" s="394"/>
      <c r="G494" s="394"/>
      <c r="H494" s="394"/>
      <c r="I494" s="394"/>
      <c r="J494" s="394"/>
      <c r="K494" s="394"/>
      <c r="L494" s="394"/>
      <c r="M494" s="394"/>
      <c r="N494" s="394"/>
      <c r="O494" s="394"/>
      <c r="P494" s="394"/>
      <c r="Q494" s="475"/>
      <c r="R494" s="475"/>
      <c r="S494" s="394"/>
      <c r="T494" s="394"/>
      <c r="U494" s="394"/>
      <c r="V494" s="394"/>
      <c r="W494" s="394"/>
      <c r="X494" s="394"/>
      <c r="Y494" s="477"/>
      <c r="Z494" s="477"/>
      <c r="AA494" s="394"/>
      <c r="AB494" s="394"/>
    </row>
    <row r="495" spans="8:8" ht="15.75" customHeight="1">
      <c r="A495" s="394"/>
      <c r="B495" s="394"/>
      <c r="C495" s="476"/>
      <c r="D495" s="394"/>
      <c r="E495" s="394"/>
      <c r="F495" s="394"/>
      <c r="G495" s="394"/>
      <c r="H495" s="394"/>
      <c r="I495" s="394"/>
      <c r="J495" s="394"/>
      <c r="K495" s="394"/>
      <c r="L495" s="394"/>
      <c r="M495" s="394"/>
      <c r="N495" s="394"/>
      <c r="O495" s="394"/>
      <c r="P495" s="394"/>
      <c r="Q495" s="475"/>
      <c r="R495" s="475"/>
      <c r="S495" s="394"/>
      <c r="T495" s="394"/>
      <c r="U495" s="394"/>
      <c r="V495" s="394"/>
      <c r="W495" s="394"/>
      <c r="X495" s="394"/>
      <c r="Y495" s="477"/>
      <c r="Z495" s="477"/>
      <c r="AA495" s="394"/>
      <c r="AB495" s="394"/>
    </row>
    <row r="496" spans="8:8" ht="15.75" customHeight="1">
      <c r="A496" s="394"/>
      <c r="B496" s="394"/>
      <c r="C496" s="476"/>
      <c r="D496" s="394"/>
      <c r="E496" s="394"/>
      <c r="F496" s="394"/>
      <c r="G496" s="394"/>
      <c r="H496" s="394"/>
      <c r="I496" s="394"/>
      <c r="J496" s="394"/>
      <c r="K496" s="394"/>
      <c r="L496" s="394"/>
      <c r="M496" s="394"/>
      <c r="N496" s="394"/>
      <c r="O496" s="394"/>
      <c r="P496" s="394"/>
      <c r="Q496" s="475"/>
      <c r="R496" s="475"/>
      <c r="S496" s="394"/>
      <c r="T496" s="394"/>
      <c r="U496" s="394"/>
      <c r="V496" s="394"/>
      <c r="W496" s="394"/>
      <c r="X496" s="394"/>
      <c r="Y496" s="477"/>
      <c r="Z496" s="477"/>
      <c r="AA496" s="394"/>
      <c r="AB496" s="394"/>
    </row>
    <row r="497" spans="8:8" ht="15.75" customHeight="1">
      <c r="A497" s="394"/>
      <c r="B497" s="394"/>
      <c r="C497" s="476"/>
      <c r="D497" s="394"/>
      <c r="E497" s="394"/>
      <c r="F497" s="394"/>
      <c r="G497" s="394"/>
      <c r="H497" s="394"/>
      <c r="I497" s="394"/>
      <c r="J497" s="394"/>
      <c r="K497" s="394"/>
      <c r="L497" s="394"/>
      <c r="M497" s="394"/>
      <c r="N497" s="394"/>
      <c r="O497" s="394"/>
      <c r="P497" s="394"/>
      <c r="Q497" s="475"/>
      <c r="R497" s="475"/>
      <c r="S497" s="394"/>
      <c r="T497" s="394"/>
      <c r="U497" s="394"/>
      <c r="V497" s="394"/>
      <c r="W497" s="394"/>
      <c r="X497" s="394"/>
      <c r="Y497" s="477"/>
      <c r="Z497" s="477"/>
      <c r="AA497" s="394"/>
      <c r="AB497" s="394"/>
    </row>
    <row r="498" spans="8:8" ht="15.75" customHeight="1">
      <c r="A498" s="394"/>
      <c r="B498" s="394"/>
      <c r="C498" s="476"/>
      <c r="D498" s="394"/>
      <c r="E498" s="394"/>
      <c r="F498" s="394"/>
      <c r="G498" s="394"/>
      <c r="H498" s="394"/>
      <c r="I498" s="394"/>
      <c r="J498" s="394"/>
      <c r="K498" s="394"/>
      <c r="L498" s="394"/>
      <c r="M498" s="394"/>
      <c r="N498" s="394"/>
      <c r="O498" s="394"/>
      <c r="P498" s="394"/>
      <c r="Q498" s="475"/>
      <c r="R498" s="475"/>
      <c r="S498" s="394"/>
      <c r="T498" s="394"/>
      <c r="U498" s="394"/>
      <c r="V498" s="394"/>
      <c r="W498" s="394"/>
      <c r="X498" s="394"/>
      <c r="Y498" s="477"/>
      <c r="Z498" s="477"/>
      <c r="AA498" s="394"/>
      <c r="AB498" s="394"/>
    </row>
    <row r="499" spans="8:8" ht="15.75" customHeight="1">
      <c r="A499" s="394"/>
      <c r="B499" s="394"/>
      <c r="C499" s="476"/>
      <c r="D499" s="394"/>
      <c r="E499" s="394"/>
      <c r="F499" s="394"/>
      <c r="G499" s="394"/>
      <c r="H499" s="394"/>
      <c r="I499" s="394"/>
      <c r="J499" s="394"/>
      <c r="K499" s="394"/>
      <c r="L499" s="394"/>
      <c r="M499" s="394"/>
      <c r="N499" s="394"/>
      <c r="O499" s="394"/>
      <c r="P499" s="394"/>
      <c r="Q499" s="475"/>
      <c r="R499" s="475"/>
      <c r="S499" s="394"/>
      <c r="T499" s="394"/>
      <c r="U499" s="394"/>
      <c r="V499" s="394"/>
      <c r="W499" s="394"/>
      <c r="X499" s="394"/>
      <c r="Y499" s="477"/>
      <c r="Z499" s="477"/>
      <c r="AA499" s="394"/>
      <c r="AB499" s="394"/>
    </row>
    <row r="500" spans="8:8" ht="15.75" customHeight="1">
      <c r="A500" s="394"/>
      <c r="B500" s="394"/>
      <c r="C500" s="476"/>
      <c r="D500" s="394"/>
      <c r="E500" s="394"/>
      <c r="F500" s="394"/>
      <c r="G500" s="394"/>
      <c r="H500" s="394"/>
      <c r="I500" s="394"/>
      <c r="J500" s="394"/>
      <c r="K500" s="394"/>
      <c r="L500" s="394"/>
      <c r="M500" s="394"/>
      <c r="N500" s="394"/>
      <c r="O500" s="394"/>
      <c r="P500" s="394"/>
      <c r="Q500" s="475"/>
      <c r="R500" s="475"/>
      <c r="S500" s="394"/>
      <c r="T500" s="394"/>
      <c r="U500" s="394"/>
      <c r="V500" s="394"/>
      <c r="W500" s="394"/>
      <c r="X500" s="394"/>
      <c r="Y500" s="477"/>
      <c r="Z500" s="477"/>
      <c r="AA500" s="394"/>
      <c r="AB500" s="394"/>
    </row>
    <row r="501" spans="8:8" ht="15.75" customHeight="1">
      <c r="A501" s="394"/>
      <c r="B501" s="394"/>
      <c r="C501" s="476"/>
      <c r="D501" s="394"/>
      <c r="E501" s="394"/>
      <c r="F501" s="394"/>
      <c r="G501" s="394"/>
      <c r="H501" s="394"/>
      <c r="I501" s="394"/>
      <c r="J501" s="394"/>
      <c r="K501" s="394"/>
      <c r="L501" s="394"/>
      <c r="M501" s="394"/>
      <c r="N501" s="394"/>
      <c r="O501" s="394"/>
      <c r="P501" s="394"/>
      <c r="Q501" s="475"/>
      <c r="R501" s="475"/>
      <c r="S501" s="394"/>
      <c r="T501" s="394"/>
      <c r="U501" s="394"/>
      <c r="V501" s="394"/>
      <c r="W501" s="394"/>
      <c r="X501" s="394"/>
      <c r="Y501" s="477"/>
      <c r="Z501" s="477"/>
      <c r="AA501" s="394"/>
      <c r="AB501" s="394"/>
    </row>
    <row r="502" spans="8:8" ht="15.75" customHeight="1">
      <c r="A502" s="394"/>
      <c r="B502" s="394"/>
      <c r="C502" s="476"/>
      <c r="D502" s="394"/>
      <c r="E502" s="394"/>
      <c r="F502" s="394"/>
      <c r="G502" s="394"/>
      <c r="H502" s="394"/>
      <c r="I502" s="394"/>
      <c r="J502" s="394"/>
      <c r="K502" s="394"/>
      <c r="L502" s="394"/>
      <c r="M502" s="394"/>
      <c r="N502" s="394"/>
      <c r="O502" s="394"/>
      <c r="P502" s="394"/>
      <c r="Q502" s="475"/>
      <c r="R502" s="475"/>
      <c r="S502" s="394"/>
      <c r="T502" s="394"/>
      <c r="U502" s="394"/>
      <c r="V502" s="394"/>
      <c r="W502" s="394"/>
      <c r="X502" s="394"/>
      <c r="Y502" s="477"/>
      <c r="Z502" s="477"/>
      <c r="AA502" s="394"/>
      <c r="AB502" s="394"/>
    </row>
    <row r="503" spans="8:8" ht="15.75" customHeight="1">
      <c r="A503" s="394"/>
      <c r="B503" s="394"/>
      <c r="C503" s="476"/>
      <c r="D503" s="394"/>
      <c r="E503" s="394"/>
      <c r="F503" s="394"/>
      <c r="G503" s="394"/>
      <c r="H503" s="394"/>
      <c r="I503" s="394"/>
      <c r="J503" s="394"/>
      <c r="K503" s="394"/>
      <c r="L503" s="394"/>
      <c r="M503" s="394"/>
      <c r="N503" s="394"/>
      <c r="O503" s="394"/>
      <c r="P503" s="394"/>
      <c r="Q503" s="475"/>
      <c r="R503" s="475"/>
      <c r="S503" s="394"/>
      <c r="T503" s="394"/>
      <c r="U503" s="394"/>
      <c r="V503" s="394"/>
      <c r="W503" s="394"/>
      <c r="X503" s="394"/>
      <c r="Y503" s="477"/>
      <c r="Z503" s="477"/>
      <c r="AA503" s="394"/>
      <c r="AB503" s="394"/>
    </row>
    <row r="504" spans="8:8" ht="15.75" customHeight="1">
      <c r="A504" s="394"/>
      <c r="B504" s="394"/>
      <c r="C504" s="476"/>
      <c r="D504" s="394"/>
      <c r="E504" s="394"/>
      <c r="F504" s="394"/>
      <c r="G504" s="394"/>
      <c r="H504" s="394"/>
      <c r="I504" s="394"/>
      <c r="J504" s="394"/>
      <c r="K504" s="394"/>
      <c r="L504" s="394"/>
      <c r="M504" s="394"/>
      <c r="N504" s="394"/>
      <c r="O504" s="394"/>
      <c r="P504" s="394"/>
      <c r="Q504" s="475"/>
      <c r="R504" s="475"/>
      <c r="S504" s="394"/>
      <c r="T504" s="394"/>
      <c r="U504" s="394"/>
      <c r="V504" s="394"/>
      <c r="W504" s="394"/>
      <c r="X504" s="394"/>
      <c r="Y504" s="477"/>
      <c r="Z504" s="477"/>
      <c r="AA504" s="394"/>
      <c r="AB504" s="394"/>
    </row>
    <row r="505" spans="8:8" ht="15.75" customHeight="1">
      <c r="A505" s="394"/>
      <c r="B505" s="394"/>
      <c r="C505" s="476"/>
      <c r="D505" s="394"/>
      <c r="E505" s="394"/>
      <c r="F505" s="394"/>
      <c r="G505" s="394"/>
      <c r="H505" s="394"/>
      <c r="I505" s="394"/>
      <c r="J505" s="394"/>
      <c r="K505" s="394"/>
      <c r="L505" s="394"/>
      <c r="M505" s="394"/>
      <c r="N505" s="394"/>
      <c r="O505" s="394"/>
      <c r="P505" s="394"/>
      <c r="Q505" s="475"/>
      <c r="R505" s="475"/>
      <c r="S505" s="394"/>
      <c r="T505" s="394"/>
      <c r="U505" s="394"/>
      <c r="V505" s="394"/>
      <c r="W505" s="394"/>
      <c r="X505" s="394"/>
      <c r="Y505" s="477"/>
      <c r="Z505" s="477"/>
      <c r="AA505" s="394"/>
      <c r="AB505" s="394"/>
    </row>
    <row r="506" spans="8:8" ht="15.75" customHeight="1">
      <c r="A506" s="394"/>
      <c r="B506" s="394"/>
      <c r="C506" s="476"/>
      <c r="D506" s="394"/>
      <c r="E506" s="394"/>
      <c r="F506" s="394"/>
      <c r="G506" s="394"/>
      <c r="H506" s="394"/>
      <c r="I506" s="394"/>
      <c r="J506" s="394"/>
      <c r="K506" s="394"/>
      <c r="L506" s="394"/>
      <c r="M506" s="394"/>
      <c r="N506" s="394"/>
      <c r="O506" s="394"/>
      <c r="P506" s="394"/>
      <c r="Q506" s="475"/>
      <c r="R506" s="475"/>
      <c r="S506" s="394"/>
      <c r="T506" s="394"/>
      <c r="U506" s="394"/>
      <c r="V506" s="394"/>
      <c r="W506" s="394"/>
      <c r="X506" s="394"/>
      <c r="Y506" s="477"/>
      <c r="Z506" s="477"/>
      <c r="AA506" s="394"/>
      <c r="AB506" s="394"/>
    </row>
    <row r="507" spans="8:8" ht="15.75" customHeight="1">
      <c r="A507" s="394"/>
      <c r="B507" s="394"/>
      <c r="C507" s="476"/>
      <c r="D507" s="394"/>
      <c r="E507" s="394"/>
      <c r="F507" s="394"/>
      <c r="G507" s="394"/>
      <c r="H507" s="394"/>
      <c r="I507" s="394"/>
      <c r="J507" s="394"/>
      <c r="K507" s="394"/>
      <c r="L507" s="394"/>
      <c r="M507" s="394"/>
      <c r="N507" s="394"/>
      <c r="O507" s="394"/>
      <c r="P507" s="394"/>
      <c r="Q507" s="475"/>
      <c r="R507" s="475"/>
      <c r="S507" s="394"/>
      <c r="T507" s="394"/>
      <c r="U507" s="394"/>
      <c r="V507" s="394"/>
      <c r="W507" s="394"/>
      <c r="X507" s="394"/>
      <c r="Y507" s="477"/>
      <c r="Z507" s="477"/>
      <c r="AA507" s="394"/>
      <c r="AB507" s="394"/>
    </row>
    <row r="508" spans="8:8" ht="15.75" customHeight="1">
      <c r="A508" s="394"/>
      <c r="B508" s="394"/>
      <c r="C508" s="476"/>
      <c r="D508" s="394"/>
      <c r="E508" s="394"/>
      <c r="F508" s="394"/>
      <c r="G508" s="394"/>
      <c r="H508" s="394"/>
      <c r="I508" s="394"/>
      <c r="J508" s="394"/>
      <c r="K508" s="394"/>
      <c r="L508" s="394"/>
      <c r="M508" s="394"/>
      <c r="N508" s="394"/>
      <c r="O508" s="394"/>
      <c r="P508" s="394"/>
      <c r="Q508" s="475"/>
      <c r="R508" s="475"/>
      <c r="S508" s="394"/>
      <c r="T508" s="394"/>
      <c r="U508" s="394"/>
      <c r="V508" s="394"/>
      <c r="W508" s="394"/>
      <c r="X508" s="394"/>
      <c r="Y508" s="477"/>
      <c r="Z508" s="477"/>
      <c r="AA508" s="394"/>
      <c r="AB508" s="394"/>
    </row>
    <row r="509" spans="8:8" ht="15.75" customHeight="1">
      <c r="A509" s="394"/>
      <c r="B509" s="394"/>
      <c r="C509" s="476"/>
      <c r="D509" s="394"/>
      <c r="E509" s="394"/>
      <c r="F509" s="394"/>
      <c r="G509" s="394"/>
      <c r="H509" s="394"/>
      <c r="I509" s="394"/>
      <c r="J509" s="394"/>
      <c r="K509" s="394"/>
      <c r="L509" s="394"/>
      <c r="M509" s="394"/>
      <c r="N509" s="394"/>
      <c r="O509" s="394"/>
      <c r="P509" s="394"/>
      <c r="Q509" s="475"/>
      <c r="R509" s="475"/>
      <c r="S509" s="394"/>
      <c r="T509" s="394"/>
      <c r="U509" s="394"/>
      <c r="V509" s="394"/>
      <c r="W509" s="394"/>
      <c r="X509" s="394"/>
      <c r="Y509" s="477"/>
      <c r="Z509" s="477"/>
      <c r="AA509" s="394"/>
      <c r="AB509" s="394"/>
    </row>
    <row r="510" spans="8:8" ht="15.75" customHeight="1">
      <c r="A510" s="394"/>
      <c r="B510" s="394"/>
      <c r="C510" s="476"/>
      <c r="D510" s="394"/>
      <c r="E510" s="394"/>
      <c r="F510" s="394"/>
      <c r="G510" s="394"/>
      <c r="H510" s="394"/>
      <c r="I510" s="394"/>
      <c r="J510" s="394"/>
      <c r="K510" s="394"/>
      <c r="L510" s="394"/>
      <c r="M510" s="394"/>
      <c r="N510" s="394"/>
      <c r="O510" s="394"/>
      <c r="P510" s="394"/>
      <c r="Q510" s="475"/>
      <c r="R510" s="475"/>
      <c r="S510" s="394"/>
      <c r="T510" s="394"/>
      <c r="U510" s="394"/>
      <c r="V510" s="394"/>
      <c r="W510" s="394"/>
      <c r="X510" s="394"/>
      <c r="Y510" s="477"/>
      <c r="Z510" s="477"/>
      <c r="AA510" s="394"/>
      <c r="AB510" s="394"/>
    </row>
    <row r="511" spans="8:8" ht="15.75" customHeight="1">
      <c r="A511" s="394"/>
      <c r="B511" s="394"/>
      <c r="C511" s="476"/>
      <c r="D511" s="394"/>
      <c r="E511" s="394"/>
      <c r="F511" s="394"/>
      <c r="G511" s="394"/>
      <c r="H511" s="394"/>
      <c r="I511" s="394"/>
      <c r="J511" s="394"/>
      <c r="K511" s="394"/>
      <c r="L511" s="394"/>
      <c r="M511" s="394"/>
      <c r="N511" s="394"/>
      <c r="O511" s="394"/>
      <c r="P511" s="394"/>
      <c r="Q511" s="475"/>
      <c r="R511" s="475"/>
      <c r="S511" s="394"/>
      <c r="T511" s="394"/>
      <c r="U511" s="394"/>
      <c r="V511" s="394"/>
      <c r="W511" s="394"/>
      <c r="X511" s="394"/>
      <c r="Y511" s="477"/>
      <c r="Z511" s="477"/>
      <c r="AA511" s="394"/>
      <c r="AB511" s="394"/>
    </row>
    <row r="512" spans="8:8" ht="15.75" customHeight="1">
      <c r="A512" s="394"/>
      <c r="B512" s="394"/>
      <c r="C512" s="476"/>
      <c r="D512" s="394"/>
      <c r="E512" s="394"/>
      <c r="F512" s="394"/>
      <c r="G512" s="394"/>
      <c r="H512" s="394"/>
      <c r="I512" s="394"/>
      <c r="J512" s="394"/>
      <c r="K512" s="394"/>
      <c r="L512" s="394"/>
      <c r="M512" s="394"/>
      <c r="N512" s="394"/>
      <c r="O512" s="394"/>
      <c r="P512" s="394"/>
      <c r="Q512" s="475"/>
      <c r="R512" s="475"/>
      <c r="S512" s="394"/>
      <c r="T512" s="394"/>
      <c r="U512" s="394"/>
      <c r="V512" s="394"/>
      <c r="W512" s="394"/>
      <c r="X512" s="394"/>
      <c r="Y512" s="477"/>
      <c r="Z512" s="477"/>
      <c r="AA512" s="394"/>
      <c r="AB512" s="394"/>
    </row>
    <row r="513" spans="8:8" ht="15.75" customHeight="1">
      <c r="A513" s="394"/>
      <c r="B513" s="394"/>
      <c r="C513" s="476"/>
      <c r="D513" s="394"/>
      <c r="E513" s="394"/>
      <c r="F513" s="394"/>
      <c r="G513" s="394"/>
      <c r="H513" s="394"/>
      <c r="I513" s="394"/>
      <c r="J513" s="394"/>
      <c r="K513" s="394"/>
      <c r="L513" s="394"/>
      <c r="M513" s="394"/>
      <c r="N513" s="394"/>
      <c r="O513" s="394"/>
      <c r="P513" s="394"/>
      <c r="Q513" s="475"/>
      <c r="R513" s="475"/>
      <c r="S513" s="394"/>
      <c r="T513" s="394"/>
      <c r="U513" s="394"/>
      <c r="V513" s="394"/>
      <c r="W513" s="394"/>
      <c r="X513" s="394"/>
      <c r="Y513" s="477"/>
      <c r="Z513" s="477"/>
      <c r="AA513" s="394"/>
      <c r="AB513" s="394"/>
    </row>
    <row r="514" spans="8:8" ht="15.75" customHeight="1">
      <c r="A514" s="394"/>
      <c r="B514" s="394"/>
      <c r="C514" s="476"/>
      <c r="D514" s="394"/>
      <c r="E514" s="394"/>
      <c r="F514" s="394"/>
      <c r="G514" s="394"/>
      <c r="H514" s="394"/>
      <c r="I514" s="394"/>
      <c r="J514" s="394"/>
      <c r="K514" s="394"/>
      <c r="L514" s="394"/>
      <c r="M514" s="394"/>
      <c r="N514" s="394"/>
      <c r="O514" s="394"/>
      <c r="P514" s="394"/>
      <c r="Q514" s="475"/>
      <c r="R514" s="475"/>
      <c r="S514" s="394"/>
      <c r="T514" s="394"/>
      <c r="U514" s="394"/>
      <c r="V514" s="394"/>
      <c r="W514" s="394"/>
      <c r="X514" s="394"/>
      <c r="Y514" s="477"/>
      <c r="Z514" s="477"/>
      <c r="AA514" s="394"/>
      <c r="AB514" s="394"/>
    </row>
    <row r="515" spans="8:8" ht="15.75" customHeight="1">
      <c r="A515" s="394"/>
      <c r="B515" s="394"/>
      <c r="C515" s="476"/>
      <c r="D515" s="394"/>
      <c r="E515" s="394"/>
      <c r="F515" s="394"/>
      <c r="G515" s="394"/>
      <c r="H515" s="394"/>
      <c r="I515" s="394"/>
      <c r="J515" s="394"/>
      <c r="K515" s="394"/>
      <c r="L515" s="394"/>
      <c r="M515" s="394"/>
      <c r="N515" s="394"/>
      <c r="O515" s="394"/>
      <c r="P515" s="394"/>
      <c r="Q515" s="475"/>
      <c r="R515" s="475"/>
      <c r="S515" s="394"/>
      <c r="T515" s="394"/>
      <c r="U515" s="394"/>
      <c r="V515" s="394"/>
      <c r="W515" s="394"/>
      <c r="X515" s="394"/>
      <c r="Y515" s="477"/>
      <c r="Z515" s="477"/>
      <c r="AA515" s="394"/>
      <c r="AB515" s="394"/>
    </row>
    <row r="516" spans="8:8" ht="15.75" customHeight="1">
      <c r="A516" s="394"/>
      <c r="B516" s="394"/>
      <c r="C516" s="476"/>
      <c r="D516" s="394"/>
      <c r="E516" s="394"/>
      <c r="F516" s="394"/>
      <c r="G516" s="394"/>
      <c r="H516" s="394"/>
      <c r="I516" s="394"/>
      <c r="J516" s="394"/>
      <c r="K516" s="394"/>
      <c r="L516" s="394"/>
      <c r="M516" s="394"/>
      <c r="N516" s="394"/>
      <c r="O516" s="394"/>
      <c r="P516" s="394"/>
      <c r="Q516" s="475"/>
      <c r="R516" s="475"/>
      <c r="S516" s="394"/>
      <c r="T516" s="394"/>
      <c r="U516" s="394"/>
      <c r="V516" s="394"/>
      <c r="W516" s="394"/>
      <c r="X516" s="394"/>
      <c r="Y516" s="477"/>
      <c r="Z516" s="477"/>
      <c r="AA516" s="394"/>
      <c r="AB516" s="394"/>
    </row>
    <row r="517" spans="8:8" ht="15.75" customHeight="1">
      <c r="A517" s="394"/>
      <c r="B517" s="394"/>
      <c r="C517" s="476"/>
      <c r="D517" s="394"/>
      <c r="E517" s="394"/>
      <c r="F517" s="394"/>
      <c r="G517" s="394"/>
      <c r="H517" s="394"/>
      <c r="I517" s="394"/>
      <c r="J517" s="394"/>
      <c r="K517" s="394"/>
      <c r="L517" s="394"/>
      <c r="M517" s="394"/>
      <c r="N517" s="394"/>
      <c r="O517" s="394"/>
      <c r="P517" s="394"/>
      <c r="Q517" s="475"/>
      <c r="R517" s="475"/>
      <c r="S517" s="394"/>
      <c r="T517" s="394"/>
      <c r="U517" s="394"/>
      <c r="V517" s="394"/>
      <c r="W517" s="394"/>
      <c r="X517" s="394"/>
      <c r="Y517" s="477"/>
      <c r="Z517" s="477"/>
      <c r="AA517" s="394"/>
      <c r="AB517" s="394"/>
    </row>
    <row r="518" spans="8:8" ht="15.75" customHeight="1">
      <c r="A518" s="394"/>
      <c r="B518" s="394"/>
      <c r="C518" s="476"/>
      <c r="D518" s="394"/>
      <c r="E518" s="394"/>
      <c r="F518" s="394"/>
      <c r="G518" s="394"/>
      <c r="H518" s="394"/>
      <c r="I518" s="394"/>
      <c r="J518" s="394"/>
      <c r="K518" s="394"/>
      <c r="L518" s="394"/>
      <c r="M518" s="394"/>
      <c r="N518" s="394"/>
      <c r="O518" s="394"/>
      <c r="P518" s="394"/>
      <c r="Q518" s="475"/>
      <c r="R518" s="475"/>
      <c r="S518" s="394"/>
      <c r="T518" s="394"/>
      <c r="U518" s="394"/>
      <c r="V518" s="394"/>
      <c r="W518" s="394"/>
      <c r="X518" s="394"/>
      <c r="Y518" s="477"/>
      <c r="Z518" s="477"/>
      <c r="AA518" s="394"/>
      <c r="AB518" s="394"/>
    </row>
    <row r="519" spans="8:8" ht="15.75" customHeight="1">
      <c r="A519" s="394"/>
      <c r="B519" s="394"/>
      <c r="C519" s="476"/>
      <c r="D519" s="394"/>
      <c r="E519" s="394"/>
      <c r="F519" s="394"/>
      <c r="G519" s="394"/>
      <c r="H519" s="394"/>
      <c r="I519" s="394"/>
      <c r="J519" s="394"/>
      <c r="K519" s="394"/>
      <c r="L519" s="394"/>
      <c r="M519" s="394"/>
      <c r="N519" s="394"/>
      <c r="O519" s="394"/>
      <c r="P519" s="394"/>
      <c r="Q519" s="475"/>
      <c r="R519" s="475"/>
      <c r="S519" s="394"/>
      <c r="T519" s="394"/>
      <c r="U519" s="394"/>
      <c r="V519" s="394"/>
      <c r="W519" s="394"/>
      <c r="X519" s="394"/>
      <c r="Y519" s="477"/>
      <c r="Z519" s="477"/>
      <c r="AA519" s="394"/>
      <c r="AB519" s="394"/>
    </row>
    <row r="520" spans="8:8" ht="15.75" customHeight="1">
      <c r="A520" s="394"/>
      <c r="B520" s="394"/>
      <c r="C520" s="476"/>
      <c r="D520" s="394"/>
      <c r="E520" s="394"/>
      <c r="F520" s="394"/>
      <c r="G520" s="394"/>
      <c r="H520" s="394"/>
      <c r="I520" s="394"/>
      <c r="J520" s="394"/>
      <c r="K520" s="394"/>
      <c r="L520" s="394"/>
      <c r="M520" s="394"/>
      <c r="N520" s="394"/>
      <c r="O520" s="394"/>
      <c r="P520" s="394"/>
      <c r="Q520" s="475"/>
      <c r="R520" s="475"/>
      <c r="S520" s="394"/>
      <c r="T520" s="394"/>
      <c r="U520" s="394"/>
      <c r="V520" s="394"/>
      <c r="W520" s="394"/>
      <c r="X520" s="394"/>
      <c r="Y520" s="477"/>
      <c r="Z520" s="477"/>
      <c r="AA520" s="394"/>
      <c r="AB520" s="394"/>
    </row>
    <row r="521" spans="8:8" ht="15.75" customHeight="1">
      <c r="A521" s="394"/>
      <c r="B521" s="394"/>
      <c r="C521" s="476"/>
      <c r="D521" s="394"/>
      <c r="E521" s="394"/>
      <c r="F521" s="394"/>
      <c r="G521" s="394"/>
      <c r="H521" s="394"/>
      <c r="I521" s="394"/>
      <c r="J521" s="394"/>
      <c r="K521" s="394"/>
      <c r="L521" s="394"/>
      <c r="M521" s="394"/>
      <c r="N521" s="394"/>
      <c r="O521" s="394"/>
      <c r="P521" s="394"/>
      <c r="Q521" s="475"/>
      <c r="R521" s="475"/>
      <c r="S521" s="394"/>
      <c r="T521" s="394"/>
      <c r="U521" s="394"/>
      <c r="V521" s="394"/>
      <c r="W521" s="394"/>
      <c r="X521" s="394"/>
      <c r="Y521" s="477"/>
      <c r="Z521" s="477"/>
      <c r="AA521" s="394"/>
      <c r="AB521" s="394"/>
    </row>
    <row r="522" spans="8:8" ht="15.75" customHeight="1">
      <c r="A522" s="394"/>
      <c r="B522" s="394"/>
      <c r="C522" s="476"/>
      <c r="D522" s="394"/>
      <c r="E522" s="394"/>
      <c r="F522" s="394"/>
      <c r="G522" s="394"/>
      <c r="H522" s="394"/>
      <c r="I522" s="394"/>
      <c r="J522" s="394"/>
      <c r="K522" s="394"/>
      <c r="L522" s="394"/>
      <c r="M522" s="394"/>
      <c r="N522" s="394"/>
      <c r="O522" s="394"/>
      <c r="P522" s="394"/>
      <c r="Q522" s="475"/>
      <c r="R522" s="475"/>
      <c r="S522" s="394"/>
      <c r="T522" s="394"/>
      <c r="U522" s="394"/>
      <c r="V522" s="394"/>
      <c r="W522" s="394"/>
      <c r="X522" s="394"/>
      <c r="Y522" s="477"/>
      <c r="Z522" s="477"/>
      <c r="AA522" s="394"/>
      <c r="AB522" s="394"/>
    </row>
    <row r="523" spans="8:8" ht="15.75" customHeight="1">
      <c r="A523" s="394"/>
      <c r="B523" s="394"/>
      <c r="C523" s="476"/>
      <c r="D523" s="394"/>
      <c r="E523" s="394"/>
      <c r="F523" s="394"/>
      <c r="G523" s="394"/>
      <c r="H523" s="394"/>
      <c r="I523" s="394"/>
      <c r="J523" s="394"/>
      <c r="K523" s="394"/>
      <c r="L523" s="394"/>
      <c r="M523" s="394"/>
      <c r="N523" s="394"/>
      <c r="O523" s="394"/>
      <c r="P523" s="394"/>
      <c r="Q523" s="475"/>
      <c r="R523" s="475"/>
      <c r="S523" s="394"/>
      <c r="T523" s="394"/>
      <c r="U523" s="394"/>
      <c r="V523" s="394"/>
      <c r="W523" s="394"/>
      <c r="X523" s="394"/>
      <c r="Y523" s="477"/>
      <c r="Z523" s="477"/>
      <c r="AA523" s="394"/>
      <c r="AB523" s="394"/>
    </row>
    <row r="524" spans="8:8" ht="15.75" customHeight="1">
      <c r="A524" s="394"/>
      <c r="B524" s="394"/>
      <c r="C524" s="476"/>
      <c r="D524" s="394"/>
      <c r="E524" s="394"/>
      <c r="F524" s="394"/>
      <c r="G524" s="394"/>
      <c r="H524" s="394"/>
      <c r="I524" s="394"/>
      <c r="J524" s="394"/>
      <c r="K524" s="394"/>
      <c r="L524" s="394"/>
      <c r="M524" s="394"/>
      <c r="N524" s="394"/>
      <c r="O524" s="394"/>
      <c r="P524" s="394"/>
      <c r="Q524" s="475"/>
      <c r="R524" s="475"/>
      <c r="S524" s="394"/>
      <c r="T524" s="394"/>
      <c r="U524" s="394"/>
      <c r="V524" s="394"/>
      <c r="W524" s="394"/>
      <c r="X524" s="394"/>
      <c r="Y524" s="477"/>
      <c r="Z524" s="477"/>
      <c r="AA524" s="394"/>
      <c r="AB524" s="394"/>
    </row>
    <row r="525" spans="8:8" ht="15.75" customHeight="1">
      <c r="A525" s="394"/>
      <c r="B525" s="394"/>
      <c r="C525" s="476"/>
      <c r="D525" s="394"/>
      <c r="E525" s="394"/>
      <c r="F525" s="394"/>
      <c r="G525" s="394"/>
      <c r="H525" s="394"/>
      <c r="I525" s="394"/>
      <c r="J525" s="394"/>
      <c r="K525" s="394"/>
      <c r="L525" s="394"/>
      <c r="M525" s="394"/>
      <c r="N525" s="394"/>
      <c r="O525" s="394"/>
      <c r="P525" s="394"/>
      <c r="Q525" s="475"/>
      <c r="R525" s="475"/>
      <c r="S525" s="394"/>
      <c r="T525" s="394"/>
      <c r="U525" s="394"/>
      <c r="V525" s="394"/>
      <c r="W525" s="394"/>
      <c r="X525" s="394"/>
      <c r="Y525" s="477"/>
      <c r="Z525" s="477"/>
      <c r="AA525" s="394"/>
      <c r="AB525" s="394"/>
    </row>
    <row r="526" spans="8:8" ht="15.75" customHeight="1">
      <c r="A526" s="394"/>
      <c r="B526" s="394"/>
      <c r="C526" s="476"/>
      <c r="D526" s="394"/>
      <c r="E526" s="394"/>
      <c r="F526" s="394"/>
      <c r="G526" s="394"/>
      <c r="H526" s="394"/>
      <c r="I526" s="394"/>
      <c r="J526" s="394"/>
      <c r="K526" s="394"/>
      <c r="L526" s="394"/>
      <c r="M526" s="394"/>
      <c r="N526" s="394"/>
      <c r="O526" s="394"/>
      <c r="P526" s="394"/>
      <c r="Q526" s="475"/>
      <c r="R526" s="475"/>
      <c r="S526" s="394"/>
      <c r="T526" s="394"/>
      <c r="U526" s="394"/>
      <c r="V526" s="394"/>
      <c r="W526" s="394"/>
      <c r="X526" s="394"/>
      <c r="Y526" s="477"/>
      <c r="Z526" s="477"/>
      <c r="AA526" s="394"/>
      <c r="AB526" s="394"/>
    </row>
    <row r="527" spans="8:8" ht="15.75" customHeight="1">
      <c r="A527" s="394"/>
      <c r="B527" s="394"/>
      <c r="C527" s="476"/>
      <c r="D527" s="394"/>
      <c r="E527" s="394"/>
      <c r="F527" s="394"/>
      <c r="G527" s="394"/>
      <c r="H527" s="394"/>
      <c r="I527" s="394"/>
      <c r="J527" s="394"/>
      <c r="K527" s="394"/>
      <c r="L527" s="394"/>
      <c r="M527" s="394"/>
      <c r="N527" s="394"/>
      <c r="O527" s="394"/>
      <c r="P527" s="394"/>
      <c r="Q527" s="475"/>
      <c r="R527" s="475"/>
      <c r="S527" s="394"/>
      <c r="T527" s="394"/>
      <c r="U527" s="394"/>
      <c r="V527" s="394"/>
      <c r="W527" s="394"/>
      <c r="X527" s="394"/>
      <c r="Y527" s="477"/>
      <c r="Z527" s="477"/>
      <c r="AA527" s="394"/>
      <c r="AB527" s="394"/>
    </row>
    <row r="528" spans="8:8" ht="15.75" customHeight="1">
      <c r="A528" s="394"/>
      <c r="B528" s="394"/>
      <c r="C528" s="476"/>
      <c r="D528" s="394"/>
      <c r="E528" s="394"/>
      <c r="F528" s="394"/>
      <c r="G528" s="394"/>
      <c r="H528" s="394"/>
      <c r="I528" s="394"/>
      <c r="J528" s="394"/>
      <c r="K528" s="394"/>
      <c r="L528" s="394"/>
      <c r="M528" s="394"/>
      <c r="N528" s="394"/>
      <c r="O528" s="394"/>
      <c r="P528" s="394"/>
      <c r="Q528" s="475"/>
      <c r="R528" s="475"/>
      <c r="S528" s="394"/>
      <c r="T528" s="394"/>
      <c r="U528" s="394"/>
      <c r="V528" s="394"/>
      <c r="W528" s="394"/>
      <c r="X528" s="394"/>
      <c r="Y528" s="477"/>
      <c r="Z528" s="477"/>
      <c r="AA528" s="394"/>
      <c r="AB528" s="394"/>
    </row>
    <row r="529" spans="8:8" ht="15.75" customHeight="1">
      <c r="A529" s="394"/>
      <c r="B529" s="394"/>
      <c r="C529" s="476"/>
      <c r="D529" s="394"/>
      <c r="E529" s="394"/>
      <c r="F529" s="394"/>
      <c r="G529" s="394"/>
      <c r="H529" s="394"/>
      <c r="I529" s="394"/>
      <c r="J529" s="394"/>
      <c r="K529" s="394"/>
      <c r="L529" s="394"/>
      <c r="M529" s="394"/>
      <c r="N529" s="394"/>
      <c r="O529" s="394"/>
      <c r="P529" s="394"/>
      <c r="Q529" s="475"/>
      <c r="R529" s="475"/>
      <c r="S529" s="394"/>
      <c r="T529" s="394"/>
      <c r="U529" s="394"/>
      <c r="V529" s="394"/>
      <c r="W529" s="394"/>
      <c r="X529" s="394"/>
      <c r="Y529" s="477"/>
      <c r="Z529" s="477"/>
      <c r="AA529" s="394"/>
      <c r="AB529" s="394"/>
    </row>
    <row r="530" spans="8:8" ht="15.75" customHeight="1">
      <c r="A530" s="394"/>
      <c r="B530" s="394"/>
      <c r="C530" s="476"/>
      <c r="D530" s="394"/>
      <c r="E530" s="394"/>
      <c r="F530" s="394"/>
      <c r="G530" s="394"/>
      <c r="H530" s="394"/>
      <c r="I530" s="394"/>
      <c r="J530" s="394"/>
      <c r="K530" s="394"/>
      <c r="L530" s="394"/>
      <c r="M530" s="394"/>
      <c r="N530" s="394"/>
      <c r="O530" s="394"/>
      <c r="P530" s="394"/>
      <c r="Q530" s="475"/>
      <c r="R530" s="475"/>
      <c r="S530" s="394"/>
      <c r="T530" s="394"/>
      <c r="U530" s="394"/>
      <c r="V530" s="394"/>
      <c r="W530" s="394"/>
      <c r="X530" s="394"/>
      <c r="Y530" s="477"/>
      <c r="Z530" s="477"/>
      <c r="AA530" s="394"/>
      <c r="AB530" s="394"/>
    </row>
    <row r="531" spans="8:8" ht="15.75" customHeight="1">
      <c r="A531" s="394"/>
      <c r="B531" s="394"/>
      <c r="C531" s="476"/>
      <c r="D531" s="394"/>
      <c r="E531" s="394"/>
      <c r="F531" s="394"/>
      <c r="G531" s="394"/>
      <c r="H531" s="394"/>
      <c r="I531" s="394"/>
      <c r="J531" s="394"/>
      <c r="K531" s="394"/>
      <c r="L531" s="394"/>
      <c r="M531" s="394"/>
      <c r="N531" s="394"/>
      <c r="O531" s="394"/>
      <c r="P531" s="394"/>
      <c r="Q531" s="475"/>
      <c r="R531" s="475"/>
      <c r="S531" s="394"/>
      <c r="T531" s="394"/>
      <c r="U531" s="394"/>
      <c r="V531" s="394"/>
      <c r="W531" s="394"/>
      <c r="X531" s="394"/>
      <c r="Y531" s="477"/>
      <c r="Z531" s="477"/>
      <c r="AA531" s="394"/>
      <c r="AB531" s="394"/>
    </row>
    <row r="532" spans="8:8" ht="15.75" customHeight="1">
      <c r="A532" s="394"/>
      <c r="B532" s="394"/>
      <c r="C532" s="476"/>
      <c r="D532" s="394"/>
      <c r="E532" s="394"/>
      <c r="F532" s="394"/>
      <c r="G532" s="394"/>
      <c r="H532" s="394"/>
      <c r="I532" s="394"/>
      <c r="J532" s="394"/>
      <c r="K532" s="394"/>
      <c r="L532" s="394"/>
      <c r="M532" s="394"/>
      <c r="N532" s="394"/>
      <c r="O532" s="394"/>
      <c r="P532" s="394"/>
      <c r="Q532" s="475"/>
      <c r="R532" s="475"/>
      <c r="S532" s="394"/>
      <c r="T532" s="394"/>
      <c r="U532" s="394"/>
      <c r="V532" s="394"/>
      <c r="W532" s="394"/>
      <c r="X532" s="394"/>
      <c r="Y532" s="477"/>
      <c r="Z532" s="477"/>
      <c r="AA532" s="394"/>
      <c r="AB532" s="394"/>
    </row>
    <row r="533" spans="8:8" ht="15.75" customHeight="1">
      <c r="A533" s="394"/>
      <c r="B533" s="394"/>
      <c r="C533" s="476"/>
      <c r="D533" s="394"/>
      <c r="E533" s="394"/>
      <c r="F533" s="394"/>
      <c r="G533" s="394"/>
      <c r="H533" s="394"/>
      <c r="I533" s="394"/>
      <c r="J533" s="394"/>
      <c r="K533" s="394"/>
      <c r="L533" s="394"/>
      <c r="M533" s="394"/>
      <c r="N533" s="394"/>
      <c r="O533" s="394"/>
      <c r="P533" s="394"/>
      <c r="Q533" s="475"/>
      <c r="R533" s="475"/>
      <c r="S533" s="394"/>
      <c r="T533" s="394"/>
      <c r="U533" s="394"/>
      <c r="V533" s="394"/>
      <c r="W533" s="394"/>
      <c r="X533" s="394"/>
      <c r="Y533" s="477"/>
      <c r="Z533" s="477"/>
      <c r="AA533" s="394"/>
      <c r="AB533" s="394"/>
    </row>
    <row r="534" spans="8:8" ht="15.75" customHeight="1">
      <c r="A534" s="394"/>
      <c r="B534" s="394"/>
      <c r="C534" s="476"/>
      <c r="D534" s="394"/>
      <c r="E534" s="394"/>
      <c r="F534" s="394"/>
      <c r="G534" s="394"/>
      <c r="H534" s="394"/>
      <c r="I534" s="394"/>
      <c r="J534" s="394"/>
      <c r="K534" s="394"/>
      <c r="L534" s="394"/>
      <c r="M534" s="394"/>
      <c r="N534" s="394"/>
      <c r="O534" s="394"/>
      <c r="P534" s="394"/>
      <c r="Q534" s="475"/>
      <c r="R534" s="475"/>
      <c r="S534" s="394"/>
      <c r="T534" s="394"/>
      <c r="U534" s="394"/>
      <c r="V534" s="394"/>
      <c r="W534" s="394"/>
      <c r="X534" s="394"/>
      <c r="Y534" s="477"/>
      <c r="Z534" s="477"/>
      <c r="AA534" s="394"/>
      <c r="AB534" s="394"/>
    </row>
    <row r="535" spans="8:8" ht="15.75" customHeight="1">
      <c r="A535" s="394"/>
      <c r="B535" s="394"/>
      <c r="C535" s="476"/>
      <c r="D535" s="394"/>
      <c r="E535" s="394"/>
      <c r="F535" s="394"/>
      <c r="G535" s="394"/>
      <c r="H535" s="394"/>
      <c r="I535" s="394"/>
      <c r="J535" s="394"/>
      <c r="K535" s="394"/>
      <c r="L535" s="394"/>
      <c r="M535" s="394"/>
      <c r="N535" s="394"/>
      <c r="O535" s="394"/>
      <c r="P535" s="394"/>
      <c r="Q535" s="475"/>
      <c r="R535" s="475"/>
      <c r="S535" s="394"/>
      <c r="T535" s="394"/>
      <c r="U535" s="394"/>
      <c r="V535" s="394"/>
      <c r="W535" s="394"/>
      <c r="X535" s="394"/>
      <c r="Y535" s="477"/>
      <c r="Z535" s="477"/>
      <c r="AA535" s="394"/>
      <c r="AB535" s="394"/>
    </row>
    <row r="536" spans="8:8" ht="15.75" customHeight="1">
      <c r="A536" s="394"/>
      <c r="B536" s="394"/>
      <c r="C536" s="476"/>
      <c r="D536" s="394"/>
      <c r="E536" s="394"/>
      <c r="F536" s="394"/>
      <c r="G536" s="394"/>
      <c r="H536" s="394"/>
      <c r="I536" s="394"/>
      <c r="J536" s="394"/>
      <c r="K536" s="394"/>
      <c r="L536" s="394"/>
      <c r="M536" s="394"/>
      <c r="N536" s="394"/>
      <c r="O536" s="394"/>
      <c r="P536" s="394"/>
      <c r="Q536" s="475"/>
      <c r="R536" s="475"/>
      <c r="S536" s="394"/>
      <c r="T536" s="394"/>
      <c r="U536" s="394"/>
      <c r="V536" s="394"/>
      <c r="W536" s="394"/>
      <c r="X536" s="394"/>
      <c r="Y536" s="477"/>
      <c r="Z536" s="477"/>
      <c r="AA536" s="394"/>
      <c r="AB536" s="394"/>
    </row>
    <row r="537" spans="8:8" ht="15.75" customHeight="1">
      <c r="A537" s="394"/>
      <c r="B537" s="394"/>
      <c r="C537" s="476"/>
      <c r="D537" s="394"/>
      <c r="E537" s="394"/>
      <c r="F537" s="394"/>
      <c r="G537" s="394"/>
      <c r="H537" s="394"/>
      <c r="I537" s="394"/>
      <c r="J537" s="394"/>
      <c r="K537" s="394"/>
      <c r="L537" s="394"/>
      <c r="M537" s="394"/>
      <c r="N537" s="394"/>
      <c r="O537" s="394"/>
      <c r="P537" s="394"/>
      <c r="Q537" s="475"/>
      <c r="R537" s="475"/>
      <c r="S537" s="394"/>
      <c r="T537" s="394"/>
      <c r="U537" s="394"/>
      <c r="V537" s="394"/>
      <c r="W537" s="394"/>
      <c r="X537" s="394"/>
      <c r="Y537" s="477"/>
      <c r="Z537" s="477"/>
      <c r="AA537" s="394"/>
      <c r="AB537" s="394"/>
    </row>
    <row r="538" spans="8:8" ht="15.75" customHeight="1">
      <c r="A538" s="394"/>
      <c r="B538" s="394"/>
      <c r="C538" s="476"/>
      <c r="D538" s="394"/>
      <c r="E538" s="394"/>
      <c r="F538" s="394"/>
      <c r="G538" s="394"/>
      <c r="H538" s="394"/>
      <c r="I538" s="394"/>
      <c r="J538" s="394"/>
      <c r="K538" s="394"/>
      <c r="L538" s="394"/>
      <c r="M538" s="394"/>
      <c r="N538" s="394"/>
      <c r="O538" s="394"/>
      <c r="P538" s="394"/>
      <c r="Q538" s="475"/>
      <c r="R538" s="475"/>
      <c r="S538" s="394"/>
      <c r="T538" s="394"/>
      <c r="U538" s="394"/>
      <c r="V538" s="394"/>
      <c r="W538" s="394"/>
      <c r="X538" s="394"/>
      <c r="Y538" s="477"/>
      <c r="Z538" s="477"/>
      <c r="AA538" s="394"/>
      <c r="AB538" s="394"/>
    </row>
    <row r="539" spans="8:8" ht="15.75" customHeight="1">
      <c r="A539" s="394"/>
      <c r="B539" s="394"/>
      <c r="C539" s="476"/>
      <c r="D539" s="394"/>
      <c r="E539" s="394"/>
      <c r="F539" s="394"/>
      <c r="G539" s="394"/>
      <c r="H539" s="394"/>
      <c r="I539" s="394"/>
      <c r="J539" s="394"/>
      <c r="K539" s="394"/>
      <c r="L539" s="394"/>
      <c r="M539" s="394"/>
      <c r="N539" s="394"/>
      <c r="O539" s="394"/>
      <c r="P539" s="394"/>
      <c r="Q539" s="475"/>
      <c r="R539" s="475"/>
      <c r="S539" s="394"/>
      <c r="T539" s="394"/>
      <c r="U539" s="394"/>
      <c r="V539" s="394"/>
      <c r="W539" s="394"/>
      <c r="X539" s="394"/>
      <c r="Y539" s="477"/>
      <c r="Z539" s="477"/>
      <c r="AA539" s="394"/>
      <c r="AB539" s="394"/>
    </row>
    <row r="540" spans="8:8" ht="15.75" customHeight="1">
      <c r="A540" s="394"/>
      <c r="B540" s="394"/>
      <c r="C540" s="476"/>
      <c r="D540" s="394"/>
      <c r="E540" s="394"/>
      <c r="F540" s="394"/>
      <c r="G540" s="394"/>
      <c r="H540" s="394"/>
      <c r="I540" s="394"/>
      <c r="J540" s="394"/>
      <c r="K540" s="394"/>
      <c r="L540" s="394"/>
      <c r="M540" s="394"/>
      <c r="N540" s="394"/>
      <c r="O540" s="394"/>
      <c r="P540" s="394"/>
      <c r="Q540" s="475"/>
      <c r="R540" s="475"/>
      <c r="S540" s="394"/>
      <c r="T540" s="394"/>
      <c r="U540" s="394"/>
      <c r="V540" s="394"/>
      <c r="W540" s="394"/>
      <c r="X540" s="394"/>
      <c r="Y540" s="477"/>
      <c r="Z540" s="477"/>
      <c r="AA540" s="394"/>
      <c r="AB540" s="394"/>
    </row>
    <row r="541" spans="8:8" ht="15.75" customHeight="1">
      <c r="A541" s="394"/>
      <c r="B541" s="394"/>
      <c r="C541" s="476"/>
      <c r="D541" s="394"/>
      <c r="E541" s="394"/>
      <c r="F541" s="394"/>
      <c r="G541" s="394"/>
      <c r="H541" s="394"/>
      <c r="I541" s="394"/>
      <c r="J541" s="394"/>
      <c r="K541" s="394"/>
      <c r="L541" s="394"/>
      <c r="M541" s="394"/>
      <c r="N541" s="394"/>
      <c r="O541" s="394"/>
      <c r="P541" s="394"/>
      <c r="Q541" s="475"/>
      <c r="R541" s="475"/>
      <c r="S541" s="394"/>
      <c r="T541" s="394"/>
      <c r="U541" s="394"/>
      <c r="V541" s="394"/>
      <c r="W541" s="394"/>
      <c r="X541" s="394"/>
      <c r="Y541" s="477"/>
      <c r="Z541" s="477"/>
      <c r="AA541" s="394"/>
      <c r="AB541" s="394"/>
    </row>
    <row r="542" spans="8:8" ht="15.75" customHeight="1">
      <c r="A542" s="394"/>
      <c r="B542" s="394"/>
      <c r="C542" s="476"/>
      <c r="D542" s="394"/>
      <c r="E542" s="394"/>
      <c r="F542" s="394"/>
      <c r="G542" s="394"/>
      <c r="H542" s="394"/>
      <c r="I542" s="394"/>
      <c r="J542" s="394"/>
      <c r="K542" s="394"/>
      <c r="L542" s="394"/>
      <c r="M542" s="394"/>
      <c r="N542" s="394"/>
      <c r="O542" s="394"/>
      <c r="P542" s="394"/>
      <c r="Q542" s="475"/>
      <c r="R542" s="475"/>
      <c r="S542" s="394"/>
      <c r="T542" s="394"/>
      <c r="U542" s="394"/>
      <c r="V542" s="394"/>
      <c r="W542" s="394"/>
      <c r="X542" s="394"/>
      <c r="Y542" s="477"/>
      <c r="Z542" s="477"/>
      <c r="AA542" s="394"/>
      <c r="AB542" s="394"/>
    </row>
    <row r="543" spans="8:8" ht="15.75" customHeight="1">
      <c r="A543" s="394"/>
      <c r="B543" s="394"/>
      <c r="C543" s="476"/>
      <c r="D543" s="394"/>
      <c r="E543" s="394"/>
      <c r="F543" s="394"/>
      <c r="G543" s="394"/>
      <c r="H543" s="394"/>
      <c r="I543" s="394"/>
      <c r="J543" s="394"/>
      <c r="K543" s="394"/>
      <c r="L543" s="394"/>
      <c r="M543" s="394"/>
      <c r="N543" s="394"/>
      <c r="O543" s="394"/>
      <c r="P543" s="394"/>
      <c r="Q543" s="475"/>
      <c r="R543" s="475"/>
      <c r="S543" s="394"/>
      <c r="T543" s="394"/>
      <c r="U543" s="394"/>
      <c r="V543" s="394"/>
      <c r="W543" s="394"/>
      <c r="X543" s="394"/>
      <c r="Y543" s="477"/>
      <c r="Z543" s="477"/>
      <c r="AA543" s="394"/>
      <c r="AB543" s="394"/>
    </row>
    <row r="544" spans="8:8" ht="15.75" customHeight="1">
      <c r="A544" s="394"/>
      <c r="B544" s="394"/>
      <c r="C544" s="476"/>
      <c r="D544" s="394"/>
      <c r="E544" s="394"/>
      <c r="F544" s="394"/>
      <c r="G544" s="394"/>
      <c r="H544" s="394"/>
      <c r="I544" s="394"/>
      <c r="J544" s="394"/>
      <c r="K544" s="394"/>
      <c r="L544" s="394"/>
      <c r="M544" s="394"/>
      <c r="N544" s="394"/>
      <c r="O544" s="394"/>
      <c r="P544" s="394"/>
      <c r="Q544" s="475"/>
      <c r="R544" s="475"/>
      <c r="S544" s="394"/>
      <c r="T544" s="394"/>
      <c r="U544" s="394"/>
      <c r="V544" s="394"/>
      <c r="W544" s="394"/>
      <c r="X544" s="394"/>
      <c r="Y544" s="477"/>
      <c r="Z544" s="477"/>
      <c r="AA544" s="394"/>
      <c r="AB544" s="394"/>
    </row>
    <row r="545" spans="8:8" ht="15.75" customHeight="1">
      <c r="A545" s="394"/>
      <c r="B545" s="394"/>
      <c r="C545" s="476"/>
      <c r="D545" s="394"/>
      <c r="E545" s="394"/>
      <c r="F545" s="394"/>
      <c r="G545" s="394"/>
      <c r="H545" s="394"/>
      <c r="I545" s="394"/>
      <c r="J545" s="394"/>
      <c r="K545" s="394"/>
      <c r="L545" s="394"/>
      <c r="M545" s="394"/>
      <c r="N545" s="394"/>
      <c r="O545" s="394"/>
      <c r="P545" s="394"/>
      <c r="Q545" s="475"/>
      <c r="R545" s="475"/>
      <c r="S545" s="394"/>
      <c r="T545" s="394"/>
      <c r="U545" s="394"/>
      <c r="V545" s="394"/>
      <c r="W545" s="394"/>
      <c r="X545" s="394"/>
      <c r="Y545" s="477"/>
      <c r="Z545" s="477"/>
      <c r="AA545" s="394"/>
      <c r="AB545" s="394"/>
    </row>
    <row r="546" spans="8:8" ht="15.75" customHeight="1">
      <c r="A546" s="394"/>
      <c r="B546" s="394"/>
      <c r="C546" s="476"/>
      <c r="D546" s="394"/>
      <c r="E546" s="394"/>
      <c r="F546" s="394"/>
      <c r="G546" s="394"/>
      <c r="H546" s="394"/>
      <c r="I546" s="394"/>
      <c r="J546" s="394"/>
      <c r="K546" s="394"/>
      <c r="L546" s="394"/>
      <c r="M546" s="394"/>
      <c r="N546" s="394"/>
      <c r="O546" s="394"/>
      <c r="P546" s="394"/>
      <c r="Q546" s="475"/>
      <c r="R546" s="475"/>
      <c r="S546" s="394"/>
      <c r="T546" s="394"/>
      <c r="U546" s="394"/>
      <c r="V546" s="394"/>
      <c r="W546" s="394"/>
      <c r="X546" s="394"/>
      <c r="Y546" s="477"/>
      <c r="Z546" s="477"/>
      <c r="AA546" s="394"/>
      <c r="AB546" s="394"/>
    </row>
    <row r="547" spans="8:8" ht="15.75" customHeight="1">
      <c r="A547" s="394"/>
      <c r="B547" s="394"/>
      <c r="C547" s="476"/>
      <c r="D547" s="394"/>
      <c r="E547" s="394"/>
      <c r="F547" s="394"/>
      <c r="G547" s="394"/>
      <c r="H547" s="394"/>
      <c r="I547" s="394"/>
      <c r="J547" s="394"/>
      <c r="K547" s="394"/>
      <c r="L547" s="394"/>
      <c r="M547" s="394"/>
      <c r="N547" s="394"/>
      <c r="O547" s="394"/>
      <c r="P547" s="394"/>
      <c r="Q547" s="475"/>
      <c r="R547" s="475"/>
      <c r="S547" s="394"/>
      <c r="T547" s="394"/>
      <c r="U547" s="394"/>
      <c r="V547" s="394"/>
      <c r="W547" s="394"/>
      <c r="X547" s="394"/>
      <c r="Y547" s="477"/>
      <c r="Z547" s="477"/>
      <c r="AA547" s="394"/>
      <c r="AB547" s="394"/>
    </row>
    <row r="548" spans="8:8" ht="15.75" customHeight="1">
      <c r="A548" s="394"/>
      <c r="B548" s="394"/>
      <c r="C548" s="476"/>
      <c r="D548" s="394"/>
      <c r="E548" s="394"/>
      <c r="F548" s="394"/>
      <c r="G548" s="394"/>
      <c r="H548" s="394"/>
      <c r="I548" s="394"/>
      <c r="J548" s="394"/>
      <c r="K548" s="394"/>
      <c r="L548" s="394"/>
      <c r="M548" s="394"/>
      <c r="N548" s="394"/>
      <c r="O548" s="394"/>
      <c r="P548" s="394"/>
      <c r="Q548" s="475"/>
      <c r="R548" s="475"/>
      <c r="S548" s="394"/>
      <c r="T548" s="394"/>
      <c r="U548" s="394"/>
      <c r="V548" s="394"/>
      <c r="W548" s="394"/>
      <c r="X548" s="394"/>
      <c r="Y548" s="477"/>
      <c r="Z548" s="477"/>
      <c r="AA548" s="394"/>
      <c r="AB548" s="394"/>
    </row>
    <row r="549" spans="8:8" ht="15.75" customHeight="1">
      <c r="A549" s="394"/>
      <c r="B549" s="394"/>
      <c r="C549" s="476"/>
      <c r="D549" s="394"/>
      <c r="E549" s="394"/>
      <c r="F549" s="394"/>
      <c r="G549" s="394"/>
      <c r="H549" s="394"/>
      <c r="I549" s="394"/>
      <c r="J549" s="394"/>
      <c r="K549" s="394"/>
      <c r="L549" s="394"/>
      <c r="M549" s="394"/>
      <c r="N549" s="394"/>
      <c r="O549" s="394"/>
      <c r="P549" s="394"/>
      <c r="Q549" s="475"/>
      <c r="R549" s="475"/>
      <c r="S549" s="394"/>
      <c r="T549" s="394"/>
      <c r="U549" s="394"/>
      <c r="V549" s="394"/>
      <c r="W549" s="394"/>
      <c r="X549" s="394"/>
      <c r="Y549" s="477"/>
      <c r="Z549" s="477"/>
      <c r="AA549" s="394"/>
      <c r="AB549" s="394"/>
    </row>
    <row r="550" spans="8:8" ht="15.75" customHeight="1">
      <c r="A550" s="394"/>
      <c r="B550" s="394"/>
      <c r="C550" s="476"/>
      <c r="D550" s="394"/>
      <c r="E550" s="394"/>
      <c r="F550" s="394"/>
      <c r="G550" s="394"/>
      <c r="H550" s="394"/>
      <c r="I550" s="394"/>
      <c r="J550" s="394"/>
      <c r="K550" s="394"/>
      <c r="L550" s="394"/>
      <c r="M550" s="394"/>
      <c r="N550" s="394"/>
      <c r="O550" s="394"/>
      <c r="P550" s="394"/>
      <c r="Q550" s="475"/>
      <c r="R550" s="475"/>
      <c r="S550" s="394"/>
      <c r="T550" s="394"/>
      <c r="U550" s="394"/>
      <c r="V550" s="394"/>
      <c r="W550" s="394"/>
      <c r="X550" s="394"/>
      <c r="Y550" s="477"/>
      <c r="Z550" s="477"/>
      <c r="AA550" s="394"/>
      <c r="AB550" s="394"/>
    </row>
    <row r="551" spans="8:8" ht="15.75" customHeight="1">
      <c r="A551" s="394"/>
      <c r="B551" s="394"/>
      <c r="C551" s="476"/>
      <c r="D551" s="394"/>
      <c r="E551" s="394"/>
      <c r="F551" s="394"/>
      <c r="G551" s="394"/>
      <c r="H551" s="394"/>
      <c r="I551" s="394"/>
      <c r="J551" s="394"/>
      <c r="K551" s="394"/>
      <c r="L551" s="394"/>
      <c r="M551" s="394"/>
      <c r="N551" s="394"/>
      <c r="O551" s="394"/>
      <c r="P551" s="394"/>
      <c r="Q551" s="475"/>
      <c r="R551" s="475"/>
      <c r="S551" s="394"/>
      <c r="T551" s="394"/>
      <c r="U551" s="394"/>
      <c r="V551" s="394"/>
      <c r="W551" s="394"/>
      <c r="X551" s="394"/>
      <c r="Y551" s="477"/>
      <c r="Z551" s="477"/>
      <c r="AA551" s="394"/>
      <c r="AB551" s="394"/>
    </row>
    <row r="552" spans="8:8" ht="15.75" customHeight="1">
      <c r="A552" s="394"/>
      <c r="B552" s="394"/>
      <c r="C552" s="476"/>
      <c r="D552" s="394"/>
      <c r="E552" s="394"/>
      <c r="F552" s="394"/>
      <c r="G552" s="394"/>
      <c r="H552" s="394"/>
      <c r="I552" s="394"/>
      <c r="J552" s="394"/>
      <c r="K552" s="394"/>
      <c r="L552" s="394"/>
      <c r="M552" s="394"/>
      <c r="N552" s="394"/>
      <c r="O552" s="394"/>
      <c r="P552" s="394"/>
      <c r="Q552" s="475"/>
      <c r="R552" s="475"/>
      <c r="S552" s="394"/>
      <c r="T552" s="394"/>
      <c r="U552" s="394"/>
      <c r="V552" s="394"/>
      <c r="W552" s="394"/>
      <c r="X552" s="394"/>
      <c r="Y552" s="477"/>
      <c r="Z552" s="477"/>
      <c r="AA552" s="394"/>
      <c r="AB552" s="394"/>
    </row>
    <row r="553" spans="8:8" ht="15.75" customHeight="1">
      <c r="A553" s="394"/>
      <c r="B553" s="394"/>
      <c r="C553" s="476"/>
      <c r="D553" s="394"/>
      <c r="E553" s="394"/>
      <c r="F553" s="394"/>
      <c r="G553" s="394"/>
      <c r="H553" s="394"/>
      <c r="I553" s="394"/>
      <c r="J553" s="394"/>
      <c r="K553" s="394"/>
      <c r="L553" s="394"/>
      <c r="M553" s="394"/>
      <c r="N553" s="394"/>
      <c r="O553" s="394"/>
      <c r="P553" s="394"/>
      <c r="Q553" s="475"/>
      <c r="R553" s="475"/>
      <c r="S553" s="394"/>
      <c r="T553" s="394"/>
      <c r="U553" s="394"/>
      <c r="V553" s="394"/>
      <c r="W553" s="394"/>
      <c r="X553" s="394"/>
      <c r="Y553" s="477"/>
      <c r="Z553" s="477"/>
      <c r="AA553" s="394"/>
      <c r="AB553" s="394"/>
    </row>
    <row r="554" spans="8:8" ht="15.75" customHeight="1">
      <c r="A554" s="394"/>
      <c r="B554" s="394"/>
      <c r="C554" s="476"/>
      <c r="D554" s="394"/>
      <c r="E554" s="394"/>
      <c r="F554" s="394"/>
      <c r="G554" s="394"/>
      <c r="H554" s="394"/>
      <c r="I554" s="394"/>
      <c r="J554" s="394"/>
      <c r="K554" s="394"/>
      <c r="L554" s="394"/>
      <c r="M554" s="394"/>
      <c r="N554" s="394"/>
      <c r="O554" s="394"/>
      <c r="P554" s="394"/>
      <c r="Q554" s="475"/>
      <c r="R554" s="475"/>
      <c r="S554" s="394"/>
      <c r="T554" s="394"/>
      <c r="U554" s="394"/>
      <c r="V554" s="394"/>
      <c r="W554" s="394"/>
      <c r="X554" s="394"/>
      <c r="Y554" s="477"/>
      <c r="Z554" s="477"/>
      <c r="AA554" s="394"/>
      <c r="AB554" s="394"/>
    </row>
    <row r="555" spans="8:8" ht="15.75" customHeight="1">
      <c r="A555" s="394"/>
      <c r="B555" s="394"/>
      <c r="C555" s="476"/>
      <c r="D555" s="394"/>
      <c r="E555" s="394"/>
      <c r="F555" s="394"/>
      <c r="G555" s="394"/>
      <c r="H555" s="394"/>
      <c r="I555" s="394"/>
      <c r="J555" s="394"/>
      <c r="K555" s="394"/>
      <c r="L555" s="394"/>
      <c r="M555" s="394"/>
      <c r="N555" s="394"/>
      <c r="O555" s="394"/>
      <c r="P555" s="394"/>
      <c r="Q555" s="475"/>
      <c r="R555" s="475"/>
      <c r="S555" s="394"/>
      <c r="T555" s="394"/>
      <c r="U555" s="394"/>
      <c r="V555" s="394"/>
      <c r="W555" s="394"/>
      <c r="X555" s="394"/>
      <c r="Y555" s="477"/>
      <c r="Z555" s="477"/>
      <c r="AA555" s="394"/>
      <c r="AB555" s="394"/>
    </row>
    <row r="556" spans="8:8" ht="15.75" customHeight="1">
      <c r="A556" s="394"/>
      <c r="B556" s="394"/>
      <c r="C556" s="476"/>
      <c r="D556" s="394"/>
      <c r="E556" s="394"/>
      <c r="F556" s="394"/>
      <c r="G556" s="394"/>
      <c r="H556" s="394"/>
      <c r="I556" s="394"/>
      <c r="J556" s="394"/>
      <c r="K556" s="394"/>
      <c r="L556" s="394"/>
      <c r="M556" s="394"/>
      <c r="N556" s="394"/>
      <c r="O556" s="394"/>
      <c r="P556" s="394"/>
      <c r="Q556" s="475"/>
      <c r="R556" s="475"/>
      <c r="S556" s="394"/>
      <c r="T556" s="394"/>
      <c r="U556" s="394"/>
      <c r="V556" s="394"/>
      <c r="W556" s="394"/>
      <c r="X556" s="394"/>
      <c r="Y556" s="477"/>
      <c r="Z556" s="477"/>
      <c r="AA556" s="394"/>
      <c r="AB556" s="394"/>
    </row>
    <row r="557" spans="8:8" ht="15.75" customHeight="1">
      <c r="A557" s="394"/>
      <c r="B557" s="394"/>
      <c r="C557" s="476"/>
      <c r="D557" s="394"/>
      <c r="E557" s="394"/>
      <c r="F557" s="394"/>
      <c r="G557" s="394"/>
      <c r="H557" s="394"/>
      <c r="I557" s="394"/>
      <c r="J557" s="394"/>
      <c r="K557" s="394"/>
      <c r="L557" s="394"/>
      <c r="M557" s="394"/>
      <c r="N557" s="394"/>
      <c r="O557" s="394"/>
      <c r="P557" s="394"/>
      <c r="Q557" s="475"/>
      <c r="R557" s="475"/>
      <c r="S557" s="394"/>
      <c r="T557" s="394"/>
      <c r="U557" s="394"/>
      <c r="V557" s="394"/>
      <c r="W557" s="394"/>
      <c r="X557" s="394"/>
      <c r="Y557" s="477"/>
      <c r="Z557" s="477"/>
      <c r="AA557" s="394"/>
      <c r="AB557" s="394"/>
    </row>
    <row r="558" spans="8:8" ht="15.75" customHeight="1">
      <c r="A558" s="394"/>
      <c r="B558" s="394"/>
      <c r="C558" s="476"/>
      <c r="D558" s="394"/>
      <c r="E558" s="394"/>
      <c r="F558" s="394"/>
      <c r="G558" s="394"/>
      <c r="H558" s="394"/>
      <c r="I558" s="394"/>
      <c r="J558" s="394"/>
      <c r="K558" s="394"/>
      <c r="L558" s="394"/>
      <c r="M558" s="394"/>
      <c r="N558" s="394"/>
      <c r="O558" s="394"/>
      <c r="P558" s="394"/>
      <c r="Q558" s="475"/>
      <c r="R558" s="475"/>
      <c r="S558" s="394"/>
      <c r="T558" s="394"/>
      <c r="U558" s="394"/>
      <c r="V558" s="394"/>
      <c r="W558" s="394"/>
      <c r="X558" s="394"/>
      <c r="Y558" s="477"/>
      <c r="Z558" s="477"/>
      <c r="AA558" s="394"/>
      <c r="AB558" s="394"/>
    </row>
    <row r="559" spans="8:8" ht="15.75" customHeight="1">
      <c r="A559" s="394"/>
      <c r="B559" s="394"/>
      <c r="C559" s="476"/>
      <c r="D559" s="394"/>
      <c r="E559" s="394"/>
      <c r="F559" s="394"/>
      <c r="G559" s="394"/>
      <c r="H559" s="394"/>
      <c r="I559" s="394"/>
      <c r="J559" s="394"/>
      <c r="K559" s="394"/>
      <c r="L559" s="394"/>
      <c r="M559" s="394"/>
      <c r="N559" s="394"/>
      <c r="O559" s="394"/>
      <c r="P559" s="394"/>
      <c r="Q559" s="475"/>
      <c r="R559" s="475"/>
      <c r="S559" s="394"/>
      <c r="T559" s="394"/>
      <c r="U559" s="394"/>
      <c r="V559" s="394"/>
      <c r="W559" s="394"/>
      <c r="X559" s="394"/>
      <c r="Y559" s="477"/>
      <c r="Z559" s="477"/>
      <c r="AA559" s="394"/>
      <c r="AB559" s="394"/>
    </row>
    <row r="560" spans="8:8" ht="15.75" customHeight="1">
      <c r="A560" s="394"/>
      <c r="B560" s="394"/>
      <c r="C560" s="476"/>
      <c r="D560" s="394"/>
      <c r="E560" s="394"/>
      <c r="F560" s="394"/>
      <c r="G560" s="394"/>
      <c r="H560" s="394"/>
      <c r="I560" s="394"/>
      <c r="J560" s="394"/>
      <c r="K560" s="394"/>
      <c r="L560" s="394"/>
      <c r="M560" s="394"/>
      <c r="N560" s="394"/>
      <c r="O560" s="394"/>
      <c r="P560" s="394"/>
      <c r="Q560" s="475"/>
      <c r="R560" s="475"/>
      <c r="S560" s="394"/>
      <c r="T560" s="394"/>
      <c r="U560" s="394"/>
      <c r="V560" s="394"/>
      <c r="W560" s="394"/>
      <c r="X560" s="394"/>
      <c r="Y560" s="477"/>
      <c r="Z560" s="477"/>
      <c r="AA560" s="394"/>
      <c r="AB560" s="394"/>
    </row>
    <row r="561" spans="8:8" ht="15.75" customHeight="1">
      <c r="A561" s="394"/>
      <c r="B561" s="394"/>
      <c r="C561" s="476"/>
      <c r="D561" s="394"/>
      <c r="E561" s="394"/>
      <c r="F561" s="394"/>
      <c r="G561" s="394"/>
      <c r="H561" s="394"/>
      <c r="I561" s="394"/>
      <c r="J561" s="394"/>
      <c r="K561" s="394"/>
      <c r="L561" s="394"/>
      <c r="M561" s="394"/>
      <c r="N561" s="394"/>
      <c r="O561" s="394"/>
      <c r="P561" s="394"/>
      <c r="Q561" s="475"/>
      <c r="R561" s="475"/>
      <c r="S561" s="394"/>
      <c r="T561" s="394"/>
      <c r="U561" s="394"/>
      <c r="V561" s="394"/>
      <c r="W561" s="394"/>
      <c r="X561" s="394"/>
      <c r="Y561" s="477"/>
      <c r="Z561" s="477"/>
      <c r="AA561" s="394"/>
      <c r="AB561" s="394"/>
    </row>
    <row r="562" spans="8:8" ht="15.75" customHeight="1">
      <c r="A562" s="394"/>
      <c r="B562" s="394"/>
      <c r="C562" s="476"/>
      <c r="D562" s="394"/>
      <c r="E562" s="394"/>
      <c r="F562" s="394"/>
      <c r="G562" s="394"/>
      <c r="H562" s="394"/>
      <c r="I562" s="394"/>
      <c r="J562" s="394"/>
      <c r="K562" s="394"/>
      <c r="L562" s="394"/>
      <c r="M562" s="394"/>
      <c r="N562" s="394"/>
      <c r="O562" s="394"/>
      <c r="P562" s="394"/>
      <c r="Q562" s="475"/>
      <c r="R562" s="475"/>
      <c r="S562" s="394"/>
      <c r="T562" s="394"/>
      <c r="U562" s="394"/>
      <c r="V562" s="394"/>
      <c r="W562" s="394"/>
      <c r="X562" s="394"/>
      <c r="Y562" s="477"/>
      <c r="Z562" s="477"/>
      <c r="AA562" s="394"/>
      <c r="AB562" s="394"/>
    </row>
    <row r="563" spans="8:8" ht="15.75" customHeight="1">
      <c r="A563" s="394"/>
      <c r="B563" s="394"/>
      <c r="C563" s="476"/>
      <c r="D563" s="394"/>
      <c r="E563" s="394"/>
      <c r="F563" s="394"/>
      <c r="G563" s="394"/>
      <c r="H563" s="394"/>
      <c r="I563" s="394"/>
      <c r="J563" s="394"/>
      <c r="K563" s="394"/>
      <c r="L563" s="394"/>
      <c r="M563" s="394"/>
      <c r="N563" s="394"/>
      <c r="O563" s="394"/>
      <c r="P563" s="394"/>
      <c r="Q563" s="475"/>
      <c r="R563" s="475"/>
      <c r="S563" s="394"/>
      <c r="T563" s="394"/>
      <c r="U563" s="394"/>
      <c r="V563" s="394"/>
      <c r="W563" s="394"/>
      <c r="X563" s="394"/>
      <c r="Y563" s="477"/>
      <c r="Z563" s="477"/>
      <c r="AA563" s="394"/>
      <c r="AB563" s="394"/>
    </row>
    <row r="564" spans="8:8" ht="15.75" customHeight="1">
      <c r="A564" s="394"/>
      <c r="B564" s="394"/>
      <c r="C564" s="476"/>
      <c r="D564" s="394"/>
      <c r="E564" s="394"/>
      <c r="F564" s="394"/>
      <c r="G564" s="394"/>
      <c r="H564" s="394"/>
      <c r="I564" s="394"/>
      <c r="J564" s="394"/>
      <c r="K564" s="394"/>
      <c r="L564" s="394"/>
      <c r="M564" s="394"/>
      <c r="N564" s="394"/>
      <c r="O564" s="394"/>
      <c r="P564" s="394"/>
      <c r="Q564" s="475"/>
      <c r="R564" s="475"/>
      <c r="S564" s="394"/>
      <c r="T564" s="394"/>
      <c r="U564" s="394"/>
      <c r="V564" s="394"/>
      <c r="W564" s="394"/>
      <c r="X564" s="394"/>
      <c r="Y564" s="477"/>
      <c r="Z564" s="477"/>
      <c r="AA564" s="394"/>
      <c r="AB564" s="394"/>
    </row>
    <row r="565" spans="8:8" ht="15.75" customHeight="1">
      <c r="A565" s="394"/>
      <c r="B565" s="394"/>
      <c r="C565" s="476"/>
      <c r="D565" s="394"/>
      <c r="E565" s="394"/>
      <c r="F565" s="394"/>
      <c r="G565" s="394"/>
      <c r="H565" s="394"/>
      <c r="I565" s="394"/>
      <c r="J565" s="394"/>
      <c r="K565" s="394"/>
      <c r="L565" s="394"/>
      <c r="M565" s="394"/>
      <c r="N565" s="394"/>
      <c r="O565" s="394"/>
      <c r="P565" s="394"/>
      <c r="Q565" s="475"/>
      <c r="R565" s="475"/>
      <c r="S565" s="394"/>
      <c r="T565" s="394"/>
      <c r="U565" s="394"/>
      <c r="V565" s="394"/>
      <c r="W565" s="394"/>
      <c r="X565" s="394"/>
      <c r="Y565" s="477"/>
      <c r="Z565" s="477"/>
      <c r="AA565" s="394"/>
      <c r="AB565" s="394"/>
    </row>
    <row r="566" spans="8:8" ht="15.75" customHeight="1">
      <c r="A566" s="394"/>
      <c r="B566" s="394"/>
      <c r="C566" s="476"/>
      <c r="D566" s="394"/>
      <c r="E566" s="394"/>
      <c r="F566" s="394"/>
      <c r="G566" s="394"/>
      <c r="H566" s="394"/>
      <c r="I566" s="394"/>
      <c r="J566" s="394"/>
      <c r="K566" s="394"/>
      <c r="L566" s="394"/>
      <c r="M566" s="394"/>
      <c r="N566" s="394"/>
      <c r="O566" s="394"/>
      <c r="P566" s="394"/>
      <c r="Q566" s="475"/>
      <c r="R566" s="475"/>
      <c r="S566" s="394"/>
      <c r="T566" s="394"/>
      <c r="U566" s="394"/>
      <c r="V566" s="394"/>
      <c r="W566" s="394"/>
      <c r="X566" s="394"/>
      <c r="Y566" s="477"/>
      <c r="Z566" s="477"/>
      <c r="AA566" s="394"/>
      <c r="AB566" s="394"/>
    </row>
    <row r="567" spans="8:8" ht="15.75" customHeight="1">
      <c r="A567" s="394"/>
      <c r="B567" s="394"/>
      <c r="C567" s="476"/>
      <c r="D567" s="394"/>
      <c r="E567" s="394"/>
      <c r="F567" s="394"/>
      <c r="G567" s="394"/>
      <c r="H567" s="394"/>
      <c r="I567" s="394"/>
      <c r="J567" s="394"/>
      <c r="K567" s="394"/>
      <c r="L567" s="394"/>
      <c r="M567" s="394"/>
      <c r="N567" s="394"/>
      <c r="O567" s="394"/>
      <c r="P567" s="394"/>
      <c r="Q567" s="475"/>
      <c r="R567" s="475"/>
      <c r="S567" s="394"/>
      <c r="T567" s="394"/>
      <c r="U567" s="394"/>
      <c r="V567" s="394"/>
      <c r="W567" s="394"/>
      <c r="X567" s="394"/>
      <c r="Y567" s="477"/>
      <c r="Z567" s="477"/>
      <c r="AA567" s="394"/>
      <c r="AB567" s="394"/>
    </row>
    <row r="568" spans="8:8" ht="15.75" customHeight="1">
      <c r="A568" s="394"/>
      <c r="B568" s="394"/>
      <c r="C568" s="476"/>
      <c r="D568" s="394"/>
      <c r="E568" s="394"/>
      <c r="F568" s="394"/>
      <c r="G568" s="394"/>
      <c r="H568" s="394"/>
      <c r="I568" s="394"/>
      <c r="J568" s="394"/>
      <c r="K568" s="394"/>
      <c r="L568" s="394"/>
      <c r="M568" s="394"/>
      <c r="N568" s="394"/>
      <c r="O568" s="394"/>
      <c r="P568" s="394"/>
      <c r="Q568" s="475"/>
      <c r="R568" s="475"/>
      <c r="S568" s="394"/>
      <c r="T568" s="394"/>
      <c r="U568" s="394"/>
      <c r="V568" s="394"/>
      <c r="W568" s="394"/>
      <c r="X568" s="394"/>
      <c r="Y568" s="477"/>
      <c r="Z568" s="477"/>
      <c r="AA568" s="394"/>
      <c r="AB568" s="394"/>
    </row>
    <row r="569" spans="8:8" ht="15.75" customHeight="1">
      <c r="A569" s="394"/>
      <c r="B569" s="394"/>
      <c r="C569" s="476"/>
      <c r="D569" s="394"/>
      <c r="E569" s="394"/>
      <c r="F569" s="394"/>
      <c r="G569" s="394"/>
      <c r="H569" s="394"/>
      <c r="I569" s="394"/>
      <c r="J569" s="394"/>
      <c r="K569" s="394"/>
      <c r="L569" s="394"/>
      <c r="M569" s="394"/>
      <c r="N569" s="394"/>
      <c r="O569" s="394"/>
      <c r="P569" s="394"/>
      <c r="Q569" s="475"/>
      <c r="R569" s="475"/>
      <c r="S569" s="394"/>
      <c r="T569" s="394"/>
      <c r="U569" s="394"/>
      <c r="V569" s="394"/>
      <c r="W569" s="394"/>
      <c r="X569" s="394"/>
      <c r="Y569" s="477"/>
      <c r="Z569" s="477"/>
      <c r="AA569" s="394"/>
      <c r="AB569" s="394"/>
    </row>
    <row r="570" spans="8:8" ht="15.75" customHeight="1">
      <c r="A570" s="394"/>
      <c r="B570" s="394"/>
      <c r="C570" s="476"/>
      <c r="D570" s="394"/>
      <c r="E570" s="394"/>
      <c r="F570" s="394"/>
      <c r="G570" s="394"/>
      <c r="H570" s="394"/>
      <c r="I570" s="394"/>
      <c r="J570" s="394"/>
      <c r="K570" s="394"/>
      <c r="L570" s="394"/>
      <c r="M570" s="394"/>
      <c r="N570" s="394"/>
      <c r="O570" s="394"/>
      <c r="P570" s="394"/>
      <c r="Q570" s="475"/>
      <c r="R570" s="475"/>
      <c r="S570" s="394"/>
      <c r="T570" s="394"/>
      <c r="U570" s="394"/>
      <c r="V570" s="394"/>
      <c r="W570" s="394"/>
      <c r="X570" s="394"/>
      <c r="Y570" s="477"/>
      <c r="Z570" s="477"/>
      <c r="AA570" s="394"/>
      <c r="AB570" s="394"/>
    </row>
    <row r="571" spans="8:8" ht="15.75" customHeight="1">
      <c r="A571" s="394"/>
      <c r="B571" s="394"/>
      <c r="C571" s="476"/>
      <c r="D571" s="394"/>
      <c r="E571" s="394"/>
      <c r="F571" s="394"/>
      <c r="G571" s="394"/>
      <c r="H571" s="394"/>
      <c r="I571" s="394"/>
      <c r="J571" s="394"/>
      <c r="K571" s="394"/>
      <c r="L571" s="394"/>
      <c r="M571" s="394"/>
      <c r="N571" s="394"/>
      <c r="O571" s="394"/>
      <c r="P571" s="394"/>
      <c r="Q571" s="475"/>
      <c r="R571" s="475"/>
      <c r="S571" s="394"/>
      <c r="T571" s="394"/>
      <c r="U571" s="394"/>
      <c r="V571" s="394"/>
      <c r="W571" s="394"/>
      <c r="X571" s="394"/>
      <c r="Y571" s="477"/>
      <c r="Z571" s="477"/>
      <c r="AA571" s="394"/>
      <c r="AB571" s="394"/>
    </row>
    <row r="572" spans="8:8" ht="15.75" customHeight="1">
      <c r="A572" s="394"/>
      <c r="B572" s="394"/>
      <c r="C572" s="476"/>
      <c r="D572" s="394"/>
      <c r="E572" s="394"/>
      <c r="F572" s="394"/>
      <c r="G572" s="394"/>
      <c r="H572" s="394"/>
      <c r="I572" s="394"/>
      <c r="J572" s="394"/>
      <c r="K572" s="394"/>
      <c r="L572" s="394"/>
      <c r="M572" s="394"/>
      <c r="N572" s="394"/>
      <c r="O572" s="394"/>
      <c r="P572" s="394"/>
      <c r="Q572" s="475"/>
      <c r="R572" s="475"/>
      <c r="S572" s="394"/>
      <c r="T572" s="394"/>
      <c r="U572" s="394"/>
      <c r="V572" s="394"/>
      <c r="W572" s="394"/>
      <c r="X572" s="394"/>
      <c r="Y572" s="477"/>
      <c r="Z572" s="477"/>
      <c r="AA572" s="394"/>
      <c r="AB572" s="394"/>
    </row>
    <row r="573" spans="8:8" ht="15.75" customHeight="1">
      <c r="A573" s="394"/>
      <c r="B573" s="394"/>
      <c r="C573" s="476"/>
      <c r="D573" s="394"/>
      <c r="E573" s="394"/>
      <c r="F573" s="394"/>
      <c r="G573" s="394"/>
      <c r="H573" s="394"/>
      <c r="I573" s="394"/>
      <c r="J573" s="394"/>
      <c r="K573" s="394"/>
      <c r="L573" s="394"/>
      <c r="M573" s="394"/>
      <c r="N573" s="394"/>
      <c r="O573" s="394"/>
      <c r="P573" s="394"/>
      <c r="Q573" s="475"/>
      <c r="R573" s="475"/>
      <c r="S573" s="394"/>
      <c r="T573" s="394"/>
      <c r="U573" s="394"/>
      <c r="V573" s="394"/>
      <c r="W573" s="394"/>
      <c r="X573" s="394"/>
      <c r="Y573" s="477"/>
      <c r="Z573" s="477"/>
      <c r="AA573" s="394"/>
      <c r="AB573" s="394"/>
    </row>
    <row r="574" spans="8:8" ht="15.75" customHeight="1">
      <c r="A574" s="394"/>
      <c r="B574" s="394"/>
      <c r="C574" s="476"/>
      <c r="D574" s="394"/>
      <c r="E574" s="394"/>
      <c r="F574" s="394"/>
      <c r="G574" s="394"/>
      <c r="H574" s="394"/>
      <c r="I574" s="394"/>
      <c r="J574" s="394"/>
      <c r="K574" s="394"/>
      <c r="L574" s="394"/>
      <c r="M574" s="394"/>
      <c r="N574" s="394"/>
      <c r="O574" s="394"/>
      <c r="P574" s="394"/>
      <c r="Q574" s="475"/>
      <c r="R574" s="475"/>
      <c r="S574" s="394"/>
      <c r="T574" s="394"/>
      <c r="U574" s="394"/>
      <c r="V574" s="394"/>
      <c r="W574" s="394"/>
      <c r="X574" s="394"/>
      <c r="Y574" s="477"/>
      <c r="Z574" s="477"/>
      <c r="AA574" s="394"/>
      <c r="AB574" s="394"/>
    </row>
    <row r="575" spans="8:8" ht="15.75" customHeight="1">
      <c r="A575" s="394"/>
      <c r="B575" s="394"/>
      <c r="C575" s="476"/>
      <c r="D575" s="394"/>
      <c r="E575" s="394"/>
      <c r="F575" s="394"/>
      <c r="G575" s="394"/>
      <c r="H575" s="394"/>
      <c r="I575" s="394"/>
      <c r="J575" s="394"/>
      <c r="K575" s="394"/>
      <c r="L575" s="394"/>
      <c r="M575" s="394"/>
      <c r="N575" s="394"/>
      <c r="O575" s="394"/>
      <c r="P575" s="394"/>
      <c r="Q575" s="475"/>
      <c r="R575" s="475"/>
      <c r="S575" s="394"/>
      <c r="T575" s="394"/>
      <c r="U575" s="394"/>
      <c r="V575" s="394"/>
      <c r="W575" s="394"/>
      <c r="X575" s="394"/>
      <c r="Y575" s="477"/>
      <c r="Z575" s="477"/>
      <c r="AA575" s="394"/>
      <c r="AB575" s="394"/>
    </row>
    <row r="576" spans="8:8" ht="15.75" customHeight="1">
      <c r="A576" s="394"/>
      <c r="B576" s="394"/>
      <c r="C576" s="476"/>
      <c r="D576" s="394"/>
      <c r="E576" s="394"/>
      <c r="F576" s="394"/>
      <c r="G576" s="394"/>
      <c r="H576" s="394"/>
      <c r="I576" s="394"/>
      <c r="J576" s="394"/>
      <c r="K576" s="394"/>
      <c r="L576" s="394"/>
      <c r="M576" s="394"/>
      <c r="N576" s="394"/>
      <c r="O576" s="394"/>
      <c r="P576" s="394"/>
      <c r="Q576" s="475"/>
      <c r="R576" s="475"/>
      <c r="S576" s="394"/>
      <c r="T576" s="394"/>
      <c r="U576" s="394"/>
      <c r="V576" s="394"/>
      <c r="W576" s="394"/>
      <c r="X576" s="394"/>
      <c r="Y576" s="477"/>
      <c r="Z576" s="477"/>
      <c r="AA576" s="394"/>
      <c r="AB576" s="394"/>
    </row>
    <row r="577" spans="8:8" ht="15.75" customHeight="1">
      <c r="A577" s="394"/>
      <c r="B577" s="394"/>
      <c r="C577" s="476"/>
      <c r="D577" s="394"/>
      <c r="E577" s="394"/>
      <c r="F577" s="394"/>
      <c r="G577" s="394"/>
      <c r="H577" s="394"/>
      <c r="I577" s="394"/>
      <c r="J577" s="394"/>
      <c r="K577" s="394"/>
      <c r="L577" s="394"/>
      <c r="M577" s="394"/>
      <c r="N577" s="394"/>
      <c r="O577" s="394"/>
      <c r="P577" s="394"/>
      <c r="Q577" s="475"/>
      <c r="R577" s="475"/>
      <c r="S577" s="394"/>
      <c r="T577" s="394"/>
      <c r="U577" s="394"/>
      <c r="V577" s="394"/>
      <c r="W577" s="394"/>
      <c r="X577" s="394"/>
      <c r="Y577" s="477"/>
      <c r="Z577" s="477"/>
      <c r="AA577" s="394"/>
      <c r="AB577" s="394"/>
    </row>
    <row r="578" spans="8:8" ht="15.75" customHeight="1">
      <c r="A578" s="394"/>
      <c r="B578" s="394"/>
      <c r="C578" s="476"/>
      <c r="D578" s="394"/>
      <c r="E578" s="394"/>
      <c r="F578" s="394"/>
      <c r="G578" s="394"/>
      <c r="H578" s="394"/>
      <c r="I578" s="394"/>
      <c r="J578" s="394"/>
      <c r="K578" s="394"/>
      <c r="L578" s="394"/>
      <c r="M578" s="394"/>
      <c r="N578" s="394"/>
      <c r="O578" s="394"/>
      <c r="P578" s="394"/>
      <c r="Q578" s="475"/>
      <c r="R578" s="475"/>
      <c r="S578" s="394"/>
      <c r="T578" s="394"/>
      <c r="U578" s="394"/>
      <c r="V578" s="394"/>
      <c r="W578" s="394"/>
      <c r="X578" s="394"/>
      <c r="Y578" s="477"/>
      <c r="Z578" s="477"/>
      <c r="AA578" s="394"/>
      <c r="AB578" s="394"/>
    </row>
    <row r="579" spans="8:8" ht="15.75" customHeight="1">
      <c r="A579" s="394"/>
      <c r="B579" s="394"/>
      <c r="C579" s="476"/>
      <c r="D579" s="394"/>
      <c r="E579" s="394"/>
      <c r="F579" s="394"/>
      <c r="G579" s="394"/>
      <c r="H579" s="394"/>
      <c r="I579" s="394"/>
      <c r="J579" s="394"/>
      <c r="K579" s="394"/>
      <c r="L579" s="394"/>
      <c r="M579" s="394"/>
      <c r="N579" s="394"/>
      <c r="O579" s="394"/>
      <c r="P579" s="394"/>
      <c r="Q579" s="475"/>
      <c r="R579" s="475"/>
      <c r="S579" s="394"/>
      <c r="T579" s="394"/>
      <c r="U579" s="394"/>
      <c r="V579" s="394"/>
      <c r="W579" s="394"/>
      <c r="X579" s="394"/>
      <c r="Y579" s="477"/>
      <c r="Z579" s="477"/>
      <c r="AA579" s="394"/>
      <c r="AB579" s="394"/>
    </row>
    <row r="580" spans="8:8" ht="15.75" customHeight="1">
      <c r="A580" s="394"/>
      <c r="B580" s="394"/>
      <c r="C580" s="476"/>
      <c r="D580" s="394"/>
      <c r="E580" s="394"/>
      <c r="F580" s="394"/>
      <c r="G580" s="394"/>
      <c r="H580" s="394"/>
      <c r="I580" s="394"/>
      <c r="J580" s="394"/>
      <c r="K580" s="394"/>
      <c r="L580" s="394"/>
      <c r="M580" s="394"/>
      <c r="N580" s="394"/>
      <c r="O580" s="394"/>
      <c r="P580" s="394"/>
      <c r="Q580" s="475"/>
      <c r="R580" s="475"/>
      <c r="S580" s="394"/>
      <c r="T580" s="394"/>
      <c r="U580" s="394"/>
      <c r="V580" s="394"/>
      <c r="W580" s="394"/>
      <c r="X580" s="394"/>
      <c r="Y580" s="477"/>
      <c r="Z580" s="477"/>
      <c r="AA580" s="394"/>
      <c r="AB580" s="394"/>
    </row>
    <row r="581" spans="8:8" ht="15.75" customHeight="1">
      <c r="A581" s="394"/>
      <c r="B581" s="394"/>
      <c r="C581" s="476"/>
      <c r="D581" s="394"/>
      <c r="E581" s="394"/>
      <c r="F581" s="394"/>
      <c r="G581" s="394"/>
      <c r="H581" s="394"/>
      <c r="I581" s="394"/>
      <c r="J581" s="394"/>
      <c r="K581" s="394"/>
      <c r="L581" s="394"/>
      <c r="M581" s="394"/>
      <c r="N581" s="394"/>
      <c r="O581" s="394"/>
      <c r="P581" s="394"/>
      <c r="Q581" s="475"/>
      <c r="R581" s="475"/>
      <c r="S581" s="394"/>
      <c r="T581" s="394"/>
      <c r="U581" s="394"/>
      <c r="V581" s="394"/>
      <c r="W581" s="394"/>
      <c r="X581" s="394"/>
      <c r="Y581" s="477"/>
      <c r="Z581" s="477"/>
      <c r="AA581" s="394"/>
      <c r="AB581" s="394"/>
    </row>
    <row r="582" spans="8:8" ht="15.75" customHeight="1">
      <c r="A582" s="394"/>
      <c r="B582" s="394"/>
      <c r="C582" s="476"/>
      <c r="D582" s="394"/>
      <c r="E582" s="394"/>
      <c r="F582" s="394"/>
      <c r="G582" s="394"/>
      <c r="H582" s="394"/>
      <c r="I582" s="394"/>
      <c r="J582" s="394"/>
      <c r="K582" s="394"/>
      <c r="L582" s="394"/>
      <c r="M582" s="394"/>
      <c r="N582" s="394"/>
      <c r="O582" s="394"/>
      <c r="P582" s="394"/>
      <c r="Q582" s="475"/>
      <c r="R582" s="475"/>
      <c r="S582" s="394"/>
      <c r="T582" s="394"/>
      <c r="U582" s="394"/>
      <c r="V582" s="394"/>
      <c r="W582" s="394"/>
      <c r="X582" s="394"/>
      <c r="Y582" s="477"/>
      <c r="Z582" s="477"/>
      <c r="AA582" s="394"/>
      <c r="AB582" s="394"/>
    </row>
    <row r="583" spans="8:8" ht="15.75" customHeight="1">
      <c r="A583" s="394"/>
      <c r="B583" s="394"/>
      <c r="C583" s="476"/>
      <c r="D583" s="394"/>
      <c r="E583" s="394"/>
      <c r="F583" s="394"/>
      <c r="G583" s="394"/>
      <c r="H583" s="394"/>
      <c r="I583" s="394"/>
      <c r="J583" s="394"/>
      <c r="K583" s="394"/>
      <c r="L583" s="394"/>
      <c r="M583" s="394"/>
      <c r="N583" s="394"/>
      <c r="O583" s="394"/>
      <c r="P583" s="394"/>
      <c r="Q583" s="475"/>
      <c r="R583" s="475"/>
      <c r="S583" s="394"/>
      <c r="T583" s="394"/>
      <c r="U583" s="394"/>
      <c r="V583" s="394"/>
      <c r="W583" s="394"/>
      <c r="X583" s="394"/>
      <c r="Y583" s="477"/>
      <c r="Z583" s="477"/>
      <c r="AA583" s="394"/>
      <c r="AB583" s="394"/>
    </row>
    <row r="584" spans="8:8" ht="15.75" customHeight="1">
      <c r="A584" s="394"/>
      <c r="B584" s="394"/>
      <c r="C584" s="476"/>
      <c r="D584" s="394"/>
      <c r="E584" s="394"/>
      <c r="F584" s="394"/>
      <c r="G584" s="394"/>
      <c r="H584" s="394"/>
      <c r="I584" s="394"/>
      <c r="J584" s="394"/>
      <c r="K584" s="394"/>
      <c r="L584" s="394"/>
      <c r="M584" s="394"/>
      <c r="N584" s="394"/>
      <c r="O584" s="394"/>
      <c r="P584" s="394"/>
      <c r="Q584" s="475"/>
      <c r="R584" s="475"/>
      <c r="S584" s="394"/>
      <c r="T584" s="394"/>
      <c r="U584" s="394"/>
      <c r="V584" s="394"/>
      <c r="W584" s="394"/>
      <c r="X584" s="394"/>
      <c r="Y584" s="477"/>
      <c r="Z584" s="477"/>
      <c r="AA584" s="394"/>
      <c r="AB584" s="394"/>
    </row>
    <row r="585" spans="8:8" ht="15.75" customHeight="1">
      <c r="A585" s="394"/>
      <c r="B585" s="394"/>
      <c r="C585" s="476"/>
      <c r="D585" s="394"/>
      <c r="E585" s="394"/>
      <c r="F585" s="394"/>
      <c r="G585" s="394"/>
      <c r="H585" s="394"/>
      <c r="I585" s="394"/>
      <c r="J585" s="394"/>
      <c r="K585" s="394"/>
      <c r="L585" s="394"/>
      <c r="M585" s="394"/>
      <c r="N585" s="394"/>
      <c r="O585" s="394"/>
      <c r="P585" s="394"/>
      <c r="Q585" s="475"/>
      <c r="R585" s="475"/>
      <c r="S585" s="394"/>
      <c r="T585" s="394"/>
      <c r="U585" s="394"/>
      <c r="V585" s="394"/>
      <c r="W585" s="394"/>
      <c r="X585" s="394"/>
      <c r="Y585" s="477"/>
      <c r="Z585" s="477"/>
      <c r="AA585" s="394"/>
      <c r="AB585" s="394"/>
    </row>
    <row r="586" spans="8:8" ht="15.75" customHeight="1">
      <c r="A586" s="394"/>
      <c r="B586" s="394"/>
      <c r="C586" s="476"/>
      <c r="D586" s="394"/>
      <c r="E586" s="394"/>
      <c r="F586" s="394"/>
      <c r="G586" s="394"/>
      <c r="H586" s="394"/>
      <c r="I586" s="394"/>
      <c r="J586" s="394"/>
      <c r="K586" s="394"/>
      <c r="L586" s="394"/>
      <c r="M586" s="394"/>
      <c r="N586" s="394"/>
      <c r="O586" s="394"/>
      <c r="P586" s="394"/>
      <c r="Q586" s="475"/>
      <c r="R586" s="475"/>
      <c r="S586" s="394"/>
      <c r="T586" s="394"/>
      <c r="U586" s="394"/>
      <c r="V586" s="394"/>
      <c r="W586" s="394"/>
      <c r="X586" s="394"/>
      <c r="Y586" s="477"/>
      <c r="Z586" s="477"/>
      <c r="AA586" s="394"/>
      <c r="AB586" s="394"/>
    </row>
    <row r="587" spans="8:8" ht="15.75" customHeight="1">
      <c r="A587" s="394"/>
      <c r="B587" s="394"/>
      <c r="C587" s="476"/>
      <c r="D587" s="394"/>
      <c r="E587" s="394"/>
      <c r="F587" s="394"/>
      <c r="G587" s="394"/>
      <c r="H587" s="394"/>
      <c r="I587" s="394"/>
      <c r="J587" s="394"/>
      <c r="K587" s="394"/>
      <c r="L587" s="394"/>
      <c r="M587" s="394"/>
      <c r="N587" s="394"/>
      <c r="O587" s="394"/>
      <c r="P587" s="394"/>
      <c r="Q587" s="475"/>
      <c r="R587" s="475"/>
      <c r="S587" s="394"/>
      <c r="T587" s="394"/>
      <c r="U587" s="394"/>
      <c r="V587" s="394"/>
      <c r="W587" s="394"/>
      <c r="X587" s="394"/>
      <c r="Y587" s="477"/>
      <c r="Z587" s="477"/>
      <c r="AA587" s="394"/>
      <c r="AB587" s="394"/>
    </row>
    <row r="588" spans="8:8" ht="15.75" customHeight="1">
      <c r="A588" s="394"/>
      <c r="B588" s="394"/>
      <c r="C588" s="476"/>
      <c r="D588" s="394"/>
      <c r="E588" s="394"/>
      <c r="F588" s="394"/>
      <c r="G588" s="394"/>
      <c r="H588" s="394"/>
      <c r="I588" s="394"/>
      <c r="J588" s="394"/>
      <c r="K588" s="394"/>
      <c r="L588" s="394"/>
      <c r="M588" s="394"/>
      <c r="N588" s="394"/>
      <c r="O588" s="394"/>
      <c r="P588" s="394"/>
      <c r="Q588" s="475"/>
      <c r="R588" s="475"/>
      <c r="S588" s="394"/>
      <c r="T588" s="394"/>
      <c r="U588" s="394"/>
      <c r="V588" s="394"/>
      <c r="W588" s="394"/>
      <c r="X588" s="394"/>
      <c r="Y588" s="477"/>
      <c r="Z588" s="477"/>
      <c r="AA588" s="394"/>
      <c r="AB588" s="394"/>
    </row>
    <row r="589" spans="8:8" ht="15.75" customHeight="1">
      <c r="A589" s="394"/>
      <c r="B589" s="394"/>
      <c r="C589" s="476"/>
      <c r="D589" s="394"/>
      <c r="E589" s="394"/>
      <c r="F589" s="394"/>
      <c r="G589" s="394"/>
      <c r="H589" s="394"/>
      <c r="I589" s="394"/>
      <c r="J589" s="394"/>
      <c r="K589" s="394"/>
      <c r="L589" s="394"/>
      <c r="M589" s="394"/>
      <c r="N589" s="394"/>
      <c r="O589" s="394"/>
      <c r="P589" s="394"/>
      <c r="Q589" s="475"/>
      <c r="R589" s="475"/>
      <c r="S589" s="394"/>
      <c r="T589" s="394"/>
      <c r="U589" s="394"/>
      <c r="V589" s="394"/>
      <c r="W589" s="394"/>
      <c r="X589" s="394"/>
      <c r="Y589" s="477"/>
      <c r="Z589" s="477"/>
      <c r="AA589" s="394"/>
      <c r="AB589" s="394"/>
    </row>
    <row r="590" spans="8:8" ht="15.75" customHeight="1">
      <c r="A590" s="394"/>
      <c r="B590" s="394"/>
      <c r="C590" s="476"/>
      <c r="D590" s="394"/>
      <c r="E590" s="394"/>
      <c r="F590" s="394"/>
      <c r="G590" s="394"/>
      <c r="H590" s="394"/>
      <c r="I590" s="394"/>
      <c r="J590" s="394"/>
      <c r="K590" s="394"/>
      <c r="L590" s="394"/>
      <c r="M590" s="394"/>
      <c r="N590" s="394"/>
      <c r="O590" s="394"/>
      <c r="P590" s="394"/>
      <c r="Q590" s="475"/>
      <c r="R590" s="475"/>
      <c r="S590" s="394"/>
      <c r="T590" s="394"/>
      <c r="U590" s="394"/>
      <c r="V590" s="394"/>
      <c r="W590" s="394"/>
      <c r="X590" s="394"/>
      <c r="Y590" s="477"/>
      <c r="Z590" s="477"/>
      <c r="AA590" s="394"/>
      <c r="AB590" s="394"/>
    </row>
    <row r="591" spans="8:8" ht="15.75" customHeight="1">
      <c r="A591" s="394"/>
      <c r="B591" s="394"/>
      <c r="C591" s="476"/>
      <c r="D591" s="394"/>
      <c r="E591" s="394"/>
      <c r="F591" s="394"/>
      <c r="G591" s="394"/>
      <c r="H591" s="394"/>
      <c r="I591" s="394"/>
      <c r="J591" s="394"/>
      <c r="K591" s="394"/>
      <c r="L591" s="394"/>
      <c r="M591" s="394"/>
      <c r="N591" s="394"/>
      <c r="O591" s="394"/>
      <c r="P591" s="394"/>
      <c r="Q591" s="475"/>
      <c r="R591" s="475"/>
      <c r="S591" s="394"/>
      <c r="T591" s="394"/>
      <c r="U591" s="394"/>
      <c r="V591" s="394"/>
      <c r="W591" s="394"/>
      <c r="X591" s="394"/>
      <c r="Y591" s="477"/>
      <c r="Z591" s="477"/>
      <c r="AA591" s="394"/>
      <c r="AB591" s="394"/>
    </row>
    <row r="592" spans="8:8" ht="15.75" customHeight="1">
      <c r="A592" s="394"/>
      <c r="B592" s="394"/>
      <c r="C592" s="476"/>
      <c r="D592" s="394"/>
      <c r="E592" s="394"/>
      <c r="F592" s="394"/>
      <c r="G592" s="394"/>
      <c r="H592" s="394"/>
      <c r="I592" s="394"/>
      <c r="J592" s="394"/>
      <c r="K592" s="394"/>
      <c r="L592" s="394"/>
      <c r="M592" s="394"/>
      <c r="N592" s="394"/>
      <c r="O592" s="394"/>
      <c r="P592" s="394"/>
      <c r="Q592" s="475"/>
      <c r="R592" s="475"/>
      <c r="S592" s="394"/>
      <c r="T592" s="394"/>
      <c r="U592" s="394"/>
      <c r="V592" s="394"/>
      <c r="W592" s="394"/>
      <c r="X592" s="394"/>
      <c r="Y592" s="477"/>
      <c r="Z592" s="477"/>
      <c r="AA592" s="394"/>
      <c r="AB592" s="394"/>
    </row>
    <row r="593" spans="8:8" ht="15.75" customHeight="1">
      <c r="A593" s="394"/>
      <c r="B593" s="394"/>
      <c r="C593" s="476"/>
      <c r="D593" s="394"/>
      <c r="E593" s="394"/>
      <c r="F593" s="394"/>
      <c r="G593" s="394"/>
      <c r="H593" s="394"/>
      <c r="I593" s="394"/>
      <c r="J593" s="394"/>
      <c r="K593" s="394"/>
      <c r="L593" s="394"/>
      <c r="M593" s="394"/>
      <c r="N593" s="394"/>
      <c r="O593" s="394"/>
      <c r="P593" s="394"/>
      <c r="Q593" s="475"/>
      <c r="R593" s="475"/>
      <c r="S593" s="394"/>
      <c r="T593" s="394"/>
      <c r="U593" s="394"/>
      <c r="V593" s="394"/>
      <c r="W593" s="394"/>
      <c r="X593" s="394"/>
      <c r="Y593" s="477"/>
      <c r="Z593" s="477"/>
      <c r="AA593" s="394"/>
      <c r="AB593" s="394"/>
    </row>
    <row r="594" spans="8:8" ht="15.75" customHeight="1">
      <c r="A594" s="394"/>
      <c r="B594" s="394"/>
      <c r="C594" s="476"/>
      <c r="D594" s="394"/>
      <c r="E594" s="394"/>
      <c r="F594" s="394"/>
      <c r="G594" s="394"/>
      <c r="H594" s="394"/>
      <c r="I594" s="394"/>
      <c r="J594" s="394"/>
      <c r="K594" s="394"/>
      <c r="L594" s="394"/>
      <c r="M594" s="394"/>
      <c r="N594" s="394"/>
      <c r="O594" s="394"/>
      <c r="P594" s="394"/>
      <c r="Q594" s="475"/>
      <c r="R594" s="475"/>
      <c r="S594" s="394"/>
      <c r="T594" s="394"/>
      <c r="U594" s="394"/>
      <c r="V594" s="394"/>
      <c r="W594" s="394"/>
      <c r="X594" s="394"/>
      <c r="Y594" s="477"/>
      <c r="Z594" s="477"/>
      <c r="AA594" s="394"/>
      <c r="AB594" s="394"/>
    </row>
    <row r="595" spans="8:8" ht="15.75" customHeight="1">
      <c r="A595" s="394"/>
      <c r="B595" s="394"/>
      <c r="C595" s="476"/>
      <c r="D595" s="394"/>
      <c r="E595" s="394"/>
      <c r="F595" s="394"/>
      <c r="G595" s="394"/>
      <c r="H595" s="394"/>
      <c r="I595" s="394"/>
      <c r="J595" s="394"/>
      <c r="K595" s="394"/>
      <c r="L595" s="394"/>
      <c r="M595" s="394"/>
      <c r="N595" s="394"/>
      <c r="O595" s="394"/>
      <c r="P595" s="394"/>
      <c r="Q595" s="475"/>
      <c r="R595" s="475"/>
      <c r="S595" s="394"/>
      <c r="T595" s="394"/>
      <c r="U595" s="394"/>
      <c r="V595" s="394"/>
      <c r="W595" s="394"/>
      <c r="X595" s="394"/>
      <c r="Y595" s="477"/>
      <c r="Z595" s="477"/>
      <c r="AA595" s="394"/>
      <c r="AB595" s="394"/>
    </row>
    <row r="596" spans="8:8" ht="15.75" customHeight="1">
      <c r="A596" s="394"/>
      <c r="B596" s="394"/>
      <c r="C596" s="476"/>
      <c r="D596" s="394"/>
      <c r="E596" s="394"/>
      <c r="F596" s="394"/>
      <c r="G596" s="394"/>
      <c r="H596" s="394"/>
      <c r="I596" s="394"/>
      <c r="J596" s="394"/>
      <c r="K596" s="394"/>
      <c r="L596" s="394"/>
      <c r="M596" s="394"/>
      <c r="N596" s="394"/>
      <c r="O596" s="394"/>
      <c r="P596" s="394"/>
      <c r="Q596" s="475"/>
      <c r="R596" s="475"/>
      <c r="S596" s="394"/>
      <c r="T596" s="394"/>
      <c r="U596" s="394"/>
      <c r="V596" s="394"/>
      <c r="W596" s="394"/>
      <c r="X596" s="394"/>
      <c r="Y596" s="477"/>
      <c r="Z596" s="477"/>
      <c r="AA596" s="394"/>
      <c r="AB596" s="394"/>
    </row>
    <row r="597" spans="8:8" ht="15.75" customHeight="1">
      <c r="A597" s="394"/>
      <c r="B597" s="394"/>
      <c r="C597" s="476"/>
      <c r="D597" s="394"/>
      <c r="E597" s="394"/>
      <c r="F597" s="394"/>
      <c r="G597" s="394"/>
      <c r="H597" s="394"/>
      <c r="I597" s="394"/>
      <c r="J597" s="394"/>
      <c r="K597" s="394"/>
      <c r="L597" s="394"/>
      <c r="M597" s="394"/>
      <c r="N597" s="394"/>
      <c r="O597" s="394"/>
      <c r="P597" s="394"/>
      <c r="Q597" s="475"/>
      <c r="R597" s="475"/>
      <c r="S597" s="394"/>
      <c r="T597" s="394"/>
      <c r="U597" s="394"/>
      <c r="V597" s="394"/>
      <c r="W597" s="394"/>
      <c r="X597" s="394"/>
      <c r="Y597" s="477"/>
      <c r="Z597" s="477"/>
      <c r="AA597" s="394"/>
      <c r="AB597" s="394"/>
    </row>
    <row r="598" spans="8:8" ht="15.75" customHeight="1">
      <c r="A598" s="394"/>
      <c r="B598" s="394"/>
      <c r="C598" s="476"/>
      <c r="D598" s="394"/>
      <c r="E598" s="394"/>
      <c r="F598" s="394"/>
      <c r="G598" s="394"/>
      <c r="H598" s="394"/>
      <c r="I598" s="394"/>
      <c r="J598" s="394"/>
      <c r="K598" s="394"/>
      <c r="L598" s="394"/>
      <c r="M598" s="394"/>
      <c r="N598" s="394"/>
      <c r="O598" s="394"/>
      <c r="P598" s="394"/>
      <c r="Q598" s="475"/>
      <c r="R598" s="475"/>
      <c r="S598" s="394"/>
      <c r="T598" s="394"/>
      <c r="U598" s="394"/>
      <c r="V598" s="394"/>
      <c r="W598" s="394"/>
      <c r="X598" s="394"/>
      <c r="Y598" s="477"/>
      <c r="Z598" s="477"/>
      <c r="AA598" s="394"/>
      <c r="AB598" s="394"/>
    </row>
    <row r="599" spans="8:8" ht="15.75" customHeight="1">
      <c r="A599" s="394"/>
      <c r="B599" s="394"/>
      <c r="C599" s="476"/>
      <c r="D599" s="394"/>
      <c r="E599" s="394"/>
      <c r="F599" s="394"/>
      <c r="G599" s="394"/>
      <c r="H599" s="394"/>
      <c r="I599" s="394"/>
      <c r="J599" s="394"/>
      <c r="K599" s="394"/>
      <c r="L599" s="394"/>
      <c r="M599" s="394"/>
      <c r="N599" s="394"/>
      <c r="O599" s="394"/>
      <c r="P599" s="394"/>
      <c r="Q599" s="475"/>
      <c r="R599" s="475"/>
      <c r="S599" s="394"/>
      <c r="T599" s="394"/>
      <c r="U599" s="394"/>
      <c r="V599" s="394"/>
      <c r="W599" s="394"/>
      <c r="X599" s="394"/>
      <c r="Y599" s="477"/>
      <c r="Z599" s="477"/>
      <c r="AA599" s="394"/>
      <c r="AB599" s="394"/>
    </row>
    <row r="600" spans="8:8" ht="15.75" customHeight="1">
      <c r="A600" s="394"/>
      <c r="B600" s="394"/>
      <c r="C600" s="476"/>
      <c r="D600" s="394"/>
      <c r="E600" s="394"/>
      <c r="F600" s="394"/>
      <c r="G600" s="394"/>
      <c r="H600" s="394"/>
      <c r="I600" s="394"/>
      <c r="J600" s="394"/>
      <c r="K600" s="394"/>
      <c r="L600" s="394"/>
      <c r="M600" s="394"/>
      <c r="N600" s="394"/>
      <c r="O600" s="394"/>
      <c r="P600" s="394"/>
      <c r="Q600" s="475"/>
      <c r="R600" s="475"/>
      <c r="S600" s="394"/>
      <c r="T600" s="394"/>
      <c r="U600" s="394"/>
      <c r="V600" s="394"/>
      <c r="W600" s="394"/>
      <c r="X600" s="394"/>
      <c r="Y600" s="477"/>
      <c r="Z600" s="477"/>
      <c r="AA600" s="394"/>
      <c r="AB600" s="394"/>
    </row>
    <row r="601" spans="8:8" ht="15.75" customHeight="1">
      <c r="A601" s="394"/>
      <c r="B601" s="394"/>
      <c r="C601" s="476"/>
      <c r="D601" s="394"/>
      <c r="E601" s="394"/>
      <c r="F601" s="394"/>
      <c r="G601" s="394"/>
      <c r="H601" s="394"/>
      <c r="I601" s="394"/>
      <c r="J601" s="394"/>
      <c r="K601" s="394"/>
      <c r="L601" s="394"/>
      <c r="M601" s="394"/>
      <c r="N601" s="394"/>
      <c r="O601" s="394"/>
      <c r="P601" s="394"/>
      <c r="Q601" s="475"/>
      <c r="R601" s="475"/>
      <c r="S601" s="394"/>
      <c r="T601" s="394"/>
      <c r="U601" s="394"/>
      <c r="V601" s="394"/>
      <c r="W601" s="394"/>
      <c r="X601" s="394"/>
      <c r="Y601" s="477"/>
      <c r="Z601" s="477"/>
      <c r="AA601" s="394"/>
      <c r="AB601" s="394"/>
    </row>
    <row r="602" spans="8:8" ht="15.75" customHeight="1">
      <c r="A602" s="394"/>
      <c r="B602" s="394"/>
      <c r="C602" s="476"/>
      <c r="D602" s="394"/>
      <c r="E602" s="394"/>
      <c r="F602" s="394"/>
      <c r="G602" s="394"/>
      <c r="H602" s="394"/>
      <c r="I602" s="394"/>
      <c r="J602" s="394"/>
      <c r="K602" s="394"/>
      <c r="L602" s="394"/>
      <c r="M602" s="394"/>
      <c r="N602" s="394"/>
      <c r="O602" s="394"/>
      <c r="P602" s="394"/>
      <c r="Q602" s="475"/>
      <c r="R602" s="475"/>
      <c r="S602" s="394"/>
      <c r="T602" s="394"/>
      <c r="U602" s="394"/>
      <c r="V602" s="394"/>
      <c r="W602" s="394"/>
      <c r="X602" s="394"/>
      <c r="Y602" s="477"/>
      <c r="Z602" s="477"/>
      <c r="AA602" s="394"/>
      <c r="AB602" s="394"/>
    </row>
    <row r="603" spans="8:8" ht="15.75" customHeight="1">
      <c r="A603" s="394"/>
      <c r="B603" s="394"/>
      <c r="C603" s="476"/>
      <c r="D603" s="394"/>
      <c r="E603" s="394"/>
      <c r="F603" s="394"/>
      <c r="G603" s="394"/>
      <c r="H603" s="394"/>
      <c r="I603" s="394"/>
      <c r="J603" s="394"/>
      <c r="K603" s="394"/>
      <c r="L603" s="394"/>
      <c r="M603" s="394"/>
      <c r="N603" s="394"/>
      <c r="O603" s="394"/>
      <c r="P603" s="394"/>
      <c r="Q603" s="475"/>
      <c r="R603" s="475"/>
      <c r="S603" s="394"/>
      <c r="T603" s="394"/>
      <c r="U603" s="394"/>
      <c r="V603" s="394"/>
      <c r="W603" s="394"/>
      <c r="X603" s="394"/>
      <c r="Y603" s="477"/>
      <c r="Z603" s="477"/>
      <c r="AA603" s="394"/>
      <c r="AB603" s="394"/>
    </row>
    <row r="604" spans="8:8" ht="15.75" customHeight="1">
      <c r="A604" s="394"/>
      <c r="B604" s="394"/>
      <c r="C604" s="476"/>
      <c r="D604" s="394"/>
      <c r="E604" s="394"/>
      <c r="F604" s="394"/>
      <c r="G604" s="394"/>
      <c r="H604" s="394"/>
      <c r="I604" s="394"/>
      <c r="J604" s="394"/>
      <c r="K604" s="394"/>
      <c r="L604" s="394"/>
      <c r="M604" s="394"/>
      <c r="N604" s="394"/>
      <c r="O604" s="394"/>
      <c r="P604" s="394"/>
      <c r="Q604" s="475"/>
      <c r="R604" s="475"/>
      <c r="S604" s="394"/>
      <c r="T604" s="394"/>
      <c r="U604" s="394"/>
      <c r="V604" s="394"/>
      <c r="W604" s="394"/>
      <c r="X604" s="394"/>
      <c r="Y604" s="477"/>
      <c r="Z604" s="477"/>
      <c r="AA604" s="394"/>
      <c r="AB604" s="394"/>
    </row>
    <row r="605" spans="8:8" ht="15.75" customHeight="1">
      <c r="A605" s="394"/>
      <c r="B605" s="394"/>
      <c r="C605" s="476"/>
      <c r="D605" s="394"/>
      <c r="E605" s="394"/>
      <c r="F605" s="394"/>
      <c r="G605" s="394"/>
      <c r="H605" s="394"/>
      <c r="I605" s="394"/>
      <c r="J605" s="394"/>
      <c r="K605" s="394"/>
      <c r="L605" s="394"/>
      <c r="M605" s="394"/>
      <c r="N605" s="394"/>
      <c r="O605" s="394"/>
      <c r="P605" s="394"/>
      <c r="Q605" s="475"/>
      <c r="R605" s="475"/>
      <c r="S605" s="394"/>
      <c r="T605" s="394"/>
      <c r="U605" s="394"/>
      <c r="V605" s="394"/>
      <c r="W605" s="394"/>
      <c r="X605" s="394"/>
      <c r="Y605" s="477"/>
      <c r="Z605" s="477"/>
      <c r="AA605" s="394"/>
      <c r="AB605" s="394"/>
    </row>
    <row r="606" spans="8:8" ht="15.75" customHeight="1">
      <c r="A606" s="394"/>
      <c r="B606" s="394"/>
      <c r="C606" s="476"/>
      <c r="D606" s="394"/>
      <c r="E606" s="394"/>
      <c r="F606" s="394"/>
      <c r="G606" s="394"/>
      <c r="H606" s="394"/>
      <c r="I606" s="394"/>
      <c r="J606" s="394"/>
      <c r="K606" s="394"/>
      <c r="L606" s="394"/>
      <c r="M606" s="394"/>
      <c r="N606" s="394"/>
      <c r="O606" s="394"/>
      <c r="P606" s="394"/>
      <c r="Q606" s="475"/>
      <c r="R606" s="475"/>
      <c r="S606" s="394"/>
      <c r="T606" s="394"/>
      <c r="U606" s="394"/>
      <c r="V606" s="394"/>
      <c r="W606" s="394"/>
      <c r="X606" s="394"/>
      <c r="Y606" s="477"/>
      <c r="Z606" s="477"/>
      <c r="AA606" s="394"/>
      <c r="AB606" s="394"/>
    </row>
    <row r="607" spans="8:8" ht="15.75" customHeight="1">
      <c r="A607" s="394"/>
      <c r="B607" s="394"/>
      <c r="C607" s="476"/>
      <c r="D607" s="394"/>
      <c r="E607" s="394"/>
      <c r="F607" s="394"/>
      <c r="G607" s="394"/>
      <c r="H607" s="394"/>
      <c r="I607" s="394"/>
      <c r="J607" s="394"/>
      <c r="K607" s="394"/>
      <c r="L607" s="394"/>
      <c r="M607" s="394"/>
      <c r="N607" s="394"/>
      <c r="O607" s="394"/>
      <c r="P607" s="394"/>
      <c r="Q607" s="475"/>
      <c r="R607" s="475"/>
      <c r="S607" s="394"/>
      <c r="T607" s="394"/>
      <c r="U607" s="394"/>
      <c r="V607" s="394"/>
      <c r="W607" s="394"/>
      <c r="X607" s="394"/>
      <c r="Y607" s="477"/>
      <c r="Z607" s="477"/>
      <c r="AA607" s="394"/>
      <c r="AB607" s="394"/>
    </row>
    <row r="608" spans="8:8" ht="15.75" customHeight="1">
      <c r="A608" s="394"/>
      <c r="B608" s="394"/>
      <c r="C608" s="476"/>
      <c r="D608" s="394"/>
      <c r="E608" s="394"/>
      <c r="F608" s="394"/>
      <c r="G608" s="394"/>
      <c r="H608" s="394"/>
      <c r="I608" s="394"/>
      <c r="J608" s="394"/>
      <c r="K608" s="394"/>
      <c r="L608" s="394"/>
      <c r="M608" s="394"/>
      <c r="N608" s="394"/>
      <c r="O608" s="394"/>
      <c r="P608" s="394"/>
      <c r="Q608" s="475"/>
      <c r="R608" s="475"/>
      <c r="S608" s="394"/>
      <c r="T608" s="394"/>
      <c r="U608" s="394"/>
      <c r="V608" s="394"/>
      <c r="W608" s="394"/>
      <c r="X608" s="394"/>
      <c r="Y608" s="477"/>
      <c r="Z608" s="477"/>
      <c r="AA608" s="394"/>
      <c r="AB608" s="394"/>
    </row>
    <row r="609" spans="8:8" ht="15.75" customHeight="1">
      <c r="A609" s="394"/>
      <c r="B609" s="394"/>
      <c r="C609" s="476"/>
      <c r="D609" s="394"/>
      <c r="E609" s="394"/>
      <c r="F609" s="394"/>
      <c r="G609" s="394"/>
      <c r="H609" s="394"/>
      <c r="I609" s="394"/>
      <c r="J609" s="394"/>
      <c r="K609" s="394"/>
      <c r="L609" s="394"/>
      <c r="M609" s="394"/>
      <c r="N609" s="394"/>
      <c r="O609" s="394"/>
      <c r="P609" s="394"/>
      <c r="Q609" s="475"/>
      <c r="R609" s="475"/>
      <c r="S609" s="394"/>
      <c r="T609" s="394"/>
      <c r="U609" s="394"/>
      <c r="V609" s="394"/>
      <c r="W609" s="394"/>
      <c r="X609" s="394"/>
      <c r="Y609" s="477"/>
      <c r="Z609" s="477"/>
      <c r="AA609" s="394"/>
      <c r="AB609" s="394"/>
    </row>
    <row r="610" spans="8:8" ht="15.75" customHeight="1">
      <c r="A610" s="394"/>
      <c r="B610" s="394"/>
      <c r="C610" s="476"/>
      <c r="D610" s="394"/>
      <c r="E610" s="394"/>
      <c r="F610" s="394"/>
      <c r="G610" s="394"/>
      <c r="H610" s="394"/>
      <c r="I610" s="394"/>
      <c r="J610" s="394"/>
      <c r="K610" s="394"/>
      <c r="L610" s="394"/>
      <c r="M610" s="394"/>
      <c r="N610" s="394"/>
      <c r="O610" s="394"/>
      <c r="P610" s="394"/>
      <c r="Q610" s="475"/>
      <c r="R610" s="475"/>
      <c r="S610" s="394"/>
      <c r="T610" s="394"/>
      <c r="U610" s="394"/>
      <c r="V610" s="394"/>
      <c r="W610" s="394"/>
      <c r="X610" s="394"/>
      <c r="Y610" s="477"/>
      <c r="Z610" s="477"/>
      <c r="AA610" s="394"/>
      <c r="AB610" s="394"/>
    </row>
    <row r="611" spans="8:8" ht="15.75" customHeight="1">
      <c r="A611" s="394"/>
      <c r="B611" s="394"/>
      <c r="C611" s="476"/>
      <c r="D611" s="394"/>
      <c r="E611" s="394"/>
      <c r="F611" s="394"/>
      <c r="G611" s="394"/>
      <c r="H611" s="394"/>
      <c r="I611" s="394"/>
      <c r="J611" s="394"/>
      <c r="K611" s="394"/>
      <c r="L611" s="394"/>
      <c r="M611" s="394"/>
      <c r="N611" s="394"/>
      <c r="O611" s="394"/>
      <c r="P611" s="394"/>
      <c r="Q611" s="475"/>
      <c r="R611" s="475"/>
      <c r="S611" s="394"/>
      <c r="T611" s="394"/>
      <c r="U611" s="394"/>
      <c r="V611" s="394"/>
      <c r="W611" s="394"/>
      <c r="X611" s="394"/>
      <c r="Y611" s="477"/>
      <c r="Z611" s="477"/>
      <c r="AA611" s="394"/>
      <c r="AB611" s="394"/>
    </row>
    <row r="612" spans="8:8" ht="15.75" customHeight="1">
      <c r="A612" s="394"/>
      <c r="B612" s="394"/>
      <c r="C612" s="476"/>
      <c r="D612" s="394"/>
      <c r="E612" s="394"/>
      <c r="F612" s="394"/>
      <c r="G612" s="394"/>
      <c r="H612" s="394"/>
      <c r="I612" s="394"/>
      <c r="J612" s="394"/>
      <c r="K612" s="394"/>
      <c r="L612" s="394"/>
      <c r="M612" s="394"/>
      <c r="N612" s="394"/>
      <c r="O612" s="394"/>
      <c r="P612" s="394"/>
      <c r="Q612" s="475"/>
      <c r="R612" s="475"/>
      <c r="S612" s="394"/>
      <c r="T612" s="394"/>
      <c r="U612" s="394"/>
      <c r="V612" s="394"/>
      <c r="W612" s="394"/>
      <c r="X612" s="394"/>
      <c r="Y612" s="477"/>
      <c r="Z612" s="477"/>
      <c r="AA612" s="394"/>
      <c r="AB612" s="394"/>
    </row>
    <row r="613" spans="8:8" ht="15.75" customHeight="1">
      <c r="A613" s="394"/>
      <c r="B613" s="394"/>
      <c r="C613" s="476"/>
      <c r="D613" s="394"/>
      <c r="E613" s="394"/>
      <c r="F613" s="394"/>
      <c r="G613" s="394"/>
      <c r="H613" s="394"/>
      <c r="I613" s="394"/>
      <c r="J613" s="394"/>
      <c r="K613" s="394"/>
      <c r="L613" s="394"/>
      <c r="M613" s="394"/>
      <c r="N613" s="394"/>
      <c r="O613" s="394"/>
      <c r="P613" s="394"/>
      <c r="Q613" s="475"/>
      <c r="R613" s="475"/>
      <c r="S613" s="394"/>
      <c r="T613" s="394"/>
      <c r="U613" s="394"/>
      <c r="V613" s="394"/>
      <c r="W613" s="394"/>
      <c r="X613" s="394"/>
      <c r="Y613" s="477"/>
      <c r="Z613" s="477"/>
      <c r="AA613" s="394"/>
      <c r="AB613" s="394"/>
    </row>
    <row r="614" spans="8:8" ht="15.75" customHeight="1">
      <c r="A614" s="394"/>
      <c r="B614" s="394"/>
      <c r="C614" s="476"/>
      <c r="D614" s="394"/>
      <c r="E614" s="394"/>
      <c r="F614" s="394"/>
      <c r="G614" s="394"/>
      <c r="H614" s="394"/>
      <c r="I614" s="394"/>
      <c r="J614" s="394"/>
      <c r="K614" s="394"/>
      <c r="L614" s="394"/>
      <c r="M614" s="394"/>
      <c r="N614" s="394"/>
      <c r="O614" s="394"/>
      <c r="P614" s="394"/>
      <c r="Q614" s="475"/>
      <c r="R614" s="475"/>
      <c r="S614" s="394"/>
      <c r="T614" s="394"/>
      <c r="U614" s="394"/>
      <c r="V614" s="394"/>
      <c r="W614" s="394"/>
      <c r="X614" s="394"/>
      <c r="Y614" s="477"/>
      <c r="Z614" s="477"/>
      <c r="AA614" s="394"/>
      <c r="AB614" s="394"/>
    </row>
    <row r="615" spans="8:8" ht="15.75" customHeight="1">
      <c r="A615" s="394"/>
      <c r="B615" s="394"/>
      <c r="C615" s="476"/>
      <c r="D615" s="394"/>
      <c r="E615" s="394"/>
      <c r="F615" s="394"/>
      <c r="G615" s="394"/>
      <c r="H615" s="394"/>
      <c r="I615" s="394"/>
      <c r="J615" s="394"/>
      <c r="K615" s="394"/>
      <c r="L615" s="394"/>
      <c r="M615" s="394"/>
      <c r="N615" s="394"/>
      <c r="O615" s="394"/>
      <c r="P615" s="394"/>
      <c r="Q615" s="475"/>
      <c r="R615" s="475"/>
      <c r="S615" s="394"/>
      <c r="T615" s="394"/>
      <c r="U615" s="394"/>
      <c r="V615" s="394"/>
      <c r="W615" s="394"/>
      <c r="X615" s="394"/>
      <c r="Y615" s="477"/>
      <c r="Z615" s="477"/>
      <c r="AA615" s="394"/>
      <c r="AB615" s="394"/>
    </row>
    <row r="616" spans="8:8" ht="15.75" customHeight="1">
      <c r="A616" s="394"/>
      <c r="B616" s="394"/>
      <c r="C616" s="476"/>
      <c r="D616" s="394"/>
      <c r="E616" s="394"/>
      <c r="F616" s="394"/>
      <c r="G616" s="394"/>
      <c r="H616" s="394"/>
      <c r="I616" s="394"/>
      <c r="J616" s="394"/>
      <c r="K616" s="394"/>
      <c r="L616" s="394"/>
      <c r="M616" s="394"/>
      <c r="N616" s="394"/>
      <c r="O616" s="394"/>
      <c r="P616" s="394"/>
      <c r="Q616" s="475"/>
      <c r="R616" s="475"/>
      <c r="S616" s="394"/>
      <c r="T616" s="394"/>
      <c r="U616" s="394"/>
      <c r="V616" s="394"/>
      <c r="W616" s="394"/>
      <c r="X616" s="394"/>
      <c r="Y616" s="477"/>
      <c r="Z616" s="477"/>
      <c r="AA616" s="394"/>
      <c r="AB616" s="394"/>
    </row>
    <row r="617" spans="8:8" ht="15.75" customHeight="1">
      <c r="A617" s="394"/>
      <c r="B617" s="394"/>
      <c r="C617" s="476"/>
      <c r="D617" s="394"/>
      <c r="E617" s="394"/>
      <c r="F617" s="394"/>
      <c r="G617" s="394"/>
      <c r="H617" s="394"/>
      <c r="I617" s="394"/>
      <c r="J617" s="394"/>
      <c r="K617" s="394"/>
      <c r="L617" s="394"/>
      <c r="M617" s="394"/>
      <c r="N617" s="394"/>
      <c r="O617" s="394"/>
      <c r="P617" s="394"/>
      <c r="Q617" s="475"/>
      <c r="R617" s="475"/>
      <c r="S617" s="394"/>
      <c r="T617" s="394"/>
      <c r="U617" s="394"/>
      <c r="V617" s="394"/>
      <c r="W617" s="394"/>
      <c r="X617" s="394"/>
      <c r="Y617" s="477"/>
      <c r="Z617" s="477"/>
      <c r="AA617" s="394"/>
      <c r="AB617" s="394"/>
    </row>
    <row r="618" spans="8:8" ht="15.75" customHeight="1">
      <c r="A618" s="394"/>
      <c r="B618" s="394"/>
      <c r="C618" s="476"/>
      <c r="D618" s="394"/>
      <c r="E618" s="394"/>
      <c r="F618" s="394"/>
      <c r="G618" s="394"/>
      <c r="H618" s="394"/>
      <c r="I618" s="394"/>
      <c r="J618" s="394"/>
      <c r="K618" s="394"/>
      <c r="L618" s="394"/>
      <c r="M618" s="394"/>
      <c r="N618" s="394"/>
      <c r="O618" s="394"/>
      <c r="P618" s="394"/>
      <c r="Q618" s="475"/>
      <c r="R618" s="475"/>
      <c r="S618" s="394"/>
      <c r="T618" s="394"/>
      <c r="U618" s="394"/>
      <c r="V618" s="394"/>
      <c r="W618" s="394"/>
      <c r="X618" s="394"/>
      <c r="Y618" s="477"/>
      <c r="Z618" s="477"/>
      <c r="AA618" s="394"/>
      <c r="AB618" s="394"/>
    </row>
    <row r="619" spans="8:8" ht="15.75" customHeight="1">
      <c r="A619" s="394"/>
      <c r="B619" s="394"/>
      <c r="C619" s="476"/>
      <c r="D619" s="394"/>
      <c r="E619" s="394"/>
      <c r="F619" s="394"/>
      <c r="G619" s="394"/>
      <c r="H619" s="394"/>
      <c r="I619" s="394"/>
      <c r="J619" s="394"/>
      <c r="K619" s="394"/>
      <c r="L619" s="394"/>
      <c r="M619" s="394"/>
      <c r="N619" s="394"/>
      <c r="O619" s="394"/>
      <c r="P619" s="394"/>
      <c r="Q619" s="475"/>
      <c r="R619" s="475"/>
      <c r="S619" s="394"/>
      <c r="T619" s="394"/>
      <c r="U619" s="394"/>
      <c r="V619" s="394"/>
      <c r="W619" s="394"/>
      <c r="X619" s="394"/>
      <c r="Y619" s="477"/>
      <c r="Z619" s="477"/>
      <c r="AA619" s="394"/>
      <c r="AB619" s="394"/>
    </row>
    <row r="620" spans="8:8" ht="15.75" customHeight="1">
      <c r="A620" s="394"/>
      <c r="B620" s="394"/>
      <c r="C620" s="476"/>
      <c r="D620" s="394"/>
      <c r="E620" s="394"/>
      <c r="F620" s="394"/>
      <c r="G620" s="394"/>
      <c r="H620" s="394"/>
      <c r="I620" s="394"/>
      <c r="J620" s="394"/>
      <c r="K620" s="394"/>
      <c r="L620" s="394"/>
      <c r="M620" s="394"/>
      <c r="N620" s="394"/>
      <c r="O620" s="394"/>
      <c r="P620" s="394"/>
      <c r="Q620" s="475"/>
      <c r="R620" s="475"/>
      <c r="S620" s="394"/>
      <c r="T620" s="394"/>
      <c r="U620" s="394"/>
      <c r="V620" s="394"/>
      <c r="W620" s="394"/>
      <c r="X620" s="394"/>
      <c r="Y620" s="477"/>
      <c r="Z620" s="477"/>
      <c r="AA620" s="394"/>
      <c r="AB620" s="394"/>
    </row>
    <row r="621" spans="8:8" ht="15.75" customHeight="1">
      <c r="A621" s="394"/>
      <c r="B621" s="394"/>
      <c r="C621" s="476"/>
      <c r="D621" s="394"/>
      <c r="E621" s="394"/>
      <c r="F621" s="394"/>
      <c r="G621" s="394"/>
      <c r="H621" s="394"/>
      <c r="I621" s="394"/>
      <c r="J621" s="394"/>
      <c r="K621" s="394"/>
      <c r="L621" s="394"/>
      <c r="M621" s="394"/>
      <c r="N621" s="394"/>
      <c r="O621" s="394"/>
      <c r="P621" s="394"/>
      <c r="Q621" s="475"/>
      <c r="R621" s="475"/>
      <c r="S621" s="394"/>
      <c r="T621" s="394"/>
      <c r="U621" s="394"/>
      <c r="V621" s="394"/>
      <c r="W621" s="394"/>
      <c r="X621" s="394"/>
      <c r="Y621" s="477"/>
      <c r="Z621" s="477"/>
      <c r="AA621" s="394"/>
      <c r="AB621" s="394"/>
    </row>
    <row r="622" spans="8:8" ht="15.75" customHeight="1">
      <c r="A622" s="394"/>
      <c r="B622" s="394"/>
      <c r="C622" s="476"/>
      <c r="D622" s="394"/>
      <c r="E622" s="394"/>
      <c r="F622" s="394"/>
      <c r="G622" s="394"/>
      <c r="H622" s="394"/>
      <c r="I622" s="394"/>
      <c r="J622" s="394"/>
      <c r="K622" s="394"/>
      <c r="L622" s="394"/>
      <c r="M622" s="394"/>
      <c r="N622" s="394"/>
      <c r="O622" s="394"/>
      <c r="P622" s="394"/>
      <c r="Q622" s="475"/>
      <c r="R622" s="475"/>
      <c r="S622" s="394"/>
      <c r="T622" s="394"/>
      <c r="U622" s="394"/>
      <c r="V622" s="394"/>
      <c r="W622" s="394"/>
      <c r="X622" s="394"/>
      <c r="Y622" s="477"/>
      <c r="Z622" s="477"/>
      <c r="AA622" s="394"/>
      <c r="AB622" s="394"/>
    </row>
    <row r="623" spans="8:8" ht="15.75" customHeight="1">
      <c r="A623" s="394"/>
      <c r="B623" s="394"/>
      <c r="C623" s="476"/>
      <c r="D623" s="394"/>
      <c r="E623" s="394"/>
      <c r="F623" s="394"/>
      <c r="G623" s="394"/>
      <c r="H623" s="394"/>
      <c r="I623" s="394"/>
      <c r="J623" s="394"/>
      <c r="K623" s="394"/>
      <c r="L623" s="394"/>
      <c r="M623" s="394"/>
      <c r="N623" s="394"/>
      <c r="O623" s="394"/>
      <c r="P623" s="394"/>
      <c r="Q623" s="475"/>
      <c r="R623" s="475"/>
      <c r="S623" s="394"/>
      <c r="T623" s="394"/>
      <c r="U623" s="394"/>
      <c r="V623" s="394"/>
      <c r="W623" s="394"/>
      <c r="X623" s="394"/>
      <c r="Y623" s="477"/>
      <c r="Z623" s="477"/>
      <c r="AA623" s="394"/>
      <c r="AB623" s="394"/>
    </row>
    <row r="624" spans="8:8" ht="15.75" customHeight="1">
      <c r="A624" s="394"/>
      <c r="B624" s="394"/>
      <c r="C624" s="476"/>
      <c r="D624" s="394"/>
      <c r="E624" s="394"/>
      <c r="F624" s="394"/>
      <c r="G624" s="394"/>
      <c r="H624" s="394"/>
      <c r="I624" s="394"/>
      <c r="J624" s="394"/>
      <c r="K624" s="394"/>
      <c r="L624" s="394"/>
      <c r="M624" s="394"/>
      <c r="N624" s="394"/>
      <c r="O624" s="394"/>
      <c r="P624" s="394"/>
      <c r="Q624" s="475"/>
      <c r="R624" s="475"/>
      <c r="S624" s="394"/>
      <c r="T624" s="394"/>
      <c r="U624" s="394"/>
      <c r="V624" s="394"/>
      <c r="W624" s="394"/>
      <c r="X624" s="394"/>
      <c r="Y624" s="477"/>
      <c r="Z624" s="477"/>
      <c r="AA624" s="394"/>
      <c r="AB624" s="394"/>
    </row>
    <row r="625" spans="8:8" ht="15.75" customHeight="1">
      <c r="A625" s="394"/>
      <c r="B625" s="394"/>
      <c r="C625" s="476"/>
      <c r="D625" s="394"/>
      <c r="E625" s="394"/>
      <c r="F625" s="394"/>
      <c r="G625" s="394"/>
      <c r="H625" s="394"/>
      <c r="I625" s="394"/>
      <c r="J625" s="394"/>
      <c r="K625" s="394"/>
      <c r="L625" s="394"/>
      <c r="M625" s="394"/>
      <c r="N625" s="394"/>
      <c r="O625" s="394"/>
      <c r="P625" s="394"/>
      <c r="Q625" s="475"/>
      <c r="R625" s="475"/>
      <c r="S625" s="394"/>
      <c r="T625" s="394"/>
      <c r="U625" s="394"/>
      <c r="V625" s="394"/>
      <c r="W625" s="394"/>
      <c r="X625" s="394"/>
      <c r="Y625" s="477"/>
      <c r="Z625" s="477"/>
      <c r="AA625" s="394"/>
      <c r="AB625" s="394"/>
    </row>
    <row r="626" spans="8:8" ht="15.75" customHeight="1">
      <c r="A626" s="394"/>
      <c r="B626" s="394"/>
      <c r="C626" s="476"/>
      <c r="D626" s="394"/>
      <c r="E626" s="394"/>
      <c r="F626" s="394"/>
      <c r="G626" s="394"/>
      <c r="H626" s="394"/>
      <c r="I626" s="394"/>
      <c r="J626" s="394"/>
      <c r="K626" s="394"/>
      <c r="L626" s="394"/>
      <c r="M626" s="394"/>
      <c r="N626" s="394"/>
      <c r="O626" s="394"/>
      <c r="P626" s="394"/>
      <c r="Q626" s="475"/>
      <c r="R626" s="475"/>
      <c r="S626" s="394"/>
      <c r="T626" s="394"/>
      <c r="U626" s="394"/>
      <c r="V626" s="394"/>
      <c r="W626" s="394"/>
      <c r="X626" s="394"/>
      <c r="Y626" s="477"/>
      <c r="Z626" s="477"/>
      <c r="AA626" s="394"/>
      <c r="AB626" s="394"/>
    </row>
    <row r="627" spans="8:8" ht="15.75" customHeight="1">
      <c r="A627" s="394"/>
      <c r="B627" s="394"/>
      <c r="C627" s="476"/>
      <c r="D627" s="394"/>
      <c r="E627" s="394"/>
      <c r="F627" s="394"/>
      <c r="G627" s="394"/>
      <c r="H627" s="394"/>
      <c r="I627" s="394"/>
      <c r="J627" s="394"/>
      <c r="K627" s="394"/>
      <c r="L627" s="394"/>
      <c r="M627" s="394"/>
      <c r="N627" s="394"/>
      <c r="O627" s="394"/>
      <c r="P627" s="394"/>
      <c r="Q627" s="475"/>
      <c r="R627" s="475"/>
      <c r="S627" s="394"/>
      <c r="T627" s="394"/>
      <c r="U627" s="394"/>
      <c r="V627" s="394"/>
      <c r="W627" s="394"/>
      <c r="X627" s="394"/>
      <c r="Y627" s="477"/>
      <c r="Z627" s="477"/>
      <c r="AA627" s="394"/>
      <c r="AB627" s="394"/>
    </row>
    <row r="628" spans="8:8" ht="15.75" customHeight="1">
      <c r="A628" s="394"/>
      <c r="B628" s="394"/>
      <c r="C628" s="476"/>
      <c r="D628" s="394"/>
      <c r="E628" s="394"/>
      <c r="F628" s="394"/>
      <c r="G628" s="394"/>
      <c r="H628" s="394"/>
      <c r="I628" s="394"/>
      <c r="J628" s="394"/>
      <c r="K628" s="394"/>
      <c r="L628" s="394"/>
      <c r="M628" s="394"/>
      <c r="N628" s="394"/>
      <c r="O628" s="394"/>
      <c r="P628" s="394"/>
      <c r="Q628" s="475"/>
      <c r="R628" s="475"/>
      <c r="S628" s="394"/>
      <c r="T628" s="394"/>
      <c r="U628" s="394"/>
      <c r="V628" s="394"/>
      <c r="W628" s="394"/>
      <c r="X628" s="394"/>
      <c r="Y628" s="477"/>
      <c r="Z628" s="477"/>
      <c r="AA628" s="394"/>
      <c r="AB628" s="394"/>
    </row>
    <row r="629" spans="8:8" ht="15.75" customHeight="1">
      <c r="A629" s="394"/>
      <c r="B629" s="394"/>
      <c r="C629" s="476"/>
      <c r="D629" s="394"/>
      <c r="E629" s="394"/>
      <c r="F629" s="394"/>
      <c r="G629" s="394"/>
      <c r="H629" s="394"/>
      <c r="I629" s="394"/>
      <c r="J629" s="394"/>
      <c r="K629" s="394"/>
      <c r="L629" s="394"/>
      <c r="M629" s="394"/>
      <c r="N629" s="394"/>
      <c r="O629" s="394"/>
      <c r="P629" s="394"/>
      <c r="Q629" s="475"/>
      <c r="R629" s="475"/>
      <c r="S629" s="394"/>
      <c r="T629" s="394"/>
      <c r="U629" s="394"/>
      <c r="V629" s="394"/>
      <c r="W629" s="394"/>
      <c r="X629" s="394"/>
      <c r="Y629" s="477"/>
      <c r="Z629" s="477"/>
      <c r="AA629" s="394"/>
      <c r="AB629" s="394"/>
    </row>
    <row r="630" spans="8:8" ht="15.75" customHeight="1">
      <c r="A630" s="394"/>
      <c r="B630" s="394"/>
      <c r="C630" s="476"/>
      <c r="D630" s="394"/>
      <c r="E630" s="394"/>
      <c r="F630" s="394"/>
      <c r="G630" s="394"/>
      <c r="H630" s="394"/>
      <c r="I630" s="394"/>
      <c r="J630" s="394"/>
      <c r="K630" s="394"/>
      <c r="L630" s="394"/>
      <c r="M630" s="394"/>
      <c r="N630" s="394"/>
      <c r="O630" s="394"/>
      <c r="P630" s="394"/>
      <c r="Q630" s="475"/>
      <c r="R630" s="475"/>
      <c r="S630" s="394"/>
      <c r="T630" s="394"/>
      <c r="U630" s="394"/>
      <c r="V630" s="394"/>
      <c r="W630" s="394"/>
      <c r="X630" s="394"/>
      <c r="Y630" s="477"/>
      <c r="Z630" s="477"/>
      <c r="AA630" s="394"/>
      <c r="AB630" s="394"/>
    </row>
    <row r="631" spans="8:8" ht="15.75" customHeight="1">
      <c r="A631" s="394"/>
      <c r="B631" s="394"/>
      <c r="C631" s="476"/>
      <c r="D631" s="394"/>
      <c r="E631" s="394"/>
      <c r="F631" s="394"/>
      <c r="G631" s="394"/>
      <c r="H631" s="394"/>
      <c r="I631" s="394"/>
      <c r="J631" s="394"/>
      <c r="K631" s="394"/>
      <c r="L631" s="394"/>
      <c r="M631" s="394"/>
      <c r="N631" s="394"/>
      <c r="O631" s="394"/>
      <c r="P631" s="394"/>
      <c r="Q631" s="475"/>
      <c r="R631" s="475"/>
      <c r="S631" s="394"/>
      <c r="T631" s="394"/>
      <c r="U631" s="394"/>
      <c r="V631" s="394"/>
      <c r="W631" s="394"/>
      <c r="X631" s="394"/>
      <c r="Y631" s="477"/>
      <c r="Z631" s="477"/>
      <c r="AA631" s="394"/>
      <c r="AB631" s="394"/>
    </row>
    <row r="632" spans="8:8" ht="15.75" customHeight="1">
      <c r="A632" s="394"/>
      <c r="B632" s="394"/>
      <c r="C632" s="476"/>
      <c r="D632" s="394"/>
      <c r="E632" s="394"/>
      <c r="F632" s="394"/>
      <c r="G632" s="394"/>
      <c r="H632" s="394"/>
      <c r="I632" s="394"/>
      <c r="J632" s="394"/>
      <c r="K632" s="394"/>
      <c r="L632" s="394"/>
      <c r="M632" s="394"/>
      <c r="N632" s="394"/>
      <c r="O632" s="394"/>
      <c r="P632" s="394"/>
      <c r="Q632" s="475"/>
      <c r="R632" s="475"/>
      <c r="S632" s="394"/>
      <c r="T632" s="394"/>
      <c r="U632" s="394"/>
      <c r="V632" s="394"/>
      <c r="W632" s="394"/>
      <c r="X632" s="394"/>
      <c r="Y632" s="477"/>
      <c r="Z632" s="477"/>
      <c r="AA632" s="394"/>
      <c r="AB632" s="394"/>
    </row>
    <row r="633" spans="8:8" ht="15.75" customHeight="1">
      <c r="A633" s="394"/>
      <c r="B633" s="394"/>
      <c r="C633" s="476"/>
      <c r="D633" s="394"/>
      <c r="E633" s="394"/>
      <c r="F633" s="394"/>
      <c r="G633" s="394"/>
      <c r="H633" s="394"/>
      <c r="I633" s="394"/>
      <c r="J633" s="394"/>
      <c r="K633" s="394"/>
      <c r="L633" s="394"/>
      <c r="M633" s="394"/>
      <c r="N633" s="394"/>
      <c r="O633" s="394"/>
      <c r="P633" s="394"/>
      <c r="Q633" s="475"/>
      <c r="R633" s="475"/>
      <c r="S633" s="394"/>
      <c r="T633" s="394"/>
      <c r="U633" s="394"/>
      <c r="V633" s="394"/>
      <c r="W633" s="394"/>
      <c r="X633" s="394"/>
      <c r="Y633" s="477"/>
      <c r="Z633" s="477"/>
      <c r="AA633" s="394"/>
      <c r="AB633" s="394"/>
    </row>
    <row r="634" spans="8:8" ht="15.75" customHeight="1">
      <c r="A634" s="394"/>
      <c r="B634" s="394"/>
      <c r="C634" s="476"/>
      <c r="D634" s="394"/>
      <c r="E634" s="394"/>
      <c r="F634" s="394"/>
      <c r="G634" s="394"/>
      <c r="H634" s="394"/>
      <c r="I634" s="394"/>
      <c r="J634" s="394"/>
      <c r="K634" s="394"/>
      <c r="L634" s="394"/>
      <c r="M634" s="394"/>
      <c r="N634" s="394"/>
      <c r="O634" s="394"/>
      <c r="P634" s="394"/>
      <c r="Q634" s="475"/>
      <c r="R634" s="475"/>
      <c r="S634" s="394"/>
      <c r="T634" s="394"/>
      <c r="U634" s="394"/>
      <c r="V634" s="394"/>
      <c r="W634" s="394"/>
      <c r="X634" s="394"/>
      <c r="Y634" s="477"/>
      <c r="Z634" s="477"/>
      <c r="AA634" s="394"/>
      <c r="AB634" s="394"/>
    </row>
    <row r="635" spans="8:8" ht="15.75" customHeight="1">
      <c r="A635" s="394"/>
      <c r="B635" s="394"/>
      <c r="C635" s="476"/>
      <c r="D635" s="394"/>
      <c r="E635" s="394"/>
      <c r="F635" s="394"/>
      <c r="G635" s="394"/>
      <c r="H635" s="394"/>
      <c r="I635" s="394"/>
      <c r="J635" s="394"/>
      <c r="K635" s="394"/>
      <c r="L635" s="394"/>
      <c r="M635" s="394"/>
      <c r="N635" s="394"/>
      <c r="O635" s="394"/>
      <c r="P635" s="394"/>
      <c r="Q635" s="475"/>
      <c r="R635" s="475"/>
      <c r="S635" s="394"/>
      <c r="T635" s="394"/>
      <c r="U635" s="394"/>
      <c r="V635" s="394"/>
      <c r="W635" s="394"/>
      <c r="X635" s="394"/>
      <c r="Y635" s="477"/>
      <c r="Z635" s="477"/>
      <c r="AA635" s="394"/>
      <c r="AB635" s="394"/>
    </row>
    <row r="636" spans="8:8" ht="15.75" customHeight="1">
      <c r="A636" s="394"/>
      <c r="B636" s="394"/>
      <c r="C636" s="476"/>
      <c r="D636" s="394"/>
      <c r="E636" s="394"/>
      <c r="F636" s="394"/>
      <c r="G636" s="394"/>
      <c r="H636" s="394"/>
      <c r="I636" s="394"/>
      <c r="J636" s="394"/>
      <c r="K636" s="394"/>
      <c r="L636" s="394"/>
      <c r="M636" s="394"/>
      <c r="N636" s="394"/>
      <c r="O636" s="394"/>
      <c r="P636" s="394"/>
      <c r="Q636" s="475"/>
      <c r="R636" s="475"/>
      <c r="S636" s="394"/>
      <c r="T636" s="394"/>
      <c r="U636" s="394"/>
      <c r="V636" s="394"/>
      <c r="W636" s="394"/>
      <c r="X636" s="394"/>
      <c r="Y636" s="477"/>
      <c r="Z636" s="477"/>
      <c r="AA636" s="394"/>
      <c r="AB636" s="394"/>
    </row>
    <row r="637" spans="8:8" ht="15.75" customHeight="1">
      <c r="A637" s="394"/>
      <c r="B637" s="394"/>
      <c r="C637" s="476"/>
      <c r="D637" s="394"/>
      <c r="E637" s="394"/>
      <c r="F637" s="394"/>
      <c r="G637" s="394"/>
      <c r="H637" s="394"/>
      <c r="I637" s="394"/>
      <c r="J637" s="394"/>
      <c r="K637" s="394"/>
      <c r="L637" s="394"/>
      <c r="M637" s="394"/>
      <c r="N637" s="394"/>
      <c r="O637" s="394"/>
      <c r="P637" s="394"/>
      <c r="Q637" s="475"/>
      <c r="R637" s="475"/>
      <c r="S637" s="394"/>
      <c r="T637" s="394"/>
      <c r="U637" s="394"/>
      <c r="V637" s="394"/>
      <c r="W637" s="394"/>
      <c r="X637" s="394"/>
      <c r="Y637" s="477"/>
      <c r="Z637" s="477"/>
      <c r="AA637" s="394"/>
      <c r="AB637" s="394"/>
    </row>
    <row r="638" spans="8:8" ht="15.75" customHeight="1">
      <c r="A638" s="394"/>
      <c r="B638" s="394"/>
      <c r="C638" s="476"/>
      <c r="D638" s="394"/>
      <c r="E638" s="394"/>
      <c r="F638" s="394"/>
      <c r="G638" s="394"/>
      <c r="H638" s="394"/>
      <c r="I638" s="394"/>
      <c r="J638" s="394"/>
      <c r="K638" s="394"/>
      <c r="L638" s="394"/>
      <c r="M638" s="394"/>
      <c r="N638" s="394"/>
      <c r="O638" s="394"/>
      <c r="P638" s="394"/>
      <c r="Q638" s="475"/>
      <c r="R638" s="475"/>
      <c r="S638" s="394"/>
      <c r="T638" s="394"/>
      <c r="U638" s="394"/>
      <c r="V638" s="394"/>
      <c r="W638" s="394"/>
      <c r="X638" s="394"/>
      <c r="Y638" s="477"/>
      <c r="Z638" s="477"/>
      <c r="AA638" s="394"/>
      <c r="AB638" s="394"/>
    </row>
    <row r="639" spans="8:8" ht="15.75" customHeight="1">
      <c r="A639" s="394"/>
      <c r="B639" s="394"/>
      <c r="C639" s="476"/>
      <c r="D639" s="394"/>
      <c r="E639" s="394"/>
      <c r="F639" s="394"/>
      <c r="G639" s="394"/>
      <c r="H639" s="394"/>
      <c r="I639" s="394"/>
      <c r="J639" s="394"/>
      <c r="K639" s="394"/>
      <c r="L639" s="394"/>
      <c r="M639" s="394"/>
      <c r="N639" s="394"/>
      <c r="O639" s="394"/>
      <c r="P639" s="394"/>
      <c r="Q639" s="475"/>
      <c r="R639" s="475"/>
      <c r="S639" s="394"/>
      <c r="T639" s="394"/>
      <c r="U639" s="394"/>
      <c r="V639" s="394"/>
      <c r="W639" s="394"/>
      <c r="X639" s="394"/>
      <c r="Y639" s="477"/>
      <c r="Z639" s="477"/>
      <c r="AA639" s="394"/>
      <c r="AB639" s="394"/>
    </row>
    <row r="640" spans="8:8" ht="15.75" customHeight="1">
      <c r="A640" s="394"/>
      <c r="B640" s="394"/>
      <c r="C640" s="476"/>
      <c r="D640" s="394"/>
      <c r="E640" s="394"/>
      <c r="F640" s="394"/>
      <c r="G640" s="394"/>
      <c r="H640" s="394"/>
      <c r="I640" s="394"/>
      <c r="J640" s="394"/>
      <c r="K640" s="394"/>
      <c r="L640" s="394"/>
      <c r="M640" s="394"/>
      <c r="N640" s="394"/>
      <c r="O640" s="394"/>
      <c r="P640" s="394"/>
      <c r="Q640" s="475"/>
      <c r="R640" s="475"/>
      <c r="S640" s="394"/>
      <c r="T640" s="394"/>
      <c r="U640" s="394"/>
      <c r="V640" s="394"/>
      <c r="W640" s="394"/>
      <c r="X640" s="394"/>
      <c r="Y640" s="477"/>
      <c r="Z640" s="477"/>
      <c r="AA640" s="394"/>
      <c r="AB640" s="394"/>
    </row>
    <row r="641" spans="8:8" ht="15.75" customHeight="1">
      <c r="A641" s="394"/>
      <c r="B641" s="394"/>
      <c r="C641" s="476"/>
      <c r="D641" s="394"/>
      <c r="E641" s="394"/>
      <c r="F641" s="394"/>
      <c r="G641" s="394"/>
      <c r="H641" s="394"/>
      <c r="I641" s="394"/>
      <c r="J641" s="394"/>
      <c r="K641" s="394"/>
      <c r="L641" s="394"/>
      <c r="M641" s="394"/>
      <c r="N641" s="394"/>
      <c r="O641" s="394"/>
      <c r="P641" s="394"/>
      <c r="Q641" s="475"/>
      <c r="R641" s="475"/>
      <c r="S641" s="394"/>
      <c r="T641" s="394"/>
      <c r="U641" s="394"/>
      <c r="V641" s="394"/>
      <c r="W641" s="394"/>
      <c r="X641" s="394"/>
      <c r="Y641" s="477"/>
      <c r="Z641" s="477"/>
      <c r="AA641" s="394"/>
      <c r="AB641" s="394"/>
    </row>
    <row r="642" spans="8:8" ht="15.75" customHeight="1">
      <c r="A642" s="394"/>
      <c r="B642" s="394"/>
      <c r="C642" s="476"/>
      <c r="D642" s="394"/>
      <c r="E642" s="394"/>
      <c r="F642" s="394"/>
      <c r="G642" s="394"/>
      <c r="H642" s="394"/>
      <c r="I642" s="394"/>
      <c r="J642" s="394"/>
      <c r="K642" s="394"/>
      <c r="L642" s="394"/>
      <c r="M642" s="394"/>
      <c r="N642" s="394"/>
      <c r="O642" s="394"/>
      <c r="P642" s="394"/>
      <c r="Q642" s="475"/>
      <c r="R642" s="475"/>
      <c r="S642" s="394"/>
      <c r="T642" s="394"/>
      <c r="U642" s="394"/>
      <c r="V642" s="394"/>
      <c r="W642" s="394"/>
      <c r="X642" s="394"/>
      <c r="Y642" s="477"/>
      <c r="Z642" s="477"/>
      <c r="AA642" s="394"/>
      <c r="AB642" s="394"/>
    </row>
    <row r="643" spans="8:8" ht="15.75" customHeight="1">
      <c r="A643" s="394"/>
      <c r="B643" s="394"/>
      <c r="C643" s="476"/>
      <c r="D643" s="394"/>
      <c r="E643" s="394"/>
      <c r="F643" s="394"/>
      <c r="G643" s="394"/>
      <c r="H643" s="394"/>
      <c r="I643" s="394"/>
      <c r="J643" s="394"/>
      <c r="K643" s="394"/>
      <c r="L643" s="394"/>
      <c r="M643" s="394"/>
      <c r="N643" s="394"/>
      <c r="O643" s="394"/>
      <c r="P643" s="394"/>
      <c r="Q643" s="475"/>
      <c r="R643" s="475"/>
      <c r="S643" s="394"/>
      <c r="T643" s="394"/>
      <c r="U643" s="394"/>
      <c r="V643" s="394"/>
      <c r="W643" s="394"/>
      <c r="X643" s="394"/>
      <c r="Y643" s="477"/>
      <c r="Z643" s="477"/>
      <c r="AA643" s="394"/>
      <c r="AB643" s="394"/>
    </row>
    <row r="644" spans="8:8" ht="15.75" customHeight="1">
      <c r="A644" s="394"/>
      <c r="B644" s="394"/>
      <c r="C644" s="476"/>
      <c r="D644" s="394"/>
      <c r="E644" s="394"/>
      <c r="F644" s="394"/>
      <c r="G644" s="394"/>
      <c r="H644" s="394"/>
      <c r="I644" s="394"/>
      <c r="J644" s="394"/>
      <c r="K644" s="394"/>
      <c r="L644" s="394"/>
      <c r="M644" s="394"/>
      <c r="N644" s="394"/>
      <c r="O644" s="394"/>
      <c r="P644" s="394"/>
      <c r="Q644" s="475"/>
      <c r="R644" s="475"/>
      <c r="S644" s="394"/>
      <c r="T644" s="394"/>
      <c r="U644" s="394"/>
      <c r="V644" s="394"/>
      <c r="W644" s="394"/>
      <c r="X644" s="394"/>
      <c r="Y644" s="477"/>
      <c r="Z644" s="477"/>
      <c r="AA644" s="394"/>
      <c r="AB644" s="394"/>
    </row>
    <row r="645" spans="8:8" ht="15.75" customHeight="1">
      <c r="A645" s="394"/>
      <c r="B645" s="394"/>
      <c r="C645" s="476"/>
      <c r="D645" s="394"/>
      <c r="E645" s="394"/>
      <c r="F645" s="394"/>
      <c r="G645" s="394"/>
      <c r="H645" s="394"/>
      <c r="I645" s="394"/>
      <c r="J645" s="394"/>
      <c r="K645" s="394"/>
      <c r="L645" s="394"/>
      <c r="M645" s="394"/>
      <c r="N645" s="394"/>
      <c r="O645" s="394"/>
      <c r="P645" s="394"/>
      <c r="Q645" s="475"/>
      <c r="R645" s="475"/>
      <c r="S645" s="394"/>
      <c r="T645" s="394"/>
      <c r="U645" s="394"/>
      <c r="V645" s="394"/>
      <c r="W645" s="394"/>
      <c r="X645" s="394"/>
      <c r="Y645" s="477"/>
      <c r="Z645" s="477"/>
      <c r="AA645" s="394"/>
      <c r="AB645" s="394"/>
    </row>
    <row r="646" spans="8:8" ht="15.75" customHeight="1">
      <c r="A646" s="394"/>
      <c r="B646" s="394"/>
      <c r="C646" s="476"/>
      <c r="D646" s="394"/>
      <c r="E646" s="394"/>
      <c r="F646" s="394"/>
      <c r="G646" s="394"/>
      <c r="H646" s="394"/>
      <c r="I646" s="394"/>
      <c r="J646" s="394"/>
      <c r="K646" s="394"/>
      <c r="L646" s="394"/>
      <c r="M646" s="394"/>
      <c r="N646" s="394"/>
      <c r="O646" s="394"/>
      <c r="P646" s="394"/>
      <c r="Q646" s="475"/>
      <c r="R646" s="475"/>
      <c r="S646" s="394"/>
      <c r="T646" s="394"/>
      <c r="U646" s="394"/>
      <c r="V646" s="394"/>
      <c r="W646" s="394"/>
      <c r="X646" s="394"/>
      <c r="Y646" s="477"/>
      <c r="Z646" s="477"/>
      <c r="AA646" s="394"/>
      <c r="AB646" s="394"/>
    </row>
    <row r="647" spans="8:8" ht="15.75" customHeight="1">
      <c r="A647" s="394"/>
      <c r="B647" s="394"/>
      <c r="C647" s="476"/>
      <c r="D647" s="394"/>
      <c r="E647" s="394"/>
      <c r="F647" s="394"/>
      <c r="G647" s="394"/>
      <c r="H647" s="394"/>
      <c r="I647" s="394"/>
      <c r="J647" s="394"/>
      <c r="K647" s="394"/>
      <c r="L647" s="394"/>
      <c r="M647" s="394"/>
      <c r="N647" s="394"/>
      <c r="O647" s="394"/>
      <c r="P647" s="394"/>
      <c r="Q647" s="475"/>
      <c r="R647" s="475"/>
      <c r="S647" s="394"/>
      <c r="T647" s="394"/>
      <c r="U647" s="394"/>
      <c r="V647" s="394"/>
      <c r="W647" s="394"/>
      <c r="X647" s="394"/>
      <c r="Y647" s="477"/>
      <c r="Z647" s="477"/>
      <c r="AA647" s="394"/>
      <c r="AB647" s="394"/>
    </row>
    <row r="648" spans="8:8" ht="15.75" customHeight="1">
      <c r="A648" s="394"/>
      <c r="B648" s="394"/>
      <c r="C648" s="476"/>
      <c r="D648" s="394"/>
      <c r="E648" s="394"/>
      <c r="F648" s="394"/>
      <c r="G648" s="394"/>
      <c r="H648" s="394"/>
      <c r="I648" s="394"/>
      <c r="J648" s="394"/>
      <c r="K648" s="394"/>
      <c r="L648" s="394"/>
      <c r="M648" s="394"/>
      <c r="N648" s="394"/>
      <c r="O648" s="394"/>
      <c r="P648" s="394"/>
      <c r="Q648" s="475"/>
      <c r="R648" s="475"/>
      <c r="S648" s="394"/>
      <c r="T648" s="394"/>
      <c r="U648" s="394"/>
      <c r="V648" s="394"/>
      <c r="W648" s="394"/>
      <c r="X648" s="394"/>
      <c r="Y648" s="477"/>
      <c r="Z648" s="477"/>
      <c r="AA648" s="394"/>
      <c r="AB648" s="394"/>
    </row>
    <row r="649" spans="8:8" ht="15.75" customHeight="1">
      <c r="A649" s="394"/>
      <c r="B649" s="394"/>
      <c r="C649" s="476"/>
      <c r="D649" s="394"/>
      <c r="E649" s="394"/>
      <c r="F649" s="394"/>
      <c r="G649" s="394"/>
      <c r="H649" s="394"/>
      <c r="I649" s="394"/>
      <c r="J649" s="394"/>
      <c r="K649" s="394"/>
      <c r="L649" s="394"/>
      <c r="M649" s="394"/>
      <c r="N649" s="394"/>
      <c r="O649" s="394"/>
      <c r="P649" s="394"/>
      <c r="Q649" s="475"/>
      <c r="R649" s="475"/>
      <c r="S649" s="394"/>
      <c r="T649" s="394"/>
      <c r="U649" s="394"/>
      <c r="V649" s="394"/>
      <c r="W649" s="394"/>
      <c r="X649" s="394"/>
      <c r="Y649" s="477"/>
      <c r="Z649" s="477"/>
      <c r="AA649" s="394"/>
      <c r="AB649" s="394"/>
    </row>
    <row r="650" spans="8:8" ht="15.75" customHeight="1">
      <c r="A650" s="394"/>
      <c r="B650" s="394"/>
      <c r="C650" s="476"/>
      <c r="D650" s="394"/>
      <c r="E650" s="394"/>
      <c r="F650" s="394"/>
      <c r="G650" s="394"/>
      <c r="H650" s="394"/>
      <c r="I650" s="394"/>
      <c r="J650" s="394"/>
      <c r="K650" s="394"/>
      <c r="L650" s="394"/>
      <c r="M650" s="394"/>
      <c r="N650" s="394"/>
      <c r="O650" s="394"/>
      <c r="P650" s="394"/>
      <c r="Q650" s="475"/>
      <c r="R650" s="475"/>
      <c r="S650" s="394"/>
      <c r="T650" s="394"/>
      <c r="U650" s="394"/>
      <c r="V650" s="394"/>
      <c r="W650" s="394"/>
      <c r="X650" s="394"/>
      <c r="Y650" s="477"/>
      <c r="Z650" s="477"/>
      <c r="AA650" s="394"/>
      <c r="AB650" s="394"/>
    </row>
    <row r="651" spans="8:8" ht="15.75" customHeight="1">
      <c r="A651" s="394"/>
      <c r="B651" s="394"/>
      <c r="C651" s="476"/>
      <c r="D651" s="394"/>
      <c r="E651" s="394"/>
      <c r="F651" s="394"/>
      <c r="G651" s="394"/>
      <c r="H651" s="394"/>
      <c r="I651" s="394"/>
      <c r="J651" s="394"/>
      <c r="K651" s="394"/>
      <c r="L651" s="394"/>
      <c r="M651" s="394"/>
      <c r="N651" s="394"/>
      <c r="O651" s="394"/>
      <c r="P651" s="394"/>
      <c r="Q651" s="475"/>
      <c r="R651" s="475"/>
      <c r="S651" s="394"/>
      <c r="T651" s="394"/>
      <c r="U651" s="394"/>
      <c r="V651" s="394"/>
      <c r="W651" s="394"/>
      <c r="X651" s="394"/>
      <c r="Y651" s="477"/>
      <c r="Z651" s="477"/>
      <c r="AA651" s="394"/>
      <c r="AB651" s="394"/>
    </row>
    <row r="652" spans="8:8" ht="15.75" customHeight="1">
      <c r="A652" s="394"/>
      <c r="B652" s="394"/>
      <c r="C652" s="476"/>
      <c r="D652" s="394"/>
      <c r="E652" s="394"/>
      <c r="F652" s="394"/>
      <c r="G652" s="394"/>
      <c r="H652" s="394"/>
      <c r="I652" s="394"/>
      <c r="J652" s="394"/>
      <c r="K652" s="394"/>
      <c r="L652" s="394"/>
      <c r="M652" s="394"/>
      <c r="N652" s="394"/>
      <c r="O652" s="394"/>
      <c r="P652" s="394"/>
      <c r="Q652" s="475"/>
      <c r="R652" s="475"/>
      <c r="S652" s="394"/>
      <c r="T652" s="394"/>
      <c r="U652" s="394"/>
      <c r="V652" s="394"/>
      <c r="W652" s="394"/>
      <c r="X652" s="394"/>
      <c r="Y652" s="477"/>
      <c r="Z652" s="477"/>
      <c r="AA652" s="394"/>
      <c r="AB652" s="394"/>
    </row>
    <row r="653" spans="8:8" ht="15.75" customHeight="1">
      <c r="A653" s="394"/>
      <c r="B653" s="394"/>
      <c r="C653" s="476"/>
      <c r="D653" s="394"/>
      <c r="E653" s="394"/>
      <c r="F653" s="394"/>
      <c r="G653" s="394"/>
      <c r="H653" s="394"/>
      <c r="I653" s="394"/>
      <c r="J653" s="394"/>
      <c r="K653" s="394"/>
      <c r="L653" s="394"/>
      <c r="M653" s="394"/>
      <c r="N653" s="394"/>
      <c r="O653" s="394"/>
      <c r="P653" s="394"/>
      <c r="Q653" s="475"/>
      <c r="R653" s="475"/>
      <c r="S653" s="394"/>
      <c r="T653" s="394"/>
      <c r="U653" s="394"/>
      <c r="V653" s="394"/>
      <c r="W653" s="394"/>
      <c r="X653" s="394"/>
      <c r="Y653" s="477"/>
      <c r="Z653" s="477"/>
      <c r="AA653" s="394"/>
      <c r="AB653" s="394"/>
    </row>
    <row r="654" spans="8:8" ht="15.75" customHeight="1">
      <c r="A654" s="394"/>
      <c r="B654" s="394"/>
      <c r="C654" s="476"/>
      <c r="D654" s="394"/>
      <c r="E654" s="394"/>
      <c r="F654" s="394"/>
      <c r="G654" s="394"/>
      <c r="H654" s="394"/>
      <c r="I654" s="394"/>
      <c r="J654" s="394"/>
      <c r="K654" s="394"/>
      <c r="L654" s="394"/>
      <c r="M654" s="394"/>
      <c r="N654" s="394"/>
      <c r="O654" s="394"/>
      <c r="P654" s="394"/>
      <c r="Q654" s="475"/>
      <c r="R654" s="475"/>
      <c r="S654" s="394"/>
      <c r="T654" s="394"/>
      <c r="U654" s="394"/>
      <c r="V654" s="394"/>
      <c r="W654" s="394"/>
      <c r="X654" s="394"/>
      <c r="Y654" s="477"/>
      <c r="Z654" s="477"/>
      <c r="AA654" s="394"/>
      <c r="AB654" s="394"/>
    </row>
    <row r="655" spans="8:8" ht="15.75" customHeight="1">
      <c r="A655" s="394"/>
      <c r="B655" s="394"/>
      <c r="C655" s="476"/>
      <c r="D655" s="394"/>
      <c r="E655" s="394"/>
      <c r="F655" s="394"/>
      <c r="G655" s="394"/>
      <c r="H655" s="394"/>
      <c r="I655" s="394"/>
      <c r="J655" s="394"/>
      <c r="K655" s="394"/>
      <c r="L655" s="394"/>
      <c r="M655" s="394"/>
      <c r="N655" s="394"/>
      <c r="O655" s="394"/>
      <c r="P655" s="394"/>
      <c r="Q655" s="475"/>
      <c r="R655" s="475"/>
      <c r="S655" s="394"/>
      <c r="T655" s="394"/>
      <c r="U655" s="394"/>
      <c r="V655" s="394"/>
      <c r="W655" s="394"/>
      <c r="X655" s="394"/>
      <c r="Y655" s="477"/>
      <c r="Z655" s="477"/>
      <c r="AA655" s="394"/>
      <c r="AB655" s="394"/>
    </row>
    <row r="656" spans="8:8" ht="15.75" customHeight="1">
      <c r="A656" s="394"/>
      <c r="B656" s="394"/>
      <c r="C656" s="476"/>
      <c r="D656" s="394"/>
      <c r="E656" s="394"/>
      <c r="F656" s="394"/>
      <c r="G656" s="394"/>
      <c r="H656" s="394"/>
      <c r="I656" s="394"/>
      <c r="J656" s="394"/>
      <c r="K656" s="394"/>
      <c r="L656" s="394"/>
      <c r="M656" s="394"/>
      <c r="N656" s="394"/>
      <c r="O656" s="394"/>
      <c r="P656" s="394"/>
      <c r="Q656" s="475"/>
      <c r="R656" s="475"/>
      <c r="S656" s="394"/>
      <c r="T656" s="394"/>
      <c r="U656" s="394"/>
      <c r="V656" s="394"/>
      <c r="W656" s="394"/>
      <c r="X656" s="394"/>
      <c r="Y656" s="477"/>
      <c r="Z656" s="477"/>
      <c r="AA656" s="394"/>
      <c r="AB656" s="394"/>
    </row>
    <row r="657" spans="8:8" ht="15.75" customHeight="1">
      <c r="A657" s="394"/>
      <c r="B657" s="394"/>
      <c r="C657" s="476"/>
      <c r="D657" s="394"/>
      <c r="E657" s="394"/>
      <c r="F657" s="394"/>
      <c r="G657" s="394"/>
      <c r="H657" s="394"/>
      <c r="I657" s="394"/>
      <c r="J657" s="394"/>
      <c r="K657" s="394"/>
      <c r="L657" s="394"/>
      <c r="M657" s="394"/>
      <c r="N657" s="394"/>
      <c r="O657" s="394"/>
      <c r="P657" s="394"/>
      <c r="Q657" s="475"/>
      <c r="R657" s="475"/>
      <c r="S657" s="394"/>
      <c r="T657" s="394"/>
      <c r="U657" s="394"/>
      <c r="V657" s="394"/>
      <c r="W657" s="394"/>
      <c r="X657" s="394"/>
      <c r="Y657" s="477"/>
      <c r="Z657" s="477"/>
      <c r="AA657" s="394"/>
      <c r="AB657" s="394"/>
    </row>
    <row r="658" spans="8:8" ht="15.75" customHeight="1">
      <c r="A658" s="394"/>
      <c r="B658" s="394"/>
      <c r="C658" s="476"/>
      <c r="D658" s="394"/>
      <c r="E658" s="394"/>
      <c r="F658" s="394"/>
      <c r="G658" s="394"/>
      <c r="H658" s="394"/>
      <c r="I658" s="394"/>
      <c r="J658" s="394"/>
      <c r="K658" s="394"/>
      <c r="L658" s="394"/>
      <c r="M658" s="394"/>
      <c r="N658" s="394"/>
      <c r="O658" s="394"/>
      <c r="P658" s="394"/>
      <c r="Q658" s="475"/>
      <c r="R658" s="475"/>
      <c r="S658" s="394"/>
      <c r="T658" s="394"/>
      <c r="U658" s="394"/>
      <c r="V658" s="394"/>
      <c r="W658" s="394"/>
      <c r="X658" s="394"/>
      <c r="Y658" s="477"/>
      <c r="Z658" s="477"/>
      <c r="AA658" s="394"/>
      <c r="AB658" s="394"/>
    </row>
    <row r="659" spans="8:8" ht="15.75" customHeight="1">
      <c r="A659" s="394"/>
      <c r="B659" s="394"/>
      <c r="C659" s="476"/>
      <c r="D659" s="394"/>
      <c r="E659" s="394"/>
      <c r="F659" s="394"/>
      <c r="G659" s="394"/>
      <c r="H659" s="394"/>
      <c r="I659" s="394"/>
      <c r="J659" s="394"/>
      <c r="K659" s="394"/>
      <c r="L659" s="394"/>
      <c r="M659" s="394"/>
      <c r="N659" s="394"/>
      <c r="O659" s="394"/>
      <c r="P659" s="394"/>
      <c r="Q659" s="475"/>
      <c r="R659" s="475"/>
      <c r="S659" s="394"/>
      <c r="T659" s="394"/>
      <c r="U659" s="394"/>
      <c r="V659" s="394"/>
      <c r="W659" s="394"/>
      <c r="X659" s="394"/>
      <c r="Y659" s="477"/>
      <c r="Z659" s="477"/>
      <c r="AA659" s="394"/>
      <c r="AB659" s="394"/>
    </row>
    <row r="660" spans="8:8" ht="15.75" customHeight="1">
      <c r="A660" s="394"/>
      <c r="B660" s="394"/>
      <c r="C660" s="476"/>
      <c r="D660" s="394"/>
      <c r="E660" s="394"/>
      <c r="F660" s="394"/>
      <c r="G660" s="394"/>
      <c r="H660" s="394"/>
      <c r="I660" s="394"/>
      <c r="J660" s="394"/>
      <c r="K660" s="394"/>
      <c r="L660" s="394"/>
      <c r="M660" s="394"/>
      <c r="N660" s="394"/>
      <c r="O660" s="394"/>
      <c r="P660" s="394"/>
      <c r="Q660" s="475"/>
      <c r="R660" s="475"/>
      <c r="S660" s="394"/>
      <c r="T660" s="394"/>
      <c r="U660" s="394"/>
      <c r="V660" s="394"/>
      <c r="W660" s="394"/>
      <c r="X660" s="394"/>
      <c r="Y660" s="477"/>
      <c r="Z660" s="477"/>
      <c r="AA660" s="394"/>
      <c r="AB660" s="394"/>
    </row>
    <row r="661" spans="8:8" ht="15.75" customHeight="1">
      <c r="A661" s="394"/>
      <c r="B661" s="394"/>
      <c r="C661" s="476"/>
      <c r="D661" s="394"/>
      <c r="E661" s="394"/>
      <c r="F661" s="394"/>
      <c r="G661" s="394"/>
      <c r="H661" s="394"/>
      <c r="I661" s="394"/>
      <c r="J661" s="394"/>
      <c r="K661" s="394"/>
      <c r="L661" s="394"/>
      <c r="M661" s="394"/>
      <c r="N661" s="394"/>
      <c r="O661" s="394"/>
      <c r="P661" s="394"/>
      <c r="Q661" s="475"/>
      <c r="R661" s="475"/>
      <c r="S661" s="394"/>
      <c r="T661" s="394"/>
      <c r="U661" s="394"/>
      <c r="V661" s="394"/>
      <c r="W661" s="394"/>
      <c r="X661" s="394"/>
      <c r="Y661" s="477"/>
      <c r="Z661" s="477"/>
      <c r="AA661" s="394"/>
      <c r="AB661" s="394"/>
    </row>
    <row r="662" spans="8:8" ht="15.75" customHeight="1">
      <c r="A662" s="394"/>
      <c r="B662" s="394"/>
      <c r="C662" s="476"/>
      <c r="D662" s="394"/>
      <c r="E662" s="394"/>
      <c r="F662" s="394"/>
      <c r="G662" s="394"/>
      <c r="H662" s="394"/>
      <c r="I662" s="394"/>
      <c r="J662" s="394"/>
      <c r="K662" s="394"/>
      <c r="L662" s="394"/>
      <c r="M662" s="394"/>
      <c r="N662" s="394"/>
      <c r="O662" s="394"/>
      <c r="P662" s="394"/>
      <c r="Q662" s="475"/>
      <c r="R662" s="475"/>
      <c r="S662" s="394"/>
      <c r="T662" s="394"/>
      <c r="U662" s="394"/>
      <c r="V662" s="394"/>
      <c r="W662" s="394"/>
      <c r="X662" s="394"/>
      <c r="Y662" s="477"/>
      <c r="Z662" s="477"/>
      <c r="AA662" s="394"/>
      <c r="AB662" s="394"/>
    </row>
    <row r="663" spans="8:8" ht="15.75" customHeight="1">
      <c r="A663" s="394"/>
      <c r="B663" s="394"/>
      <c r="C663" s="476"/>
      <c r="D663" s="394"/>
      <c r="E663" s="394"/>
      <c r="F663" s="394"/>
      <c r="G663" s="394"/>
      <c r="H663" s="394"/>
      <c r="I663" s="394"/>
      <c r="J663" s="394"/>
      <c r="K663" s="394"/>
      <c r="L663" s="394"/>
      <c r="M663" s="394"/>
      <c r="N663" s="394"/>
      <c r="O663" s="394"/>
      <c r="P663" s="394"/>
      <c r="Q663" s="475"/>
      <c r="R663" s="475"/>
      <c r="S663" s="394"/>
      <c r="T663" s="394"/>
      <c r="U663" s="394"/>
      <c r="V663" s="394"/>
      <c r="W663" s="394"/>
      <c r="X663" s="394"/>
      <c r="Y663" s="477"/>
      <c r="Z663" s="477"/>
      <c r="AA663" s="394"/>
      <c r="AB663" s="394"/>
    </row>
    <row r="664" spans="8:8" ht="15.75" customHeight="1">
      <c r="A664" s="394"/>
      <c r="B664" s="394"/>
      <c r="C664" s="476"/>
      <c r="D664" s="394"/>
      <c r="E664" s="394"/>
      <c r="F664" s="394"/>
      <c r="G664" s="394"/>
      <c r="H664" s="394"/>
      <c r="I664" s="394"/>
      <c r="J664" s="394"/>
      <c r="K664" s="394"/>
      <c r="L664" s="394"/>
      <c r="M664" s="394"/>
      <c r="N664" s="394"/>
      <c r="O664" s="394"/>
      <c r="P664" s="394"/>
      <c r="Q664" s="475"/>
      <c r="R664" s="475"/>
      <c r="S664" s="394"/>
      <c r="T664" s="394"/>
      <c r="U664" s="394"/>
      <c r="V664" s="394"/>
      <c r="W664" s="394"/>
      <c r="X664" s="394"/>
      <c r="Y664" s="477"/>
      <c r="Z664" s="477"/>
      <c r="AA664" s="394"/>
      <c r="AB664" s="394"/>
    </row>
    <row r="665" spans="8:8" ht="15.75" customHeight="1">
      <c r="A665" s="394"/>
      <c r="B665" s="394"/>
      <c r="C665" s="476"/>
      <c r="D665" s="394"/>
      <c r="E665" s="394"/>
      <c r="F665" s="394"/>
      <c r="G665" s="394"/>
      <c r="H665" s="394"/>
      <c r="I665" s="394"/>
      <c r="J665" s="394"/>
      <c r="K665" s="394"/>
      <c r="L665" s="394"/>
      <c r="M665" s="394"/>
      <c r="N665" s="394"/>
      <c r="O665" s="394"/>
      <c r="P665" s="394"/>
      <c r="Q665" s="475"/>
      <c r="R665" s="475"/>
      <c r="S665" s="394"/>
      <c r="T665" s="394"/>
      <c r="U665" s="394"/>
      <c r="V665" s="394"/>
      <c r="W665" s="394"/>
      <c r="X665" s="394"/>
      <c r="Y665" s="477"/>
      <c r="Z665" s="477"/>
      <c r="AA665" s="394"/>
      <c r="AB665" s="394"/>
    </row>
    <row r="666" spans="8:8" ht="15.75" customHeight="1">
      <c r="A666" s="394"/>
      <c r="B666" s="394"/>
      <c r="C666" s="476"/>
      <c r="D666" s="394"/>
      <c r="E666" s="394"/>
      <c r="F666" s="394"/>
      <c r="G666" s="394"/>
      <c r="H666" s="394"/>
      <c r="I666" s="394"/>
      <c r="J666" s="394"/>
      <c r="K666" s="394"/>
      <c r="L666" s="394"/>
      <c r="M666" s="394"/>
      <c r="N666" s="394"/>
      <c r="O666" s="394"/>
      <c r="P666" s="394"/>
      <c r="Q666" s="475"/>
      <c r="R666" s="475"/>
      <c r="S666" s="394"/>
      <c r="T666" s="394"/>
      <c r="U666" s="394"/>
      <c r="V666" s="394"/>
      <c r="W666" s="394"/>
      <c r="X666" s="394"/>
      <c r="Y666" s="477"/>
      <c r="Z666" s="477"/>
      <c r="AA666" s="394"/>
      <c r="AB666" s="394"/>
    </row>
    <row r="667" spans="8:8" ht="15.75" customHeight="1">
      <c r="A667" s="394"/>
      <c r="B667" s="394"/>
      <c r="C667" s="476"/>
      <c r="D667" s="394"/>
      <c r="E667" s="394"/>
      <c r="F667" s="394"/>
      <c r="G667" s="394"/>
      <c r="H667" s="394"/>
      <c r="I667" s="394"/>
      <c r="J667" s="394"/>
      <c r="K667" s="394"/>
      <c r="L667" s="394"/>
      <c r="M667" s="394"/>
      <c r="N667" s="394"/>
      <c r="O667" s="394"/>
      <c r="P667" s="394"/>
      <c r="Q667" s="475"/>
      <c r="R667" s="475"/>
      <c r="S667" s="394"/>
      <c r="T667" s="394"/>
      <c r="U667" s="394"/>
      <c r="V667" s="394"/>
      <c r="W667" s="394"/>
      <c r="X667" s="394"/>
      <c r="Y667" s="477"/>
      <c r="Z667" s="477"/>
      <c r="AA667" s="394"/>
      <c r="AB667" s="394"/>
    </row>
    <row r="668" spans="8:8" ht="15.75" customHeight="1">
      <c r="A668" s="394"/>
      <c r="B668" s="394"/>
      <c r="C668" s="476"/>
      <c r="D668" s="394"/>
      <c r="E668" s="394"/>
      <c r="F668" s="394"/>
      <c r="G668" s="394"/>
      <c r="H668" s="394"/>
      <c r="I668" s="394"/>
      <c r="J668" s="394"/>
      <c r="K668" s="394"/>
      <c r="L668" s="394"/>
      <c r="M668" s="394"/>
      <c r="N668" s="394"/>
      <c r="O668" s="394"/>
      <c r="P668" s="394"/>
      <c r="Q668" s="475"/>
      <c r="R668" s="475"/>
      <c r="S668" s="394"/>
      <c r="T668" s="394"/>
      <c r="U668" s="394"/>
      <c r="V668" s="394"/>
      <c r="W668" s="394"/>
      <c r="X668" s="394"/>
      <c r="Y668" s="477"/>
      <c r="Z668" s="477"/>
      <c r="AA668" s="394"/>
      <c r="AB668" s="394"/>
    </row>
    <row r="669" spans="8:8" ht="15.75" customHeight="1">
      <c r="A669" s="394"/>
      <c r="B669" s="394"/>
      <c r="C669" s="476"/>
      <c r="D669" s="394"/>
      <c r="E669" s="394"/>
      <c r="F669" s="394"/>
      <c r="G669" s="394"/>
      <c r="H669" s="394"/>
      <c r="I669" s="394"/>
      <c r="J669" s="394"/>
      <c r="K669" s="394"/>
      <c r="L669" s="394"/>
      <c r="M669" s="394"/>
      <c r="N669" s="394"/>
      <c r="O669" s="394"/>
      <c r="P669" s="394"/>
      <c r="Q669" s="475"/>
      <c r="R669" s="475"/>
      <c r="S669" s="394"/>
      <c r="T669" s="394"/>
      <c r="U669" s="394"/>
      <c r="V669" s="394"/>
      <c r="W669" s="394"/>
      <c r="X669" s="394"/>
      <c r="Y669" s="477"/>
      <c r="Z669" s="477"/>
      <c r="AA669" s="394"/>
      <c r="AB669" s="394"/>
    </row>
    <row r="670" spans="8:8" ht="15.75" customHeight="1">
      <c r="A670" s="394"/>
      <c r="B670" s="394"/>
      <c r="C670" s="476"/>
      <c r="D670" s="394"/>
      <c r="E670" s="394"/>
      <c r="F670" s="394"/>
      <c r="G670" s="394"/>
      <c r="H670" s="394"/>
      <c r="I670" s="394"/>
      <c r="J670" s="394"/>
      <c r="K670" s="394"/>
      <c r="L670" s="394"/>
      <c r="M670" s="394"/>
      <c r="N670" s="394"/>
      <c r="O670" s="394"/>
      <c r="P670" s="394"/>
      <c r="Q670" s="475"/>
      <c r="R670" s="475"/>
      <c r="S670" s="394"/>
      <c r="T670" s="394"/>
      <c r="U670" s="394"/>
      <c r="V670" s="394"/>
      <c r="W670" s="394"/>
      <c r="X670" s="394"/>
      <c r="Y670" s="477"/>
      <c r="Z670" s="477"/>
      <c r="AA670" s="394"/>
      <c r="AB670" s="394"/>
    </row>
    <row r="671" spans="8:8" ht="15.75" customHeight="1">
      <c r="A671" s="394"/>
      <c r="B671" s="394"/>
      <c r="C671" s="476"/>
      <c r="D671" s="394"/>
      <c r="E671" s="394"/>
      <c r="F671" s="394"/>
      <c r="G671" s="394"/>
      <c r="H671" s="394"/>
      <c r="I671" s="394"/>
      <c r="J671" s="394"/>
      <c r="K671" s="394"/>
      <c r="L671" s="394"/>
      <c r="M671" s="394"/>
      <c r="N671" s="394"/>
      <c r="O671" s="394"/>
      <c r="P671" s="394"/>
      <c r="Q671" s="475"/>
      <c r="R671" s="475"/>
      <c r="S671" s="394"/>
      <c r="T671" s="394"/>
      <c r="U671" s="394"/>
      <c r="V671" s="394"/>
      <c r="W671" s="394"/>
      <c r="X671" s="394"/>
      <c r="Y671" s="477"/>
      <c r="Z671" s="477"/>
      <c r="AA671" s="394"/>
      <c r="AB671" s="394"/>
    </row>
    <row r="672" spans="8:8" ht="15.75" customHeight="1">
      <c r="A672" s="394"/>
      <c r="B672" s="394"/>
      <c r="C672" s="476"/>
      <c r="D672" s="394"/>
      <c r="E672" s="394"/>
      <c r="F672" s="394"/>
      <c r="G672" s="394"/>
      <c r="H672" s="394"/>
      <c r="I672" s="394"/>
      <c r="J672" s="394"/>
      <c r="K672" s="394"/>
      <c r="L672" s="394"/>
      <c r="M672" s="394"/>
      <c r="N672" s="394"/>
      <c r="O672" s="394"/>
      <c r="P672" s="394"/>
      <c r="Q672" s="475"/>
      <c r="R672" s="475"/>
      <c r="S672" s="394"/>
      <c r="T672" s="394"/>
      <c r="U672" s="394"/>
      <c r="V672" s="394"/>
      <c r="W672" s="394"/>
      <c r="X672" s="394"/>
      <c r="Y672" s="477"/>
      <c r="Z672" s="477"/>
      <c r="AA672" s="394"/>
      <c r="AB672" s="394"/>
    </row>
    <row r="673" spans="8:8" ht="15.75" customHeight="1">
      <c r="A673" s="394"/>
      <c r="B673" s="394"/>
      <c r="C673" s="476"/>
      <c r="D673" s="394"/>
      <c r="E673" s="394"/>
      <c r="F673" s="394"/>
      <c r="G673" s="394"/>
      <c r="H673" s="394"/>
      <c r="I673" s="394"/>
      <c r="J673" s="394"/>
      <c r="K673" s="394"/>
      <c r="L673" s="394"/>
      <c r="M673" s="394"/>
      <c r="N673" s="394"/>
      <c r="O673" s="394"/>
      <c r="P673" s="394"/>
      <c r="Q673" s="475"/>
      <c r="R673" s="475"/>
      <c r="S673" s="394"/>
      <c r="T673" s="394"/>
      <c r="U673" s="394"/>
      <c r="V673" s="394"/>
      <c r="W673" s="394"/>
      <c r="X673" s="394"/>
      <c r="Y673" s="477"/>
      <c r="Z673" s="477"/>
      <c r="AA673" s="394"/>
      <c r="AB673" s="394"/>
    </row>
    <row r="674" spans="8:8" ht="15.75" customHeight="1">
      <c r="A674" s="394"/>
      <c r="B674" s="394"/>
      <c r="C674" s="476"/>
      <c r="D674" s="394"/>
      <c r="E674" s="394"/>
      <c r="F674" s="394"/>
      <c r="G674" s="394"/>
      <c r="H674" s="394"/>
      <c r="I674" s="394"/>
      <c r="J674" s="394"/>
      <c r="K674" s="394"/>
      <c r="L674" s="394"/>
      <c r="M674" s="394"/>
      <c r="N674" s="394"/>
      <c r="O674" s="394"/>
      <c r="P674" s="394"/>
      <c r="Q674" s="475"/>
      <c r="R674" s="475"/>
      <c r="S674" s="394"/>
      <c r="T674" s="394"/>
      <c r="U674" s="394"/>
      <c r="V674" s="394"/>
      <c r="W674" s="394"/>
      <c r="X674" s="394"/>
      <c r="Y674" s="477"/>
      <c r="Z674" s="477"/>
      <c r="AA674" s="394"/>
      <c r="AB674" s="394"/>
    </row>
    <row r="675" spans="8:8" ht="15.75" customHeight="1">
      <c r="A675" s="394"/>
      <c r="B675" s="394"/>
      <c r="C675" s="476"/>
      <c r="D675" s="394"/>
      <c r="E675" s="394"/>
      <c r="F675" s="394"/>
      <c r="G675" s="394"/>
      <c r="H675" s="394"/>
      <c r="I675" s="394"/>
      <c r="J675" s="394"/>
      <c r="K675" s="394"/>
      <c r="L675" s="394"/>
      <c r="M675" s="394"/>
      <c r="N675" s="394"/>
      <c r="O675" s="394"/>
      <c r="P675" s="394"/>
      <c r="Q675" s="475"/>
      <c r="R675" s="475"/>
      <c r="S675" s="394"/>
      <c r="T675" s="394"/>
      <c r="U675" s="394"/>
      <c r="V675" s="394"/>
      <c r="W675" s="394"/>
      <c r="X675" s="394"/>
      <c r="Y675" s="477"/>
      <c r="Z675" s="477"/>
      <c r="AA675" s="394"/>
      <c r="AB675" s="394"/>
    </row>
    <row r="676" spans="8:8" ht="15.75" customHeight="1">
      <c r="A676" s="394"/>
      <c r="B676" s="394"/>
      <c r="C676" s="476"/>
      <c r="D676" s="394"/>
      <c r="E676" s="394"/>
      <c r="F676" s="394"/>
      <c r="G676" s="394"/>
      <c r="H676" s="394"/>
      <c r="I676" s="394"/>
      <c r="J676" s="394"/>
      <c r="K676" s="394"/>
      <c r="L676" s="394"/>
      <c r="M676" s="394"/>
      <c r="N676" s="394"/>
      <c r="O676" s="394"/>
      <c r="P676" s="394"/>
      <c r="Q676" s="475"/>
      <c r="R676" s="475"/>
      <c r="S676" s="394"/>
      <c r="T676" s="394"/>
      <c r="U676" s="394"/>
      <c r="V676" s="394"/>
      <c r="W676" s="394"/>
      <c r="X676" s="394"/>
      <c r="Y676" s="477"/>
      <c r="Z676" s="477"/>
      <c r="AA676" s="394"/>
      <c r="AB676" s="394"/>
    </row>
    <row r="677" spans="8:8" ht="15.75" customHeight="1">
      <c r="A677" s="394"/>
      <c r="B677" s="394"/>
      <c r="C677" s="476"/>
      <c r="D677" s="394"/>
      <c r="E677" s="394"/>
      <c r="F677" s="394"/>
      <c r="G677" s="394"/>
      <c r="H677" s="394"/>
      <c r="I677" s="394"/>
      <c r="J677" s="394"/>
      <c r="K677" s="394"/>
      <c r="L677" s="394"/>
      <c r="M677" s="394"/>
      <c r="N677" s="394"/>
      <c r="O677" s="394"/>
      <c r="P677" s="394"/>
      <c r="Q677" s="475"/>
      <c r="R677" s="475"/>
      <c r="S677" s="394"/>
      <c r="T677" s="394"/>
      <c r="U677" s="394"/>
      <c r="V677" s="394"/>
      <c r="W677" s="394"/>
      <c r="X677" s="394"/>
      <c r="Y677" s="477"/>
      <c r="Z677" s="477"/>
      <c r="AA677" s="394"/>
      <c r="AB677" s="394"/>
    </row>
    <row r="678" spans="8:8" ht="15.75" customHeight="1">
      <c r="A678" s="394"/>
      <c r="B678" s="394"/>
      <c r="C678" s="476"/>
      <c r="D678" s="394"/>
      <c r="E678" s="394"/>
      <c r="F678" s="394"/>
      <c r="G678" s="394"/>
      <c r="H678" s="394"/>
      <c r="I678" s="394"/>
      <c r="J678" s="394"/>
      <c r="K678" s="394"/>
      <c r="L678" s="394"/>
      <c r="M678" s="394"/>
      <c r="N678" s="394"/>
      <c r="O678" s="394"/>
      <c r="P678" s="394"/>
      <c r="Q678" s="475"/>
      <c r="R678" s="475"/>
      <c r="S678" s="394"/>
      <c r="T678" s="394"/>
      <c r="U678" s="394"/>
      <c r="V678" s="394"/>
      <c r="W678" s="394"/>
      <c r="X678" s="394"/>
      <c r="Y678" s="477"/>
      <c r="Z678" s="477"/>
      <c r="AA678" s="394"/>
      <c r="AB678" s="394"/>
    </row>
    <row r="679" spans="8:8" ht="15.75" customHeight="1">
      <c r="A679" s="394"/>
      <c r="B679" s="394"/>
      <c r="C679" s="476"/>
      <c r="D679" s="394"/>
      <c r="E679" s="394"/>
      <c r="F679" s="394"/>
      <c r="G679" s="394"/>
      <c r="H679" s="394"/>
      <c r="I679" s="394"/>
      <c r="J679" s="394"/>
      <c r="K679" s="394"/>
      <c r="L679" s="394"/>
      <c r="M679" s="394"/>
      <c r="N679" s="394"/>
      <c r="O679" s="394"/>
      <c r="P679" s="394"/>
      <c r="Q679" s="475"/>
      <c r="R679" s="475"/>
      <c r="S679" s="394"/>
      <c r="T679" s="394"/>
      <c r="U679" s="394"/>
      <c r="V679" s="394"/>
      <c r="W679" s="394"/>
      <c r="X679" s="394"/>
      <c r="Y679" s="477"/>
      <c r="Z679" s="477"/>
      <c r="AA679" s="394"/>
      <c r="AB679" s="394"/>
    </row>
    <row r="680" spans="8:8" ht="15.75" customHeight="1">
      <c r="A680" s="394"/>
      <c r="B680" s="394"/>
      <c r="C680" s="476"/>
      <c r="D680" s="394"/>
      <c r="E680" s="394"/>
      <c r="F680" s="394"/>
      <c r="G680" s="394"/>
      <c r="H680" s="394"/>
      <c r="I680" s="394"/>
      <c r="J680" s="394"/>
      <c r="K680" s="394"/>
      <c r="L680" s="394"/>
      <c r="M680" s="394"/>
      <c r="N680" s="394"/>
      <c r="O680" s="394"/>
      <c r="P680" s="394"/>
      <c r="Q680" s="475"/>
      <c r="R680" s="475"/>
      <c r="S680" s="394"/>
      <c r="T680" s="394"/>
      <c r="U680" s="394"/>
      <c r="V680" s="394"/>
      <c r="W680" s="394"/>
      <c r="X680" s="394"/>
      <c r="Y680" s="477"/>
      <c r="Z680" s="477"/>
      <c r="AA680" s="394"/>
      <c r="AB680" s="394"/>
    </row>
    <row r="681" spans="8:8" ht="15.75" customHeight="1">
      <c r="A681" s="394"/>
      <c r="B681" s="394"/>
      <c r="C681" s="476"/>
      <c r="D681" s="394"/>
      <c r="E681" s="394"/>
      <c r="F681" s="394"/>
      <c r="G681" s="394"/>
      <c r="H681" s="394"/>
      <c r="I681" s="394"/>
      <c r="J681" s="394"/>
      <c r="K681" s="394"/>
      <c r="L681" s="394"/>
      <c r="M681" s="394"/>
      <c r="N681" s="394"/>
      <c r="O681" s="394"/>
      <c r="P681" s="394"/>
      <c r="Q681" s="475"/>
      <c r="R681" s="475"/>
      <c r="S681" s="394"/>
      <c r="T681" s="394"/>
      <c r="U681" s="394"/>
      <c r="V681" s="394"/>
      <c r="W681" s="394"/>
      <c r="X681" s="394"/>
      <c r="Y681" s="477"/>
      <c r="Z681" s="477"/>
      <c r="AA681" s="394"/>
      <c r="AB681" s="394"/>
    </row>
    <row r="682" spans="8:8" ht="15.75" customHeight="1">
      <c r="A682" s="394"/>
      <c r="B682" s="394"/>
      <c r="C682" s="476"/>
      <c r="D682" s="394"/>
      <c r="E682" s="394"/>
      <c r="F682" s="394"/>
      <c r="G682" s="394"/>
      <c r="H682" s="394"/>
      <c r="I682" s="394"/>
      <c r="J682" s="394"/>
      <c r="K682" s="394"/>
      <c r="L682" s="394"/>
      <c r="M682" s="394"/>
      <c r="N682" s="394"/>
      <c r="O682" s="394"/>
      <c r="P682" s="394"/>
      <c r="Q682" s="475"/>
      <c r="R682" s="475"/>
      <c r="S682" s="394"/>
      <c r="T682" s="394"/>
      <c r="U682" s="394"/>
      <c r="V682" s="394"/>
      <c r="W682" s="394"/>
      <c r="X682" s="394"/>
      <c r="Y682" s="477"/>
      <c r="Z682" s="477"/>
      <c r="AA682" s="394"/>
      <c r="AB682" s="394"/>
    </row>
    <row r="683" spans="8:8" ht="15.75" customHeight="1">
      <c r="A683" s="394"/>
      <c r="B683" s="394"/>
      <c r="C683" s="476"/>
      <c r="D683" s="394"/>
      <c r="E683" s="394"/>
      <c r="F683" s="394"/>
      <c r="G683" s="394"/>
      <c r="H683" s="394"/>
      <c r="I683" s="394"/>
      <c r="J683" s="394"/>
      <c r="K683" s="394"/>
      <c r="L683" s="394"/>
      <c r="M683" s="394"/>
      <c r="N683" s="394"/>
      <c r="O683" s="394"/>
      <c r="P683" s="394"/>
      <c r="Q683" s="475"/>
      <c r="R683" s="475"/>
      <c r="S683" s="394"/>
      <c r="T683" s="394"/>
      <c r="U683" s="394"/>
      <c r="V683" s="394"/>
      <c r="W683" s="394"/>
      <c r="X683" s="394"/>
      <c r="Y683" s="477"/>
      <c r="Z683" s="477"/>
      <c r="AA683" s="394"/>
      <c r="AB683" s="394"/>
    </row>
    <row r="684" spans="8:8" ht="15.75" customHeight="1">
      <c r="A684" s="394"/>
      <c r="B684" s="394"/>
      <c r="C684" s="476"/>
      <c r="D684" s="394"/>
      <c r="E684" s="394"/>
      <c r="F684" s="394"/>
      <c r="G684" s="394"/>
      <c r="H684" s="394"/>
      <c r="I684" s="394"/>
      <c r="J684" s="394"/>
      <c r="K684" s="394"/>
      <c r="L684" s="394"/>
      <c r="M684" s="394"/>
      <c r="N684" s="394"/>
      <c r="O684" s="394"/>
      <c r="P684" s="394"/>
      <c r="Q684" s="475"/>
      <c r="R684" s="475"/>
      <c r="S684" s="394"/>
      <c r="T684" s="394"/>
      <c r="U684" s="394"/>
      <c r="V684" s="394"/>
      <c r="W684" s="394"/>
      <c r="X684" s="394"/>
      <c r="Y684" s="477"/>
      <c r="Z684" s="477"/>
      <c r="AA684" s="394"/>
      <c r="AB684" s="394"/>
    </row>
    <row r="685" spans="8:8" ht="15.75" customHeight="1">
      <c r="A685" s="394"/>
      <c r="B685" s="394"/>
      <c r="C685" s="476"/>
      <c r="D685" s="394"/>
      <c r="E685" s="394"/>
      <c r="F685" s="394"/>
      <c r="G685" s="394"/>
      <c r="H685" s="394"/>
      <c r="I685" s="394"/>
      <c r="J685" s="394"/>
      <c r="K685" s="394"/>
      <c r="L685" s="394"/>
      <c r="M685" s="394"/>
      <c r="N685" s="394"/>
      <c r="O685" s="394"/>
      <c r="P685" s="394"/>
      <c r="Q685" s="475"/>
      <c r="R685" s="475"/>
      <c r="S685" s="394"/>
      <c r="T685" s="394"/>
      <c r="U685" s="394"/>
      <c r="V685" s="394"/>
      <c r="W685" s="394"/>
      <c r="X685" s="394"/>
      <c r="Y685" s="477"/>
      <c r="Z685" s="477"/>
      <c r="AA685" s="394"/>
      <c r="AB685" s="394"/>
    </row>
    <row r="686" spans="8:8" ht="15.75" customHeight="1">
      <c r="A686" s="394"/>
      <c r="B686" s="394"/>
      <c r="C686" s="476"/>
      <c r="D686" s="394"/>
      <c r="E686" s="394"/>
      <c r="F686" s="394"/>
      <c r="G686" s="394"/>
      <c r="H686" s="394"/>
      <c r="I686" s="394"/>
      <c r="J686" s="394"/>
      <c r="K686" s="394"/>
      <c r="L686" s="394"/>
      <c r="M686" s="394"/>
      <c r="N686" s="394"/>
      <c r="O686" s="394"/>
      <c r="P686" s="394"/>
      <c r="Q686" s="475"/>
      <c r="R686" s="475"/>
      <c r="S686" s="394"/>
      <c r="T686" s="394"/>
      <c r="U686" s="394"/>
      <c r="V686" s="394"/>
      <c r="W686" s="394"/>
      <c r="X686" s="394"/>
      <c r="Y686" s="477"/>
      <c r="Z686" s="477"/>
      <c r="AA686" s="394"/>
      <c r="AB686" s="394"/>
    </row>
    <row r="687" spans="8:8" ht="15.75" customHeight="1">
      <c r="A687" s="394"/>
      <c r="B687" s="394"/>
      <c r="C687" s="476"/>
      <c r="D687" s="394"/>
      <c r="E687" s="394"/>
      <c r="F687" s="394"/>
      <c r="G687" s="394"/>
      <c r="H687" s="394"/>
      <c r="I687" s="394"/>
      <c r="J687" s="394"/>
      <c r="K687" s="394"/>
      <c r="L687" s="394"/>
      <c r="M687" s="394"/>
      <c r="N687" s="394"/>
      <c r="O687" s="394"/>
      <c r="P687" s="394"/>
      <c r="Q687" s="475"/>
      <c r="R687" s="475"/>
      <c r="S687" s="394"/>
      <c r="T687" s="394"/>
      <c r="U687" s="394"/>
      <c r="V687" s="394"/>
      <c r="W687" s="394"/>
      <c r="X687" s="394"/>
      <c r="Y687" s="477"/>
      <c r="Z687" s="477"/>
      <c r="AA687" s="394"/>
      <c r="AB687" s="394"/>
    </row>
    <row r="688" spans="8:8" ht="15.75" customHeight="1">
      <c r="A688" s="394"/>
      <c r="B688" s="394"/>
      <c r="C688" s="476"/>
      <c r="D688" s="394"/>
      <c r="E688" s="394"/>
      <c r="F688" s="394"/>
      <c r="G688" s="394"/>
      <c r="H688" s="394"/>
      <c r="I688" s="394"/>
      <c r="J688" s="394"/>
      <c r="K688" s="394"/>
      <c r="L688" s="394"/>
      <c r="M688" s="394"/>
      <c r="N688" s="394"/>
      <c r="O688" s="394"/>
      <c r="P688" s="394"/>
      <c r="Q688" s="475"/>
      <c r="R688" s="475"/>
      <c r="S688" s="394"/>
      <c r="T688" s="394"/>
      <c r="U688" s="394"/>
      <c r="V688" s="394"/>
      <c r="W688" s="394"/>
      <c r="X688" s="394"/>
      <c r="Y688" s="477"/>
      <c r="Z688" s="477"/>
      <c r="AA688" s="394"/>
      <c r="AB688" s="394"/>
    </row>
    <row r="689" spans="8:8" ht="15.75" customHeight="1">
      <c r="A689" s="394"/>
      <c r="B689" s="394"/>
      <c r="C689" s="476"/>
      <c r="D689" s="394"/>
      <c r="E689" s="394"/>
      <c r="F689" s="394"/>
      <c r="G689" s="394"/>
      <c r="H689" s="394"/>
      <c r="I689" s="394"/>
      <c r="J689" s="394"/>
      <c r="K689" s="394"/>
      <c r="L689" s="394"/>
      <c r="M689" s="394"/>
      <c r="N689" s="394"/>
      <c r="O689" s="394"/>
      <c r="P689" s="394"/>
      <c r="Q689" s="475"/>
      <c r="R689" s="475"/>
      <c r="S689" s="394"/>
      <c r="T689" s="394"/>
      <c r="U689" s="394"/>
      <c r="V689" s="394"/>
      <c r="W689" s="394"/>
      <c r="X689" s="394"/>
      <c r="Y689" s="477"/>
      <c r="Z689" s="477"/>
      <c r="AA689" s="394"/>
      <c r="AB689" s="394"/>
    </row>
    <row r="690" spans="8:8" ht="15.75" customHeight="1">
      <c r="A690" s="394"/>
      <c r="B690" s="394"/>
      <c r="C690" s="476"/>
      <c r="D690" s="394"/>
      <c r="E690" s="394"/>
      <c r="F690" s="394"/>
      <c r="G690" s="394"/>
      <c r="H690" s="394"/>
      <c r="I690" s="394"/>
      <c r="J690" s="394"/>
      <c r="K690" s="394"/>
      <c r="L690" s="394"/>
      <c r="M690" s="394"/>
      <c r="N690" s="394"/>
      <c r="O690" s="394"/>
      <c r="P690" s="394"/>
      <c r="Q690" s="475"/>
      <c r="R690" s="475"/>
      <c r="S690" s="394"/>
      <c r="T690" s="394"/>
      <c r="U690" s="394"/>
      <c r="V690" s="394"/>
      <c r="W690" s="394"/>
      <c r="X690" s="394"/>
      <c r="Y690" s="477"/>
      <c r="Z690" s="477"/>
      <c r="AA690" s="394"/>
      <c r="AB690" s="394"/>
    </row>
    <row r="691" spans="8:8" ht="15.75" customHeight="1">
      <c r="A691" s="394"/>
      <c r="B691" s="394"/>
      <c r="C691" s="476"/>
      <c r="D691" s="394"/>
      <c r="E691" s="394"/>
      <c r="F691" s="394"/>
      <c r="G691" s="394"/>
      <c r="H691" s="394"/>
      <c r="I691" s="394"/>
      <c r="J691" s="394"/>
      <c r="K691" s="394"/>
      <c r="L691" s="394"/>
      <c r="M691" s="394"/>
      <c r="N691" s="394"/>
      <c r="O691" s="394"/>
      <c r="P691" s="394"/>
      <c r="Q691" s="475"/>
      <c r="R691" s="475"/>
      <c r="S691" s="394"/>
      <c r="T691" s="394"/>
      <c r="U691" s="394"/>
      <c r="V691" s="394"/>
      <c r="W691" s="394"/>
      <c r="X691" s="394"/>
      <c r="Y691" s="477"/>
      <c r="Z691" s="477"/>
      <c r="AA691" s="394"/>
      <c r="AB691" s="394"/>
    </row>
    <row r="692" spans="8:8" ht="15.75" customHeight="1">
      <c r="A692" s="394"/>
      <c r="B692" s="394"/>
      <c r="C692" s="476"/>
      <c r="D692" s="394"/>
      <c r="E692" s="394"/>
      <c r="F692" s="394"/>
      <c r="G692" s="394"/>
      <c r="H692" s="394"/>
      <c r="I692" s="394"/>
      <c r="J692" s="394"/>
      <c r="K692" s="394"/>
      <c r="L692" s="394"/>
      <c r="M692" s="394"/>
      <c r="N692" s="394"/>
      <c r="O692" s="394"/>
      <c r="P692" s="394"/>
      <c r="Q692" s="475"/>
      <c r="R692" s="475"/>
      <c r="S692" s="394"/>
      <c r="T692" s="394"/>
      <c r="U692" s="394"/>
      <c r="V692" s="394"/>
      <c r="W692" s="394"/>
      <c r="X692" s="394"/>
      <c r="Y692" s="477"/>
      <c r="Z692" s="477"/>
      <c r="AA692" s="394"/>
      <c r="AB692" s="394"/>
    </row>
    <row r="693" spans="8:8" ht="15.75" customHeight="1">
      <c r="A693" s="394"/>
      <c r="B693" s="394"/>
      <c r="C693" s="476"/>
      <c r="D693" s="394"/>
      <c r="E693" s="394"/>
      <c r="F693" s="394"/>
      <c r="G693" s="394"/>
      <c r="H693" s="394"/>
      <c r="I693" s="394"/>
      <c r="J693" s="394"/>
      <c r="K693" s="394"/>
      <c r="L693" s="394"/>
      <c r="M693" s="394"/>
      <c r="N693" s="394"/>
      <c r="O693" s="394"/>
      <c r="P693" s="394"/>
      <c r="Q693" s="475"/>
      <c r="R693" s="475"/>
      <c r="S693" s="394"/>
      <c r="T693" s="394"/>
      <c r="U693" s="394"/>
      <c r="V693" s="394"/>
      <c r="W693" s="394"/>
      <c r="X693" s="394"/>
      <c r="Y693" s="477"/>
      <c r="Z693" s="477"/>
      <c r="AA693" s="394"/>
      <c r="AB693" s="394"/>
    </row>
    <row r="694" spans="8:8" ht="15.75" customHeight="1">
      <c r="A694" s="394"/>
      <c r="B694" s="394"/>
      <c r="C694" s="476"/>
      <c r="D694" s="394"/>
      <c r="E694" s="394"/>
      <c r="F694" s="394"/>
      <c r="G694" s="394"/>
      <c r="H694" s="394"/>
      <c r="I694" s="394"/>
      <c r="J694" s="394"/>
      <c r="K694" s="394"/>
      <c r="L694" s="394"/>
      <c r="M694" s="394"/>
      <c r="N694" s="394"/>
      <c r="O694" s="394"/>
      <c r="P694" s="394"/>
      <c r="Q694" s="475"/>
      <c r="R694" s="475"/>
      <c r="S694" s="394"/>
      <c r="T694" s="394"/>
      <c r="U694" s="394"/>
      <c r="V694" s="394"/>
      <c r="W694" s="394"/>
      <c r="X694" s="394"/>
      <c r="Y694" s="477"/>
      <c r="Z694" s="477"/>
      <c r="AA694" s="394"/>
      <c r="AB694" s="394"/>
    </row>
    <row r="695" spans="8:8" ht="15.75" customHeight="1">
      <c r="A695" s="394"/>
      <c r="B695" s="394"/>
      <c r="C695" s="476"/>
      <c r="D695" s="394"/>
      <c r="E695" s="394"/>
      <c r="F695" s="394"/>
      <c r="G695" s="394"/>
      <c r="H695" s="394"/>
      <c r="I695" s="394"/>
      <c r="J695" s="394"/>
      <c r="K695" s="394"/>
      <c r="L695" s="394"/>
      <c r="M695" s="394"/>
      <c r="N695" s="394"/>
      <c r="O695" s="394"/>
      <c r="P695" s="394"/>
      <c r="Q695" s="475"/>
      <c r="R695" s="475"/>
      <c r="S695" s="394"/>
      <c r="T695" s="394"/>
      <c r="U695" s="394"/>
      <c r="V695" s="394"/>
      <c r="W695" s="394"/>
      <c r="X695" s="394"/>
      <c r="Y695" s="477"/>
      <c r="Z695" s="477"/>
      <c r="AA695" s="394"/>
      <c r="AB695" s="394"/>
    </row>
    <row r="696" spans="8:8" ht="15.75" customHeight="1">
      <c r="A696" s="394"/>
      <c r="B696" s="394"/>
      <c r="C696" s="476"/>
      <c r="D696" s="394"/>
      <c r="E696" s="394"/>
      <c r="F696" s="394"/>
      <c r="G696" s="394"/>
      <c r="H696" s="394"/>
      <c r="I696" s="394"/>
      <c r="J696" s="394"/>
      <c r="K696" s="394"/>
      <c r="L696" s="394"/>
      <c r="M696" s="394"/>
      <c r="N696" s="394"/>
      <c r="O696" s="394"/>
      <c r="P696" s="394"/>
      <c r="Q696" s="475"/>
      <c r="R696" s="475"/>
      <c r="S696" s="394"/>
      <c r="T696" s="394"/>
      <c r="U696" s="394"/>
      <c r="V696" s="394"/>
      <c r="W696" s="394"/>
      <c r="X696" s="394"/>
      <c r="Y696" s="477"/>
      <c r="Z696" s="477"/>
      <c r="AA696" s="394"/>
      <c r="AB696" s="394"/>
    </row>
    <row r="697" spans="8:8" ht="15.75" customHeight="1">
      <c r="A697" s="394"/>
      <c r="B697" s="394"/>
      <c r="C697" s="476"/>
      <c r="D697" s="394"/>
      <c r="E697" s="394"/>
      <c r="F697" s="394"/>
      <c r="G697" s="394"/>
      <c r="H697" s="394"/>
      <c r="I697" s="394"/>
      <c r="J697" s="394"/>
      <c r="K697" s="394"/>
      <c r="L697" s="394"/>
      <c r="M697" s="394"/>
      <c r="N697" s="394"/>
      <c r="O697" s="394"/>
      <c r="P697" s="394"/>
      <c r="Q697" s="475"/>
      <c r="R697" s="475"/>
      <c r="S697" s="394"/>
      <c r="T697" s="394"/>
      <c r="U697" s="394"/>
      <c r="V697" s="394"/>
      <c r="W697" s="394"/>
      <c r="X697" s="394"/>
      <c r="Y697" s="477"/>
      <c r="Z697" s="477"/>
      <c r="AA697" s="394"/>
      <c r="AB697" s="394"/>
    </row>
    <row r="698" spans="8:8" ht="15.75" customHeight="1">
      <c r="A698" s="394"/>
      <c r="B698" s="394"/>
      <c r="C698" s="476"/>
      <c r="D698" s="394"/>
      <c r="E698" s="394"/>
      <c r="F698" s="394"/>
      <c r="G698" s="394"/>
      <c r="H698" s="394"/>
      <c r="I698" s="394"/>
      <c r="J698" s="394"/>
      <c r="K698" s="394"/>
      <c r="L698" s="394"/>
      <c r="M698" s="394"/>
      <c r="N698" s="394"/>
      <c r="O698" s="394"/>
      <c r="P698" s="394"/>
      <c r="Q698" s="475"/>
      <c r="R698" s="475"/>
      <c r="S698" s="394"/>
      <c r="T698" s="394"/>
      <c r="U698" s="394"/>
      <c r="V698" s="394"/>
      <c r="W698" s="394"/>
      <c r="X698" s="394"/>
      <c r="Y698" s="477"/>
      <c r="Z698" s="477"/>
      <c r="AA698" s="394"/>
      <c r="AB698" s="394"/>
    </row>
    <row r="699" spans="8:8" ht="15.75" customHeight="1">
      <c r="A699" s="394"/>
      <c r="B699" s="394"/>
      <c r="C699" s="476"/>
      <c r="D699" s="394"/>
      <c r="E699" s="394"/>
      <c r="F699" s="394"/>
      <c r="G699" s="394"/>
      <c r="H699" s="394"/>
      <c r="I699" s="394"/>
      <c r="J699" s="394"/>
      <c r="K699" s="394"/>
      <c r="L699" s="394"/>
      <c r="M699" s="394"/>
      <c r="N699" s="394"/>
      <c r="O699" s="394"/>
      <c r="P699" s="394"/>
      <c r="Q699" s="475"/>
      <c r="R699" s="475"/>
      <c r="S699" s="394"/>
      <c r="T699" s="394"/>
      <c r="U699" s="394"/>
      <c r="V699" s="394"/>
      <c r="W699" s="394"/>
      <c r="X699" s="394"/>
      <c r="Y699" s="477"/>
      <c r="Z699" s="477"/>
      <c r="AA699" s="394"/>
      <c r="AB699" s="394"/>
    </row>
    <row r="700" spans="8:8" ht="15.75" customHeight="1">
      <c r="A700" s="394"/>
      <c r="B700" s="394"/>
      <c r="C700" s="476"/>
      <c r="D700" s="394"/>
      <c r="E700" s="394"/>
      <c r="F700" s="394"/>
      <c r="G700" s="394"/>
      <c r="H700" s="394"/>
      <c r="I700" s="394"/>
      <c r="J700" s="394"/>
      <c r="K700" s="394"/>
      <c r="L700" s="394"/>
      <c r="M700" s="394"/>
      <c r="N700" s="394"/>
      <c r="O700" s="394"/>
      <c r="P700" s="394"/>
      <c r="Q700" s="475"/>
      <c r="R700" s="475"/>
      <c r="S700" s="394"/>
      <c r="T700" s="394"/>
      <c r="U700" s="394"/>
      <c r="V700" s="394"/>
      <c r="W700" s="394"/>
      <c r="X700" s="394"/>
      <c r="Y700" s="477"/>
      <c r="Z700" s="477"/>
      <c r="AA700" s="394"/>
      <c r="AB700" s="394"/>
    </row>
    <row r="701" spans="8:8" ht="15.75" customHeight="1">
      <c r="A701" s="394"/>
      <c r="B701" s="394"/>
      <c r="C701" s="476"/>
      <c r="D701" s="394"/>
      <c r="E701" s="394"/>
      <c r="F701" s="394"/>
      <c r="G701" s="394"/>
      <c r="H701" s="394"/>
      <c r="I701" s="394"/>
      <c r="J701" s="394"/>
      <c r="K701" s="394"/>
      <c r="L701" s="394"/>
      <c r="M701" s="394"/>
      <c r="N701" s="394"/>
      <c r="O701" s="394"/>
      <c r="P701" s="394"/>
      <c r="Q701" s="475"/>
      <c r="R701" s="475"/>
      <c r="S701" s="394"/>
      <c r="T701" s="394"/>
      <c r="U701" s="394"/>
      <c r="V701" s="394"/>
      <c r="W701" s="394"/>
      <c r="X701" s="394"/>
      <c r="Y701" s="477"/>
      <c r="Z701" s="477"/>
      <c r="AA701" s="394"/>
      <c r="AB701" s="394"/>
    </row>
    <row r="702" spans="8:8" ht="15.75" customHeight="1">
      <c r="A702" s="394"/>
      <c r="B702" s="394"/>
      <c r="C702" s="476"/>
      <c r="D702" s="394"/>
      <c r="E702" s="394"/>
      <c r="F702" s="394"/>
      <c r="G702" s="394"/>
      <c r="H702" s="394"/>
      <c r="I702" s="394"/>
      <c r="J702" s="394"/>
      <c r="K702" s="394"/>
      <c r="L702" s="394"/>
      <c r="M702" s="394"/>
      <c r="N702" s="394"/>
      <c r="O702" s="394"/>
      <c r="P702" s="394"/>
      <c r="Q702" s="475"/>
      <c r="R702" s="475"/>
      <c r="S702" s="394"/>
      <c r="T702" s="394"/>
      <c r="U702" s="394"/>
      <c r="V702" s="394"/>
      <c r="W702" s="394"/>
      <c r="X702" s="394"/>
      <c r="Y702" s="477"/>
      <c r="Z702" s="477"/>
      <c r="AA702" s="394"/>
      <c r="AB702" s="394"/>
    </row>
    <row r="703" spans="8:8" ht="15.75" customHeight="1">
      <c r="A703" s="394"/>
      <c r="B703" s="394"/>
      <c r="C703" s="476"/>
      <c r="D703" s="394"/>
      <c r="E703" s="394"/>
      <c r="F703" s="394"/>
      <c r="G703" s="394"/>
      <c r="H703" s="394"/>
      <c r="I703" s="394"/>
      <c r="J703" s="394"/>
      <c r="K703" s="394"/>
      <c r="L703" s="394"/>
      <c r="M703" s="394"/>
      <c r="N703" s="394"/>
      <c r="O703" s="394"/>
      <c r="P703" s="394"/>
      <c r="Q703" s="475"/>
      <c r="R703" s="475"/>
      <c r="S703" s="394"/>
      <c r="T703" s="394"/>
      <c r="U703" s="394"/>
      <c r="V703" s="394"/>
      <c r="W703" s="394"/>
      <c r="X703" s="394"/>
      <c r="Y703" s="477"/>
      <c r="Z703" s="477"/>
      <c r="AA703" s="394"/>
      <c r="AB703" s="394"/>
    </row>
    <row r="704" spans="8:8" ht="15.75" customHeight="1">
      <c r="A704" s="394"/>
      <c r="B704" s="394"/>
      <c r="C704" s="476"/>
      <c r="D704" s="394"/>
      <c r="E704" s="394"/>
      <c r="F704" s="394"/>
      <c r="G704" s="394"/>
      <c r="H704" s="394"/>
      <c r="I704" s="394"/>
      <c r="J704" s="394"/>
      <c r="K704" s="394"/>
      <c r="L704" s="394"/>
      <c r="M704" s="394"/>
      <c r="N704" s="394"/>
      <c r="O704" s="394"/>
      <c r="P704" s="394"/>
      <c r="Q704" s="475"/>
      <c r="R704" s="475"/>
      <c r="S704" s="394"/>
      <c r="T704" s="394"/>
      <c r="U704" s="394"/>
      <c r="V704" s="394"/>
      <c r="W704" s="394"/>
      <c r="X704" s="394"/>
      <c r="Y704" s="477"/>
      <c r="Z704" s="477"/>
      <c r="AA704" s="394"/>
      <c r="AB704" s="394"/>
    </row>
    <row r="705" spans="8:8" ht="15.75" customHeight="1">
      <c r="A705" s="394"/>
      <c r="B705" s="394"/>
      <c r="C705" s="476"/>
      <c r="D705" s="394"/>
      <c r="E705" s="394"/>
      <c r="F705" s="394"/>
      <c r="G705" s="394"/>
      <c r="H705" s="394"/>
      <c r="I705" s="394"/>
      <c r="J705" s="394"/>
      <c r="K705" s="394"/>
      <c r="L705" s="394"/>
      <c r="M705" s="394"/>
      <c r="N705" s="394"/>
      <c r="O705" s="394"/>
      <c r="P705" s="394"/>
      <c r="Q705" s="475"/>
      <c r="R705" s="475"/>
      <c r="S705" s="394"/>
      <c r="T705" s="394"/>
      <c r="U705" s="394"/>
      <c r="V705" s="394"/>
      <c r="W705" s="394"/>
      <c r="X705" s="394"/>
      <c r="Y705" s="477"/>
      <c r="Z705" s="477"/>
      <c r="AA705" s="394"/>
      <c r="AB705" s="394"/>
    </row>
    <row r="706" spans="8:8" ht="15.75" customHeight="1">
      <c r="A706" s="394"/>
      <c r="B706" s="394"/>
      <c r="C706" s="476"/>
      <c r="D706" s="394"/>
      <c r="E706" s="394"/>
      <c r="F706" s="394"/>
      <c r="G706" s="394"/>
      <c r="H706" s="394"/>
      <c r="I706" s="394"/>
      <c r="J706" s="394"/>
      <c r="K706" s="394"/>
      <c r="L706" s="394"/>
      <c r="M706" s="394"/>
      <c r="N706" s="394"/>
      <c r="O706" s="394"/>
      <c r="P706" s="394"/>
      <c r="Q706" s="475"/>
      <c r="R706" s="475"/>
      <c r="S706" s="394"/>
      <c r="T706" s="394"/>
      <c r="U706" s="394"/>
      <c r="V706" s="394"/>
      <c r="W706" s="394"/>
      <c r="X706" s="394"/>
      <c r="Y706" s="477"/>
      <c r="Z706" s="477"/>
      <c r="AA706" s="394"/>
      <c r="AB706" s="394"/>
    </row>
    <row r="707" spans="8:8" ht="15.75" customHeight="1">
      <c r="A707" s="394"/>
      <c r="B707" s="394"/>
      <c r="C707" s="476"/>
      <c r="D707" s="394"/>
      <c r="E707" s="394"/>
      <c r="F707" s="394"/>
      <c r="G707" s="394"/>
      <c r="H707" s="394"/>
      <c r="I707" s="394"/>
      <c r="J707" s="394"/>
      <c r="K707" s="394"/>
      <c r="L707" s="394"/>
      <c r="M707" s="394"/>
      <c r="N707" s="394"/>
      <c r="O707" s="394"/>
      <c r="P707" s="394"/>
      <c r="Q707" s="475"/>
      <c r="R707" s="475"/>
      <c r="S707" s="394"/>
      <c r="T707" s="394"/>
      <c r="U707" s="394"/>
      <c r="V707" s="394"/>
      <c r="W707" s="394"/>
      <c r="X707" s="394"/>
      <c r="Y707" s="477"/>
      <c r="Z707" s="477"/>
      <c r="AA707" s="394"/>
      <c r="AB707" s="394"/>
    </row>
    <row r="708" spans="8:8" ht="15.75" customHeight="1">
      <c r="A708" s="394"/>
      <c r="B708" s="394"/>
      <c r="C708" s="476"/>
      <c r="D708" s="394"/>
      <c r="E708" s="394"/>
      <c r="F708" s="394"/>
      <c r="G708" s="394"/>
      <c r="H708" s="394"/>
      <c r="I708" s="394"/>
      <c r="J708" s="394"/>
      <c r="K708" s="394"/>
      <c r="L708" s="394"/>
      <c r="M708" s="394"/>
      <c r="N708" s="394"/>
      <c r="O708" s="394"/>
      <c r="P708" s="394"/>
      <c r="Q708" s="475"/>
      <c r="R708" s="475"/>
      <c r="S708" s="394"/>
      <c r="T708" s="394"/>
      <c r="U708" s="394"/>
      <c r="V708" s="394"/>
      <c r="W708" s="394"/>
      <c r="X708" s="394"/>
      <c r="Y708" s="477"/>
      <c r="Z708" s="477"/>
      <c r="AA708" s="394"/>
      <c r="AB708" s="394"/>
    </row>
    <row r="709" spans="8:8" ht="15.75" customHeight="1">
      <c r="A709" s="394"/>
      <c r="B709" s="394"/>
      <c r="C709" s="476"/>
      <c r="D709" s="394"/>
      <c r="E709" s="394"/>
      <c r="F709" s="394"/>
      <c r="G709" s="394"/>
      <c r="H709" s="394"/>
      <c r="I709" s="394"/>
      <c r="J709" s="394"/>
      <c r="K709" s="394"/>
      <c r="L709" s="394"/>
      <c r="M709" s="394"/>
      <c r="N709" s="394"/>
      <c r="O709" s="394"/>
      <c r="P709" s="394"/>
      <c r="Q709" s="475"/>
      <c r="R709" s="475"/>
      <c r="S709" s="394"/>
      <c r="T709" s="394"/>
      <c r="U709" s="394"/>
      <c r="V709" s="394"/>
      <c r="W709" s="394"/>
      <c r="X709" s="394"/>
      <c r="Y709" s="477"/>
      <c r="Z709" s="477"/>
      <c r="AA709" s="394"/>
      <c r="AB709" s="394"/>
    </row>
    <row r="710" spans="8:8" ht="15.75" customHeight="1">
      <c r="A710" s="394"/>
      <c r="B710" s="394"/>
      <c r="C710" s="476"/>
      <c r="D710" s="394"/>
      <c r="E710" s="394"/>
      <c r="F710" s="394"/>
      <c r="G710" s="394"/>
      <c r="H710" s="394"/>
      <c r="I710" s="394"/>
      <c r="J710" s="394"/>
      <c r="K710" s="394"/>
      <c r="L710" s="394"/>
      <c r="M710" s="394"/>
      <c r="N710" s="394"/>
      <c r="O710" s="394"/>
      <c r="P710" s="394"/>
      <c r="Q710" s="475"/>
      <c r="R710" s="475"/>
      <c r="S710" s="394"/>
      <c r="T710" s="394"/>
      <c r="U710" s="394"/>
      <c r="V710" s="394"/>
      <c r="W710" s="394"/>
      <c r="X710" s="394"/>
      <c r="Y710" s="477"/>
      <c r="Z710" s="477"/>
      <c r="AA710" s="394"/>
      <c r="AB710" s="394"/>
    </row>
    <row r="711" spans="8:8" ht="15.75" customHeight="1">
      <c r="A711" s="394"/>
      <c r="B711" s="394"/>
      <c r="C711" s="476"/>
      <c r="D711" s="394"/>
      <c r="E711" s="394"/>
      <c r="F711" s="394"/>
      <c r="G711" s="394"/>
      <c r="H711" s="394"/>
      <c r="I711" s="394"/>
      <c r="J711" s="394"/>
      <c r="K711" s="394"/>
      <c r="L711" s="394"/>
      <c r="M711" s="394"/>
      <c r="N711" s="394"/>
      <c r="O711" s="394"/>
      <c r="P711" s="394"/>
      <c r="Q711" s="475"/>
      <c r="R711" s="475"/>
      <c r="S711" s="394"/>
      <c r="T711" s="394"/>
      <c r="U711" s="394"/>
      <c r="V711" s="394"/>
      <c r="W711" s="394"/>
      <c r="X711" s="394"/>
      <c r="Y711" s="477"/>
      <c r="Z711" s="477"/>
      <c r="AA711" s="394"/>
      <c r="AB711" s="394"/>
    </row>
    <row r="712" spans="8:8" ht="15.75" customHeight="1">
      <c r="A712" s="394"/>
      <c r="B712" s="394"/>
      <c r="C712" s="476"/>
      <c r="D712" s="394"/>
      <c r="E712" s="394"/>
      <c r="F712" s="394"/>
      <c r="G712" s="394"/>
      <c r="H712" s="394"/>
      <c r="I712" s="394"/>
      <c r="J712" s="394"/>
      <c r="K712" s="394"/>
      <c r="L712" s="394"/>
      <c r="M712" s="394"/>
      <c r="N712" s="394"/>
      <c r="O712" s="394"/>
      <c r="P712" s="394"/>
      <c r="Q712" s="475"/>
      <c r="R712" s="475"/>
      <c r="S712" s="394"/>
      <c r="T712" s="394"/>
      <c r="U712" s="394"/>
      <c r="V712" s="394"/>
      <c r="W712" s="394"/>
      <c r="X712" s="394"/>
      <c r="Y712" s="477"/>
      <c r="Z712" s="477"/>
      <c r="AA712" s="394"/>
      <c r="AB712" s="394"/>
    </row>
    <row r="713" spans="8:8" ht="15.75" customHeight="1">
      <c r="A713" s="394"/>
      <c r="B713" s="394"/>
      <c r="C713" s="476"/>
      <c r="D713" s="394"/>
      <c r="E713" s="394"/>
      <c r="F713" s="394"/>
      <c r="G713" s="394"/>
      <c r="H713" s="394"/>
      <c r="I713" s="394"/>
      <c r="J713" s="394"/>
      <c r="K713" s="394"/>
      <c r="L713" s="394"/>
      <c r="M713" s="394"/>
      <c r="N713" s="394"/>
      <c r="O713" s="394"/>
      <c r="P713" s="394"/>
      <c r="Q713" s="475"/>
      <c r="R713" s="475"/>
      <c r="S713" s="394"/>
      <c r="T713" s="394"/>
      <c r="U713" s="394"/>
      <c r="V713" s="394"/>
      <c r="W713" s="394"/>
      <c r="X713" s="394"/>
      <c r="Y713" s="477"/>
      <c r="Z713" s="477"/>
      <c r="AA713" s="394"/>
      <c r="AB713" s="394"/>
    </row>
    <row r="714" spans="8:8" ht="15.75" customHeight="1">
      <c r="A714" s="394"/>
      <c r="B714" s="394"/>
      <c r="C714" s="476"/>
      <c r="D714" s="394"/>
      <c r="E714" s="394"/>
      <c r="F714" s="394"/>
      <c r="G714" s="394"/>
      <c r="H714" s="394"/>
      <c r="I714" s="394"/>
      <c r="J714" s="394"/>
      <c r="K714" s="394"/>
      <c r="L714" s="394"/>
      <c r="M714" s="394"/>
      <c r="N714" s="394"/>
      <c r="O714" s="394"/>
      <c r="P714" s="394"/>
      <c r="Q714" s="475"/>
      <c r="R714" s="475"/>
      <c r="S714" s="394"/>
      <c r="T714" s="394"/>
      <c r="U714" s="394"/>
      <c r="V714" s="394"/>
      <c r="W714" s="394"/>
      <c r="X714" s="394"/>
      <c r="Y714" s="477"/>
      <c r="Z714" s="477"/>
      <c r="AA714" s="394"/>
      <c r="AB714" s="394"/>
    </row>
    <row r="715" spans="8:8" ht="15.75" customHeight="1">
      <c r="A715" s="394"/>
      <c r="B715" s="394"/>
      <c r="C715" s="476"/>
      <c r="D715" s="394"/>
      <c r="E715" s="394"/>
      <c r="F715" s="394"/>
      <c r="G715" s="394"/>
      <c r="H715" s="394"/>
      <c r="I715" s="394"/>
      <c r="J715" s="394"/>
      <c r="K715" s="394"/>
      <c r="L715" s="394"/>
      <c r="M715" s="394"/>
      <c r="N715" s="394"/>
      <c r="O715" s="394"/>
      <c r="P715" s="394"/>
      <c r="Q715" s="475"/>
      <c r="R715" s="475"/>
      <c r="S715" s="394"/>
      <c r="T715" s="394"/>
      <c r="U715" s="394"/>
      <c r="V715" s="394"/>
      <c r="W715" s="394"/>
      <c r="X715" s="394"/>
      <c r="Y715" s="477"/>
      <c r="Z715" s="477"/>
      <c r="AA715" s="394"/>
      <c r="AB715" s="394"/>
    </row>
    <row r="716" spans="8:8" ht="15.75" customHeight="1">
      <c r="A716" s="394"/>
      <c r="B716" s="394"/>
      <c r="C716" s="476"/>
      <c r="D716" s="394"/>
      <c r="E716" s="394"/>
      <c r="F716" s="394"/>
      <c r="G716" s="394"/>
      <c r="H716" s="394"/>
      <c r="I716" s="394"/>
      <c r="J716" s="394"/>
      <c r="K716" s="394"/>
      <c r="L716" s="394"/>
      <c r="M716" s="394"/>
      <c r="N716" s="394"/>
      <c r="O716" s="394"/>
      <c r="P716" s="394"/>
      <c r="Q716" s="475"/>
      <c r="R716" s="475"/>
      <c r="S716" s="394"/>
      <c r="T716" s="394"/>
      <c r="U716" s="394"/>
      <c r="V716" s="394"/>
      <c r="W716" s="394"/>
      <c r="X716" s="394"/>
      <c r="Y716" s="477"/>
      <c r="Z716" s="477"/>
      <c r="AA716" s="394"/>
      <c r="AB716" s="394"/>
    </row>
    <row r="717" spans="8:8" ht="15.75" customHeight="1">
      <c r="A717" s="394"/>
      <c r="B717" s="394"/>
      <c r="C717" s="476"/>
      <c r="D717" s="394"/>
      <c r="E717" s="394"/>
      <c r="F717" s="394"/>
      <c r="G717" s="394"/>
      <c r="H717" s="394"/>
      <c r="I717" s="394"/>
      <c r="J717" s="394"/>
      <c r="K717" s="394"/>
      <c r="L717" s="394"/>
      <c r="M717" s="394"/>
      <c r="N717" s="394"/>
      <c r="O717" s="394"/>
      <c r="P717" s="394"/>
      <c r="Q717" s="475"/>
      <c r="R717" s="475"/>
      <c r="S717" s="394"/>
      <c r="T717" s="394"/>
      <c r="U717" s="394"/>
      <c r="V717" s="394"/>
      <c r="W717" s="394"/>
      <c r="X717" s="394"/>
      <c r="Y717" s="477"/>
      <c r="Z717" s="477"/>
      <c r="AA717" s="394"/>
      <c r="AB717" s="394"/>
    </row>
    <row r="718" spans="8:8" ht="15.75" customHeight="1">
      <c r="A718" s="394"/>
      <c r="B718" s="394"/>
      <c r="C718" s="476"/>
      <c r="D718" s="394"/>
      <c r="E718" s="394"/>
      <c r="F718" s="394"/>
      <c r="G718" s="394"/>
      <c r="H718" s="394"/>
      <c r="I718" s="394"/>
      <c r="J718" s="394"/>
      <c r="K718" s="394"/>
      <c r="L718" s="394"/>
      <c r="M718" s="394"/>
      <c r="N718" s="394"/>
      <c r="O718" s="394"/>
      <c r="P718" s="394"/>
      <c r="Q718" s="475"/>
      <c r="R718" s="475"/>
      <c r="S718" s="394"/>
      <c r="T718" s="394"/>
      <c r="U718" s="394"/>
      <c r="V718" s="394"/>
      <c r="W718" s="394"/>
      <c r="X718" s="394"/>
      <c r="Y718" s="477"/>
      <c r="Z718" s="477"/>
      <c r="AA718" s="394"/>
      <c r="AB718" s="394"/>
    </row>
    <row r="719" spans="8:8" ht="15.75" customHeight="1">
      <c r="A719" s="394"/>
      <c r="B719" s="394"/>
      <c r="C719" s="476"/>
      <c r="D719" s="394"/>
      <c r="E719" s="394"/>
      <c r="F719" s="394"/>
      <c r="G719" s="394"/>
      <c r="H719" s="394"/>
      <c r="I719" s="394"/>
      <c r="J719" s="394"/>
      <c r="K719" s="394"/>
      <c r="L719" s="394"/>
      <c r="M719" s="394"/>
      <c r="N719" s="394"/>
      <c r="O719" s="394"/>
      <c r="P719" s="394"/>
      <c r="Q719" s="475"/>
      <c r="R719" s="475"/>
      <c r="S719" s="394"/>
      <c r="T719" s="394"/>
      <c r="U719" s="394"/>
      <c r="V719" s="394"/>
      <c r="W719" s="394"/>
      <c r="X719" s="394"/>
      <c r="Y719" s="477"/>
      <c r="Z719" s="477"/>
      <c r="AA719" s="394"/>
      <c r="AB719" s="394"/>
    </row>
    <row r="720" spans="8:8" ht="15.75" customHeight="1">
      <c r="A720" s="394"/>
      <c r="B720" s="394"/>
      <c r="C720" s="476"/>
      <c r="D720" s="394"/>
      <c r="E720" s="394"/>
      <c r="F720" s="394"/>
      <c r="G720" s="394"/>
      <c r="H720" s="394"/>
      <c r="I720" s="394"/>
      <c r="J720" s="394"/>
      <c r="K720" s="394"/>
      <c r="L720" s="394"/>
      <c r="M720" s="394"/>
      <c r="N720" s="394"/>
      <c r="O720" s="394"/>
      <c r="P720" s="394"/>
      <c r="Q720" s="475"/>
      <c r="R720" s="475"/>
      <c r="S720" s="394"/>
      <c r="T720" s="394"/>
      <c r="U720" s="394"/>
      <c r="V720" s="394"/>
      <c r="W720" s="394"/>
      <c r="X720" s="394"/>
      <c r="Y720" s="477"/>
      <c r="Z720" s="477"/>
      <c r="AA720" s="394"/>
      <c r="AB720" s="394"/>
    </row>
    <row r="721" spans="8:8" ht="15.75" customHeight="1">
      <c r="A721" s="394"/>
      <c r="B721" s="394"/>
      <c r="C721" s="476"/>
      <c r="D721" s="394"/>
      <c r="E721" s="394"/>
      <c r="F721" s="394"/>
      <c r="G721" s="394"/>
      <c r="H721" s="394"/>
      <c r="I721" s="394"/>
      <c r="J721" s="394"/>
      <c r="K721" s="394"/>
      <c r="L721" s="394"/>
      <c r="M721" s="394"/>
      <c r="N721" s="394"/>
      <c r="O721" s="394"/>
      <c r="P721" s="394"/>
      <c r="Q721" s="475"/>
      <c r="R721" s="475"/>
      <c r="S721" s="394"/>
      <c r="T721" s="394"/>
      <c r="U721" s="394"/>
      <c r="V721" s="394"/>
      <c r="W721" s="394"/>
      <c r="X721" s="394"/>
      <c r="Y721" s="477"/>
      <c r="Z721" s="477"/>
      <c r="AA721" s="394"/>
      <c r="AB721" s="394"/>
    </row>
    <row r="722" spans="8:8" ht="15.75" customHeight="1">
      <c r="A722" s="394"/>
      <c r="B722" s="394"/>
      <c r="C722" s="476"/>
      <c r="D722" s="394"/>
      <c r="E722" s="394"/>
      <c r="F722" s="394"/>
      <c r="G722" s="394"/>
      <c r="H722" s="394"/>
      <c r="I722" s="394"/>
      <c r="J722" s="394"/>
      <c r="K722" s="394"/>
      <c r="L722" s="394"/>
      <c r="M722" s="394"/>
      <c r="N722" s="394"/>
      <c r="O722" s="394"/>
      <c r="P722" s="394"/>
      <c r="Q722" s="475"/>
      <c r="R722" s="475"/>
      <c r="S722" s="394"/>
      <c r="T722" s="394"/>
      <c r="U722" s="394"/>
      <c r="V722" s="394"/>
      <c r="W722" s="394"/>
      <c r="X722" s="394"/>
      <c r="Y722" s="477"/>
      <c r="Z722" s="477"/>
      <c r="AA722" s="394"/>
      <c r="AB722" s="394"/>
    </row>
    <row r="723" spans="8:8" ht="15.75" customHeight="1">
      <c r="A723" s="394"/>
      <c r="B723" s="394"/>
      <c r="C723" s="476"/>
      <c r="D723" s="394"/>
      <c r="E723" s="394"/>
      <c r="F723" s="394"/>
      <c r="G723" s="394"/>
      <c r="H723" s="394"/>
      <c r="I723" s="394"/>
      <c r="J723" s="394"/>
      <c r="K723" s="394"/>
      <c r="L723" s="394"/>
      <c r="M723" s="394"/>
      <c r="N723" s="394"/>
      <c r="O723" s="394"/>
      <c r="P723" s="394"/>
      <c r="Q723" s="475"/>
      <c r="R723" s="475"/>
      <c r="S723" s="394"/>
      <c r="T723" s="394"/>
      <c r="U723" s="394"/>
      <c r="V723" s="394"/>
      <c r="W723" s="394"/>
      <c r="X723" s="394"/>
      <c r="Y723" s="477"/>
      <c r="Z723" s="477"/>
      <c r="AA723" s="394"/>
      <c r="AB723" s="394"/>
    </row>
    <row r="724" spans="8:8" ht="15.75" customHeight="1">
      <c r="A724" s="394"/>
      <c r="B724" s="394"/>
      <c r="C724" s="476"/>
      <c r="D724" s="394"/>
      <c r="E724" s="394"/>
      <c r="F724" s="394"/>
      <c r="G724" s="394"/>
      <c r="H724" s="394"/>
      <c r="I724" s="394"/>
      <c r="J724" s="394"/>
      <c r="K724" s="394"/>
      <c r="L724" s="394"/>
      <c r="M724" s="394"/>
      <c r="N724" s="394"/>
      <c r="O724" s="394"/>
      <c r="P724" s="394"/>
      <c r="Q724" s="475"/>
      <c r="R724" s="475"/>
      <c r="S724" s="394"/>
      <c r="T724" s="394"/>
      <c r="U724" s="394"/>
      <c r="V724" s="394"/>
      <c r="W724" s="394"/>
      <c r="X724" s="394"/>
      <c r="Y724" s="477"/>
      <c r="Z724" s="477"/>
      <c r="AA724" s="394"/>
      <c r="AB724" s="394"/>
    </row>
    <row r="725" spans="8:8" ht="15.75" customHeight="1">
      <c r="A725" s="394"/>
      <c r="B725" s="394"/>
      <c r="C725" s="476"/>
      <c r="D725" s="394"/>
      <c r="E725" s="394"/>
      <c r="F725" s="394"/>
      <c r="G725" s="394"/>
      <c r="H725" s="394"/>
      <c r="I725" s="394"/>
      <c r="J725" s="394"/>
      <c r="K725" s="394"/>
      <c r="L725" s="394"/>
      <c r="M725" s="394"/>
      <c r="N725" s="394"/>
      <c r="O725" s="394"/>
      <c r="P725" s="394"/>
      <c r="Q725" s="475"/>
      <c r="R725" s="475"/>
      <c r="S725" s="394"/>
      <c r="T725" s="394"/>
      <c r="U725" s="394"/>
      <c r="V725" s="394"/>
      <c r="W725" s="394"/>
      <c r="X725" s="394"/>
      <c r="Y725" s="477"/>
      <c r="Z725" s="477"/>
      <c r="AA725" s="394"/>
      <c r="AB725" s="394"/>
    </row>
    <row r="726" spans="8:8" ht="15.75" customHeight="1">
      <c r="A726" s="394"/>
      <c r="B726" s="394"/>
      <c r="C726" s="476"/>
      <c r="D726" s="394"/>
      <c r="E726" s="394"/>
      <c r="F726" s="394"/>
      <c r="G726" s="394"/>
      <c r="H726" s="394"/>
      <c r="I726" s="394"/>
      <c r="J726" s="394"/>
      <c r="K726" s="394"/>
      <c r="L726" s="394"/>
      <c r="M726" s="394"/>
      <c r="N726" s="394"/>
      <c r="O726" s="394"/>
      <c r="P726" s="394"/>
      <c r="Q726" s="475"/>
      <c r="R726" s="475"/>
      <c r="S726" s="394"/>
      <c r="T726" s="394"/>
      <c r="U726" s="394"/>
      <c r="V726" s="394"/>
      <c r="W726" s="394"/>
      <c r="X726" s="394"/>
      <c r="Y726" s="477"/>
      <c r="Z726" s="477"/>
      <c r="AA726" s="394"/>
      <c r="AB726" s="394"/>
    </row>
    <row r="727" spans="8:8" ht="15.75" customHeight="1">
      <c r="A727" s="394"/>
      <c r="B727" s="394"/>
      <c r="C727" s="476"/>
      <c r="D727" s="394"/>
      <c r="E727" s="394"/>
      <c r="F727" s="394"/>
      <c r="G727" s="394"/>
      <c r="H727" s="394"/>
      <c r="I727" s="394"/>
      <c r="J727" s="394"/>
      <c r="K727" s="394"/>
      <c r="L727" s="394"/>
      <c r="M727" s="394"/>
      <c r="N727" s="394"/>
      <c r="O727" s="394"/>
      <c r="P727" s="394"/>
      <c r="Q727" s="475"/>
      <c r="R727" s="475"/>
      <c r="S727" s="394"/>
      <c r="T727" s="394"/>
      <c r="U727" s="394"/>
      <c r="V727" s="394"/>
      <c r="W727" s="394"/>
      <c r="X727" s="394"/>
      <c r="Y727" s="477"/>
      <c r="Z727" s="477"/>
      <c r="AA727" s="394"/>
      <c r="AB727" s="394"/>
    </row>
    <row r="728" spans="8:8" ht="15.75" customHeight="1">
      <c r="A728" s="394"/>
      <c r="B728" s="394"/>
      <c r="C728" s="476"/>
      <c r="D728" s="394"/>
      <c r="E728" s="394"/>
      <c r="F728" s="394"/>
      <c r="G728" s="394"/>
      <c r="H728" s="394"/>
      <c r="I728" s="394"/>
      <c r="J728" s="394"/>
      <c r="K728" s="394"/>
      <c r="L728" s="394"/>
      <c r="M728" s="394"/>
      <c r="N728" s="394"/>
      <c r="O728" s="394"/>
      <c r="P728" s="394"/>
      <c r="Q728" s="475"/>
      <c r="R728" s="475"/>
      <c r="S728" s="394"/>
      <c r="T728" s="394"/>
      <c r="U728" s="394"/>
      <c r="V728" s="394"/>
      <c r="W728" s="394"/>
      <c r="X728" s="394"/>
      <c r="Y728" s="477"/>
      <c r="Z728" s="477"/>
      <c r="AA728" s="394"/>
      <c r="AB728" s="394"/>
    </row>
    <row r="729" spans="8:8" ht="15.75" customHeight="1">
      <c r="A729" s="394"/>
      <c r="B729" s="394"/>
      <c r="C729" s="476"/>
      <c r="D729" s="394"/>
      <c r="E729" s="394"/>
      <c r="F729" s="394"/>
      <c r="G729" s="394"/>
      <c r="H729" s="394"/>
      <c r="I729" s="394"/>
      <c r="J729" s="394"/>
      <c r="K729" s="394"/>
      <c r="L729" s="394"/>
      <c r="M729" s="394"/>
      <c r="N729" s="394"/>
      <c r="O729" s="394"/>
      <c r="P729" s="394"/>
      <c r="Q729" s="475"/>
      <c r="R729" s="475"/>
      <c r="S729" s="394"/>
      <c r="T729" s="394"/>
      <c r="U729" s="394"/>
      <c r="V729" s="394"/>
      <c r="W729" s="394"/>
      <c r="X729" s="394"/>
      <c r="Y729" s="477"/>
      <c r="Z729" s="477"/>
      <c r="AA729" s="394"/>
      <c r="AB729" s="394"/>
    </row>
    <row r="730" spans="8:8" ht="15.75" customHeight="1">
      <c r="A730" s="394"/>
      <c r="B730" s="394"/>
      <c r="C730" s="476"/>
      <c r="D730" s="394"/>
      <c r="E730" s="394"/>
      <c r="F730" s="394"/>
      <c r="G730" s="394"/>
      <c r="H730" s="394"/>
      <c r="I730" s="394"/>
      <c r="J730" s="394"/>
      <c r="K730" s="394"/>
      <c r="L730" s="394"/>
      <c r="M730" s="394"/>
      <c r="N730" s="394"/>
      <c r="O730" s="394"/>
      <c r="P730" s="394"/>
      <c r="Q730" s="475"/>
      <c r="R730" s="475"/>
      <c r="S730" s="394"/>
      <c r="T730" s="394"/>
      <c r="U730" s="394"/>
      <c r="V730" s="394"/>
      <c r="W730" s="394"/>
      <c r="X730" s="394"/>
      <c r="Y730" s="477"/>
      <c r="Z730" s="477"/>
      <c r="AA730" s="394"/>
      <c r="AB730" s="394"/>
    </row>
    <row r="731" spans="8:8" ht="15.75" customHeight="1">
      <c r="A731" s="394"/>
      <c r="B731" s="394"/>
      <c r="C731" s="476"/>
      <c r="D731" s="394"/>
      <c r="E731" s="394"/>
      <c r="F731" s="394"/>
      <c r="G731" s="394"/>
      <c r="H731" s="394"/>
      <c r="I731" s="394"/>
      <c r="J731" s="394"/>
      <c r="K731" s="394"/>
      <c r="L731" s="394"/>
      <c r="M731" s="394"/>
      <c r="N731" s="394"/>
      <c r="O731" s="394"/>
      <c r="P731" s="394"/>
      <c r="Q731" s="475"/>
      <c r="R731" s="475"/>
      <c r="S731" s="394"/>
      <c r="T731" s="394"/>
      <c r="U731" s="394"/>
      <c r="V731" s="394"/>
      <c r="W731" s="394"/>
      <c r="X731" s="394"/>
      <c r="Y731" s="477"/>
      <c r="Z731" s="477"/>
      <c r="AA731" s="394"/>
      <c r="AB731" s="394"/>
    </row>
    <row r="732" spans="8:8" ht="15.75" customHeight="1">
      <c r="A732" s="394"/>
      <c r="B732" s="394"/>
      <c r="C732" s="476"/>
      <c r="D732" s="394"/>
      <c r="E732" s="394"/>
      <c r="F732" s="394"/>
      <c r="G732" s="394"/>
      <c r="H732" s="394"/>
      <c r="I732" s="394"/>
      <c r="J732" s="394"/>
      <c r="K732" s="394"/>
      <c r="L732" s="394"/>
      <c r="M732" s="394"/>
      <c r="N732" s="394"/>
      <c r="O732" s="394"/>
      <c r="P732" s="394"/>
      <c r="Q732" s="475"/>
      <c r="R732" s="475"/>
      <c r="S732" s="394"/>
      <c r="T732" s="394"/>
      <c r="U732" s="394"/>
      <c r="V732" s="394"/>
      <c r="W732" s="394"/>
      <c r="X732" s="394"/>
      <c r="Y732" s="477"/>
      <c r="Z732" s="477"/>
      <c r="AA732" s="394"/>
      <c r="AB732" s="394"/>
    </row>
    <row r="733" spans="8:8" ht="15.75" customHeight="1">
      <c r="A733" s="394"/>
      <c r="B733" s="394"/>
      <c r="C733" s="476"/>
      <c r="D733" s="394"/>
      <c r="E733" s="394"/>
      <c r="F733" s="394"/>
      <c r="G733" s="394"/>
      <c r="H733" s="394"/>
      <c r="I733" s="394"/>
      <c r="J733" s="394"/>
      <c r="K733" s="394"/>
      <c r="L733" s="394"/>
      <c r="M733" s="394"/>
      <c r="N733" s="394"/>
      <c r="O733" s="394"/>
      <c r="P733" s="394"/>
      <c r="Q733" s="475"/>
      <c r="R733" s="475"/>
      <c r="S733" s="394"/>
      <c r="T733" s="394"/>
      <c r="U733" s="394"/>
      <c r="V733" s="394"/>
      <c r="W733" s="394"/>
      <c r="X733" s="394"/>
      <c r="Y733" s="477"/>
      <c r="Z733" s="477"/>
      <c r="AA733" s="394"/>
      <c r="AB733" s="394"/>
    </row>
    <row r="734" spans="8:8" ht="15.75" customHeight="1">
      <c r="A734" s="394"/>
      <c r="B734" s="394"/>
      <c r="C734" s="476"/>
      <c r="D734" s="394"/>
      <c r="E734" s="394"/>
      <c r="F734" s="394"/>
      <c r="G734" s="394"/>
      <c r="H734" s="394"/>
      <c r="I734" s="394"/>
      <c r="J734" s="394"/>
      <c r="K734" s="394"/>
      <c r="L734" s="394"/>
      <c r="M734" s="394"/>
      <c r="N734" s="394"/>
      <c r="O734" s="394"/>
      <c r="P734" s="394"/>
      <c r="Q734" s="475"/>
      <c r="R734" s="475"/>
      <c r="S734" s="394"/>
      <c r="T734" s="394"/>
      <c r="U734" s="394"/>
      <c r="V734" s="394"/>
      <c r="W734" s="394"/>
      <c r="X734" s="394"/>
      <c r="Y734" s="477"/>
      <c r="Z734" s="477"/>
      <c r="AA734" s="394"/>
      <c r="AB734" s="394"/>
    </row>
    <row r="735" spans="8:8" ht="15.75" customHeight="1">
      <c r="A735" s="394"/>
      <c r="B735" s="394"/>
      <c r="C735" s="476"/>
      <c r="D735" s="394"/>
      <c r="E735" s="394"/>
      <c r="F735" s="394"/>
      <c r="G735" s="394"/>
      <c r="H735" s="394"/>
      <c r="I735" s="394"/>
      <c r="J735" s="394"/>
      <c r="K735" s="394"/>
      <c r="L735" s="394"/>
      <c r="M735" s="394"/>
      <c r="N735" s="394"/>
      <c r="O735" s="394"/>
      <c r="P735" s="394"/>
      <c r="Q735" s="475"/>
      <c r="R735" s="475"/>
      <c r="S735" s="394"/>
      <c r="T735" s="394"/>
      <c r="U735" s="394"/>
      <c r="V735" s="394"/>
      <c r="W735" s="394"/>
      <c r="X735" s="394"/>
      <c r="Y735" s="477"/>
      <c r="Z735" s="477"/>
      <c r="AA735" s="394"/>
      <c r="AB735" s="394"/>
    </row>
    <row r="736" spans="8:8" ht="15.75" customHeight="1">
      <c r="A736" s="394"/>
      <c r="B736" s="394"/>
      <c r="C736" s="476"/>
      <c r="D736" s="394"/>
      <c r="E736" s="394"/>
      <c r="F736" s="394"/>
      <c r="G736" s="394"/>
      <c r="H736" s="394"/>
      <c r="I736" s="394"/>
      <c r="J736" s="394"/>
      <c r="K736" s="394"/>
      <c r="L736" s="394"/>
      <c r="M736" s="394"/>
      <c r="N736" s="394"/>
      <c r="O736" s="394"/>
      <c r="P736" s="394"/>
      <c r="Q736" s="475"/>
      <c r="R736" s="475"/>
      <c r="S736" s="394"/>
      <c r="T736" s="394"/>
      <c r="U736" s="394"/>
      <c r="V736" s="394"/>
      <c r="W736" s="394"/>
      <c r="X736" s="394"/>
      <c r="Y736" s="477"/>
      <c r="Z736" s="477"/>
      <c r="AA736" s="394"/>
      <c r="AB736" s="394"/>
    </row>
    <row r="737" spans="8:8" ht="15.75" customHeight="1">
      <c r="A737" s="394"/>
      <c r="B737" s="394"/>
      <c r="C737" s="476"/>
      <c r="D737" s="394"/>
      <c r="E737" s="394"/>
      <c r="F737" s="394"/>
      <c r="G737" s="394"/>
      <c r="H737" s="394"/>
      <c r="I737" s="394"/>
      <c r="J737" s="394"/>
      <c r="K737" s="394"/>
      <c r="L737" s="394"/>
      <c r="M737" s="394"/>
      <c r="N737" s="394"/>
      <c r="O737" s="394"/>
      <c r="P737" s="394"/>
      <c r="Q737" s="475"/>
      <c r="R737" s="475"/>
      <c r="S737" s="394"/>
      <c r="T737" s="394"/>
      <c r="U737" s="394"/>
      <c r="V737" s="394"/>
      <c r="W737" s="394"/>
      <c r="X737" s="394"/>
      <c r="Y737" s="477"/>
      <c r="Z737" s="477"/>
      <c r="AA737" s="394"/>
      <c r="AB737" s="394"/>
    </row>
    <row r="738" spans="8:8" ht="15.75" customHeight="1">
      <c r="A738" s="394"/>
      <c r="B738" s="394"/>
      <c r="C738" s="476"/>
      <c r="D738" s="394"/>
      <c r="E738" s="394"/>
      <c r="F738" s="394"/>
      <c r="G738" s="394"/>
      <c r="H738" s="394"/>
      <c r="I738" s="394"/>
      <c r="J738" s="394"/>
      <c r="K738" s="394"/>
      <c r="L738" s="394"/>
      <c r="M738" s="394"/>
      <c r="N738" s="394"/>
      <c r="O738" s="394"/>
      <c r="P738" s="394"/>
      <c r="Q738" s="475"/>
      <c r="R738" s="475"/>
      <c r="S738" s="394"/>
      <c r="T738" s="394"/>
      <c r="U738" s="394"/>
      <c r="V738" s="394"/>
      <c r="W738" s="394"/>
      <c r="X738" s="394"/>
      <c r="Y738" s="477"/>
      <c r="Z738" s="477"/>
      <c r="AA738" s="394"/>
      <c r="AB738" s="394"/>
    </row>
    <row r="739" spans="8:8" ht="15.75" customHeight="1">
      <c r="A739" s="394"/>
      <c r="B739" s="394"/>
      <c r="C739" s="476"/>
      <c r="D739" s="394"/>
      <c r="E739" s="394"/>
      <c r="F739" s="394"/>
      <c r="G739" s="394"/>
      <c r="H739" s="394"/>
      <c r="I739" s="394"/>
      <c r="J739" s="394"/>
      <c r="K739" s="394"/>
      <c r="L739" s="394"/>
      <c r="M739" s="394"/>
      <c r="N739" s="394"/>
      <c r="O739" s="394"/>
      <c r="P739" s="394"/>
      <c r="Q739" s="475"/>
      <c r="R739" s="475"/>
      <c r="S739" s="394"/>
      <c r="T739" s="394"/>
      <c r="U739" s="394"/>
      <c r="V739" s="394"/>
      <c r="W739" s="394"/>
      <c r="X739" s="394"/>
      <c r="Y739" s="477"/>
      <c r="Z739" s="477"/>
      <c r="AA739" s="394"/>
      <c r="AB739" s="394"/>
    </row>
    <row r="740" spans="8:8" ht="15.75" customHeight="1">
      <c r="A740" s="394"/>
      <c r="B740" s="394"/>
      <c r="C740" s="476"/>
      <c r="D740" s="394"/>
      <c r="E740" s="394"/>
      <c r="F740" s="394"/>
      <c r="G740" s="394"/>
      <c r="H740" s="394"/>
      <c r="I740" s="394"/>
      <c r="J740" s="394"/>
      <c r="K740" s="394"/>
      <c r="L740" s="394"/>
      <c r="M740" s="394"/>
      <c r="N740" s="394"/>
      <c r="O740" s="394"/>
      <c r="P740" s="394"/>
      <c r="Q740" s="475"/>
      <c r="R740" s="475"/>
      <c r="S740" s="394"/>
      <c r="T740" s="394"/>
      <c r="U740" s="394"/>
      <c r="V740" s="394"/>
      <c r="W740" s="394"/>
      <c r="X740" s="394"/>
      <c r="Y740" s="477"/>
      <c r="Z740" s="477"/>
      <c r="AA740" s="394"/>
      <c r="AB740" s="394"/>
    </row>
    <row r="741" spans="8:8" ht="15.75" customHeight="1">
      <c r="A741" s="394"/>
      <c r="B741" s="394"/>
      <c r="C741" s="476"/>
      <c r="D741" s="394"/>
      <c r="E741" s="394"/>
      <c r="F741" s="394"/>
      <c r="G741" s="394"/>
      <c r="H741" s="394"/>
      <c r="I741" s="394"/>
      <c r="J741" s="394"/>
      <c r="K741" s="394"/>
      <c r="L741" s="394"/>
      <c r="M741" s="394"/>
      <c r="N741" s="394"/>
      <c r="O741" s="394"/>
      <c r="P741" s="394"/>
      <c r="Q741" s="475"/>
      <c r="R741" s="475"/>
      <c r="S741" s="394"/>
      <c r="T741" s="394"/>
      <c r="U741" s="394"/>
      <c r="V741" s="394"/>
      <c r="W741" s="394"/>
      <c r="X741" s="394"/>
      <c r="Y741" s="477"/>
      <c r="Z741" s="477"/>
      <c r="AA741" s="394"/>
      <c r="AB741" s="394"/>
    </row>
    <row r="742" spans="8:8" ht="15.75" customHeight="1">
      <c r="A742" s="394"/>
      <c r="B742" s="394"/>
      <c r="C742" s="476"/>
      <c r="D742" s="394"/>
      <c r="E742" s="394"/>
      <c r="F742" s="394"/>
      <c r="G742" s="394"/>
      <c r="H742" s="394"/>
      <c r="I742" s="394"/>
      <c r="J742" s="394"/>
      <c r="K742" s="394"/>
      <c r="L742" s="394"/>
      <c r="M742" s="394"/>
      <c r="N742" s="394"/>
      <c r="O742" s="394"/>
      <c r="P742" s="394"/>
      <c r="Q742" s="475"/>
      <c r="R742" s="475"/>
      <c r="S742" s="394"/>
      <c r="T742" s="394"/>
      <c r="U742" s="394"/>
      <c r="V742" s="394"/>
      <c r="W742" s="394"/>
      <c r="X742" s="394"/>
      <c r="Y742" s="477"/>
      <c r="Z742" s="477"/>
      <c r="AA742" s="394"/>
      <c r="AB742" s="394"/>
    </row>
    <row r="743" spans="8:8" ht="15.75" customHeight="1">
      <c r="A743" s="394"/>
      <c r="B743" s="394"/>
      <c r="C743" s="476"/>
      <c r="D743" s="394"/>
      <c r="E743" s="394"/>
      <c r="F743" s="394"/>
      <c r="G743" s="394"/>
      <c r="H743" s="394"/>
      <c r="I743" s="394"/>
      <c r="J743" s="394"/>
      <c r="K743" s="394"/>
      <c r="L743" s="394"/>
      <c r="M743" s="394"/>
      <c r="N743" s="394"/>
      <c r="O743" s="394"/>
      <c r="P743" s="394"/>
      <c r="Q743" s="475"/>
      <c r="R743" s="475"/>
      <c r="S743" s="394"/>
      <c r="T743" s="394"/>
      <c r="U743" s="394"/>
      <c r="V743" s="394"/>
      <c r="W743" s="394"/>
      <c r="X743" s="394"/>
      <c r="Y743" s="477"/>
      <c r="Z743" s="477"/>
      <c r="AA743" s="394"/>
      <c r="AB743" s="394"/>
    </row>
    <row r="744" spans="8:8" ht="15.75" customHeight="1">
      <c r="A744" s="394"/>
      <c r="B744" s="394"/>
      <c r="C744" s="476"/>
      <c r="D744" s="394"/>
      <c r="E744" s="394"/>
      <c r="F744" s="394"/>
      <c r="G744" s="394"/>
      <c r="H744" s="394"/>
      <c r="I744" s="394"/>
      <c r="J744" s="394"/>
      <c r="K744" s="394"/>
      <c r="L744" s="394"/>
      <c r="M744" s="394"/>
      <c r="N744" s="394"/>
      <c r="O744" s="394"/>
      <c r="P744" s="394"/>
      <c r="Q744" s="475"/>
      <c r="R744" s="475"/>
      <c r="S744" s="394"/>
      <c r="T744" s="394"/>
      <c r="U744" s="394"/>
      <c r="V744" s="394"/>
      <c r="W744" s="394"/>
      <c r="X744" s="394"/>
      <c r="Y744" s="477"/>
      <c r="Z744" s="477"/>
      <c r="AA744" s="394"/>
      <c r="AB744" s="394"/>
    </row>
    <row r="745" spans="8:8" ht="15.75" customHeight="1">
      <c r="A745" s="394"/>
      <c r="B745" s="394"/>
      <c r="C745" s="476"/>
      <c r="D745" s="394"/>
      <c r="E745" s="394"/>
      <c r="F745" s="394"/>
      <c r="G745" s="394"/>
      <c r="H745" s="394"/>
      <c r="I745" s="394"/>
      <c r="J745" s="394"/>
      <c r="K745" s="394"/>
      <c r="L745" s="394"/>
      <c r="M745" s="394"/>
      <c r="N745" s="394"/>
      <c r="O745" s="394"/>
      <c r="P745" s="394"/>
      <c r="Q745" s="475"/>
      <c r="R745" s="475"/>
      <c r="S745" s="394"/>
      <c r="T745" s="394"/>
      <c r="U745" s="394"/>
      <c r="V745" s="394"/>
      <c r="W745" s="394"/>
      <c r="X745" s="394"/>
      <c r="Y745" s="477"/>
      <c r="Z745" s="477"/>
      <c r="AA745" s="394"/>
      <c r="AB745" s="394"/>
    </row>
    <row r="746" spans="8:8" ht="15.75" customHeight="1">
      <c r="A746" s="394"/>
      <c r="B746" s="394"/>
      <c r="C746" s="476"/>
      <c r="D746" s="394"/>
      <c r="E746" s="394"/>
      <c r="F746" s="394"/>
      <c r="G746" s="394"/>
      <c r="H746" s="394"/>
      <c r="I746" s="394"/>
      <c r="J746" s="394"/>
      <c r="K746" s="394"/>
      <c r="L746" s="394"/>
      <c r="M746" s="394"/>
      <c r="N746" s="394"/>
      <c r="O746" s="394"/>
      <c r="P746" s="394"/>
      <c r="Q746" s="475"/>
      <c r="R746" s="475"/>
      <c r="S746" s="394"/>
      <c r="T746" s="394"/>
      <c r="U746" s="394"/>
      <c r="V746" s="394"/>
      <c r="W746" s="394"/>
      <c r="X746" s="394"/>
      <c r="Y746" s="477"/>
      <c r="Z746" s="477"/>
      <c r="AA746" s="394"/>
      <c r="AB746" s="394"/>
    </row>
    <row r="747" spans="8:8" ht="15.75" customHeight="1">
      <c r="A747" s="394"/>
      <c r="B747" s="394"/>
      <c r="C747" s="476"/>
      <c r="D747" s="394"/>
      <c r="E747" s="394"/>
      <c r="F747" s="394"/>
      <c r="G747" s="394"/>
      <c r="H747" s="394"/>
      <c r="I747" s="394"/>
      <c r="J747" s="394"/>
      <c r="K747" s="394"/>
      <c r="L747" s="394"/>
      <c r="M747" s="394"/>
      <c r="N747" s="394"/>
      <c r="O747" s="394"/>
      <c r="P747" s="394"/>
      <c r="Q747" s="475"/>
      <c r="R747" s="475"/>
      <c r="S747" s="394"/>
      <c r="T747" s="394"/>
      <c r="U747" s="394"/>
      <c r="V747" s="394"/>
      <c r="W747" s="394"/>
      <c r="X747" s="394"/>
      <c r="Y747" s="477"/>
      <c r="Z747" s="477"/>
      <c r="AA747" s="394"/>
      <c r="AB747" s="394"/>
    </row>
    <row r="748" spans="8:8" ht="15.75" customHeight="1">
      <c r="A748" s="394"/>
      <c r="B748" s="394"/>
      <c r="C748" s="476"/>
      <c r="D748" s="394"/>
      <c r="E748" s="394"/>
      <c r="F748" s="394"/>
      <c r="G748" s="394"/>
      <c r="H748" s="394"/>
      <c r="I748" s="394"/>
      <c r="J748" s="394"/>
      <c r="K748" s="394"/>
      <c r="L748" s="394"/>
      <c r="M748" s="394"/>
      <c r="N748" s="394"/>
      <c r="O748" s="394"/>
      <c r="P748" s="394"/>
      <c r="Q748" s="475"/>
      <c r="R748" s="475"/>
      <c r="S748" s="394"/>
      <c r="T748" s="394"/>
      <c r="U748" s="394"/>
      <c r="V748" s="394"/>
      <c r="W748" s="394"/>
      <c r="X748" s="394"/>
      <c r="Y748" s="477"/>
      <c r="Z748" s="477"/>
      <c r="AA748" s="394"/>
      <c r="AB748" s="394"/>
    </row>
    <row r="749" spans="8:8" ht="15.75" customHeight="1">
      <c r="A749" s="394"/>
      <c r="B749" s="394"/>
      <c r="C749" s="476"/>
      <c r="D749" s="394"/>
      <c r="E749" s="394"/>
      <c r="F749" s="394"/>
      <c r="G749" s="394"/>
      <c r="H749" s="394"/>
      <c r="I749" s="394"/>
      <c r="J749" s="394"/>
      <c r="K749" s="394"/>
      <c r="L749" s="394"/>
      <c r="M749" s="394"/>
      <c r="N749" s="394"/>
      <c r="O749" s="394"/>
      <c r="P749" s="394"/>
      <c r="Q749" s="475"/>
      <c r="R749" s="475"/>
      <c r="S749" s="394"/>
      <c r="T749" s="394"/>
      <c r="U749" s="394"/>
      <c r="V749" s="394"/>
      <c r="W749" s="394"/>
      <c r="X749" s="394"/>
      <c r="Y749" s="477"/>
      <c r="Z749" s="477"/>
      <c r="AA749" s="394"/>
      <c r="AB749" s="394"/>
    </row>
    <row r="750" spans="8:8" ht="15.75" customHeight="1">
      <c r="A750" s="394"/>
      <c r="B750" s="394"/>
      <c r="C750" s="476"/>
      <c r="D750" s="394"/>
      <c r="E750" s="394"/>
      <c r="F750" s="394"/>
      <c r="G750" s="394"/>
      <c r="H750" s="394"/>
      <c r="I750" s="394"/>
      <c r="J750" s="394"/>
      <c r="K750" s="394"/>
      <c r="L750" s="394"/>
      <c r="M750" s="394"/>
      <c r="N750" s="394"/>
      <c r="O750" s="394"/>
      <c r="P750" s="394"/>
      <c r="Q750" s="475"/>
      <c r="R750" s="475"/>
      <c r="S750" s="394"/>
      <c r="T750" s="394"/>
      <c r="U750" s="394"/>
      <c r="V750" s="394"/>
      <c r="W750" s="394"/>
      <c r="X750" s="394"/>
      <c r="Y750" s="477"/>
      <c r="Z750" s="477"/>
      <c r="AA750" s="394"/>
      <c r="AB750" s="394"/>
    </row>
    <row r="751" spans="8:8" ht="15.75" customHeight="1">
      <c r="A751" s="394"/>
      <c r="B751" s="394"/>
      <c r="C751" s="476"/>
      <c r="D751" s="394"/>
      <c r="E751" s="394"/>
      <c r="F751" s="394"/>
      <c r="G751" s="394"/>
      <c r="H751" s="394"/>
      <c r="I751" s="394"/>
      <c r="J751" s="394"/>
      <c r="K751" s="394"/>
      <c r="L751" s="394"/>
      <c r="M751" s="394"/>
      <c r="N751" s="394"/>
      <c r="O751" s="394"/>
      <c r="P751" s="394"/>
      <c r="Q751" s="475"/>
      <c r="R751" s="475"/>
      <c r="S751" s="394"/>
      <c r="T751" s="394"/>
      <c r="U751" s="394"/>
      <c r="V751" s="394"/>
      <c r="W751" s="394"/>
      <c r="X751" s="394"/>
      <c r="Y751" s="477"/>
      <c r="Z751" s="477"/>
      <c r="AA751" s="394"/>
      <c r="AB751" s="394"/>
    </row>
    <row r="752" spans="8:8" ht="15.75" customHeight="1">
      <c r="A752" s="394"/>
      <c r="B752" s="394"/>
      <c r="C752" s="476"/>
      <c r="D752" s="394"/>
      <c r="E752" s="394"/>
      <c r="F752" s="394"/>
      <c r="G752" s="394"/>
      <c r="H752" s="394"/>
      <c r="I752" s="394"/>
      <c r="J752" s="394"/>
      <c r="K752" s="394"/>
      <c r="L752" s="394"/>
      <c r="M752" s="394"/>
      <c r="N752" s="394"/>
      <c r="O752" s="394"/>
      <c r="P752" s="394"/>
      <c r="Q752" s="475"/>
      <c r="R752" s="475"/>
      <c r="S752" s="394"/>
      <c r="T752" s="394"/>
      <c r="U752" s="394"/>
      <c r="V752" s="394"/>
      <c r="W752" s="394"/>
      <c r="X752" s="394"/>
      <c r="Y752" s="477"/>
      <c r="Z752" s="477"/>
      <c r="AA752" s="394"/>
      <c r="AB752" s="394"/>
    </row>
    <row r="753" spans="8:8" ht="15.75" customHeight="1">
      <c r="A753" s="394"/>
      <c r="B753" s="394"/>
      <c r="C753" s="476"/>
      <c r="D753" s="394"/>
      <c r="E753" s="394"/>
      <c r="F753" s="394"/>
      <c r="G753" s="394"/>
      <c r="H753" s="394"/>
      <c r="I753" s="394"/>
      <c r="J753" s="394"/>
      <c r="K753" s="394"/>
      <c r="L753" s="394"/>
      <c r="M753" s="394"/>
      <c r="N753" s="394"/>
      <c r="O753" s="394"/>
      <c r="P753" s="394"/>
      <c r="Q753" s="475"/>
      <c r="R753" s="475"/>
      <c r="S753" s="394"/>
      <c r="T753" s="394"/>
      <c r="U753" s="394"/>
      <c r="V753" s="394"/>
      <c r="W753" s="394"/>
      <c r="X753" s="394"/>
      <c r="Y753" s="477"/>
      <c r="Z753" s="477"/>
      <c r="AA753" s="394"/>
      <c r="AB753" s="394"/>
    </row>
    <row r="754" spans="8:8" ht="15.75" customHeight="1">
      <c r="A754" s="394"/>
      <c r="B754" s="394"/>
      <c r="C754" s="476"/>
      <c r="D754" s="394"/>
      <c r="E754" s="394"/>
      <c r="F754" s="394"/>
      <c r="G754" s="394"/>
      <c r="H754" s="394"/>
      <c r="I754" s="394"/>
      <c r="J754" s="394"/>
      <c r="K754" s="394"/>
      <c r="L754" s="394"/>
      <c r="M754" s="394"/>
      <c r="N754" s="394"/>
      <c r="O754" s="394"/>
      <c r="P754" s="394"/>
      <c r="Q754" s="475"/>
      <c r="R754" s="475"/>
      <c r="S754" s="394"/>
      <c r="T754" s="394"/>
      <c r="U754" s="394"/>
      <c r="V754" s="394"/>
      <c r="W754" s="394"/>
      <c r="X754" s="394"/>
      <c r="Y754" s="477"/>
      <c r="Z754" s="477"/>
      <c r="AA754" s="394"/>
      <c r="AB754" s="394"/>
    </row>
    <row r="755" spans="8:8" ht="15.75" customHeight="1">
      <c r="A755" s="394"/>
      <c r="B755" s="394"/>
      <c r="C755" s="476"/>
      <c r="D755" s="394"/>
      <c r="E755" s="394"/>
      <c r="F755" s="394"/>
      <c r="G755" s="394"/>
      <c r="H755" s="394"/>
      <c r="I755" s="394"/>
      <c r="J755" s="394"/>
      <c r="K755" s="394"/>
      <c r="L755" s="394"/>
      <c r="M755" s="394"/>
      <c r="N755" s="394"/>
      <c r="O755" s="394"/>
      <c r="P755" s="394"/>
      <c r="Q755" s="475"/>
      <c r="R755" s="475"/>
      <c r="S755" s="394"/>
      <c r="T755" s="394"/>
      <c r="U755" s="394"/>
      <c r="V755" s="394"/>
      <c r="W755" s="394"/>
      <c r="X755" s="394"/>
      <c r="Y755" s="477"/>
      <c r="Z755" s="477"/>
      <c r="AA755" s="394"/>
      <c r="AB755" s="394"/>
    </row>
    <row r="756" spans="8:8" ht="15.75" customHeight="1">
      <c r="A756" s="394"/>
      <c r="B756" s="394"/>
      <c r="C756" s="476"/>
      <c r="D756" s="394"/>
      <c r="E756" s="394"/>
      <c r="F756" s="394"/>
      <c r="G756" s="394"/>
      <c r="H756" s="394"/>
      <c r="I756" s="394"/>
      <c r="J756" s="394"/>
      <c r="K756" s="394"/>
      <c r="L756" s="394"/>
      <c r="M756" s="394"/>
      <c r="N756" s="394"/>
      <c r="O756" s="394"/>
      <c r="P756" s="394"/>
      <c r="Q756" s="475"/>
      <c r="R756" s="475"/>
      <c r="S756" s="394"/>
      <c r="T756" s="394"/>
      <c r="U756" s="394"/>
      <c r="V756" s="394"/>
      <c r="W756" s="394"/>
      <c r="X756" s="394"/>
      <c r="Y756" s="477"/>
      <c r="Z756" s="477"/>
      <c r="AA756" s="394"/>
      <c r="AB756" s="394"/>
    </row>
    <row r="757" spans="8:8" ht="15.75" customHeight="1">
      <c r="A757" s="394"/>
      <c r="B757" s="394"/>
      <c r="C757" s="476"/>
      <c r="D757" s="394"/>
      <c r="E757" s="394"/>
      <c r="F757" s="394"/>
      <c r="G757" s="394"/>
      <c r="H757" s="394"/>
      <c r="I757" s="394"/>
      <c r="J757" s="394"/>
      <c r="K757" s="394"/>
      <c r="L757" s="394"/>
      <c r="M757" s="394"/>
      <c r="N757" s="394"/>
      <c r="O757" s="394"/>
      <c r="P757" s="394"/>
      <c r="Q757" s="475"/>
      <c r="R757" s="475"/>
      <c r="S757" s="394"/>
      <c r="T757" s="394"/>
      <c r="U757" s="394"/>
      <c r="V757" s="394"/>
      <c r="W757" s="394"/>
      <c r="X757" s="394"/>
      <c r="Y757" s="477"/>
      <c r="Z757" s="477"/>
      <c r="AA757" s="394"/>
      <c r="AB757" s="394"/>
    </row>
    <row r="758" spans="8:8" ht="15.75" customHeight="1">
      <c r="A758" s="394"/>
      <c r="B758" s="394"/>
      <c r="C758" s="476"/>
      <c r="D758" s="394"/>
      <c r="E758" s="394"/>
      <c r="F758" s="394"/>
      <c r="G758" s="394"/>
      <c r="H758" s="394"/>
      <c r="I758" s="394"/>
      <c r="J758" s="394"/>
      <c r="K758" s="394"/>
      <c r="L758" s="394"/>
      <c r="M758" s="394"/>
      <c r="N758" s="394"/>
      <c r="O758" s="394"/>
      <c r="P758" s="394"/>
      <c r="Q758" s="475"/>
      <c r="R758" s="475"/>
      <c r="S758" s="394"/>
      <c r="T758" s="394"/>
      <c r="U758" s="394"/>
      <c r="V758" s="394"/>
      <c r="W758" s="394"/>
      <c r="X758" s="394"/>
      <c r="Y758" s="477"/>
      <c r="Z758" s="477"/>
      <c r="AA758" s="394"/>
      <c r="AB758" s="394"/>
    </row>
    <row r="759" spans="8:8" ht="15.75" customHeight="1">
      <c r="A759" s="394"/>
      <c r="B759" s="394"/>
      <c r="C759" s="476"/>
      <c r="D759" s="394"/>
      <c r="E759" s="394"/>
      <c r="F759" s="394"/>
      <c r="G759" s="394"/>
      <c r="H759" s="394"/>
      <c r="I759" s="394"/>
      <c r="J759" s="394"/>
      <c r="K759" s="394"/>
      <c r="L759" s="394"/>
      <c r="M759" s="394"/>
      <c r="N759" s="394"/>
      <c r="O759" s="394"/>
      <c r="P759" s="394"/>
      <c r="Q759" s="475"/>
      <c r="R759" s="475"/>
      <c r="S759" s="394"/>
      <c r="T759" s="394"/>
      <c r="U759" s="394"/>
      <c r="V759" s="394"/>
      <c r="W759" s="394"/>
      <c r="X759" s="394"/>
      <c r="Y759" s="477"/>
      <c r="Z759" s="477"/>
      <c r="AA759" s="394"/>
      <c r="AB759" s="394"/>
    </row>
    <row r="760" spans="8:8" ht="15.75" customHeight="1">
      <c r="A760" s="394"/>
      <c r="B760" s="394"/>
      <c r="C760" s="476"/>
      <c r="D760" s="394"/>
      <c r="E760" s="394"/>
      <c r="F760" s="394"/>
      <c r="G760" s="394"/>
      <c r="H760" s="394"/>
      <c r="I760" s="394"/>
      <c r="J760" s="394"/>
      <c r="K760" s="394"/>
      <c r="L760" s="394"/>
      <c r="M760" s="394"/>
      <c r="N760" s="394"/>
      <c r="O760" s="394"/>
      <c r="P760" s="394"/>
      <c r="Q760" s="475"/>
      <c r="R760" s="475"/>
      <c r="S760" s="394"/>
      <c r="T760" s="394"/>
      <c r="U760" s="394"/>
      <c r="V760" s="394"/>
      <c r="W760" s="394"/>
      <c r="X760" s="394"/>
      <c r="Y760" s="477"/>
      <c r="Z760" s="477"/>
      <c r="AA760" s="394"/>
      <c r="AB760" s="394"/>
    </row>
    <row r="761" spans="8:8" ht="15.75" customHeight="1">
      <c r="A761" s="394"/>
      <c r="B761" s="394"/>
      <c r="C761" s="476"/>
      <c r="D761" s="394"/>
      <c r="E761" s="394"/>
      <c r="F761" s="394"/>
      <c r="G761" s="394"/>
      <c r="H761" s="394"/>
      <c r="I761" s="394"/>
      <c r="J761" s="394"/>
      <c r="K761" s="394"/>
      <c r="L761" s="394"/>
      <c r="M761" s="394"/>
      <c r="N761" s="394"/>
      <c r="O761" s="394"/>
      <c r="P761" s="394"/>
      <c r="Q761" s="475"/>
      <c r="R761" s="475"/>
      <c r="S761" s="394"/>
      <c r="T761" s="394"/>
      <c r="U761" s="394"/>
      <c r="V761" s="394"/>
      <c r="W761" s="394"/>
      <c r="X761" s="394"/>
      <c r="Y761" s="477"/>
      <c r="Z761" s="477"/>
      <c r="AA761" s="394"/>
      <c r="AB761" s="394"/>
    </row>
    <row r="762" spans="8:8" ht="15.75" customHeight="1">
      <c r="A762" s="394"/>
      <c r="B762" s="394"/>
      <c r="C762" s="476"/>
      <c r="D762" s="394"/>
      <c r="E762" s="394"/>
      <c r="F762" s="394"/>
      <c r="G762" s="394"/>
      <c r="H762" s="394"/>
      <c r="I762" s="394"/>
      <c r="J762" s="394"/>
      <c r="K762" s="394"/>
      <c r="L762" s="394"/>
      <c r="M762" s="394"/>
      <c r="N762" s="394"/>
      <c r="O762" s="394"/>
      <c r="P762" s="394"/>
      <c r="Q762" s="475"/>
      <c r="R762" s="475"/>
      <c r="S762" s="394"/>
      <c r="T762" s="394"/>
      <c r="U762" s="394"/>
      <c r="V762" s="394"/>
      <c r="W762" s="394"/>
      <c r="X762" s="394"/>
      <c r="Y762" s="477"/>
      <c r="Z762" s="477"/>
      <c r="AA762" s="394"/>
      <c r="AB762" s="394"/>
    </row>
    <row r="763" spans="8:8" ht="15.75" customHeight="1">
      <c r="A763" s="394"/>
      <c r="B763" s="394"/>
      <c r="C763" s="476"/>
      <c r="D763" s="394"/>
      <c r="E763" s="394"/>
      <c r="F763" s="394"/>
      <c r="G763" s="394"/>
      <c r="H763" s="394"/>
      <c r="I763" s="394"/>
      <c r="J763" s="394"/>
      <c r="K763" s="394"/>
      <c r="L763" s="394"/>
      <c r="M763" s="394"/>
      <c r="N763" s="394"/>
      <c r="O763" s="394"/>
      <c r="P763" s="394"/>
      <c r="Q763" s="475"/>
      <c r="R763" s="475"/>
      <c r="S763" s="394"/>
      <c r="T763" s="394"/>
      <c r="U763" s="394"/>
      <c r="V763" s="394"/>
      <c r="W763" s="394"/>
      <c r="X763" s="394"/>
      <c r="Y763" s="477"/>
      <c r="Z763" s="477"/>
      <c r="AA763" s="394"/>
      <c r="AB763" s="394"/>
    </row>
    <row r="764" spans="8:8" ht="15.75" customHeight="1">
      <c r="A764" s="394"/>
      <c r="B764" s="394"/>
      <c r="C764" s="476"/>
      <c r="D764" s="394"/>
      <c r="E764" s="394"/>
      <c r="F764" s="394"/>
      <c r="G764" s="394"/>
      <c r="H764" s="394"/>
      <c r="I764" s="394"/>
      <c r="J764" s="394"/>
      <c r="K764" s="394"/>
      <c r="L764" s="394"/>
      <c r="M764" s="394"/>
      <c r="N764" s="394"/>
      <c r="O764" s="394"/>
      <c r="P764" s="394"/>
      <c r="Q764" s="475"/>
      <c r="R764" s="475"/>
      <c r="S764" s="394"/>
      <c r="T764" s="394"/>
      <c r="U764" s="394"/>
      <c r="V764" s="394"/>
      <c r="W764" s="394"/>
      <c r="X764" s="394"/>
      <c r="Y764" s="477"/>
      <c r="Z764" s="477"/>
      <c r="AA764" s="394"/>
      <c r="AB764" s="394"/>
    </row>
    <row r="765" spans="8:8" ht="15.75" customHeight="1">
      <c r="A765" s="394"/>
      <c r="B765" s="394"/>
      <c r="C765" s="476"/>
      <c r="D765" s="394"/>
      <c r="E765" s="394"/>
      <c r="F765" s="394"/>
      <c r="G765" s="394"/>
      <c r="H765" s="394"/>
      <c r="I765" s="394"/>
      <c r="J765" s="394"/>
      <c r="K765" s="394"/>
      <c r="L765" s="394"/>
      <c r="M765" s="394"/>
      <c r="N765" s="394"/>
      <c r="O765" s="394"/>
      <c r="P765" s="394"/>
      <c r="Q765" s="475"/>
      <c r="R765" s="475"/>
      <c r="S765" s="394"/>
      <c r="T765" s="394"/>
      <c r="U765" s="394"/>
      <c r="V765" s="394"/>
      <c r="W765" s="394"/>
      <c r="X765" s="394"/>
      <c r="Y765" s="477"/>
      <c r="Z765" s="477"/>
      <c r="AA765" s="394"/>
      <c r="AB765" s="394"/>
    </row>
    <row r="766" spans="8:8" ht="15.75" customHeight="1">
      <c r="A766" s="394"/>
      <c r="B766" s="394"/>
      <c r="C766" s="476"/>
      <c r="D766" s="394"/>
      <c r="E766" s="394"/>
      <c r="F766" s="394"/>
      <c r="G766" s="394"/>
      <c r="H766" s="394"/>
      <c r="I766" s="394"/>
      <c r="J766" s="394"/>
      <c r="K766" s="394"/>
      <c r="L766" s="394"/>
      <c r="M766" s="394"/>
      <c r="N766" s="394"/>
      <c r="O766" s="394"/>
      <c r="P766" s="394"/>
      <c r="Q766" s="475"/>
      <c r="R766" s="475"/>
      <c r="S766" s="394"/>
      <c r="T766" s="394"/>
      <c r="U766" s="394"/>
      <c r="V766" s="394"/>
      <c r="W766" s="394"/>
      <c r="X766" s="394"/>
      <c r="Y766" s="477"/>
      <c r="Z766" s="477"/>
      <c r="AA766" s="394"/>
      <c r="AB766" s="394"/>
    </row>
    <row r="767" spans="8:8" ht="15.75" customHeight="1">
      <c r="A767" s="394"/>
      <c r="B767" s="394"/>
      <c r="C767" s="476"/>
      <c r="D767" s="394"/>
      <c r="E767" s="394"/>
      <c r="F767" s="394"/>
      <c r="G767" s="394"/>
      <c r="H767" s="394"/>
      <c r="I767" s="394"/>
      <c r="J767" s="394"/>
      <c r="K767" s="394"/>
      <c r="L767" s="394"/>
      <c r="M767" s="394"/>
      <c r="N767" s="394"/>
      <c r="O767" s="394"/>
      <c r="P767" s="394"/>
      <c r="Q767" s="475"/>
      <c r="R767" s="475"/>
      <c r="S767" s="394"/>
      <c r="T767" s="394"/>
      <c r="U767" s="394"/>
      <c r="V767" s="394"/>
      <c r="W767" s="394"/>
      <c r="X767" s="394"/>
      <c r="Y767" s="477"/>
      <c r="Z767" s="477"/>
      <c r="AA767" s="394"/>
      <c r="AB767" s="394"/>
    </row>
    <row r="768" spans="8:8" ht="15.75" customHeight="1">
      <c r="A768" s="394"/>
      <c r="B768" s="394"/>
      <c r="C768" s="476"/>
      <c r="D768" s="394"/>
      <c r="E768" s="394"/>
      <c r="F768" s="394"/>
      <c r="G768" s="394"/>
      <c r="H768" s="394"/>
      <c r="I768" s="394"/>
      <c r="J768" s="394"/>
      <c r="K768" s="394"/>
      <c r="L768" s="394"/>
      <c r="M768" s="394"/>
      <c r="N768" s="394"/>
      <c r="O768" s="394"/>
      <c r="P768" s="394"/>
      <c r="Q768" s="475"/>
      <c r="R768" s="475"/>
      <c r="S768" s="394"/>
      <c r="T768" s="394"/>
      <c r="U768" s="394"/>
      <c r="V768" s="394"/>
      <c r="W768" s="394"/>
      <c r="X768" s="394"/>
      <c r="Y768" s="477"/>
      <c r="Z768" s="477"/>
      <c r="AA768" s="394"/>
      <c r="AB768" s="394"/>
    </row>
    <row r="769" spans="8:8" ht="15.75" customHeight="1">
      <c r="A769" s="394"/>
      <c r="B769" s="394"/>
      <c r="C769" s="476"/>
      <c r="D769" s="394"/>
      <c r="E769" s="394"/>
      <c r="F769" s="394"/>
      <c r="G769" s="394"/>
      <c r="H769" s="394"/>
      <c r="I769" s="394"/>
      <c r="J769" s="394"/>
      <c r="K769" s="394"/>
      <c r="L769" s="394"/>
      <c r="M769" s="394"/>
      <c r="N769" s="394"/>
      <c r="O769" s="394"/>
      <c r="P769" s="394"/>
      <c r="Q769" s="475"/>
      <c r="R769" s="475"/>
      <c r="S769" s="394"/>
      <c r="T769" s="394"/>
      <c r="U769" s="394"/>
      <c r="V769" s="394"/>
      <c r="W769" s="394"/>
      <c r="X769" s="394"/>
      <c r="Y769" s="477"/>
      <c r="Z769" s="477"/>
      <c r="AA769" s="394"/>
      <c r="AB769" s="394"/>
    </row>
    <row r="770" spans="8:8" ht="15.75" customHeight="1">
      <c r="A770" s="394"/>
      <c r="B770" s="394"/>
      <c r="C770" s="476"/>
      <c r="D770" s="394"/>
      <c r="E770" s="394"/>
      <c r="F770" s="394"/>
      <c r="G770" s="394"/>
      <c r="H770" s="394"/>
      <c r="I770" s="394"/>
      <c r="J770" s="394"/>
      <c r="K770" s="394"/>
      <c r="L770" s="394"/>
      <c r="M770" s="394"/>
      <c r="N770" s="394"/>
      <c r="O770" s="394"/>
      <c r="P770" s="394"/>
      <c r="Q770" s="475"/>
      <c r="R770" s="475"/>
      <c r="S770" s="394"/>
      <c r="T770" s="394"/>
      <c r="U770" s="394"/>
      <c r="V770" s="394"/>
      <c r="W770" s="394"/>
      <c r="X770" s="394"/>
      <c r="Y770" s="477"/>
      <c r="Z770" s="477"/>
      <c r="AA770" s="394"/>
      <c r="AB770" s="394"/>
    </row>
    <row r="771" spans="8:8" ht="15.75" customHeight="1">
      <c r="A771" s="394"/>
      <c r="B771" s="394"/>
      <c r="C771" s="476"/>
      <c r="D771" s="394"/>
      <c r="E771" s="394"/>
      <c r="F771" s="394"/>
      <c r="G771" s="394"/>
      <c r="H771" s="394"/>
      <c r="I771" s="394"/>
      <c r="J771" s="394"/>
      <c r="K771" s="394"/>
      <c r="L771" s="394"/>
      <c r="M771" s="394"/>
      <c r="N771" s="394"/>
      <c r="O771" s="394"/>
      <c r="P771" s="394"/>
      <c r="Q771" s="475"/>
      <c r="R771" s="475"/>
      <c r="S771" s="394"/>
      <c r="T771" s="394"/>
      <c r="U771" s="394"/>
      <c r="V771" s="394"/>
      <c r="W771" s="394"/>
      <c r="X771" s="394"/>
      <c r="Y771" s="477"/>
      <c r="Z771" s="477"/>
      <c r="AA771" s="394"/>
      <c r="AB771" s="394"/>
    </row>
    <row r="772" spans="8:8" ht="15.75" customHeight="1">
      <c r="A772" s="394"/>
      <c r="B772" s="394"/>
      <c r="C772" s="476"/>
      <c r="D772" s="394"/>
      <c r="E772" s="394"/>
      <c r="F772" s="394"/>
      <c r="G772" s="394"/>
      <c r="H772" s="394"/>
      <c r="I772" s="394"/>
      <c r="J772" s="394"/>
      <c r="K772" s="394"/>
      <c r="L772" s="394"/>
      <c r="M772" s="394"/>
      <c r="N772" s="394"/>
      <c r="O772" s="394"/>
      <c r="P772" s="394"/>
      <c r="Q772" s="475"/>
      <c r="R772" s="475"/>
      <c r="S772" s="394"/>
      <c r="T772" s="394"/>
      <c r="U772" s="394"/>
      <c r="V772" s="394"/>
      <c r="W772" s="394"/>
      <c r="X772" s="394"/>
      <c r="Y772" s="477"/>
      <c r="Z772" s="477"/>
      <c r="AA772" s="394"/>
      <c r="AB772" s="394"/>
    </row>
    <row r="773" spans="8:8" ht="15.75" customHeight="1">
      <c r="A773" s="394"/>
      <c r="B773" s="394"/>
      <c r="C773" s="476"/>
      <c r="D773" s="394"/>
      <c r="E773" s="394"/>
      <c r="F773" s="394"/>
      <c r="G773" s="394"/>
      <c r="H773" s="394"/>
      <c r="I773" s="394"/>
      <c r="J773" s="394"/>
      <c r="K773" s="394"/>
      <c r="L773" s="394"/>
      <c r="M773" s="394"/>
      <c r="N773" s="394"/>
      <c r="O773" s="394"/>
      <c r="P773" s="394"/>
      <c r="Q773" s="475"/>
      <c r="R773" s="475"/>
      <c r="S773" s="394"/>
      <c r="T773" s="394"/>
      <c r="U773" s="394"/>
      <c r="V773" s="394"/>
      <c r="W773" s="394"/>
      <c r="X773" s="394"/>
      <c r="Y773" s="477"/>
      <c r="Z773" s="477"/>
      <c r="AA773" s="394"/>
      <c r="AB773" s="394"/>
    </row>
    <row r="774" spans="8:8" ht="15.75" customHeight="1">
      <c r="A774" s="394"/>
      <c r="B774" s="394"/>
      <c r="C774" s="476"/>
      <c r="D774" s="394"/>
      <c r="E774" s="394"/>
      <c r="F774" s="394"/>
      <c r="G774" s="394"/>
      <c r="H774" s="394"/>
      <c r="I774" s="394"/>
      <c r="J774" s="394"/>
      <c r="K774" s="394"/>
      <c r="L774" s="394"/>
      <c r="M774" s="394"/>
      <c r="N774" s="394"/>
      <c r="O774" s="394"/>
      <c r="P774" s="394"/>
      <c r="Q774" s="475"/>
      <c r="R774" s="475"/>
      <c r="S774" s="394"/>
      <c r="T774" s="394"/>
      <c r="U774" s="394"/>
      <c r="V774" s="394"/>
      <c r="W774" s="394"/>
      <c r="X774" s="394"/>
      <c r="Y774" s="477"/>
      <c r="Z774" s="477"/>
      <c r="AA774" s="394"/>
      <c r="AB774" s="394"/>
    </row>
    <row r="775" spans="8:8" ht="15.75" customHeight="1">
      <c r="A775" s="394"/>
      <c r="B775" s="394"/>
      <c r="C775" s="476"/>
      <c r="D775" s="394"/>
      <c r="E775" s="394"/>
      <c r="F775" s="394"/>
      <c r="G775" s="394"/>
      <c r="H775" s="394"/>
      <c r="I775" s="394"/>
      <c r="J775" s="394"/>
      <c r="K775" s="394"/>
      <c r="L775" s="394"/>
      <c r="M775" s="394"/>
      <c r="N775" s="394"/>
      <c r="O775" s="394"/>
      <c r="P775" s="394"/>
      <c r="Q775" s="475"/>
      <c r="R775" s="475"/>
      <c r="S775" s="394"/>
      <c r="T775" s="394"/>
      <c r="U775" s="394"/>
      <c r="V775" s="394"/>
      <c r="W775" s="394"/>
      <c r="X775" s="394"/>
      <c r="Y775" s="477"/>
      <c r="Z775" s="477"/>
      <c r="AA775" s="394"/>
      <c r="AB775" s="394"/>
    </row>
    <row r="776" spans="8:8" ht="15.75" customHeight="1">
      <c r="A776" s="394"/>
      <c r="B776" s="394"/>
      <c r="C776" s="476"/>
      <c r="D776" s="394"/>
      <c r="E776" s="394"/>
      <c r="F776" s="394"/>
      <c r="G776" s="394"/>
      <c r="H776" s="394"/>
      <c r="I776" s="394"/>
      <c r="J776" s="394"/>
      <c r="K776" s="394"/>
      <c r="L776" s="394"/>
      <c r="M776" s="394"/>
      <c r="N776" s="394"/>
      <c r="O776" s="394"/>
      <c r="P776" s="394"/>
      <c r="Q776" s="475"/>
      <c r="R776" s="475"/>
      <c r="S776" s="394"/>
      <c r="T776" s="394"/>
      <c r="U776" s="394"/>
      <c r="V776" s="394"/>
      <c r="W776" s="394"/>
      <c r="X776" s="394"/>
      <c r="Y776" s="477"/>
      <c r="Z776" s="477"/>
      <c r="AA776" s="394"/>
      <c r="AB776" s="394"/>
    </row>
    <row r="777" spans="8:8" ht="15.75" customHeight="1">
      <c r="A777" s="394"/>
      <c r="B777" s="394"/>
      <c r="C777" s="476"/>
      <c r="D777" s="394"/>
      <c r="E777" s="394"/>
      <c r="F777" s="394"/>
      <c r="G777" s="394"/>
      <c r="H777" s="394"/>
      <c r="I777" s="394"/>
      <c r="J777" s="394"/>
      <c r="K777" s="394"/>
      <c r="L777" s="394"/>
      <c r="M777" s="394"/>
      <c r="N777" s="394"/>
      <c r="O777" s="394"/>
      <c r="P777" s="394"/>
      <c r="Q777" s="475"/>
      <c r="R777" s="475"/>
      <c r="S777" s="394"/>
      <c r="T777" s="394"/>
      <c r="U777" s="394"/>
      <c r="V777" s="394"/>
      <c r="W777" s="394"/>
      <c r="X777" s="394"/>
      <c r="Y777" s="477"/>
      <c r="Z777" s="477"/>
      <c r="AA777" s="394"/>
      <c r="AB777" s="394"/>
    </row>
    <row r="778" spans="8:8" ht="15.75" customHeight="1">
      <c r="A778" s="394"/>
      <c r="B778" s="394"/>
      <c r="C778" s="476"/>
      <c r="D778" s="394"/>
      <c r="E778" s="394"/>
      <c r="F778" s="394"/>
      <c r="G778" s="394"/>
      <c r="H778" s="394"/>
      <c r="I778" s="394"/>
      <c r="J778" s="394"/>
      <c r="K778" s="394"/>
      <c r="L778" s="394"/>
      <c r="M778" s="394"/>
      <c r="N778" s="394"/>
      <c r="O778" s="394"/>
      <c r="P778" s="394"/>
      <c r="Q778" s="475"/>
      <c r="R778" s="475"/>
      <c r="S778" s="394"/>
      <c r="T778" s="394"/>
      <c r="U778" s="394"/>
      <c r="V778" s="394"/>
      <c r="W778" s="394"/>
      <c r="X778" s="394"/>
      <c r="Y778" s="477"/>
      <c r="Z778" s="477"/>
      <c r="AA778" s="394"/>
      <c r="AB778" s="394"/>
    </row>
    <row r="779" spans="8:8" ht="15.75" customHeight="1">
      <c r="A779" s="394"/>
      <c r="B779" s="394"/>
      <c r="C779" s="476"/>
      <c r="D779" s="394"/>
      <c r="E779" s="394"/>
      <c r="F779" s="394"/>
      <c r="G779" s="394"/>
      <c r="H779" s="394"/>
      <c r="I779" s="394"/>
      <c r="J779" s="394"/>
      <c r="K779" s="394"/>
      <c r="L779" s="394"/>
      <c r="M779" s="394"/>
      <c r="N779" s="394"/>
      <c r="O779" s="394"/>
      <c r="P779" s="394"/>
      <c r="Q779" s="475"/>
      <c r="R779" s="475"/>
      <c r="S779" s="394"/>
      <c r="T779" s="394"/>
      <c r="U779" s="394"/>
      <c r="V779" s="394"/>
      <c r="W779" s="394"/>
      <c r="X779" s="394"/>
      <c r="Y779" s="477"/>
      <c r="Z779" s="477"/>
      <c r="AA779" s="394"/>
      <c r="AB779" s="394"/>
    </row>
    <row r="780" spans="8:8" ht="15.75" customHeight="1">
      <c r="A780" s="394"/>
      <c r="B780" s="394"/>
      <c r="C780" s="476"/>
      <c r="D780" s="394"/>
      <c r="E780" s="394"/>
      <c r="F780" s="394"/>
      <c r="G780" s="394"/>
      <c r="H780" s="394"/>
      <c r="I780" s="394"/>
      <c r="J780" s="394"/>
      <c r="K780" s="394"/>
      <c r="L780" s="394"/>
      <c r="M780" s="394"/>
      <c r="N780" s="394"/>
      <c r="O780" s="394"/>
      <c r="P780" s="394"/>
      <c r="Q780" s="475"/>
      <c r="R780" s="475"/>
      <c r="S780" s="394"/>
      <c r="T780" s="394"/>
      <c r="U780" s="394"/>
      <c r="V780" s="394"/>
      <c r="W780" s="394"/>
      <c r="X780" s="394"/>
      <c r="Y780" s="477"/>
      <c r="Z780" s="477"/>
      <c r="AA780" s="394"/>
      <c r="AB780" s="394"/>
    </row>
    <row r="781" spans="8:8" ht="15.75" customHeight="1">
      <c r="A781" s="394"/>
      <c r="B781" s="394"/>
      <c r="C781" s="476"/>
      <c r="D781" s="394"/>
      <c r="E781" s="394"/>
      <c r="F781" s="394"/>
      <c r="G781" s="394"/>
      <c r="H781" s="394"/>
      <c r="I781" s="394"/>
      <c r="J781" s="394"/>
      <c r="K781" s="394"/>
      <c r="L781" s="394"/>
      <c r="M781" s="394"/>
      <c r="N781" s="394"/>
      <c r="O781" s="394"/>
      <c r="P781" s="394"/>
      <c r="Q781" s="475"/>
      <c r="R781" s="475"/>
      <c r="S781" s="394"/>
      <c r="T781" s="394"/>
      <c r="U781" s="394"/>
      <c r="V781" s="394"/>
      <c r="W781" s="394"/>
      <c r="X781" s="394"/>
      <c r="Y781" s="477"/>
      <c r="Z781" s="477"/>
      <c r="AA781" s="394"/>
      <c r="AB781" s="394"/>
    </row>
    <row r="782" spans="8:8" ht="15.75" customHeight="1">
      <c r="A782" s="394"/>
      <c r="B782" s="394"/>
      <c r="C782" s="476"/>
      <c r="D782" s="394"/>
      <c r="E782" s="394"/>
      <c r="F782" s="394"/>
      <c r="G782" s="394"/>
      <c r="H782" s="394"/>
      <c r="I782" s="394"/>
      <c r="J782" s="394"/>
      <c r="K782" s="394"/>
      <c r="L782" s="394"/>
      <c r="M782" s="394"/>
      <c r="N782" s="394"/>
      <c r="O782" s="394"/>
      <c r="P782" s="394"/>
      <c r="Q782" s="475"/>
      <c r="R782" s="475"/>
      <c r="S782" s="394"/>
      <c r="T782" s="394"/>
      <c r="U782" s="394"/>
      <c r="V782" s="394"/>
      <c r="W782" s="394"/>
      <c r="X782" s="394"/>
      <c r="Y782" s="477"/>
      <c r="Z782" s="477"/>
      <c r="AA782" s="394"/>
      <c r="AB782" s="394"/>
    </row>
    <row r="783" spans="8:8" ht="15.75" customHeight="1">
      <c r="A783" s="394"/>
      <c r="B783" s="394"/>
      <c r="C783" s="476"/>
      <c r="D783" s="394"/>
      <c r="E783" s="394"/>
      <c r="F783" s="394"/>
      <c r="G783" s="394"/>
      <c r="H783" s="394"/>
      <c r="I783" s="394"/>
      <c r="J783" s="394"/>
      <c r="K783" s="394"/>
      <c r="L783" s="394"/>
      <c r="M783" s="394"/>
      <c r="N783" s="394"/>
      <c r="O783" s="394"/>
      <c r="P783" s="394"/>
      <c r="Q783" s="475"/>
      <c r="R783" s="475"/>
      <c r="S783" s="394"/>
      <c r="T783" s="394"/>
      <c r="U783" s="394"/>
      <c r="V783" s="394"/>
      <c r="W783" s="394"/>
      <c r="X783" s="394"/>
      <c r="Y783" s="477"/>
      <c r="Z783" s="477"/>
      <c r="AA783" s="394"/>
      <c r="AB783" s="394"/>
    </row>
    <row r="784" spans="8:8" ht="15.75" customHeight="1">
      <c r="A784" s="394"/>
      <c r="B784" s="394"/>
      <c r="C784" s="476"/>
      <c r="D784" s="394"/>
      <c r="E784" s="394"/>
      <c r="F784" s="394"/>
      <c r="G784" s="394"/>
      <c r="H784" s="394"/>
      <c r="I784" s="394"/>
      <c r="J784" s="394"/>
      <c r="K784" s="394"/>
      <c r="L784" s="394"/>
      <c r="M784" s="394"/>
      <c r="N784" s="394"/>
      <c r="O784" s="394"/>
      <c r="P784" s="394"/>
      <c r="Q784" s="475"/>
      <c r="R784" s="475"/>
      <c r="S784" s="394"/>
      <c r="T784" s="394"/>
      <c r="U784" s="394"/>
      <c r="V784" s="394"/>
      <c r="W784" s="394"/>
      <c r="X784" s="394"/>
      <c r="Y784" s="477"/>
      <c r="Z784" s="477"/>
      <c r="AA784" s="394"/>
      <c r="AB784" s="394"/>
    </row>
    <row r="785" spans="8:8" ht="15.75" customHeight="1">
      <c r="A785" s="394"/>
      <c r="B785" s="394"/>
      <c r="C785" s="476"/>
      <c r="D785" s="394"/>
      <c r="E785" s="394"/>
      <c r="F785" s="394"/>
      <c r="G785" s="394"/>
      <c r="H785" s="394"/>
      <c r="I785" s="394"/>
      <c r="J785" s="394"/>
      <c r="K785" s="394"/>
      <c r="L785" s="394"/>
      <c r="M785" s="394"/>
      <c r="N785" s="394"/>
      <c r="O785" s="394"/>
      <c r="P785" s="394"/>
      <c r="Q785" s="475"/>
      <c r="R785" s="475"/>
      <c r="S785" s="394"/>
      <c r="T785" s="394"/>
      <c r="U785" s="394"/>
      <c r="V785" s="394"/>
      <c r="W785" s="394"/>
      <c r="X785" s="394"/>
      <c r="Y785" s="477"/>
      <c r="Z785" s="477"/>
      <c r="AA785" s="394"/>
      <c r="AB785" s="394"/>
    </row>
    <row r="786" spans="8:8" ht="15.75" customHeight="1">
      <c r="A786" s="394"/>
      <c r="B786" s="394"/>
      <c r="C786" s="476"/>
      <c r="D786" s="394"/>
      <c r="E786" s="394"/>
      <c r="F786" s="394"/>
      <c r="G786" s="394"/>
      <c r="H786" s="394"/>
      <c r="I786" s="394"/>
      <c r="J786" s="394"/>
      <c r="K786" s="394"/>
      <c r="L786" s="394"/>
      <c r="M786" s="394"/>
      <c r="N786" s="394"/>
      <c r="O786" s="394"/>
      <c r="P786" s="394"/>
      <c r="Q786" s="475"/>
      <c r="R786" s="475"/>
      <c r="S786" s="394"/>
      <c r="T786" s="394"/>
      <c r="U786" s="394"/>
      <c r="V786" s="394"/>
      <c r="W786" s="394"/>
      <c r="X786" s="394"/>
      <c r="Y786" s="477"/>
      <c r="Z786" s="477"/>
      <c r="AA786" s="394"/>
      <c r="AB786" s="394"/>
    </row>
    <row r="787" spans="8:8" ht="15.75" customHeight="1">
      <c r="A787" s="394"/>
      <c r="B787" s="394"/>
      <c r="C787" s="476"/>
      <c r="D787" s="394"/>
      <c r="E787" s="394"/>
      <c r="F787" s="394"/>
      <c r="G787" s="394"/>
      <c r="H787" s="394"/>
      <c r="I787" s="394"/>
      <c r="J787" s="394"/>
      <c r="K787" s="394"/>
      <c r="L787" s="394"/>
      <c r="M787" s="394"/>
      <c r="N787" s="394"/>
      <c r="O787" s="394"/>
      <c r="P787" s="394"/>
      <c r="Q787" s="475"/>
      <c r="R787" s="475"/>
      <c r="S787" s="394"/>
      <c r="T787" s="394"/>
      <c r="U787" s="394"/>
      <c r="V787" s="394"/>
      <c r="W787" s="394"/>
      <c r="X787" s="394"/>
      <c r="Y787" s="477"/>
      <c r="Z787" s="477"/>
      <c r="AA787" s="394"/>
      <c r="AB787" s="394"/>
    </row>
    <row r="788" spans="8:8" ht="15.75" customHeight="1">
      <c r="A788" s="394"/>
      <c r="B788" s="394"/>
      <c r="C788" s="476"/>
      <c r="D788" s="394"/>
      <c r="E788" s="394"/>
      <c r="F788" s="394"/>
      <c r="G788" s="394"/>
      <c r="H788" s="394"/>
      <c r="I788" s="394"/>
      <c r="J788" s="394"/>
      <c r="K788" s="394"/>
      <c r="L788" s="394"/>
      <c r="M788" s="394"/>
      <c r="N788" s="394"/>
      <c r="O788" s="394"/>
      <c r="P788" s="394"/>
      <c r="Q788" s="475"/>
      <c r="R788" s="475"/>
      <c r="S788" s="394"/>
      <c r="T788" s="394"/>
      <c r="U788" s="394"/>
      <c r="V788" s="394"/>
      <c r="W788" s="394"/>
      <c r="X788" s="394"/>
      <c r="Y788" s="477"/>
      <c r="Z788" s="477"/>
      <c r="AA788" s="394"/>
      <c r="AB788" s="394"/>
    </row>
    <row r="789" spans="8:8" ht="15.75" customHeight="1">
      <c r="A789" s="394"/>
      <c r="B789" s="394"/>
      <c r="C789" s="476"/>
      <c r="D789" s="394"/>
      <c r="E789" s="394"/>
      <c r="F789" s="394"/>
      <c r="G789" s="394"/>
      <c r="H789" s="394"/>
      <c r="I789" s="394"/>
      <c r="J789" s="394"/>
      <c r="K789" s="394"/>
      <c r="L789" s="394"/>
      <c r="M789" s="394"/>
      <c r="N789" s="394"/>
      <c r="O789" s="394"/>
      <c r="P789" s="394"/>
      <c r="Q789" s="475"/>
      <c r="R789" s="475"/>
      <c r="S789" s="394"/>
      <c r="T789" s="394"/>
      <c r="U789" s="394"/>
      <c r="V789" s="394"/>
      <c r="W789" s="394"/>
      <c r="X789" s="394"/>
      <c r="Y789" s="477"/>
      <c r="Z789" s="477"/>
      <c r="AA789" s="394"/>
      <c r="AB789" s="394"/>
    </row>
    <row r="790" spans="8:8" ht="15.75" customHeight="1">
      <c r="A790" s="394"/>
      <c r="B790" s="394"/>
      <c r="C790" s="476"/>
      <c r="D790" s="394"/>
      <c r="E790" s="394"/>
      <c r="F790" s="394"/>
      <c r="G790" s="394"/>
      <c r="H790" s="394"/>
      <c r="I790" s="394"/>
      <c r="J790" s="394"/>
      <c r="K790" s="394"/>
      <c r="L790" s="394"/>
      <c r="M790" s="394"/>
      <c r="N790" s="394"/>
      <c r="O790" s="394"/>
      <c r="P790" s="394"/>
      <c r="Q790" s="475"/>
      <c r="R790" s="475"/>
      <c r="S790" s="394"/>
      <c r="T790" s="394"/>
      <c r="U790" s="394"/>
      <c r="V790" s="394"/>
      <c r="W790" s="394"/>
      <c r="X790" s="394"/>
      <c r="Y790" s="477"/>
      <c r="Z790" s="477"/>
      <c r="AA790" s="394"/>
      <c r="AB790" s="394"/>
    </row>
    <row r="791" spans="8:8" ht="15.75" customHeight="1">
      <c r="A791" s="394"/>
      <c r="B791" s="394"/>
      <c r="C791" s="476"/>
      <c r="D791" s="394"/>
      <c r="E791" s="394"/>
      <c r="F791" s="394"/>
      <c r="G791" s="394"/>
      <c r="H791" s="394"/>
      <c r="I791" s="394"/>
      <c r="J791" s="394"/>
      <c r="K791" s="394"/>
      <c r="L791" s="394"/>
      <c r="M791" s="394"/>
      <c r="N791" s="394"/>
      <c r="O791" s="394"/>
      <c r="P791" s="394"/>
      <c r="Q791" s="475"/>
      <c r="R791" s="475"/>
      <c r="S791" s="394"/>
      <c r="T791" s="394"/>
      <c r="U791" s="394"/>
      <c r="V791" s="394"/>
      <c r="W791" s="394"/>
      <c r="X791" s="394"/>
      <c r="Y791" s="477"/>
      <c r="Z791" s="477"/>
      <c r="AA791" s="394"/>
      <c r="AB791" s="394"/>
    </row>
    <row r="792" spans="8:8" ht="15.75" customHeight="1">
      <c r="A792" s="394"/>
      <c r="B792" s="394"/>
      <c r="C792" s="476"/>
      <c r="D792" s="394"/>
      <c r="E792" s="394"/>
      <c r="F792" s="394"/>
      <c r="G792" s="394"/>
      <c r="H792" s="394"/>
      <c r="I792" s="394"/>
      <c r="J792" s="394"/>
      <c r="K792" s="394"/>
      <c r="L792" s="394"/>
      <c r="M792" s="394"/>
      <c r="N792" s="394"/>
      <c r="O792" s="394"/>
      <c r="P792" s="394"/>
      <c r="Q792" s="475"/>
      <c r="R792" s="475"/>
      <c r="S792" s="394"/>
      <c r="T792" s="394"/>
      <c r="U792" s="394"/>
      <c r="V792" s="394"/>
      <c r="W792" s="394"/>
      <c r="X792" s="394"/>
      <c r="Y792" s="477"/>
      <c r="Z792" s="477"/>
      <c r="AA792" s="394"/>
      <c r="AB792" s="394"/>
    </row>
    <row r="793" spans="8:8" ht="15.75" customHeight="1">
      <c r="A793" s="394"/>
      <c r="B793" s="394"/>
      <c r="C793" s="476"/>
      <c r="D793" s="394"/>
      <c r="E793" s="394"/>
      <c r="F793" s="394"/>
      <c r="G793" s="394"/>
      <c r="H793" s="394"/>
      <c r="I793" s="394"/>
      <c r="J793" s="394"/>
      <c r="K793" s="394"/>
      <c r="L793" s="394"/>
      <c r="M793" s="394"/>
      <c r="N793" s="394"/>
      <c r="O793" s="394"/>
      <c r="P793" s="394"/>
      <c r="Q793" s="475"/>
      <c r="R793" s="475"/>
      <c r="S793" s="394"/>
      <c r="T793" s="394"/>
      <c r="U793" s="394"/>
      <c r="V793" s="394"/>
      <c r="W793" s="394"/>
      <c r="X793" s="394"/>
      <c r="Y793" s="477"/>
      <c r="Z793" s="477"/>
      <c r="AA793" s="394"/>
      <c r="AB793" s="394"/>
    </row>
    <row r="794" spans="8:8" ht="15.75" customHeight="1">
      <c r="A794" s="394"/>
      <c r="B794" s="394"/>
      <c r="C794" s="476"/>
      <c r="D794" s="394"/>
      <c r="E794" s="394"/>
      <c r="F794" s="394"/>
      <c r="G794" s="394"/>
      <c r="H794" s="394"/>
      <c r="I794" s="394"/>
      <c r="J794" s="394"/>
      <c r="K794" s="394"/>
      <c r="L794" s="394"/>
      <c r="M794" s="394"/>
      <c r="N794" s="394"/>
      <c r="O794" s="394"/>
      <c r="P794" s="394"/>
      <c r="Q794" s="475"/>
      <c r="R794" s="475"/>
      <c r="S794" s="394"/>
      <c r="T794" s="394"/>
      <c r="U794" s="394"/>
      <c r="V794" s="394"/>
      <c r="W794" s="394"/>
      <c r="X794" s="394"/>
      <c r="Y794" s="477"/>
      <c r="Z794" s="477"/>
      <c r="AA794" s="394"/>
      <c r="AB794" s="394"/>
    </row>
    <row r="795" spans="8:8" ht="15.75" customHeight="1">
      <c r="A795" s="394"/>
      <c r="B795" s="394"/>
      <c r="C795" s="476"/>
      <c r="D795" s="394"/>
      <c r="E795" s="394"/>
      <c r="F795" s="394"/>
      <c r="G795" s="394"/>
      <c r="H795" s="394"/>
      <c r="I795" s="394"/>
      <c r="J795" s="394"/>
      <c r="K795" s="394"/>
      <c r="L795" s="394"/>
      <c r="M795" s="394"/>
      <c r="N795" s="394"/>
      <c r="O795" s="394"/>
      <c r="P795" s="394"/>
      <c r="Q795" s="475"/>
      <c r="R795" s="475"/>
      <c r="S795" s="394"/>
      <c r="T795" s="394"/>
      <c r="U795" s="394"/>
      <c r="V795" s="394"/>
      <c r="W795" s="394"/>
      <c r="X795" s="394"/>
      <c r="Y795" s="477"/>
      <c r="Z795" s="477"/>
      <c r="AA795" s="394"/>
      <c r="AB795" s="394"/>
    </row>
    <row r="796" spans="8:8" ht="15.75" customHeight="1">
      <c r="A796" s="394"/>
      <c r="B796" s="394"/>
      <c r="C796" s="476"/>
      <c r="D796" s="394"/>
      <c r="E796" s="394"/>
      <c r="F796" s="394"/>
      <c r="G796" s="394"/>
      <c r="H796" s="394"/>
      <c r="I796" s="394"/>
      <c r="J796" s="394"/>
      <c r="K796" s="394"/>
      <c r="L796" s="394"/>
      <c r="M796" s="394"/>
      <c r="N796" s="394"/>
      <c r="O796" s="394"/>
      <c r="P796" s="394"/>
      <c r="Q796" s="475"/>
      <c r="R796" s="475"/>
      <c r="S796" s="394"/>
      <c r="T796" s="394"/>
      <c r="U796" s="394"/>
      <c r="V796" s="394"/>
      <c r="W796" s="394"/>
      <c r="X796" s="394"/>
      <c r="Y796" s="477"/>
      <c r="Z796" s="477"/>
      <c r="AA796" s="394"/>
      <c r="AB796" s="394"/>
    </row>
    <row r="797" spans="8:8" ht="15.75" customHeight="1">
      <c r="A797" s="394"/>
      <c r="B797" s="394"/>
      <c r="C797" s="476"/>
      <c r="D797" s="394"/>
      <c r="E797" s="394"/>
      <c r="F797" s="394"/>
      <c r="G797" s="394"/>
      <c r="H797" s="394"/>
      <c r="I797" s="394"/>
      <c r="J797" s="394"/>
      <c r="K797" s="394"/>
      <c r="L797" s="394"/>
      <c r="M797" s="394"/>
      <c r="N797" s="394"/>
      <c r="O797" s="394"/>
      <c r="P797" s="394"/>
      <c r="Q797" s="475"/>
      <c r="R797" s="475"/>
      <c r="S797" s="394"/>
      <c r="T797" s="394"/>
      <c r="U797" s="394"/>
      <c r="V797" s="394"/>
      <c r="W797" s="394"/>
      <c r="X797" s="394"/>
      <c r="Y797" s="477"/>
      <c r="Z797" s="477"/>
      <c r="AA797" s="394"/>
      <c r="AB797" s="394"/>
    </row>
    <row r="798" spans="8:8" ht="15.75" customHeight="1">
      <c r="A798" s="394"/>
      <c r="B798" s="394"/>
      <c r="C798" s="476"/>
      <c r="D798" s="394"/>
      <c r="E798" s="394"/>
      <c r="F798" s="394"/>
      <c r="G798" s="394"/>
      <c r="H798" s="394"/>
      <c r="I798" s="394"/>
      <c r="J798" s="394"/>
      <c r="K798" s="394"/>
      <c r="L798" s="394"/>
      <c r="M798" s="394"/>
      <c r="N798" s="394"/>
      <c r="O798" s="394"/>
      <c r="P798" s="394"/>
      <c r="Q798" s="475"/>
      <c r="R798" s="475"/>
      <c r="S798" s="394"/>
      <c r="T798" s="394"/>
      <c r="U798" s="394"/>
      <c r="V798" s="394"/>
      <c r="W798" s="394"/>
      <c r="X798" s="394"/>
      <c r="Y798" s="477"/>
      <c r="Z798" s="477"/>
      <c r="AA798" s="394"/>
      <c r="AB798" s="394"/>
    </row>
    <row r="799" spans="8:8" ht="15.75" customHeight="1">
      <c r="A799" s="394"/>
      <c r="B799" s="394"/>
      <c r="C799" s="476"/>
      <c r="D799" s="394"/>
      <c r="E799" s="394"/>
      <c r="F799" s="394"/>
      <c r="G799" s="394"/>
      <c r="H799" s="394"/>
      <c r="I799" s="394"/>
      <c r="J799" s="394"/>
      <c r="K799" s="394"/>
      <c r="L799" s="394"/>
      <c r="M799" s="394"/>
      <c r="N799" s="394"/>
      <c r="O799" s="394"/>
      <c r="P799" s="394"/>
      <c r="Q799" s="475"/>
      <c r="R799" s="475"/>
      <c r="S799" s="394"/>
      <c r="T799" s="394"/>
      <c r="U799" s="394"/>
      <c r="V799" s="394"/>
      <c r="W799" s="394"/>
      <c r="X799" s="394"/>
      <c r="Y799" s="477"/>
      <c r="Z799" s="477"/>
      <c r="AA799" s="394"/>
      <c r="AB799" s="394"/>
    </row>
    <row r="800" spans="8:8" ht="15.75" customHeight="1">
      <c r="A800" s="394"/>
      <c r="B800" s="394"/>
      <c r="C800" s="476"/>
      <c r="D800" s="394"/>
      <c r="E800" s="394"/>
      <c r="F800" s="394"/>
      <c r="G800" s="394"/>
      <c r="H800" s="394"/>
      <c r="I800" s="394"/>
      <c r="J800" s="394"/>
      <c r="K800" s="394"/>
      <c r="L800" s="394"/>
      <c r="M800" s="394"/>
      <c r="N800" s="394"/>
      <c r="O800" s="394"/>
      <c r="P800" s="394"/>
      <c r="Q800" s="475"/>
      <c r="R800" s="475"/>
      <c r="S800" s="394"/>
      <c r="T800" s="394"/>
      <c r="U800" s="394"/>
      <c r="V800" s="394"/>
      <c r="W800" s="394"/>
      <c r="X800" s="394"/>
      <c r="Y800" s="477"/>
      <c r="Z800" s="477"/>
      <c r="AA800" s="394"/>
      <c r="AB800" s="394"/>
    </row>
    <row r="801" spans="8:8" ht="15.75" customHeight="1">
      <c r="A801" s="394"/>
      <c r="B801" s="394"/>
      <c r="C801" s="476"/>
      <c r="D801" s="394"/>
      <c r="E801" s="394"/>
      <c r="F801" s="394"/>
      <c r="G801" s="394"/>
      <c r="H801" s="394"/>
      <c r="I801" s="394"/>
      <c r="J801" s="394"/>
      <c r="K801" s="394"/>
      <c r="L801" s="394"/>
      <c r="M801" s="394"/>
      <c r="N801" s="394"/>
      <c r="O801" s="394"/>
      <c r="P801" s="394"/>
      <c r="Q801" s="475"/>
      <c r="R801" s="475"/>
      <c r="S801" s="394"/>
      <c r="T801" s="394"/>
      <c r="U801" s="394"/>
      <c r="V801" s="394"/>
      <c r="W801" s="394"/>
      <c r="X801" s="394"/>
      <c r="Y801" s="477"/>
      <c r="Z801" s="477"/>
      <c r="AA801" s="394"/>
      <c r="AB801" s="394"/>
    </row>
    <row r="802" spans="8:8" ht="15.75" customHeight="1">
      <c r="A802" s="394"/>
      <c r="B802" s="394"/>
      <c r="C802" s="476"/>
      <c r="D802" s="394"/>
      <c r="E802" s="394"/>
      <c r="F802" s="394"/>
      <c r="G802" s="394"/>
      <c r="H802" s="394"/>
      <c r="I802" s="394"/>
      <c r="J802" s="394"/>
      <c r="K802" s="394"/>
      <c r="L802" s="394"/>
      <c r="M802" s="394"/>
      <c r="N802" s="394"/>
      <c r="O802" s="394"/>
      <c r="P802" s="394"/>
      <c r="Q802" s="475"/>
      <c r="R802" s="475"/>
      <c r="S802" s="394"/>
      <c r="T802" s="394"/>
      <c r="U802" s="394"/>
      <c r="V802" s="394"/>
      <c r="W802" s="394"/>
      <c r="X802" s="394"/>
      <c r="Y802" s="477"/>
      <c r="Z802" s="477"/>
      <c r="AA802" s="394"/>
      <c r="AB802" s="394"/>
    </row>
    <row r="803" spans="8:8" ht="15.75" customHeight="1">
      <c r="A803" s="394"/>
      <c r="B803" s="394"/>
      <c r="C803" s="476"/>
      <c r="D803" s="394"/>
      <c r="E803" s="394"/>
      <c r="F803" s="394"/>
      <c r="G803" s="394"/>
      <c r="H803" s="394"/>
      <c r="I803" s="394"/>
      <c r="J803" s="394"/>
      <c r="K803" s="394"/>
      <c r="L803" s="394"/>
      <c r="M803" s="394"/>
      <c r="N803" s="394"/>
      <c r="O803" s="394"/>
      <c r="P803" s="394"/>
      <c r="Q803" s="475"/>
      <c r="R803" s="475"/>
      <c r="S803" s="394"/>
      <c r="T803" s="394"/>
      <c r="U803" s="394"/>
      <c r="V803" s="394"/>
      <c r="W803" s="394"/>
      <c r="X803" s="394"/>
      <c r="Y803" s="477"/>
      <c r="Z803" s="477"/>
      <c r="AA803" s="394"/>
      <c r="AB803" s="394"/>
    </row>
    <row r="804" spans="8:8" ht="15.75" customHeight="1">
      <c r="A804" s="394"/>
      <c r="B804" s="394"/>
      <c r="C804" s="476"/>
      <c r="D804" s="394"/>
      <c r="E804" s="394"/>
      <c r="F804" s="394"/>
      <c r="G804" s="394"/>
      <c r="H804" s="394"/>
      <c r="I804" s="394"/>
      <c r="J804" s="394"/>
      <c r="K804" s="394"/>
      <c r="L804" s="394"/>
      <c r="M804" s="394"/>
      <c r="N804" s="394"/>
      <c r="O804" s="394"/>
      <c r="P804" s="394"/>
      <c r="Q804" s="475"/>
      <c r="R804" s="475"/>
      <c r="S804" s="394"/>
      <c r="T804" s="394"/>
      <c r="U804" s="394"/>
      <c r="V804" s="394"/>
      <c r="W804" s="394"/>
      <c r="X804" s="394"/>
      <c r="Y804" s="477"/>
      <c r="Z804" s="477"/>
      <c r="AA804" s="394"/>
      <c r="AB804" s="394"/>
    </row>
    <row r="805" spans="8:8" ht="15.75" customHeight="1">
      <c r="A805" s="394"/>
      <c r="B805" s="394"/>
      <c r="C805" s="476"/>
      <c r="D805" s="394"/>
      <c r="E805" s="394"/>
      <c r="F805" s="394"/>
      <c r="G805" s="394"/>
      <c r="H805" s="394"/>
      <c r="I805" s="394"/>
      <c r="J805" s="394"/>
      <c r="K805" s="394"/>
      <c r="L805" s="394"/>
      <c r="M805" s="394"/>
      <c r="N805" s="394"/>
      <c r="O805" s="394"/>
      <c r="P805" s="394"/>
      <c r="Q805" s="475"/>
      <c r="R805" s="475"/>
      <c r="S805" s="394"/>
      <c r="T805" s="394"/>
      <c r="U805" s="394"/>
      <c r="V805" s="394"/>
      <c r="W805" s="394"/>
      <c r="X805" s="394"/>
      <c r="Y805" s="477"/>
      <c r="Z805" s="477"/>
      <c r="AA805" s="394"/>
      <c r="AB805" s="394"/>
    </row>
    <row r="806" spans="8:8" ht="15.75" customHeight="1">
      <c r="A806" s="394"/>
      <c r="B806" s="394"/>
      <c r="C806" s="476"/>
      <c r="D806" s="394"/>
      <c r="E806" s="394"/>
      <c r="F806" s="394"/>
      <c r="G806" s="394"/>
      <c r="H806" s="394"/>
      <c r="I806" s="394"/>
      <c r="J806" s="394"/>
      <c r="K806" s="394"/>
      <c r="L806" s="394"/>
      <c r="M806" s="394"/>
      <c r="N806" s="394"/>
      <c r="O806" s="394"/>
      <c r="P806" s="394"/>
      <c r="Q806" s="475"/>
      <c r="R806" s="475"/>
      <c r="S806" s="394"/>
      <c r="T806" s="394"/>
      <c r="U806" s="394"/>
      <c r="V806" s="394"/>
      <c r="W806" s="394"/>
      <c r="X806" s="394"/>
      <c r="Y806" s="477"/>
      <c r="Z806" s="477"/>
      <c r="AA806" s="394"/>
      <c r="AB806" s="394"/>
    </row>
    <row r="807" spans="8:8" ht="15.75" customHeight="1">
      <c r="A807" s="394"/>
      <c r="B807" s="394"/>
      <c r="C807" s="476"/>
      <c r="D807" s="394"/>
      <c r="E807" s="394"/>
      <c r="F807" s="394"/>
      <c r="G807" s="394"/>
      <c r="H807" s="394"/>
      <c r="I807" s="394"/>
      <c r="J807" s="394"/>
      <c r="K807" s="394"/>
      <c r="L807" s="394"/>
      <c r="M807" s="394"/>
      <c r="N807" s="394"/>
      <c r="O807" s="394"/>
      <c r="P807" s="394"/>
      <c r="Q807" s="475"/>
      <c r="R807" s="475"/>
      <c r="S807" s="394"/>
      <c r="T807" s="394"/>
      <c r="U807" s="394"/>
      <c r="V807" s="394"/>
      <c r="W807" s="394"/>
      <c r="X807" s="394"/>
      <c r="Y807" s="477"/>
      <c r="Z807" s="477"/>
      <c r="AA807" s="394"/>
      <c r="AB807" s="394"/>
    </row>
    <row r="808" spans="8:8" ht="15.75" customHeight="1">
      <c r="A808" s="394"/>
      <c r="B808" s="394"/>
      <c r="C808" s="476"/>
      <c r="D808" s="394"/>
      <c r="E808" s="394"/>
      <c r="F808" s="394"/>
      <c r="G808" s="394"/>
      <c r="H808" s="394"/>
      <c r="I808" s="394"/>
      <c r="J808" s="394"/>
      <c r="K808" s="394"/>
      <c r="L808" s="394"/>
      <c r="M808" s="394"/>
      <c r="N808" s="394"/>
      <c r="O808" s="394"/>
      <c r="P808" s="394"/>
      <c r="Q808" s="475"/>
      <c r="R808" s="475"/>
      <c r="S808" s="394"/>
      <c r="T808" s="394"/>
      <c r="U808" s="394"/>
      <c r="V808" s="394"/>
      <c r="W808" s="394"/>
      <c r="X808" s="394"/>
      <c r="Y808" s="477"/>
      <c r="Z808" s="477"/>
      <c r="AA808" s="394"/>
      <c r="AB808" s="394"/>
    </row>
    <row r="809" spans="8:8" ht="15.75" customHeight="1">
      <c r="A809" s="394"/>
      <c r="B809" s="394"/>
      <c r="C809" s="476"/>
      <c r="D809" s="394"/>
      <c r="E809" s="394"/>
      <c r="F809" s="394"/>
      <c r="G809" s="394"/>
      <c r="H809" s="394"/>
      <c r="I809" s="394"/>
      <c r="J809" s="394"/>
      <c r="K809" s="394"/>
      <c r="L809" s="394"/>
      <c r="M809" s="394"/>
      <c r="N809" s="394"/>
      <c r="O809" s="394"/>
      <c r="P809" s="394"/>
      <c r="Q809" s="475"/>
      <c r="R809" s="475"/>
      <c r="S809" s="394"/>
      <c r="T809" s="394"/>
      <c r="U809" s="394"/>
      <c r="V809" s="394"/>
      <c r="W809" s="394"/>
      <c r="X809" s="394"/>
      <c r="Y809" s="477"/>
      <c r="Z809" s="477"/>
      <c r="AA809" s="394"/>
      <c r="AB809" s="394"/>
    </row>
    <row r="810" spans="8:8" ht="15.75" customHeight="1">
      <c r="A810" s="394"/>
      <c r="B810" s="394"/>
      <c r="C810" s="476"/>
      <c r="D810" s="394"/>
      <c r="E810" s="394"/>
      <c r="F810" s="394"/>
      <c r="G810" s="394"/>
      <c r="H810" s="394"/>
      <c r="I810" s="394"/>
      <c r="J810" s="394"/>
      <c r="K810" s="394"/>
      <c r="L810" s="394"/>
      <c r="M810" s="394"/>
      <c r="N810" s="394"/>
      <c r="O810" s="394"/>
      <c r="P810" s="394"/>
      <c r="Q810" s="475"/>
      <c r="R810" s="475"/>
      <c r="S810" s="394"/>
      <c r="T810" s="394"/>
      <c r="U810" s="394"/>
      <c r="V810" s="394"/>
      <c r="W810" s="394"/>
      <c r="X810" s="394"/>
      <c r="Y810" s="477"/>
      <c r="Z810" s="477"/>
      <c r="AA810" s="394"/>
      <c r="AB810" s="394"/>
    </row>
    <row r="811" spans="8:8" ht="15.75" customHeight="1">
      <c r="A811" s="394"/>
      <c r="B811" s="394"/>
      <c r="C811" s="476"/>
      <c r="D811" s="394"/>
      <c r="E811" s="394"/>
      <c r="F811" s="394"/>
      <c r="G811" s="394"/>
      <c r="H811" s="394"/>
      <c r="I811" s="394"/>
      <c r="J811" s="394"/>
      <c r="K811" s="394"/>
      <c r="L811" s="394"/>
      <c r="M811" s="394"/>
      <c r="N811" s="394"/>
      <c r="O811" s="394"/>
      <c r="P811" s="394"/>
      <c r="Q811" s="475"/>
      <c r="R811" s="475"/>
      <c r="S811" s="394"/>
      <c r="T811" s="394"/>
      <c r="U811" s="394"/>
      <c r="V811" s="394"/>
      <c r="W811" s="394"/>
      <c r="X811" s="394"/>
      <c r="Y811" s="477"/>
      <c r="Z811" s="477"/>
      <c r="AA811" s="394"/>
      <c r="AB811" s="394"/>
    </row>
    <row r="812" spans="8:8" ht="15.75" customHeight="1">
      <c r="A812" s="394"/>
      <c r="B812" s="394"/>
      <c r="C812" s="476"/>
      <c r="D812" s="394"/>
      <c r="E812" s="394"/>
      <c r="F812" s="394"/>
      <c r="G812" s="394"/>
      <c r="H812" s="394"/>
      <c r="I812" s="394"/>
      <c r="J812" s="394"/>
      <c r="K812" s="394"/>
      <c r="L812" s="394"/>
      <c r="M812" s="394"/>
      <c r="N812" s="394"/>
      <c r="O812" s="394"/>
      <c r="P812" s="394"/>
      <c r="Q812" s="475"/>
      <c r="R812" s="475"/>
      <c r="S812" s="394"/>
      <c r="T812" s="394"/>
      <c r="U812" s="394"/>
      <c r="V812" s="394"/>
      <c r="W812" s="394"/>
      <c r="X812" s="394"/>
      <c r="Y812" s="477"/>
      <c r="Z812" s="477"/>
      <c r="AA812" s="394"/>
      <c r="AB812" s="394"/>
    </row>
    <row r="813" spans="8:8" ht="15.75" customHeight="1">
      <c r="A813" s="394"/>
      <c r="B813" s="394"/>
      <c r="C813" s="476"/>
      <c r="D813" s="394"/>
      <c r="E813" s="394"/>
      <c r="F813" s="394"/>
      <c r="G813" s="394"/>
      <c r="H813" s="394"/>
      <c r="I813" s="394"/>
      <c r="J813" s="394"/>
      <c r="K813" s="394"/>
      <c r="L813" s="394"/>
      <c r="M813" s="394"/>
      <c r="N813" s="394"/>
      <c r="O813" s="394"/>
      <c r="P813" s="394"/>
      <c r="Q813" s="475"/>
      <c r="R813" s="475"/>
      <c r="S813" s="394"/>
      <c r="T813" s="394"/>
      <c r="U813" s="394"/>
      <c r="V813" s="394"/>
      <c r="W813" s="394"/>
      <c r="X813" s="394"/>
      <c r="Y813" s="477"/>
      <c r="Z813" s="477"/>
      <c r="AA813" s="394"/>
      <c r="AB813" s="394"/>
    </row>
    <row r="814" spans="8:8" ht="15.75" customHeight="1">
      <c r="A814" s="394"/>
      <c r="B814" s="394"/>
      <c r="C814" s="476"/>
      <c r="D814" s="394"/>
      <c r="E814" s="394"/>
      <c r="F814" s="394"/>
      <c r="G814" s="394"/>
      <c r="H814" s="394"/>
      <c r="I814" s="394"/>
      <c r="J814" s="394"/>
      <c r="K814" s="394"/>
      <c r="L814" s="394"/>
      <c r="M814" s="394"/>
      <c r="N814" s="394"/>
      <c r="O814" s="394"/>
      <c r="P814" s="394"/>
      <c r="Q814" s="475"/>
      <c r="R814" s="475"/>
      <c r="S814" s="394"/>
      <c r="T814" s="394"/>
      <c r="U814" s="394"/>
      <c r="V814" s="394"/>
      <c r="W814" s="394"/>
      <c r="X814" s="394"/>
      <c r="Y814" s="477"/>
      <c r="Z814" s="477"/>
      <c r="AA814" s="394"/>
      <c r="AB814" s="394"/>
    </row>
    <row r="815" spans="8:8" ht="15.75" customHeight="1">
      <c r="A815" s="394"/>
      <c r="B815" s="394"/>
      <c r="C815" s="476"/>
      <c r="D815" s="394"/>
      <c r="E815" s="394"/>
      <c r="F815" s="394"/>
      <c r="G815" s="394"/>
      <c r="H815" s="394"/>
      <c r="I815" s="394"/>
      <c r="J815" s="394"/>
      <c r="K815" s="394"/>
      <c r="L815" s="394"/>
      <c r="M815" s="394"/>
      <c r="N815" s="394"/>
      <c r="O815" s="394"/>
      <c r="P815" s="394"/>
      <c r="Q815" s="475"/>
      <c r="R815" s="475"/>
      <c r="S815" s="394"/>
      <c r="T815" s="394"/>
      <c r="U815" s="394"/>
      <c r="V815" s="394"/>
      <c r="W815" s="394"/>
      <c r="X815" s="394"/>
      <c r="Y815" s="477"/>
      <c r="Z815" s="477"/>
      <c r="AA815" s="394"/>
      <c r="AB815" s="394"/>
    </row>
    <row r="816" spans="8:8" ht="15.75" customHeight="1">
      <c r="A816" s="394"/>
      <c r="B816" s="394"/>
      <c r="C816" s="476"/>
      <c r="D816" s="394"/>
      <c r="E816" s="394"/>
      <c r="F816" s="394"/>
      <c r="G816" s="394"/>
      <c r="H816" s="394"/>
      <c r="I816" s="394"/>
      <c r="J816" s="394"/>
      <c r="K816" s="394"/>
      <c r="L816" s="394"/>
      <c r="M816" s="394"/>
      <c r="N816" s="394"/>
      <c r="O816" s="394"/>
      <c r="P816" s="394"/>
      <c r="Q816" s="475"/>
      <c r="R816" s="475"/>
      <c r="S816" s="394"/>
      <c r="T816" s="394"/>
      <c r="U816" s="394"/>
      <c r="V816" s="394"/>
      <c r="W816" s="394"/>
      <c r="X816" s="394"/>
      <c r="Y816" s="477"/>
      <c r="Z816" s="477"/>
      <c r="AA816" s="394"/>
      <c r="AB816" s="394"/>
    </row>
    <row r="817" spans="8:8" ht="15.75" customHeight="1">
      <c r="A817" s="394"/>
      <c r="B817" s="394"/>
      <c r="C817" s="476"/>
      <c r="D817" s="394"/>
      <c r="E817" s="394"/>
      <c r="F817" s="394"/>
      <c r="G817" s="394"/>
      <c r="H817" s="394"/>
      <c r="I817" s="394"/>
      <c r="J817" s="394"/>
      <c r="K817" s="394"/>
      <c r="L817" s="394"/>
      <c r="M817" s="394"/>
      <c r="N817" s="394"/>
      <c r="O817" s="394"/>
      <c r="P817" s="394"/>
      <c r="Q817" s="475"/>
      <c r="R817" s="475"/>
      <c r="S817" s="394"/>
      <c r="T817" s="394"/>
      <c r="U817" s="394"/>
      <c r="V817" s="394"/>
      <c r="W817" s="394"/>
      <c r="X817" s="394"/>
      <c r="Y817" s="477"/>
      <c r="Z817" s="477"/>
      <c r="AA817" s="394"/>
      <c r="AB817" s="394"/>
    </row>
    <row r="818" spans="8:8" ht="15.75" customHeight="1">
      <c r="A818" s="394"/>
      <c r="B818" s="394"/>
      <c r="C818" s="476"/>
      <c r="D818" s="394"/>
      <c r="E818" s="394"/>
      <c r="F818" s="394"/>
      <c r="G818" s="394"/>
      <c r="H818" s="394"/>
      <c r="I818" s="394"/>
      <c r="J818" s="394"/>
      <c r="K818" s="394"/>
      <c r="L818" s="394"/>
      <c r="M818" s="394"/>
      <c r="N818" s="394"/>
      <c r="O818" s="394"/>
      <c r="P818" s="394"/>
      <c r="Q818" s="475"/>
      <c r="R818" s="475"/>
      <c r="S818" s="394"/>
      <c r="T818" s="394"/>
      <c r="U818" s="394"/>
      <c r="V818" s="394"/>
      <c r="W818" s="394"/>
      <c r="X818" s="394"/>
      <c r="Y818" s="477"/>
      <c r="Z818" s="477"/>
      <c r="AA818" s="394"/>
      <c r="AB818" s="394"/>
    </row>
    <row r="819" spans="8:8" ht="15.75" customHeight="1">
      <c r="A819" s="394"/>
      <c r="B819" s="394"/>
      <c r="C819" s="476"/>
      <c r="D819" s="394"/>
      <c r="E819" s="394"/>
      <c r="F819" s="394"/>
      <c r="G819" s="394"/>
      <c r="H819" s="394"/>
      <c r="I819" s="394"/>
      <c r="J819" s="394"/>
      <c r="K819" s="394"/>
      <c r="L819" s="394"/>
      <c r="M819" s="394"/>
      <c r="N819" s="394"/>
      <c r="O819" s="394"/>
      <c r="P819" s="394"/>
      <c r="Q819" s="475"/>
      <c r="R819" s="475"/>
      <c r="S819" s="394"/>
      <c r="T819" s="394"/>
      <c r="U819" s="394"/>
      <c r="V819" s="394"/>
      <c r="W819" s="394"/>
      <c r="X819" s="394"/>
      <c r="Y819" s="477"/>
      <c r="Z819" s="477"/>
      <c r="AA819" s="394"/>
      <c r="AB819" s="394"/>
    </row>
    <row r="820" spans="8:8" ht="15.75" customHeight="1">
      <c r="A820" s="394"/>
      <c r="B820" s="394"/>
      <c r="C820" s="476"/>
      <c r="D820" s="394"/>
      <c r="E820" s="394"/>
      <c r="F820" s="394"/>
      <c r="G820" s="394"/>
      <c r="H820" s="394"/>
      <c r="I820" s="394"/>
      <c r="J820" s="394"/>
      <c r="K820" s="394"/>
      <c r="L820" s="394"/>
      <c r="M820" s="394"/>
      <c r="N820" s="394"/>
      <c r="O820" s="394"/>
      <c r="P820" s="394"/>
      <c r="Q820" s="475"/>
      <c r="R820" s="475"/>
      <c r="S820" s="394"/>
      <c r="T820" s="394"/>
      <c r="U820" s="394"/>
      <c r="V820" s="394"/>
      <c r="W820" s="394"/>
      <c r="X820" s="394"/>
      <c r="Y820" s="477"/>
      <c r="Z820" s="477"/>
      <c r="AA820" s="394"/>
      <c r="AB820" s="394"/>
    </row>
    <row r="821" spans="8:8" ht="15.75" customHeight="1">
      <c r="A821" s="394"/>
      <c r="B821" s="394"/>
      <c r="C821" s="476"/>
      <c r="D821" s="394"/>
      <c r="E821" s="394"/>
      <c r="F821" s="394"/>
      <c r="G821" s="394"/>
      <c r="H821" s="394"/>
      <c r="I821" s="394"/>
      <c r="J821" s="394"/>
      <c r="K821" s="394"/>
      <c r="L821" s="394"/>
      <c r="M821" s="394"/>
      <c r="N821" s="394"/>
      <c r="O821" s="394"/>
      <c r="P821" s="394"/>
      <c r="Q821" s="475"/>
      <c r="R821" s="475"/>
      <c r="S821" s="394"/>
      <c r="T821" s="394"/>
      <c r="U821" s="394"/>
      <c r="V821" s="394"/>
      <c r="W821" s="394"/>
      <c r="X821" s="394"/>
      <c r="Y821" s="477"/>
      <c r="Z821" s="477"/>
      <c r="AA821" s="394"/>
      <c r="AB821" s="394"/>
    </row>
    <row r="822" spans="8:8" ht="15.75" customHeight="1">
      <c r="A822" s="394"/>
      <c r="B822" s="394"/>
      <c r="C822" s="476"/>
      <c r="D822" s="394"/>
      <c r="E822" s="394"/>
      <c r="F822" s="394"/>
      <c r="G822" s="394"/>
      <c r="H822" s="394"/>
      <c r="I822" s="394"/>
      <c r="J822" s="394"/>
      <c r="K822" s="394"/>
      <c r="L822" s="394"/>
      <c r="M822" s="394"/>
      <c r="N822" s="394"/>
      <c r="O822" s="394"/>
      <c r="P822" s="394"/>
      <c r="Q822" s="475"/>
      <c r="R822" s="475"/>
      <c r="S822" s="394"/>
      <c r="T822" s="394"/>
      <c r="U822" s="394"/>
      <c r="V822" s="394"/>
      <c r="W822" s="394"/>
      <c r="X822" s="394"/>
      <c r="Y822" s="477"/>
      <c r="Z822" s="477"/>
      <c r="AA822" s="394"/>
      <c r="AB822" s="394"/>
    </row>
    <row r="823" spans="8:8" ht="15.75" customHeight="1">
      <c r="A823" s="394"/>
      <c r="B823" s="394"/>
      <c r="C823" s="476"/>
      <c r="D823" s="394"/>
      <c r="E823" s="394"/>
      <c r="F823" s="394"/>
      <c r="G823" s="394"/>
      <c r="H823" s="394"/>
      <c r="I823" s="394"/>
      <c r="J823" s="394"/>
      <c r="K823" s="394"/>
      <c r="L823" s="394"/>
      <c r="M823" s="394"/>
      <c r="N823" s="394"/>
      <c r="O823" s="394"/>
      <c r="P823" s="394"/>
      <c r="Q823" s="475"/>
      <c r="R823" s="475"/>
      <c r="S823" s="394"/>
      <c r="T823" s="394"/>
      <c r="U823" s="394"/>
      <c r="V823" s="394"/>
      <c r="W823" s="394"/>
      <c r="X823" s="394"/>
      <c r="Y823" s="477"/>
      <c r="Z823" s="477"/>
      <c r="AA823" s="394"/>
      <c r="AB823" s="394"/>
    </row>
    <row r="824" spans="8:8" ht="15.75" customHeight="1">
      <c r="A824" s="394"/>
      <c r="B824" s="394"/>
      <c r="C824" s="476"/>
      <c r="D824" s="394"/>
      <c r="E824" s="394"/>
      <c r="F824" s="394"/>
      <c r="G824" s="394"/>
      <c r="H824" s="394"/>
      <c r="I824" s="394"/>
      <c r="J824" s="394"/>
      <c r="K824" s="394"/>
      <c r="L824" s="394"/>
      <c r="M824" s="394"/>
      <c r="N824" s="394"/>
      <c r="O824" s="394"/>
      <c r="P824" s="394"/>
      <c r="Q824" s="475"/>
      <c r="R824" s="475"/>
      <c r="S824" s="394"/>
      <c r="T824" s="394"/>
      <c r="U824" s="394"/>
      <c r="V824" s="394"/>
      <c r="W824" s="394"/>
      <c r="X824" s="394"/>
      <c r="Y824" s="477"/>
      <c r="Z824" s="477"/>
      <c r="AA824" s="394"/>
      <c r="AB824" s="394"/>
    </row>
    <row r="825" spans="8:8" ht="15.75" customHeight="1">
      <c r="A825" s="394"/>
      <c r="B825" s="394"/>
      <c r="C825" s="476"/>
      <c r="D825" s="394"/>
      <c r="E825" s="394"/>
      <c r="F825" s="394"/>
      <c r="G825" s="394"/>
      <c r="H825" s="394"/>
      <c r="I825" s="394"/>
      <c r="J825" s="394"/>
      <c r="K825" s="394"/>
      <c r="L825" s="394"/>
      <c r="M825" s="394"/>
      <c r="N825" s="394"/>
      <c r="O825" s="394"/>
      <c r="P825" s="394"/>
      <c r="Q825" s="475"/>
      <c r="R825" s="475"/>
      <c r="S825" s="394"/>
      <c r="T825" s="394"/>
      <c r="U825" s="394"/>
      <c r="V825" s="394"/>
      <c r="W825" s="394"/>
      <c r="X825" s="394"/>
      <c r="Y825" s="477"/>
      <c r="Z825" s="477"/>
      <c r="AA825" s="394"/>
      <c r="AB825" s="394"/>
    </row>
    <row r="826" spans="8:8" ht="15.75" customHeight="1">
      <c r="A826" s="394"/>
      <c r="B826" s="394"/>
      <c r="C826" s="476"/>
      <c r="D826" s="394"/>
      <c r="E826" s="394"/>
      <c r="F826" s="394"/>
      <c r="G826" s="394"/>
      <c r="H826" s="394"/>
      <c r="I826" s="394"/>
      <c r="J826" s="394"/>
      <c r="K826" s="394"/>
      <c r="L826" s="394"/>
      <c r="M826" s="394"/>
      <c r="N826" s="394"/>
      <c r="O826" s="394"/>
      <c r="P826" s="394"/>
      <c r="Q826" s="475"/>
      <c r="R826" s="475"/>
      <c r="S826" s="394"/>
      <c r="T826" s="394"/>
      <c r="U826" s="394"/>
      <c r="V826" s="394"/>
      <c r="W826" s="394"/>
      <c r="X826" s="394"/>
      <c r="Y826" s="477"/>
      <c r="Z826" s="477"/>
      <c r="AA826" s="394"/>
      <c r="AB826" s="394"/>
    </row>
    <row r="827" spans="8:8" ht="15.75" customHeight="1">
      <c r="A827" s="394"/>
      <c r="B827" s="394"/>
      <c r="C827" s="476"/>
      <c r="D827" s="394"/>
      <c r="E827" s="394"/>
      <c r="F827" s="394"/>
      <c r="G827" s="394"/>
      <c r="H827" s="394"/>
      <c r="I827" s="394"/>
      <c r="J827" s="394"/>
      <c r="K827" s="394"/>
      <c r="L827" s="394"/>
      <c r="M827" s="394"/>
      <c r="N827" s="394"/>
      <c r="O827" s="394"/>
      <c r="P827" s="394"/>
      <c r="Q827" s="475"/>
      <c r="R827" s="475"/>
      <c r="S827" s="394"/>
      <c r="T827" s="394"/>
      <c r="U827" s="394"/>
      <c r="V827" s="394"/>
      <c r="W827" s="394"/>
      <c r="X827" s="394"/>
      <c r="Y827" s="477"/>
      <c r="Z827" s="477"/>
      <c r="AA827" s="394"/>
      <c r="AB827" s="394"/>
    </row>
    <row r="828" spans="8:8" ht="15.75" customHeight="1">
      <c r="A828" s="394"/>
      <c r="B828" s="394"/>
      <c r="C828" s="476"/>
      <c r="D828" s="394"/>
      <c r="E828" s="394"/>
      <c r="F828" s="394"/>
      <c r="G828" s="394"/>
      <c r="H828" s="394"/>
      <c r="I828" s="394"/>
      <c r="J828" s="394"/>
      <c r="K828" s="394"/>
      <c r="L828" s="394"/>
      <c r="M828" s="394"/>
      <c r="N828" s="394"/>
      <c r="O828" s="394"/>
      <c r="P828" s="394"/>
      <c r="Q828" s="475"/>
      <c r="R828" s="475"/>
      <c r="S828" s="394"/>
      <c r="T828" s="394"/>
      <c r="U828" s="394"/>
      <c r="V828" s="394"/>
      <c r="W828" s="394"/>
      <c r="X828" s="394"/>
      <c r="Y828" s="477"/>
      <c r="Z828" s="477"/>
      <c r="AA828" s="394"/>
      <c r="AB828" s="394"/>
    </row>
    <row r="829" spans="8:8" ht="15.75" customHeight="1">
      <c r="A829" s="394"/>
      <c r="B829" s="394"/>
      <c r="C829" s="476"/>
      <c r="D829" s="394"/>
      <c r="E829" s="394"/>
      <c r="F829" s="394"/>
      <c r="G829" s="394"/>
      <c r="H829" s="394"/>
      <c r="I829" s="394"/>
      <c r="J829" s="394"/>
      <c r="K829" s="394"/>
      <c r="L829" s="394"/>
      <c r="M829" s="394"/>
      <c r="N829" s="394"/>
      <c r="O829" s="394"/>
      <c r="P829" s="394"/>
      <c r="Q829" s="475"/>
      <c r="R829" s="475"/>
      <c r="S829" s="394"/>
      <c r="T829" s="394"/>
      <c r="U829" s="394"/>
      <c r="V829" s="394"/>
      <c r="W829" s="394"/>
      <c r="X829" s="394"/>
      <c r="Y829" s="477"/>
      <c r="Z829" s="477"/>
      <c r="AA829" s="394"/>
      <c r="AB829" s="394"/>
    </row>
    <row r="830" spans="8:8" ht="15.75" customHeight="1">
      <c r="A830" s="394"/>
      <c r="B830" s="394"/>
      <c r="C830" s="476"/>
      <c r="D830" s="394"/>
      <c r="E830" s="394"/>
      <c r="F830" s="394"/>
      <c r="G830" s="394"/>
      <c r="H830" s="394"/>
      <c r="I830" s="394"/>
      <c r="J830" s="394"/>
      <c r="K830" s="394"/>
      <c r="L830" s="394"/>
      <c r="M830" s="394"/>
      <c r="N830" s="394"/>
      <c r="O830" s="394"/>
      <c r="P830" s="394"/>
      <c r="Q830" s="475"/>
      <c r="R830" s="475"/>
      <c r="S830" s="394"/>
      <c r="T830" s="394"/>
      <c r="U830" s="394"/>
      <c r="V830" s="394"/>
      <c r="W830" s="394"/>
      <c r="X830" s="394"/>
      <c r="Y830" s="477"/>
      <c r="Z830" s="477"/>
      <c r="AA830" s="394"/>
      <c r="AB830" s="394"/>
    </row>
    <row r="831" spans="8:8" ht="15.75" customHeight="1">
      <c r="A831" s="394"/>
      <c r="B831" s="394"/>
      <c r="C831" s="476"/>
      <c r="D831" s="394"/>
      <c r="E831" s="394"/>
      <c r="F831" s="394"/>
      <c r="G831" s="394"/>
      <c r="H831" s="394"/>
      <c r="I831" s="394"/>
      <c r="J831" s="394"/>
      <c r="K831" s="394"/>
      <c r="L831" s="394"/>
      <c r="M831" s="394"/>
      <c r="N831" s="394"/>
      <c r="O831" s="394"/>
      <c r="P831" s="394"/>
      <c r="Q831" s="475"/>
      <c r="R831" s="475"/>
      <c r="S831" s="394"/>
      <c r="T831" s="394"/>
      <c r="U831" s="394"/>
      <c r="V831" s="394"/>
      <c r="W831" s="394"/>
      <c r="X831" s="394"/>
      <c r="Y831" s="477"/>
      <c r="Z831" s="477"/>
      <c r="AA831" s="394"/>
      <c r="AB831" s="394"/>
    </row>
    <row r="832" spans="8:8" ht="15.75" customHeight="1">
      <c r="A832" s="394"/>
      <c r="B832" s="394"/>
      <c r="C832" s="476"/>
      <c r="D832" s="394"/>
      <c r="E832" s="394"/>
      <c r="F832" s="394"/>
      <c r="G832" s="394"/>
      <c r="H832" s="394"/>
      <c r="I832" s="394"/>
      <c r="J832" s="394"/>
      <c r="K832" s="394"/>
      <c r="L832" s="394"/>
      <c r="M832" s="394"/>
      <c r="N832" s="394"/>
      <c r="O832" s="394"/>
      <c r="P832" s="394"/>
      <c r="Q832" s="475"/>
      <c r="R832" s="475"/>
      <c r="S832" s="394"/>
      <c r="T832" s="394"/>
      <c r="U832" s="394"/>
      <c r="V832" s="394"/>
      <c r="W832" s="394"/>
      <c r="X832" s="394"/>
      <c r="Y832" s="477"/>
      <c r="Z832" s="477"/>
      <c r="AA832" s="394"/>
      <c r="AB832" s="394"/>
    </row>
    <row r="833" spans="8:8" ht="15.75" customHeight="1">
      <c r="A833" s="394"/>
      <c r="B833" s="394"/>
      <c r="C833" s="476"/>
      <c r="D833" s="394"/>
      <c r="E833" s="394"/>
      <c r="F833" s="394"/>
      <c r="G833" s="394"/>
      <c r="H833" s="394"/>
      <c r="I833" s="394"/>
      <c r="J833" s="394"/>
      <c r="K833" s="394"/>
      <c r="L833" s="394"/>
      <c r="M833" s="394"/>
      <c r="N833" s="394"/>
      <c r="O833" s="394"/>
      <c r="P833" s="394"/>
      <c r="Q833" s="475"/>
      <c r="R833" s="475"/>
      <c r="S833" s="394"/>
      <c r="T833" s="394"/>
      <c r="U833" s="394"/>
      <c r="V833" s="394"/>
      <c r="W833" s="394"/>
      <c r="X833" s="394"/>
      <c r="Y833" s="477"/>
      <c r="Z833" s="477"/>
      <c r="AA833" s="394"/>
      <c r="AB833" s="394"/>
    </row>
    <row r="834" spans="8:8" ht="15.75" customHeight="1">
      <c r="A834" s="394"/>
      <c r="B834" s="394"/>
      <c r="C834" s="476"/>
      <c r="D834" s="394"/>
      <c r="E834" s="394"/>
      <c r="F834" s="394"/>
      <c r="G834" s="394"/>
      <c r="H834" s="394"/>
      <c r="I834" s="394"/>
      <c r="J834" s="394"/>
      <c r="K834" s="394"/>
      <c r="L834" s="394"/>
      <c r="M834" s="394"/>
      <c r="N834" s="394"/>
      <c r="O834" s="394"/>
      <c r="P834" s="394"/>
      <c r="Q834" s="475"/>
      <c r="R834" s="475"/>
      <c r="S834" s="394"/>
      <c r="T834" s="394"/>
      <c r="U834" s="394"/>
      <c r="V834" s="394"/>
      <c r="W834" s="394"/>
      <c r="X834" s="394"/>
      <c r="Y834" s="477"/>
      <c r="Z834" s="477"/>
      <c r="AA834" s="394"/>
      <c r="AB834" s="394"/>
    </row>
    <row r="835" spans="8:8" ht="15.75" customHeight="1">
      <c r="A835" s="394"/>
      <c r="B835" s="394"/>
      <c r="C835" s="476"/>
      <c r="D835" s="394"/>
      <c r="E835" s="394"/>
      <c r="F835" s="394"/>
      <c r="G835" s="394"/>
      <c r="H835" s="394"/>
      <c r="I835" s="394"/>
      <c r="J835" s="394"/>
      <c r="K835" s="394"/>
      <c r="L835" s="394"/>
      <c r="M835" s="394"/>
      <c r="N835" s="394"/>
      <c r="O835" s="394"/>
      <c r="P835" s="394"/>
      <c r="Q835" s="475"/>
      <c r="R835" s="475"/>
      <c r="S835" s="394"/>
      <c r="T835" s="394"/>
      <c r="U835" s="394"/>
      <c r="V835" s="394"/>
      <c r="W835" s="394"/>
      <c r="X835" s="394"/>
      <c r="Y835" s="477"/>
      <c r="Z835" s="477"/>
      <c r="AA835" s="394"/>
      <c r="AB835" s="394"/>
    </row>
    <row r="836" spans="8:8" ht="15.75" customHeight="1">
      <c r="A836" s="394"/>
      <c r="B836" s="394"/>
      <c r="C836" s="476"/>
      <c r="D836" s="394"/>
      <c r="E836" s="394"/>
      <c r="F836" s="394"/>
      <c r="G836" s="394"/>
      <c r="H836" s="394"/>
      <c r="I836" s="394"/>
      <c r="J836" s="394"/>
      <c r="K836" s="394"/>
      <c r="L836" s="394"/>
      <c r="M836" s="394"/>
      <c r="N836" s="394"/>
      <c r="O836" s="394"/>
      <c r="P836" s="394"/>
      <c r="Q836" s="475"/>
      <c r="R836" s="475"/>
      <c r="S836" s="394"/>
      <c r="T836" s="394"/>
      <c r="U836" s="394"/>
      <c r="V836" s="394"/>
      <c r="W836" s="394"/>
      <c r="X836" s="394"/>
      <c r="Y836" s="477"/>
      <c r="Z836" s="477"/>
      <c r="AA836" s="394"/>
      <c r="AB836" s="394"/>
    </row>
    <row r="837" spans="8:8" ht="15.75" customHeight="1">
      <c r="A837" s="394"/>
      <c r="B837" s="394"/>
      <c r="C837" s="476"/>
      <c r="D837" s="394"/>
      <c r="E837" s="394"/>
      <c r="F837" s="394"/>
      <c r="G837" s="394"/>
      <c r="H837" s="394"/>
      <c r="I837" s="394"/>
      <c r="J837" s="394"/>
      <c r="K837" s="394"/>
      <c r="L837" s="394"/>
      <c r="M837" s="394"/>
      <c r="N837" s="394"/>
      <c r="O837" s="394"/>
      <c r="P837" s="394"/>
      <c r="Q837" s="475"/>
      <c r="R837" s="475"/>
      <c r="S837" s="394"/>
      <c r="T837" s="394"/>
      <c r="U837" s="394"/>
      <c r="V837" s="394"/>
      <c r="W837" s="394"/>
      <c r="X837" s="394"/>
      <c r="Y837" s="477"/>
      <c r="Z837" s="477"/>
      <c r="AA837" s="394"/>
      <c r="AB837" s="394"/>
    </row>
    <row r="838" spans="8:8" ht="15.75" customHeight="1">
      <c r="A838" s="394"/>
      <c r="B838" s="394"/>
      <c r="C838" s="476"/>
      <c r="D838" s="394"/>
      <c r="E838" s="394"/>
      <c r="F838" s="394"/>
      <c r="G838" s="394"/>
      <c r="H838" s="394"/>
      <c r="I838" s="394"/>
      <c r="J838" s="394"/>
      <c r="K838" s="394"/>
      <c r="L838" s="394"/>
      <c r="M838" s="394"/>
      <c r="N838" s="394"/>
      <c r="O838" s="394"/>
      <c r="P838" s="394"/>
      <c r="Q838" s="475"/>
      <c r="R838" s="475"/>
      <c r="S838" s="394"/>
      <c r="T838" s="394"/>
      <c r="U838" s="394"/>
      <c r="V838" s="394"/>
      <c r="W838" s="394"/>
      <c r="X838" s="394"/>
      <c r="Y838" s="477"/>
      <c r="Z838" s="477"/>
      <c r="AA838" s="394"/>
      <c r="AB838" s="394"/>
    </row>
    <row r="839" spans="8:8" ht="15.75" customHeight="1">
      <c r="A839" s="394"/>
      <c r="B839" s="394"/>
      <c r="C839" s="476"/>
      <c r="D839" s="394"/>
      <c r="E839" s="394"/>
      <c r="F839" s="394"/>
      <c r="G839" s="394"/>
      <c r="H839" s="394"/>
      <c r="I839" s="394"/>
      <c r="J839" s="394"/>
      <c r="K839" s="394"/>
      <c r="L839" s="394"/>
      <c r="M839" s="394"/>
      <c r="N839" s="394"/>
      <c r="O839" s="394"/>
      <c r="P839" s="394"/>
      <c r="Q839" s="475"/>
      <c r="R839" s="475"/>
      <c r="S839" s="394"/>
      <c r="T839" s="394"/>
      <c r="U839" s="394"/>
      <c r="V839" s="394"/>
      <c r="W839" s="394"/>
      <c r="X839" s="394"/>
      <c r="Y839" s="477"/>
      <c r="Z839" s="477"/>
      <c r="AA839" s="394"/>
      <c r="AB839" s="394"/>
    </row>
    <row r="840" spans="8:8" ht="15.75" customHeight="1">
      <c r="A840" s="394"/>
      <c r="B840" s="394"/>
      <c r="C840" s="476"/>
      <c r="D840" s="394"/>
      <c r="E840" s="394"/>
      <c r="F840" s="394"/>
      <c r="G840" s="394"/>
      <c r="H840" s="394"/>
      <c r="I840" s="394"/>
      <c r="J840" s="394"/>
      <c r="K840" s="394"/>
      <c r="L840" s="394"/>
      <c r="M840" s="394"/>
      <c r="N840" s="394"/>
      <c r="O840" s="394"/>
      <c r="P840" s="394"/>
      <c r="Q840" s="475"/>
      <c r="R840" s="475"/>
      <c r="S840" s="394"/>
      <c r="T840" s="394"/>
      <c r="U840" s="394"/>
      <c r="V840" s="394"/>
      <c r="W840" s="394"/>
      <c r="X840" s="394"/>
      <c r="Y840" s="477"/>
      <c r="Z840" s="477"/>
      <c r="AA840" s="394"/>
      <c r="AB840" s="394"/>
    </row>
    <row r="841" spans="8:8" ht="15.75" customHeight="1">
      <c r="A841" s="394"/>
      <c r="B841" s="394"/>
      <c r="C841" s="476"/>
      <c r="D841" s="394"/>
      <c r="E841" s="394"/>
      <c r="F841" s="394"/>
      <c r="G841" s="394"/>
      <c r="H841" s="394"/>
      <c r="I841" s="394"/>
      <c r="J841" s="394"/>
      <c r="K841" s="394"/>
      <c r="L841" s="394"/>
      <c r="M841" s="394"/>
      <c r="N841" s="394"/>
      <c r="O841" s="394"/>
      <c r="P841" s="394"/>
      <c r="Q841" s="475"/>
      <c r="R841" s="475"/>
      <c r="S841" s="394"/>
      <c r="T841" s="394"/>
      <c r="U841" s="394"/>
      <c r="V841" s="394"/>
      <c r="W841" s="394"/>
      <c r="X841" s="394"/>
      <c r="Y841" s="477"/>
      <c r="Z841" s="477"/>
      <c r="AA841" s="394"/>
      <c r="AB841" s="394"/>
    </row>
    <row r="842" spans="8:8" ht="15.75" customHeight="1">
      <c r="A842" s="394"/>
      <c r="B842" s="394"/>
      <c r="C842" s="476"/>
      <c r="D842" s="394"/>
      <c r="E842" s="394"/>
      <c r="F842" s="394"/>
      <c r="G842" s="394"/>
      <c r="H842" s="394"/>
      <c r="I842" s="394"/>
      <c r="J842" s="394"/>
      <c r="K842" s="394"/>
      <c r="L842" s="394"/>
      <c r="M842" s="394"/>
      <c r="N842" s="394"/>
      <c r="O842" s="394"/>
      <c r="P842" s="394"/>
      <c r="Q842" s="475"/>
      <c r="R842" s="475"/>
      <c r="S842" s="394"/>
      <c r="T842" s="394"/>
      <c r="U842" s="394"/>
      <c r="V842" s="394"/>
      <c r="W842" s="394"/>
      <c r="X842" s="394"/>
      <c r="Y842" s="477"/>
      <c r="Z842" s="477"/>
      <c r="AA842" s="394"/>
      <c r="AB842" s="394"/>
    </row>
    <row r="843" spans="8:8" ht="15.75" customHeight="1">
      <c r="A843" s="394"/>
      <c r="B843" s="394"/>
      <c r="C843" s="476"/>
      <c r="D843" s="394"/>
      <c r="E843" s="394"/>
      <c r="F843" s="394"/>
      <c r="G843" s="394"/>
      <c r="H843" s="394"/>
      <c r="I843" s="394"/>
      <c r="J843" s="394"/>
      <c r="K843" s="394"/>
      <c r="L843" s="394"/>
      <c r="M843" s="394"/>
      <c r="N843" s="394"/>
      <c r="O843" s="394"/>
      <c r="P843" s="394"/>
      <c r="Q843" s="475"/>
      <c r="R843" s="475"/>
      <c r="S843" s="394"/>
      <c r="T843" s="394"/>
      <c r="U843" s="394"/>
      <c r="V843" s="394"/>
      <c r="W843" s="394"/>
      <c r="X843" s="394"/>
      <c r="Y843" s="477"/>
      <c r="Z843" s="477"/>
      <c r="AA843" s="394"/>
      <c r="AB843" s="394"/>
    </row>
    <row r="844" spans="8:8" ht="15.75" customHeight="1">
      <c r="A844" s="394"/>
      <c r="B844" s="394"/>
      <c r="C844" s="476"/>
      <c r="D844" s="394"/>
      <c r="E844" s="394"/>
      <c r="F844" s="394"/>
      <c r="G844" s="394"/>
      <c r="H844" s="394"/>
      <c r="I844" s="394"/>
      <c r="J844" s="394"/>
      <c r="K844" s="394"/>
      <c r="L844" s="394"/>
      <c r="M844" s="394"/>
      <c r="N844" s="394"/>
      <c r="O844" s="394"/>
      <c r="P844" s="394"/>
      <c r="Q844" s="475"/>
      <c r="R844" s="475"/>
      <c r="S844" s="394"/>
      <c r="T844" s="394"/>
      <c r="U844" s="394"/>
      <c r="V844" s="394"/>
      <c r="W844" s="394"/>
      <c r="X844" s="394"/>
      <c r="Y844" s="477"/>
      <c r="Z844" s="477"/>
      <c r="AA844" s="394"/>
      <c r="AB844" s="394"/>
    </row>
    <row r="845" spans="8:8" ht="15.75" customHeight="1">
      <c r="A845" s="394"/>
      <c r="B845" s="394"/>
      <c r="C845" s="476"/>
      <c r="D845" s="394"/>
      <c r="E845" s="394"/>
      <c r="F845" s="394"/>
      <c r="G845" s="394"/>
      <c r="H845" s="394"/>
      <c r="I845" s="394"/>
      <c r="J845" s="394"/>
      <c r="K845" s="394"/>
      <c r="L845" s="394"/>
      <c r="M845" s="394"/>
      <c r="N845" s="394"/>
      <c r="O845" s="394"/>
      <c r="P845" s="394"/>
      <c r="Q845" s="475"/>
      <c r="R845" s="475"/>
      <c r="S845" s="394"/>
      <c r="T845" s="394"/>
      <c r="U845" s="394"/>
      <c r="V845" s="394"/>
      <c r="W845" s="394"/>
      <c r="X845" s="394"/>
      <c r="Y845" s="477"/>
      <c r="Z845" s="477"/>
      <c r="AA845" s="394"/>
      <c r="AB845" s="394"/>
    </row>
    <row r="846" spans="8:8" ht="15.75" customHeight="1">
      <c r="A846" s="394"/>
      <c r="B846" s="394"/>
      <c r="C846" s="476"/>
      <c r="D846" s="394"/>
      <c r="E846" s="394"/>
      <c r="F846" s="394"/>
      <c r="G846" s="394"/>
      <c r="H846" s="394"/>
      <c r="I846" s="394"/>
      <c r="J846" s="394"/>
      <c r="K846" s="394"/>
      <c r="L846" s="394"/>
      <c r="M846" s="394"/>
      <c r="N846" s="394"/>
      <c r="O846" s="394"/>
      <c r="P846" s="394"/>
      <c r="Q846" s="475"/>
      <c r="R846" s="475"/>
      <c r="S846" s="394"/>
      <c r="T846" s="394"/>
      <c r="U846" s="394"/>
      <c r="V846" s="394"/>
      <c r="W846" s="394"/>
      <c r="X846" s="394"/>
      <c r="Y846" s="477"/>
      <c r="Z846" s="477"/>
      <c r="AA846" s="394"/>
      <c r="AB846" s="394"/>
    </row>
    <row r="847" spans="8:8" ht="15.75" customHeight="1">
      <c r="A847" s="394"/>
      <c r="B847" s="394"/>
      <c r="C847" s="476"/>
      <c r="D847" s="394"/>
      <c r="E847" s="394"/>
      <c r="F847" s="394"/>
      <c r="G847" s="394"/>
      <c r="H847" s="394"/>
      <c r="I847" s="394"/>
      <c r="J847" s="394"/>
      <c r="K847" s="394"/>
      <c r="L847" s="394"/>
      <c r="M847" s="394"/>
      <c r="N847" s="394"/>
      <c r="O847" s="394"/>
      <c r="P847" s="394"/>
      <c r="Q847" s="475"/>
      <c r="R847" s="475"/>
      <c r="S847" s="394"/>
      <c r="T847" s="394"/>
      <c r="U847" s="394"/>
      <c r="V847" s="394"/>
      <c r="W847" s="394"/>
      <c r="X847" s="394"/>
      <c r="Y847" s="477"/>
      <c r="Z847" s="477"/>
      <c r="AA847" s="394"/>
      <c r="AB847" s="394"/>
    </row>
    <row r="848" spans="8:8" ht="15.75" customHeight="1">
      <c r="A848" s="394"/>
      <c r="B848" s="394"/>
      <c r="C848" s="476"/>
      <c r="D848" s="394"/>
      <c r="E848" s="394"/>
      <c r="F848" s="394"/>
      <c r="G848" s="394"/>
      <c r="H848" s="394"/>
      <c r="I848" s="394"/>
      <c r="J848" s="394"/>
      <c r="K848" s="394"/>
      <c r="L848" s="394"/>
      <c r="M848" s="394"/>
      <c r="N848" s="394"/>
      <c r="O848" s="394"/>
      <c r="P848" s="394"/>
      <c r="Q848" s="475"/>
      <c r="R848" s="475"/>
      <c r="S848" s="394"/>
      <c r="T848" s="394"/>
      <c r="U848" s="394"/>
      <c r="V848" s="394"/>
      <c r="W848" s="394"/>
      <c r="X848" s="394"/>
      <c r="Y848" s="477"/>
      <c r="Z848" s="477"/>
      <c r="AA848" s="394"/>
      <c r="AB848" s="394"/>
    </row>
    <row r="849" spans="8:8" ht="15.75" customHeight="1">
      <c r="A849" s="394"/>
      <c r="B849" s="394"/>
      <c r="C849" s="476"/>
      <c r="D849" s="394"/>
      <c r="E849" s="394"/>
      <c r="F849" s="394"/>
      <c r="G849" s="394"/>
      <c r="H849" s="394"/>
      <c r="I849" s="394"/>
      <c r="J849" s="394"/>
      <c r="K849" s="394"/>
      <c r="L849" s="394"/>
      <c r="M849" s="394"/>
      <c r="N849" s="394"/>
      <c r="O849" s="394"/>
      <c r="P849" s="394"/>
      <c r="Q849" s="475"/>
      <c r="R849" s="475"/>
      <c r="S849" s="394"/>
      <c r="T849" s="394"/>
      <c r="U849" s="394"/>
      <c r="V849" s="394"/>
      <c r="W849" s="394"/>
      <c r="X849" s="394"/>
      <c r="Y849" s="477"/>
      <c r="Z849" s="477"/>
      <c r="AA849" s="394"/>
      <c r="AB849" s="394"/>
    </row>
    <row r="850" spans="8:8" ht="15.75" customHeight="1">
      <c r="A850" s="394"/>
      <c r="B850" s="394"/>
      <c r="C850" s="476"/>
      <c r="D850" s="394"/>
      <c r="E850" s="394"/>
      <c r="F850" s="394"/>
      <c r="G850" s="394"/>
      <c r="H850" s="394"/>
      <c r="I850" s="394"/>
      <c r="J850" s="394"/>
      <c r="K850" s="394"/>
      <c r="L850" s="394"/>
      <c r="M850" s="394"/>
      <c r="N850" s="394"/>
      <c r="O850" s="394"/>
      <c r="P850" s="394"/>
      <c r="Q850" s="475"/>
      <c r="R850" s="475"/>
      <c r="S850" s="394"/>
      <c r="T850" s="394"/>
      <c r="U850" s="394"/>
      <c r="V850" s="394"/>
      <c r="W850" s="394"/>
      <c r="X850" s="394"/>
      <c r="Y850" s="477"/>
      <c r="Z850" s="477"/>
      <c r="AA850" s="394"/>
      <c r="AB850" s="394"/>
    </row>
    <row r="851" spans="8:8" ht="15.75" customHeight="1">
      <c r="A851" s="394"/>
      <c r="B851" s="394"/>
      <c r="C851" s="476"/>
      <c r="D851" s="394"/>
      <c r="E851" s="394"/>
      <c r="F851" s="394"/>
      <c r="G851" s="394"/>
      <c r="H851" s="394"/>
      <c r="I851" s="394"/>
      <c r="J851" s="394"/>
      <c r="K851" s="394"/>
      <c r="L851" s="394"/>
      <c r="M851" s="394"/>
      <c r="N851" s="394"/>
      <c r="O851" s="394"/>
      <c r="P851" s="394"/>
      <c r="Q851" s="475"/>
      <c r="R851" s="475"/>
      <c r="S851" s="394"/>
      <c r="T851" s="394"/>
      <c r="U851" s="394"/>
      <c r="V851" s="394"/>
      <c r="W851" s="394"/>
      <c r="X851" s="394"/>
      <c r="Y851" s="477"/>
      <c r="Z851" s="477"/>
      <c r="AA851" s="394"/>
      <c r="AB851" s="394"/>
    </row>
    <row r="852" spans="8:8" ht="15.75" customHeight="1">
      <c r="A852" s="394"/>
      <c r="B852" s="394"/>
      <c r="C852" s="476"/>
      <c r="D852" s="394"/>
      <c r="E852" s="394"/>
      <c r="F852" s="394"/>
      <c r="G852" s="394"/>
      <c r="H852" s="394"/>
      <c r="I852" s="394"/>
      <c r="J852" s="394"/>
      <c r="K852" s="394"/>
      <c r="L852" s="394"/>
      <c r="M852" s="394"/>
      <c r="N852" s="394"/>
      <c r="O852" s="394"/>
      <c r="P852" s="394"/>
      <c r="Q852" s="475"/>
      <c r="R852" s="475"/>
      <c r="S852" s="394"/>
      <c r="T852" s="394"/>
      <c r="U852" s="394"/>
      <c r="V852" s="394"/>
      <c r="W852" s="394"/>
      <c r="X852" s="394"/>
      <c r="Y852" s="477"/>
      <c r="Z852" s="477"/>
      <c r="AA852" s="394"/>
      <c r="AB852" s="394"/>
    </row>
    <row r="853" spans="8:8" ht="15.75" customHeight="1">
      <c r="A853" s="394"/>
      <c r="B853" s="394"/>
      <c r="C853" s="476"/>
      <c r="D853" s="394"/>
      <c r="E853" s="394"/>
      <c r="F853" s="394"/>
      <c r="G853" s="394"/>
      <c r="H853" s="394"/>
      <c r="I853" s="394"/>
      <c r="J853" s="394"/>
      <c r="K853" s="394"/>
      <c r="L853" s="394"/>
      <c r="M853" s="394"/>
      <c r="N853" s="394"/>
      <c r="O853" s="394"/>
      <c r="P853" s="394"/>
      <c r="Q853" s="475"/>
      <c r="R853" s="475"/>
      <c r="S853" s="394"/>
      <c r="T853" s="394"/>
      <c r="U853" s="394"/>
      <c r="V853" s="394"/>
      <c r="W853" s="394"/>
      <c r="X853" s="394"/>
      <c r="Y853" s="477"/>
      <c r="Z853" s="477"/>
      <c r="AA853" s="394"/>
      <c r="AB853" s="394"/>
    </row>
    <row r="854" spans="8:8" ht="15.75" customHeight="1">
      <c r="A854" s="394"/>
      <c r="B854" s="394"/>
      <c r="C854" s="476"/>
      <c r="D854" s="394"/>
      <c r="E854" s="394"/>
      <c r="F854" s="394"/>
      <c r="G854" s="394"/>
      <c r="H854" s="394"/>
      <c r="I854" s="394"/>
      <c r="J854" s="394"/>
      <c r="K854" s="394"/>
      <c r="L854" s="394"/>
      <c r="M854" s="394"/>
      <c r="N854" s="394"/>
      <c r="O854" s="394"/>
      <c r="P854" s="394"/>
      <c r="Q854" s="475"/>
      <c r="R854" s="475"/>
      <c r="S854" s="394"/>
      <c r="T854" s="394"/>
      <c r="U854" s="394"/>
      <c r="V854" s="394"/>
      <c r="W854" s="394"/>
      <c r="X854" s="394"/>
      <c r="Y854" s="477"/>
      <c r="Z854" s="477"/>
      <c r="AA854" s="394"/>
      <c r="AB854" s="394"/>
    </row>
    <row r="855" spans="8:8" ht="15.75" customHeight="1">
      <c r="A855" s="394"/>
      <c r="B855" s="394"/>
      <c r="C855" s="476"/>
      <c r="D855" s="394"/>
      <c r="E855" s="394"/>
      <c r="F855" s="394"/>
      <c r="G855" s="394"/>
      <c r="H855" s="394"/>
      <c r="I855" s="394"/>
      <c r="J855" s="394"/>
      <c r="K855" s="394"/>
      <c r="L855" s="394"/>
      <c r="M855" s="394"/>
      <c r="N855" s="394"/>
      <c r="O855" s="394"/>
      <c r="P855" s="394"/>
      <c r="Q855" s="475"/>
      <c r="R855" s="475"/>
      <c r="S855" s="394"/>
      <c r="T855" s="394"/>
      <c r="U855" s="394"/>
      <c r="V855" s="394"/>
      <c r="W855" s="394"/>
      <c r="X855" s="394"/>
      <c r="Y855" s="477"/>
      <c r="Z855" s="477"/>
      <c r="AA855" s="394"/>
      <c r="AB855" s="394"/>
    </row>
    <row r="856" spans="8:8" ht="15.75" customHeight="1">
      <c r="A856" s="394"/>
      <c r="B856" s="394"/>
      <c r="C856" s="476"/>
      <c r="D856" s="394"/>
      <c r="E856" s="394"/>
      <c r="F856" s="394"/>
      <c r="G856" s="394"/>
      <c r="H856" s="394"/>
      <c r="I856" s="394"/>
      <c r="J856" s="394"/>
      <c r="K856" s="394"/>
      <c r="L856" s="394"/>
      <c r="M856" s="394"/>
      <c r="N856" s="394"/>
      <c r="O856" s="394"/>
      <c r="P856" s="394"/>
      <c r="Q856" s="475"/>
      <c r="R856" s="475"/>
      <c r="S856" s="394"/>
      <c r="T856" s="394"/>
      <c r="U856" s="394"/>
      <c r="V856" s="394"/>
      <c r="W856" s="394"/>
      <c r="X856" s="394"/>
      <c r="Y856" s="477"/>
      <c r="Z856" s="477"/>
      <c r="AA856" s="394"/>
      <c r="AB856" s="394"/>
    </row>
    <row r="857" spans="8:8" ht="15.75" customHeight="1">
      <c r="A857" s="394"/>
      <c r="B857" s="394"/>
      <c r="C857" s="476"/>
      <c r="D857" s="394"/>
      <c r="E857" s="394"/>
      <c r="F857" s="394"/>
      <c r="G857" s="394"/>
      <c r="H857" s="394"/>
      <c r="I857" s="394"/>
      <c r="J857" s="394"/>
      <c r="K857" s="394"/>
      <c r="L857" s="394"/>
      <c r="M857" s="394"/>
      <c r="N857" s="394"/>
      <c r="O857" s="394"/>
      <c r="P857" s="394"/>
      <c r="Q857" s="475"/>
      <c r="R857" s="475"/>
      <c r="S857" s="394"/>
      <c r="T857" s="394"/>
      <c r="U857" s="394"/>
      <c r="V857" s="394"/>
      <c r="W857" s="394"/>
      <c r="X857" s="394"/>
      <c r="Y857" s="477"/>
      <c r="Z857" s="477"/>
      <c r="AA857" s="394"/>
      <c r="AB857" s="394"/>
    </row>
    <row r="858" spans="8:8" ht="15.75" customHeight="1">
      <c r="A858" s="394"/>
      <c r="B858" s="394"/>
      <c r="C858" s="476"/>
      <c r="D858" s="394"/>
      <c r="E858" s="394"/>
      <c r="F858" s="394"/>
      <c r="G858" s="394"/>
      <c r="H858" s="394"/>
      <c r="I858" s="394"/>
      <c r="J858" s="394"/>
      <c r="K858" s="394"/>
      <c r="L858" s="394"/>
      <c r="M858" s="394"/>
      <c r="N858" s="394"/>
      <c r="O858" s="394"/>
      <c r="P858" s="394"/>
      <c r="Q858" s="475"/>
      <c r="R858" s="475"/>
      <c r="S858" s="394"/>
      <c r="T858" s="394"/>
      <c r="U858" s="394"/>
      <c r="V858" s="394"/>
      <c r="W858" s="394"/>
      <c r="X858" s="394"/>
      <c r="Y858" s="477"/>
      <c r="Z858" s="477"/>
      <c r="AA858" s="394"/>
      <c r="AB858" s="394"/>
    </row>
    <row r="859" spans="8:8" ht="15.75" customHeight="1">
      <c r="A859" s="394"/>
      <c r="B859" s="394"/>
      <c r="C859" s="476"/>
      <c r="D859" s="394"/>
      <c r="E859" s="394"/>
      <c r="F859" s="394"/>
      <c r="G859" s="394"/>
      <c r="H859" s="394"/>
      <c r="I859" s="394"/>
      <c r="J859" s="394"/>
      <c r="K859" s="394"/>
      <c r="L859" s="394"/>
      <c r="M859" s="394"/>
      <c r="N859" s="394"/>
      <c r="O859" s="394"/>
      <c r="P859" s="394"/>
      <c r="Q859" s="475"/>
      <c r="R859" s="475"/>
      <c r="S859" s="394"/>
      <c r="T859" s="394"/>
      <c r="U859" s="394"/>
      <c r="V859" s="394"/>
      <c r="W859" s="394"/>
      <c r="X859" s="394"/>
      <c r="Y859" s="477"/>
      <c r="Z859" s="477"/>
      <c r="AA859" s="394"/>
      <c r="AB859" s="394"/>
    </row>
    <row r="860" spans="8:8" ht="15.75" customHeight="1">
      <c r="A860" s="394"/>
      <c r="B860" s="394"/>
      <c r="C860" s="476"/>
      <c r="D860" s="394"/>
      <c r="E860" s="394"/>
      <c r="F860" s="394"/>
      <c r="G860" s="394"/>
      <c r="H860" s="394"/>
      <c r="I860" s="394"/>
      <c r="J860" s="394"/>
      <c r="K860" s="394"/>
      <c r="L860" s="394"/>
      <c r="M860" s="394"/>
      <c r="N860" s="394"/>
      <c r="O860" s="394"/>
      <c r="P860" s="394"/>
      <c r="Q860" s="475"/>
      <c r="R860" s="475"/>
      <c r="S860" s="394"/>
      <c r="T860" s="394"/>
      <c r="U860" s="394"/>
      <c r="V860" s="394"/>
      <c r="W860" s="394"/>
      <c r="X860" s="394"/>
      <c r="Y860" s="477"/>
      <c r="Z860" s="477"/>
      <c r="AA860" s="394"/>
      <c r="AB860" s="394"/>
    </row>
    <row r="861" spans="8:8" ht="15.75" customHeight="1">
      <c r="A861" s="394"/>
      <c r="B861" s="394"/>
      <c r="C861" s="476"/>
      <c r="D861" s="394"/>
      <c r="E861" s="394"/>
      <c r="F861" s="394"/>
      <c r="G861" s="394"/>
      <c r="H861" s="394"/>
      <c r="I861" s="394"/>
      <c r="J861" s="394"/>
      <c r="K861" s="394"/>
      <c r="L861" s="394"/>
      <c r="M861" s="394"/>
      <c r="N861" s="394"/>
      <c r="O861" s="394"/>
      <c r="P861" s="394"/>
      <c r="Q861" s="475"/>
      <c r="R861" s="475"/>
      <c r="S861" s="394"/>
      <c r="T861" s="394"/>
      <c r="U861" s="394"/>
      <c r="V861" s="394"/>
      <c r="W861" s="394"/>
      <c r="X861" s="394"/>
      <c r="Y861" s="477"/>
      <c r="Z861" s="477"/>
      <c r="AA861" s="394"/>
      <c r="AB861" s="394"/>
    </row>
    <row r="862" spans="8:8" ht="15.75" customHeight="1">
      <c r="A862" s="394"/>
      <c r="B862" s="394"/>
      <c r="C862" s="476"/>
      <c r="D862" s="394"/>
      <c r="E862" s="394"/>
      <c r="F862" s="394"/>
      <c r="G862" s="394"/>
      <c r="H862" s="394"/>
      <c r="I862" s="394"/>
      <c r="J862" s="394"/>
      <c r="K862" s="394"/>
      <c r="L862" s="394"/>
      <c r="M862" s="394"/>
      <c r="N862" s="394"/>
      <c r="O862" s="394"/>
      <c r="P862" s="394"/>
      <c r="Q862" s="475"/>
      <c r="R862" s="475"/>
      <c r="S862" s="394"/>
      <c r="T862" s="394"/>
      <c r="U862" s="394"/>
      <c r="V862" s="394"/>
      <c r="W862" s="394"/>
      <c r="X862" s="394"/>
      <c r="Y862" s="477"/>
      <c r="Z862" s="477"/>
      <c r="AA862" s="394"/>
      <c r="AB862" s="394"/>
    </row>
    <row r="863" spans="8:8" ht="15.75" customHeight="1">
      <c r="A863" s="394"/>
      <c r="B863" s="394"/>
      <c r="C863" s="476"/>
      <c r="D863" s="394"/>
      <c r="E863" s="394"/>
      <c r="F863" s="394"/>
      <c r="G863" s="394"/>
      <c r="H863" s="394"/>
      <c r="I863" s="394"/>
      <c r="J863" s="394"/>
      <c r="K863" s="394"/>
      <c r="L863" s="394"/>
      <c r="M863" s="394"/>
      <c r="N863" s="394"/>
      <c r="O863" s="394"/>
      <c r="P863" s="394"/>
      <c r="Q863" s="475"/>
      <c r="R863" s="475"/>
      <c r="S863" s="394"/>
      <c r="T863" s="394"/>
      <c r="U863" s="394"/>
      <c r="V863" s="394"/>
      <c r="W863" s="394"/>
      <c r="X863" s="394"/>
      <c r="Y863" s="477"/>
      <c r="Z863" s="477"/>
      <c r="AA863" s="394"/>
      <c r="AB863" s="394"/>
    </row>
    <row r="864" spans="8:8" ht="15.75" customHeight="1">
      <c r="A864" s="394"/>
      <c r="B864" s="394"/>
      <c r="C864" s="476"/>
      <c r="D864" s="394"/>
      <c r="E864" s="394"/>
      <c r="F864" s="394"/>
      <c r="G864" s="394"/>
      <c r="H864" s="394"/>
      <c r="I864" s="394"/>
      <c r="J864" s="394"/>
      <c r="K864" s="394"/>
      <c r="L864" s="394"/>
      <c r="M864" s="394"/>
      <c r="N864" s="394"/>
      <c r="O864" s="394"/>
      <c r="P864" s="394"/>
      <c r="Q864" s="475"/>
      <c r="R864" s="475"/>
      <c r="S864" s="394"/>
      <c r="T864" s="394"/>
      <c r="U864" s="394"/>
      <c r="V864" s="394"/>
      <c r="W864" s="394"/>
      <c r="X864" s="394"/>
      <c r="Y864" s="477"/>
      <c r="Z864" s="477"/>
      <c r="AA864" s="394"/>
      <c r="AB864" s="394"/>
    </row>
    <row r="865" spans="8:8" ht="15.75" customHeight="1">
      <c r="A865" s="394"/>
      <c r="B865" s="394"/>
      <c r="C865" s="476"/>
      <c r="D865" s="394"/>
      <c r="E865" s="394"/>
      <c r="F865" s="394"/>
      <c r="G865" s="394"/>
      <c r="H865" s="394"/>
      <c r="I865" s="394"/>
      <c r="J865" s="394"/>
      <c r="K865" s="394"/>
      <c r="L865" s="394"/>
      <c r="M865" s="394"/>
      <c r="N865" s="394"/>
      <c r="O865" s="394"/>
      <c r="P865" s="394"/>
      <c r="Q865" s="475"/>
      <c r="R865" s="475"/>
      <c r="S865" s="394"/>
      <c r="T865" s="394"/>
      <c r="U865" s="394"/>
      <c r="V865" s="394"/>
      <c r="W865" s="394"/>
      <c r="X865" s="394"/>
      <c r="Y865" s="477"/>
      <c r="Z865" s="477"/>
      <c r="AA865" s="394"/>
      <c r="AB865" s="394"/>
    </row>
    <row r="866" spans="8:8" ht="15.75" customHeight="1">
      <c r="A866" s="394"/>
      <c r="B866" s="394"/>
      <c r="C866" s="476"/>
      <c r="D866" s="394"/>
      <c r="E866" s="394"/>
      <c r="F866" s="394"/>
      <c r="G866" s="394"/>
      <c r="H866" s="394"/>
      <c r="I866" s="394"/>
      <c r="J866" s="394"/>
      <c r="K866" s="394"/>
      <c r="L866" s="394"/>
      <c r="M866" s="394"/>
      <c r="N866" s="394"/>
      <c r="O866" s="394"/>
      <c r="P866" s="394"/>
      <c r="Q866" s="475"/>
      <c r="R866" s="475"/>
      <c r="S866" s="394"/>
      <c r="T866" s="394"/>
      <c r="U866" s="394"/>
      <c r="V866" s="394"/>
      <c r="W866" s="394"/>
      <c r="X866" s="394"/>
      <c r="Y866" s="477"/>
      <c r="Z866" s="477"/>
      <c r="AA866" s="394"/>
      <c r="AB866" s="394"/>
    </row>
    <row r="867" spans="8:8" ht="15.75" customHeight="1">
      <c r="A867" s="394"/>
      <c r="B867" s="394"/>
      <c r="C867" s="476"/>
      <c r="D867" s="394"/>
      <c r="E867" s="394"/>
      <c r="F867" s="394"/>
      <c r="G867" s="394"/>
      <c r="H867" s="394"/>
      <c r="I867" s="394"/>
      <c r="J867" s="394"/>
      <c r="K867" s="394"/>
      <c r="L867" s="394"/>
      <c r="M867" s="394"/>
      <c r="N867" s="394"/>
      <c r="O867" s="394"/>
      <c r="P867" s="394"/>
      <c r="Q867" s="475"/>
      <c r="R867" s="475"/>
      <c r="S867" s="394"/>
      <c r="T867" s="394"/>
      <c r="U867" s="394"/>
      <c r="V867" s="394"/>
      <c r="W867" s="394"/>
      <c r="X867" s="394"/>
      <c r="Y867" s="477"/>
      <c r="Z867" s="477"/>
      <c r="AA867" s="394"/>
      <c r="AB867" s="394"/>
    </row>
    <row r="868" spans="8:8" ht="15.75" customHeight="1">
      <c r="A868" s="394"/>
      <c r="B868" s="394"/>
      <c r="C868" s="476"/>
      <c r="D868" s="394"/>
      <c r="E868" s="394"/>
      <c r="F868" s="394"/>
      <c r="G868" s="394"/>
      <c r="H868" s="394"/>
      <c r="I868" s="394"/>
      <c r="J868" s="394"/>
      <c r="K868" s="394"/>
      <c r="L868" s="394"/>
      <c r="M868" s="394"/>
      <c r="N868" s="394"/>
      <c r="O868" s="394"/>
      <c r="P868" s="394"/>
      <c r="Q868" s="475"/>
      <c r="R868" s="475"/>
      <c r="S868" s="394"/>
      <c r="T868" s="394"/>
      <c r="U868" s="394"/>
      <c r="V868" s="394"/>
      <c r="W868" s="394"/>
      <c r="X868" s="394"/>
      <c r="Y868" s="477"/>
      <c r="Z868" s="477"/>
      <c r="AA868" s="394"/>
      <c r="AB868" s="394"/>
    </row>
    <row r="869" spans="8:8" ht="15.75" customHeight="1">
      <c r="A869" s="394"/>
      <c r="B869" s="394"/>
      <c r="C869" s="476"/>
      <c r="D869" s="394"/>
      <c r="E869" s="394"/>
      <c r="F869" s="394"/>
      <c r="G869" s="394"/>
      <c r="H869" s="394"/>
      <c r="I869" s="394"/>
      <c r="J869" s="394"/>
      <c r="K869" s="394"/>
      <c r="L869" s="394"/>
      <c r="M869" s="394"/>
      <c r="N869" s="394"/>
      <c r="O869" s="394"/>
      <c r="P869" s="394"/>
      <c r="Q869" s="475"/>
      <c r="R869" s="475"/>
      <c r="S869" s="394"/>
      <c r="T869" s="394"/>
      <c r="U869" s="394"/>
      <c r="V869" s="394"/>
      <c r="W869" s="394"/>
      <c r="X869" s="394"/>
      <c r="Y869" s="477"/>
      <c r="Z869" s="477"/>
      <c r="AA869" s="394"/>
      <c r="AB869" s="394"/>
    </row>
    <row r="870" spans="8:8" ht="15.75" customHeight="1">
      <c r="A870" s="394"/>
      <c r="B870" s="394"/>
      <c r="C870" s="476"/>
      <c r="D870" s="394"/>
      <c r="E870" s="394"/>
      <c r="F870" s="394"/>
      <c r="G870" s="394"/>
      <c r="H870" s="394"/>
      <c r="I870" s="394"/>
      <c r="J870" s="394"/>
      <c r="K870" s="394"/>
      <c r="L870" s="394"/>
      <c r="M870" s="394"/>
      <c r="N870" s="394"/>
      <c r="O870" s="394"/>
      <c r="P870" s="394"/>
      <c r="Q870" s="475"/>
      <c r="R870" s="475"/>
      <c r="S870" s="394"/>
      <c r="T870" s="394"/>
      <c r="U870" s="394"/>
      <c r="V870" s="394"/>
      <c r="W870" s="394"/>
      <c r="X870" s="394"/>
      <c r="Y870" s="477"/>
      <c r="Z870" s="477"/>
      <c r="AA870" s="394"/>
      <c r="AB870" s="394"/>
    </row>
    <row r="871" spans="8:8" ht="15.75" customHeight="1">
      <c r="A871" s="394"/>
      <c r="B871" s="394"/>
      <c r="C871" s="476"/>
      <c r="D871" s="394"/>
      <c r="E871" s="394"/>
      <c r="F871" s="394"/>
      <c r="G871" s="394"/>
      <c r="H871" s="394"/>
      <c r="I871" s="394"/>
      <c r="J871" s="394"/>
      <c r="K871" s="394"/>
      <c r="L871" s="394"/>
      <c r="M871" s="394"/>
      <c r="N871" s="394"/>
      <c r="O871" s="394"/>
      <c r="P871" s="394"/>
      <c r="Q871" s="475"/>
      <c r="R871" s="475"/>
      <c r="S871" s="394"/>
      <c r="T871" s="394"/>
      <c r="U871" s="394"/>
      <c r="V871" s="394"/>
      <c r="W871" s="394"/>
      <c r="X871" s="394"/>
      <c r="Y871" s="477"/>
      <c r="Z871" s="477"/>
      <c r="AA871" s="394"/>
      <c r="AB871" s="394"/>
    </row>
    <row r="872" spans="8:8" ht="15.75" customHeight="1">
      <c r="A872" s="394"/>
      <c r="B872" s="394"/>
      <c r="C872" s="476"/>
      <c r="D872" s="394"/>
      <c r="E872" s="394"/>
      <c r="F872" s="394"/>
      <c r="G872" s="394"/>
      <c r="H872" s="394"/>
      <c r="I872" s="394"/>
      <c r="J872" s="394"/>
      <c r="K872" s="394"/>
      <c r="L872" s="394"/>
      <c r="M872" s="394"/>
      <c r="N872" s="394"/>
      <c r="O872" s="394"/>
      <c r="P872" s="394"/>
      <c r="Q872" s="475"/>
      <c r="R872" s="475"/>
      <c r="S872" s="394"/>
      <c r="T872" s="394"/>
      <c r="U872" s="394"/>
      <c r="V872" s="394"/>
      <c r="W872" s="394"/>
      <c r="X872" s="394"/>
      <c r="Y872" s="477"/>
      <c r="Z872" s="477"/>
      <c r="AA872" s="394"/>
      <c r="AB872" s="394"/>
    </row>
    <row r="873" spans="8:8" ht="15.75" customHeight="1">
      <c r="A873" s="394"/>
      <c r="B873" s="394"/>
      <c r="C873" s="476"/>
      <c r="D873" s="394"/>
      <c r="E873" s="394"/>
      <c r="F873" s="394"/>
      <c r="G873" s="394"/>
      <c r="H873" s="394"/>
      <c r="I873" s="394"/>
      <c r="J873" s="394"/>
      <c r="K873" s="394"/>
      <c r="L873" s="394"/>
      <c r="M873" s="394"/>
      <c r="N873" s="394"/>
      <c r="O873" s="394"/>
      <c r="P873" s="394"/>
      <c r="Q873" s="475"/>
      <c r="R873" s="475"/>
      <c r="S873" s="394"/>
      <c r="T873" s="394"/>
      <c r="U873" s="394"/>
      <c r="V873" s="394"/>
      <c r="W873" s="394"/>
      <c r="X873" s="394"/>
      <c r="Y873" s="477"/>
      <c r="Z873" s="477"/>
      <c r="AA873" s="394"/>
      <c r="AB873" s="394"/>
    </row>
    <row r="874" spans="8:8" ht="15.75" customHeight="1">
      <c r="A874" s="394"/>
      <c r="B874" s="394"/>
      <c r="C874" s="476"/>
      <c r="D874" s="394"/>
      <c r="E874" s="394"/>
      <c r="F874" s="394"/>
      <c r="G874" s="394"/>
      <c r="H874" s="394"/>
      <c r="I874" s="394"/>
      <c r="J874" s="394"/>
      <c r="K874" s="394"/>
      <c r="L874" s="394"/>
      <c r="M874" s="394"/>
      <c r="N874" s="394"/>
      <c r="O874" s="394"/>
      <c r="P874" s="394"/>
      <c r="Q874" s="475"/>
      <c r="R874" s="475"/>
      <c r="S874" s="394"/>
      <c r="T874" s="394"/>
      <c r="U874" s="394"/>
      <c r="V874" s="394"/>
      <c r="W874" s="394"/>
      <c r="X874" s="394"/>
      <c r="Y874" s="477"/>
      <c r="Z874" s="477"/>
      <c r="AA874" s="394"/>
      <c r="AB874" s="394"/>
    </row>
    <row r="875" spans="8:8" ht="15.75" customHeight="1">
      <c r="A875" s="394"/>
      <c r="B875" s="394"/>
      <c r="C875" s="476"/>
      <c r="D875" s="394"/>
      <c r="E875" s="394"/>
      <c r="F875" s="394"/>
      <c r="G875" s="394"/>
      <c r="H875" s="394"/>
      <c r="I875" s="394"/>
      <c r="J875" s="394"/>
      <c r="K875" s="394"/>
      <c r="L875" s="394"/>
      <c r="M875" s="394"/>
      <c r="N875" s="394"/>
      <c r="O875" s="394"/>
      <c r="P875" s="394"/>
      <c r="Q875" s="475"/>
      <c r="R875" s="475"/>
      <c r="S875" s="394"/>
      <c r="T875" s="394"/>
      <c r="U875" s="394"/>
      <c r="V875" s="394"/>
      <c r="W875" s="394"/>
      <c r="X875" s="394"/>
      <c r="Y875" s="477"/>
      <c r="Z875" s="477"/>
      <c r="AA875" s="394"/>
      <c r="AB875" s="394"/>
    </row>
    <row r="876" spans="8:8" ht="15.75" customHeight="1">
      <c r="A876" s="394"/>
      <c r="B876" s="394"/>
      <c r="C876" s="476"/>
      <c r="D876" s="394"/>
      <c r="E876" s="394"/>
      <c r="F876" s="394"/>
      <c r="G876" s="394"/>
      <c r="H876" s="394"/>
      <c r="I876" s="394"/>
      <c r="J876" s="394"/>
      <c r="K876" s="394"/>
      <c r="L876" s="394"/>
      <c r="M876" s="394"/>
      <c r="N876" s="394"/>
      <c r="O876" s="394"/>
      <c r="P876" s="394"/>
      <c r="Q876" s="475"/>
      <c r="R876" s="475"/>
      <c r="S876" s="394"/>
      <c r="T876" s="394"/>
      <c r="U876" s="394"/>
      <c r="V876" s="394"/>
      <c r="W876" s="394"/>
      <c r="X876" s="394"/>
      <c r="Y876" s="477"/>
      <c r="Z876" s="477"/>
      <c r="AA876" s="394"/>
      <c r="AB876" s="394"/>
    </row>
    <row r="877" spans="8:8" ht="15.75" customHeight="1">
      <c r="A877" s="394"/>
      <c r="B877" s="394"/>
      <c r="C877" s="476"/>
      <c r="D877" s="394"/>
      <c r="E877" s="394"/>
      <c r="F877" s="394"/>
      <c r="G877" s="394"/>
      <c r="H877" s="394"/>
      <c r="I877" s="394"/>
      <c r="J877" s="394"/>
      <c r="K877" s="394"/>
      <c r="L877" s="394"/>
      <c r="M877" s="394"/>
      <c r="N877" s="394"/>
      <c r="O877" s="394"/>
      <c r="P877" s="394"/>
      <c r="Q877" s="475"/>
      <c r="R877" s="475"/>
      <c r="S877" s="394"/>
      <c r="T877" s="394"/>
      <c r="U877" s="394"/>
      <c r="V877" s="394"/>
      <c r="W877" s="394"/>
      <c r="X877" s="394"/>
      <c r="Y877" s="477"/>
      <c r="Z877" s="477"/>
      <c r="AA877" s="394"/>
      <c r="AB877" s="394"/>
    </row>
    <row r="878" spans="8:8" ht="15.75" customHeight="1">
      <c r="A878" s="394"/>
      <c r="B878" s="394"/>
      <c r="C878" s="476"/>
      <c r="D878" s="394"/>
      <c r="E878" s="394"/>
      <c r="F878" s="394"/>
      <c r="G878" s="394"/>
      <c r="H878" s="394"/>
      <c r="I878" s="394"/>
      <c r="J878" s="394"/>
      <c r="K878" s="394"/>
      <c r="L878" s="394"/>
      <c r="M878" s="394"/>
      <c r="N878" s="394"/>
      <c r="O878" s="394"/>
      <c r="P878" s="394"/>
      <c r="Q878" s="475"/>
      <c r="R878" s="475"/>
      <c r="S878" s="394"/>
      <c r="T878" s="394"/>
      <c r="U878" s="394"/>
      <c r="V878" s="394"/>
      <c r="W878" s="394"/>
      <c r="X878" s="394"/>
      <c r="Y878" s="477"/>
      <c r="Z878" s="477"/>
      <c r="AA878" s="394"/>
      <c r="AB878" s="394"/>
    </row>
    <row r="879" spans="8:8" ht="15.75" customHeight="1">
      <c r="A879" s="394"/>
      <c r="B879" s="394"/>
      <c r="C879" s="476"/>
      <c r="D879" s="394"/>
      <c r="E879" s="394"/>
      <c r="F879" s="394"/>
      <c r="G879" s="394"/>
      <c r="H879" s="394"/>
      <c r="I879" s="394"/>
      <c r="J879" s="394"/>
      <c r="K879" s="394"/>
      <c r="L879" s="394"/>
      <c r="M879" s="394"/>
      <c r="N879" s="394"/>
      <c r="O879" s="394"/>
      <c r="P879" s="394"/>
      <c r="Q879" s="475"/>
      <c r="R879" s="475"/>
      <c r="S879" s="394"/>
      <c r="T879" s="394"/>
      <c r="U879" s="394"/>
      <c r="V879" s="394"/>
      <c r="W879" s="394"/>
      <c r="X879" s="394"/>
      <c r="Y879" s="477"/>
      <c r="Z879" s="477"/>
      <c r="AA879" s="394"/>
      <c r="AB879" s="394"/>
    </row>
    <row r="880" spans="8:8" ht="15.75" customHeight="1">
      <c r="A880" s="394"/>
      <c r="B880" s="394"/>
      <c r="C880" s="476"/>
      <c r="D880" s="394"/>
      <c r="E880" s="394"/>
      <c r="F880" s="394"/>
      <c r="G880" s="394"/>
      <c r="H880" s="394"/>
      <c r="I880" s="394"/>
      <c r="J880" s="394"/>
      <c r="K880" s="394"/>
      <c r="L880" s="394"/>
      <c r="M880" s="394"/>
      <c r="N880" s="394"/>
      <c r="O880" s="394"/>
      <c r="P880" s="394"/>
      <c r="Q880" s="475"/>
      <c r="R880" s="475"/>
      <c r="S880" s="394"/>
      <c r="T880" s="394"/>
      <c r="U880" s="394"/>
      <c r="V880" s="394"/>
      <c r="W880" s="394"/>
      <c r="X880" s="394"/>
      <c r="Y880" s="477"/>
      <c r="Z880" s="477"/>
      <c r="AA880" s="394"/>
      <c r="AB880" s="394"/>
    </row>
    <row r="881" spans="8:8" ht="15.75" customHeight="1">
      <c r="A881" s="394"/>
      <c r="B881" s="394"/>
      <c r="C881" s="476"/>
      <c r="D881" s="394"/>
      <c r="E881" s="394"/>
      <c r="F881" s="394"/>
      <c r="G881" s="394"/>
      <c r="H881" s="394"/>
      <c r="I881" s="394"/>
      <c r="J881" s="394"/>
      <c r="K881" s="394"/>
      <c r="L881" s="394"/>
      <c r="M881" s="394"/>
      <c r="N881" s="394"/>
      <c r="O881" s="394"/>
      <c r="P881" s="394"/>
      <c r="Q881" s="475"/>
      <c r="R881" s="475"/>
      <c r="S881" s="394"/>
      <c r="T881" s="394"/>
      <c r="U881" s="394"/>
      <c r="V881" s="394"/>
      <c r="W881" s="394"/>
      <c r="X881" s="394"/>
      <c r="Y881" s="477"/>
      <c r="Z881" s="477"/>
      <c r="AA881" s="394"/>
      <c r="AB881" s="394"/>
    </row>
    <row r="882" spans="8:8" ht="15.75" customHeight="1">
      <c r="A882" s="394"/>
      <c r="B882" s="394"/>
      <c r="C882" s="476"/>
      <c r="D882" s="394"/>
      <c r="E882" s="394"/>
      <c r="F882" s="394"/>
      <c r="G882" s="394"/>
      <c r="H882" s="394"/>
      <c r="I882" s="394"/>
      <c r="J882" s="394"/>
      <c r="K882" s="394"/>
      <c r="L882" s="394"/>
      <c r="M882" s="394"/>
      <c r="N882" s="394"/>
      <c r="O882" s="394"/>
      <c r="P882" s="394"/>
      <c r="Q882" s="475"/>
      <c r="R882" s="475"/>
      <c r="S882" s="394"/>
      <c r="T882" s="394"/>
      <c r="U882" s="394"/>
      <c r="V882" s="394"/>
      <c r="W882" s="394"/>
      <c r="X882" s="394"/>
      <c r="Y882" s="477"/>
      <c r="Z882" s="477"/>
      <c r="AA882" s="394"/>
      <c r="AB882" s="394"/>
    </row>
    <row r="883" spans="8:8" ht="15.75" customHeight="1">
      <c r="A883" s="394"/>
      <c r="B883" s="394"/>
      <c r="C883" s="476"/>
      <c r="D883" s="394"/>
      <c r="E883" s="394"/>
      <c r="F883" s="394"/>
      <c r="G883" s="394"/>
      <c r="H883" s="394"/>
      <c r="I883" s="394"/>
      <c r="J883" s="394"/>
      <c r="K883" s="394"/>
      <c r="L883" s="394"/>
      <c r="M883" s="394"/>
      <c r="N883" s="394"/>
      <c r="O883" s="394"/>
      <c r="P883" s="394"/>
      <c r="Q883" s="475"/>
      <c r="R883" s="475"/>
      <c r="S883" s="394"/>
      <c r="T883" s="394"/>
      <c r="U883" s="394"/>
      <c r="V883" s="394"/>
      <c r="W883" s="394"/>
      <c r="X883" s="394"/>
      <c r="Y883" s="477"/>
      <c r="Z883" s="477"/>
      <c r="AA883" s="394"/>
      <c r="AB883" s="394"/>
    </row>
    <row r="884" spans="8:8" ht="15.75" customHeight="1">
      <c r="A884" s="394"/>
      <c r="B884" s="394"/>
      <c r="C884" s="476"/>
      <c r="D884" s="394"/>
      <c r="E884" s="394"/>
      <c r="F884" s="394"/>
      <c r="G884" s="394"/>
      <c r="H884" s="394"/>
      <c r="I884" s="394"/>
      <c r="J884" s="394"/>
      <c r="K884" s="394"/>
      <c r="L884" s="394"/>
      <c r="M884" s="394"/>
      <c r="N884" s="394"/>
      <c r="O884" s="394"/>
      <c r="P884" s="394"/>
      <c r="Q884" s="475"/>
      <c r="R884" s="475"/>
      <c r="S884" s="394"/>
      <c r="T884" s="394"/>
      <c r="U884" s="394"/>
      <c r="V884" s="394"/>
      <c r="W884" s="394"/>
      <c r="X884" s="394"/>
      <c r="Y884" s="477"/>
      <c r="Z884" s="477"/>
      <c r="AA884" s="394"/>
      <c r="AB884" s="394"/>
    </row>
    <row r="885" spans="8:8" ht="15.75" customHeight="1">
      <c r="A885" s="394"/>
      <c r="B885" s="394"/>
      <c r="C885" s="476"/>
      <c r="D885" s="394"/>
      <c r="E885" s="394"/>
      <c r="F885" s="394"/>
      <c r="G885" s="394"/>
      <c r="H885" s="394"/>
      <c r="I885" s="394"/>
      <c r="J885" s="394"/>
      <c r="K885" s="394"/>
      <c r="L885" s="394"/>
      <c r="M885" s="394"/>
      <c r="N885" s="394"/>
      <c r="O885" s="394"/>
      <c r="P885" s="394"/>
      <c r="Q885" s="475"/>
      <c r="R885" s="475"/>
      <c r="S885" s="394"/>
      <c r="T885" s="394"/>
      <c r="U885" s="394"/>
      <c r="V885" s="394"/>
      <c r="W885" s="394"/>
      <c r="X885" s="394"/>
      <c r="Y885" s="477"/>
      <c r="Z885" s="477"/>
      <c r="AA885" s="394"/>
      <c r="AB885" s="394"/>
    </row>
    <row r="886" spans="8:8" ht="15.75" customHeight="1">
      <c r="A886" s="394"/>
      <c r="B886" s="394"/>
      <c r="C886" s="476"/>
      <c r="D886" s="394"/>
      <c r="E886" s="394"/>
      <c r="F886" s="394"/>
      <c r="G886" s="394"/>
      <c r="H886" s="394"/>
      <c r="I886" s="394"/>
      <c r="J886" s="394"/>
      <c r="K886" s="394"/>
      <c r="L886" s="394"/>
      <c r="M886" s="394"/>
      <c r="N886" s="394"/>
      <c r="O886" s="394"/>
      <c r="P886" s="394"/>
      <c r="Q886" s="475"/>
      <c r="R886" s="475"/>
      <c r="S886" s="394"/>
      <c r="T886" s="394"/>
      <c r="U886" s="394"/>
      <c r="V886" s="394"/>
      <c r="W886" s="394"/>
      <c r="X886" s="394"/>
      <c r="Y886" s="477"/>
      <c r="Z886" s="477"/>
      <c r="AA886" s="394"/>
      <c r="AB886" s="394"/>
    </row>
    <row r="887" spans="8:8" ht="15.75" customHeight="1">
      <c r="A887" s="394"/>
      <c r="B887" s="394"/>
      <c r="C887" s="476"/>
      <c r="D887" s="394"/>
      <c r="E887" s="394"/>
      <c r="F887" s="394"/>
      <c r="G887" s="394"/>
      <c r="H887" s="394"/>
      <c r="I887" s="394"/>
      <c r="J887" s="394"/>
      <c r="K887" s="394"/>
      <c r="L887" s="394"/>
      <c r="M887" s="394"/>
      <c r="N887" s="394"/>
      <c r="O887" s="394"/>
      <c r="P887" s="394"/>
      <c r="Q887" s="475"/>
      <c r="R887" s="475"/>
      <c r="S887" s="394"/>
      <c r="T887" s="394"/>
      <c r="U887" s="394"/>
      <c r="V887" s="394"/>
      <c r="W887" s="394"/>
      <c r="X887" s="394"/>
      <c r="Y887" s="477"/>
      <c r="Z887" s="477"/>
      <c r="AA887" s="394"/>
      <c r="AB887" s="394"/>
    </row>
    <row r="888" spans="8:8" ht="15.75" customHeight="1">
      <c r="A888" s="394"/>
      <c r="B888" s="394"/>
      <c r="C888" s="476"/>
      <c r="D888" s="394"/>
      <c r="E888" s="394"/>
      <c r="F888" s="394"/>
      <c r="G888" s="394"/>
      <c r="H888" s="394"/>
      <c r="I888" s="394"/>
      <c r="J888" s="394"/>
      <c r="K888" s="394"/>
      <c r="L888" s="394"/>
      <c r="M888" s="394"/>
      <c r="N888" s="394"/>
      <c r="O888" s="394"/>
      <c r="P888" s="394"/>
      <c r="Q888" s="475"/>
      <c r="R888" s="475"/>
      <c r="S888" s="394"/>
      <c r="T888" s="394"/>
      <c r="U888" s="394"/>
      <c r="V888" s="394"/>
      <c r="W888" s="394"/>
      <c r="X888" s="394"/>
      <c r="Y888" s="477"/>
      <c r="Z888" s="477"/>
      <c r="AA888" s="394"/>
      <c r="AB888" s="394"/>
    </row>
    <row r="889" spans="8:8" ht="15.75" customHeight="1">
      <c r="A889" s="394"/>
      <c r="B889" s="394"/>
      <c r="C889" s="476"/>
      <c r="D889" s="394"/>
      <c r="E889" s="394"/>
      <c r="F889" s="394"/>
      <c r="G889" s="394"/>
      <c r="H889" s="394"/>
      <c r="I889" s="394"/>
      <c r="J889" s="394"/>
      <c r="K889" s="394"/>
      <c r="L889" s="394"/>
      <c r="M889" s="394"/>
      <c r="N889" s="394"/>
      <c r="O889" s="394"/>
      <c r="P889" s="394"/>
      <c r="Q889" s="475"/>
      <c r="R889" s="475"/>
      <c r="S889" s="394"/>
      <c r="T889" s="394"/>
      <c r="U889" s="394"/>
      <c r="V889" s="394"/>
      <c r="W889" s="394"/>
      <c r="X889" s="394"/>
      <c r="Y889" s="477"/>
      <c r="Z889" s="477"/>
      <c r="AA889" s="394"/>
      <c r="AB889" s="394"/>
    </row>
    <row r="890" spans="8:8" ht="15.75" customHeight="1">
      <c r="A890" s="394"/>
      <c r="B890" s="394"/>
      <c r="C890" s="476"/>
      <c r="D890" s="394"/>
      <c r="E890" s="394"/>
      <c r="F890" s="394"/>
      <c r="G890" s="394"/>
      <c r="H890" s="394"/>
      <c r="I890" s="394"/>
      <c r="J890" s="394"/>
      <c r="K890" s="394"/>
      <c r="L890" s="394"/>
      <c r="M890" s="394"/>
      <c r="N890" s="394"/>
      <c r="O890" s="394"/>
      <c r="P890" s="394"/>
      <c r="Q890" s="475"/>
      <c r="R890" s="475"/>
      <c r="S890" s="394"/>
      <c r="T890" s="394"/>
      <c r="U890" s="394"/>
      <c r="V890" s="394"/>
      <c r="W890" s="394"/>
      <c r="X890" s="394"/>
      <c r="Y890" s="477"/>
      <c r="Z890" s="477"/>
      <c r="AA890" s="394"/>
      <c r="AB890" s="394"/>
    </row>
    <row r="891" spans="8:8" ht="15.75" customHeight="1">
      <c r="A891" s="394"/>
      <c r="B891" s="394"/>
      <c r="C891" s="476"/>
      <c r="D891" s="394"/>
      <c r="E891" s="394"/>
      <c r="F891" s="394"/>
      <c r="G891" s="394"/>
      <c r="H891" s="394"/>
      <c r="I891" s="394"/>
      <c r="J891" s="394"/>
      <c r="K891" s="394"/>
      <c r="L891" s="394"/>
      <c r="M891" s="394"/>
      <c r="N891" s="394"/>
      <c r="O891" s="394"/>
      <c r="P891" s="394"/>
      <c r="Q891" s="475"/>
      <c r="R891" s="475"/>
      <c r="S891" s="394"/>
      <c r="T891" s="394"/>
      <c r="U891" s="394"/>
      <c r="V891" s="394"/>
      <c r="W891" s="394"/>
      <c r="X891" s="394"/>
      <c r="Y891" s="477"/>
      <c r="Z891" s="477"/>
      <c r="AA891" s="394"/>
      <c r="AB891" s="394"/>
    </row>
    <row r="892" spans="8:8" ht="15.75" customHeight="1">
      <c r="A892" s="394"/>
      <c r="B892" s="394"/>
      <c r="C892" s="476"/>
      <c r="D892" s="394"/>
      <c r="E892" s="394"/>
      <c r="F892" s="394"/>
      <c r="G892" s="394"/>
      <c r="H892" s="394"/>
      <c r="I892" s="394"/>
      <c r="J892" s="394"/>
      <c r="K892" s="394"/>
      <c r="L892" s="394"/>
      <c r="M892" s="394"/>
      <c r="N892" s="394"/>
      <c r="O892" s="394"/>
      <c r="P892" s="394"/>
      <c r="Q892" s="475"/>
      <c r="R892" s="475"/>
      <c r="S892" s="394"/>
      <c r="T892" s="394"/>
      <c r="U892" s="394"/>
      <c r="V892" s="394"/>
      <c r="W892" s="394"/>
      <c r="X892" s="394"/>
      <c r="Y892" s="477"/>
      <c r="Z892" s="477"/>
      <c r="AA892" s="394"/>
      <c r="AB892" s="394"/>
    </row>
    <row r="893" spans="8:8" ht="15.75" customHeight="1">
      <c r="A893" s="394"/>
      <c r="B893" s="394"/>
      <c r="C893" s="476"/>
      <c r="D893" s="394"/>
      <c r="E893" s="394"/>
      <c r="F893" s="394"/>
      <c r="G893" s="394"/>
      <c r="H893" s="394"/>
      <c r="I893" s="394"/>
      <c r="J893" s="394"/>
      <c r="K893" s="394"/>
      <c r="L893" s="394"/>
      <c r="M893" s="394"/>
      <c r="N893" s="394"/>
      <c r="O893" s="394"/>
      <c r="P893" s="394"/>
      <c r="Q893" s="475"/>
      <c r="R893" s="475"/>
      <c r="S893" s="394"/>
      <c r="T893" s="394"/>
      <c r="U893" s="394"/>
      <c r="V893" s="394"/>
      <c r="W893" s="394"/>
      <c r="X893" s="394"/>
      <c r="Y893" s="477"/>
      <c r="Z893" s="477"/>
      <c r="AA893" s="394"/>
      <c r="AB893" s="394"/>
    </row>
    <row r="894" spans="8:8" ht="15.75" customHeight="1">
      <c r="A894" s="394"/>
      <c r="B894" s="394"/>
      <c r="C894" s="476"/>
      <c r="D894" s="394"/>
      <c r="E894" s="394"/>
      <c r="F894" s="394"/>
      <c r="G894" s="394"/>
      <c r="H894" s="394"/>
      <c r="I894" s="394"/>
      <c r="J894" s="394"/>
      <c r="K894" s="394"/>
      <c r="L894" s="394"/>
      <c r="M894" s="394"/>
      <c r="N894" s="394"/>
      <c r="O894" s="394"/>
      <c r="P894" s="394"/>
      <c r="Q894" s="475"/>
      <c r="R894" s="475"/>
      <c r="S894" s="394"/>
      <c r="T894" s="394"/>
      <c r="U894" s="394"/>
      <c r="V894" s="394"/>
      <c r="W894" s="394"/>
      <c r="X894" s="394"/>
      <c r="Y894" s="477"/>
      <c r="Z894" s="477"/>
      <c r="AA894" s="394"/>
      <c r="AB894" s="394"/>
    </row>
    <row r="895" spans="8:8" ht="15.75" customHeight="1">
      <c r="A895" s="394"/>
      <c r="B895" s="394"/>
      <c r="C895" s="476"/>
      <c r="D895" s="394"/>
      <c r="E895" s="394"/>
      <c r="F895" s="394"/>
      <c r="G895" s="394"/>
      <c r="H895" s="394"/>
      <c r="I895" s="394"/>
      <c r="J895" s="394"/>
      <c r="K895" s="394"/>
      <c r="L895" s="394"/>
      <c r="M895" s="394"/>
      <c r="N895" s="394"/>
      <c r="O895" s="394"/>
      <c r="P895" s="394"/>
      <c r="Q895" s="475"/>
      <c r="R895" s="475"/>
      <c r="S895" s="394"/>
      <c r="T895" s="394"/>
      <c r="U895" s="394"/>
      <c r="V895" s="394"/>
      <c r="W895" s="394"/>
      <c r="X895" s="394"/>
      <c r="Y895" s="477"/>
      <c r="Z895" s="477"/>
      <c r="AA895" s="394"/>
      <c r="AB895" s="394"/>
    </row>
    <row r="896" spans="8:8" ht="15.75" customHeight="1">
      <c r="A896" s="394"/>
      <c r="B896" s="394"/>
      <c r="C896" s="476"/>
      <c r="D896" s="394"/>
      <c r="E896" s="394"/>
      <c r="F896" s="394"/>
      <c r="G896" s="394"/>
      <c r="H896" s="394"/>
      <c r="I896" s="394"/>
      <c r="J896" s="394"/>
      <c r="K896" s="394"/>
      <c r="L896" s="394"/>
      <c r="M896" s="394"/>
      <c r="N896" s="394"/>
      <c r="O896" s="394"/>
      <c r="P896" s="394"/>
      <c r="Q896" s="475"/>
      <c r="R896" s="475"/>
      <c r="S896" s="394"/>
      <c r="T896" s="394"/>
      <c r="U896" s="394"/>
      <c r="V896" s="394"/>
      <c r="W896" s="394"/>
      <c r="X896" s="394"/>
      <c r="Y896" s="477"/>
      <c r="Z896" s="477"/>
      <c r="AA896" s="394"/>
      <c r="AB896" s="394"/>
    </row>
    <row r="897" spans="8:8" ht="15.75" customHeight="1">
      <c r="A897" s="394"/>
      <c r="B897" s="394"/>
      <c r="C897" s="476"/>
      <c r="D897" s="394"/>
      <c r="E897" s="394"/>
      <c r="F897" s="394"/>
      <c r="G897" s="394"/>
      <c r="H897" s="394"/>
      <c r="I897" s="394"/>
      <c r="J897" s="394"/>
      <c r="K897" s="394"/>
      <c r="L897" s="394"/>
      <c r="M897" s="394"/>
      <c r="N897" s="394"/>
      <c r="O897" s="394"/>
      <c r="P897" s="394"/>
      <c r="Q897" s="475"/>
      <c r="R897" s="475"/>
      <c r="S897" s="394"/>
      <c r="T897" s="394"/>
      <c r="U897" s="394"/>
      <c r="V897" s="394"/>
      <c r="W897" s="394"/>
      <c r="X897" s="394"/>
      <c r="Y897" s="477"/>
      <c r="Z897" s="477"/>
      <c r="AA897" s="394"/>
      <c r="AB897" s="394"/>
    </row>
    <row r="898" spans="8:8" ht="15.75" customHeight="1">
      <c r="A898" s="394"/>
      <c r="B898" s="394"/>
      <c r="C898" s="476"/>
      <c r="D898" s="394"/>
      <c r="E898" s="394"/>
      <c r="F898" s="394"/>
      <c r="G898" s="394"/>
      <c r="H898" s="394"/>
      <c r="I898" s="394"/>
      <c r="J898" s="394"/>
      <c r="K898" s="394"/>
      <c r="L898" s="394"/>
      <c r="M898" s="394"/>
      <c r="N898" s="394"/>
      <c r="O898" s="394"/>
      <c r="P898" s="394"/>
      <c r="Q898" s="475"/>
      <c r="R898" s="475"/>
      <c r="S898" s="394"/>
      <c r="T898" s="394"/>
      <c r="U898" s="394"/>
      <c r="V898" s="394"/>
      <c r="W898" s="394"/>
      <c r="X898" s="394"/>
      <c r="Y898" s="477"/>
      <c r="Z898" s="477"/>
      <c r="AA898" s="394"/>
      <c r="AB898" s="394"/>
    </row>
    <row r="899" spans="8:8" ht="15.75" customHeight="1">
      <c r="A899" s="394"/>
      <c r="B899" s="394"/>
      <c r="C899" s="476"/>
      <c r="D899" s="394"/>
      <c r="E899" s="394"/>
      <c r="F899" s="394"/>
      <c r="G899" s="394"/>
      <c r="H899" s="394"/>
      <c r="I899" s="394"/>
      <c r="J899" s="394"/>
      <c r="K899" s="394"/>
      <c r="L899" s="394"/>
      <c r="M899" s="394"/>
      <c r="N899" s="394"/>
      <c r="O899" s="394"/>
      <c r="P899" s="394"/>
      <c r="Q899" s="475"/>
      <c r="R899" s="475"/>
      <c r="S899" s="394"/>
      <c r="T899" s="394"/>
      <c r="U899" s="394"/>
      <c r="V899" s="394"/>
      <c r="W899" s="394"/>
      <c r="X899" s="394"/>
      <c r="Y899" s="477"/>
      <c r="Z899" s="477"/>
      <c r="AA899" s="394"/>
      <c r="AB899" s="394"/>
    </row>
    <row r="900" spans="8:8" ht="15.75" customHeight="1">
      <c r="A900" s="394"/>
      <c r="B900" s="394"/>
      <c r="C900" s="476"/>
      <c r="D900" s="394"/>
      <c r="E900" s="394"/>
      <c r="F900" s="394"/>
      <c r="G900" s="394"/>
      <c r="H900" s="394"/>
      <c r="I900" s="394"/>
      <c r="J900" s="394"/>
      <c r="K900" s="394"/>
      <c r="L900" s="394"/>
      <c r="M900" s="394"/>
      <c r="N900" s="394"/>
      <c r="O900" s="394"/>
      <c r="P900" s="394"/>
      <c r="Q900" s="475"/>
      <c r="R900" s="475"/>
      <c r="S900" s="394"/>
      <c r="T900" s="394"/>
      <c r="U900" s="394"/>
      <c r="V900" s="394"/>
      <c r="W900" s="394"/>
      <c r="X900" s="394"/>
      <c r="Y900" s="477"/>
      <c r="Z900" s="477"/>
      <c r="AA900" s="394"/>
      <c r="AB900" s="394"/>
    </row>
    <row r="901" spans="8:8" ht="15.75" customHeight="1">
      <c r="A901" s="394"/>
      <c r="B901" s="394"/>
      <c r="C901" s="476"/>
      <c r="D901" s="394"/>
      <c r="E901" s="394"/>
      <c r="F901" s="394"/>
      <c r="G901" s="394"/>
      <c r="H901" s="394"/>
      <c r="I901" s="394"/>
      <c r="J901" s="394"/>
      <c r="K901" s="394"/>
      <c r="L901" s="394"/>
      <c r="M901" s="394"/>
      <c r="N901" s="394"/>
      <c r="O901" s="394"/>
      <c r="P901" s="394"/>
      <c r="Q901" s="475"/>
      <c r="R901" s="475"/>
      <c r="S901" s="394"/>
      <c r="T901" s="394"/>
      <c r="U901" s="394"/>
      <c r="V901" s="394"/>
      <c r="W901" s="394"/>
      <c r="X901" s="394"/>
      <c r="Y901" s="477"/>
      <c r="Z901" s="477"/>
      <c r="AA901" s="394"/>
      <c r="AB901" s="394"/>
    </row>
    <row r="902" spans="8:8" ht="15.75" customHeight="1">
      <c r="A902" s="394"/>
      <c r="B902" s="394"/>
      <c r="C902" s="476"/>
      <c r="D902" s="394"/>
      <c r="E902" s="394"/>
      <c r="F902" s="394"/>
      <c r="G902" s="394"/>
      <c r="H902" s="394"/>
      <c r="I902" s="394"/>
      <c r="J902" s="394"/>
      <c r="K902" s="394"/>
      <c r="L902" s="394"/>
      <c r="M902" s="394"/>
      <c r="N902" s="394"/>
      <c r="O902" s="394"/>
      <c r="P902" s="394"/>
      <c r="Q902" s="475"/>
      <c r="R902" s="475"/>
      <c r="S902" s="394"/>
      <c r="T902" s="394"/>
      <c r="U902" s="394"/>
      <c r="V902" s="394"/>
      <c r="W902" s="394"/>
      <c r="X902" s="394"/>
      <c r="Y902" s="477"/>
      <c r="Z902" s="477"/>
      <c r="AA902" s="394"/>
      <c r="AB902" s="394"/>
    </row>
    <row r="903" spans="8:8" ht="15.75" customHeight="1">
      <c r="A903" s="394"/>
      <c r="B903" s="394"/>
      <c r="C903" s="476"/>
      <c r="D903" s="394"/>
      <c r="E903" s="394"/>
      <c r="F903" s="394"/>
      <c r="G903" s="394"/>
      <c r="H903" s="394"/>
      <c r="I903" s="394"/>
      <c r="J903" s="394"/>
      <c r="K903" s="394"/>
      <c r="L903" s="394"/>
      <c r="M903" s="394"/>
      <c r="N903" s="394"/>
      <c r="O903" s="394"/>
      <c r="P903" s="394"/>
      <c r="Q903" s="475"/>
      <c r="R903" s="475"/>
      <c r="S903" s="394"/>
      <c r="T903" s="394"/>
      <c r="U903" s="394"/>
      <c r="V903" s="394"/>
      <c r="W903" s="394"/>
      <c r="X903" s="394"/>
      <c r="Y903" s="477"/>
      <c r="Z903" s="477"/>
      <c r="AA903" s="394"/>
      <c r="AB903" s="394"/>
    </row>
    <row r="904" spans="8:8" ht="15.75" customHeight="1">
      <c r="A904" s="394"/>
      <c r="B904" s="394"/>
      <c r="C904" s="476"/>
      <c r="D904" s="394"/>
      <c r="E904" s="394"/>
      <c r="F904" s="394"/>
      <c r="G904" s="394"/>
      <c r="H904" s="394"/>
      <c r="I904" s="394"/>
      <c r="J904" s="394"/>
      <c r="K904" s="394"/>
      <c r="L904" s="394"/>
      <c r="M904" s="394"/>
      <c r="N904" s="394"/>
      <c r="O904" s="394"/>
      <c r="P904" s="394"/>
      <c r="Q904" s="475"/>
      <c r="R904" s="475"/>
      <c r="S904" s="394"/>
      <c r="T904" s="394"/>
      <c r="U904" s="394"/>
      <c r="V904" s="394"/>
      <c r="W904" s="394"/>
      <c r="X904" s="394"/>
      <c r="Y904" s="477"/>
      <c r="Z904" s="477"/>
      <c r="AA904" s="394"/>
      <c r="AB904" s="394"/>
    </row>
    <row r="905" spans="8:8" ht="15.75" customHeight="1">
      <c r="A905" s="394"/>
      <c r="B905" s="394"/>
      <c r="C905" s="476"/>
      <c r="D905" s="394"/>
      <c r="E905" s="394"/>
      <c r="F905" s="394"/>
      <c r="G905" s="394"/>
      <c r="H905" s="394"/>
      <c r="I905" s="394"/>
      <c r="J905" s="394"/>
      <c r="K905" s="394"/>
      <c r="L905" s="394"/>
      <c r="M905" s="394"/>
      <c r="N905" s="394"/>
      <c r="O905" s="394"/>
      <c r="P905" s="394"/>
      <c r="Q905" s="475"/>
      <c r="R905" s="475"/>
      <c r="S905" s="394"/>
      <c r="T905" s="394"/>
      <c r="U905" s="394"/>
      <c r="V905" s="394"/>
      <c r="W905" s="394"/>
      <c r="X905" s="394"/>
      <c r="Y905" s="477"/>
      <c r="Z905" s="477"/>
      <c r="AA905" s="394"/>
      <c r="AB905" s="394"/>
    </row>
    <row r="906" spans="8:8" ht="15.75" customHeight="1">
      <c r="A906" s="394"/>
      <c r="B906" s="394"/>
      <c r="C906" s="476"/>
      <c r="D906" s="394"/>
      <c r="E906" s="394"/>
      <c r="F906" s="394"/>
      <c r="G906" s="394"/>
      <c r="H906" s="394"/>
      <c r="I906" s="394"/>
      <c r="J906" s="394"/>
      <c r="K906" s="394"/>
      <c r="L906" s="394"/>
      <c r="M906" s="394"/>
      <c r="N906" s="394"/>
      <c r="O906" s="394"/>
      <c r="P906" s="394"/>
      <c r="Q906" s="475"/>
      <c r="R906" s="475"/>
      <c r="S906" s="394"/>
      <c r="T906" s="394"/>
      <c r="U906" s="394"/>
      <c r="V906" s="394"/>
      <c r="W906" s="394"/>
      <c r="X906" s="394"/>
      <c r="Y906" s="477"/>
      <c r="Z906" s="477"/>
      <c r="AA906" s="394"/>
      <c r="AB906" s="394"/>
    </row>
    <row r="907" spans="8:8" ht="15.75" customHeight="1">
      <c r="A907" s="394"/>
      <c r="B907" s="394"/>
      <c r="C907" s="476"/>
      <c r="D907" s="394"/>
      <c r="E907" s="394"/>
      <c r="F907" s="394"/>
      <c r="G907" s="394"/>
      <c r="H907" s="394"/>
      <c r="I907" s="394"/>
      <c r="J907" s="394"/>
      <c r="K907" s="394"/>
      <c r="L907" s="394"/>
      <c r="M907" s="394"/>
      <c r="N907" s="394"/>
      <c r="O907" s="394"/>
      <c r="P907" s="394"/>
      <c r="Q907" s="475"/>
      <c r="R907" s="475"/>
      <c r="S907" s="394"/>
      <c r="T907" s="394"/>
      <c r="U907" s="394"/>
      <c r="V907" s="394"/>
      <c r="W907" s="394"/>
      <c r="X907" s="394"/>
      <c r="Y907" s="477"/>
      <c r="Z907" s="477"/>
      <c r="AA907" s="394"/>
      <c r="AB907" s="394"/>
    </row>
    <row r="908" spans="8:8" ht="15.75" customHeight="1">
      <c r="A908" s="394"/>
      <c r="B908" s="394"/>
      <c r="C908" s="476"/>
      <c r="D908" s="394"/>
      <c r="E908" s="394"/>
      <c r="F908" s="394"/>
      <c r="G908" s="394"/>
      <c r="H908" s="394"/>
      <c r="I908" s="394"/>
      <c r="J908" s="394"/>
      <c r="K908" s="394"/>
      <c r="L908" s="394"/>
      <c r="M908" s="394"/>
      <c r="N908" s="394"/>
      <c r="O908" s="394"/>
      <c r="P908" s="394"/>
      <c r="Q908" s="475"/>
      <c r="R908" s="475"/>
      <c r="S908" s="394"/>
      <c r="T908" s="394"/>
      <c r="U908" s="394"/>
      <c r="V908" s="394"/>
      <c r="W908" s="394"/>
      <c r="X908" s="394"/>
      <c r="Y908" s="477"/>
      <c r="Z908" s="477"/>
      <c r="AA908" s="394"/>
      <c r="AB908" s="394"/>
    </row>
    <row r="909" spans="8:8" ht="15.75" customHeight="1">
      <c r="A909" s="394"/>
      <c r="B909" s="394"/>
      <c r="C909" s="476"/>
      <c r="D909" s="394"/>
      <c r="E909" s="394"/>
      <c r="F909" s="394"/>
      <c r="G909" s="394"/>
      <c r="H909" s="394"/>
      <c r="I909" s="394"/>
      <c r="J909" s="394"/>
      <c r="K909" s="394"/>
      <c r="L909" s="394"/>
      <c r="M909" s="394"/>
      <c r="N909" s="394"/>
      <c r="O909" s="394"/>
      <c r="P909" s="394"/>
      <c r="Q909" s="475"/>
      <c r="R909" s="475"/>
      <c r="S909" s="394"/>
      <c r="T909" s="394"/>
      <c r="U909" s="394"/>
      <c r="V909" s="394"/>
      <c r="W909" s="394"/>
      <c r="X909" s="394"/>
      <c r="Y909" s="477"/>
      <c r="Z909" s="477"/>
      <c r="AA909" s="394"/>
      <c r="AB909" s="394"/>
    </row>
    <row r="910" spans="8:8" ht="15.75" customHeight="1">
      <c r="A910" s="394"/>
      <c r="B910" s="394"/>
      <c r="C910" s="476"/>
      <c r="D910" s="394"/>
      <c r="E910" s="394"/>
      <c r="F910" s="394"/>
      <c r="G910" s="394"/>
      <c r="H910" s="394"/>
      <c r="I910" s="394"/>
      <c r="J910" s="394"/>
      <c r="K910" s="394"/>
      <c r="L910" s="394"/>
      <c r="M910" s="394"/>
      <c r="N910" s="394"/>
      <c r="O910" s="394"/>
      <c r="P910" s="394"/>
      <c r="Q910" s="475"/>
      <c r="R910" s="475"/>
      <c r="S910" s="394"/>
      <c r="T910" s="394"/>
      <c r="U910" s="394"/>
      <c r="V910" s="394"/>
      <c r="W910" s="394"/>
      <c r="X910" s="394"/>
      <c r="Y910" s="477"/>
      <c r="Z910" s="477"/>
      <c r="AA910" s="394"/>
      <c r="AB910" s="394"/>
    </row>
    <row r="911" spans="8:8" ht="15.75" customHeight="1">
      <c r="A911" s="394"/>
      <c r="B911" s="394"/>
      <c r="C911" s="476"/>
      <c r="D911" s="394"/>
      <c r="E911" s="394"/>
      <c r="F911" s="394"/>
      <c r="G911" s="394"/>
      <c r="H911" s="394"/>
      <c r="I911" s="394"/>
      <c r="J911" s="394"/>
      <c r="K911" s="394"/>
      <c r="L911" s="394"/>
      <c r="M911" s="394"/>
      <c r="N911" s="394"/>
      <c r="O911" s="394"/>
      <c r="P911" s="394"/>
      <c r="Q911" s="475"/>
      <c r="R911" s="475"/>
      <c r="S911" s="394"/>
      <c r="T911" s="394"/>
      <c r="U911" s="394"/>
      <c r="V911" s="394"/>
      <c r="W911" s="394"/>
      <c r="X911" s="394"/>
      <c r="Y911" s="477"/>
      <c r="Z911" s="477"/>
      <c r="AA911" s="394"/>
      <c r="AB911" s="394"/>
    </row>
    <row r="912" spans="8:8" ht="15.75" customHeight="1">
      <c r="A912" s="394"/>
      <c r="B912" s="394"/>
      <c r="C912" s="476"/>
      <c r="D912" s="394"/>
      <c r="E912" s="394"/>
      <c r="F912" s="394"/>
      <c r="G912" s="394"/>
      <c r="H912" s="394"/>
      <c r="I912" s="394"/>
      <c r="J912" s="394"/>
      <c r="K912" s="394"/>
      <c r="L912" s="394"/>
      <c r="M912" s="394"/>
      <c r="N912" s="394"/>
      <c r="O912" s="394"/>
      <c r="P912" s="394"/>
      <c r="Q912" s="475"/>
      <c r="R912" s="475"/>
      <c r="S912" s="394"/>
      <c r="T912" s="394"/>
      <c r="U912" s="394"/>
      <c r="V912" s="394"/>
      <c r="W912" s="394"/>
      <c r="X912" s="394"/>
      <c r="Y912" s="477"/>
      <c r="Z912" s="477"/>
      <c r="AA912" s="394"/>
      <c r="AB912" s="394"/>
    </row>
    <row r="913" spans="8:8" ht="15.75" customHeight="1">
      <c r="A913" s="394"/>
      <c r="B913" s="394"/>
      <c r="C913" s="476"/>
      <c r="D913" s="394"/>
      <c r="E913" s="394"/>
      <c r="F913" s="394"/>
      <c r="G913" s="394"/>
      <c r="H913" s="394"/>
      <c r="I913" s="394"/>
      <c r="J913" s="394"/>
      <c r="K913" s="394"/>
      <c r="L913" s="394"/>
      <c r="M913" s="394"/>
      <c r="N913" s="394"/>
      <c r="O913" s="394"/>
      <c r="P913" s="394"/>
      <c r="Q913" s="475"/>
      <c r="R913" s="475"/>
      <c r="S913" s="394"/>
      <c r="T913" s="394"/>
      <c r="U913" s="394"/>
      <c r="V913" s="394"/>
      <c r="W913" s="394"/>
      <c r="X913" s="394"/>
      <c r="Y913" s="477"/>
      <c r="Z913" s="477"/>
      <c r="AA913" s="394"/>
      <c r="AB913" s="394"/>
    </row>
    <row r="914" spans="8:8" ht="15.75" customHeight="1">
      <c r="A914" s="394"/>
      <c r="B914" s="394"/>
      <c r="C914" s="476"/>
      <c r="D914" s="394"/>
      <c r="E914" s="394"/>
      <c r="F914" s="394"/>
      <c r="G914" s="394"/>
      <c r="H914" s="394"/>
      <c r="I914" s="394"/>
      <c r="J914" s="394"/>
      <c r="K914" s="394"/>
      <c r="L914" s="394"/>
      <c r="M914" s="394"/>
      <c r="N914" s="394"/>
      <c r="O914" s="394"/>
      <c r="P914" s="394"/>
      <c r="Q914" s="475"/>
      <c r="R914" s="475"/>
      <c r="S914" s="394"/>
      <c r="T914" s="394"/>
      <c r="U914" s="394"/>
      <c r="V914" s="394"/>
      <c r="W914" s="394"/>
      <c r="X914" s="394"/>
      <c r="Y914" s="477"/>
      <c r="Z914" s="477"/>
      <c r="AA914" s="394"/>
      <c r="AB914" s="394"/>
    </row>
    <row r="915" spans="8:8" ht="15.75" customHeight="1">
      <c r="A915" s="394"/>
      <c r="B915" s="394"/>
      <c r="C915" s="476"/>
      <c r="D915" s="394"/>
      <c r="E915" s="394"/>
      <c r="F915" s="394"/>
      <c r="G915" s="394"/>
      <c r="H915" s="394"/>
      <c r="I915" s="394"/>
      <c r="J915" s="394"/>
      <c r="K915" s="394"/>
      <c r="L915" s="394"/>
      <c r="M915" s="394"/>
      <c r="N915" s="394"/>
      <c r="O915" s="394"/>
      <c r="P915" s="394"/>
      <c r="Q915" s="475"/>
      <c r="R915" s="475"/>
      <c r="S915" s="394"/>
      <c r="T915" s="394"/>
      <c r="U915" s="394"/>
      <c r="V915" s="394"/>
      <c r="W915" s="394"/>
      <c r="X915" s="394"/>
      <c r="Y915" s="477"/>
      <c r="Z915" s="477"/>
      <c r="AA915" s="394"/>
      <c r="AB915" s="394"/>
    </row>
    <row r="916" spans="8:8" ht="15.75" customHeight="1">
      <c r="A916" s="394"/>
      <c r="B916" s="394"/>
      <c r="C916" s="476"/>
      <c r="D916" s="394"/>
      <c r="E916" s="394"/>
      <c r="F916" s="394"/>
      <c r="G916" s="394"/>
      <c r="H916" s="394"/>
      <c r="I916" s="394"/>
      <c r="J916" s="394"/>
      <c r="K916" s="394"/>
      <c r="L916" s="394"/>
      <c r="M916" s="394"/>
      <c r="N916" s="394"/>
      <c r="O916" s="394"/>
      <c r="P916" s="394"/>
      <c r="Q916" s="475"/>
      <c r="R916" s="475"/>
      <c r="S916" s="394"/>
      <c r="T916" s="394"/>
      <c r="U916" s="394"/>
      <c r="V916" s="394"/>
      <c r="W916" s="394"/>
      <c r="X916" s="394"/>
      <c r="Y916" s="477"/>
      <c r="Z916" s="477"/>
      <c r="AA916" s="394"/>
      <c r="AB916" s="394"/>
    </row>
    <row r="917" spans="8:8" ht="15.75" customHeight="1">
      <c r="A917" s="394"/>
      <c r="B917" s="394"/>
      <c r="C917" s="476"/>
      <c r="D917" s="394"/>
      <c r="E917" s="394"/>
      <c r="F917" s="394"/>
      <c r="G917" s="394"/>
      <c r="H917" s="394"/>
      <c r="I917" s="394"/>
      <c r="J917" s="394"/>
      <c r="K917" s="394"/>
      <c r="L917" s="394"/>
      <c r="M917" s="394"/>
      <c r="N917" s="394"/>
      <c r="O917" s="394"/>
      <c r="P917" s="394"/>
      <c r="Q917" s="475"/>
      <c r="R917" s="475"/>
      <c r="S917" s="394"/>
      <c r="T917" s="394"/>
      <c r="U917" s="394"/>
      <c r="V917" s="394"/>
      <c r="W917" s="394"/>
      <c r="X917" s="394"/>
      <c r="Y917" s="477"/>
      <c r="Z917" s="477"/>
      <c r="AA917" s="394"/>
      <c r="AB917" s="394"/>
    </row>
    <row r="918" spans="8:8" ht="15.75" customHeight="1">
      <c r="A918" s="394"/>
      <c r="B918" s="394"/>
      <c r="C918" s="476"/>
      <c r="D918" s="394"/>
      <c r="E918" s="394"/>
      <c r="F918" s="394"/>
      <c r="G918" s="394"/>
      <c r="H918" s="394"/>
      <c r="I918" s="394"/>
      <c r="J918" s="394"/>
      <c r="K918" s="394"/>
      <c r="L918" s="394"/>
      <c r="M918" s="394"/>
      <c r="N918" s="394"/>
      <c r="O918" s="394"/>
      <c r="P918" s="394"/>
      <c r="Q918" s="475"/>
      <c r="R918" s="475"/>
      <c r="S918" s="394"/>
      <c r="T918" s="394"/>
      <c r="U918" s="394"/>
      <c r="V918" s="394"/>
      <c r="W918" s="394"/>
      <c r="X918" s="394"/>
      <c r="Y918" s="477"/>
      <c r="Z918" s="477"/>
      <c r="AA918" s="394"/>
      <c r="AB918" s="394"/>
    </row>
    <row r="919" spans="8:8" ht="15.75" customHeight="1">
      <c r="A919" s="394"/>
      <c r="B919" s="394"/>
      <c r="C919" s="476"/>
      <c r="D919" s="394"/>
      <c r="E919" s="394"/>
      <c r="F919" s="394"/>
      <c r="G919" s="394"/>
      <c r="H919" s="394"/>
      <c r="I919" s="394"/>
      <c r="J919" s="394"/>
      <c r="K919" s="394"/>
      <c r="L919" s="394"/>
      <c r="M919" s="394"/>
      <c r="N919" s="394"/>
      <c r="O919" s="394"/>
      <c r="P919" s="394"/>
      <c r="Q919" s="475"/>
      <c r="R919" s="475"/>
      <c r="S919" s="394"/>
      <c r="T919" s="394"/>
      <c r="U919" s="394"/>
      <c r="V919" s="394"/>
      <c r="W919" s="394"/>
      <c r="X919" s="394"/>
      <c r="Y919" s="477"/>
      <c r="Z919" s="477"/>
      <c r="AA919" s="394"/>
      <c r="AB919" s="394"/>
    </row>
    <row r="920" spans="8:8" ht="15.75" customHeight="1">
      <c r="A920" s="394"/>
      <c r="B920" s="394"/>
      <c r="C920" s="476"/>
      <c r="D920" s="394"/>
      <c r="E920" s="394"/>
      <c r="F920" s="394"/>
      <c r="G920" s="394"/>
      <c r="H920" s="394"/>
      <c r="I920" s="394"/>
      <c r="J920" s="394"/>
      <c r="K920" s="394"/>
      <c r="L920" s="394"/>
      <c r="M920" s="394"/>
      <c r="N920" s="394"/>
      <c r="O920" s="394"/>
      <c r="P920" s="394"/>
      <c r="Q920" s="475"/>
      <c r="R920" s="475"/>
      <c r="S920" s="394"/>
      <c r="T920" s="394"/>
      <c r="U920" s="394"/>
      <c r="V920" s="394"/>
      <c r="W920" s="394"/>
      <c r="X920" s="394"/>
      <c r="Y920" s="477"/>
      <c r="Z920" s="477"/>
      <c r="AA920" s="394"/>
      <c r="AB920" s="394"/>
    </row>
    <row r="921" spans="8:8" ht="15.75" customHeight="1">
      <c r="A921" s="394"/>
      <c r="B921" s="394"/>
      <c r="C921" s="476"/>
      <c r="D921" s="394"/>
      <c r="E921" s="394"/>
      <c r="F921" s="394"/>
      <c r="G921" s="394"/>
      <c r="H921" s="394"/>
      <c r="I921" s="394"/>
      <c r="J921" s="394"/>
      <c r="K921" s="394"/>
      <c r="L921" s="394"/>
      <c r="M921" s="394"/>
      <c r="N921" s="394"/>
      <c r="O921" s="394"/>
      <c r="P921" s="394"/>
      <c r="Q921" s="475"/>
      <c r="R921" s="475"/>
      <c r="S921" s="394"/>
      <c r="T921" s="394"/>
      <c r="U921" s="394"/>
      <c r="V921" s="394"/>
      <c r="W921" s="394"/>
      <c r="X921" s="394"/>
      <c r="Y921" s="477"/>
      <c r="Z921" s="477"/>
      <c r="AA921" s="394"/>
      <c r="AB921" s="394"/>
    </row>
    <row r="922" spans="8:8" ht="15.75" customHeight="1">
      <c r="A922" s="394"/>
      <c r="B922" s="394"/>
      <c r="C922" s="476"/>
      <c r="D922" s="394"/>
      <c r="E922" s="394"/>
      <c r="F922" s="394"/>
      <c r="G922" s="394"/>
      <c r="H922" s="394"/>
      <c r="I922" s="394"/>
      <c r="J922" s="394"/>
      <c r="K922" s="394"/>
      <c r="L922" s="394"/>
      <c r="M922" s="394"/>
      <c r="N922" s="394"/>
      <c r="O922" s="394"/>
      <c r="P922" s="394"/>
      <c r="Q922" s="475"/>
      <c r="R922" s="475"/>
      <c r="S922" s="394"/>
      <c r="T922" s="394"/>
      <c r="U922" s="394"/>
      <c r="V922" s="394"/>
      <c r="W922" s="394"/>
      <c r="X922" s="394"/>
      <c r="Y922" s="477"/>
      <c r="Z922" s="477"/>
      <c r="AA922" s="394"/>
      <c r="AB922" s="394"/>
    </row>
    <row r="923" spans="8:8" ht="15.75" customHeight="1">
      <c r="A923" s="394"/>
      <c r="B923" s="394"/>
      <c r="C923" s="476"/>
      <c r="D923" s="394"/>
      <c r="E923" s="394"/>
      <c r="F923" s="394"/>
      <c r="G923" s="394"/>
      <c r="H923" s="394"/>
      <c r="I923" s="394"/>
      <c r="J923" s="394"/>
      <c r="K923" s="394"/>
      <c r="L923" s="394"/>
      <c r="M923" s="394"/>
      <c r="N923" s="394"/>
      <c r="O923" s="394"/>
      <c r="P923" s="394"/>
      <c r="Q923" s="475"/>
      <c r="R923" s="475"/>
      <c r="S923" s="394"/>
      <c r="T923" s="394"/>
      <c r="U923" s="394"/>
      <c r="V923" s="394"/>
      <c r="W923" s="394"/>
      <c r="X923" s="394"/>
      <c r="Y923" s="477"/>
      <c r="Z923" s="477"/>
      <c r="AA923" s="394"/>
      <c r="AB923" s="394"/>
    </row>
    <row r="924" spans="8:8" ht="15.75" customHeight="1">
      <c r="A924" s="394"/>
      <c r="B924" s="394"/>
      <c r="C924" s="476"/>
      <c r="D924" s="394"/>
      <c r="E924" s="394"/>
      <c r="F924" s="394"/>
      <c r="G924" s="394"/>
      <c r="H924" s="394"/>
      <c r="I924" s="394"/>
      <c r="J924" s="394"/>
      <c r="K924" s="394"/>
      <c r="L924" s="394"/>
      <c r="M924" s="394"/>
      <c r="N924" s="394"/>
      <c r="O924" s="394"/>
      <c r="P924" s="394"/>
      <c r="Q924" s="475"/>
      <c r="R924" s="475"/>
      <c r="S924" s="394"/>
      <c r="T924" s="394"/>
      <c r="U924" s="394"/>
      <c r="V924" s="394"/>
      <c r="W924" s="394"/>
      <c r="X924" s="394"/>
      <c r="Y924" s="477"/>
      <c r="Z924" s="477"/>
      <c r="AA924" s="394"/>
      <c r="AB924" s="394"/>
    </row>
    <row r="925" spans="8:8" ht="15.75" customHeight="1">
      <c r="A925" s="394"/>
      <c r="B925" s="394"/>
      <c r="C925" s="476"/>
      <c r="D925" s="394"/>
      <c r="E925" s="394"/>
      <c r="F925" s="394"/>
      <c r="G925" s="394"/>
      <c r="H925" s="394"/>
      <c r="I925" s="394"/>
      <c r="J925" s="394"/>
      <c r="K925" s="394"/>
      <c r="L925" s="394"/>
      <c r="M925" s="394"/>
      <c r="N925" s="394"/>
      <c r="O925" s="394"/>
      <c r="P925" s="394"/>
      <c r="Q925" s="475"/>
      <c r="R925" s="475"/>
      <c r="S925" s="394"/>
      <c r="T925" s="394"/>
      <c r="U925" s="394"/>
      <c r="V925" s="394"/>
      <c r="W925" s="394"/>
      <c r="X925" s="394"/>
      <c r="Y925" s="477"/>
      <c r="Z925" s="477"/>
      <c r="AA925" s="394"/>
      <c r="AB925" s="394"/>
    </row>
    <row r="926" spans="8:8" ht="15.75" customHeight="1">
      <c r="A926" s="394"/>
      <c r="B926" s="394"/>
      <c r="C926" s="476"/>
      <c r="D926" s="394"/>
      <c r="E926" s="394"/>
      <c r="F926" s="394"/>
      <c r="G926" s="394"/>
      <c r="H926" s="394"/>
      <c r="I926" s="394"/>
      <c r="J926" s="394"/>
      <c r="K926" s="394"/>
      <c r="L926" s="394"/>
      <c r="M926" s="394"/>
      <c r="N926" s="394"/>
      <c r="O926" s="394"/>
      <c r="P926" s="394"/>
      <c r="Q926" s="475"/>
      <c r="R926" s="475"/>
      <c r="S926" s="394"/>
      <c r="T926" s="394"/>
      <c r="U926" s="394"/>
      <c r="V926" s="394"/>
      <c r="W926" s="394"/>
      <c r="X926" s="394"/>
      <c r="Y926" s="477"/>
      <c r="Z926" s="477"/>
      <c r="AA926" s="394"/>
      <c r="AB926" s="394"/>
    </row>
    <row r="927" spans="8:8" ht="15.75" customHeight="1">
      <c r="A927" s="394"/>
      <c r="B927" s="394"/>
      <c r="C927" s="476"/>
      <c r="D927" s="394"/>
      <c r="E927" s="394"/>
      <c r="F927" s="394"/>
      <c r="G927" s="394"/>
      <c r="H927" s="394"/>
      <c r="I927" s="394"/>
      <c r="J927" s="394"/>
      <c r="K927" s="394"/>
      <c r="L927" s="394"/>
      <c r="M927" s="394"/>
      <c r="N927" s="394"/>
      <c r="O927" s="394"/>
      <c r="P927" s="394"/>
      <c r="Q927" s="475"/>
      <c r="R927" s="475"/>
      <c r="S927" s="394"/>
      <c r="T927" s="394"/>
      <c r="U927" s="394"/>
      <c r="V927" s="394"/>
      <c r="W927" s="394"/>
      <c r="X927" s="394"/>
      <c r="Y927" s="477"/>
      <c r="Z927" s="477"/>
      <c r="AA927" s="394"/>
      <c r="AB927" s="394"/>
    </row>
    <row r="928" spans="8:8" ht="15.75" customHeight="1">
      <c r="A928" s="394"/>
      <c r="B928" s="394"/>
      <c r="C928" s="476"/>
      <c r="D928" s="394"/>
      <c r="E928" s="394"/>
      <c r="F928" s="394"/>
      <c r="G928" s="394"/>
      <c r="H928" s="394"/>
      <c r="I928" s="394"/>
      <c r="J928" s="394"/>
      <c r="K928" s="394"/>
      <c r="L928" s="394"/>
      <c r="M928" s="394"/>
      <c r="N928" s="394"/>
      <c r="O928" s="394"/>
      <c r="P928" s="394"/>
      <c r="Q928" s="475"/>
      <c r="R928" s="475"/>
      <c r="S928" s="394"/>
      <c r="T928" s="394"/>
      <c r="U928" s="394"/>
      <c r="V928" s="394"/>
      <c r="W928" s="394"/>
      <c r="X928" s="394"/>
      <c r="Y928" s="477"/>
      <c r="Z928" s="477"/>
      <c r="AA928" s="394"/>
      <c r="AB928" s="394"/>
    </row>
    <row r="929" spans="8:8" ht="15.75" customHeight="1">
      <c r="A929" s="394"/>
      <c r="B929" s="394"/>
      <c r="C929" s="476"/>
      <c r="D929" s="394"/>
      <c r="E929" s="394"/>
      <c r="F929" s="394"/>
      <c r="G929" s="394"/>
      <c r="H929" s="394"/>
      <c r="I929" s="394"/>
      <c r="J929" s="394"/>
      <c r="K929" s="394"/>
      <c r="L929" s="394"/>
      <c r="M929" s="394"/>
      <c r="N929" s="394"/>
      <c r="O929" s="394"/>
      <c r="P929" s="394"/>
      <c r="Q929" s="475"/>
      <c r="R929" s="475"/>
      <c r="S929" s="394"/>
      <c r="T929" s="394"/>
      <c r="U929" s="394"/>
      <c r="V929" s="394"/>
      <c r="W929" s="394"/>
      <c r="X929" s="394"/>
      <c r="Y929" s="477"/>
      <c r="Z929" s="477"/>
      <c r="AA929" s="394"/>
      <c r="AB929" s="394"/>
    </row>
    <row r="930" spans="8:8" ht="15.75" customHeight="1">
      <c r="A930" s="394"/>
      <c r="B930" s="394"/>
      <c r="C930" s="476"/>
      <c r="D930" s="394"/>
      <c r="E930" s="394"/>
      <c r="F930" s="394"/>
      <c r="G930" s="394"/>
      <c r="H930" s="394"/>
      <c r="I930" s="394"/>
      <c r="J930" s="394"/>
      <c r="K930" s="394"/>
      <c r="L930" s="394"/>
      <c r="M930" s="394"/>
      <c r="N930" s="394"/>
      <c r="O930" s="394"/>
      <c r="P930" s="394"/>
      <c r="Q930" s="475"/>
      <c r="R930" s="475"/>
      <c r="S930" s="394"/>
      <c r="T930" s="394"/>
      <c r="U930" s="394"/>
      <c r="V930" s="394"/>
      <c r="W930" s="394"/>
      <c r="X930" s="394"/>
      <c r="Y930" s="477"/>
      <c r="Z930" s="477"/>
      <c r="AA930" s="394"/>
      <c r="AB930" s="394"/>
    </row>
    <row r="931" spans="8:8" ht="15.75" customHeight="1">
      <c r="A931" s="394"/>
      <c r="B931" s="394"/>
      <c r="C931" s="476"/>
      <c r="D931" s="394"/>
      <c r="E931" s="394"/>
      <c r="F931" s="394"/>
      <c r="G931" s="394"/>
      <c r="H931" s="394"/>
      <c r="I931" s="394"/>
      <c r="J931" s="394"/>
      <c r="K931" s="394"/>
      <c r="L931" s="394"/>
      <c r="M931" s="394"/>
      <c r="N931" s="394"/>
      <c r="O931" s="394"/>
      <c r="P931" s="394"/>
      <c r="Q931" s="475"/>
      <c r="R931" s="475"/>
      <c r="S931" s="394"/>
      <c r="T931" s="394"/>
      <c r="U931" s="394"/>
      <c r="V931" s="394"/>
      <c r="W931" s="394"/>
      <c r="X931" s="394"/>
      <c r="Y931" s="477"/>
      <c r="Z931" s="477"/>
      <c r="AA931" s="394"/>
      <c r="AB931" s="394"/>
    </row>
    <row r="932" spans="8:8" ht="15.75" customHeight="1">
      <c r="A932" s="394"/>
      <c r="B932" s="394"/>
      <c r="C932" s="476"/>
      <c r="D932" s="394"/>
      <c r="E932" s="394"/>
      <c r="F932" s="394"/>
      <c r="G932" s="394"/>
      <c r="H932" s="394"/>
      <c r="I932" s="394"/>
      <c r="J932" s="394"/>
      <c r="K932" s="394"/>
      <c r="L932" s="394"/>
      <c r="M932" s="394"/>
      <c r="N932" s="394"/>
      <c r="O932" s="394"/>
      <c r="P932" s="394"/>
      <c r="Q932" s="475"/>
      <c r="R932" s="475"/>
      <c r="S932" s="394"/>
      <c r="T932" s="394"/>
      <c r="U932" s="394"/>
      <c r="V932" s="394"/>
      <c r="W932" s="394"/>
      <c r="X932" s="394"/>
      <c r="Y932" s="477"/>
      <c r="Z932" s="477"/>
      <c r="AA932" s="394"/>
      <c r="AB932" s="394"/>
    </row>
    <row r="933" spans="8:8" ht="15.75" customHeight="1">
      <c r="A933" s="394"/>
      <c r="B933" s="394"/>
      <c r="C933" s="476"/>
      <c r="D933" s="394"/>
      <c r="E933" s="394"/>
      <c r="F933" s="394"/>
      <c r="G933" s="394"/>
      <c r="H933" s="394"/>
      <c r="I933" s="394"/>
      <c r="J933" s="394"/>
      <c r="K933" s="394"/>
      <c r="L933" s="394"/>
      <c r="M933" s="394"/>
      <c r="N933" s="394"/>
      <c r="O933" s="394"/>
      <c r="P933" s="394"/>
      <c r="Q933" s="475"/>
      <c r="R933" s="475"/>
      <c r="S933" s="394"/>
      <c r="T933" s="394"/>
      <c r="U933" s="394"/>
      <c r="V933" s="394"/>
      <c r="W933" s="394"/>
      <c r="X933" s="394"/>
      <c r="Y933" s="477"/>
      <c r="Z933" s="477"/>
      <c r="AA933" s="394"/>
      <c r="AB933" s="394"/>
    </row>
    <row r="934" spans="8:8" ht="15.75" customHeight="1">
      <c r="A934" s="394"/>
      <c r="B934" s="394"/>
      <c r="C934" s="476"/>
      <c r="D934" s="394"/>
      <c r="E934" s="394"/>
      <c r="F934" s="394"/>
      <c r="G934" s="394"/>
      <c r="H934" s="394"/>
      <c r="I934" s="394"/>
      <c r="J934" s="394"/>
      <c r="K934" s="394"/>
      <c r="L934" s="394"/>
      <c r="M934" s="394"/>
      <c r="N934" s="394"/>
      <c r="O934" s="394"/>
      <c r="P934" s="394"/>
      <c r="Q934" s="475"/>
      <c r="R934" s="475"/>
      <c r="S934" s="394"/>
      <c r="T934" s="394"/>
      <c r="U934" s="394"/>
      <c r="V934" s="394"/>
      <c r="W934" s="394"/>
      <c r="X934" s="394"/>
      <c r="Y934" s="477"/>
      <c r="Z934" s="477"/>
      <c r="AA934" s="394"/>
      <c r="AB934" s="394"/>
    </row>
    <row r="935" spans="8:8" ht="15.75" customHeight="1">
      <c r="A935" s="394"/>
      <c r="B935" s="394"/>
      <c r="C935" s="476"/>
      <c r="D935" s="394"/>
      <c r="E935" s="394"/>
      <c r="F935" s="394"/>
      <c r="G935" s="394"/>
      <c r="H935" s="394"/>
      <c r="I935" s="394"/>
      <c r="J935" s="394"/>
      <c r="K935" s="394"/>
      <c r="L935" s="394"/>
      <c r="M935" s="394"/>
      <c r="N935" s="394"/>
      <c r="O935" s="394"/>
      <c r="P935" s="394"/>
      <c r="Q935" s="475"/>
      <c r="R935" s="475"/>
      <c r="S935" s="394"/>
      <c r="T935" s="394"/>
      <c r="U935" s="394"/>
      <c r="V935" s="394"/>
      <c r="W935" s="394"/>
      <c r="X935" s="394"/>
      <c r="Y935" s="477"/>
      <c r="Z935" s="477"/>
      <c r="AA935" s="394"/>
      <c r="AB935" s="394"/>
    </row>
    <row r="936" spans="8:8" ht="15.75" customHeight="1">
      <c r="A936" s="394"/>
      <c r="B936" s="394"/>
      <c r="C936" s="476"/>
      <c r="D936" s="394"/>
      <c r="E936" s="394"/>
      <c r="F936" s="394"/>
      <c r="G936" s="394"/>
      <c r="H936" s="394"/>
      <c r="I936" s="394"/>
      <c r="J936" s="394"/>
      <c r="K936" s="394"/>
      <c r="L936" s="394"/>
      <c r="M936" s="394"/>
      <c r="N936" s="394"/>
      <c r="O936" s="394"/>
      <c r="P936" s="394"/>
      <c r="Q936" s="475"/>
      <c r="R936" s="475"/>
      <c r="S936" s="394"/>
      <c r="T936" s="394"/>
      <c r="U936" s="394"/>
      <c r="V936" s="394"/>
      <c r="W936" s="394"/>
      <c r="X936" s="394"/>
      <c r="Y936" s="477"/>
      <c r="Z936" s="477"/>
      <c r="AA936" s="394"/>
      <c r="AB936" s="394"/>
    </row>
    <row r="937" spans="8:8" ht="15.75" customHeight="1">
      <c r="A937" s="394"/>
      <c r="B937" s="394"/>
      <c r="C937" s="476"/>
      <c r="D937" s="394"/>
      <c r="E937" s="394"/>
      <c r="F937" s="394"/>
      <c r="G937" s="394"/>
      <c r="H937" s="394"/>
      <c r="I937" s="394"/>
      <c r="J937" s="394"/>
      <c r="K937" s="394"/>
      <c r="L937" s="394"/>
      <c r="M937" s="394"/>
      <c r="N937" s="394"/>
      <c r="O937" s="394"/>
      <c r="P937" s="394"/>
      <c r="Q937" s="475"/>
      <c r="R937" s="475"/>
      <c r="S937" s="394"/>
      <c r="T937" s="394"/>
      <c r="U937" s="394"/>
      <c r="V937" s="394"/>
      <c r="W937" s="394"/>
      <c r="X937" s="394"/>
      <c r="Y937" s="477"/>
      <c r="Z937" s="477"/>
      <c r="AA937" s="394"/>
      <c r="AB937" s="394"/>
    </row>
    <row r="938" spans="8:8" ht="15.75" customHeight="1">
      <c r="A938" s="394"/>
      <c r="B938" s="394"/>
      <c r="C938" s="476"/>
      <c r="D938" s="394"/>
      <c r="E938" s="394"/>
      <c r="F938" s="394"/>
      <c r="G938" s="394"/>
      <c r="H938" s="394"/>
      <c r="I938" s="394"/>
      <c r="J938" s="394"/>
      <c r="K938" s="394"/>
      <c r="L938" s="394"/>
      <c r="M938" s="394"/>
      <c r="N938" s="394"/>
      <c r="O938" s="394"/>
      <c r="P938" s="394"/>
      <c r="Q938" s="475"/>
      <c r="R938" s="475"/>
      <c r="S938" s="394"/>
      <c r="T938" s="394"/>
      <c r="U938" s="394"/>
      <c r="V938" s="394"/>
      <c r="W938" s="394"/>
      <c r="X938" s="394"/>
      <c r="Y938" s="477"/>
      <c r="Z938" s="477"/>
      <c r="AA938" s="394"/>
      <c r="AB938" s="394"/>
    </row>
    <row r="939" spans="8:8" ht="15.75" customHeight="1">
      <c r="A939" s="394"/>
      <c r="B939" s="394"/>
      <c r="C939" s="476"/>
      <c r="D939" s="394"/>
      <c r="E939" s="394"/>
      <c r="F939" s="394"/>
      <c r="G939" s="394"/>
      <c r="H939" s="394"/>
      <c r="I939" s="394"/>
      <c r="J939" s="394"/>
      <c r="K939" s="394"/>
      <c r="L939" s="394"/>
      <c r="M939" s="394"/>
      <c r="N939" s="394"/>
      <c r="O939" s="394"/>
      <c r="P939" s="394"/>
      <c r="Q939" s="475"/>
      <c r="R939" s="475"/>
      <c r="S939" s="394"/>
      <c r="T939" s="394"/>
      <c r="U939" s="394"/>
      <c r="V939" s="394"/>
      <c r="W939" s="394"/>
      <c r="X939" s="394"/>
      <c r="Y939" s="477"/>
      <c r="Z939" s="477"/>
      <c r="AA939" s="394"/>
      <c r="AB939" s="394"/>
    </row>
    <row r="940" spans="8:8" ht="15.75" customHeight="1">
      <c r="A940" s="394"/>
      <c r="B940" s="394"/>
      <c r="C940" s="476"/>
      <c r="D940" s="394"/>
      <c r="E940" s="394"/>
      <c r="F940" s="394"/>
      <c r="G940" s="394"/>
      <c r="H940" s="394"/>
      <c r="I940" s="394"/>
      <c r="J940" s="394"/>
      <c r="K940" s="394"/>
      <c r="L940" s="394"/>
      <c r="M940" s="394"/>
      <c r="N940" s="394"/>
      <c r="O940" s="394"/>
      <c r="P940" s="394"/>
      <c r="Q940" s="475"/>
      <c r="R940" s="475"/>
      <c r="S940" s="394"/>
      <c r="T940" s="394"/>
      <c r="U940" s="394"/>
      <c r="V940" s="394"/>
      <c r="W940" s="394"/>
      <c r="X940" s="394"/>
      <c r="Y940" s="477"/>
      <c r="Z940" s="477"/>
      <c r="AA940" s="394"/>
      <c r="AB940" s="394"/>
    </row>
    <row r="941" spans="8:8" ht="15.75" customHeight="1">
      <c r="A941" s="394"/>
      <c r="B941" s="394"/>
      <c r="C941" s="476"/>
      <c r="D941" s="394"/>
      <c r="E941" s="394"/>
      <c r="F941" s="394"/>
      <c r="G941" s="394"/>
      <c r="H941" s="394"/>
      <c r="I941" s="394"/>
      <c r="J941" s="394"/>
      <c r="K941" s="394"/>
      <c r="L941" s="394"/>
      <c r="M941" s="394"/>
      <c r="N941" s="394"/>
      <c r="O941" s="394"/>
      <c r="P941" s="394"/>
      <c r="Q941" s="475"/>
      <c r="R941" s="475"/>
      <c r="S941" s="394"/>
      <c r="T941" s="394"/>
      <c r="U941" s="394"/>
      <c r="V941" s="394"/>
      <c r="W941" s="394"/>
      <c r="X941" s="394"/>
      <c r="Y941" s="477"/>
      <c r="Z941" s="477"/>
      <c r="AA941" s="394"/>
      <c r="AB941" s="394"/>
    </row>
    <row r="942" spans="8:8" ht="15.75" customHeight="1">
      <c r="A942" s="394"/>
      <c r="B942" s="394"/>
      <c r="C942" s="476"/>
      <c r="D942" s="394"/>
      <c r="E942" s="394"/>
      <c r="F942" s="394"/>
      <c r="G942" s="394"/>
      <c r="H942" s="394"/>
      <c r="I942" s="394"/>
      <c r="J942" s="394"/>
      <c r="K942" s="394"/>
      <c r="L942" s="394"/>
      <c r="M942" s="394"/>
      <c r="N942" s="394"/>
      <c r="O942" s="394"/>
      <c r="P942" s="394"/>
      <c r="Q942" s="475"/>
      <c r="R942" s="475"/>
      <c r="S942" s="394"/>
      <c r="T942" s="394"/>
      <c r="U942" s="394"/>
      <c r="V942" s="394"/>
      <c r="W942" s="394"/>
      <c r="X942" s="394"/>
      <c r="Y942" s="477"/>
      <c r="Z942" s="477"/>
      <c r="AA942" s="394"/>
      <c r="AB942" s="394"/>
    </row>
    <row r="943" spans="8:8" ht="15.75" customHeight="1">
      <c r="A943" s="394"/>
      <c r="B943" s="394"/>
      <c r="C943" s="476"/>
      <c r="D943" s="394"/>
      <c r="E943" s="394"/>
      <c r="F943" s="394"/>
      <c r="G943" s="394"/>
      <c r="H943" s="394"/>
      <c r="I943" s="394"/>
      <c r="J943" s="394"/>
      <c r="K943" s="394"/>
      <c r="L943" s="394"/>
      <c r="M943" s="394"/>
      <c r="N943" s="394"/>
      <c r="O943" s="394"/>
      <c r="P943" s="394"/>
      <c r="Q943" s="475"/>
      <c r="R943" s="475"/>
      <c r="S943" s="394"/>
      <c r="T943" s="394"/>
      <c r="U943" s="394"/>
      <c r="V943" s="394"/>
      <c r="W943" s="394"/>
      <c r="X943" s="394"/>
      <c r="Y943" s="477"/>
      <c r="Z943" s="477"/>
      <c r="AA943" s="394"/>
      <c r="AB943" s="394"/>
    </row>
    <row r="944" spans="8:8" ht="15.75" customHeight="1">
      <c r="A944" s="394"/>
      <c r="B944" s="394"/>
      <c r="C944" s="476"/>
      <c r="D944" s="394"/>
      <c r="E944" s="394"/>
      <c r="F944" s="394"/>
      <c r="G944" s="394"/>
      <c r="H944" s="394"/>
      <c r="I944" s="394"/>
      <c r="J944" s="394"/>
      <c r="K944" s="394"/>
      <c r="L944" s="394"/>
      <c r="M944" s="394"/>
      <c r="N944" s="394"/>
      <c r="O944" s="394"/>
      <c r="P944" s="394"/>
      <c r="Q944" s="475"/>
      <c r="R944" s="475"/>
      <c r="S944" s="394"/>
      <c r="T944" s="394"/>
      <c r="U944" s="394"/>
      <c r="V944" s="394"/>
      <c r="W944" s="394"/>
      <c r="X944" s="394"/>
      <c r="Y944" s="477"/>
      <c r="Z944" s="477"/>
      <c r="AA944" s="394"/>
      <c r="AB944" s="394"/>
    </row>
    <row r="945" spans="8:8" ht="15.75" customHeight="1">
      <c r="A945" s="394"/>
      <c r="B945" s="394"/>
      <c r="C945" s="476"/>
      <c r="D945" s="394"/>
      <c r="E945" s="394"/>
      <c r="F945" s="394"/>
      <c r="G945" s="394"/>
      <c r="H945" s="394"/>
      <c r="I945" s="394"/>
      <c r="J945" s="394"/>
      <c r="K945" s="394"/>
      <c r="L945" s="394"/>
      <c r="M945" s="394"/>
      <c r="N945" s="394"/>
      <c r="O945" s="394"/>
      <c r="P945" s="394"/>
      <c r="Q945" s="475"/>
      <c r="R945" s="475"/>
      <c r="S945" s="394"/>
      <c r="T945" s="394"/>
      <c r="U945" s="394"/>
      <c r="V945" s="394"/>
      <c r="W945" s="394"/>
      <c r="X945" s="394"/>
      <c r="Y945" s="477"/>
      <c r="Z945" s="477"/>
      <c r="AA945" s="394"/>
      <c r="AB945" s="394"/>
    </row>
    <row r="946" spans="8:8" ht="15.75" customHeight="1">
      <c r="A946" s="394"/>
      <c r="B946" s="394"/>
      <c r="C946" s="476"/>
      <c r="D946" s="394"/>
      <c r="E946" s="394"/>
      <c r="F946" s="394"/>
      <c r="G946" s="394"/>
      <c r="H946" s="394"/>
      <c r="I946" s="394"/>
      <c r="J946" s="394"/>
      <c r="K946" s="394"/>
      <c r="L946" s="394"/>
      <c r="M946" s="394"/>
      <c r="N946" s="394"/>
      <c r="O946" s="394"/>
      <c r="P946" s="394"/>
      <c r="Q946" s="475"/>
      <c r="R946" s="475"/>
      <c r="S946" s="394"/>
      <c r="T946" s="394"/>
      <c r="U946" s="394"/>
      <c r="V946" s="394"/>
      <c r="W946" s="394"/>
      <c r="X946" s="394"/>
      <c r="Y946" s="477"/>
      <c r="Z946" s="477"/>
      <c r="AA946" s="394"/>
      <c r="AB946" s="394"/>
    </row>
    <row r="947" spans="8:8" ht="15.75" customHeight="1">
      <c r="A947" s="394"/>
      <c r="B947" s="394"/>
      <c r="C947" s="476"/>
      <c r="D947" s="394"/>
      <c r="E947" s="394"/>
      <c r="F947" s="394"/>
      <c r="G947" s="394"/>
      <c r="H947" s="394"/>
      <c r="I947" s="394"/>
      <c r="J947" s="394"/>
      <c r="K947" s="394"/>
      <c r="L947" s="394"/>
      <c r="M947" s="394"/>
      <c r="N947" s="394"/>
      <c r="O947" s="394"/>
      <c r="P947" s="394"/>
      <c r="Q947" s="475"/>
      <c r="R947" s="475"/>
      <c r="S947" s="394"/>
      <c r="T947" s="394"/>
      <c r="U947" s="394"/>
      <c r="V947" s="394"/>
      <c r="W947" s="394"/>
      <c r="X947" s="394"/>
      <c r="Y947" s="477"/>
      <c r="Z947" s="477"/>
      <c r="AA947" s="394"/>
      <c r="AB947" s="394"/>
    </row>
    <row r="948" spans="8:8" ht="15.75" customHeight="1">
      <c r="A948" s="394"/>
      <c r="B948" s="394"/>
      <c r="C948" s="476"/>
      <c r="D948" s="394"/>
      <c r="E948" s="394"/>
      <c r="F948" s="394"/>
      <c r="G948" s="394"/>
      <c r="H948" s="394"/>
      <c r="I948" s="394"/>
      <c r="J948" s="394"/>
      <c r="K948" s="394"/>
      <c r="L948" s="394"/>
      <c r="M948" s="394"/>
      <c r="N948" s="394"/>
      <c r="O948" s="394"/>
      <c r="P948" s="394"/>
      <c r="Q948" s="475"/>
      <c r="R948" s="475"/>
      <c r="S948" s="394"/>
      <c r="T948" s="394"/>
      <c r="U948" s="394"/>
      <c r="V948" s="394"/>
      <c r="W948" s="394"/>
      <c r="X948" s="394"/>
      <c r="Y948" s="477"/>
      <c r="Z948" s="477"/>
      <c r="AA948" s="394"/>
      <c r="AB948" s="394"/>
    </row>
    <row r="949" spans="8:8" ht="15.75" customHeight="1">
      <c r="A949" s="394"/>
      <c r="B949" s="394"/>
      <c r="C949" s="476"/>
      <c r="D949" s="394"/>
      <c r="E949" s="394"/>
      <c r="F949" s="394"/>
      <c r="G949" s="394"/>
      <c r="H949" s="394"/>
      <c r="I949" s="394"/>
      <c r="J949" s="394"/>
      <c r="K949" s="394"/>
      <c r="L949" s="394"/>
      <c r="M949" s="394"/>
      <c r="N949" s="394"/>
      <c r="O949" s="394"/>
      <c r="P949" s="394"/>
      <c r="Q949" s="475"/>
      <c r="R949" s="475"/>
      <c r="S949" s="394"/>
      <c r="T949" s="394"/>
      <c r="U949" s="394"/>
      <c r="V949" s="394"/>
      <c r="W949" s="394"/>
      <c r="X949" s="394"/>
      <c r="Y949" s="477"/>
      <c r="Z949" s="477"/>
      <c r="AA949" s="394"/>
      <c r="AB949" s="394"/>
    </row>
    <row r="950" spans="8:8" ht="15.75" customHeight="1">
      <c r="A950" s="394"/>
      <c r="B950" s="394"/>
      <c r="C950" s="476"/>
      <c r="D950" s="394"/>
      <c r="E950" s="394"/>
      <c r="F950" s="394"/>
      <c r="G950" s="394"/>
      <c r="H950" s="394"/>
      <c r="I950" s="394"/>
      <c r="J950" s="394"/>
      <c r="K950" s="394"/>
      <c r="L950" s="394"/>
      <c r="M950" s="394"/>
      <c r="N950" s="394"/>
      <c r="O950" s="394"/>
      <c r="P950" s="394"/>
      <c r="Q950" s="475"/>
      <c r="R950" s="475"/>
      <c r="S950" s="394"/>
      <c r="T950" s="394"/>
      <c r="U950" s="394"/>
      <c r="V950" s="394"/>
      <c r="W950" s="394"/>
      <c r="X950" s="394"/>
      <c r="Y950" s="477"/>
      <c r="Z950" s="477"/>
      <c r="AA950" s="394"/>
      <c r="AB950" s="394"/>
    </row>
    <row r="951" spans="8:8" ht="15.75" customHeight="1">
      <c r="A951" s="394"/>
      <c r="B951" s="394"/>
      <c r="C951" s="476"/>
      <c r="D951" s="394"/>
      <c r="E951" s="394"/>
      <c r="F951" s="394"/>
      <c r="G951" s="394"/>
      <c r="H951" s="394"/>
      <c r="I951" s="394"/>
      <c r="J951" s="394"/>
      <c r="K951" s="394"/>
      <c r="L951" s="394"/>
      <c r="M951" s="394"/>
      <c r="N951" s="394"/>
      <c r="O951" s="394"/>
      <c r="P951" s="394"/>
      <c r="Q951" s="475"/>
      <c r="R951" s="475"/>
      <c r="S951" s="394"/>
      <c r="T951" s="394"/>
      <c r="U951" s="394"/>
      <c r="V951" s="394"/>
      <c r="W951" s="394"/>
      <c r="X951" s="394"/>
      <c r="Y951" s="477"/>
      <c r="Z951" s="477"/>
      <c r="AA951" s="394"/>
      <c r="AB951" s="394"/>
    </row>
    <row r="952" spans="8:8" ht="15.75" customHeight="1">
      <c r="A952" s="394"/>
      <c r="B952" s="394"/>
      <c r="C952" s="476"/>
      <c r="D952" s="394"/>
      <c r="E952" s="394"/>
      <c r="F952" s="394"/>
      <c r="G952" s="394"/>
      <c r="H952" s="394"/>
      <c r="I952" s="394"/>
      <c r="J952" s="394"/>
      <c r="K952" s="394"/>
      <c r="L952" s="394"/>
      <c r="M952" s="394"/>
      <c r="N952" s="394"/>
      <c r="O952" s="394"/>
      <c r="P952" s="394"/>
      <c r="Q952" s="475"/>
      <c r="R952" s="475"/>
      <c r="S952" s="394"/>
      <c r="T952" s="394"/>
      <c r="U952" s="394"/>
      <c r="V952" s="394"/>
      <c r="W952" s="394"/>
      <c r="X952" s="394"/>
      <c r="Y952" s="477"/>
      <c r="Z952" s="477"/>
      <c r="AA952" s="394"/>
      <c r="AB952" s="394"/>
    </row>
    <row r="953" spans="8:8" ht="15.75" customHeight="1">
      <c r="A953" s="394"/>
      <c r="B953" s="394"/>
      <c r="C953" s="476"/>
      <c r="D953" s="394"/>
      <c r="E953" s="394"/>
      <c r="F953" s="394"/>
      <c r="G953" s="394"/>
      <c r="H953" s="394"/>
      <c r="I953" s="394"/>
      <c r="J953" s="394"/>
      <c r="K953" s="394"/>
      <c r="L953" s="394"/>
      <c r="M953" s="394"/>
      <c r="N953" s="394"/>
      <c r="O953" s="394"/>
      <c r="P953" s="394"/>
      <c r="Q953" s="475"/>
      <c r="R953" s="475"/>
      <c r="S953" s="394"/>
      <c r="T953" s="394"/>
      <c r="U953" s="394"/>
      <c r="V953" s="394"/>
      <c r="W953" s="394"/>
      <c r="X953" s="394"/>
      <c r="Y953" s="477"/>
      <c r="Z953" s="477"/>
      <c r="AA953" s="394"/>
      <c r="AB953" s="394"/>
    </row>
    <row r="954" spans="8:8" ht="15.75" customHeight="1">
      <c r="A954" s="394"/>
      <c r="B954" s="394"/>
      <c r="C954" s="476"/>
      <c r="D954" s="394"/>
      <c r="E954" s="394"/>
      <c r="F954" s="394"/>
      <c r="G954" s="394"/>
      <c r="H954" s="394"/>
      <c r="I954" s="394"/>
      <c r="J954" s="394"/>
      <c r="K954" s="394"/>
      <c r="L954" s="394"/>
      <c r="M954" s="394"/>
      <c r="N954" s="394"/>
      <c r="O954" s="394"/>
      <c r="P954" s="394"/>
      <c r="Q954" s="475"/>
      <c r="R954" s="475"/>
      <c r="S954" s="394"/>
      <c r="T954" s="394"/>
      <c r="U954" s="394"/>
      <c r="V954" s="394"/>
      <c r="W954" s="394"/>
      <c r="X954" s="394"/>
      <c r="Y954" s="477"/>
      <c r="Z954" s="477"/>
      <c r="AA954" s="394"/>
      <c r="AB954" s="394"/>
    </row>
    <row r="955" spans="8:8" ht="15.75" customHeight="1">
      <c r="A955" s="394"/>
      <c r="B955" s="394"/>
      <c r="C955" s="476"/>
      <c r="D955" s="394"/>
      <c r="E955" s="394"/>
      <c r="F955" s="394"/>
      <c r="G955" s="394"/>
      <c r="H955" s="394"/>
      <c r="I955" s="394"/>
      <c r="J955" s="394"/>
      <c r="K955" s="394"/>
      <c r="L955" s="394"/>
      <c r="M955" s="394"/>
      <c r="N955" s="394"/>
      <c r="O955" s="394"/>
      <c r="P955" s="394"/>
      <c r="Q955" s="475"/>
      <c r="R955" s="475"/>
      <c r="S955" s="394"/>
      <c r="T955" s="394"/>
      <c r="U955" s="394"/>
      <c r="V955" s="394"/>
      <c r="W955" s="394"/>
      <c r="X955" s="394"/>
      <c r="Y955" s="477"/>
      <c r="Z955" s="477"/>
      <c r="AA955" s="394"/>
      <c r="AB955" s="394"/>
    </row>
    <row r="956" spans="8:8" ht="15.75" customHeight="1">
      <c r="A956" s="394"/>
      <c r="B956" s="394"/>
      <c r="C956" s="476"/>
      <c r="D956" s="394"/>
      <c r="E956" s="394"/>
      <c r="F956" s="394"/>
      <c r="G956" s="394"/>
      <c r="H956" s="394"/>
      <c r="I956" s="394"/>
      <c r="J956" s="394"/>
      <c r="K956" s="394"/>
      <c r="L956" s="394"/>
      <c r="M956" s="394"/>
      <c r="N956" s="394"/>
      <c r="O956" s="394"/>
      <c r="P956" s="394"/>
      <c r="Q956" s="475"/>
      <c r="R956" s="475"/>
      <c r="S956" s="394"/>
      <c r="T956" s="394"/>
      <c r="U956" s="394"/>
      <c r="V956" s="394"/>
      <c r="W956" s="394"/>
      <c r="X956" s="394"/>
      <c r="Y956" s="477"/>
      <c r="Z956" s="477"/>
      <c r="AA956" s="394"/>
      <c r="AB956" s="394"/>
    </row>
    <row r="957" spans="8:8" ht="15.75" customHeight="1">
      <c r="A957" s="394"/>
      <c r="B957" s="394"/>
      <c r="C957" s="476"/>
      <c r="D957" s="394"/>
      <c r="E957" s="394"/>
      <c r="F957" s="394"/>
      <c r="G957" s="394"/>
      <c r="H957" s="394"/>
      <c r="I957" s="394"/>
      <c r="J957" s="394"/>
      <c r="K957" s="394"/>
      <c r="L957" s="394"/>
      <c r="M957" s="394"/>
      <c r="N957" s="394"/>
      <c r="O957" s="394"/>
      <c r="P957" s="394"/>
      <c r="Q957" s="475"/>
      <c r="R957" s="475"/>
      <c r="S957" s="394"/>
      <c r="T957" s="394"/>
      <c r="U957" s="394"/>
      <c r="V957" s="394"/>
      <c r="W957" s="394"/>
      <c r="X957" s="394"/>
      <c r="Y957" s="477"/>
      <c r="Z957" s="477"/>
      <c r="AA957" s="394"/>
      <c r="AB957" s="394"/>
    </row>
    <row r="958" spans="8:8" ht="15.75" customHeight="1">
      <c r="A958" s="394"/>
      <c r="B958" s="394"/>
      <c r="C958" s="476"/>
      <c r="D958" s="394"/>
      <c r="E958" s="394"/>
      <c r="F958" s="394"/>
      <c r="G958" s="394"/>
      <c r="H958" s="394"/>
      <c r="I958" s="394"/>
      <c r="J958" s="394"/>
      <c r="K958" s="394"/>
      <c r="L958" s="394"/>
      <c r="M958" s="394"/>
      <c r="N958" s="394"/>
      <c r="O958" s="394"/>
      <c r="P958" s="394"/>
      <c r="Q958" s="475"/>
      <c r="R958" s="475"/>
      <c r="S958" s="394"/>
      <c r="T958" s="394"/>
      <c r="U958" s="394"/>
      <c r="V958" s="394"/>
      <c r="W958" s="394"/>
      <c r="X958" s="394"/>
      <c r="Y958" s="477"/>
      <c r="Z958" s="477"/>
      <c r="AA958" s="394"/>
      <c r="AB958" s="394"/>
    </row>
    <row r="959" spans="8:8" ht="15.75" customHeight="1">
      <c r="A959" s="394"/>
      <c r="B959" s="394"/>
      <c r="C959" s="476"/>
      <c r="D959" s="394"/>
      <c r="E959" s="394"/>
      <c r="F959" s="394"/>
      <c r="G959" s="394"/>
      <c r="H959" s="394"/>
      <c r="I959" s="394"/>
      <c r="J959" s="394"/>
      <c r="K959" s="394"/>
      <c r="L959" s="394"/>
      <c r="M959" s="394"/>
      <c r="N959" s="394"/>
      <c r="O959" s="394"/>
      <c r="P959" s="394"/>
      <c r="Q959" s="475"/>
      <c r="R959" s="475"/>
      <c r="S959" s="394"/>
      <c r="T959" s="394"/>
      <c r="U959" s="394"/>
      <c r="V959" s="394"/>
      <c r="W959" s="394"/>
      <c r="X959" s="394"/>
      <c r="Y959" s="477"/>
      <c r="Z959" s="477"/>
      <c r="AA959" s="394"/>
      <c r="AB959" s="394"/>
    </row>
    <row r="960" spans="8:8" ht="15.75" customHeight="1">
      <c r="A960" s="394"/>
      <c r="B960" s="394"/>
      <c r="C960" s="476"/>
      <c r="D960" s="394"/>
      <c r="E960" s="394"/>
      <c r="F960" s="394"/>
      <c r="G960" s="394"/>
      <c r="H960" s="394"/>
      <c r="I960" s="394"/>
      <c r="J960" s="394"/>
      <c r="K960" s="394"/>
      <c r="L960" s="394"/>
      <c r="M960" s="394"/>
      <c r="N960" s="394"/>
      <c r="O960" s="394"/>
      <c r="P960" s="394"/>
      <c r="Q960" s="475"/>
      <c r="R960" s="475"/>
      <c r="S960" s="394"/>
      <c r="T960" s="394"/>
      <c r="U960" s="394"/>
      <c r="V960" s="394"/>
      <c r="W960" s="394"/>
      <c r="X960" s="394"/>
      <c r="Y960" s="477"/>
      <c r="Z960" s="477"/>
      <c r="AA960" s="394"/>
      <c r="AB960" s="394"/>
    </row>
    <row r="961" spans="8:8" ht="15.75" customHeight="1">
      <c r="A961" s="394"/>
      <c r="B961" s="394"/>
      <c r="C961" s="476"/>
      <c r="D961" s="394"/>
      <c r="E961" s="394"/>
      <c r="F961" s="394"/>
      <c r="G961" s="394"/>
      <c r="H961" s="394"/>
      <c r="I961" s="394"/>
      <c r="J961" s="394"/>
      <c r="K961" s="394"/>
      <c r="L961" s="394"/>
      <c r="M961" s="394"/>
      <c r="N961" s="394"/>
      <c r="O961" s="394"/>
      <c r="P961" s="394"/>
      <c r="Q961" s="475"/>
      <c r="R961" s="475"/>
      <c r="S961" s="394"/>
      <c r="T961" s="394"/>
      <c r="U961" s="394"/>
      <c r="V961" s="394"/>
      <c r="W961" s="394"/>
      <c r="X961" s="394"/>
      <c r="Y961" s="477"/>
      <c r="Z961" s="477"/>
      <c r="AA961" s="394"/>
      <c r="AB961" s="394"/>
    </row>
    <row r="962" spans="8:8" ht="15.75" customHeight="1">
      <c r="A962" s="394"/>
      <c r="B962" s="394"/>
      <c r="C962" s="476"/>
      <c r="D962" s="394"/>
      <c r="E962" s="394"/>
      <c r="F962" s="394"/>
      <c r="G962" s="394"/>
      <c r="H962" s="394"/>
      <c r="I962" s="394"/>
      <c r="J962" s="394"/>
      <c r="K962" s="394"/>
      <c r="L962" s="394"/>
      <c r="M962" s="394"/>
      <c r="N962" s="394"/>
      <c r="O962" s="394"/>
      <c r="P962" s="394"/>
      <c r="Q962" s="475"/>
      <c r="R962" s="475"/>
      <c r="S962" s="394"/>
      <c r="T962" s="394"/>
      <c r="U962" s="394"/>
      <c r="V962" s="394"/>
      <c r="W962" s="394"/>
      <c r="X962" s="394"/>
      <c r="Y962" s="477"/>
      <c r="Z962" s="477"/>
      <c r="AA962" s="394"/>
      <c r="AB962" s="394"/>
    </row>
    <row r="963" spans="8:8" ht="15.75" customHeight="1">
      <c r="A963" s="394"/>
      <c r="B963" s="394"/>
      <c r="C963" s="476"/>
      <c r="D963" s="394"/>
      <c r="E963" s="394"/>
      <c r="F963" s="394"/>
      <c r="G963" s="394"/>
      <c r="H963" s="394"/>
      <c r="I963" s="394"/>
      <c r="J963" s="394"/>
      <c r="K963" s="394"/>
      <c r="L963" s="394"/>
      <c r="M963" s="394"/>
      <c r="N963" s="394"/>
      <c r="O963" s="394"/>
      <c r="P963" s="394"/>
      <c r="Q963" s="475"/>
      <c r="R963" s="475"/>
      <c r="S963" s="394"/>
      <c r="T963" s="394"/>
      <c r="U963" s="394"/>
      <c r="V963" s="394"/>
      <c r="W963" s="394"/>
      <c r="X963" s="394"/>
      <c r="Y963" s="477"/>
      <c r="Z963" s="477"/>
      <c r="AA963" s="394"/>
      <c r="AB963" s="394"/>
    </row>
    <row r="964" spans="8:8" ht="15.75" customHeight="1">
      <c r="A964" s="394"/>
      <c r="B964" s="394"/>
      <c r="C964" s="476"/>
      <c r="D964" s="394"/>
      <c r="E964" s="394"/>
      <c r="F964" s="394"/>
      <c r="G964" s="394"/>
      <c r="H964" s="394"/>
      <c r="I964" s="394"/>
      <c r="J964" s="394"/>
      <c r="K964" s="394"/>
      <c r="L964" s="394"/>
      <c r="M964" s="394"/>
      <c r="N964" s="394"/>
      <c r="O964" s="394"/>
      <c r="P964" s="394"/>
      <c r="Q964" s="475"/>
      <c r="R964" s="475"/>
      <c r="S964" s="394"/>
      <c r="T964" s="394"/>
      <c r="U964" s="394"/>
      <c r="V964" s="394"/>
      <c r="W964" s="394"/>
      <c r="X964" s="394"/>
      <c r="Y964" s="477"/>
      <c r="Z964" s="477"/>
      <c r="AA964" s="394"/>
      <c r="AB964" s="394"/>
    </row>
    <row r="965" spans="8:8" ht="15.75" customHeight="1">
      <c r="A965" s="394"/>
      <c r="B965" s="394"/>
      <c r="C965" s="476"/>
      <c r="D965" s="394"/>
      <c r="E965" s="394"/>
      <c r="F965" s="394"/>
      <c r="G965" s="394"/>
      <c r="H965" s="394"/>
      <c r="I965" s="394"/>
      <c r="J965" s="394"/>
      <c r="K965" s="394"/>
      <c r="L965" s="394"/>
      <c r="M965" s="394"/>
      <c r="N965" s="394"/>
      <c r="O965" s="394"/>
      <c r="P965" s="394"/>
      <c r="Q965" s="475"/>
      <c r="R965" s="475"/>
      <c r="S965" s="394"/>
      <c r="T965" s="394"/>
      <c r="U965" s="394"/>
      <c r="V965" s="394"/>
      <c r="W965" s="394"/>
      <c r="X965" s="394"/>
      <c r="Y965" s="477"/>
      <c r="Z965" s="477"/>
      <c r="AA965" s="394"/>
      <c r="AB965" s="394"/>
    </row>
    <row r="966" spans="8:8" ht="15.75" customHeight="1">
      <c r="A966" s="394"/>
      <c r="B966" s="394"/>
      <c r="C966" s="476"/>
      <c r="D966" s="394"/>
      <c r="E966" s="394"/>
      <c r="F966" s="394"/>
      <c r="G966" s="394"/>
      <c r="H966" s="394"/>
      <c r="I966" s="394"/>
      <c r="J966" s="394"/>
      <c r="K966" s="394"/>
      <c r="L966" s="394"/>
      <c r="M966" s="394"/>
      <c r="N966" s="394"/>
      <c r="O966" s="394"/>
      <c r="P966" s="394"/>
      <c r="Q966" s="475"/>
      <c r="R966" s="475"/>
      <c r="S966" s="394"/>
      <c r="T966" s="394"/>
      <c r="U966" s="394"/>
      <c r="V966" s="394"/>
      <c r="W966" s="394"/>
      <c r="X966" s="394"/>
      <c r="Y966" s="477"/>
      <c r="Z966" s="477"/>
      <c r="AA966" s="394"/>
      <c r="AB966" s="394"/>
    </row>
    <row r="967" spans="8:8" ht="15.75" customHeight="1">
      <c r="A967" s="394"/>
      <c r="B967" s="394"/>
      <c r="C967" s="476"/>
      <c r="D967" s="394"/>
      <c r="E967" s="394"/>
      <c r="F967" s="394"/>
      <c r="G967" s="394"/>
      <c r="H967" s="394"/>
      <c r="I967" s="394"/>
      <c r="J967" s="394"/>
      <c r="K967" s="394"/>
      <c r="L967" s="394"/>
      <c r="M967" s="394"/>
      <c r="N967" s="394"/>
      <c r="O967" s="394"/>
      <c r="P967" s="394"/>
      <c r="Q967" s="475"/>
      <c r="R967" s="475"/>
      <c r="S967" s="394"/>
      <c r="T967" s="394"/>
      <c r="U967" s="394"/>
      <c r="V967" s="394"/>
      <c r="W967" s="394"/>
      <c r="X967" s="394"/>
      <c r="Y967" s="477"/>
      <c r="Z967" s="477"/>
      <c r="AA967" s="394"/>
      <c r="AB967" s="394"/>
    </row>
    <row r="968" spans="8:8" ht="15.75" customHeight="1">
      <c r="A968" s="394"/>
      <c r="B968" s="394"/>
      <c r="C968" s="476"/>
      <c r="D968" s="394"/>
      <c r="E968" s="394"/>
      <c r="F968" s="394"/>
      <c r="G968" s="394"/>
      <c r="H968" s="394"/>
      <c r="I968" s="394"/>
      <c r="J968" s="394"/>
      <c r="K968" s="394"/>
      <c r="L968" s="394"/>
      <c r="M968" s="394"/>
      <c r="N968" s="394"/>
      <c r="O968" s="394"/>
      <c r="P968" s="394"/>
      <c r="Q968" s="475"/>
      <c r="R968" s="475"/>
      <c r="S968" s="394"/>
      <c r="T968" s="394"/>
      <c r="U968" s="394"/>
      <c r="V968" s="394"/>
      <c r="W968" s="394"/>
      <c r="X968" s="394"/>
      <c r="Y968" s="477"/>
      <c r="Z968" s="477"/>
      <c r="AA968" s="394"/>
      <c r="AB968" s="394"/>
    </row>
    <row r="969" spans="8:8" ht="15.75" customHeight="1">
      <c r="A969" s="394"/>
      <c r="B969" s="394"/>
      <c r="C969" s="476"/>
      <c r="D969" s="394"/>
      <c r="E969" s="394"/>
      <c r="F969" s="394"/>
      <c r="G969" s="394"/>
      <c r="H969" s="394"/>
      <c r="I969" s="394"/>
      <c r="J969" s="394"/>
      <c r="K969" s="394"/>
      <c r="L969" s="394"/>
      <c r="M969" s="394"/>
      <c r="N969" s="394"/>
      <c r="O969" s="394"/>
      <c r="P969" s="394"/>
      <c r="Q969" s="475"/>
      <c r="R969" s="475"/>
      <c r="S969" s="394"/>
      <c r="T969" s="394"/>
      <c r="U969" s="394"/>
      <c r="V969" s="394"/>
      <c r="W969" s="394"/>
      <c r="X969" s="394"/>
      <c r="Y969" s="477"/>
      <c r="Z969" s="477"/>
      <c r="AA969" s="394"/>
      <c r="AB969" s="394"/>
    </row>
    <row r="970" spans="8:8" ht="15.75" customHeight="1">
      <c r="A970" s="394"/>
      <c r="B970" s="394"/>
      <c r="C970" s="476"/>
      <c r="D970" s="394"/>
      <c r="E970" s="394"/>
      <c r="F970" s="394"/>
      <c r="G970" s="394"/>
      <c r="H970" s="394"/>
      <c r="I970" s="394"/>
      <c r="J970" s="394"/>
      <c r="K970" s="394"/>
      <c r="L970" s="394"/>
      <c r="M970" s="394"/>
      <c r="N970" s="394"/>
      <c r="O970" s="394"/>
      <c r="P970" s="394"/>
      <c r="Q970" s="475"/>
      <c r="R970" s="475"/>
      <c r="S970" s="394"/>
      <c r="T970" s="394"/>
      <c r="U970" s="394"/>
      <c r="V970" s="394"/>
      <c r="W970" s="394"/>
      <c r="X970" s="394"/>
      <c r="Y970" s="477"/>
      <c r="Z970" s="477"/>
      <c r="AA970" s="394"/>
      <c r="AB970" s="394"/>
    </row>
    <row r="971" spans="8:8" ht="15.75" customHeight="1">
      <c r="A971" s="394"/>
      <c r="B971" s="394"/>
      <c r="C971" s="476"/>
      <c r="D971" s="394"/>
      <c r="E971" s="394"/>
      <c r="F971" s="394"/>
      <c r="G971" s="394"/>
      <c r="H971" s="394"/>
      <c r="I971" s="394"/>
      <c r="J971" s="394"/>
      <c r="K971" s="394"/>
      <c r="L971" s="394"/>
      <c r="M971" s="394"/>
      <c r="N971" s="394"/>
      <c r="O971" s="394"/>
      <c r="P971" s="394"/>
      <c r="Q971" s="475"/>
      <c r="R971" s="475"/>
      <c r="S971" s="394"/>
      <c r="T971" s="394"/>
      <c r="U971" s="394"/>
      <c r="V971" s="394"/>
      <c r="W971" s="394"/>
      <c r="X971" s="394"/>
      <c r="Y971" s="477"/>
      <c r="Z971" s="477"/>
      <c r="AA971" s="394"/>
      <c r="AB971" s="394"/>
    </row>
    <row r="972" spans="8:8" ht="15.75" customHeight="1">
      <c r="A972" s="394"/>
      <c r="B972" s="394"/>
      <c r="C972" s="476"/>
      <c r="D972" s="394"/>
      <c r="E972" s="394"/>
      <c r="F972" s="394"/>
      <c r="G972" s="394"/>
      <c r="H972" s="394"/>
      <c r="I972" s="394"/>
      <c r="J972" s="394"/>
      <c r="K972" s="394"/>
      <c r="L972" s="394"/>
      <c r="M972" s="394"/>
      <c r="N972" s="394"/>
      <c r="O972" s="394"/>
      <c r="P972" s="394"/>
      <c r="Q972" s="475"/>
      <c r="R972" s="475"/>
      <c r="S972" s="394"/>
      <c r="T972" s="394"/>
      <c r="U972" s="394"/>
      <c r="V972" s="394"/>
      <c r="W972" s="394"/>
      <c r="X972" s="394"/>
      <c r="Y972" s="477"/>
      <c r="Z972" s="477"/>
      <c r="AA972" s="394"/>
      <c r="AB972" s="394"/>
    </row>
    <row r="973" spans="8:8" ht="15.75" customHeight="1">
      <c r="A973" s="394"/>
      <c r="B973" s="394"/>
      <c r="C973" s="476"/>
      <c r="D973" s="394"/>
      <c r="E973" s="394"/>
      <c r="F973" s="394"/>
      <c r="G973" s="394"/>
      <c r="H973" s="394"/>
      <c r="I973" s="394"/>
      <c r="J973" s="394"/>
      <c r="K973" s="394"/>
      <c r="L973" s="394"/>
      <c r="M973" s="394"/>
      <c r="N973" s="394"/>
      <c r="O973" s="394"/>
      <c r="P973" s="394"/>
      <c r="Q973" s="475"/>
      <c r="R973" s="475"/>
      <c r="S973" s="394"/>
      <c r="T973" s="394"/>
      <c r="U973" s="394"/>
      <c r="V973" s="394"/>
      <c r="W973" s="394"/>
      <c r="X973" s="394"/>
      <c r="Y973" s="477"/>
      <c r="Z973" s="477"/>
      <c r="AA973" s="394"/>
      <c r="AB973" s="394"/>
    </row>
    <row r="974" spans="8:8" ht="15.75" customHeight="1">
      <c r="A974" s="394"/>
      <c r="B974" s="394"/>
      <c r="C974" s="476"/>
      <c r="D974" s="394"/>
      <c r="E974" s="394"/>
      <c r="F974" s="394"/>
      <c r="G974" s="394"/>
      <c r="H974" s="394"/>
      <c r="I974" s="394"/>
      <c r="J974" s="394"/>
      <c r="K974" s="394"/>
      <c r="L974" s="394"/>
      <c r="M974" s="394"/>
      <c r="N974" s="394"/>
      <c r="O974" s="394"/>
      <c r="P974" s="394"/>
      <c r="Q974" s="475"/>
      <c r="R974" s="475"/>
      <c r="S974" s="394"/>
      <c r="T974" s="394"/>
      <c r="U974" s="394"/>
      <c r="V974" s="394"/>
      <c r="W974" s="394"/>
      <c r="X974" s="394"/>
      <c r="Y974" s="477"/>
      <c r="Z974" s="477"/>
      <c r="AA974" s="394"/>
      <c r="AB974" s="394"/>
    </row>
    <row r="975" spans="8:8" ht="15.75" customHeight="1">
      <c r="A975" s="394"/>
      <c r="B975" s="394"/>
      <c r="C975" s="476"/>
      <c r="D975" s="394"/>
      <c r="E975" s="394"/>
      <c r="F975" s="394"/>
      <c r="G975" s="394"/>
      <c r="H975" s="394"/>
      <c r="I975" s="394"/>
      <c r="J975" s="394"/>
      <c r="K975" s="394"/>
      <c r="L975" s="394"/>
      <c r="M975" s="394"/>
      <c r="N975" s="394"/>
      <c r="O975" s="394"/>
      <c r="P975" s="394"/>
      <c r="Q975" s="475"/>
      <c r="R975" s="475"/>
      <c r="S975" s="394"/>
      <c r="T975" s="394"/>
      <c r="U975" s="394"/>
      <c r="V975" s="394"/>
      <c r="W975" s="394"/>
      <c r="X975" s="394"/>
      <c r="Y975" s="477"/>
      <c r="Z975" s="477"/>
      <c r="AA975" s="394"/>
      <c r="AB975" s="394"/>
    </row>
    <row r="976" spans="8:8" ht="15.75" customHeight="1">
      <c r="A976" s="394"/>
      <c r="B976" s="394"/>
      <c r="C976" s="476"/>
      <c r="D976" s="394"/>
      <c r="E976" s="394"/>
      <c r="F976" s="394"/>
      <c r="G976" s="394"/>
      <c r="H976" s="394"/>
      <c r="I976" s="394"/>
      <c r="J976" s="394"/>
      <c r="K976" s="394"/>
      <c r="L976" s="394"/>
      <c r="M976" s="394"/>
      <c r="N976" s="394"/>
      <c r="O976" s="394"/>
      <c r="P976" s="394"/>
      <c r="Q976" s="475"/>
      <c r="R976" s="475"/>
      <c r="S976" s="394"/>
      <c r="T976" s="394"/>
      <c r="U976" s="394"/>
      <c r="V976" s="394"/>
      <c r="W976" s="394"/>
      <c r="X976" s="394"/>
      <c r="Y976" s="477"/>
      <c r="Z976" s="477"/>
      <c r="AA976" s="394"/>
      <c r="AB976" s="394"/>
    </row>
    <row r="977" spans="8:8" ht="15.75" customHeight="1">
      <c r="A977" s="394"/>
      <c r="B977" s="394"/>
      <c r="C977" s="476"/>
      <c r="D977" s="394"/>
      <c r="E977" s="394"/>
      <c r="F977" s="394"/>
      <c r="G977" s="394"/>
      <c r="H977" s="394"/>
      <c r="I977" s="394"/>
      <c r="J977" s="394"/>
      <c r="K977" s="394"/>
      <c r="L977" s="394"/>
      <c r="M977" s="394"/>
      <c r="N977" s="394"/>
      <c r="O977" s="394"/>
      <c r="P977" s="394"/>
      <c r="Q977" s="475"/>
      <c r="R977" s="475"/>
      <c r="S977" s="394"/>
      <c r="T977" s="394"/>
      <c r="U977" s="394"/>
      <c r="V977" s="394"/>
      <c r="W977" s="394"/>
      <c r="X977" s="394"/>
      <c r="Y977" s="477"/>
      <c r="Z977" s="477"/>
      <c r="AA977" s="394"/>
      <c r="AB977" s="394"/>
    </row>
    <row r="978" spans="8:8" ht="15.75" customHeight="1">
      <c r="A978" s="394"/>
      <c r="B978" s="394"/>
      <c r="C978" s="476"/>
      <c r="D978" s="394"/>
      <c r="E978" s="394"/>
      <c r="F978" s="394"/>
      <c r="G978" s="394"/>
      <c r="H978" s="394"/>
      <c r="I978" s="394"/>
      <c r="J978" s="394"/>
      <c r="K978" s="394"/>
      <c r="L978" s="394"/>
      <c r="M978" s="394"/>
      <c r="N978" s="394"/>
      <c r="O978" s="394"/>
      <c r="P978" s="394"/>
      <c r="Q978" s="475"/>
      <c r="R978" s="475"/>
      <c r="S978" s="394"/>
      <c r="T978" s="394"/>
      <c r="U978" s="394"/>
      <c r="V978" s="394"/>
      <c r="W978" s="394"/>
      <c r="X978" s="394"/>
      <c r="Y978" s="477"/>
      <c r="Z978" s="477"/>
      <c r="AA978" s="394"/>
      <c r="AB978" s="394"/>
    </row>
    <row r="979" spans="8:8" ht="15.75" customHeight="1">
      <c r="A979" s="394"/>
      <c r="B979" s="394"/>
      <c r="C979" s="476"/>
      <c r="D979" s="394"/>
      <c r="E979" s="394"/>
      <c r="F979" s="394"/>
      <c r="G979" s="394"/>
      <c r="H979" s="394"/>
      <c r="I979" s="394"/>
      <c r="J979" s="394"/>
      <c r="K979" s="394"/>
      <c r="L979" s="394"/>
      <c r="M979" s="394"/>
      <c r="N979" s="394"/>
      <c r="O979" s="394"/>
      <c r="P979" s="394"/>
      <c r="Q979" s="475"/>
      <c r="R979" s="475"/>
      <c r="S979" s="394"/>
      <c r="T979" s="394"/>
      <c r="U979" s="394"/>
      <c r="V979" s="394"/>
      <c r="W979" s="394"/>
      <c r="X979" s="394"/>
      <c r="Y979" s="477"/>
      <c r="Z979" s="477"/>
      <c r="AA979" s="394"/>
      <c r="AB979" s="394"/>
    </row>
    <row r="980" spans="8:8" ht="15.75" customHeight="1">
      <c r="A980" s="394"/>
      <c r="B980" s="394"/>
      <c r="C980" s="476"/>
      <c r="D980" s="394"/>
      <c r="E980" s="394"/>
      <c r="F980" s="394"/>
      <c r="G980" s="394"/>
      <c r="H980" s="394"/>
      <c r="I980" s="394"/>
      <c r="J980" s="394"/>
      <c r="K980" s="394"/>
      <c r="L980" s="394"/>
      <c r="M980" s="394"/>
      <c r="N980" s="394"/>
      <c r="O980" s="394"/>
      <c r="P980" s="394"/>
      <c r="Q980" s="475"/>
      <c r="R980" s="475"/>
      <c r="S980" s="394"/>
      <c r="T980" s="394"/>
      <c r="U980" s="394"/>
      <c r="V980" s="394"/>
      <c r="W980" s="394"/>
      <c r="X980" s="394"/>
      <c r="Y980" s="477"/>
      <c r="Z980" s="477"/>
      <c r="AA980" s="394"/>
      <c r="AB980" s="394"/>
    </row>
    <row r="981" spans="8:8" ht="15.75" customHeight="1">
      <c r="A981" s="394"/>
      <c r="B981" s="394"/>
      <c r="C981" s="476"/>
      <c r="D981" s="394"/>
      <c r="E981" s="394"/>
      <c r="F981" s="394"/>
      <c r="G981" s="394"/>
      <c r="H981" s="394"/>
      <c r="I981" s="394"/>
      <c r="J981" s="394"/>
      <c r="K981" s="394"/>
      <c r="L981" s="394"/>
      <c r="M981" s="394"/>
      <c r="N981" s="394"/>
      <c r="O981" s="394"/>
      <c r="P981" s="394"/>
      <c r="Q981" s="475"/>
      <c r="R981" s="475"/>
      <c r="S981" s="394"/>
      <c r="T981" s="394"/>
      <c r="U981" s="394"/>
      <c r="V981" s="394"/>
      <c r="W981" s="394"/>
      <c r="X981" s="394"/>
      <c r="Y981" s="477"/>
      <c r="Z981" s="477"/>
      <c r="AA981" s="394"/>
      <c r="AB981" s="394"/>
    </row>
    <row r="982" spans="8:8" ht="15.75" customHeight="1">
      <c r="A982" s="394"/>
      <c r="B982" s="394"/>
      <c r="C982" s="476"/>
      <c r="D982" s="394"/>
      <c r="E982" s="394"/>
      <c r="F982" s="394"/>
      <c r="G982" s="394"/>
      <c r="H982" s="394"/>
      <c r="I982" s="394"/>
      <c r="J982" s="394"/>
      <c r="K982" s="394"/>
      <c r="L982" s="394"/>
      <c r="M982" s="394"/>
      <c r="N982" s="394"/>
      <c r="O982" s="394"/>
      <c r="P982" s="394"/>
      <c r="Q982" s="475"/>
      <c r="R982" s="475"/>
      <c r="S982" s="394"/>
      <c r="T982" s="394"/>
      <c r="U982" s="394"/>
      <c r="V982" s="394"/>
      <c r="W982" s="394"/>
      <c r="X982" s="394"/>
      <c r="Y982" s="477"/>
      <c r="Z982" s="477"/>
      <c r="AA982" s="394"/>
      <c r="AB982" s="394"/>
    </row>
    <row r="983" spans="8:8" ht="15.75" customHeight="1">
      <c r="A983" s="394"/>
      <c r="B983" s="394"/>
      <c r="C983" s="476"/>
      <c r="D983" s="394"/>
      <c r="E983" s="394"/>
      <c r="F983" s="394"/>
      <c r="G983" s="394"/>
      <c r="H983" s="394"/>
      <c r="I983" s="394"/>
      <c r="J983" s="394"/>
      <c r="K983" s="394"/>
      <c r="L983" s="394"/>
      <c r="M983" s="394"/>
      <c r="N983" s="394"/>
      <c r="O983" s="394"/>
      <c r="P983" s="394"/>
      <c r="Q983" s="475"/>
      <c r="R983" s="475"/>
      <c r="S983" s="394"/>
      <c r="T983" s="394"/>
      <c r="U983" s="394"/>
      <c r="V983" s="394"/>
      <c r="W983" s="394"/>
      <c r="X983" s="394"/>
      <c r="Y983" s="477"/>
      <c r="Z983" s="477"/>
      <c r="AA983" s="394"/>
      <c r="AB983" s="394"/>
    </row>
    <row r="984" spans="8:8" ht="15.75" customHeight="1">
      <c r="A984" s="394"/>
      <c r="B984" s="394"/>
      <c r="C984" s="476"/>
      <c r="D984" s="394"/>
      <c r="E984" s="394"/>
      <c r="F984" s="394"/>
      <c r="G984" s="394"/>
      <c r="H984" s="394"/>
      <c r="I984" s="394"/>
      <c r="J984" s="394"/>
      <c r="K984" s="394"/>
      <c r="L984" s="394"/>
      <c r="M984" s="394"/>
      <c r="N984" s="394"/>
      <c r="O984" s="394"/>
      <c r="P984" s="394"/>
      <c r="Q984" s="475"/>
      <c r="R984" s="475"/>
      <c r="S984" s="394"/>
      <c r="T984" s="394"/>
      <c r="U984" s="394"/>
      <c r="V984" s="394"/>
      <c r="W984" s="394"/>
      <c r="X984" s="394"/>
      <c r="Y984" s="477"/>
      <c r="Z984" s="477"/>
      <c r="AA984" s="394"/>
      <c r="AB984" s="394"/>
    </row>
    <row r="985" spans="8:8" ht="15.75" customHeight="1">
      <c r="A985" s="394"/>
      <c r="B985" s="394"/>
      <c r="C985" s="476"/>
      <c r="D985" s="394"/>
      <c r="E985" s="394"/>
      <c r="F985" s="394"/>
      <c r="G985" s="394"/>
      <c r="H985" s="394"/>
      <c r="I985" s="394"/>
      <c r="J985" s="394"/>
      <c r="K985" s="394"/>
      <c r="L985" s="394"/>
      <c r="M985" s="394"/>
      <c r="N985" s="394"/>
      <c r="O985" s="394"/>
      <c r="P985" s="394"/>
      <c r="Q985" s="475"/>
      <c r="R985" s="475"/>
      <c r="S985" s="394"/>
      <c r="T985" s="394"/>
      <c r="U985" s="394"/>
      <c r="V985" s="394"/>
      <c r="W985" s="394"/>
      <c r="X985" s="394"/>
      <c r="Y985" s="477"/>
      <c r="Z985" s="477"/>
      <c r="AA985" s="394"/>
      <c r="AB985" s="394"/>
    </row>
    <row r="986" spans="8:8" ht="15.75" customHeight="1">
      <c r="A986" s="394"/>
      <c r="B986" s="394"/>
      <c r="C986" s="476"/>
      <c r="D986" s="394"/>
      <c r="E986" s="394"/>
      <c r="F986" s="394"/>
      <c r="G986" s="394"/>
      <c r="H986" s="394"/>
      <c r="I986" s="394"/>
      <c r="J986" s="394"/>
      <c r="K986" s="394"/>
      <c r="L986" s="394"/>
      <c r="M986" s="394"/>
      <c r="N986" s="394"/>
      <c r="O986" s="394"/>
      <c r="P986" s="394"/>
      <c r="Q986" s="475"/>
      <c r="R986" s="475"/>
      <c r="S986" s="394"/>
      <c r="T986" s="394"/>
      <c r="U986" s="394"/>
      <c r="V986" s="394"/>
      <c r="W986" s="394"/>
      <c r="X986" s="394"/>
      <c r="Y986" s="477"/>
      <c r="Z986" s="477"/>
      <c r="AA986" s="394"/>
      <c r="AB986" s="394"/>
    </row>
    <row r="987" spans="8:8" ht="15.75" customHeight="1">
      <c r="A987" s="394"/>
      <c r="B987" s="394"/>
      <c r="C987" s="476"/>
      <c r="D987" s="394"/>
      <c r="E987" s="394"/>
      <c r="F987" s="394"/>
      <c r="G987" s="394"/>
      <c r="H987" s="394"/>
      <c r="I987" s="394"/>
      <c r="J987" s="394"/>
      <c r="K987" s="394"/>
      <c r="L987" s="394"/>
      <c r="M987" s="394"/>
      <c r="N987" s="394"/>
      <c r="O987" s="394"/>
      <c r="P987" s="394"/>
      <c r="Q987" s="475"/>
      <c r="R987" s="475"/>
      <c r="S987" s="394"/>
      <c r="T987" s="394"/>
      <c r="U987" s="394"/>
      <c r="V987" s="394"/>
      <c r="W987" s="394"/>
      <c r="X987" s="394"/>
      <c r="Y987" s="477"/>
      <c r="Z987" s="477"/>
      <c r="AA987" s="394"/>
      <c r="AB987" s="394"/>
    </row>
    <row r="988" spans="8:8" ht="15.75" customHeight="1">
      <c r="A988" s="394"/>
      <c r="B988" s="394"/>
      <c r="C988" s="476"/>
      <c r="D988" s="394"/>
      <c r="E988" s="394"/>
      <c r="F988" s="394"/>
      <c r="G988" s="394"/>
      <c r="H988" s="394"/>
      <c r="I988" s="394"/>
      <c r="J988" s="394"/>
      <c r="K988" s="394"/>
      <c r="L988" s="394"/>
      <c r="M988" s="394"/>
      <c r="N988" s="394"/>
      <c r="O988" s="394"/>
      <c r="P988" s="394"/>
      <c r="Q988" s="475"/>
      <c r="R988" s="475"/>
      <c r="S988" s="394"/>
      <c r="T988" s="394"/>
      <c r="U988" s="394"/>
      <c r="V988" s="394"/>
      <c r="W988" s="394"/>
      <c r="X988" s="394"/>
      <c r="Y988" s="477"/>
      <c r="Z988" s="477"/>
      <c r="AA988" s="394"/>
      <c r="AB988" s="394"/>
    </row>
    <row r="989" spans="8:8" ht="15.75" customHeight="1">
      <c r="A989" s="394"/>
      <c r="B989" s="394"/>
      <c r="C989" s="476"/>
      <c r="D989" s="394"/>
      <c r="E989" s="394"/>
      <c r="F989" s="394"/>
      <c r="G989" s="394"/>
      <c r="H989" s="394"/>
      <c r="I989" s="394"/>
      <c r="J989" s="394"/>
      <c r="K989" s="394"/>
      <c r="L989" s="394"/>
      <c r="M989" s="394"/>
      <c r="N989" s="394"/>
      <c r="O989" s="394"/>
      <c r="P989" s="394"/>
      <c r="Q989" s="475"/>
      <c r="R989" s="475"/>
      <c r="S989" s="394"/>
      <c r="T989" s="394"/>
      <c r="U989" s="394"/>
      <c r="V989" s="394"/>
      <c r="W989" s="394"/>
      <c r="X989" s="394"/>
      <c r="Y989" s="477"/>
      <c r="Z989" s="477"/>
      <c r="AA989" s="394"/>
      <c r="AB989" s="394"/>
    </row>
    <row r="990" spans="8:8" ht="15.75" customHeight="1">
      <c r="A990" s="394"/>
      <c r="B990" s="394"/>
      <c r="C990" s="476"/>
      <c r="D990" s="394"/>
      <c r="E990" s="394"/>
      <c r="F990" s="394"/>
      <c r="G990" s="394"/>
      <c r="H990" s="394"/>
      <c r="I990" s="394"/>
      <c r="J990" s="394"/>
      <c r="K990" s="394"/>
      <c r="L990" s="394"/>
      <c r="M990" s="394"/>
      <c r="N990" s="394"/>
      <c r="O990" s="394"/>
      <c r="P990" s="394"/>
      <c r="Q990" s="475"/>
      <c r="R990" s="475"/>
      <c r="S990" s="394"/>
      <c r="T990" s="394"/>
      <c r="U990" s="394"/>
      <c r="V990" s="394"/>
      <c r="W990" s="394"/>
      <c r="X990" s="394"/>
      <c r="Y990" s="477"/>
      <c r="Z990" s="477"/>
      <c r="AA990" s="394"/>
      <c r="AB990" s="394"/>
    </row>
    <row r="991" spans="8:8" ht="15.75" customHeight="1">
      <c r="A991" s="394"/>
      <c r="B991" s="394"/>
      <c r="C991" s="476"/>
      <c r="D991" s="394"/>
      <c r="E991" s="394"/>
      <c r="F991" s="394"/>
      <c r="G991" s="394"/>
      <c r="H991" s="394"/>
      <c r="I991" s="394"/>
      <c r="J991" s="394"/>
      <c r="K991" s="394"/>
      <c r="L991" s="394"/>
      <c r="M991" s="394"/>
      <c r="N991" s="394"/>
      <c r="O991" s="394"/>
      <c r="P991" s="394"/>
      <c r="Q991" s="475"/>
      <c r="R991" s="475"/>
      <c r="S991" s="394"/>
      <c r="T991" s="394"/>
      <c r="U991" s="394"/>
      <c r="V991" s="394"/>
      <c r="W991" s="394"/>
      <c r="X991" s="394"/>
      <c r="Y991" s="477"/>
      <c r="Z991" s="477"/>
      <c r="AA991" s="394"/>
      <c r="AB991" s="394"/>
    </row>
    <row r="992" spans="8:8" ht="15.75" customHeight="1">
      <c r="A992" s="394"/>
      <c r="B992" s="394"/>
      <c r="C992" s="476"/>
      <c r="D992" s="394"/>
      <c r="E992" s="394"/>
      <c r="F992" s="394"/>
      <c r="G992" s="394"/>
      <c r="H992" s="394"/>
      <c r="I992" s="394"/>
      <c r="J992" s="394"/>
      <c r="K992" s="394"/>
      <c r="L992" s="394"/>
      <c r="M992" s="394"/>
      <c r="N992" s="394"/>
      <c r="O992" s="394"/>
      <c r="P992" s="394"/>
      <c r="Q992" s="475"/>
      <c r="R992" s="475"/>
      <c r="S992" s="394"/>
      <c r="T992" s="394"/>
      <c r="U992" s="394"/>
      <c r="V992" s="394"/>
      <c r="W992" s="394"/>
      <c r="X992" s="394"/>
      <c r="Y992" s="477"/>
      <c r="Z992" s="477"/>
      <c r="AA992" s="394"/>
      <c r="AB992" s="394"/>
    </row>
    <row r="993" spans="8:8" ht="15.75" customHeight="1">
      <c r="A993" s="394"/>
      <c r="B993" s="394"/>
      <c r="C993" s="476"/>
      <c r="D993" s="394"/>
      <c r="E993" s="394"/>
      <c r="F993" s="394"/>
      <c r="G993" s="394"/>
      <c r="H993" s="394"/>
      <c r="I993" s="394"/>
      <c r="J993" s="394"/>
      <c r="K993" s="394"/>
      <c r="L993" s="394"/>
      <c r="M993" s="394"/>
      <c r="N993" s="394"/>
      <c r="O993" s="394"/>
      <c r="P993" s="394"/>
      <c r="Q993" s="475"/>
      <c r="R993" s="475"/>
      <c r="S993" s="394"/>
      <c r="T993" s="394"/>
      <c r="U993" s="394"/>
      <c r="V993" s="394"/>
      <c r="W993" s="394"/>
      <c r="X993" s="394"/>
      <c r="Y993" s="477"/>
      <c r="Z993" s="477"/>
      <c r="AA993" s="394"/>
      <c r="AB993" s="394"/>
    </row>
    <row r="994" spans="8:8" ht="15.75" customHeight="1">
      <c r="A994" s="394"/>
      <c r="B994" s="394"/>
      <c r="C994" s="476"/>
      <c r="D994" s="394"/>
      <c r="E994" s="394"/>
      <c r="F994" s="394"/>
      <c r="G994" s="394"/>
      <c r="H994" s="394"/>
      <c r="I994" s="394"/>
      <c r="J994" s="394"/>
      <c r="K994" s="394"/>
      <c r="L994" s="394"/>
      <c r="M994" s="394"/>
      <c r="N994" s="394"/>
      <c r="O994" s="394"/>
      <c r="P994" s="394"/>
      <c r="Q994" s="475"/>
      <c r="R994" s="475"/>
      <c r="S994" s="394"/>
      <c r="T994" s="394"/>
      <c r="U994" s="394"/>
      <c r="V994" s="394"/>
      <c r="W994" s="394"/>
      <c r="X994" s="394"/>
      <c r="Y994" s="477"/>
      <c r="Z994" s="477"/>
      <c r="AA994" s="394"/>
      <c r="AB994" s="394"/>
    </row>
    <row r="995" spans="8:8" ht="15.75" customHeight="1">
      <c r="A995" s="394"/>
      <c r="B995" s="394"/>
      <c r="C995" s="476"/>
      <c r="D995" s="394"/>
      <c r="E995" s="394"/>
      <c r="F995" s="394"/>
      <c r="G995" s="394"/>
      <c r="H995" s="394"/>
      <c r="I995" s="394"/>
      <c r="J995" s="394"/>
      <c r="K995" s="394"/>
      <c r="L995" s="394"/>
      <c r="M995" s="394"/>
      <c r="N995" s="394"/>
      <c r="O995" s="394"/>
      <c r="P995" s="394"/>
      <c r="Q995" s="475"/>
      <c r="R995" s="475"/>
      <c r="S995" s="394"/>
      <c r="T995" s="394"/>
      <c r="U995" s="394"/>
      <c r="V995" s="394"/>
      <c r="W995" s="394"/>
      <c r="X995" s="394"/>
      <c r="Y995" s="477"/>
      <c r="Z995" s="477"/>
      <c r="AA995" s="394"/>
      <c r="AB995" s="394"/>
    </row>
    <row r="996" spans="8:8" ht="15.75" customHeight="1">
      <c r="A996" s="394"/>
      <c r="B996" s="394"/>
      <c r="C996" s="476"/>
      <c r="D996" s="394"/>
      <c r="E996" s="394"/>
      <c r="F996" s="394"/>
      <c r="G996" s="394"/>
      <c r="H996" s="394"/>
      <c r="I996" s="394"/>
      <c r="J996" s="394"/>
      <c r="K996" s="394"/>
      <c r="L996" s="394"/>
      <c r="M996" s="394"/>
      <c r="N996" s="394"/>
      <c r="O996" s="394"/>
      <c r="P996" s="394"/>
      <c r="Q996" s="475"/>
      <c r="R996" s="475"/>
      <c r="S996" s="394"/>
      <c r="T996" s="394"/>
      <c r="U996" s="394"/>
      <c r="V996" s="394"/>
      <c r="W996" s="394"/>
      <c r="X996" s="394"/>
      <c r="Y996" s="477"/>
      <c r="Z996" s="477"/>
      <c r="AA996" s="394"/>
      <c r="AB996" s="394"/>
    </row>
    <row r="997" spans="8:8" ht="15.75" customHeight="1">
      <c r="A997" s="394"/>
      <c r="B997" s="394"/>
      <c r="C997" s="476"/>
      <c r="D997" s="394"/>
      <c r="E997" s="394"/>
      <c r="F997" s="394"/>
      <c r="G997" s="394"/>
      <c r="H997" s="394"/>
      <c r="I997" s="394"/>
      <c r="J997" s="394"/>
      <c r="K997" s="394"/>
      <c r="L997" s="394"/>
      <c r="M997" s="394"/>
      <c r="N997" s="394"/>
      <c r="O997" s="394"/>
      <c r="P997" s="394"/>
      <c r="Q997" s="475"/>
      <c r="R997" s="475"/>
      <c r="S997" s="394"/>
      <c r="T997" s="394"/>
      <c r="U997" s="394"/>
      <c r="V997" s="394"/>
      <c r="W997" s="394"/>
      <c r="X997" s="394"/>
      <c r="Y997" s="477"/>
      <c r="Z997" s="477"/>
      <c r="AA997" s="394"/>
      <c r="AB997" s="394"/>
    </row>
    <row r="998" spans="8:8" ht="15.75" customHeight="1">
      <c r="A998" s="394"/>
      <c r="B998" s="394"/>
      <c r="C998" s="476"/>
      <c r="D998" s="394"/>
      <c r="E998" s="394"/>
      <c r="F998" s="394"/>
      <c r="G998" s="394"/>
      <c r="H998" s="394"/>
      <c r="I998" s="394"/>
      <c r="J998" s="394"/>
      <c r="K998" s="394"/>
      <c r="L998" s="394"/>
      <c r="M998" s="394"/>
      <c r="N998" s="394"/>
      <c r="O998" s="394"/>
      <c r="P998" s="394"/>
      <c r="Q998" s="475"/>
      <c r="R998" s="475"/>
      <c r="S998" s="394"/>
      <c r="T998" s="394"/>
      <c r="U998" s="394"/>
      <c r="V998" s="394"/>
      <c r="W998" s="394"/>
      <c r="X998" s="394"/>
      <c r="Y998" s="477"/>
      <c r="Z998" s="477"/>
      <c r="AA998" s="394"/>
      <c r="AB998" s="394"/>
    </row>
    <row r="999" spans="8:8" ht="15.75" customHeight="1">
      <c r="A999" s="394"/>
      <c r="B999" s="394"/>
      <c r="C999" s="476"/>
      <c r="D999" s="394"/>
      <c r="E999" s="394"/>
      <c r="F999" s="394"/>
      <c r="G999" s="394"/>
      <c r="H999" s="394"/>
      <c r="I999" s="394"/>
      <c r="J999" s="394"/>
      <c r="K999" s="394"/>
      <c r="L999" s="394"/>
      <c r="M999" s="394"/>
      <c r="N999" s="394"/>
      <c r="O999" s="394"/>
      <c r="P999" s="394"/>
      <c r="Q999" s="475"/>
      <c r="R999" s="475"/>
      <c r="S999" s="394"/>
      <c r="T999" s="394"/>
      <c r="U999" s="394"/>
      <c r="V999" s="394"/>
      <c r="W999" s="394"/>
      <c r="X999" s="394"/>
      <c r="Y999" s="477"/>
      <c r="Z999" s="477"/>
      <c r="AA999" s="394"/>
      <c r="AB999" s="394"/>
    </row>
    <row r="1000" spans="8:8" ht="15.75" customHeight="1">
      <c r="A1000" s="394"/>
      <c r="B1000" s="394"/>
      <c r="C1000" s="476"/>
      <c r="D1000" s="394"/>
      <c r="E1000" s="394"/>
      <c r="F1000" s="394"/>
      <c r="G1000" s="394"/>
      <c r="H1000" s="394"/>
      <c r="I1000" s="394"/>
      <c r="J1000" s="394"/>
      <c r="K1000" s="394"/>
      <c r="L1000" s="394"/>
      <c r="M1000" s="394"/>
      <c r="N1000" s="394"/>
      <c r="O1000" s="394"/>
      <c r="P1000" s="394"/>
      <c r="Q1000" s="475"/>
      <c r="R1000" s="475"/>
      <c r="S1000" s="394"/>
      <c r="T1000" s="394"/>
      <c r="U1000" s="394"/>
      <c r="V1000" s="394"/>
      <c r="W1000" s="394"/>
      <c r="X1000" s="394"/>
      <c r="Y1000" s="477"/>
      <c r="Z1000" s="477"/>
      <c r="AA1000" s="394"/>
      <c r="AB1000" s="394"/>
    </row>
  </sheetData>
  <mergeCells count="12">
    <mergeCell ref="K1:L1"/>
    <mergeCell ref="Y1:Z1"/>
    <mergeCell ref="U1:V1"/>
    <mergeCell ref="Q1:R1"/>
    <mergeCell ref="AA1:AB1"/>
    <mergeCell ref="W1:X1"/>
    <mergeCell ref="E1:F1"/>
    <mergeCell ref="G1:H1"/>
    <mergeCell ref="I1:J1"/>
    <mergeCell ref="M1:N1"/>
    <mergeCell ref="S1:T1"/>
    <mergeCell ref="O1:P1"/>
  </mergeCells>
  <pageMargins left="0.7" right="0.7" top="0.75" bottom="0.75" header="0.0" footer="0.0"/>
  <pageSetup paperSize="9" fitToWidth="0" fitToHeight="0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dimension ref="A1:AE1000"/>
  <sheetViews>
    <sheetView workbookViewId="0" zoomScale="74">
      <selection activeCell="E1" sqref="E1:F1"/>
    </sheetView>
  </sheetViews>
  <sheetFormatPr defaultRowHeight="15.0" customHeight="1" defaultColWidth="14"/>
  <cols>
    <col min="1" max="1" customWidth="1" width="19.0" style="0"/>
    <col min="2" max="2" customWidth="1" width="6.0" style="0"/>
    <col min="3" max="3" customWidth="1" width="29.425781" style="0"/>
    <col min="4" max="4" customWidth="1" width="6.4257812" style="0"/>
    <col min="5" max="28" customWidth="1" width="5.5703125" style="0"/>
  </cols>
  <sheetData>
    <row r="1" spans="8:8" ht="16.5" customHeight="1">
      <c r="A1" s="263" t="s">
        <v>199</v>
      </c>
      <c r="B1" s="488"/>
      <c r="C1" s="478" t="s">
        <v>267</v>
      </c>
      <c r="D1" s="489"/>
      <c r="E1" s="267" t="s">
        <v>201</v>
      </c>
      <c r="F1" s="268"/>
      <c r="G1" s="267" t="s">
        <v>202</v>
      </c>
      <c r="H1" s="268"/>
      <c r="I1" s="267" t="s">
        <v>203</v>
      </c>
      <c r="J1" s="268"/>
      <c r="K1" s="267" t="s">
        <v>204</v>
      </c>
      <c r="L1" s="268"/>
      <c r="M1" s="267" t="s">
        <v>205</v>
      </c>
      <c r="N1" s="268"/>
      <c r="O1" s="267" t="s">
        <v>206</v>
      </c>
      <c r="P1" s="268"/>
      <c r="Q1" s="267" t="s">
        <v>207</v>
      </c>
      <c r="R1" s="268"/>
      <c r="S1" s="267" t="s">
        <v>208</v>
      </c>
      <c r="T1" s="268"/>
      <c r="U1" s="267" t="s">
        <v>209</v>
      </c>
      <c r="V1" s="268"/>
      <c r="W1" s="267" t="s">
        <v>210</v>
      </c>
      <c r="X1" s="268"/>
      <c r="Y1" s="267" t="s">
        <v>211</v>
      </c>
      <c r="Z1" s="268"/>
      <c r="AA1" s="267" t="s">
        <v>212</v>
      </c>
      <c r="AB1" s="269"/>
    </row>
    <row r="2" spans="8:8" ht="15.75" customHeight="1">
      <c r="A2" s="395"/>
      <c r="B2" s="490" t="s">
        <v>164</v>
      </c>
      <c r="C2" s="491" t="s">
        <v>165</v>
      </c>
      <c r="D2" s="490" t="s">
        <v>213</v>
      </c>
      <c r="E2" s="492" t="s">
        <v>214</v>
      </c>
      <c r="F2" s="493" t="s">
        <v>215</v>
      </c>
      <c r="G2" s="493" t="s">
        <v>214</v>
      </c>
      <c r="H2" s="493" t="s">
        <v>215</v>
      </c>
      <c r="I2" s="493" t="s">
        <v>214</v>
      </c>
      <c r="J2" s="493" t="s">
        <v>215</v>
      </c>
      <c r="K2" s="493" t="s">
        <v>214</v>
      </c>
      <c r="L2" s="493" t="s">
        <v>215</v>
      </c>
      <c r="M2" s="494" t="s">
        <v>214</v>
      </c>
      <c r="N2" s="494" t="s">
        <v>215</v>
      </c>
      <c r="O2" s="494" t="s">
        <v>214</v>
      </c>
      <c r="P2" s="494" t="s">
        <v>215</v>
      </c>
      <c r="Q2" s="493" t="s">
        <v>214</v>
      </c>
      <c r="R2" s="493" t="s">
        <v>215</v>
      </c>
      <c r="S2" s="493" t="s">
        <v>214</v>
      </c>
      <c r="T2" s="493" t="s">
        <v>215</v>
      </c>
      <c r="U2" s="493" t="s">
        <v>214</v>
      </c>
      <c r="V2" s="493" t="s">
        <v>215</v>
      </c>
      <c r="W2" s="493" t="s">
        <v>214</v>
      </c>
      <c r="X2" s="493" t="s">
        <v>215</v>
      </c>
      <c r="Y2" s="493" t="s">
        <v>214</v>
      </c>
      <c r="Z2" s="493" t="s">
        <v>215</v>
      </c>
      <c r="AA2" s="493" t="s">
        <v>214</v>
      </c>
      <c r="AB2" s="495" t="s">
        <v>215</v>
      </c>
    </row>
    <row r="3" spans="8:8" ht="15.75" customHeight="1">
      <c r="A3" s="402" t="s">
        <v>45</v>
      </c>
      <c r="B3" s="496">
        <v>1.0</v>
      </c>
      <c r="C3" s="497" t="s">
        <v>217</v>
      </c>
      <c r="D3" s="280">
        <v>92.9</v>
      </c>
      <c r="E3" s="498">
        <f t="shared" si="0" ref="E3:AB3">E25+E47+E69+E91+E113+E135+E157+E179</f>
        <v>19.0</v>
      </c>
      <c r="F3" s="498">
        <f t="shared" si="0"/>
        <v>50.0</v>
      </c>
      <c r="G3" s="498">
        <f t="shared" si="0"/>
        <v>0.0</v>
      </c>
      <c r="H3" s="498">
        <f t="shared" si="0"/>
        <v>0.0</v>
      </c>
      <c r="I3" s="498">
        <f t="shared" si="0"/>
        <v>0.0</v>
      </c>
      <c r="J3" s="498">
        <f t="shared" si="0"/>
        <v>0.0</v>
      </c>
      <c r="K3" s="498">
        <f t="shared" si="0"/>
        <v>0.0</v>
      </c>
      <c r="L3" s="498">
        <f t="shared" si="0"/>
        <v>0.0</v>
      </c>
      <c r="M3" s="498">
        <f t="shared" si="0"/>
        <v>0.0</v>
      </c>
      <c r="N3" s="498">
        <f t="shared" si="0"/>
        <v>0.0</v>
      </c>
      <c r="O3" s="498">
        <f t="shared" si="0"/>
        <v>0.0</v>
      </c>
      <c r="P3" s="498">
        <f t="shared" si="0"/>
        <v>0.0</v>
      </c>
      <c r="Q3" s="498">
        <f t="shared" si="0"/>
        <v>0.0</v>
      </c>
      <c r="R3" s="498">
        <f t="shared" si="0"/>
        <v>0.0</v>
      </c>
      <c r="S3" s="498">
        <f t="shared" si="0"/>
        <v>0.0</v>
      </c>
      <c r="T3" s="498">
        <f t="shared" si="0"/>
        <v>0.0</v>
      </c>
      <c r="U3" s="498">
        <f t="shared" si="0"/>
        <v>0.0</v>
      </c>
      <c r="V3" s="498">
        <f t="shared" si="0"/>
        <v>0.0</v>
      </c>
      <c r="W3" s="498">
        <f t="shared" si="0"/>
        <v>0.0</v>
      </c>
      <c r="X3" s="498">
        <f t="shared" si="0"/>
        <v>0.0</v>
      </c>
      <c r="Y3" s="498">
        <f t="shared" si="0"/>
        <v>0.0</v>
      </c>
      <c r="Z3" s="498">
        <f t="shared" si="0"/>
        <v>0.0</v>
      </c>
      <c r="AA3" s="498">
        <f t="shared" si="0"/>
        <v>0.0</v>
      </c>
      <c r="AB3" s="498">
        <f t="shared" si="0"/>
        <v>0.0</v>
      </c>
    </row>
    <row r="4" spans="8:8" ht="15.75" customHeight="1">
      <c r="A4" s="454"/>
      <c r="B4" s="499">
        <v>2.0</v>
      </c>
      <c r="C4" s="500" t="s">
        <v>218</v>
      </c>
      <c r="D4" s="289">
        <v>154.38</v>
      </c>
      <c r="E4" s="498">
        <f t="shared" si="1" ref="E4:AB4">E26+E48+E70+E92+E114+E136+E158+E180</f>
        <v>77.0</v>
      </c>
      <c r="F4" s="498">
        <f t="shared" si="1"/>
        <v>48.0</v>
      </c>
      <c r="G4" s="498">
        <f t="shared" si="1"/>
        <v>0.0</v>
      </c>
      <c r="H4" s="498">
        <f t="shared" si="1"/>
        <v>0.0</v>
      </c>
      <c r="I4" s="498">
        <f t="shared" si="1"/>
        <v>0.0</v>
      </c>
      <c r="J4" s="498">
        <f t="shared" si="1"/>
        <v>0.0</v>
      </c>
      <c r="K4" s="498">
        <f t="shared" si="1"/>
        <v>0.0</v>
      </c>
      <c r="L4" s="498">
        <f t="shared" si="1"/>
        <v>0.0</v>
      </c>
      <c r="M4" s="498">
        <f t="shared" si="1"/>
        <v>0.0</v>
      </c>
      <c r="N4" s="498">
        <f t="shared" si="1"/>
        <v>0.0</v>
      </c>
      <c r="O4" s="498">
        <f t="shared" si="1"/>
        <v>0.0</v>
      </c>
      <c r="P4" s="498">
        <f t="shared" si="1"/>
        <v>0.0</v>
      </c>
      <c r="Q4" s="498">
        <f t="shared" si="1"/>
        <v>0.0</v>
      </c>
      <c r="R4" s="498">
        <f t="shared" si="1"/>
        <v>0.0</v>
      </c>
      <c r="S4" s="498">
        <f t="shared" si="1"/>
        <v>0.0</v>
      </c>
      <c r="T4" s="498">
        <f t="shared" si="1"/>
        <v>0.0</v>
      </c>
      <c r="U4" s="498">
        <f t="shared" si="1"/>
        <v>0.0</v>
      </c>
      <c r="V4" s="498">
        <f t="shared" si="1"/>
        <v>0.0</v>
      </c>
      <c r="W4" s="498">
        <f t="shared" si="1"/>
        <v>0.0</v>
      </c>
      <c r="X4" s="498">
        <f t="shared" si="1"/>
        <v>0.0</v>
      </c>
      <c r="Y4" s="498">
        <f t="shared" si="1"/>
        <v>0.0</v>
      </c>
      <c r="Z4" s="498">
        <f t="shared" si="1"/>
        <v>0.0</v>
      </c>
      <c r="AA4" s="498">
        <f t="shared" si="1"/>
        <v>0.0</v>
      </c>
      <c r="AB4" s="498">
        <f t="shared" si="1"/>
        <v>0.0</v>
      </c>
    </row>
    <row r="5" spans="8:8" ht="15.75" customHeight="1">
      <c r="A5" s="413"/>
      <c r="B5" s="499">
        <v>3.0</v>
      </c>
      <c r="C5" s="500" t="s">
        <v>178</v>
      </c>
      <c r="D5" s="289">
        <v>283.73</v>
      </c>
      <c r="E5" s="498">
        <f t="shared" si="2" ref="E5:AB5">E27+E49+E71+E93+E115+E137+E159+E181</f>
        <v>173.0</v>
      </c>
      <c r="F5" s="498">
        <f t="shared" si="2"/>
        <v>77.0</v>
      </c>
      <c r="G5" s="498">
        <f t="shared" si="2"/>
        <v>0.0</v>
      </c>
      <c r="H5" s="498">
        <f t="shared" si="2"/>
        <v>0.0</v>
      </c>
      <c r="I5" s="498">
        <f t="shared" si="2"/>
        <v>0.0</v>
      </c>
      <c r="J5" s="498">
        <f t="shared" si="2"/>
        <v>0.0</v>
      </c>
      <c r="K5" s="498">
        <f t="shared" si="2"/>
        <v>0.0</v>
      </c>
      <c r="L5" s="498">
        <f t="shared" si="2"/>
        <v>0.0</v>
      </c>
      <c r="M5" s="498">
        <f t="shared" si="2"/>
        <v>0.0</v>
      </c>
      <c r="N5" s="498">
        <f t="shared" si="2"/>
        <v>0.0</v>
      </c>
      <c r="O5" s="498">
        <f t="shared" si="2"/>
        <v>0.0</v>
      </c>
      <c r="P5" s="498">
        <f t="shared" si="2"/>
        <v>0.0</v>
      </c>
      <c r="Q5" s="498">
        <f t="shared" si="2"/>
        <v>0.0</v>
      </c>
      <c r="R5" s="498">
        <f t="shared" si="2"/>
        <v>0.0</v>
      </c>
      <c r="S5" s="498">
        <f t="shared" si="2"/>
        <v>0.0</v>
      </c>
      <c r="T5" s="498">
        <f t="shared" si="2"/>
        <v>0.0</v>
      </c>
      <c r="U5" s="498">
        <f t="shared" si="2"/>
        <v>0.0</v>
      </c>
      <c r="V5" s="498">
        <f t="shared" si="2"/>
        <v>0.0</v>
      </c>
      <c r="W5" s="498">
        <f t="shared" si="2"/>
        <v>0.0</v>
      </c>
      <c r="X5" s="498">
        <f t="shared" si="2"/>
        <v>0.0</v>
      </c>
      <c r="Y5" s="498">
        <f t="shared" si="2"/>
        <v>0.0</v>
      </c>
      <c r="Z5" s="498">
        <f t="shared" si="2"/>
        <v>0.0</v>
      </c>
      <c r="AA5" s="498">
        <f t="shared" si="2"/>
        <v>0.0</v>
      </c>
      <c r="AB5" s="498">
        <f t="shared" si="2"/>
        <v>0.0</v>
      </c>
    </row>
    <row r="6" spans="8:8" ht="15.75" customHeight="1">
      <c r="A6" s="413"/>
      <c r="B6" s="499">
        <v>4.0</v>
      </c>
      <c r="C6" s="500" t="s">
        <v>179</v>
      </c>
      <c r="D6" s="289">
        <v>344.75</v>
      </c>
      <c r="E6" s="498">
        <f t="shared" si="3" ref="E6:AB6">E28+E50+E72+E94+E116+E138+E160+E182</f>
        <v>101.0</v>
      </c>
      <c r="F6" s="498">
        <f t="shared" si="3"/>
        <v>84.0</v>
      </c>
      <c r="G6" s="498">
        <f t="shared" si="3"/>
        <v>0.0</v>
      </c>
      <c r="H6" s="498">
        <f t="shared" si="3"/>
        <v>0.0</v>
      </c>
      <c r="I6" s="498">
        <f t="shared" si="3"/>
        <v>0.0</v>
      </c>
      <c r="J6" s="498">
        <f t="shared" si="3"/>
        <v>0.0</v>
      </c>
      <c r="K6" s="498">
        <f t="shared" si="3"/>
        <v>0.0</v>
      </c>
      <c r="L6" s="498">
        <f t="shared" si="3"/>
        <v>0.0</v>
      </c>
      <c r="M6" s="498">
        <f t="shared" si="3"/>
        <v>0.0</v>
      </c>
      <c r="N6" s="498">
        <f t="shared" si="3"/>
        <v>0.0</v>
      </c>
      <c r="O6" s="498">
        <f t="shared" si="3"/>
        <v>0.0</v>
      </c>
      <c r="P6" s="498">
        <f t="shared" si="3"/>
        <v>0.0</v>
      </c>
      <c r="Q6" s="498">
        <f t="shared" si="3"/>
        <v>0.0</v>
      </c>
      <c r="R6" s="498">
        <f t="shared" si="3"/>
        <v>0.0</v>
      </c>
      <c r="S6" s="498">
        <f t="shared" si="3"/>
        <v>0.0</v>
      </c>
      <c r="T6" s="498">
        <f t="shared" si="3"/>
        <v>0.0</v>
      </c>
      <c r="U6" s="498">
        <f t="shared" si="3"/>
        <v>0.0</v>
      </c>
      <c r="V6" s="498">
        <f t="shared" si="3"/>
        <v>0.0</v>
      </c>
      <c r="W6" s="498">
        <f t="shared" si="3"/>
        <v>0.0</v>
      </c>
      <c r="X6" s="498">
        <f t="shared" si="3"/>
        <v>0.0</v>
      </c>
      <c r="Y6" s="498">
        <f t="shared" si="3"/>
        <v>0.0</v>
      </c>
      <c r="Z6" s="498">
        <f t="shared" si="3"/>
        <v>0.0</v>
      </c>
      <c r="AA6" s="498">
        <f t="shared" si="3"/>
        <v>0.0</v>
      </c>
      <c r="AB6" s="498">
        <f t="shared" si="3"/>
        <v>0.0</v>
      </c>
    </row>
    <row r="7" spans="8:8" ht="15.75" customHeight="1">
      <c r="A7" s="413"/>
      <c r="B7" s="499">
        <v>5.0</v>
      </c>
      <c r="C7" s="500" t="s">
        <v>175</v>
      </c>
      <c r="D7" s="289">
        <v>208.06</v>
      </c>
      <c r="E7" s="498">
        <f t="shared" si="4" ref="E7:AB7">E29+E51+E73+E95+E117+E139+E161+E183</f>
        <v>34.0</v>
      </c>
      <c r="F7" s="498">
        <f t="shared" si="4"/>
        <v>51.0</v>
      </c>
      <c r="G7" s="498">
        <f t="shared" si="4"/>
        <v>0.0</v>
      </c>
      <c r="H7" s="498">
        <f t="shared" si="4"/>
        <v>0.0</v>
      </c>
      <c r="I7" s="498">
        <f t="shared" si="4"/>
        <v>0.0</v>
      </c>
      <c r="J7" s="498">
        <f t="shared" si="4"/>
        <v>0.0</v>
      </c>
      <c r="K7" s="498">
        <f t="shared" si="4"/>
        <v>0.0</v>
      </c>
      <c r="L7" s="498">
        <f t="shared" si="4"/>
        <v>0.0</v>
      </c>
      <c r="M7" s="498">
        <f t="shared" si="4"/>
        <v>0.0</v>
      </c>
      <c r="N7" s="498">
        <f t="shared" si="4"/>
        <v>0.0</v>
      </c>
      <c r="O7" s="498">
        <f t="shared" si="4"/>
        <v>0.0</v>
      </c>
      <c r="P7" s="498">
        <f t="shared" si="4"/>
        <v>0.0</v>
      </c>
      <c r="Q7" s="498">
        <f t="shared" si="4"/>
        <v>0.0</v>
      </c>
      <c r="R7" s="498">
        <f t="shared" si="4"/>
        <v>0.0</v>
      </c>
      <c r="S7" s="498">
        <f t="shared" si="4"/>
        <v>0.0</v>
      </c>
      <c r="T7" s="498">
        <f t="shared" si="4"/>
        <v>0.0</v>
      </c>
      <c r="U7" s="498">
        <f t="shared" si="4"/>
        <v>0.0</v>
      </c>
      <c r="V7" s="498">
        <f t="shared" si="4"/>
        <v>0.0</v>
      </c>
      <c r="W7" s="498">
        <f t="shared" si="4"/>
        <v>0.0</v>
      </c>
      <c r="X7" s="498">
        <f t="shared" si="4"/>
        <v>0.0</v>
      </c>
      <c r="Y7" s="498">
        <f t="shared" si="4"/>
        <v>0.0</v>
      </c>
      <c r="Z7" s="498">
        <f t="shared" si="4"/>
        <v>0.0</v>
      </c>
      <c r="AA7" s="498">
        <f t="shared" si="4"/>
        <v>0.0</v>
      </c>
      <c r="AB7" s="498">
        <f t="shared" si="4"/>
        <v>0.0</v>
      </c>
    </row>
    <row r="8" spans="8:8" ht="15.75" customHeight="1">
      <c r="A8" s="413"/>
      <c r="B8" s="499">
        <v>6.0</v>
      </c>
      <c r="C8" s="500" t="s">
        <v>176</v>
      </c>
      <c r="D8" s="289">
        <v>399.65</v>
      </c>
      <c r="E8" s="498">
        <f t="shared" si="5" ref="E8:AB8">E30+E52+E74+E96+E118+E140+E162+E184</f>
        <v>37.0</v>
      </c>
      <c r="F8" s="498">
        <f t="shared" si="5"/>
        <v>75.0</v>
      </c>
      <c r="G8" s="498">
        <f t="shared" si="5"/>
        <v>0.0</v>
      </c>
      <c r="H8" s="498">
        <f t="shared" si="5"/>
        <v>0.0</v>
      </c>
      <c r="I8" s="498">
        <f t="shared" si="5"/>
        <v>0.0</v>
      </c>
      <c r="J8" s="498">
        <f t="shared" si="5"/>
        <v>0.0</v>
      </c>
      <c r="K8" s="498">
        <f t="shared" si="5"/>
        <v>0.0</v>
      </c>
      <c r="L8" s="498">
        <f t="shared" si="5"/>
        <v>0.0</v>
      </c>
      <c r="M8" s="498">
        <f t="shared" si="5"/>
        <v>0.0</v>
      </c>
      <c r="N8" s="498">
        <f t="shared" si="5"/>
        <v>0.0</v>
      </c>
      <c r="O8" s="498">
        <f t="shared" si="5"/>
        <v>0.0</v>
      </c>
      <c r="P8" s="498">
        <f t="shared" si="5"/>
        <v>0.0</v>
      </c>
      <c r="Q8" s="498">
        <f t="shared" si="5"/>
        <v>0.0</v>
      </c>
      <c r="R8" s="498">
        <f t="shared" si="5"/>
        <v>0.0</v>
      </c>
      <c r="S8" s="498">
        <f t="shared" si="5"/>
        <v>0.0</v>
      </c>
      <c r="T8" s="498">
        <f t="shared" si="5"/>
        <v>0.0</v>
      </c>
      <c r="U8" s="498">
        <f t="shared" si="5"/>
        <v>0.0</v>
      </c>
      <c r="V8" s="498">
        <f t="shared" si="5"/>
        <v>0.0</v>
      </c>
      <c r="W8" s="498">
        <f t="shared" si="5"/>
        <v>0.0</v>
      </c>
      <c r="X8" s="498">
        <f t="shared" si="5"/>
        <v>0.0</v>
      </c>
      <c r="Y8" s="498">
        <f t="shared" si="5"/>
        <v>0.0</v>
      </c>
      <c r="Z8" s="498">
        <f t="shared" si="5"/>
        <v>0.0</v>
      </c>
      <c r="AA8" s="498">
        <f t="shared" si="5"/>
        <v>0.0</v>
      </c>
      <c r="AB8" s="498">
        <f t="shared" si="5"/>
        <v>0.0</v>
      </c>
    </row>
    <row r="9" spans="8:8" ht="15.75" customHeight="1">
      <c r="A9" s="413"/>
      <c r="B9" s="499">
        <v>7.0</v>
      </c>
      <c r="C9" s="500" t="s">
        <v>174</v>
      </c>
      <c r="D9" s="289">
        <v>228.82</v>
      </c>
      <c r="E9" s="498">
        <f t="shared" si="6" ref="E9:AB9">E31+E53+E75+E97+E119+E141+E163+E185</f>
        <v>542.0</v>
      </c>
      <c r="F9" s="498">
        <f t="shared" si="6"/>
        <v>287.0</v>
      </c>
      <c r="G9" s="498">
        <f t="shared" si="6"/>
        <v>0.0</v>
      </c>
      <c r="H9" s="498">
        <f t="shared" si="6"/>
        <v>0.0</v>
      </c>
      <c r="I9" s="498">
        <f t="shared" si="6"/>
        <v>0.0</v>
      </c>
      <c r="J9" s="498">
        <f t="shared" si="6"/>
        <v>0.0</v>
      </c>
      <c r="K9" s="498">
        <f t="shared" si="6"/>
        <v>0.0</v>
      </c>
      <c r="L9" s="498">
        <f t="shared" si="6"/>
        <v>0.0</v>
      </c>
      <c r="M9" s="498">
        <f t="shared" si="6"/>
        <v>0.0</v>
      </c>
      <c r="N9" s="498">
        <f t="shared" si="6"/>
        <v>0.0</v>
      </c>
      <c r="O9" s="498">
        <f t="shared" si="6"/>
        <v>0.0</v>
      </c>
      <c r="P9" s="498">
        <f t="shared" si="6"/>
        <v>0.0</v>
      </c>
      <c r="Q9" s="498">
        <f t="shared" si="6"/>
        <v>0.0</v>
      </c>
      <c r="R9" s="498">
        <f t="shared" si="6"/>
        <v>0.0</v>
      </c>
      <c r="S9" s="498">
        <f t="shared" si="6"/>
        <v>0.0</v>
      </c>
      <c r="T9" s="498">
        <f t="shared" si="6"/>
        <v>0.0</v>
      </c>
      <c r="U9" s="498">
        <f t="shared" si="6"/>
        <v>0.0</v>
      </c>
      <c r="V9" s="498">
        <f t="shared" si="6"/>
        <v>0.0</v>
      </c>
      <c r="W9" s="498">
        <f t="shared" si="6"/>
        <v>0.0</v>
      </c>
      <c r="X9" s="498">
        <f t="shared" si="6"/>
        <v>0.0</v>
      </c>
      <c r="Y9" s="498">
        <f t="shared" si="6"/>
        <v>0.0</v>
      </c>
      <c r="Z9" s="498">
        <f t="shared" si="6"/>
        <v>0.0</v>
      </c>
      <c r="AA9" s="498">
        <f t="shared" si="6"/>
        <v>0.0</v>
      </c>
      <c r="AB9" s="498">
        <f t="shared" si="6"/>
        <v>0.0</v>
      </c>
    </row>
    <row r="10" spans="8:8" ht="15.75" customHeight="1">
      <c r="A10" s="413"/>
      <c r="B10" s="499">
        <v>8.0</v>
      </c>
      <c r="C10" s="500" t="s">
        <v>177</v>
      </c>
      <c r="D10" s="289">
        <v>402.71</v>
      </c>
      <c r="E10" s="498">
        <f t="shared" si="7" ref="E10:AB10">E32+E54+E76+E98+E120+E142+E164+E186</f>
        <v>11.0</v>
      </c>
      <c r="F10" s="498">
        <f t="shared" si="7"/>
        <v>38.0</v>
      </c>
      <c r="G10" s="498">
        <f t="shared" si="7"/>
        <v>0.0</v>
      </c>
      <c r="H10" s="498">
        <f t="shared" si="7"/>
        <v>0.0</v>
      </c>
      <c r="I10" s="498">
        <f t="shared" si="7"/>
        <v>0.0</v>
      </c>
      <c r="J10" s="498">
        <f t="shared" si="7"/>
        <v>0.0</v>
      </c>
      <c r="K10" s="498">
        <f t="shared" si="7"/>
        <v>0.0</v>
      </c>
      <c r="L10" s="498">
        <f t="shared" si="7"/>
        <v>0.0</v>
      </c>
      <c r="M10" s="498">
        <f t="shared" si="7"/>
        <v>0.0</v>
      </c>
      <c r="N10" s="498">
        <f t="shared" si="7"/>
        <v>0.0</v>
      </c>
      <c r="O10" s="498">
        <f t="shared" si="7"/>
        <v>0.0</v>
      </c>
      <c r="P10" s="498">
        <f t="shared" si="7"/>
        <v>0.0</v>
      </c>
      <c r="Q10" s="498">
        <f t="shared" si="7"/>
        <v>0.0</v>
      </c>
      <c r="R10" s="498">
        <f t="shared" si="7"/>
        <v>0.0</v>
      </c>
      <c r="S10" s="498">
        <f t="shared" si="7"/>
        <v>0.0</v>
      </c>
      <c r="T10" s="498">
        <f t="shared" si="7"/>
        <v>0.0</v>
      </c>
      <c r="U10" s="498">
        <f t="shared" si="7"/>
        <v>0.0</v>
      </c>
      <c r="V10" s="498">
        <f t="shared" si="7"/>
        <v>0.0</v>
      </c>
      <c r="W10" s="498">
        <f t="shared" si="7"/>
        <v>0.0</v>
      </c>
      <c r="X10" s="498">
        <f t="shared" si="7"/>
        <v>0.0</v>
      </c>
      <c r="Y10" s="498">
        <f t="shared" si="7"/>
        <v>0.0</v>
      </c>
      <c r="Z10" s="498">
        <f t="shared" si="7"/>
        <v>0.0</v>
      </c>
      <c r="AA10" s="498">
        <f t="shared" si="7"/>
        <v>0.0</v>
      </c>
      <c r="AB10" s="498">
        <f t="shared" si="7"/>
        <v>0.0</v>
      </c>
    </row>
    <row r="11" spans="8:8" ht="15.75" customHeight="1">
      <c r="A11" s="413"/>
      <c r="B11" s="499">
        <v>9.0</v>
      </c>
      <c r="C11" s="500" t="s">
        <v>172</v>
      </c>
      <c r="D11" s="289">
        <v>250.17</v>
      </c>
      <c r="E11" s="498">
        <f t="shared" si="8" ref="E11:AB11">E33+E55+E77+E99+E121+E143+E165+E187</f>
        <v>28.0</v>
      </c>
      <c r="F11" s="498">
        <f t="shared" si="8"/>
        <v>88.0</v>
      </c>
      <c r="G11" s="498">
        <f t="shared" si="8"/>
        <v>0.0</v>
      </c>
      <c r="H11" s="498">
        <f t="shared" si="8"/>
        <v>0.0</v>
      </c>
      <c r="I11" s="498">
        <f t="shared" si="8"/>
        <v>0.0</v>
      </c>
      <c r="J11" s="498">
        <f t="shared" si="8"/>
        <v>0.0</v>
      </c>
      <c r="K11" s="498">
        <f t="shared" si="8"/>
        <v>0.0</v>
      </c>
      <c r="L11" s="498">
        <f t="shared" si="8"/>
        <v>0.0</v>
      </c>
      <c r="M11" s="498">
        <f t="shared" si="8"/>
        <v>0.0</v>
      </c>
      <c r="N11" s="498">
        <f t="shared" si="8"/>
        <v>0.0</v>
      </c>
      <c r="O11" s="498">
        <f t="shared" si="8"/>
        <v>0.0</v>
      </c>
      <c r="P11" s="498">
        <f t="shared" si="8"/>
        <v>0.0</v>
      </c>
      <c r="Q11" s="498">
        <f t="shared" si="8"/>
        <v>0.0</v>
      </c>
      <c r="R11" s="498">
        <f t="shared" si="8"/>
        <v>0.0</v>
      </c>
      <c r="S11" s="498">
        <f t="shared" si="8"/>
        <v>0.0</v>
      </c>
      <c r="T11" s="498">
        <f t="shared" si="8"/>
        <v>0.0</v>
      </c>
      <c r="U11" s="498">
        <f t="shared" si="8"/>
        <v>0.0</v>
      </c>
      <c r="V11" s="498">
        <f t="shared" si="8"/>
        <v>0.0</v>
      </c>
      <c r="W11" s="498">
        <f t="shared" si="8"/>
        <v>0.0</v>
      </c>
      <c r="X11" s="498">
        <f t="shared" si="8"/>
        <v>0.0</v>
      </c>
      <c r="Y11" s="498">
        <f t="shared" si="8"/>
        <v>0.0</v>
      </c>
      <c r="Z11" s="498">
        <f t="shared" si="8"/>
        <v>0.0</v>
      </c>
      <c r="AA11" s="498">
        <f t="shared" si="8"/>
        <v>0.0</v>
      </c>
      <c r="AB11" s="498">
        <f t="shared" si="8"/>
        <v>0.0</v>
      </c>
    </row>
    <row r="12" spans="8:8" ht="15.75" customHeight="1">
      <c r="A12" s="413"/>
      <c r="B12" s="499">
        <v>10.0</v>
      </c>
      <c r="C12" s="500" t="s">
        <v>173</v>
      </c>
      <c r="D12" s="289">
        <v>250.17</v>
      </c>
      <c r="E12" s="498">
        <f t="shared" si="9" ref="E12:AB12">E34+E56+E78+E100+E122+E144+E166+E188</f>
        <v>36.0</v>
      </c>
      <c r="F12" s="498">
        <f t="shared" si="9"/>
        <v>64.0</v>
      </c>
      <c r="G12" s="498">
        <f t="shared" si="9"/>
        <v>0.0</v>
      </c>
      <c r="H12" s="498">
        <f t="shared" si="9"/>
        <v>0.0</v>
      </c>
      <c r="I12" s="498">
        <f t="shared" si="9"/>
        <v>0.0</v>
      </c>
      <c r="J12" s="498">
        <f t="shared" si="9"/>
        <v>0.0</v>
      </c>
      <c r="K12" s="498">
        <f t="shared" si="9"/>
        <v>0.0</v>
      </c>
      <c r="L12" s="498">
        <f t="shared" si="9"/>
        <v>0.0</v>
      </c>
      <c r="M12" s="498">
        <f t="shared" si="9"/>
        <v>0.0</v>
      </c>
      <c r="N12" s="498">
        <f t="shared" si="9"/>
        <v>0.0</v>
      </c>
      <c r="O12" s="498">
        <f t="shared" si="9"/>
        <v>0.0</v>
      </c>
      <c r="P12" s="498">
        <f t="shared" si="9"/>
        <v>0.0</v>
      </c>
      <c r="Q12" s="498">
        <f t="shared" si="9"/>
        <v>0.0</v>
      </c>
      <c r="R12" s="498">
        <f t="shared" si="9"/>
        <v>0.0</v>
      </c>
      <c r="S12" s="498">
        <f t="shared" si="9"/>
        <v>0.0</v>
      </c>
      <c r="T12" s="498">
        <f t="shared" si="9"/>
        <v>0.0</v>
      </c>
      <c r="U12" s="498">
        <f t="shared" si="9"/>
        <v>0.0</v>
      </c>
      <c r="V12" s="498">
        <f t="shared" si="9"/>
        <v>0.0</v>
      </c>
      <c r="W12" s="498">
        <f t="shared" si="9"/>
        <v>0.0</v>
      </c>
      <c r="X12" s="498">
        <f t="shared" si="9"/>
        <v>0.0</v>
      </c>
      <c r="Y12" s="498">
        <f t="shared" si="9"/>
        <v>0.0</v>
      </c>
      <c r="Z12" s="498">
        <f t="shared" si="9"/>
        <v>0.0</v>
      </c>
      <c r="AA12" s="498">
        <f t="shared" si="9"/>
        <v>0.0</v>
      </c>
      <c r="AB12" s="498">
        <f t="shared" si="9"/>
        <v>0.0</v>
      </c>
    </row>
    <row r="13" spans="8:8" ht="15.75" customHeight="1">
      <c r="A13" s="413"/>
      <c r="B13" s="499">
        <v>11.0</v>
      </c>
      <c r="C13" s="500" t="s">
        <v>219</v>
      </c>
      <c r="D13" s="289">
        <v>228.82</v>
      </c>
      <c r="E13" s="498">
        <f t="shared" si="10" ref="E13:AB13">E35+E57+E79+E101+E123+E145+E167+E189</f>
        <v>8.0</v>
      </c>
      <c r="F13" s="498">
        <f t="shared" si="10"/>
        <v>37.0</v>
      </c>
      <c r="G13" s="498">
        <f t="shared" si="10"/>
        <v>0.0</v>
      </c>
      <c r="H13" s="498">
        <f t="shared" si="10"/>
        <v>0.0</v>
      </c>
      <c r="I13" s="498">
        <f t="shared" si="10"/>
        <v>0.0</v>
      </c>
      <c r="J13" s="498">
        <f t="shared" si="10"/>
        <v>0.0</v>
      </c>
      <c r="K13" s="498">
        <f t="shared" si="10"/>
        <v>0.0</v>
      </c>
      <c r="L13" s="498">
        <f t="shared" si="10"/>
        <v>0.0</v>
      </c>
      <c r="M13" s="498">
        <f t="shared" si="10"/>
        <v>0.0</v>
      </c>
      <c r="N13" s="498">
        <f t="shared" si="10"/>
        <v>0.0</v>
      </c>
      <c r="O13" s="498">
        <f t="shared" si="10"/>
        <v>0.0</v>
      </c>
      <c r="P13" s="498">
        <f t="shared" si="10"/>
        <v>0.0</v>
      </c>
      <c r="Q13" s="498">
        <f t="shared" si="10"/>
        <v>0.0</v>
      </c>
      <c r="R13" s="498">
        <f t="shared" si="10"/>
        <v>0.0</v>
      </c>
      <c r="S13" s="498">
        <f t="shared" si="10"/>
        <v>0.0</v>
      </c>
      <c r="T13" s="498">
        <f t="shared" si="10"/>
        <v>0.0</v>
      </c>
      <c r="U13" s="498">
        <f t="shared" si="10"/>
        <v>0.0</v>
      </c>
      <c r="V13" s="498">
        <f t="shared" si="10"/>
        <v>0.0</v>
      </c>
      <c r="W13" s="498">
        <f t="shared" si="10"/>
        <v>0.0</v>
      </c>
      <c r="X13" s="498">
        <f t="shared" si="10"/>
        <v>0.0</v>
      </c>
      <c r="Y13" s="498">
        <f t="shared" si="10"/>
        <v>0.0</v>
      </c>
      <c r="Z13" s="498">
        <f t="shared" si="10"/>
        <v>0.0</v>
      </c>
      <c r="AA13" s="498">
        <f t="shared" si="10"/>
        <v>0.0</v>
      </c>
      <c r="AB13" s="498">
        <f t="shared" si="10"/>
        <v>0.0</v>
      </c>
    </row>
    <row r="14" spans="8:8" ht="15.75" customHeight="1">
      <c r="A14" s="413"/>
      <c r="B14" s="499">
        <v>12.0</v>
      </c>
      <c r="C14" s="500" t="s">
        <v>181</v>
      </c>
      <c r="D14" s="289">
        <v>56.38</v>
      </c>
      <c r="E14" s="498">
        <f t="shared" si="11" ref="E14:AB14">E36+E58+E80+E102+E124+E146+E168+E190</f>
        <v>166.0</v>
      </c>
      <c r="F14" s="498">
        <f t="shared" si="11"/>
        <v>282.0</v>
      </c>
      <c r="G14" s="498">
        <f t="shared" si="11"/>
        <v>0.0</v>
      </c>
      <c r="H14" s="498">
        <f t="shared" si="11"/>
        <v>0.0</v>
      </c>
      <c r="I14" s="498">
        <f t="shared" si="11"/>
        <v>0.0</v>
      </c>
      <c r="J14" s="498">
        <f t="shared" si="11"/>
        <v>0.0</v>
      </c>
      <c r="K14" s="498">
        <f t="shared" si="11"/>
        <v>0.0</v>
      </c>
      <c r="L14" s="498">
        <f t="shared" si="11"/>
        <v>0.0</v>
      </c>
      <c r="M14" s="498">
        <f t="shared" si="11"/>
        <v>0.0</v>
      </c>
      <c r="N14" s="498">
        <f t="shared" si="11"/>
        <v>0.0</v>
      </c>
      <c r="O14" s="498">
        <f t="shared" si="11"/>
        <v>0.0</v>
      </c>
      <c r="P14" s="498">
        <f t="shared" si="11"/>
        <v>0.0</v>
      </c>
      <c r="Q14" s="498">
        <f t="shared" si="11"/>
        <v>0.0</v>
      </c>
      <c r="R14" s="498">
        <f t="shared" si="11"/>
        <v>0.0</v>
      </c>
      <c r="S14" s="498">
        <f t="shared" si="11"/>
        <v>0.0</v>
      </c>
      <c r="T14" s="498">
        <f t="shared" si="11"/>
        <v>0.0</v>
      </c>
      <c r="U14" s="498">
        <f t="shared" si="11"/>
        <v>0.0</v>
      </c>
      <c r="V14" s="498">
        <f t="shared" si="11"/>
        <v>0.0</v>
      </c>
      <c r="W14" s="498">
        <f t="shared" si="11"/>
        <v>0.0</v>
      </c>
      <c r="X14" s="498">
        <f t="shared" si="11"/>
        <v>0.0</v>
      </c>
      <c r="Y14" s="498">
        <f t="shared" si="11"/>
        <v>0.0</v>
      </c>
      <c r="Z14" s="498">
        <f t="shared" si="11"/>
        <v>0.0</v>
      </c>
      <c r="AA14" s="498">
        <f t="shared" si="11"/>
        <v>0.0</v>
      </c>
      <c r="AB14" s="498">
        <f t="shared" si="11"/>
        <v>0.0</v>
      </c>
    </row>
    <row r="15" spans="8:8" ht="15.75" customHeight="1">
      <c r="A15" s="413"/>
      <c r="B15" s="499">
        <v>13.0</v>
      </c>
      <c r="C15" s="500" t="s">
        <v>220</v>
      </c>
      <c r="D15" s="289">
        <v>70.14</v>
      </c>
      <c r="E15" s="498">
        <f t="shared" si="12" ref="E15:AB15">E37+E59+E81+E103+E125+E147+E169+E191</f>
        <v>38.0</v>
      </c>
      <c r="F15" s="498">
        <f t="shared" si="12"/>
        <v>158.0</v>
      </c>
      <c r="G15" s="498">
        <f t="shared" si="12"/>
        <v>0.0</v>
      </c>
      <c r="H15" s="498">
        <f t="shared" si="12"/>
        <v>0.0</v>
      </c>
      <c r="I15" s="498">
        <f t="shared" si="12"/>
        <v>0.0</v>
      </c>
      <c r="J15" s="498">
        <f t="shared" si="12"/>
        <v>0.0</v>
      </c>
      <c r="K15" s="498">
        <f t="shared" si="12"/>
        <v>0.0</v>
      </c>
      <c r="L15" s="498">
        <f t="shared" si="12"/>
        <v>0.0</v>
      </c>
      <c r="M15" s="498">
        <f t="shared" si="12"/>
        <v>0.0</v>
      </c>
      <c r="N15" s="498">
        <f t="shared" si="12"/>
        <v>0.0</v>
      </c>
      <c r="O15" s="498">
        <f t="shared" si="12"/>
        <v>0.0</v>
      </c>
      <c r="P15" s="498">
        <f t="shared" si="12"/>
        <v>0.0</v>
      </c>
      <c r="Q15" s="498">
        <f t="shared" si="12"/>
        <v>0.0</v>
      </c>
      <c r="R15" s="498">
        <f t="shared" si="12"/>
        <v>0.0</v>
      </c>
      <c r="S15" s="498">
        <f t="shared" si="12"/>
        <v>0.0</v>
      </c>
      <c r="T15" s="498">
        <f t="shared" si="12"/>
        <v>0.0</v>
      </c>
      <c r="U15" s="498">
        <f t="shared" si="12"/>
        <v>0.0</v>
      </c>
      <c r="V15" s="498">
        <f t="shared" si="12"/>
        <v>0.0</v>
      </c>
      <c r="W15" s="498">
        <f t="shared" si="12"/>
        <v>0.0</v>
      </c>
      <c r="X15" s="498">
        <f t="shared" si="12"/>
        <v>0.0</v>
      </c>
      <c r="Y15" s="498">
        <f t="shared" si="12"/>
        <v>0.0</v>
      </c>
      <c r="Z15" s="498">
        <f t="shared" si="12"/>
        <v>0.0</v>
      </c>
      <c r="AA15" s="498">
        <f t="shared" si="12"/>
        <v>0.0</v>
      </c>
      <c r="AB15" s="498">
        <f t="shared" si="12"/>
        <v>0.0</v>
      </c>
    </row>
    <row r="16" spans="8:8" ht="15.75" customHeight="1">
      <c r="A16" s="413"/>
      <c r="B16" s="501">
        <v>14.0</v>
      </c>
      <c r="C16" s="502"/>
      <c r="D16" s="503"/>
      <c r="E16" s="504">
        <f t="shared" si="13" ref="E16:AB16">E38+E60+E82+E104+E126+E148+E170+E192</f>
        <v>0.0</v>
      </c>
      <c r="F16" s="504">
        <f t="shared" si="13"/>
        <v>0.0</v>
      </c>
      <c r="G16" s="504">
        <f t="shared" si="13"/>
        <v>0.0</v>
      </c>
      <c r="H16" s="504">
        <f t="shared" si="13"/>
        <v>0.0</v>
      </c>
      <c r="I16" s="504">
        <f t="shared" si="13"/>
        <v>0.0</v>
      </c>
      <c r="J16" s="504">
        <f t="shared" si="13"/>
        <v>0.0</v>
      </c>
      <c r="K16" s="504">
        <f t="shared" si="13"/>
        <v>0.0</v>
      </c>
      <c r="L16" s="504">
        <f t="shared" si="13"/>
        <v>0.0</v>
      </c>
      <c r="M16" s="504">
        <f t="shared" si="13"/>
        <v>0.0</v>
      </c>
      <c r="N16" s="504">
        <f t="shared" si="13"/>
        <v>0.0</v>
      </c>
      <c r="O16" s="504">
        <f t="shared" si="13"/>
        <v>0.0</v>
      </c>
      <c r="P16" s="504">
        <f t="shared" si="13"/>
        <v>0.0</v>
      </c>
      <c r="Q16" s="504">
        <f t="shared" si="13"/>
        <v>0.0</v>
      </c>
      <c r="R16" s="504">
        <f t="shared" si="13"/>
        <v>0.0</v>
      </c>
      <c r="S16" s="504">
        <f t="shared" si="13"/>
        <v>0.0</v>
      </c>
      <c r="T16" s="504">
        <f t="shared" si="13"/>
        <v>0.0</v>
      </c>
      <c r="U16" s="504">
        <f t="shared" si="13"/>
        <v>0.0</v>
      </c>
      <c r="V16" s="504">
        <f t="shared" si="13"/>
        <v>0.0</v>
      </c>
      <c r="W16" s="504">
        <f t="shared" si="13"/>
        <v>0.0</v>
      </c>
      <c r="X16" s="504">
        <f t="shared" si="13"/>
        <v>0.0</v>
      </c>
      <c r="Y16" s="504">
        <f t="shared" si="13"/>
        <v>0.0</v>
      </c>
      <c r="Z16" s="504">
        <f t="shared" si="13"/>
        <v>0.0</v>
      </c>
      <c r="AA16" s="504">
        <f t="shared" si="13"/>
        <v>0.0</v>
      </c>
      <c r="AB16" s="504">
        <f t="shared" si="13"/>
        <v>0.0</v>
      </c>
    </row>
    <row r="17" spans="8:8" ht="15.75" customHeight="1">
      <c r="A17" s="413"/>
      <c r="B17" s="505"/>
      <c r="C17" s="506" t="s">
        <v>187</v>
      </c>
      <c r="D17" s="507"/>
      <c r="E17" s="508">
        <f t="shared" si="14" ref="E17:AB17">SUMPRODUCT($D3:$D16,E3:E16)/100000</f>
        <v>2.7773458</v>
      </c>
      <c r="F17" s="508">
        <f t="shared" si="14"/>
        <v>2.5789404</v>
      </c>
      <c r="G17" s="508">
        <f t="shared" si="14"/>
        <v>0.0</v>
      </c>
      <c r="H17" s="508">
        <f t="shared" si="14"/>
        <v>0.0</v>
      </c>
      <c r="I17" s="508">
        <f t="shared" si="14"/>
        <v>0.0</v>
      </c>
      <c r="J17" s="508">
        <f t="shared" si="14"/>
        <v>0.0</v>
      </c>
      <c r="K17" s="508">
        <f t="shared" si="14"/>
        <v>0.0</v>
      </c>
      <c r="L17" s="508">
        <f t="shared" si="14"/>
        <v>0.0</v>
      </c>
      <c r="M17" s="508">
        <f t="shared" si="14"/>
        <v>0.0</v>
      </c>
      <c r="N17" s="508">
        <f t="shared" si="14"/>
        <v>0.0</v>
      </c>
      <c r="O17" s="508">
        <f t="shared" si="14"/>
        <v>0.0</v>
      </c>
      <c r="P17" s="508">
        <f t="shared" si="14"/>
        <v>0.0</v>
      </c>
      <c r="Q17" s="508">
        <f t="shared" si="14"/>
        <v>0.0</v>
      </c>
      <c r="R17" s="508">
        <f t="shared" si="14"/>
        <v>0.0</v>
      </c>
      <c r="S17" s="508">
        <f t="shared" si="14"/>
        <v>0.0</v>
      </c>
      <c r="T17" s="508">
        <f t="shared" si="14"/>
        <v>0.0</v>
      </c>
      <c r="U17" s="508">
        <f t="shared" si="14"/>
        <v>0.0</v>
      </c>
      <c r="V17" s="508">
        <f t="shared" si="14"/>
        <v>0.0</v>
      </c>
      <c r="W17" s="508">
        <f t="shared" si="14"/>
        <v>0.0</v>
      </c>
      <c r="X17" s="508">
        <f t="shared" si="14"/>
        <v>0.0</v>
      </c>
      <c r="Y17" s="508">
        <f t="shared" si="14"/>
        <v>0.0</v>
      </c>
      <c r="Z17" s="508">
        <f t="shared" si="14"/>
        <v>0.0</v>
      </c>
      <c r="AA17" s="508">
        <f t="shared" si="14"/>
        <v>0.0</v>
      </c>
      <c r="AB17" s="509">
        <f t="shared" si="14"/>
        <v>0.0</v>
      </c>
    </row>
    <row r="18" spans="8:8" ht="15.75" customHeight="1">
      <c r="A18" s="413"/>
      <c r="B18" s="510"/>
      <c r="C18" s="511"/>
      <c r="D18" s="512"/>
      <c r="E18" s="513"/>
      <c r="F18" s="513"/>
      <c r="G18" s="513"/>
      <c r="H18" s="513"/>
      <c r="I18" s="513"/>
      <c r="J18" s="513"/>
      <c r="K18" s="513"/>
      <c r="L18" s="513"/>
      <c r="M18" s="513"/>
      <c r="N18" s="513"/>
      <c r="O18" s="513"/>
      <c r="P18" s="513"/>
      <c r="Q18" s="514"/>
      <c r="R18" s="514"/>
      <c r="S18" s="513"/>
      <c r="T18" s="513"/>
      <c r="U18" s="513"/>
      <c r="V18" s="513"/>
      <c r="W18" s="513"/>
      <c r="X18" s="513"/>
      <c r="Y18" s="513"/>
      <c r="Z18" s="513"/>
      <c r="AA18" s="513"/>
      <c r="AB18" s="515"/>
    </row>
    <row r="19" spans="8:8" ht="15.75" customHeight="1">
      <c r="A19" s="413"/>
      <c r="B19" s="516" t="s">
        <v>221</v>
      </c>
      <c r="C19" s="517" t="s">
        <v>165</v>
      </c>
      <c r="D19" s="518"/>
      <c r="E19" s="492" t="s">
        <v>214</v>
      </c>
      <c r="F19" s="493" t="s">
        <v>215</v>
      </c>
      <c r="G19" s="493" t="s">
        <v>214</v>
      </c>
      <c r="H19" s="493" t="s">
        <v>215</v>
      </c>
      <c r="I19" s="493" t="s">
        <v>214</v>
      </c>
      <c r="J19" s="493" t="s">
        <v>215</v>
      </c>
      <c r="K19" s="493" t="s">
        <v>214</v>
      </c>
      <c r="L19" s="493" t="s">
        <v>215</v>
      </c>
      <c r="M19" s="493" t="s">
        <v>214</v>
      </c>
      <c r="N19" s="493" t="s">
        <v>215</v>
      </c>
      <c r="O19" s="493" t="s">
        <v>214</v>
      </c>
      <c r="P19" s="493" t="s">
        <v>215</v>
      </c>
      <c r="Q19" s="493" t="s">
        <v>214</v>
      </c>
      <c r="R19" s="493" t="s">
        <v>215</v>
      </c>
      <c r="S19" s="493" t="s">
        <v>214</v>
      </c>
      <c r="T19" s="493" t="s">
        <v>215</v>
      </c>
      <c r="U19" s="493" t="s">
        <v>214</v>
      </c>
      <c r="V19" s="493" t="s">
        <v>215</v>
      </c>
      <c r="W19" s="493" t="s">
        <v>214</v>
      </c>
      <c r="X19" s="493" t="s">
        <v>215</v>
      </c>
      <c r="Y19" s="493" t="s">
        <v>214</v>
      </c>
      <c r="Z19" s="493" t="s">
        <v>215</v>
      </c>
      <c r="AA19" s="493" t="s">
        <v>214</v>
      </c>
      <c r="AB19" s="495" t="s">
        <v>215</v>
      </c>
    </row>
    <row r="20" spans="8:8" ht="15.75" customHeight="1">
      <c r="A20" s="413"/>
      <c r="B20" s="510"/>
      <c r="C20" s="519" t="s">
        <v>222</v>
      </c>
      <c r="D20" s="520"/>
      <c r="E20" s="325">
        <f t="shared" si="15" ref="E20:F20">SUMPRODUCT($D$4:$D$5:$D$6,E4:E5:E6)/100000</f>
        <v>0.9579230000000001</v>
      </c>
      <c r="F20" s="325">
        <f t="shared" si="15"/>
        <v>0.5821645000000001</v>
      </c>
      <c r="G20" s="521">
        <f t="shared" si="16" ref="G20:AB20">SUMPRODUCT($D$2:$D$3:$D$4,G2:G3:G4)/100000</f>
        <v>0.0</v>
      </c>
      <c r="H20" s="521">
        <f t="shared" si="16"/>
        <v>0.0</v>
      </c>
      <c r="I20" s="521">
        <f t="shared" si="16"/>
        <v>0.0</v>
      </c>
      <c r="J20" s="521">
        <f t="shared" si="16"/>
        <v>0.0</v>
      </c>
      <c r="K20" s="521">
        <f t="shared" si="16"/>
        <v>0.0</v>
      </c>
      <c r="L20" s="521">
        <f t="shared" si="16"/>
        <v>0.0</v>
      </c>
      <c r="M20" s="521">
        <f t="shared" si="16"/>
        <v>0.0</v>
      </c>
      <c r="N20" s="521">
        <f t="shared" si="16"/>
        <v>0.0</v>
      </c>
      <c r="O20" s="521">
        <f t="shared" si="16"/>
        <v>0.0</v>
      </c>
      <c r="P20" s="521">
        <f t="shared" si="16"/>
        <v>0.0</v>
      </c>
      <c r="Q20" s="521">
        <f t="shared" si="16"/>
        <v>0.0</v>
      </c>
      <c r="R20" s="521">
        <f t="shared" si="16"/>
        <v>0.0</v>
      </c>
      <c r="S20" s="521">
        <f t="shared" si="16"/>
        <v>0.0</v>
      </c>
      <c r="T20" s="521">
        <f t="shared" si="16"/>
        <v>0.0</v>
      </c>
      <c r="U20" s="521">
        <f t="shared" si="16"/>
        <v>0.0</v>
      </c>
      <c r="V20" s="521">
        <f t="shared" si="16"/>
        <v>0.0</v>
      </c>
      <c r="W20" s="521">
        <f t="shared" si="16"/>
        <v>0.0</v>
      </c>
      <c r="X20" s="521">
        <f t="shared" si="16"/>
        <v>0.0</v>
      </c>
      <c r="Y20" s="521">
        <f t="shared" si="16"/>
        <v>0.0</v>
      </c>
      <c r="Z20" s="521">
        <f t="shared" si="16"/>
        <v>0.0</v>
      </c>
      <c r="AA20" s="521">
        <f t="shared" si="16"/>
        <v>0.0</v>
      </c>
      <c r="AB20" s="521">
        <f t="shared" si="16"/>
        <v>0.0</v>
      </c>
    </row>
    <row r="21" spans="8:8" ht="15.75" customHeight="1">
      <c r="A21" s="413"/>
      <c r="B21" s="499"/>
      <c r="C21" s="519" t="s">
        <v>223</v>
      </c>
      <c r="D21" s="522"/>
      <c r="E21" s="325">
        <f t="shared" si="17" ref="E21:F21">SUMPRODUCT($D$7:$D$8:$D$9:$D$10,E7:E8:E9:E10)/100000</f>
        <v>1.5031134</v>
      </c>
      <c r="F21" s="325">
        <f t="shared" si="17"/>
        <v>1.2155912999999998</v>
      </c>
      <c r="G21" s="523">
        <f t="shared" si="18" ref="G21:AB21">SUMPRODUCT($D$5:$D$6:$D$7:$D$8,G5:G6:G7:G8)/100000</f>
        <v>0.0</v>
      </c>
      <c r="H21" s="523">
        <f t="shared" si="18"/>
        <v>0.0</v>
      </c>
      <c r="I21" s="523">
        <f t="shared" si="18"/>
        <v>0.0</v>
      </c>
      <c r="J21" s="523">
        <f t="shared" si="18"/>
        <v>0.0</v>
      </c>
      <c r="K21" s="523">
        <f t="shared" si="18"/>
        <v>0.0</v>
      </c>
      <c r="L21" s="523">
        <f t="shared" si="18"/>
        <v>0.0</v>
      </c>
      <c r="M21" s="523">
        <f t="shared" si="18"/>
        <v>0.0</v>
      </c>
      <c r="N21" s="523">
        <f t="shared" si="18"/>
        <v>0.0</v>
      </c>
      <c r="O21" s="523">
        <f t="shared" si="18"/>
        <v>0.0</v>
      </c>
      <c r="P21" s="523">
        <f t="shared" si="18"/>
        <v>0.0</v>
      </c>
      <c r="Q21" s="523">
        <f t="shared" si="18"/>
        <v>0.0</v>
      </c>
      <c r="R21" s="523">
        <f t="shared" si="18"/>
        <v>0.0</v>
      </c>
      <c r="S21" s="523">
        <f t="shared" si="18"/>
        <v>0.0</v>
      </c>
      <c r="T21" s="523">
        <f t="shared" si="18"/>
        <v>0.0</v>
      </c>
      <c r="U21" s="523">
        <f t="shared" si="18"/>
        <v>0.0</v>
      </c>
      <c r="V21" s="523">
        <f t="shared" si="18"/>
        <v>0.0</v>
      </c>
      <c r="W21" s="523">
        <f t="shared" si="18"/>
        <v>0.0</v>
      </c>
      <c r="X21" s="523">
        <f t="shared" si="18"/>
        <v>0.0</v>
      </c>
      <c r="Y21" s="523">
        <f t="shared" si="18"/>
        <v>0.0</v>
      </c>
      <c r="Z21" s="523">
        <f t="shared" si="18"/>
        <v>0.0</v>
      </c>
      <c r="AA21" s="523">
        <f t="shared" si="18"/>
        <v>0.0</v>
      </c>
      <c r="AB21" s="523">
        <f t="shared" si="18"/>
        <v>0.0</v>
      </c>
    </row>
    <row r="22" spans="8:8" ht="15.75" customHeight="1">
      <c r="A22" s="413"/>
      <c r="B22" s="499"/>
      <c r="C22" s="524" t="s">
        <v>224</v>
      </c>
      <c r="D22" s="522"/>
      <c r="E22" s="325">
        <f t="shared" si="19" ref="E22:F22">SUMPRODUCT($D$11:$D$12:$D$13,E11:E12:E13)/100000</f>
        <v>0.1784144</v>
      </c>
      <c r="F22" s="325">
        <f t="shared" si="19"/>
        <v>0.46492179999999994</v>
      </c>
      <c r="G22" s="523">
        <f t="shared" si="20" ref="G22:AB22">SUMPRODUCT($D$9:$D$10:$D$11,G9:G10:G11)/100000</f>
        <v>0.0</v>
      </c>
      <c r="H22" s="523">
        <f t="shared" si="20"/>
        <v>0.0</v>
      </c>
      <c r="I22" s="523">
        <f t="shared" si="20"/>
        <v>0.0</v>
      </c>
      <c r="J22" s="523">
        <f t="shared" si="20"/>
        <v>0.0</v>
      </c>
      <c r="K22" s="523">
        <f t="shared" si="20"/>
        <v>0.0</v>
      </c>
      <c r="L22" s="523">
        <f t="shared" si="20"/>
        <v>0.0</v>
      </c>
      <c r="M22" s="523">
        <f t="shared" si="20"/>
        <v>0.0</v>
      </c>
      <c r="N22" s="523">
        <f t="shared" si="20"/>
        <v>0.0</v>
      </c>
      <c r="O22" s="523">
        <f t="shared" si="20"/>
        <v>0.0</v>
      </c>
      <c r="P22" s="523">
        <f t="shared" si="20"/>
        <v>0.0</v>
      </c>
      <c r="Q22" s="523">
        <f t="shared" si="20"/>
        <v>0.0</v>
      </c>
      <c r="R22" s="523">
        <f t="shared" si="20"/>
        <v>0.0</v>
      </c>
      <c r="S22" s="523">
        <f t="shared" si="20"/>
        <v>0.0</v>
      </c>
      <c r="T22" s="523">
        <f t="shared" si="20"/>
        <v>0.0</v>
      </c>
      <c r="U22" s="523">
        <f t="shared" si="20"/>
        <v>0.0</v>
      </c>
      <c r="V22" s="523">
        <f t="shared" si="20"/>
        <v>0.0</v>
      </c>
      <c r="W22" s="523">
        <f t="shared" si="20"/>
        <v>0.0</v>
      </c>
      <c r="X22" s="523">
        <f t="shared" si="20"/>
        <v>0.0</v>
      </c>
      <c r="Y22" s="523">
        <f t="shared" si="20"/>
        <v>0.0</v>
      </c>
      <c r="Z22" s="523">
        <f t="shared" si="20"/>
        <v>0.0</v>
      </c>
      <c r="AA22" s="523">
        <f t="shared" si="20"/>
        <v>0.0</v>
      </c>
      <c r="AB22" s="523">
        <f t="shared" si="20"/>
        <v>0.0</v>
      </c>
    </row>
    <row r="23" spans="8:8" ht="15.75" customHeight="1">
      <c r="A23" s="413"/>
      <c r="B23" s="499"/>
      <c r="C23" s="519" t="s">
        <v>225</v>
      </c>
      <c r="D23" s="522"/>
      <c r="E23" s="325">
        <f t="shared" si="21" ref="E23:F23">SUMPRODUCT($D$14:$D$15,E14:E15)/100000</f>
        <v>0.12024399999999999</v>
      </c>
      <c r="F23" s="325">
        <f t="shared" si="21"/>
        <v>0.26981279999999996</v>
      </c>
      <c r="G23" s="523">
        <f t="shared" si="22" ref="G23:AB23">SUMPRODUCT($D$12:$D$13,G12:G13)/100000</f>
        <v>0.0</v>
      </c>
      <c r="H23" s="523">
        <f t="shared" si="22"/>
        <v>0.0</v>
      </c>
      <c r="I23" s="523">
        <f t="shared" si="22"/>
        <v>0.0</v>
      </c>
      <c r="J23" s="523">
        <f t="shared" si="22"/>
        <v>0.0</v>
      </c>
      <c r="K23" s="523">
        <f t="shared" si="22"/>
        <v>0.0</v>
      </c>
      <c r="L23" s="523">
        <f t="shared" si="22"/>
        <v>0.0</v>
      </c>
      <c r="M23" s="523">
        <f t="shared" si="22"/>
        <v>0.0</v>
      </c>
      <c r="N23" s="523">
        <f t="shared" si="22"/>
        <v>0.0</v>
      </c>
      <c r="O23" s="523">
        <f t="shared" si="22"/>
        <v>0.0</v>
      </c>
      <c r="P23" s="523">
        <f t="shared" si="22"/>
        <v>0.0</v>
      </c>
      <c r="Q23" s="523">
        <f t="shared" si="22"/>
        <v>0.0</v>
      </c>
      <c r="R23" s="523">
        <f t="shared" si="22"/>
        <v>0.0</v>
      </c>
      <c r="S23" s="523">
        <f t="shared" si="22"/>
        <v>0.0</v>
      </c>
      <c r="T23" s="523">
        <f t="shared" si="22"/>
        <v>0.0</v>
      </c>
      <c r="U23" s="523">
        <f t="shared" si="22"/>
        <v>0.0</v>
      </c>
      <c r="V23" s="523">
        <f t="shared" si="22"/>
        <v>0.0</v>
      </c>
      <c r="W23" s="523">
        <f t="shared" si="22"/>
        <v>0.0</v>
      </c>
      <c r="X23" s="523">
        <f t="shared" si="22"/>
        <v>0.0</v>
      </c>
      <c r="Y23" s="523">
        <f t="shared" si="22"/>
        <v>0.0</v>
      </c>
      <c r="Z23" s="523">
        <f t="shared" si="22"/>
        <v>0.0</v>
      </c>
      <c r="AA23" s="523">
        <f t="shared" si="22"/>
        <v>0.0</v>
      </c>
      <c r="AB23" s="523">
        <f t="shared" si="22"/>
        <v>0.0</v>
      </c>
    </row>
    <row r="24" spans="8:8" ht="15.75" customHeight="1">
      <c r="A24" s="430"/>
      <c r="B24" s="501"/>
      <c r="C24" s="525" t="s">
        <v>187</v>
      </c>
      <c r="D24" s="526"/>
      <c r="E24" s="527">
        <f t="shared" si="23" ref="E24:AB24">SUM(E20:E23)</f>
        <v>2.7596948</v>
      </c>
      <c r="F24" s="528">
        <f t="shared" si="23"/>
        <v>2.5324904</v>
      </c>
      <c r="G24" s="528">
        <f t="shared" si="23"/>
        <v>0.0</v>
      </c>
      <c r="H24" s="528">
        <f t="shared" si="23"/>
        <v>0.0</v>
      </c>
      <c r="I24" s="528">
        <f t="shared" si="23"/>
        <v>0.0</v>
      </c>
      <c r="J24" s="528">
        <f t="shared" si="23"/>
        <v>0.0</v>
      </c>
      <c r="K24" s="528">
        <f t="shared" si="23"/>
        <v>0.0</v>
      </c>
      <c r="L24" s="528">
        <f t="shared" si="23"/>
        <v>0.0</v>
      </c>
      <c r="M24" s="528">
        <f t="shared" si="23"/>
        <v>0.0</v>
      </c>
      <c r="N24" s="528">
        <f t="shared" si="23"/>
        <v>0.0</v>
      </c>
      <c r="O24" s="528">
        <f t="shared" si="23"/>
        <v>0.0</v>
      </c>
      <c r="P24" s="528">
        <f t="shared" si="23"/>
        <v>0.0</v>
      </c>
      <c r="Q24" s="528">
        <f t="shared" si="23"/>
        <v>0.0</v>
      </c>
      <c r="R24" s="528">
        <f t="shared" si="23"/>
        <v>0.0</v>
      </c>
      <c r="S24" s="528">
        <f t="shared" si="23"/>
        <v>0.0</v>
      </c>
      <c r="T24" s="528">
        <f t="shared" si="23"/>
        <v>0.0</v>
      </c>
      <c r="U24" s="528">
        <f t="shared" si="23"/>
        <v>0.0</v>
      </c>
      <c r="V24" s="528">
        <f t="shared" si="23"/>
        <v>0.0</v>
      </c>
      <c r="W24" s="528">
        <f t="shared" si="23"/>
        <v>0.0</v>
      </c>
      <c r="X24" s="528">
        <f t="shared" si="23"/>
        <v>0.0</v>
      </c>
      <c r="Y24" s="528">
        <f t="shared" si="23"/>
        <v>0.0</v>
      </c>
      <c r="Z24" s="528">
        <f t="shared" si="23"/>
        <v>0.0</v>
      </c>
      <c r="AA24" s="528">
        <f t="shared" si="23"/>
        <v>0.0</v>
      </c>
      <c r="AB24" s="529">
        <f t="shared" si="23"/>
        <v>0.0</v>
      </c>
    </row>
    <row r="25" spans="8:8" ht="15.75" customHeight="1">
      <c r="A25" s="388" t="s">
        <v>268</v>
      </c>
      <c r="B25" s="496">
        <v>1.0</v>
      </c>
      <c r="C25" s="497" t="s">
        <v>217</v>
      </c>
      <c r="D25" s="280">
        <v>92.9</v>
      </c>
      <c r="E25" s="432">
        <v>3.0</v>
      </c>
      <c r="F25" s="432">
        <v>10.0</v>
      </c>
      <c r="G25" s="432"/>
      <c r="H25" s="432"/>
      <c r="I25" s="432"/>
      <c r="J25" s="432"/>
      <c r="K25" s="432"/>
      <c r="L25" s="432"/>
      <c r="M25" s="432"/>
      <c r="N25" s="432"/>
      <c r="O25" s="433"/>
      <c r="P25" s="433"/>
      <c r="Q25" s="432"/>
      <c r="R25" s="432"/>
      <c r="S25" s="348"/>
      <c r="T25" s="348"/>
      <c r="U25" s="433"/>
      <c r="V25" s="433"/>
      <c r="W25" s="433"/>
      <c r="X25" s="433"/>
      <c r="Y25" s="433"/>
      <c r="Z25" s="433"/>
      <c r="AA25" s="433"/>
      <c r="AB25" s="435"/>
    </row>
    <row r="26" spans="8:8" ht="15.75" customHeight="1">
      <c r="A26" s="408"/>
      <c r="B26" s="499">
        <v>2.0</v>
      </c>
      <c r="C26" s="500" t="s">
        <v>218</v>
      </c>
      <c r="D26" s="289">
        <v>154.38</v>
      </c>
      <c r="E26" s="432">
        <v>16.0</v>
      </c>
      <c r="F26" s="432">
        <v>12.0</v>
      </c>
      <c r="G26" s="433"/>
      <c r="H26" s="433"/>
      <c r="I26" s="432"/>
      <c r="J26" s="432"/>
      <c r="K26" s="432"/>
      <c r="L26" s="432"/>
      <c r="M26" s="432"/>
      <c r="N26" s="432"/>
      <c r="O26" s="433"/>
      <c r="P26" s="433"/>
      <c r="Q26" s="432"/>
      <c r="R26" s="432"/>
      <c r="S26" s="348"/>
      <c r="T26" s="348"/>
      <c r="U26" s="433"/>
      <c r="V26" s="433"/>
      <c r="W26" s="433"/>
      <c r="X26" s="433"/>
      <c r="Y26" s="433"/>
      <c r="Z26" s="433"/>
      <c r="AA26" s="433"/>
      <c r="AB26" s="435"/>
    </row>
    <row r="27" spans="8:8" ht="15.75" customHeight="1">
      <c r="A27" s="437"/>
      <c r="B27" s="499">
        <v>3.0</v>
      </c>
      <c r="C27" s="500" t="s">
        <v>178</v>
      </c>
      <c r="D27" s="289">
        <v>283.73</v>
      </c>
      <c r="E27" s="432">
        <v>15.0</v>
      </c>
      <c r="F27" s="432">
        <v>18.0</v>
      </c>
      <c r="G27" s="432"/>
      <c r="H27" s="432"/>
      <c r="I27" s="432"/>
      <c r="J27" s="432"/>
      <c r="K27" s="432"/>
      <c r="L27" s="432"/>
      <c r="M27" s="432"/>
      <c r="N27" s="432"/>
      <c r="O27" s="433"/>
      <c r="P27" s="433"/>
      <c r="Q27" s="432"/>
      <c r="R27" s="432"/>
      <c r="S27" s="348"/>
      <c r="T27" s="348"/>
      <c r="U27" s="433"/>
      <c r="V27" s="433"/>
      <c r="W27" s="433"/>
      <c r="X27" s="433"/>
      <c r="Y27" s="433"/>
      <c r="Z27" s="433"/>
      <c r="AA27" s="433"/>
      <c r="AB27" s="435"/>
    </row>
    <row r="28" spans="8:8" ht="15.75" customHeight="1">
      <c r="A28" s="437"/>
      <c r="B28" s="499">
        <v>4.0</v>
      </c>
      <c r="C28" s="500" t="s">
        <v>179</v>
      </c>
      <c r="D28" s="289">
        <v>344.75</v>
      </c>
      <c r="E28" s="432">
        <v>0.0</v>
      </c>
      <c r="F28" s="432">
        <v>22.0</v>
      </c>
      <c r="G28" s="432"/>
      <c r="H28" s="432"/>
      <c r="I28" s="432"/>
      <c r="J28" s="432"/>
      <c r="K28" s="432"/>
      <c r="L28" s="432"/>
      <c r="M28" s="432"/>
      <c r="N28" s="432"/>
      <c r="O28" s="433"/>
      <c r="P28" s="433"/>
      <c r="Q28" s="432"/>
      <c r="R28" s="432"/>
      <c r="S28" s="348"/>
      <c r="T28" s="348"/>
      <c r="U28" s="433"/>
      <c r="V28" s="433"/>
      <c r="W28" s="433"/>
      <c r="X28" s="433"/>
      <c r="Y28" s="433"/>
      <c r="Z28" s="433"/>
      <c r="AA28" s="433"/>
      <c r="AB28" s="435"/>
    </row>
    <row r="29" spans="8:8" ht="15.75" customHeight="1">
      <c r="A29" s="437"/>
      <c r="B29" s="499">
        <v>5.0</v>
      </c>
      <c r="C29" s="500" t="s">
        <v>175</v>
      </c>
      <c r="D29" s="289">
        <v>208.06</v>
      </c>
      <c r="E29" s="432">
        <v>25.0</v>
      </c>
      <c r="F29" s="432">
        <v>20.0</v>
      </c>
      <c r="G29" s="432"/>
      <c r="H29" s="432"/>
      <c r="I29" s="432"/>
      <c r="J29" s="432"/>
      <c r="K29" s="432"/>
      <c r="L29" s="432"/>
      <c r="M29" s="432"/>
      <c r="N29" s="432"/>
      <c r="O29" s="433"/>
      <c r="P29" s="433"/>
      <c r="Q29" s="432"/>
      <c r="R29" s="432"/>
      <c r="S29" s="348"/>
      <c r="T29" s="348"/>
      <c r="U29" s="433"/>
      <c r="V29" s="433"/>
      <c r="W29" s="433"/>
      <c r="X29" s="433"/>
      <c r="Y29" s="433"/>
      <c r="Z29" s="433"/>
      <c r="AA29" s="433"/>
      <c r="AB29" s="435"/>
    </row>
    <row r="30" spans="8:8" ht="15.75" customHeight="1">
      <c r="A30" s="413"/>
      <c r="B30" s="499">
        <v>6.0</v>
      </c>
      <c r="C30" s="500" t="s">
        <v>176</v>
      </c>
      <c r="D30" s="289">
        <v>399.65</v>
      </c>
      <c r="E30" s="432">
        <v>4.0</v>
      </c>
      <c r="F30" s="432">
        <v>11.0</v>
      </c>
      <c r="G30" s="432"/>
      <c r="H30" s="432"/>
      <c r="I30" s="432"/>
      <c r="J30" s="432"/>
      <c r="K30" s="432"/>
      <c r="L30" s="432"/>
      <c r="M30" s="432"/>
      <c r="N30" s="432"/>
      <c r="O30" s="433"/>
      <c r="P30" s="433"/>
      <c r="Q30" s="432"/>
      <c r="R30" s="432"/>
      <c r="S30" s="348"/>
      <c r="T30" s="348"/>
      <c r="U30" s="433"/>
      <c r="V30" s="433"/>
      <c r="W30" s="433"/>
      <c r="X30" s="433"/>
      <c r="Y30" s="433"/>
      <c r="Z30" s="433"/>
      <c r="AA30" s="433"/>
      <c r="AB30" s="435"/>
    </row>
    <row r="31" spans="8:8" ht="15.75" customHeight="1">
      <c r="A31" s="437"/>
      <c r="B31" s="499">
        <v>7.0</v>
      </c>
      <c r="C31" s="500" t="s">
        <v>174</v>
      </c>
      <c r="D31" s="289">
        <v>228.82</v>
      </c>
      <c r="E31" s="432">
        <v>325.0</v>
      </c>
      <c r="F31" s="432">
        <v>75.0</v>
      </c>
      <c r="G31" s="432"/>
      <c r="H31" s="432"/>
      <c r="I31" s="432"/>
      <c r="J31" s="432"/>
      <c r="K31" s="432"/>
      <c r="L31" s="432"/>
      <c r="M31" s="432"/>
      <c r="N31" s="432"/>
      <c r="O31" s="433"/>
      <c r="P31" s="433"/>
      <c r="Q31" s="432"/>
      <c r="R31" s="432"/>
      <c r="S31" s="348"/>
      <c r="T31" s="348"/>
      <c r="U31" s="433"/>
      <c r="V31" s="433"/>
      <c r="W31" s="433"/>
      <c r="X31" s="433"/>
      <c r="Y31" s="433"/>
      <c r="Z31" s="433"/>
      <c r="AA31" s="433"/>
      <c r="AB31" s="435"/>
    </row>
    <row r="32" spans="8:8" ht="15.75" customHeight="1">
      <c r="A32" s="437"/>
      <c r="B32" s="499">
        <v>8.0</v>
      </c>
      <c r="C32" s="500" t="s">
        <v>177</v>
      </c>
      <c r="D32" s="289">
        <v>402.71</v>
      </c>
      <c r="E32" s="432">
        <v>5.0</v>
      </c>
      <c r="F32" s="432">
        <v>5.0</v>
      </c>
      <c r="G32" s="432"/>
      <c r="H32" s="432"/>
      <c r="I32" s="432"/>
      <c r="J32" s="432"/>
      <c r="K32" s="432"/>
      <c r="L32" s="432"/>
      <c r="M32" s="432"/>
      <c r="N32" s="432"/>
      <c r="O32" s="433"/>
      <c r="P32" s="433"/>
      <c r="Q32" s="432"/>
      <c r="R32" s="432"/>
      <c r="S32" s="348"/>
      <c r="T32" s="348"/>
      <c r="U32" s="433"/>
      <c r="V32" s="433"/>
      <c r="W32" s="433"/>
      <c r="X32" s="433"/>
      <c r="Y32" s="433"/>
      <c r="Z32" s="433"/>
      <c r="AA32" s="433"/>
      <c r="AB32" s="435"/>
    </row>
    <row r="33" spans="8:8" ht="15.75" customHeight="1">
      <c r="A33" s="413"/>
      <c r="B33" s="499">
        <v>9.0</v>
      </c>
      <c r="C33" s="500" t="s">
        <v>172</v>
      </c>
      <c r="D33" s="289">
        <v>250.17</v>
      </c>
      <c r="E33" s="432">
        <v>3.0</v>
      </c>
      <c r="F33" s="432">
        <v>21.0</v>
      </c>
      <c r="G33" s="432"/>
      <c r="H33" s="432"/>
      <c r="I33" s="432"/>
      <c r="J33" s="432"/>
      <c r="K33" s="432"/>
      <c r="L33" s="432"/>
      <c r="M33" s="432"/>
      <c r="N33" s="432"/>
      <c r="O33" s="433"/>
      <c r="P33" s="433"/>
      <c r="Q33" s="432"/>
      <c r="R33" s="432"/>
      <c r="S33" s="348"/>
      <c r="T33" s="348"/>
      <c r="U33" s="433"/>
      <c r="V33" s="433"/>
      <c r="W33" s="433"/>
      <c r="X33" s="433"/>
      <c r="Y33" s="433"/>
      <c r="Z33" s="433"/>
      <c r="AA33" s="433"/>
      <c r="AB33" s="435"/>
    </row>
    <row r="34" spans="8:8" ht="15.75" customHeight="1">
      <c r="A34" s="413"/>
      <c r="B34" s="499">
        <v>10.0</v>
      </c>
      <c r="C34" s="500" t="s">
        <v>173</v>
      </c>
      <c r="D34" s="289">
        <v>250.17</v>
      </c>
      <c r="E34" s="432">
        <v>6.0</v>
      </c>
      <c r="F34" s="432">
        <v>17.0</v>
      </c>
      <c r="G34" s="432"/>
      <c r="H34" s="432"/>
      <c r="I34" s="432"/>
      <c r="J34" s="432"/>
      <c r="K34" s="432"/>
      <c r="L34" s="432"/>
      <c r="M34" s="432"/>
      <c r="N34" s="432"/>
      <c r="O34" s="433"/>
      <c r="P34" s="433"/>
      <c r="Q34" s="432"/>
      <c r="R34" s="438"/>
      <c r="S34" s="348"/>
      <c r="T34" s="460"/>
      <c r="U34" s="433"/>
      <c r="V34" s="433"/>
      <c r="W34" s="433"/>
      <c r="X34" s="433"/>
      <c r="Y34" s="433"/>
      <c r="Z34" s="433"/>
      <c r="AA34" s="433"/>
      <c r="AB34" s="435"/>
    </row>
    <row r="35" spans="8:8" ht="15.75" customHeight="1">
      <c r="A35" s="413"/>
      <c r="B35" s="499">
        <v>11.0</v>
      </c>
      <c r="C35" s="500" t="s">
        <v>219</v>
      </c>
      <c r="D35" s="289">
        <v>228.82</v>
      </c>
      <c r="E35" s="432">
        <v>2.0</v>
      </c>
      <c r="F35" s="432">
        <v>24.0</v>
      </c>
      <c r="G35" s="432"/>
      <c r="H35" s="432"/>
      <c r="I35" s="432"/>
      <c r="J35" s="432"/>
      <c r="K35" s="432"/>
      <c r="L35" s="432"/>
      <c r="M35" s="432"/>
      <c r="N35" s="432"/>
      <c r="O35" s="433"/>
      <c r="P35" s="433"/>
      <c r="Q35" s="432"/>
      <c r="R35" s="432"/>
      <c r="S35" s="348"/>
      <c r="T35" s="348"/>
      <c r="U35" s="433"/>
      <c r="V35" s="433"/>
      <c r="W35" s="433"/>
      <c r="X35" s="433"/>
      <c r="Y35" s="433"/>
      <c r="Z35" s="433"/>
      <c r="AA35" s="433"/>
      <c r="AB35" s="435"/>
    </row>
    <row r="36" spans="8:8" ht="15.75" customHeight="1">
      <c r="A36" s="413"/>
      <c r="B36" s="499">
        <v>12.0</v>
      </c>
      <c r="C36" s="500" t="s">
        <v>181</v>
      </c>
      <c r="D36" s="289">
        <v>56.38</v>
      </c>
      <c r="E36" s="432">
        <v>125.0</v>
      </c>
      <c r="F36" s="432">
        <v>175.0</v>
      </c>
      <c r="G36" s="432"/>
      <c r="H36" s="432"/>
      <c r="I36" s="432"/>
      <c r="J36" s="432"/>
      <c r="K36" s="432"/>
      <c r="L36" s="432"/>
      <c r="M36" s="432"/>
      <c r="N36" s="432"/>
      <c r="O36" s="433"/>
      <c r="P36" s="433"/>
      <c r="Q36" s="432"/>
      <c r="R36" s="432"/>
      <c r="S36" s="348"/>
      <c r="T36" s="348"/>
      <c r="U36" s="433"/>
      <c r="V36" s="433"/>
      <c r="W36" s="433"/>
      <c r="X36" s="433"/>
      <c r="Y36" s="433"/>
      <c r="Z36" s="433"/>
      <c r="AA36" s="433"/>
      <c r="AB36" s="435"/>
    </row>
    <row r="37" spans="8:8" ht="15.75" customHeight="1">
      <c r="A37" s="413"/>
      <c r="B37" s="499">
        <v>13.0</v>
      </c>
      <c r="C37" s="500" t="s">
        <v>220</v>
      </c>
      <c r="D37" s="289">
        <v>70.14</v>
      </c>
      <c r="E37" s="432">
        <v>15.0</v>
      </c>
      <c r="F37" s="432">
        <v>65.0</v>
      </c>
      <c r="G37" s="432"/>
      <c r="H37" s="432"/>
      <c r="I37" s="432"/>
      <c r="J37" s="432"/>
      <c r="K37" s="432"/>
      <c r="L37" s="432"/>
      <c r="M37" s="432"/>
      <c r="N37" s="432"/>
      <c r="O37" s="433"/>
      <c r="P37" s="433"/>
      <c r="Q37" s="432"/>
      <c r="R37" s="432"/>
      <c r="S37" s="348"/>
      <c r="T37" s="348"/>
      <c r="U37" s="433"/>
      <c r="V37" s="433"/>
      <c r="W37" s="433"/>
      <c r="X37" s="433"/>
      <c r="Y37" s="433"/>
      <c r="Z37" s="433"/>
      <c r="AA37" s="433"/>
      <c r="AB37" s="435"/>
    </row>
    <row r="38" spans="8:8" ht="15.75" customHeight="1">
      <c r="A38" s="413"/>
      <c r="B38" s="530">
        <v>14.0</v>
      </c>
      <c r="C38" s="502"/>
      <c r="D38" s="295"/>
      <c r="E38" s="441"/>
      <c r="F38" s="441"/>
      <c r="G38" s="442"/>
      <c r="H38" s="442"/>
      <c r="I38" s="441"/>
      <c r="J38" s="441"/>
      <c r="K38" s="441"/>
      <c r="L38" s="441"/>
      <c r="M38" s="441"/>
      <c r="N38" s="441"/>
      <c r="O38" s="442"/>
      <c r="P38" s="442"/>
      <c r="Q38" s="441"/>
      <c r="R38" s="441"/>
      <c r="S38" s="443"/>
      <c r="T38" s="443"/>
      <c r="U38" s="442"/>
      <c r="V38" s="442"/>
      <c r="W38" s="442"/>
      <c r="X38" s="442"/>
      <c r="Y38" s="442"/>
      <c r="Z38" s="442"/>
      <c r="AA38" s="442"/>
      <c r="AB38" s="444"/>
    </row>
    <row r="39" spans="8:8" ht="15.75" customHeight="1">
      <c r="A39" s="413"/>
      <c r="B39" s="505"/>
      <c r="C39" s="506" t="s">
        <v>187</v>
      </c>
      <c r="D39" s="507"/>
      <c r="E39" s="508">
        <f t="shared" si="24" ref="E39:AB39">SUMPRODUCT($D25:$D38,E25:E38)/100000</f>
        <v>1.0099365</v>
      </c>
      <c r="F39" s="508">
        <f t="shared" si="24"/>
        <v>0.7262934000000001</v>
      </c>
      <c r="G39" s="508">
        <f t="shared" si="24"/>
        <v>0.0</v>
      </c>
      <c r="H39" s="508">
        <f t="shared" si="24"/>
        <v>0.0</v>
      </c>
      <c r="I39" s="508">
        <f t="shared" si="24"/>
        <v>0.0</v>
      </c>
      <c r="J39" s="508">
        <f t="shared" si="24"/>
        <v>0.0</v>
      </c>
      <c r="K39" s="508">
        <f t="shared" si="24"/>
        <v>0.0</v>
      </c>
      <c r="L39" s="508">
        <f t="shared" si="24"/>
        <v>0.0</v>
      </c>
      <c r="M39" s="508">
        <f t="shared" si="24"/>
        <v>0.0</v>
      </c>
      <c r="N39" s="508">
        <f t="shared" si="24"/>
        <v>0.0</v>
      </c>
      <c r="O39" s="508">
        <f t="shared" si="24"/>
        <v>0.0</v>
      </c>
      <c r="P39" s="508">
        <f t="shared" si="24"/>
        <v>0.0</v>
      </c>
      <c r="Q39" s="508">
        <f t="shared" si="24"/>
        <v>0.0</v>
      </c>
      <c r="R39" s="508">
        <f t="shared" si="24"/>
        <v>0.0</v>
      </c>
      <c r="S39" s="508">
        <f t="shared" si="24"/>
        <v>0.0</v>
      </c>
      <c r="T39" s="508">
        <f t="shared" si="24"/>
        <v>0.0</v>
      </c>
      <c r="U39" s="508">
        <f t="shared" si="24"/>
        <v>0.0</v>
      </c>
      <c r="V39" s="508">
        <f t="shared" si="24"/>
        <v>0.0</v>
      </c>
      <c r="W39" s="508">
        <f t="shared" si="24"/>
        <v>0.0</v>
      </c>
      <c r="X39" s="508">
        <f t="shared" si="24"/>
        <v>0.0</v>
      </c>
      <c r="Y39" s="508">
        <f t="shared" si="24"/>
        <v>0.0</v>
      </c>
      <c r="Z39" s="508">
        <f t="shared" si="24"/>
        <v>0.0</v>
      </c>
      <c r="AA39" s="508">
        <f t="shared" si="24"/>
        <v>0.0</v>
      </c>
      <c r="AB39" s="509">
        <f t="shared" si="24"/>
        <v>0.0</v>
      </c>
    </row>
    <row r="40" spans="8:8" ht="15.75" customHeight="1">
      <c r="A40" s="413"/>
      <c r="B40" s="510"/>
      <c r="C40" s="511"/>
      <c r="D40" s="512"/>
      <c r="E40" s="513"/>
      <c r="F40" s="513"/>
      <c r="G40" s="513"/>
      <c r="H40" s="513"/>
      <c r="I40" s="513"/>
      <c r="J40" s="513"/>
      <c r="K40" s="513"/>
      <c r="L40" s="513"/>
      <c r="M40" s="513"/>
      <c r="N40" s="513"/>
      <c r="O40" s="513"/>
      <c r="P40" s="513"/>
      <c r="Q40" s="514"/>
      <c r="R40" s="514"/>
      <c r="S40" s="513"/>
      <c r="T40" s="513"/>
      <c r="U40" s="513"/>
      <c r="V40" s="513"/>
      <c r="W40" s="513"/>
      <c r="X40" s="513"/>
      <c r="Y40" s="513"/>
      <c r="Z40" s="513"/>
      <c r="AA40" s="513"/>
      <c r="AB40" s="515"/>
    </row>
    <row r="41" spans="8:8" ht="15.75" customHeight="1">
      <c r="A41" s="413"/>
      <c r="B41" s="496" t="s">
        <v>221</v>
      </c>
      <c r="C41" s="517" t="s">
        <v>165</v>
      </c>
      <c r="D41" s="518"/>
      <c r="E41" s="531" t="s">
        <v>214</v>
      </c>
      <c r="F41" s="532" t="s">
        <v>215</v>
      </c>
      <c r="G41" s="532" t="s">
        <v>214</v>
      </c>
      <c r="H41" s="532" t="s">
        <v>215</v>
      </c>
      <c r="I41" s="532" t="s">
        <v>214</v>
      </c>
      <c r="J41" s="532" t="s">
        <v>215</v>
      </c>
      <c r="K41" s="532" t="s">
        <v>214</v>
      </c>
      <c r="L41" s="532" t="s">
        <v>215</v>
      </c>
      <c r="M41" s="532" t="s">
        <v>214</v>
      </c>
      <c r="N41" s="532" t="s">
        <v>215</v>
      </c>
      <c r="O41" s="532" t="s">
        <v>214</v>
      </c>
      <c r="P41" s="532" t="s">
        <v>215</v>
      </c>
      <c r="Q41" s="532" t="s">
        <v>214</v>
      </c>
      <c r="R41" s="532" t="s">
        <v>215</v>
      </c>
      <c r="S41" s="532" t="s">
        <v>214</v>
      </c>
      <c r="T41" s="532" t="s">
        <v>215</v>
      </c>
      <c r="U41" s="532" t="s">
        <v>214</v>
      </c>
      <c r="V41" s="532" t="s">
        <v>215</v>
      </c>
      <c r="W41" s="532" t="s">
        <v>214</v>
      </c>
      <c r="X41" s="532" t="s">
        <v>215</v>
      </c>
      <c r="Y41" s="532" t="s">
        <v>214</v>
      </c>
      <c r="Z41" s="532" t="s">
        <v>215</v>
      </c>
      <c r="AA41" s="532" t="s">
        <v>214</v>
      </c>
      <c r="AB41" s="533" t="s">
        <v>215</v>
      </c>
    </row>
    <row r="42" spans="8:8" ht="15.75" customHeight="1">
      <c r="A42" s="413"/>
      <c r="B42" s="499"/>
      <c r="C42" s="519" t="s">
        <v>222</v>
      </c>
      <c r="D42" s="534"/>
      <c r="E42" s="521">
        <f t="shared" si="25" ref="E42:AB42">SUMPRODUCT($D$26:$D$27:$D$28,E26:E27:E28)/100000</f>
        <v>0.06726030000000001</v>
      </c>
      <c r="F42" s="521">
        <f t="shared" si="25"/>
        <v>0.14544200000000002</v>
      </c>
      <c r="G42" s="521">
        <f t="shared" si="25"/>
        <v>0.0</v>
      </c>
      <c r="H42" s="521">
        <f t="shared" si="25"/>
        <v>0.0</v>
      </c>
      <c r="I42" s="521">
        <f t="shared" si="25"/>
        <v>0.0</v>
      </c>
      <c r="J42" s="521">
        <f t="shared" si="25"/>
        <v>0.0</v>
      </c>
      <c r="K42" s="521">
        <f t="shared" si="25"/>
        <v>0.0</v>
      </c>
      <c r="L42" s="521">
        <f t="shared" si="25"/>
        <v>0.0</v>
      </c>
      <c r="M42" s="521">
        <f t="shared" si="25"/>
        <v>0.0</v>
      </c>
      <c r="N42" s="521">
        <f t="shared" si="25"/>
        <v>0.0</v>
      </c>
      <c r="O42" s="521">
        <f t="shared" si="25"/>
        <v>0.0</v>
      </c>
      <c r="P42" s="521">
        <f t="shared" si="25"/>
        <v>0.0</v>
      </c>
      <c r="Q42" s="521">
        <f t="shared" si="25"/>
        <v>0.0</v>
      </c>
      <c r="R42" s="521">
        <f t="shared" si="25"/>
        <v>0.0</v>
      </c>
      <c r="S42" s="521">
        <f t="shared" si="25"/>
        <v>0.0</v>
      </c>
      <c r="T42" s="521">
        <f t="shared" si="25"/>
        <v>0.0</v>
      </c>
      <c r="U42" s="521">
        <f t="shared" si="25"/>
        <v>0.0</v>
      </c>
      <c r="V42" s="521">
        <f t="shared" si="25"/>
        <v>0.0</v>
      </c>
      <c r="W42" s="521">
        <f t="shared" si="25"/>
        <v>0.0</v>
      </c>
      <c r="X42" s="521">
        <f t="shared" si="25"/>
        <v>0.0</v>
      </c>
      <c r="Y42" s="521">
        <f t="shared" si="25"/>
        <v>0.0</v>
      </c>
      <c r="Z42" s="521">
        <f t="shared" si="25"/>
        <v>0.0</v>
      </c>
      <c r="AA42" s="521">
        <f t="shared" si="25"/>
        <v>0.0</v>
      </c>
      <c r="AB42" s="521">
        <f t="shared" si="25"/>
        <v>0.0</v>
      </c>
    </row>
    <row r="43" spans="8:8" ht="15.75" customHeight="1">
      <c r="A43" s="413"/>
      <c r="B43" s="499"/>
      <c r="C43" s="519" t="s">
        <v>223</v>
      </c>
      <c r="D43" s="522"/>
      <c r="E43" s="523">
        <f t="shared" si="26" ref="E43:AB43">SUMPRODUCT($D$29:$D$30:$D$31:$D$32,E29:E30:E31:E32)/100000</f>
        <v>0.8318015000000001</v>
      </c>
      <c r="F43" s="523">
        <f t="shared" si="26"/>
        <v>0.27732399999999996</v>
      </c>
      <c r="G43" s="523">
        <f t="shared" si="26"/>
        <v>0.0</v>
      </c>
      <c r="H43" s="523">
        <f t="shared" si="26"/>
        <v>0.0</v>
      </c>
      <c r="I43" s="523">
        <f t="shared" si="26"/>
        <v>0.0</v>
      </c>
      <c r="J43" s="523">
        <f t="shared" si="26"/>
        <v>0.0</v>
      </c>
      <c r="K43" s="523">
        <f t="shared" si="26"/>
        <v>0.0</v>
      </c>
      <c r="L43" s="523">
        <f t="shared" si="26"/>
        <v>0.0</v>
      </c>
      <c r="M43" s="523">
        <f t="shared" si="26"/>
        <v>0.0</v>
      </c>
      <c r="N43" s="523">
        <f t="shared" si="26"/>
        <v>0.0</v>
      </c>
      <c r="O43" s="523">
        <f t="shared" si="26"/>
        <v>0.0</v>
      </c>
      <c r="P43" s="523">
        <f t="shared" si="26"/>
        <v>0.0</v>
      </c>
      <c r="Q43" s="523">
        <f t="shared" si="26"/>
        <v>0.0</v>
      </c>
      <c r="R43" s="523">
        <f t="shared" si="26"/>
        <v>0.0</v>
      </c>
      <c r="S43" s="523">
        <f t="shared" si="26"/>
        <v>0.0</v>
      </c>
      <c r="T43" s="523">
        <f t="shared" si="26"/>
        <v>0.0</v>
      </c>
      <c r="U43" s="523">
        <f t="shared" si="26"/>
        <v>0.0</v>
      </c>
      <c r="V43" s="523">
        <f t="shared" si="26"/>
        <v>0.0</v>
      </c>
      <c r="W43" s="523">
        <f t="shared" si="26"/>
        <v>0.0</v>
      </c>
      <c r="X43" s="523">
        <f t="shared" si="26"/>
        <v>0.0</v>
      </c>
      <c r="Y43" s="523">
        <f t="shared" si="26"/>
        <v>0.0</v>
      </c>
      <c r="Z43" s="523">
        <f t="shared" si="26"/>
        <v>0.0</v>
      </c>
      <c r="AA43" s="523">
        <f t="shared" si="26"/>
        <v>0.0</v>
      </c>
      <c r="AB43" s="523">
        <f t="shared" si="26"/>
        <v>0.0</v>
      </c>
    </row>
    <row r="44" spans="8:8" ht="15.75" customHeight="1">
      <c r="A44" s="413"/>
      <c r="B44" s="499"/>
      <c r="C44" s="524" t="s">
        <v>224</v>
      </c>
      <c r="D44" s="522"/>
      <c r="E44" s="523">
        <f t="shared" si="27" ref="E44:AB44">SUMPRODUCT($D$33:$D$34:$D$35,E33:E34:E35)/100000</f>
        <v>0.027091699999999996</v>
      </c>
      <c r="F44" s="523">
        <f t="shared" si="27"/>
        <v>0.1499814</v>
      </c>
      <c r="G44" s="523">
        <f t="shared" si="27"/>
        <v>0.0</v>
      </c>
      <c r="H44" s="523">
        <f t="shared" si="27"/>
        <v>0.0</v>
      </c>
      <c r="I44" s="523">
        <f t="shared" si="27"/>
        <v>0.0</v>
      </c>
      <c r="J44" s="523">
        <f t="shared" si="27"/>
        <v>0.0</v>
      </c>
      <c r="K44" s="523">
        <f t="shared" si="27"/>
        <v>0.0</v>
      </c>
      <c r="L44" s="523">
        <f t="shared" si="27"/>
        <v>0.0</v>
      </c>
      <c r="M44" s="523">
        <f t="shared" si="27"/>
        <v>0.0</v>
      </c>
      <c r="N44" s="523">
        <f t="shared" si="27"/>
        <v>0.0</v>
      </c>
      <c r="O44" s="523">
        <f t="shared" si="27"/>
        <v>0.0</v>
      </c>
      <c r="P44" s="523">
        <f t="shared" si="27"/>
        <v>0.0</v>
      </c>
      <c r="Q44" s="523">
        <f t="shared" si="27"/>
        <v>0.0</v>
      </c>
      <c r="R44" s="523">
        <f t="shared" si="27"/>
        <v>0.0</v>
      </c>
      <c r="S44" s="523">
        <f t="shared" si="27"/>
        <v>0.0</v>
      </c>
      <c r="T44" s="523">
        <f t="shared" si="27"/>
        <v>0.0</v>
      </c>
      <c r="U44" s="523">
        <f t="shared" si="27"/>
        <v>0.0</v>
      </c>
      <c r="V44" s="523">
        <f t="shared" si="27"/>
        <v>0.0</v>
      </c>
      <c r="W44" s="523">
        <f t="shared" si="27"/>
        <v>0.0</v>
      </c>
      <c r="X44" s="523">
        <f t="shared" si="27"/>
        <v>0.0</v>
      </c>
      <c r="Y44" s="523">
        <f t="shared" si="27"/>
        <v>0.0</v>
      </c>
      <c r="Z44" s="523">
        <f t="shared" si="27"/>
        <v>0.0</v>
      </c>
      <c r="AA44" s="523">
        <f t="shared" si="27"/>
        <v>0.0</v>
      </c>
      <c r="AB44" s="523">
        <f t="shared" si="27"/>
        <v>0.0</v>
      </c>
    </row>
    <row r="45" spans="8:8" ht="15.75" customHeight="1">
      <c r="A45" s="413"/>
      <c r="B45" s="499"/>
      <c r="C45" s="519" t="s">
        <v>225</v>
      </c>
      <c r="D45" s="522"/>
      <c r="E45" s="523">
        <f t="shared" si="28" ref="E45:AB45">SUMPRODUCT($D$36:$D$37,E36:E37)/100000</f>
        <v>0.080996</v>
      </c>
      <c r="F45" s="523">
        <f t="shared" si="28"/>
        <v>0.144256</v>
      </c>
      <c r="G45" s="523">
        <f t="shared" si="28"/>
        <v>0.0</v>
      </c>
      <c r="H45" s="523">
        <f t="shared" si="28"/>
        <v>0.0</v>
      </c>
      <c r="I45" s="523">
        <f t="shared" si="28"/>
        <v>0.0</v>
      </c>
      <c r="J45" s="523">
        <f t="shared" si="28"/>
        <v>0.0</v>
      </c>
      <c r="K45" s="523">
        <f t="shared" si="28"/>
        <v>0.0</v>
      </c>
      <c r="L45" s="523">
        <f t="shared" si="28"/>
        <v>0.0</v>
      </c>
      <c r="M45" s="523">
        <f t="shared" si="28"/>
        <v>0.0</v>
      </c>
      <c r="N45" s="523">
        <f t="shared" si="28"/>
        <v>0.0</v>
      </c>
      <c r="O45" s="523">
        <f t="shared" si="28"/>
        <v>0.0</v>
      </c>
      <c r="P45" s="523">
        <f t="shared" si="28"/>
        <v>0.0</v>
      </c>
      <c r="Q45" s="523">
        <f t="shared" si="28"/>
        <v>0.0</v>
      </c>
      <c r="R45" s="523">
        <f t="shared" si="28"/>
        <v>0.0</v>
      </c>
      <c r="S45" s="523">
        <f t="shared" si="28"/>
        <v>0.0</v>
      </c>
      <c r="T45" s="523">
        <f t="shared" si="28"/>
        <v>0.0</v>
      </c>
      <c r="U45" s="523">
        <f t="shared" si="28"/>
        <v>0.0</v>
      </c>
      <c r="V45" s="523">
        <f t="shared" si="28"/>
        <v>0.0</v>
      </c>
      <c r="W45" s="523">
        <f t="shared" si="28"/>
        <v>0.0</v>
      </c>
      <c r="X45" s="523">
        <f t="shared" si="28"/>
        <v>0.0</v>
      </c>
      <c r="Y45" s="523">
        <f t="shared" si="28"/>
        <v>0.0</v>
      </c>
      <c r="Z45" s="523">
        <f t="shared" si="28"/>
        <v>0.0</v>
      </c>
      <c r="AA45" s="523">
        <f t="shared" si="28"/>
        <v>0.0</v>
      </c>
      <c r="AB45" s="523">
        <f t="shared" si="28"/>
        <v>0.0</v>
      </c>
    </row>
    <row r="46" spans="8:8" ht="15.75" customHeight="1">
      <c r="A46" s="430"/>
      <c r="B46" s="501"/>
      <c r="C46" s="525" t="s">
        <v>187</v>
      </c>
      <c r="D46" s="526"/>
      <c r="E46" s="527">
        <f t="shared" si="29" ref="E46:AB46">SUM(E42:E45)</f>
        <v>1.0071495000000001</v>
      </c>
      <c r="F46" s="528">
        <f t="shared" si="29"/>
        <v>0.7170033999999998</v>
      </c>
      <c r="G46" s="528">
        <f t="shared" si="29"/>
        <v>0.0</v>
      </c>
      <c r="H46" s="528">
        <f t="shared" si="29"/>
        <v>0.0</v>
      </c>
      <c r="I46" s="528">
        <f t="shared" si="29"/>
        <v>0.0</v>
      </c>
      <c r="J46" s="528">
        <f t="shared" si="29"/>
        <v>0.0</v>
      </c>
      <c r="K46" s="528">
        <f t="shared" si="29"/>
        <v>0.0</v>
      </c>
      <c r="L46" s="528">
        <f t="shared" si="29"/>
        <v>0.0</v>
      </c>
      <c r="M46" s="528">
        <f t="shared" si="29"/>
        <v>0.0</v>
      </c>
      <c r="N46" s="528">
        <f t="shared" si="29"/>
        <v>0.0</v>
      </c>
      <c r="O46" s="528">
        <f t="shared" si="29"/>
        <v>0.0</v>
      </c>
      <c r="P46" s="528">
        <f t="shared" si="29"/>
        <v>0.0</v>
      </c>
      <c r="Q46" s="528">
        <f t="shared" si="29"/>
        <v>0.0</v>
      </c>
      <c r="R46" s="528">
        <f t="shared" si="29"/>
        <v>0.0</v>
      </c>
      <c r="S46" s="528">
        <f t="shared" si="29"/>
        <v>0.0</v>
      </c>
      <c r="T46" s="528">
        <f t="shared" si="29"/>
        <v>0.0</v>
      </c>
      <c r="U46" s="528">
        <f t="shared" si="29"/>
        <v>0.0</v>
      </c>
      <c r="V46" s="528">
        <f t="shared" si="29"/>
        <v>0.0</v>
      </c>
      <c r="W46" s="528">
        <f t="shared" si="29"/>
        <v>0.0</v>
      </c>
      <c r="X46" s="528">
        <f t="shared" si="29"/>
        <v>0.0</v>
      </c>
      <c r="Y46" s="528">
        <f t="shared" si="29"/>
        <v>0.0</v>
      </c>
      <c r="Z46" s="528">
        <f t="shared" si="29"/>
        <v>0.0</v>
      </c>
      <c r="AA46" s="528">
        <f t="shared" si="29"/>
        <v>0.0</v>
      </c>
      <c r="AB46" s="529">
        <f t="shared" si="29"/>
        <v>0.0</v>
      </c>
    </row>
    <row r="47" spans="8:8" ht="15.75" customHeight="1">
      <c r="A47" s="535" t="s">
        <v>269</v>
      </c>
      <c r="B47" s="496">
        <v>1.0</v>
      </c>
      <c r="C47" s="497" t="s">
        <v>217</v>
      </c>
      <c r="D47" s="280">
        <v>92.9</v>
      </c>
      <c r="E47" s="432">
        <v>2.0</v>
      </c>
      <c r="F47" s="432">
        <v>10.0</v>
      </c>
      <c r="G47" s="432"/>
      <c r="H47" s="432"/>
      <c r="I47" s="432"/>
      <c r="J47" s="432"/>
      <c r="K47" s="432"/>
      <c r="L47" s="432"/>
      <c r="M47" s="432"/>
      <c r="N47" s="432"/>
      <c r="O47" s="433"/>
      <c r="P47" s="433"/>
      <c r="Q47" s="432"/>
      <c r="R47" s="432"/>
      <c r="S47" s="348"/>
      <c r="T47" s="348"/>
      <c r="U47" s="433"/>
      <c r="V47" s="433"/>
      <c r="W47" s="433"/>
      <c r="X47" s="433"/>
      <c r="Y47" s="433"/>
      <c r="Z47" s="433"/>
      <c r="AA47" s="433"/>
      <c r="AB47" s="435"/>
    </row>
    <row r="48" spans="8:8" ht="15.75" customHeight="1">
      <c r="A48" s="454"/>
      <c r="B48" s="499">
        <v>2.0</v>
      </c>
      <c r="C48" s="500" t="s">
        <v>218</v>
      </c>
      <c r="D48" s="289">
        <v>154.38</v>
      </c>
      <c r="E48" s="432">
        <v>0.0</v>
      </c>
      <c r="F48" s="432">
        <v>0.0</v>
      </c>
      <c r="G48" s="433"/>
      <c r="H48" s="433"/>
      <c r="I48" s="432"/>
      <c r="J48" s="432"/>
      <c r="K48" s="432"/>
      <c r="L48" s="432"/>
      <c r="M48" s="536"/>
      <c r="N48" s="536"/>
      <c r="O48" s="433"/>
      <c r="P48" s="433"/>
      <c r="Q48" s="432"/>
      <c r="R48" s="432"/>
      <c r="S48" s="348"/>
      <c r="T48" s="348"/>
      <c r="U48" s="433"/>
      <c r="V48" s="433"/>
      <c r="W48" s="433"/>
      <c r="X48" s="433"/>
      <c r="Y48" s="433"/>
      <c r="Z48" s="433"/>
      <c r="AA48" s="433"/>
      <c r="AB48" s="435"/>
    </row>
    <row r="49" spans="8:8" ht="15.75" customHeight="1">
      <c r="A49" s="413"/>
      <c r="B49" s="499">
        <v>3.0</v>
      </c>
      <c r="C49" s="500" t="s">
        <v>178</v>
      </c>
      <c r="D49" s="289">
        <v>283.73</v>
      </c>
      <c r="E49" s="432">
        <v>0.0</v>
      </c>
      <c r="F49" s="432">
        <v>0.0</v>
      </c>
      <c r="G49" s="432"/>
      <c r="H49" s="432"/>
      <c r="I49" s="432"/>
      <c r="J49" s="432"/>
      <c r="K49" s="432"/>
      <c r="L49" s="432"/>
      <c r="M49" s="536"/>
      <c r="N49" s="536"/>
      <c r="O49" s="433"/>
      <c r="P49" s="433"/>
      <c r="Q49" s="432"/>
      <c r="R49" s="432"/>
      <c r="S49" s="348"/>
      <c r="T49" s="348"/>
      <c r="U49" s="433"/>
      <c r="V49" s="433"/>
      <c r="W49" s="433"/>
      <c r="X49" s="433"/>
      <c r="Y49" s="433"/>
      <c r="Z49" s="433"/>
      <c r="AA49" s="433"/>
      <c r="AB49" s="435"/>
    </row>
    <row r="50" spans="8:8" ht="15.75" customHeight="1">
      <c r="A50" s="413"/>
      <c r="B50" s="499">
        <v>4.0</v>
      </c>
      <c r="C50" s="500" t="s">
        <v>179</v>
      </c>
      <c r="D50" s="289">
        <v>344.75</v>
      </c>
      <c r="E50" s="432">
        <v>0.0</v>
      </c>
      <c r="F50" s="432">
        <v>0.0</v>
      </c>
      <c r="G50" s="432"/>
      <c r="H50" s="432"/>
      <c r="I50" s="432"/>
      <c r="J50" s="432"/>
      <c r="K50" s="432"/>
      <c r="L50" s="432"/>
      <c r="M50" s="536"/>
      <c r="N50" s="536"/>
      <c r="O50" s="433"/>
      <c r="P50" s="433"/>
      <c r="Q50" s="432"/>
      <c r="R50" s="432"/>
      <c r="S50" s="348"/>
      <c r="T50" s="348"/>
      <c r="U50" s="433"/>
      <c r="V50" s="433"/>
      <c r="W50" s="433"/>
      <c r="X50" s="433"/>
      <c r="Y50" s="433"/>
      <c r="Z50" s="433"/>
      <c r="AA50" s="433"/>
      <c r="AB50" s="435"/>
    </row>
    <row r="51" spans="8:8" ht="15.75" customHeight="1">
      <c r="A51" s="413"/>
      <c r="B51" s="499">
        <v>5.0</v>
      </c>
      <c r="C51" s="500" t="s">
        <v>175</v>
      </c>
      <c r="D51" s="289">
        <v>208.06</v>
      </c>
      <c r="E51" s="432">
        <v>2.0</v>
      </c>
      <c r="F51" s="432">
        <v>8.0</v>
      </c>
      <c r="G51" s="432"/>
      <c r="H51" s="432"/>
      <c r="I51" s="432"/>
      <c r="J51" s="432"/>
      <c r="K51" s="432"/>
      <c r="L51" s="432"/>
      <c r="M51" s="432"/>
      <c r="N51" s="432"/>
      <c r="O51" s="433"/>
      <c r="P51" s="433"/>
      <c r="Q51" s="432"/>
      <c r="R51" s="432"/>
      <c r="S51" s="348"/>
      <c r="T51" s="348"/>
      <c r="U51" s="433"/>
      <c r="V51" s="433"/>
      <c r="W51" s="433"/>
      <c r="X51" s="433"/>
      <c r="Y51" s="433"/>
      <c r="Z51" s="433"/>
      <c r="AA51" s="433"/>
      <c r="AB51" s="435"/>
    </row>
    <row r="52" spans="8:8" ht="15.75" customHeight="1">
      <c r="A52" s="413"/>
      <c r="B52" s="499">
        <v>6.0</v>
      </c>
      <c r="C52" s="500" t="s">
        <v>176</v>
      </c>
      <c r="D52" s="289">
        <v>399.65</v>
      </c>
      <c r="E52" s="432">
        <v>12.0</v>
      </c>
      <c r="F52" s="432">
        <v>23.0</v>
      </c>
      <c r="G52" s="432"/>
      <c r="H52" s="432"/>
      <c r="I52" s="432"/>
      <c r="J52" s="432"/>
      <c r="K52" s="432"/>
      <c r="L52" s="432"/>
      <c r="M52" s="432"/>
      <c r="N52" s="432"/>
      <c r="O52" s="433"/>
      <c r="P52" s="433"/>
      <c r="Q52" s="432"/>
      <c r="R52" s="432"/>
      <c r="S52" s="348"/>
      <c r="T52" s="348"/>
      <c r="U52" s="433"/>
      <c r="V52" s="433"/>
      <c r="W52" s="433"/>
      <c r="X52" s="433"/>
      <c r="Y52" s="433"/>
      <c r="Z52" s="433"/>
      <c r="AA52" s="433"/>
      <c r="AB52" s="435"/>
    </row>
    <row r="53" spans="8:8" ht="15.75" customHeight="1">
      <c r="A53" s="413"/>
      <c r="B53" s="499">
        <v>7.0</v>
      </c>
      <c r="C53" s="500" t="s">
        <v>174</v>
      </c>
      <c r="D53" s="289">
        <v>228.82</v>
      </c>
      <c r="E53" s="432">
        <v>61.0</v>
      </c>
      <c r="F53" s="432">
        <v>64.0</v>
      </c>
      <c r="G53" s="432"/>
      <c r="H53" s="432"/>
      <c r="I53" s="432"/>
      <c r="J53" s="432"/>
      <c r="K53" s="432"/>
      <c r="L53" s="432"/>
      <c r="M53" s="432"/>
      <c r="N53" s="432"/>
      <c r="O53" s="433"/>
      <c r="P53" s="433"/>
      <c r="Q53" s="432"/>
      <c r="R53" s="432"/>
      <c r="S53" s="348"/>
      <c r="T53" s="348"/>
      <c r="U53" s="433"/>
      <c r="V53" s="433"/>
      <c r="W53" s="433"/>
      <c r="X53" s="433"/>
      <c r="Y53" s="433"/>
      <c r="Z53" s="433"/>
      <c r="AA53" s="433"/>
      <c r="AB53" s="435"/>
    </row>
    <row r="54" spans="8:8" ht="15.75" customHeight="1">
      <c r="A54" s="437"/>
      <c r="B54" s="499">
        <v>8.0</v>
      </c>
      <c r="C54" s="500" t="s">
        <v>177</v>
      </c>
      <c r="D54" s="289">
        <v>402.71</v>
      </c>
      <c r="E54" s="432">
        <v>0.0</v>
      </c>
      <c r="F54" s="432">
        <v>0.0</v>
      </c>
      <c r="G54" s="432"/>
      <c r="H54" s="432"/>
      <c r="I54" s="432"/>
      <c r="J54" s="432"/>
      <c r="K54" s="432"/>
      <c r="L54" s="432"/>
      <c r="M54" s="536"/>
      <c r="N54" s="536"/>
      <c r="O54" s="433"/>
      <c r="P54" s="433"/>
      <c r="Q54" s="432"/>
      <c r="R54" s="432"/>
      <c r="S54" s="348"/>
      <c r="T54" s="348"/>
      <c r="U54" s="433"/>
      <c r="V54" s="433"/>
      <c r="W54" s="433"/>
      <c r="X54" s="433"/>
      <c r="Y54" s="433"/>
      <c r="Z54" s="433"/>
      <c r="AA54" s="433"/>
      <c r="AB54" s="435"/>
    </row>
    <row r="55" spans="8:8" ht="15.75" customHeight="1">
      <c r="A55" s="437"/>
      <c r="B55" s="499">
        <v>9.0</v>
      </c>
      <c r="C55" s="500" t="s">
        <v>172</v>
      </c>
      <c r="D55" s="289">
        <v>250.17</v>
      </c>
      <c r="E55" s="432">
        <v>2.0</v>
      </c>
      <c r="F55" s="432">
        <v>18.0</v>
      </c>
      <c r="G55" s="432"/>
      <c r="H55" s="432"/>
      <c r="I55" s="432"/>
      <c r="J55" s="432"/>
      <c r="K55" s="432"/>
      <c r="L55" s="432"/>
      <c r="M55" s="432"/>
      <c r="N55" s="432"/>
      <c r="O55" s="433"/>
      <c r="P55" s="433"/>
      <c r="Q55" s="432"/>
      <c r="R55" s="432"/>
      <c r="S55" s="348"/>
      <c r="T55" s="348"/>
      <c r="U55" s="433"/>
      <c r="V55" s="433"/>
      <c r="W55" s="433"/>
      <c r="X55" s="433"/>
      <c r="Y55" s="433"/>
      <c r="Z55" s="433"/>
      <c r="AA55" s="433"/>
      <c r="AB55" s="435"/>
    </row>
    <row r="56" spans="8:8" ht="15.75" customHeight="1">
      <c r="A56" s="437"/>
      <c r="B56" s="499">
        <v>10.0</v>
      </c>
      <c r="C56" s="500" t="s">
        <v>173</v>
      </c>
      <c r="D56" s="289">
        <v>250.17</v>
      </c>
      <c r="E56" s="432">
        <v>0.0</v>
      </c>
      <c r="F56" s="432">
        <v>20.0</v>
      </c>
      <c r="G56" s="432"/>
      <c r="H56" s="432"/>
      <c r="I56" s="432"/>
      <c r="J56" s="432"/>
      <c r="K56" s="432"/>
      <c r="L56" s="432"/>
      <c r="M56" s="432"/>
      <c r="N56" s="438"/>
      <c r="O56" s="433"/>
      <c r="P56" s="433"/>
      <c r="Q56" s="432"/>
      <c r="R56" s="438"/>
      <c r="S56" s="348"/>
      <c r="T56" s="460"/>
      <c r="U56" s="433"/>
      <c r="V56" s="433"/>
      <c r="W56" s="433"/>
      <c r="X56" s="433"/>
      <c r="Y56" s="433"/>
      <c r="Z56" s="433"/>
      <c r="AA56" s="433"/>
      <c r="AB56" s="435"/>
    </row>
    <row r="57" spans="8:8" ht="15.75" customHeight="1">
      <c r="A57" s="437"/>
      <c r="B57" s="499">
        <v>11.0</v>
      </c>
      <c r="C57" s="500" t="s">
        <v>219</v>
      </c>
      <c r="D57" s="289">
        <v>228.82</v>
      </c>
      <c r="E57" s="432">
        <v>6.0</v>
      </c>
      <c r="F57" s="432">
        <v>13.0</v>
      </c>
      <c r="G57" s="432"/>
      <c r="H57" s="432"/>
      <c r="I57" s="432"/>
      <c r="J57" s="432"/>
      <c r="K57" s="432"/>
      <c r="L57" s="432"/>
      <c r="M57" s="432"/>
      <c r="N57" s="432"/>
      <c r="O57" s="433"/>
      <c r="P57" s="433"/>
      <c r="Q57" s="432"/>
      <c r="R57" s="432"/>
      <c r="S57" s="348"/>
      <c r="T57" s="348"/>
      <c r="U57" s="433"/>
      <c r="V57" s="433"/>
      <c r="W57" s="433"/>
      <c r="X57" s="433"/>
      <c r="Y57" s="433"/>
      <c r="Z57" s="433"/>
      <c r="AA57" s="433"/>
      <c r="AB57" s="435"/>
    </row>
    <row r="58" spans="8:8" ht="15.75" customHeight="1">
      <c r="A58" s="413"/>
      <c r="B58" s="499">
        <v>12.0</v>
      </c>
      <c r="C58" s="500" t="s">
        <v>181</v>
      </c>
      <c r="D58" s="289">
        <v>56.38</v>
      </c>
      <c r="E58" s="432">
        <v>31.0</v>
      </c>
      <c r="F58" s="432">
        <v>50.0</v>
      </c>
      <c r="G58" s="432"/>
      <c r="H58" s="432"/>
      <c r="I58" s="432"/>
      <c r="J58" s="432"/>
      <c r="K58" s="432"/>
      <c r="L58" s="432"/>
      <c r="M58" s="432"/>
      <c r="N58" s="432"/>
      <c r="O58" s="433"/>
      <c r="P58" s="433"/>
      <c r="Q58" s="432"/>
      <c r="R58" s="432"/>
      <c r="S58" s="348"/>
      <c r="T58" s="348"/>
      <c r="U58" s="433"/>
      <c r="V58" s="433"/>
      <c r="W58" s="433"/>
      <c r="X58" s="433"/>
      <c r="Y58" s="433"/>
      <c r="Z58" s="433"/>
      <c r="AA58" s="433"/>
      <c r="AB58" s="435"/>
    </row>
    <row r="59" spans="8:8" ht="15.75" customHeight="1">
      <c r="A59" s="437"/>
      <c r="B59" s="499">
        <v>13.0</v>
      </c>
      <c r="C59" s="500" t="s">
        <v>220</v>
      </c>
      <c r="D59" s="289">
        <v>70.14</v>
      </c>
      <c r="E59" s="432">
        <v>3.0</v>
      </c>
      <c r="F59" s="432">
        <v>17.0</v>
      </c>
      <c r="G59" s="432"/>
      <c r="H59" s="432"/>
      <c r="I59" s="432"/>
      <c r="J59" s="432"/>
      <c r="K59" s="432"/>
      <c r="L59" s="432"/>
      <c r="M59" s="432"/>
      <c r="N59" s="432"/>
      <c r="O59" s="433"/>
      <c r="P59" s="433"/>
      <c r="Q59" s="432"/>
      <c r="R59" s="432"/>
      <c r="S59" s="348"/>
      <c r="T59" s="348"/>
      <c r="U59" s="433"/>
      <c r="V59" s="433"/>
      <c r="W59" s="433"/>
      <c r="X59" s="433"/>
      <c r="Y59" s="433"/>
      <c r="Z59" s="433"/>
      <c r="AA59" s="433"/>
      <c r="AB59" s="435"/>
    </row>
    <row r="60" spans="8:8" ht="17.25" customHeight="1">
      <c r="A60" s="437"/>
      <c r="B60" s="530">
        <v>14.0</v>
      </c>
      <c r="C60" s="502"/>
      <c r="D60" s="295"/>
      <c r="E60" s="441"/>
      <c r="F60" s="441"/>
      <c r="G60" s="442"/>
      <c r="H60" s="442"/>
      <c r="I60" s="441"/>
      <c r="J60" s="441"/>
      <c r="K60" s="441"/>
      <c r="L60" s="441"/>
      <c r="M60" s="441"/>
      <c r="N60" s="441"/>
      <c r="O60" s="442"/>
      <c r="P60" s="442"/>
      <c r="Q60" s="441"/>
      <c r="R60" s="441"/>
      <c r="S60" s="443"/>
      <c r="T60" s="443"/>
      <c r="U60" s="442"/>
      <c r="V60" s="442"/>
      <c r="W60" s="442"/>
      <c r="X60" s="442"/>
      <c r="Y60" s="442"/>
      <c r="Z60" s="442"/>
      <c r="AA60" s="442"/>
      <c r="AB60" s="444"/>
    </row>
    <row r="61" spans="8:8" ht="15.75" customHeight="1">
      <c r="A61" s="413"/>
      <c r="B61" s="505"/>
      <c r="C61" s="506" t="s">
        <v>187</v>
      </c>
      <c r="D61" s="507"/>
      <c r="E61" s="537">
        <f t="shared" si="30" ref="E61:AB61">SUMPRODUCT($D47:$D60,E47:E60)/100000</f>
        <v>0.23187199999999997</v>
      </c>
      <c r="F61" s="537">
        <f t="shared" si="30"/>
        <v>0.42922409999999994</v>
      </c>
      <c r="G61" s="537">
        <f t="shared" si="30"/>
        <v>0.0</v>
      </c>
      <c r="H61" s="537">
        <f t="shared" si="30"/>
        <v>0.0</v>
      </c>
      <c r="I61" s="537">
        <f t="shared" si="30"/>
        <v>0.0</v>
      </c>
      <c r="J61" s="537">
        <f t="shared" si="30"/>
        <v>0.0</v>
      </c>
      <c r="K61" s="537">
        <f t="shared" si="30"/>
        <v>0.0</v>
      </c>
      <c r="L61" s="537">
        <f t="shared" si="30"/>
        <v>0.0</v>
      </c>
      <c r="M61" s="537">
        <f t="shared" si="30"/>
        <v>0.0</v>
      </c>
      <c r="N61" s="537">
        <f t="shared" si="30"/>
        <v>0.0</v>
      </c>
      <c r="O61" s="537">
        <f t="shared" si="30"/>
        <v>0.0</v>
      </c>
      <c r="P61" s="537">
        <f t="shared" si="30"/>
        <v>0.0</v>
      </c>
      <c r="Q61" s="537">
        <f t="shared" si="30"/>
        <v>0.0</v>
      </c>
      <c r="R61" s="537">
        <f t="shared" si="30"/>
        <v>0.0</v>
      </c>
      <c r="S61" s="537">
        <f t="shared" si="30"/>
        <v>0.0</v>
      </c>
      <c r="T61" s="537">
        <f t="shared" si="30"/>
        <v>0.0</v>
      </c>
      <c r="U61" s="537">
        <f t="shared" si="30"/>
        <v>0.0</v>
      </c>
      <c r="V61" s="537">
        <f t="shared" si="30"/>
        <v>0.0</v>
      </c>
      <c r="W61" s="537">
        <f t="shared" si="30"/>
        <v>0.0</v>
      </c>
      <c r="X61" s="537">
        <f t="shared" si="30"/>
        <v>0.0</v>
      </c>
      <c r="Y61" s="537">
        <f t="shared" si="30"/>
        <v>0.0</v>
      </c>
      <c r="Z61" s="537">
        <f t="shared" si="30"/>
        <v>0.0</v>
      </c>
      <c r="AA61" s="537">
        <f t="shared" si="30"/>
        <v>0.0</v>
      </c>
      <c r="AB61" s="538">
        <f t="shared" si="30"/>
        <v>0.0</v>
      </c>
    </row>
    <row r="62" spans="8:8" ht="15.75" customHeight="1">
      <c r="A62" s="413"/>
      <c r="B62" s="510"/>
      <c r="C62" s="511"/>
      <c r="D62" s="512"/>
      <c r="E62" s="513"/>
      <c r="F62" s="513"/>
      <c r="G62" s="513"/>
      <c r="H62" s="513"/>
      <c r="I62" s="513"/>
      <c r="J62" s="513"/>
      <c r="K62" s="513"/>
      <c r="L62" s="513"/>
      <c r="M62" s="513"/>
      <c r="N62" s="513"/>
      <c r="O62" s="513"/>
      <c r="P62" s="513"/>
      <c r="Q62" s="514"/>
      <c r="R62" s="514"/>
      <c r="S62" s="513"/>
      <c r="T62" s="513"/>
      <c r="U62" s="513"/>
      <c r="V62" s="513"/>
      <c r="W62" s="513"/>
      <c r="X62" s="513"/>
      <c r="Y62" s="513"/>
      <c r="Z62" s="513"/>
      <c r="AA62" s="513"/>
      <c r="AB62" s="515"/>
    </row>
    <row r="63" spans="8:8" ht="15.75" customHeight="1">
      <c r="A63" s="413"/>
      <c r="B63" s="496" t="s">
        <v>221</v>
      </c>
      <c r="C63" s="517" t="s">
        <v>165</v>
      </c>
      <c r="D63" s="518"/>
      <c r="E63" s="531" t="s">
        <v>214</v>
      </c>
      <c r="F63" s="532" t="s">
        <v>215</v>
      </c>
      <c r="G63" s="532" t="s">
        <v>214</v>
      </c>
      <c r="H63" s="532" t="s">
        <v>215</v>
      </c>
      <c r="I63" s="532" t="s">
        <v>214</v>
      </c>
      <c r="J63" s="532" t="s">
        <v>215</v>
      </c>
      <c r="K63" s="532" t="s">
        <v>214</v>
      </c>
      <c r="L63" s="532" t="s">
        <v>215</v>
      </c>
      <c r="M63" s="532" t="s">
        <v>214</v>
      </c>
      <c r="N63" s="532" t="s">
        <v>215</v>
      </c>
      <c r="O63" s="532" t="s">
        <v>214</v>
      </c>
      <c r="P63" s="532" t="s">
        <v>215</v>
      </c>
      <c r="Q63" s="532" t="s">
        <v>214</v>
      </c>
      <c r="R63" s="532" t="s">
        <v>215</v>
      </c>
      <c r="S63" s="532" t="s">
        <v>214</v>
      </c>
      <c r="T63" s="532" t="s">
        <v>215</v>
      </c>
      <c r="U63" s="532" t="s">
        <v>214</v>
      </c>
      <c r="V63" s="532" t="s">
        <v>215</v>
      </c>
      <c r="W63" s="532" t="s">
        <v>214</v>
      </c>
      <c r="X63" s="532" t="s">
        <v>215</v>
      </c>
      <c r="Y63" s="532" t="s">
        <v>214</v>
      </c>
      <c r="Z63" s="532" t="s">
        <v>215</v>
      </c>
      <c r="AA63" s="532" t="s">
        <v>214</v>
      </c>
      <c r="AB63" s="533" t="s">
        <v>215</v>
      </c>
    </row>
    <row r="64" spans="8:8" ht="15.75" customHeight="1">
      <c r="A64" s="413"/>
      <c r="B64" s="499"/>
      <c r="C64" s="519" t="s">
        <v>222</v>
      </c>
      <c r="D64" s="534"/>
      <c r="E64" s="521">
        <f t="shared" si="31" ref="E64:AB64">SUMPRODUCT($D$48:$D$49:$D$50,E48:E49:E50)/100000</f>
        <v>0.0</v>
      </c>
      <c r="F64" s="521">
        <f t="shared" si="31"/>
        <v>0.0</v>
      </c>
      <c r="G64" s="521">
        <f t="shared" si="31"/>
        <v>0.0</v>
      </c>
      <c r="H64" s="521">
        <f t="shared" si="31"/>
        <v>0.0</v>
      </c>
      <c r="I64" s="521">
        <f t="shared" si="31"/>
        <v>0.0</v>
      </c>
      <c r="J64" s="521">
        <f t="shared" si="31"/>
        <v>0.0</v>
      </c>
      <c r="K64" s="521">
        <f t="shared" si="31"/>
        <v>0.0</v>
      </c>
      <c r="L64" s="521">
        <f t="shared" si="31"/>
        <v>0.0</v>
      </c>
      <c r="M64" s="521">
        <f t="shared" si="31"/>
        <v>0.0</v>
      </c>
      <c r="N64" s="521">
        <f t="shared" si="31"/>
        <v>0.0</v>
      </c>
      <c r="O64" s="521">
        <f t="shared" si="31"/>
        <v>0.0</v>
      </c>
      <c r="P64" s="521">
        <f t="shared" si="31"/>
        <v>0.0</v>
      </c>
      <c r="Q64" s="521">
        <f t="shared" si="31"/>
        <v>0.0</v>
      </c>
      <c r="R64" s="521">
        <f t="shared" si="31"/>
        <v>0.0</v>
      </c>
      <c r="S64" s="521">
        <f t="shared" si="31"/>
        <v>0.0</v>
      </c>
      <c r="T64" s="521">
        <f t="shared" si="31"/>
        <v>0.0</v>
      </c>
      <c r="U64" s="521">
        <f t="shared" si="31"/>
        <v>0.0</v>
      </c>
      <c r="V64" s="521">
        <f t="shared" si="31"/>
        <v>0.0</v>
      </c>
      <c r="W64" s="521">
        <f t="shared" si="31"/>
        <v>0.0</v>
      </c>
      <c r="X64" s="521">
        <f t="shared" si="31"/>
        <v>0.0</v>
      </c>
      <c r="Y64" s="521">
        <f t="shared" si="31"/>
        <v>0.0</v>
      </c>
      <c r="Z64" s="521">
        <f t="shared" si="31"/>
        <v>0.0</v>
      </c>
      <c r="AA64" s="521">
        <f t="shared" si="31"/>
        <v>0.0</v>
      </c>
      <c r="AB64" s="521">
        <f t="shared" si="31"/>
        <v>0.0</v>
      </c>
    </row>
    <row r="65" spans="8:8" ht="15.75" customHeight="1">
      <c r="A65" s="413"/>
      <c r="B65" s="499"/>
      <c r="C65" s="519" t="s">
        <v>223</v>
      </c>
      <c r="D65" s="522"/>
      <c r="E65" s="523">
        <f t="shared" si="32" ref="E65:AB65">SUMPRODUCT($D$51:$D$52:$D$53:$D$54,E51:E52:E53:E54)/100000</f>
        <v>0.1916994</v>
      </c>
      <c r="F65" s="523">
        <f t="shared" si="32"/>
        <v>0.2550091</v>
      </c>
      <c r="G65" s="523">
        <f t="shared" si="32"/>
        <v>0.0</v>
      </c>
      <c r="H65" s="523">
        <f t="shared" si="32"/>
        <v>0.0</v>
      </c>
      <c r="I65" s="523">
        <f t="shared" si="32"/>
        <v>0.0</v>
      </c>
      <c r="J65" s="523">
        <f t="shared" si="32"/>
        <v>0.0</v>
      </c>
      <c r="K65" s="523">
        <f t="shared" si="32"/>
        <v>0.0</v>
      </c>
      <c r="L65" s="523">
        <f t="shared" si="32"/>
        <v>0.0</v>
      </c>
      <c r="M65" s="523">
        <f t="shared" si="32"/>
        <v>0.0</v>
      </c>
      <c r="N65" s="523">
        <f t="shared" si="32"/>
        <v>0.0</v>
      </c>
      <c r="O65" s="523">
        <f t="shared" si="32"/>
        <v>0.0</v>
      </c>
      <c r="P65" s="523">
        <f t="shared" si="32"/>
        <v>0.0</v>
      </c>
      <c r="Q65" s="523">
        <f t="shared" si="32"/>
        <v>0.0</v>
      </c>
      <c r="R65" s="523">
        <f t="shared" si="32"/>
        <v>0.0</v>
      </c>
      <c r="S65" s="523">
        <f t="shared" si="32"/>
        <v>0.0</v>
      </c>
      <c r="T65" s="523">
        <f t="shared" si="32"/>
        <v>0.0</v>
      </c>
      <c r="U65" s="523">
        <f t="shared" si="32"/>
        <v>0.0</v>
      </c>
      <c r="V65" s="523">
        <f t="shared" si="32"/>
        <v>0.0</v>
      </c>
      <c r="W65" s="523">
        <f t="shared" si="32"/>
        <v>0.0</v>
      </c>
      <c r="X65" s="523">
        <f t="shared" si="32"/>
        <v>0.0</v>
      </c>
      <c r="Y65" s="523">
        <f t="shared" si="32"/>
        <v>0.0</v>
      </c>
      <c r="Z65" s="523">
        <f t="shared" si="32"/>
        <v>0.0</v>
      </c>
      <c r="AA65" s="523">
        <f t="shared" si="32"/>
        <v>0.0</v>
      </c>
      <c r="AB65" s="523">
        <f t="shared" si="32"/>
        <v>0.0</v>
      </c>
    </row>
    <row r="66" spans="8:8" ht="15.75" customHeight="1">
      <c r="A66" s="413"/>
      <c r="B66" s="499"/>
      <c r="C66" s="524" t="s">
        <v>224</v>
      </c>
      <c r="D66" s="522"/>
      <c r="E66" s="523">
        <f t="shared" si="33" ref="E66:AB66">SUMPRODUCT($D$55:$D$56:$D$57,E55:E56:E57)/100000</f>
        <v>0.0187326</v>
      </c>
      <c r="F66" s="523">
        <f t="shared" si="33"/>
        <v>0.12481119999999998</v>
      </c>
      <c r="G66" s="523">
        <f t="shared" si="33"/>
        <v>0.0</v>
      </c>
      <c r="H66" s="523">
        <f t="shared" si="33"/>
        <v>0.0</v>
      </c>
      <c r="I66" s="523">
        <f t="shared" si="33"/>
        <v>0.0</v>
      </c>
      <c r="J66" s="523">
        <f t="shared" si="33"/>
        <v>0.0</v>
      </c>
      <c r="K66" s="523">
        <f t="shared" si="33"/>
        <v>0.0</v>
      </c>
      <c r="L66" s="523">
        <f t="shared" si="33"/>
        <v>0.0</v>
      </c>
      <c r="M66" s="523">
        <f t="shared" si="33"/>
        <v>0.0</v>
      </c>
      <c r="N66" s="523">
        <f t="shared" si="33"/>
        <v>0.0</v>
      </c>
      <c r="O66" s="523">
        <f t="shared" si="33"/>
        <v>0.0</v>
      </c>
      <c r="P66" s="523">
        <f t="shared" si="33"/>
        <v>0.0</v>
      </c>
      <c r="Q66" s="523">
        <f t="shared" si="33"/>
        <v>0.0</v>
      </c>
      <c r="R66" s="523">
        <f t="shared" si="33"/>
        <v>0.0</v>
      </c>
      <c r="S66" s="523">
        <f t="shared" si="33"/>
        <v>0.0</v>
      </c>
      <c r="T66" s="523">
        <f t="shared" si="33"/>
        <v>0.0</v>
      </c>
      <c r="U66" s="523">
        <f t="shared" si="33"/>
        <v>0.0</v>
      </c>
      <c r="V66" s="523">
        <f t="shared" si="33"/>
        <v>0.0</v>
      </c>
      <c r="W66" s="523">
        <f t="shared" si="33"/>
        <v>0.0</v>
      </c>
      <c r="X66" s="523">
        <f t="shared" si="33"/>
        <v>0.0</v>
      </c>
      <c r="Y66" s="523">
        <f t="shared" si="33"/>
        <v>0.0</v>
      </c>
      <c r="Z66" s="523">
        <f t="shared" si="33"/>
        <v>0.0</v>
      </c>
      <c r="AA66" s="523">
        <f t="shared" si="33"/>
        <v>0.0</v>
      </c>
      <c r="AB66" s="523">
        <f t="shared" si="33"/>
        <v>0.0</v>
      </c>
    </row>
    <row r="67" spans="8:8" ht="15.75" customHeight="1">
      <c r="A67" s="413"/>
      <c r="B67" s="499"/>
      <c r="C67" s="519" t="s">
        <v>225</v>
      </c>
      <c r="D67" s="522"/>
      <c r="E67" s="523">
        <f t="shared" si="34" ref="E67:AB67">SUMPRODUCT($D$58:$D$59,E58:E59)/100000</f>
        <v>0.019582000000000002</v>
      </c>
      <c r="F67" s="523">
        <f t="shared" si="34"/>
        <v>0.0401138</v>
      </c>
      <c r="G67" s="523">
        <f t="shared" si="34"/>
        <v>0.0</v>
      </c>
      <c r="H67" s="523">
        <f t="shared" si="34"/>
        <v>0.0</v>
      </c>
      <c r="I67" s="523">
        <f t="shared" si="34"/>
        <v>0.0</v>
      </c>
      <c r="J67" s="523">
        <f t="shared" si="34"/>
        <v>0.0</v>
      </c>
      <c r="K67" s="523">
        <f t="shared" si="34"/>
        <v>0.0</v>
      </c>
      <c r="L67" s="523">
        <f t="shared" si="34"/>
        <v>0.0</v>
      </c>
      <c r="M67" s="523">
        <f t="shared" si="34"/>
        <v>0.0</v>
      </c>
      <c r="N67" s="523">
        <f t="shared" si="34"/>
        <v>0.0</v>
      </c>
      <c r="O67" s="523">
        <f t="shared" si="34"/>
        <v>0.0</v>
      </c>
      <c r="P67" s="523">
        <f t="shared" si="34"/>
        <v>0.0</v>
      </c>
      <c r="Q67" s="523">
        <f t="shared" si="34"/>
        <v>0.0</v>
      </c>
      <c r="R67" s="523">
        <f t="shared" si="34"/>
        <v>0.0</v>
      </c>
      <c r="S67" s="523">
        <f t="shared" si="34"/>
        <v>0.0</v>
      </c>
      <c r="T67" s="523">
        <f t="shared" si="34"/>
        <v>0.0</v>
      </c>
      <c r="U67" s="523">
        <f t="shared" si="34"/>
        <v>0.0</v>
      </c>
      <c r="V67" s="523">
        <f t="shared" si="34"/>
        <v>0.0</v>
      </c>
      <c r="W67" s="523">
        <f t="shared" si="34"/>
        <v>0.0</v>
      </c>
      <c r="X67" s="523">
        <f t="shared" si="34"/>
        <v>0.0</v>
      </c>
      <c r="Y67" s="523">
        <f t="shared" si="34"/>
        <v>0.0</v>
      </c>
      <c r="Z67" s="523">
        <f t="shared" si="34"/>
        <v>0.0</v>
      </c>
      <c r="AA67" s="523">
        <f t="shared" si="34"/>
        <v>0.0</v>
      </c>
      <c r="AB67" s="523">
        <f t="shared" si="34"/>
        <v>0.0</v>
      </c>
    </row>
    <row r="68" spans="8:8" ht="15.75" customHeight="1">
      <c r="A68" s="430"/>
      <c r="B68" s="501"/>
      <c r="C68" s="525" t="s">
        <v>187</v>
      </c>
      <c r="D68" s="526"/>
      <c r="E68" s="527">
        <f t="shared" si="35" ref="E68:AB68">SUM(E64:E67)</f>
        <v>0.230014</v>
      </c>
      <c r="F68" s="528">
        <f t="shared" si="35"/>
        <v>0.4199341</v>
      </c>
      <c r="G68" s="528">
        <f t="shared" si="35"/>
        <v>0.0</v>
      </c>
      <c r="H68" s="528">
        <f t="shared" si="35"/>
        <v>0.0</v>
      </c>
      <c r="I68" s="528">
        <f t="shared" si="35"/>
        <v>0.0</v>
      </c>
      <c r="J68" s="528">
        <f t="shared" si="35"/>
        <v>0.0</v>
      </c>
      <c r="K68" s="528">
        <f t="shared" si="35"/>
        <v>0.0</v>
      </c>
      <c r="L68" s="528">
        <f t="shared" si="35"/>
        <v>0.0</v>
      </c>
      <c r="M68" s="528">
        <f t="shared" si="35"/>
        <v>0.0</v>
      </c>
      <c r="N68" s="528">
        <f t="shared" si="35"/>
        <v>0.0</v>
      </c>
      <c r="O68" s="528">
        <f t="shared" si="35"/>
        <v>0.0</v>
      </c>
      <c r="P68" s="528">
        <f t="shared" si="35"/>
        <v>0.0</v>
      </c>
      <c r="Q68" s="528">
        <f t="shared" si="35"/>
        <v>0.0</v>
      </c>
      <c r="R68" s="528">
        <f t="shared" si="35"/>
        <v>0.0</v>
      </c>
      <c r="S68" s="528">
        <f t="shared" si="35"/>
        <v>0.0</v>
      </c>
      <c r="T68" s="528">
        <f t="shared" si="35"/>
        <v>0.0</v>
      </c>
      <c r="U68" s="528">
        <f t="shared" si="35"/>
        <v>0.0</v>
      </c>
      <c r="V68" s="528">
        <f t="shared" si="35"/>
        <v>0.0</v>
      </c>
      <c r="W68" s="528">
        <f t="shared" si="35"/>
        <v>0.0</v>
      </c>
      <c r="X68" s="528">
        <f t="shared" si="35"/>
        <v>0.0</v>
      </c>
      <c r="Y68" s="528">
        <f t="shared" si="35"/>
        <v>0.0</v>
      </c>
      <c r="Z68" s="528">
        <f t="shared" si="35"/>
        <v>0.0</v>
      </c>
      <c r="AA68" s="528">
        <f t="shared" si="35"/>
        <v>0.0</v>
      </c>
      <c r="AB68" s="529">
        <f t="shared" si="35"/>
        <v>0.0</v>
      </c>
    </row>
    <row r="69" spans="8:8" ht="15.75" customHeight="1">
      <c r="A69" s="388" t="s">
        <v>270</v>
      </c>
      <c r="B69" s="496">
        <v>1.0</v>
      </c>
      <c r="C69" s="497" t="s">
        <v>217</v>
      </c>
      <c r="D69" s="280">
        <v>92.9</v>
      </c>
      <c r="E69" s="432">
        <v>4.0</v>
      </c>
      <c r="F69" s="432">
        <v>10.0</v>
      </c>
      <c r="G69" s="432"/>
      <c r="H69" s="432"/>
      <c r="I69" s="432"/>
      <c r="J69" s="432"/>
      <c r="K69" s="432"/>
      <c r="L69" s="432"/>
      <c r="M69" s="432"/>
      <c r="N69" s="432"/>
      <c r="O69" s="433"/>
      <c r="P69" s="433"/>
      <c r="Q69" s="432"/>
      <c r="R69" s="432"/>
      <c r="S69" s="348"/>
      <c r="T69" s="348"/>
      <c r="U69" s="433"/>
      <c r="V69" s="433"/>
      <c r="W69" s="433"/>
      <c r="X69" s="433"/>
      <c r="Y69" s="433"/>
      <c r="Z69" s="433"/>
      <c r="AA69" s="433"/>
      <c r="AB69" s="435"/>
    </row>
    <row r="70" spans="8:8" ht="15.75" customHeight="1">
      <c r="A70" s="454"/>
      <c r="B70" s="499">
        <v>2.0</v>
      </c>
      <c r="C70" s="500" t="s">
        <v>218</v>
      </c>
      <c r="D70" s="289">
        <v>154.38</v>
      </c>
      <c r="E70" s="432">
        <v>0.0</v>
      </c>
      <c r="F70" s="432">
        <v>0.0</v>
      </c>
      <c r="G70" s="433"/>
      <c r="H70" s="433"/>
      <c r="I70" s="432"/>
      <c r="J70" s="432"/>
      <c r="K70" s="432"/>
      <c r="L70" s="432"/>
      <c r="M70" s="536"/>
      <c r="N70" s="536"/>
      <c r="O70" s="433"/>
      <c r="P70" s="433"/>
      <c r="Q70" s="432"/>
      <c r="R70" s="432"/>
      <c r="S70" s="348"/>
      <c r="T70" s="348"/>
      <c r="U70" s="433"/>
      <c r="V70" s="433"/>
      <c r="W70" s="433"/>
      <c r="X70" s="433"/>
      <c r="Y70" s="433"/>
      <c r="Z70" s="433"/>
      <c r="AA70" s="433"/>
      <c r="AB70" s="435"/>
    </row>
    <row r="71" spans="8:8" ht="15.75" customHeight="1">
      <c r="A71" s="413"/>
      <c r="B71" s="499">
        <v>3.0</v>
      </c>
      <c r="C71" s="500" t="s">
        <v>178</v>
      </c>
      <c r="D71" s="289">
        <v>283.73</v>
      </c>
      <c r="E71" s="432">
        <v>0.0</v>
      </c>
      <c r="F71" s="432">
        <v>0.0</v>
      </c>
      <c r="G71" s="432"/>
      <c r="H71" s="432"/>
      <c r="I71" s="432"/>
      <c r="J71" s="432"/>
      <c r="K71" s="432"/>
      <c r="L71" s="432"/>
      <c r="M71" s="432"/>
      <c r="N71" s="432"/>
      <c r="O71" s="433"/>
      <c r="P71" s="433"/>
      <c r="Q71" s="432"/>
      <c r="R71" s="432"/>
      <c r="S71" s="348"/>
      <c r="T71" s="348"/>
      <c r="U71" s="433"/>
      <c r="V71" s="433"/>
      <c r="W71" s="433"/>
      <c r="X71" s="433"/>
      <c r="Y71" s="433"/>
      <c r="Z71" s="433"/>
      <c r="AA71" s="433"/>
      <c r="AB71" s="435"/>
    </row>
    <row r="72" spans="8:8" ht="15.75" customHeight="1">
      <c r="A72" s="413"/>
      <c r="B72" s="499">
        <v>4.0</v>
      </c>
      <c r="C72" s="500" t="s">
        <v>179</v>
      </c>
      <c r="D72" s="289">
        <v>344.75</v>
      </c>
      <c r="E72" s="432">
        <v>0.0</v>
      </c>
      <c r="F72" s="432">
        <v>0.0</v>
      </c>
      <c r="G72" s="432"/>
      <c r="H72" s="432"/>
      <c r="I72" s="432"/>
      <c r="J72" s="432"/>
      <c r="K72" s="432"/>
      <c r="L72" s="432"/>
      <c r="M72" s="432"/>
      <c r="N72" s="432"/>
      <c r="O72" s="433"/>
      <c r="P72" s="433"/>
      <c r="Q72" s="432"/>
      <c r="R72" s="432"/>
      <c r="S72" s="348"/>
      <c r="T72" s="348"/>
      <c r="U72" s="433"/>
      <c r="V72" s="433"/>
      <c r="W72" s="433"/>
      <c r="X72" s="433"/>
      <c r="Y72" s="433"/>
      <c r="Z72" s="433"/>
      <c r="AA72" s="433"/>
      <c r="AB72" s="435"/>
    </row>
    <row r="73" spans="8:8" ht="15.75" customHeight="1">
      <c r="A73" s="413"/>
      <c r="B73" s="499">
        <v>5.0</v>
      </c>
      <c r="C73" s="500" t="s">
        <v>175</v>
      </c>
      <c r="D73" s="289">
        <v>208.06</v>
      </c>
      <c r="E73" s="432">
        <v>0.0</v>
      </c>
      <c r="F73" s="432">
        <v>0.0</v>
      </c>
      <c r="G73" s="432"/>
      <c r="H73" s="432"/>
      <c r="I73" s="432"/>
      <c r="J73" s="432"/>
      <c r="K73" s="432"/>
      <c r="L73" s="432"/>
      <c r="M73" s="432"/>
      <c r="N73" s="432"/>
      <c r="O73" s="433"/>
      <c r="P73" s="433"/>
      <c r="Q73" s="432"/>
      <c r="R73" s="432"/>
      <c r="S73" s="348"/>
      <c r="T73" s="348"/>
      <c r="U73" s="433"/>
      <c r="V73" s="433"/>
      <c r="W73" s="433"/>
      <c r="X73" s="433"/>
      <c r="Y73" s="433"/>
      <c r="Z73" s="433"/>
      <c r="AA73" s="433"/>
      <c r="AB73" s="435"/>
    </row>
    <row r="74" spans="8:8" ht="15.75" customHeight="1">
      <c r="A74" s="413"/>
      <c r="B74" s="499">
        <v>6.0</v>
      </c>
      <c r="C74" s="500" t="s">
        <v>176</v>
      </c>
      <c r="D74" s="289">
        <v>399.65</v>
      </c>
      <c r="E74" s="432">
        <v>0.0</v>
      </c>
      <c r="F74" s="432">
        <v>0.0</v>
      </c>
      <c r="G74" s="432"/>
      <c r="H74" s="432"/>
      <c r="I74" s="432"/>
      <c r="J74" s="432"/>
      <c r="K74" s="432"/>
      <c r="L74" s="432"/>
      <c r="M74" s="536"/>
      <c r="N74" s="536"/>
      <c r="O74" s="433"/>
      <c r="P74" s="433"/>
      <c r="Q74" s="432"/>
      <c r="R74" s="432"/>
      <c r="S74" s="348"/>
      <c r="T74" s="348"/>
      <c r="U74" s="433"/>
      <c r="V74" s="433"/>
      <c r="W74" s="433"/>
      <c r="X74" s="433"/>
      <c r="Y74" s="433"/>
      <c r="Z74" s="433"/>
      <c r="AA74" s="433"/>
      <c r="AB74" s="435"/>
    </row>
    <row r="75" spans="8:8" ht="15.75" customHeight="1">
      <c r="A75" s="413"/>
      <c r="B75" s="499">
        <v>7.0</v>
      </c>
      <c r="C75" s="500" t="s">
        <v>174</v>
      </c>
      <c r="D75" s="289">
        <v>228.82</v>
      </c>
      <c r="E75" s="432">
        <v>0.0</v>
      </c>
      <c r="F75" s="432">
        <v>0.0</v>
      </c>
      <c r="G75" s="432"/>
      <c r="H75" s="432"/>
      <c r="I75" s="432"/>
      <c r="J75" s="432"/>
      <c r="K75" s="432"/>
      <c r="L75" s="432"/>
      <c r="M75" s="432"/>
      <c r="N75" s="432"/>
      <c r="O75" s="433"/>
      <c r="P75" s="433"/>
      <c r="Q75" s="432"/>
      <c r="R75" s="432"/>
      <c r="S75" s="348"/>
      <c r="T75" s="348"/>
      <c r="U75" s="433"/>
      <c r="V75" s="433"/>
      <c r="W75" s="433"/>
      <c r="X75" s="433"/>
      <c r="Y75" s="433"/>
      <c r="Z75" s="433"/>
      <c r="AA75" s="433"/>
      <c r="AB75" s="435"/>
    </row>
    <row r="76" spans="8:8" ht="15.75" customHeight="1">
      <c r="A76" s="413"/>
      <c r="B76" s="499">
        <v>8.0</v>
      </c>
      <c r="C76" s="500" t="s">
        <v>177</v>
      </c>
      <c r="D76" s="289">
        <v>402.71</v>
      </c>
      <c r="E76" s="432">
        <v>0.0</v>
      </c>
      <c r="F76" s="432">
        <v>0.0</v>
      </c>
      <c r="G76" s="432"/>
      <c r="H76" s="432"/>
      <c r="I76" s="432"/>
      <c r="J76" s="432"/>
      <c r="K76" s="432"/>
      <c r="L76" s="432"/>
      <c r="M76" s="536"/>
      <c r="N76" s="536"/>
      <c r="O76" s="433"/>
      <c r="P76" s="433"/>
      <c r="Q76" s="432"/>
      <c r="R76" s="432"/>
      <c r="S76" s="348"/>
      <c r="T76" s="348"/>
      <c r="U76" s="433"/>
      <c r="V76" s="433"/>
      <c r="W76" s="433"/>
      <c r="X76" s="433"/>
      <c r="Y76" s="433"/>
      <c r="Z76" s="433"/>
      <c r="AA76" s="433"/>
      <c r="AB76" s="435"/>
    </row>
    <row r="77" spans="8:8" ht="15.75" customHeight="1">
      <c r="A77" s="413"/>
      <c r="B77" s="499">
        <v>9.0</v>
      </c>
      <c r="C77" s="500" t="s">
        <v>172</v>
      </c>
      <c r="D77" s="289">
        <v>250.17</v>
      </c>
      <c r="E77" s="432">
        <v>11.0</v>
      </c>
      <c r="F77" s="432">
        <v>11.0</v>
      </c>
      <c r="G77" s="432"/>
      <c r="H77" s="432"/>
      <c r="I77" s="432"/>
      <c r="J77" s="432"/>
      <c r="K77" s="432"/>
      <c r="L77" s="432"/>
      <c r="M77" s="432"/>
      <c r="N77" s="432"/>
      <c r="O77" s="433"/>
      <c r="P77" s="433"/>
      <c r="Q77" s="432"/>
      <c r="R77" s="432"/>
      <c r="S77" s="348"/>
      <c r="T77" s="348"/>
      <c r="U77" s="433"/>
      <c r="V77" s="433"/>
      <c r="W77" s="433"/>
      <c r="X77" s="433"/>
      <c r="Y77" s="433"/>
      <c r="Z77" s="433"/>
      <c r="AA77" s="433"/>
      <c r="AB77" s="435"/>
    </row>
    <row r="78" spans="8:8" ht="15.75" customHeight="1">
      <c r="A78" s="413"/>
      <c r="B78" s="499">
        <v>10.0</v>
      </c>
      <c r="C78" s="500" t="s">
        <v>173</v>
      </c>
      <c r="D78" s="289">
        <v>250.17</v>
      </c>
      <c r="E78" s="432">
        <v>10.0</v>
      </c>
      <c r="F78" s="432">
        <v>9.0</v>
      </c>
      <c r="G78" s="432"/>
      <c r="H78" s="432"/>
      <c r="I78" s="432"/>
      <c r="J78" s="432"/>
      <c r="K78" s="432"/>
      <c r="L78" s="432"/>
      <c r="M78" s="432"/>
      <c r="N78" s="438"/>
      <c r="O78" s="433"/>
      <c r="P78" s="433"/>
      <c r="Q78" s="432"/>
      <c r="R78" s="438"/>
      <c r="S78" s="348"/>
      <c r="T78" s="460"/>
      <c r="U78" s="433"/>
      <c r="V78" s="433"/>
      <c r="W78" s="433"/>
      <c r="X78" s="433"/>
      <c r="Y78" s="433"/>
      <c r="Z78" s="433"/>
      <c r="AA78" s="433"/>
      <c r="AB78" s="435"/>
    </row>
    <row r="79" spans="8:8" ht="15.75" customHeight="1">
      <c r="A79" s="413"/>
      <c r="B79" s="499">
        <v>11.0</v>
      </c>
      <c r="C79" s="500" t="s">
        <v>219</v>
      </c>
      <c r="D79" s="289">
        <v>228.82</v>
      </c>
      <c r="E79" s="432">
        <v>0.0</v>
      </c>
      <c r="F79" s="432">
        <v>0.0</v>
      </c>
      <c r="G79" s="432"/>
      <c r="H79" s="432"/>
      <c r="I79" s="432"/>
      <c r="J79" s="432"/>
      <c r="K79" s="432"/>
      <c r="L79" s="432"/>
      <c r="M79" s="536"/>
      <c r="N79" s="536"/>
      <c r="O79" s="433"/>
      <c r="P79" s="433"/>
      <c r="Q79" s="432"/>
      <c r="R79" s="432"/>
      <c r="S79" s="348"/>
      <c r="T79" s="348"/>
      <c r="U79" s="433"/>
      <c r="V79" s="433"/>
      <c r="W79" s="433"/>
      <c r="X79" s="433"/>
      <c r="Y79" s="433"/>
      <c r="Z79" s="433"/>
      <c r="AA79" s="433"/>
      <c r="AB79" s="435"/>
    </row>
    <row r="80" spans="8:8" ht="15.75" customHeight="1">
      <c r="A80" s="413"/>
      <c r="B80" s="499">
        <v>12.0</v>
      </c>
      <c r="C80" s="500" t="s">
        <v>181</v>
      </c>
      <c r="D80" s="289">
        <v>56.38</v>
      </c>
      <c r="E80" s="432">
        <v>0.0</v>
      </c>
      <c r="F80" s="432">
        <v>0.0</v>
      </c>
      <c r="G80" s="432"/>
      <c r="H80" s="432"/>
      <c r="I80" s="432"/>
      <c r="J80" s="432"/>
      <c r="K80" s="432"/>
      <c r="L80" s="432"/>
      <c r="M80" s="536"/>
      <c r="N80" s="536"/>
      <c r="O80" s="433"/>
      <c r="P80" s="433"/>
      <c r="Q80" s="432"/>
      <c r="R80" s="432"/>
      <c r="S80" s="348"/>
      <c r="T80" s="348"/>
      <c r="U80" s="433"/>
      <c r="V80" s="433"/>
      <c r="W80" s="433"/>
      <c r="X80" s="433"/>
      <c r="Y80" s="433"/>
      <c r="Z80" s="433"/>
      <c r="AA80" s="433"/>
      <c r="AB80" s="435"/>
    </row>
    <row r="81" spans="8:8" ht="15.75" customHeight="1">
      <c r="A81" s="413"/>
      <c r="B81" s="499">
        <v>13.0</v>
      </c>
      <c r="C81" s="500" t="s">
        <v>220</v>
      </c>
      <c r="D81" s="289">
        <v>70.14</v>
      </c>
      <c r="E81" s="432">
        <v>0.0</v>
      </c>
      <c r="F81" s="432">
        <v>0.0</v>
      </c>
      <c r="G81" s="432"/>
      <c r="H81" s="432"/>
      <c r="I81" s="432"/>
      <c r="J81" s="432"/>
      <c r="K81" s="432"/>
      <c r="L81" s="432"/>
      <c r="M81" s="432"/>
      <c r="N81" s="432"/>
      <c r="O81" s="433"/>
      <c r="P81" s="433"/>
      <c r="Q81" s="432"/>
      <c r="R81" s="432"/>
      <c r="S81" s="348"/>
      <c r="T81" s="348"/>
      <c r="U81" s="433"/>
      <c r="V81" s="433"/>
      <c r="W81" s="433"/>
      <c r="X81" s="433"/>
      <c r="Y81" s="433"/>
      <c r="Z81" s="433"/>
      <c r="AA81" s="433"/>
      <c r="AB81" s="435"/>
    </row>
    <row r="82" spans="8:8" ht="15.75" customHeight="1">
      <c r="A82" s="437"/>
      <c r="B82" s="501">
        <v>14.0</v>
      </c>
      <c r="C82" s="539"/>
      <c r="D82" s="295"/>
      <c r="E82" s="441"/>
      <c r="F82" s="441"/>
      <c r="G82" s="442"/>
      <c r="H82" s="442"/>
      <c r="I82" s="441"/>
      <c r="J82" s="441"/>
      <c r="K82" s="441"/>
      <c r="L82" s="441"/>
      <c r="M82" s="441"/>
      <c r="N82" s="441"/>
      <c r="O82" s="442"/>
      <c r="P82" s="442"/>
      <c r="Q82" s="441"/>
      <c r="R82" s="441"/>
      <c r="S82" s="443"/>
      <c r="T82" s="443"/>
      <c r="U82" s="442"/>
      <c r="V82" s="442"/>
      <c r="W82" s="442"/>
      <c r="X82" s="442"/>
      <c r="Y82" s="442"/>
      <c r="Z82" s="442"/>
      <c r="AA82" s="442"/>
      <c r="AB82" s="444"/>
    </row>
    <row r="83" spans="8:8" ht="15.75" customHeight="1">
      <c r="A83" s="437"/>
      <c r="B83" s="505"/>
      <c r="C83" s="506" t="s">
        <v>187</v>
      </c>
      <c r="D83" s="507"/>
      <c r="E83" s="537">
        <f t="shared" si="36" ref="E83:AB83">SUMPRODUCT($D69:$D82,E69:E82)/100000</f>
        <v>0.0562517</v>
      </c>
      <c r="F83" s="537">
        <f t="shared" si="36"/>
        <v>0.059323999999999995</v>
      </c>
      <c r="G83" s="537">
        <f t="shared" si="36"/>
        <v>0.0</v>
      </c>
      <c r="H83" s="537">
        <f t="shared" si="36"/>
        <v>0.0</v>
      </c>
      <c r="I83" s="537">
        <f t="shared" si="36"/>
        <v>0.0</v>
      </c>
      <c r="J83" s="537">
        <f t="shared" si="36"/>
        <v>0.0</v>
      </c>
      <c r="K83" s="537">
        <f t="shared" si="36"/>
        <v>0.0</v>
      </c>
      <c r="L83" s="537">
        <f t="shared" si="36"/>
        <v>0.0</v>
      </c>
      <c r="M83" s="537">
        <f t="shared" si="36"/>
        <v>0.0</v>
      </c>
      <c r="N83" s="537">
        <f t="shared" si="36"/>
        <v>0.0</v>
      </c>
      <c r="O83" s="537">
        <f t="shared" si="36"/>
        <v>0.0</v>
      </c>
      <c r="P83" s="537">
        <f t="shared" si="36"/>
        <v>0.0</v>
      </c>
      <c r="Q83" s="537">
        <f t="shared" si="36"/>
        <v>0.0</v>
      </c>
      <c r="R83" s="537">
        <f t="shared" si="36"/>
        <v>0.0</v>
      </c>
      <c r="S83" s="537">
        <f t="shared" si="36"/>
        <v>0.0</v>
      </c>
      <c r="T83" s="537">
        <f t="shared" si="36"/>
        <v>0.0</v>
      </c>
      <c r="U83" s="537">
        <f t="shared" si="36"/>
        <v>0.0</v>
      </c>
      <c r="V83" s="537">
        <f t="shared" si="36"/>
        <v>0.0</v>
      </c>
      <c r="W83" s="537">
        <f t="shared" si="36"/>
        <v>0.0</v>
      </c>
      <c r="X83" s="537">
        <f t="shared" si="36"/>
        <v>0.0</v>
      </c>
      <c r="Y83" s="537">
        <f t="shared" si="36"/>
        <v>0.0</v>
      </c>
      <c r="Z83" s="537">
        <f t="shared" si="36"/>
        <v>0.0</v>
      </c>
      <c r="AA83" s="537">
        <f t="shared" si="36"/>
        <v>0.0</v>
      </c>
      <c r="AB83" s="538">
        <f t="shared" si="36"/>
        <v>0.0</v>
      </c>
    </row>
    <row r="84" spans="8:8" ht="15.75" customHeight="1">
      <c r="A84" s="437"/>
      <c r="B84" s="510"/>
      <c r="C84" s="511"/>
      <c r="D84" s="512"/>
      <c r="E84" s="540"/>
      <c r="F84" s="540"/>
      <c r="G84" s="540"/>
      <c r="H84" s="540"/>
      <c r="I84" s="540"/>
      <c r="J84" s="540"/>
      <c r="K84" s="540"/>
      <c r="L84" s="540"/>
      <c r="M84" s="540"/>
      <c r="N84" s="540"/>
      <c r="O84" s="540"/>
      <c r="P84" s="540"/>
      <c r="Q84" s="541"/>
      <c r="R84" s="541"/>
      <c r="S84" s="540"/>
      <c r="T84" s="540"/>
      <c r="U84" s="540"/>
      <c r="V84" s="540"/>
      <c r="W84" s="540"/>
      <c r="X84" s="540"/>
      <c r="Y84" s="540"/>
      <c r="Z84" s="540"/>
      <c r="AA84" s="540"/>
      <c r="AB84" s="542"/>
    </row>
    <row r="85" spans="8:8" ht="15.75" customHeight="1">
      <c r="A85" s="437"/>
      <c r="B85" s="496" t="s">
        <v>221</v>
      </c>
      <c r="C85" s="517" t="s">
        <v>165</v>
      </c>
      <c r="D85" s="518"/>
      <c r="E85" s="531" t="s">
        <v>214</v>
      </c>
      <c r="F85" s="532" t="s">
        <v>215</v>
      </c>
      <c r="G85" s="532" t="s">
        <v>214</v>
      </c>
      <c r="H85" s="532" t="s">
        <v>215</v>
      </c>
      <c r="I85" s="532" t="s">
        <v>214</v>
      </c>
      <c r="J85" s="532" t="s">
        <v>215</v>
      </c>
      <c r="K85" s="532" t="s">
        <v>214</v>
      </c>
      <c r="L85" s="532" t="s">
        <v>215</v>
      </c>
      <c r="M85" s="532" t="s">
        <v>214</v>
      </c>
      <c r="N85" s="532" t="s">
        <v>215</v>
      </c>
      <c r="O85" s="532" t="s">
        <v>214</v>
      </c>
      <c r="P85" s="532" t="s">
        <v>215</v>
      </c>
      <c r="Q85" s="532" t="s">
        <v>214</v>
      </c>
      <c r="R85" s="532" t="s">
        <v>215</v>
      </c>
      <c r="S85" s="532" t="s">
        <v>214</v>
      </c>
      <c r="T85" s="532" t="s">
        <v>215</v>
      </c>
      <c r="U85" s="532" t="s">
        <v>214</v>
      </c>
      <c r="V85" s="532" t="s">
        <v>215</v>
      </c>
      <c r="W85" s="532" t="s">
        <v>214</v>
      </c>
      <c r="X85" s="532" t="s">
        <v>215</v>
      </c>
      <c r="Y85" s="532" t="s">
        <v>214</v>
      </c>
      <c r="Z85" s="532" t="s">
        <v>215</v>
      </c>
      <c r="AA85" s="532" t="s">
        <v>214</v>
      </c>
      <c r="AB85" s="533" t="s">
        <v>215</v>
      </c>
    </row>
    <row r="86" spans="8:8" ht="15.75" customHeight="1">
      <c r="A86" s="413"/>
      <c r="B86" s="499"/>
      <c r="C86" s="519" t="s">
        <v>222</v>
      </c>
      <c r="D86" s="534"/>
      <c r="E86" s="521">
        <f t="shared" si="37" ref="E86:AB86">SUMPRODUCT($D$70:$D$71:$D$72,E70:E71:E72)/100000</f>
        <v>0.0</v>
      </c>
      <c r="F86" s="521">
        <f t="shared" si="37"/>
        <v>0.0</v>
      </c>
      <c r="G86" s="521">
        <f t="shared" si="37"/>
        <v>0.0</v>
      </c>
      <c r="H86" s="521">
        <f t="shared" si="37"/>
        <v>0.0</v>
      </c>
      <c r="I86" s="521">
        <f t="shared" si="37"/>
        <v>0.0</v>
      </c>
      <c r="J86" s="521">
        <f t="shared" si="37"/>
        <v>0.0</v>
      </c>
      <c r="K86" s="521">
        <f t="shared" si="37"/>
        <v>0.0</v>
      </c>
      <c r="L86" s="521">
        <f t="shared" si="37"/>
        <v>0.0</v>
      </c>
      <c r="M86" s="521">
        <f t="shared" si="37"/>
        <v>0.0</v>
      </c>
      <c r="N86" s="521">
        <f t="shared" si="37"/>
        <v>0.0</v>
      </c>
      <c r="O86" s="521">
        <f t="shared" si="37"/>
        <v>0.0</v>
      </c>
      <c r="P86" s="521">
        <f t="shared" si="37"/>
        <v>0.0</v>
      </c>
      <c r="Q86" s="521">
        <f t="shared" si="37"/>
        <v>0.0</v>
      </c>
      <c r="R86" s="521">
        <f t="shared" si="37"/>
        <v>0.0</v>
      </c>
      <c r="S86" s="521">
        <f t="shared" si="37"/>
        <v>0.0</v>
      </c>
      <c r="T86" s="521">
        <f t="shared" si="37"/>
        <v>0.0</v>
      </c>
      <c r="U86" s="521">
        <f t="shared" si="37"/>
        <v>0.0</v>
      </c>
      <c r="V86" s="521">
        <f t="shared" si="37"/>
        <v>0.0</v>
      </c>
      <c r="W86" s="521">
        <f t="shared" si="37"/>
        <v>0.0</v>
      </c>
      <c r="X86" s="521">
        <f t="shared" si="37"/>
        <v>0.0</v>
      </c>
      <c r="Y86" s="521">
        <f t="shared" si="37"/>
        <v>0.0</v>
      </c>
      <c r="Z86" s="521">
        <f t="shared" si="37"/>
        <v>0.0</v>
      </c>
      <c r="AA86" s="521">
        <f t="shared" si="37"/>
        <v>0.0</v>
      </c>
      <c r="AB86" s="521">
        <f t="shared" si="37"/>
        <v>0.0</v>
      </c>
    </row>
    <row r="87" spans="8:8" ht="15.75" customHeight="1">
      <c r="A87" s="437"/>
      <c r="B87" s="499"/>
      <c r="C87" s="519" t="s">
        <v>223</v>
      </c>
      <c r="D87" s="522"/>
      <c r="E87" s="523">
        <f t="shared" si="38" ref="E87:AB87">SUMPRODUCT($D$73:$D$74:$D$75:$D$76,E73:E74:E75:E76)/100000</f>
        <v>0.0</v>
      </c>
      <c r="F87" s="523">
        <f t="shared" si="38"/>
        <v>0.0</v>
      </c>
      <c r="G87" s="523">
        <f t="shared" si="38"/>
        <v>0.0</v>
      </c>
      <c r="H87" s="523">
        <f t="shared" si="38"/>
        <v>0.0</v>
      </c>
      <c r="I87" s="523">
        <f t="shared" si="38"/>
        <v>0.0</v>
      </c>
      <c r="J87" s="523">
        <f t="shared" si="38"/>
        <v>0.0</v>
      </c>
      <c r="K87" s="523">
        <f t="shared" si="38"/>
        <v>0.0</v>
      </c>
      <c r="L87" s="523">
        <f t="shared" si="38"/>
        <v>0.0</v>
      </c>
      <c r="M87" s="523">
        <f t="shared" si="38"/>
        <v>0.0</v>
      </c>
      <c r="N87" s="523">
        <f t="shared" si="38"/>
        <v>0.0</v>
      </c>
      <c r="O87" s="523">
        <f t="shared" si="38"/>
        <v>0.0</v>
      </c>
      <c r="P87" s="523">
        <f t="shared" si="38"/>
        <v>0.0</v>
      </c>
      <c r="Q87" s="523">
        <f t="shared" si="38"/>
        <v>0.0</v>
      </c>
      <c r="R87" s="523">
        <f t="shared" si="38"/>
        <v>0.0</v>
      </c>
      <c r="S87" s="523">
        <f t="shared" si="38"/>
        <v>0.0</v>
      </c>
      <c r="T87" s="523">
        <f t="shared" si="38"/>
        <v>0.0</v>
      </c>
      <c r="U87" s="523">
        <f t="shared" si="38"/>
        <v>0.0</v>
      </c>
      <c r="V87" s="523">
        <f t="shared" si="38"/>
        <v>0.0</v>
      </c>
      <c r="W87" s="523">
        <f t="shared" si="38"/>
        <v>0.0</v>
      </c>
      <c r="X87" s="523">
        <f t="shared" si="38"/>
        <v>0.0</v>
      </c>
      <c r="Y87" s="523">
        <f t="shared" si="38"/>
        <v>0.0</v>
      </c>
      <c r="Z87" s="523">
        <f t="shared" si="38"/>
        <v>0.0</v>
      </c>
      <c r="AA87" s="523">
        <f t="shared" si="38"/>
        <v>0.0</v>
      </c>
      <c r="AB87" s="523">
        <f t="shared" si="38"/>
        <v>0.0</v>
      </c>
    </row>
    <row r="88" spans="8:8" ht="15.75" customHeight="1">
      <c r="A88" s="437"/>
      <c r="B88" s="499"/>
      <c r="C88" s="524" t="s">
        <v>224</v>
      </c>
      <c r="D88" s="522"/>
      <c r="E88" s="523">
        <f t="shared" si="39" ref="E88:AB88">SUMPRODUCT($D$77:$D$78:$D$79,E77:E78:E79)/100000</f>
        <v>0.0525357</v>
      </c>
      <c r="F88" s="523">
        <f t="shared" si="39"/>
        <v>0.050033999999999995</v>
      </c>
      <c r="G88" s="523">
        <f t="shared" si="39"/>
        <v>0.0</v>
      </c>
      <c r="H88" s="523">
        <f t="shared" si="39"/>
        <v>0.0</v>
      </c>
      <c r="I88" s="523">
        <f t="shared" si="39"/>
        <v>0.0</v>
      </c>
      <c r="J88" s="523">
        <f t="shared" si="39"/>
        <v>0.0</v>
      </c>
      <c r="K88" s="523">
        <f t="shared" si="39"/>
        <v>0.0</v>
      </c>
      <c r="L88" s="523">
        <f t="shared" si="39"/>
        <v>0.0</v>
      </c>
      <c r="M88" s="523">
        <f t="shared" si="39"/>
        <v>0.0</v>
      </c>
      <c r="N88" s="523">
        <f t="shared" si="39"/>
        <v>0.0</v>
      </c>
      <c r="O88" s="523">
        <f t="shared" si="39"/>
        <v>0.0</v>
      </c>
      <c r="P88" s="523">
        <f t="shared" si="39"/>
        <v>0.0</v>
      </c>
      <c r="Q88" s="523">
        <f t="shared" si="39"/>
        <v>0.0</v>
      </c>
      <c r="R88" s="523">
        <f t="shared" si="39"/>
        <v>0.0</v>
      </c>
      <c r="S88" s="523">
        <f t="shared" si="39"/>
        <v>0.0</v>
      </c>
      <c r="T88" s="523">
        <f t="shared" si="39"/>
        <v>0.0</v>
      </c>
      <c r="U88" s="523">
        <f t="shared" si="39"/>
        <v>0.0</v>
      </c>
      <c r="V88" s="523">
        <f t="shared" si="39"/>
        <v>0.0</v>
      </c>
      <c r="W88" s="523">
        <f t="shared" si="39"/>
        <v>0.0</v>
      </c>
      <c r="X88" s="523">
        <f t="shared" si="39"/>
        <v>0.0</v>
      </c>
      <c r="Y88" s="523">
        <f t="shared" si="39"/>
        <v>0.0</v>
      </c>
      <c r="Z88" s="523">
        <f t="shared" si="39"/>
        <v>0.0</v>
      </c>
      <c r="AA88" s="523">
        <f t="shared" si="39"/>
        <v>0.0</v>
      </c>
      <c r="AB88" s="523">
        <f t="shared" si="39"/>
        <v>0.0</v>
      </c>
    </row>
    <row r="89" spans="8:8" ht="15.75" customHeight="1">
      <c r="A89" s="413"/>
      <c r="B89" s="499"/>
      <c r="C89" s="519" t="s">
        <v>225</v>
      </c>
      <c r="D89" s="522"/>
      <c r="E89" s="523">
        <f t="shared" si="40" ref="E89:AB89">SUMPRODUCT($D$80:$D$81,E80:E81)/100000</f>
        <v>0.0</v>
      </c>
      <c r="F89" s="523">
        <f t="shared" si="40"/>
        <v>0.0</v>
      </c>
      <c r="G89" s="523">
        <f t="shared" si="40"/>
        <v>0.0</v>
      </c>
      <c r="H89" s="523">
        <f t="shared" si="40"/>
        <v>0.0</v>
      </c>
      <c r="I89" s="523">
        <f t="shared" si="40"/>
        <v>0.0</v>
      </c>
      <c r="J89" s="523">
        <f t="shared" si="40"/>
        <v>0.0</v>
      </c>
      <c r="K89" s="523">
        <f t="shared" si="40"/>
        <v>0.0</v>
      </c>
      <c r="L89" s="523">
        <f t="shared" si="40"/>
        <v>0.0</v>
      </c>
      <c r="M89" s="523">
        <f t="shared" si="40"/>
        <v>0.0</v>
      </c>
      <c r="N89" s="523">
        <f t="shared" si="40"/>
        <v>0.0</v>
      </c>
      <c r="O89" s="523">
        <f t="shared" si="40"/>
        <v>0.0</v>
      </c>
      <c r="P89" s="523">
        <f t="shared" si="40"/>
        <v>0.0</v>
      </c>
      <c r="Q89" s="523">
        <f t="shared" si="40"/>
        <v>0.0</v>
      </c>
      <c r="R89" s="523">
        <f t="shared" si="40"/>
        <v>0.0</v>
      </c>
      <c r="S89" s="523">
        <f t="shared" si="40"/>
        <v>0.0</v>
      </c>
      <c r="T89" s="523">
        <f t="shared" si="40"/>
        <v>0.0</v>
      </c>
      <c r="U89" s="523">
        <f t="shared" si="40"/>
        <v>0.0</v>
      </c>
      <c r="V89" s="523">
        <f t="shared" si="40"/>
        <v>0.0</v>
      </c>
      <c r="W89" s="523">
        <f t="shared" si="40"/>
        <v>0.0</v>
      </c>
      <c r="X89" s="523">
        <f t="shared" si="40"/>
        <v>0.0</v>
      </c>
      <c r="Y89" s="523">
        <f t="shared" si="40"/>
        <v>0.0</v>
      </c>
      <c r="Z89" s="523">
        <f t="shared" si="40"/>
        <v>0.0</v>
      </c>
      <c r="AA89" s="523">
        <f t="shared" si="40"/>
        <v>0.0</v>
      </c>
      <c r="AB89" s="523">
        <f t="shared" si="40"/>
        <v>0.0</v>
      </c>
    </row>
    <row r="90" spans="8:8" ht="15.75" customHeight="1">
      <c r="A90" s="430"/>
      <c r="B90" s="501"/>
      <c r="C90" s="525" t="s">
        <v>187</v>
      </c>
      <c r="D90" s="526"/>
      <c r="E90" s="527">
        <f t="shared" si="41" ref="E90:AB90">SUM(E86:E89)</f>
        <v>0.0525357</v>
      </c>
      <c r="F90" s="528">
        <f t="shared" si="41"/>
        <v>0.050033999999999995</v>
      </c>
      <c r="G90" s="528">
        <f t="shared" si="41"/>
        <v>0.0</v>
      </c>
      <c r="H90" s="528">
        <f t="shared" si="41"/>
        <v>0.0</v>
      </c>
      <c r="I90" s="528">
        <f t="shared" si="41"/>
        <v>0.0</v>
      </c>
      <c r="J90" s="528">
        <f t="shared" si="41"/>
        <v>0.0</v>
      </c>
      <c r="K90" s="528">
        <f t="shared" si="41"/>
        <v>0.0</v>
      </c>
      <c r="L90" s="528">
        <f t="shared" si="41"/>
        <v>0.0</v>
      </c>
      <c r="M90" s="528">
        <f t="shared" si="41"/>
        <v>0.0</v>
      </c>
      <c r="N90" s="528">
        <f t="shared" si="41"/>
        <v>0.0</v>
      </c>
      <c r="O90" s="528">
        <f t="shared" si="41"/>
        <v>0.0</v>
      </c>
      <c r="P90" s="528">
        <f t="shared" si="41"/>
        <v>0.0</v>
      </c>
      <c r="Q90" s="528">
        <f t="shared" si="41"/>
        <v>0.0</v>
      </c>
      <c r="R90" s="528">
        <f t="shared" si="41"/>
        <v>0.0</v>
      </c>
      <c r="S90" s="528">
        <f t="shared" si="41"/>
        <v>0.0</v>
      </c>
      <c r="T90" s="528">
        <f t="shared" si="41"/>
        <v>0.0</v>
      </c>
      <c r="U90" s="528">
        <f t="shared" si="41"/>
        <v>0.0</v>
      </c>
      <c r="V90" s="528">
        <f t="shared" si="41"/>
        <v>0.0</v>
      </c>
      <c r="W90" s="528">
        <f t="shared" si="41"/>
        <v>0.0</v>
      </c>
      <c r="X90" s="528">
        <f t="shared" si="41"/>
        <v>0.0</v>
      </c>
      <c r="Y90" s="528">
        <f t="shared" si="41"/>
        <v>0.0</v>
      </c>
      <c r="Z90" s="528">
        <f t="shared" si="41"/>
        <v>0.0</v>
      </c>
      <c r="AA90" s="528">
        <f t="shared" si="41"/>
        <v>0.0</v>
      </c>
      <c r="AB90" s="529">
        <f t="shared" si="41"/>
        <v>0.0</v>
      </c>
    </row>
    <row r="91" spans="8:8" ht="15.75" customHeight="1">
      <c r="A91" s="388" t="s">
        <v>271</v>
      </c>
      <c r="B91" s="496">
        <v>1.0</v>
      </c>
      <c r="C91" s="497" t="s">
        <v>217</v>
      </c>
      <c r="D91" s="280">
        <v>92.9</v>
      </c>
      <c r="E91" s="432"/>
      <c r="F91" s="432"/>
      <c r="G91" s="432"/>
      <c r="H91" s="432"/>
      <c r="I91" s="432"/>
      <c r="J91" s="432"/>
      <c r="K91" s="432"/>
      <c r="L91" s="432"/>
      <c r="M91" s="536"/>
      <c r="N91" s="536"/>
      <c r="O91" s="433"/>
      <c r="P91" s="433"/>
      <c r="Q91" s="432"/>
      <c r="R91" s="432"/>
      <c r="S91" s="348"/>
      <c r="T91" s="348"/>
      <c r="U91" s="433"/>
      <c r="V91" s="433"/>
      <c r="W91" s="433"/>
      <c r="X91" s="433"/>
      <c r="Y91" s="433"/>
      <c r="Z91" s="433"/>
      <c r="AA91" s="433"/>
      <c r="AB91" s="435"/>
    </row>
    <row r="92" spans="8:8" ht="15.75" customHeight="1">
      <c r="A92" s="454"/>
      <c r="B92" s="499">
        <v>2.0</v>
      </c>
      <c r="C92" s="500" t="s">
        <v>218</v>
      </c>
      <c r="D92" s="289">
        <v>154.38</v>
      </c>
      <c r="E92" s="432"/>
      <c r="F92" s="432"/>
      <c r="G92" s="433"/>
      <c r="H92" s="433"/>
      <c r="I92" s="432"/>
      <c r="J92" s="432"/>
      <c r="K92" s="432"/>
      <c r="L92" s="432"/>
      <c r="M92" s="536"/>
      <c r="N92" s="536"/>
      <c r="O92" s="433"/>
      <c r="P92" s="433"/>
      <c r="Q92" s="432"/>
      <c r="R92" s="432"/>
      <c r="S92" s="348"/>
      <c r="T92" s="348"/>
      <c r="U92" s="433"/>
      <c r="V92" s="433"/>
      <c r="W92" s="433"/>
      <c r="X92" s="433"/>
      <c r="Y92" s="433"/>
      <c r="Z92" s="433"/>
      <c r="AA92" s="433"/>
      <c r="AB92" s="435"/>
    </row>
    <row r="93" spans="8:8" ht="15.75" customHeight="1">
      <c r="A93" s="413"/>
      <c r="B93" s="499">
        <v>3.0</v>
      </c>
      <c r="C93" s="500" t="s">
        <v>178</v>
      </c>
      <c r="D93" s="289">
        <v>283.73</v>
      </c>
      <c r="E93" s="432"/>
      <c r="F93" s="432"/>
      <c r="G93" s="432"/>
      <c r="H93" s="432"/>
      <c r="I93" s="432"/>
      <c r="J93" s="432"/>
      <c r="K93" s="432"/>
      <c r="L93" s="432"/>
      <c r="M93" s="536"/>
      <c r="N93" s="536"/>
      <c r="O93" s="433"/>
      <c r="P93" s="433"/>
      <c r="Q93" s="432"/>
      <c r="R93" s="432"/>
      <c r="S93" s="348"/>
      <c r="T93" s="348"/>
      <c r="U93" s="433"/>
      <c r="V93" s="433"/>
      <c r="W93" s="433"/>
      <c r="X93" s="433"/>
      <c r="Y93" s="433"/>
      <c r="Z93" s="433"/>
      <c r="AA93" s="433"/>
      <c r="AB93" s="435"/>
    </row>
    <row r="94" spans="8:8" ht="15.75" customHeight="1">
      <c r="A94" s="413"/>
      <c r="B94" s="499">
        <v>4.0</v>
      </c>
      <c r="C94" s="500" t="s">
        <v>179</v>
      </c>
      <c r="D94" s="289">
        <v>344.75</v>
      </c>
      <c r="E94" s="432"/>
      <c r="F94" s="432"/>
      <c r="G94" s="432"/>
      <c r="H94" s="432"/>
      <c r="I94" s="432"/>
      <c r="J94" s="432"/>
      <c r="K94" s="432"/>
      <c r="L94" s="432"/>
      <c r="M94" s="536"/>
      <c r="N94" s="536"/>
      <c r="O94" s="433"/>
      <c r="P94" s="433"/>
      <c r="Q94" s="432"/>
      <c r="R94" s="432"/>
      <c r="S94" s="348"/>
      <c r="T94" s="348"/>
      <c r="U94" s="433"/>
      <c r="V94" s="433"/>
      <c r="W94" s="433"/>
      <c r="X94" s="433"/>
      <c r="Y94" s="433"/>
      <c r="Z94" s="433"/>
      <c r="AA94" s="433"/>
      <c r="AB94" s="435"/>
    </row>
    <row r="95" spans="8:8" ht="15.75" customHeight="1">
      <c r="A95" s="413"/>
      <c r="B95" s="499">
        <v>5.0</v>
      </c>
      <c r="C95" s="500" t="s">
        <v>175</v>
      </c>
      <c r="D95" s="289">
        <v>208.06</v>
      </c>
      <c r="E95" s="432"/>
      <c r="F95" s="432"/>
      <c r="G95" s="432"/>
      <c r="H95" s="432"/>
      <c r="I95" s="432"/>
      <c r="J95" s="432"/>
      <c r="K95" s="432"/>
      <c r="L95" s="432"/>
      <c r="M95" s="536"/>
      <c r="N95" s="536"/>
      <c r="O95" s="433"/>
      <c r="P95" s="433"/>
      <c r="Q95" s="432"/>
      <c r="R95" s="432"/>
      <c r="S95" s="348"/>
      <c r="T95" s="348"/>
      <c r="U95" s="433"/>
      <c r="V95" s="433"/>
      <c r="W95" s="433"/>
      <c r="X95" s="433"/>
      <c r="Y95" s="433"/>
      <c r="Z95" s="433"/>
      <c r="AA95" s="433"/>
      <c r="AB95" s="435"/>
    </row>
    <row r="96" spans="8:8" ht="15.75" customHeight="1">
      <c r="A96" s="413"/>
      <c r="B96" s="499">
        <v>6.0</v>
      </c>
      <c r="C96" s="500" t="s">
        <v>176</v>
      </c>
      <c r="D96" s="289">
        <v>399.65</v>
      </c>
      <c r="E96" s="432"/>
      <c r="F96" s="432"/>
      <c r="G96" s="432"/>
      <c r="H96" s="432"/>
      <c r="I96" s="432"/>
      <c r="J96" s="432"/>
      <c r="K96" s="432"/>
      <c r="L96" s="432"/>
      <c r="M96" s="536"/>
      <c r="N96" s="536"/>
      <c r="O96" s="433"/>
      <c r="P96" s="433"/>
      <c r="Q96" s="432"/>
      <c r="R96" s="432"/>
      <c r="S96" s="348"/>
      <c r="T96" s="348"/>
      <c r="U96" s="433"/>
      <c r="V96" s="433"/>
      <c r="W96" s="433"/>
      <c r="X96" s="433"/>
      <c r="Y96" s="433"/>
      <c r="Z96" s="433"/>
      <c r="AA96" s="433"/>
      <c r="AB96" s="435"/>
    </row>
    <row r="97" spans="8:8" ht="15.75" customHeight="1">
      <c r="A97" s="413"/>
      <c r="B97" s="499">
        <v>7.0</v>
      </c>
      <c r="C97" s="500" t="s">
        <v>174</v>
      </c>
      <c r="D97" s="289">
        <v>228.82</v>
      </c>
      <c r="E97" s="432">
        <v>15.0</v>
      </c>
      <c r="F97" s="432">
        <v>20.0</v>
      </c>
      <c r="G97" s="432"/>
      <c r="H97" s="432"/>
      <c r="I97" s="432"/>
      <c r="J97" s="432"/>
      <c r="K97" s="432"/>
      <c r="L97" s="432"/>
      <c r="M97" s="432"/>
      <c r="N97" s="432"/>
      <c r="O97" s="433"/>
      <c r="P97" s="433"/>
      <c r="Q97" s="432"/>
      <c r="R97" s="432"/>
      <c r="S97" s="348"/>
      <c r="T97" s="348"/>
      <c r="U97" s="433"/>
      <c r="V97" s="433"/>
      <c r="W97" s="433"/>
      <c r="X97" s="433"/>
      <c r="Y97" s="433"/>
      <c r="Z97" s="433"/>
      <c r="AA97" s="433"/>
      <c r="AB97" s="435"/>
    </row>
    <row r="98" spans="8:8" ht="15.75" customHeight="1">
      <c r="A98" s="413"/>
      <c r="B98" s="499">
        <v>8.0</v>
      </c>
      <c r="C98" s="500" t="s">
        <v>177</v>
      </c>
      <c r="D98" s="289">
        <v>402.71</v>
      </c>
      <c r="E98" s="432"/>
      <c r="F98" s="432"/>
      <c r="G98" s="432"/>
      <c r="H98" s="432"/>
      <c r="I98" s="432"/>
      <c r="J98" s="432"/>
      <c r="K98" s="432"/>
      <c r="L98" s="432"/>
      <c r="M98" s="536"/>
      <c r="N98" s="536"/>
      <c r="O98" s="433"/>
      <c r="P98" s="433"/>
      <c r="Q98" s="432"/>
      <c r="R98" s="432"/>
      <c r="S98" s="348"/>
      <c r="T98" s="348"/>
      <c r="U98" s="433"/>
      <c r="V98" s="433"/>
      <c r="W98" s="433"/>
      <c r="X98" s="433"/>
      <c r="Y98" s="433"/>
      <c r="Z98" s="433"/>
      <c r="AA98" s="433"/>
      <c r="AB98" s="435"/>
    </row>
    <row r="99" spans="8:8" ht="15.75" customHeight="1">
      <c r="A99" s="413"/>
      <c r="B99" s="499">
        <v>9.0</v>
      </c>
      <c r="C99" s="500" t="s">
        <v>172</v>
      </c>
      <c r="D99" s="289">
        <v>250.17</v>
      </c>
      <c r="E99" s="432"/>
      <c r="F99" s="432"/>
      <c r="G99" s="432"/>
      <c r="H99" s="432"/>
      <c r="I99" s="432"/>
      <c r="J99" s="432"/>
      <c r="K99" s="432"/>
      <c r="L99" s="432"/>
      <c r="M99" s="536"/>
      <c r="N99" s="536"/>
      <c r="O99" s="433"/>
      <c r="P99" s="433"/>
      <c r="Q99" s="432"/>
      <c r="R99" s="432"/>
      <c r="S99" s="348"/>
      <c r="T99" s="348"/>
      <c r="U99" s="433"/>
      <c r="V99" s="433"/>
      <c r="W99" s="433"/>
      <c r="X99" s="433"/>
      <c r="Y99" s="433"/>
      <c r="Z99" s="433"/>
      <c r="AA99" s="433"/>
      <c r="AB99" s="435"/>
    </row>
    <row r="100" spans="8:8" ht="15.75" customHeight="1">
      <c r="A100" s="413"/>
      <c r="B100" s="499">
        <v>10.0</v>
      </c>
      <c r="C100" s="500" t="s">
        <v>173</v>
      </c>
      <c r="D100" s="289">
        <v>250.17</v>
      </c>
      <c r="E100" s="432"/>
      <c r="F100" s="432"/>
      <c r="G100" s="432"/>
      <c r="H100" s="432"/>
      <c r="I100" s="432"/>
      <c r="J100" s="432"/>
      <c r="K100" s="432"/>
      <c r="L100" s="432"/>
      <c r="M100" s="536"/>
      <c r="N100" s="543"/>
      <c r="O100" s="433"/>
      <c r="P100" s="433"/>
      <c r="Q100" s="432"/>
      <c r="R100" s="438"/>
      <c r="S100" s="348"/>
      <c r="T100" s="460"/>
      <c r="U100" s="433"/>
      <c r="V100" s="433"/>
      <c r="W100" s="433"/>
      <c r="X100" s="433"/>
      <c r="Y100" s="433"/>
      <c r="Z100" s="433"/>
      <c r="AA100" s="433"/>
      <c r="AB100" s="435"/>
    </row>
    <row r="101" spans="8:8" ht="15.75" customHeight="1">
      <c r="A101" s="413"/>
      <c r="B101" s="499">
        <v>11.0</v>
      </c>
      <c r="C101" s="500" t="s">
        <v>219</v>
      </c>
      <c r="D101" s="289">
        <v>228.82</v>
      </c>
      <c r="E101" s="432"/>
      <c r="F101" s="432"/>
      <c r="G101" s="432"/>
      <c r="H101" s="432"/>
      <c r="I101" s="432"/>
      <c r="J101" s="432"/>
      <c r="K101" s="432"/>
      <c r="L101" s="432"/>
      <c r="M101" s="432"/>
      <c r="N101" s="432"/>
      <c r="O101" s="433"/>
      <c r="P101" s="433"/>
      <c r="Q101" s="432"/>
      <c r="R101" s="432"/>
      <c r="S101" s="348"/>
      <c r="T101" s="348"/>
      <c r="U101" s="433"/>
      <c r="V101" s="433"/>
      <c r="W101" s="433"/>
      <c r="X101" s="433"/>
      <c r="Y101" s="433"/>
      <c r="Z101" s="433"/>
      <c r="AA101" s="433"/>
      <c r="AB101" s="435"/>
    </row>
    <row r="102" spans="8:8" ht="15.75" customHeight="1">
      <c r="A102" s="413"/>
      <c r="B102" s="499">
        <v>12.0</v>
      </c>
      <c r="C102" s="500" t="s">
        <v>181</v>
      </c>
      <c r="D102" s="289">
        <v>56.38</v>
      </c>
      <c r="E102" s="432"/>
      <c r="F102" s="432"/>
      <c r="G102" s="432"/>
      <c r="H102" s="432"/>
      <c r="I102" s="432"/>
      <c r="J102" s="432"/>
      <c r="K102" s="432"/>
      <c r="L102" s="432"/>
      <c r="M102" s="432"/>
      <c r="N102" s="432"/>
      <c r="O102" s="433"/>
      <c r="P102" s="433"/>
      <c r="Q102" s="432"/>
      <c r="R102" s="432"/>
      <c r="S102" s="348"/>
      <c r="T102" s="348"/>
      <c r="U102" s="433"/>
      <c r="V102" s="433"/>
      <c r="W102" s="433"/>
      <c r="X102" s="433"/>
      <c r="Y102" s="433"/>
      <c r="Z102" s="433"/>
      <c r="AA102" s="433"/>
      <c r="AB102" s="435"/>
    </row>
    <row r="103" spans="8:8" ht="15.75" customHeight="1">
      <c r="A103" s="413"/>
      <c r="B103" s="499">
        <v>13.0</v>
      </c>
      <c r="C103" s="500" t="s">
        <v>220</v>
      </c>
      <c r="D103" s="289">
        <v>70.14</v>
      </c>
      <c r="E103" s="432"/>
      <c r="F103" s="432"/>
      <c r="G103" s="432"/>
      <c r="H103" s="432"/>
      <c r="I103" s="432"/>
      <c r="J103" s="432"/>
      <c r="K103" s="432"/>
      <c r="L103" s="432"/>
      <c r="M103" s="432"/>
      <c r="N103" s="432"/>
      <c r="O103" s="433"/>
      <c r="P103" s="433"/>
      <c r="Q103" s="432"/>
      <c r="R103" s="432"/>
      <c r="S103" s="348"/>
      <c r="T103" s="348"/>
      <c r="U103" s="433"/>
      <c r="V103" s="433"/>
      <c r="W103" s="433"/>
      <c r="X103" s="433"/>
      <c r="Y103" s="433"/>
      <c r="Z103" s="433"/>
      <c r="AA103" s="433"/>
      <c r="AB103" s="435"/>
    </row>
    <row r="104" spans="8:8" ht="15.75" customHeight="1">
      <c r="A104" s="413"/>
      <c r="B104" s="501">
        <v>14.0</v>
      </c>
      <c r="C104" s="539"/>
      <c r="D104" s="295"/>
      <c r="E104" s="441"/>
      <c r="F104" s="441"/>
      <c r="G104" s="442"/>
      <c r="H104" s="442"/>
      <c r="I104" s="441"/>
      <c r="J104" s="441"/>
      <c r="K104" s="441"/>
      <c r="L104" s="441"/>
      <c r="M104" s="441"/>
      <c r="N104" s="441"/>
      <c r="O104" s="442"/>
      <c r="P104" s="442"/>
      <c r="Q104" s="441"/>
      <c r="R104" s="441"/>
      <c r="S104" s="443"/>
      <c r="T104" s="443"/>
      <c r="U104" s="442"/>
      <c r="V104" s="442"/>
      <c r="W104" s="442"/>
      <c r="X104" s="442"/>
      <c r="Y104" s="442"/>
      <c r="Z104" s="442"/>
      <c r="AA104" s="442"/>
      <c r="AB104" s="444"/>
    </row>
    <row r="105" spans="8:8" ht="15.75" customHeight="1">
      <c r="A105" s="413"/>
      <c r="B105" s="505"/>
      <c r="C105" s="506" t="s">
        <v>187</v>
      </c>
      <c r="D105" s="507"/>
      <c r="E105" s="537">
        <f t="shared" si="42" ref="E105:AB105">SUMPRODUCT($D91:$D104,E91:E104)/100000</f>
        <v>0.034323</v>
      </c>
      <c r="F105" s="537">
        <f t="shared" si="42"/>
        <v>0.045764</v>
      </c>
      <c r="G105" s="537">
        <f t="shared" si="42"/>
        <v>0.0</v>
      </c>
      <c r="H105" s="537">
        <f t="shared" si="42"/>
        <v>0.0</v>
      </c>
      <c r="I105" s="537">
        <f t="shared" si="42"/>
        <v>0.0</v>
      </c>
      <c r="J105" s="537">
        <f t="shared" si="42"/>
        <v>0.0</v>
      </c>
      <c r="K105" s="537">
        <f t="shared" si="42"/>
        <v>0.0</v>
      </c>
      <c r="L105" s="537">
        <f t="shared" si="42"/>
        <v>0.0</v>
      </c>
      <c r="M105" s="537">
        <f t="shared" si="42"/>
        <v>0.0</v>
      </c>
      <c r="N105" s="537">
        <f t="shared" si="42"/>
        <v>0.0</v>
      </c>
      <c r="O105" s="537">
        <f t="shared" si="42"/>
        <v>0.0</v>
      </c>
      <c r="P105" s="537">
        <f t="shared" si="42"/>
        <v>0.0</v>
      </c>
      <c r="Q105" s="537">
        <f t="shared" si="42"/>
        <v>0.0</v>
      </c>
      <c r="R105" s="537">
        <f t="shared" si="42"/>
        <v>0.0</v>
      </c>
      <c r="S105" s="537">
        <f t="shared" si="42"/>
        <v>0.0</v>
      </c>
      <c r="T105" s="537">
        <f t="shared" si="42"/>
        <v>0.0</v>
      </c>
      <c r="U105" s="537">
        <f t="shared" si="42"/>
        <v>0.0</v>
      </c>
      <c r="V105" s="537">
        <f t="shared" si="42"/>
        <v>0.0</v>
      </c>
      <c r="W105" s="537">
        <f t="shared" si="42"/>
        <v>0.0</v>
      </c>
      <c r="X105" s="537">
        <f t="shared" si="42"/>
        <v>0.0</v>
      </c>
      <c r="Y105" s="537">
        <f t="shared" si="42"/>
        <v>0.0</v>
      </c>
      <c r="Z105" s="537">
        <f t="shared" si="42"/>
        <v>0.0</v>
      </c>
      <c r="AA105" s="537">
        <f t="shared" si="42"/>
        <v>0.0</v>
      </c>
      <c r="AB105" s="538">
        <f t="shared" si="42"/>
        <v>0.0</v>
      </c>
    </row>
    <row r="106" spans="8:8" ht="15.75" customHeight="1">
      <c r="A106" s="413"/>
      <c r="B106" s="510"/>
      <c r="C106" s="511"/>
      <c r="D106" s="512"/>
      <c r="E106" s="540"/>
      <c r="F106" s="540"/>
      <c r="G106" s="540"/>
      <c r="H106" s="540"/>
      <c r="I106" s="540"/>
      <c r="J106" s="540"/>
      <c r="K106" s="540"/>
      <c r="L106" s="540"/>
      <c r="M106" s="540"/>
      <c r="N106" s="540"/>
      <c r="O106" s="540"/>
      <c r="P106" s="540"/>
      <c r="Q106" s="541"/>
      <c r="R106" s="541"/>
      <c r="S106" s="540"/>
      <c r="T106" s="540"/>
      <c r="U106" s="540"/>
      <c r="V106" s="540"/>
      <c r="W106" s="540"/>
      <c r="X106" s="540"/>
      <c r="Y106" s="540"/>
      <c r="Z106" s="540"/>
      <c r="AA106" s="540"/>
      <c r="AB106" s="542"/>
    </row>
    <row r="107" spans="8:8" ht="15.75" customHeight="1">
      <c r="A107" s="413"/>
      <c r="B107" s="496" t="s">
        <v>221</v>
      </c>
      <c r="C107" s="517" t="s">
        <v>165</v>
      </c>
      <c r="D107" s="518"/>
      <c r="E107" s="531" t="s">
        <v>214</v>
      </c>
      <c r="F107" s="532" t="s">
        <v>215</v>
      </c>
      <c r="G107" s="532" t="s">
        <v>214</v>
      </c>
      <c r="H107" s="532" t="s">
        <v>215</v>
      </c>
      <c r="I107" s="532" t="s">
        <v>214</v>
      </c>
      <c r="J107" s="532" t="s">
        <v>215</v>
      </c>
      <c r="K107" s="532" t="s">
        <v>214</v>
      </c>
      <c r="L107" s="532" t="s">
        <v>215</v>
      </c>
      <c r="M107" s="532" t="s">
        <v>214</v>
      </c>
      <c r="N107" s="532" t="s">
        <v>215</v>
      </c>
      <c r="O107" s="532" t="s">
        <v>214</v>
      </c>
      <c r="P107" s="532" t="s">
        <v>215</v>
      </c>
      <c r="Q107" s="532" t="s">
        <v>214</v>
      </c>
      <c r="R107" s="532" t="s">
        <v>215</v>
      </c>
      <c r="S107" s="532" t="s">
        <v>214</v>
      </c>
      <c r="T107" s="532" t="s">
        <v>215</v>
      </c>
      <c r="U107" s="532" t="s">
        <v>214</v>
      </c>
      <c r="V107" s="532" t="s">
        <v>215</v>
      </c>
      <c r="W107" s="532" t="s">
        <v>214</v>
      </c>
      <c r="X107" s="532" t="s">
        <v>215</v>
      </c>
      <c r="Y107" s="532" t="s">
        <v>214</v>
      </c>
      <c r="Z107" s="532" t="s">
        <v>215</v>
      </c>
      <c r="AA107" s="532" t="s">
        <v>214</v>
      </c>
      <c r="AB107" s="533" t="s">
        <v>215</v>
      </c>
    </row>
    <row r="108" spans="8:8" ht="15.75" customHeight="1">
      <c r="A108" s="413"/>
      <c r="B108" s="499"/>
      <c r="C108" s="519" t="s">
        <v>222</v>
      </c>
      <c r="D108" s="534"/>
      <c r="E108" s="521">
        <f t="shared" si="43" ref="E108:AB108">SUMPRODUCT($D$92:$D$93:$D$94,E92:E93:E94)/100000</f>
        <v>0.0</v>
      </c>
      <c r="F108" s="521">
        <f t="shared" si="43"/>
        <v>0.0</v>
      </c>
      <c r="G108" s="521">
        <f t="shared" si="43"/>
        <v>0.0</v>
      </c>
      <c r="H108" s="521">
        <f t="shared" si="43"/>
        <v>0.0</v>
      </c>
      <c r="I108" s="521">
        <f t="shared" si="43"/>
        <v>0.0</v>
      </c>
      <c r="J108" s="521">
        <f t="shared" si="43"/>
        <v>0.0</v>
      </c>
      <c r="K108" s="521">
        <f t="shared" si="43"/>
        <v>0.0</v>
      </c>
      <c r="L108" s="521">
        <f t="shared" si="43"/>
        <v>0.0</v>
      </c>
      <c r="M108" s="521">
        <f t="shared" si="43"/>
        <v>0.0</v>
      </c>
      <c r="N108" s="521">
        <f t="shared" si="43"/>
        <v>0.0</v>
      </c>
      <c r="O108" s="521">
        <f t="shared" si="43"/>
        <v>0.0</v>
      </c>
      <c r="P108" s="521">
        <f t="shared" si="43"/>
        <v>0.0</v>
      </c>
      <c r="Q108" s="521">
        <f t="shared" si="43"/>
        <v>0.0</v>
      </c>
      <c r="R108" s="521">
        <f t="shared" si="43"/>
        <v>0.0</v>
      </c>
      <c r="S108" s="521">
        <f t="shared" si="43"/>
        <v>0.0</v>
      </c>
      <c r="T108" s="521">
        <f t="shared" si="43"/>
        <v>0.0</v>
      </c>
      <c r="U108" s="521">
        <f t="shared" si="43"/>
        <v>0.0</v>
      </c>
      <c r="V108" s="521">
        <f t="shared" si="43"/>
        <v>0.0</v>
      </c>
      <c r="W108" s="521">
        <f t="shared" si="43"/>
        <v>0.0</v>
      </c>
      <c r="X108" s="521">
        <f t="shared" si="43"/>
        <v>0.0</v>
      </c>
      <c r="Y108" s="521">
        <f t="shared" si="43"/>
        <v>0.0</v>
      </c>
      <c r="Z108" s="521">
        <f t="shared" si="43"/>
        <v>0.0</v>
      </c>
      <c r="AA108" s="521">
        <f t="shared" si="43"/>
        <v>0.0</v>
      </c>
      <c r="AB108" s="521">
        <f t="shared" si="43"/>
        <v>0.0</v>
      </c>
    </row>
    <row r="109" spans="8:8" ht="15.75" customHeight="1">
      <c r="A109" s="413"/>
      <c r="B109" s="499"/>
      <c r="C109" s="519" t="s">
        <v>223</v>
      </c>
      <c r="D109" s="522"/>
      <c r="E109" s="523">
        <f t="shared" si="44" ref="E109:AB109">SUMPRODUCT($D$95:$D$96:$D$97:$D$98,E95:E96:E97:E98)/100000</f>
        <v>0.034323</v>
      </c>
      <c r="F109" s="523">
        <f t="shared" si="44"/>
        <v>0.045764</v>
      </c>
      <c r="G109" s="523">
        <f t="shared" si="44"/>
        <v>0.0</v>
      </c>
      <c r="H109" s="523">
        <f t="shared" si="44"/>
        <v>0.0</v>
      </c>
      <c r="I109" s="523">
        <f t="shared" si="44"/>
        <v>0.0</v>
      </c>
      <c r="J109" s="523">
        <f t="shared" si="44"/>
        <v>0.0</v>
      </c>
      <c r="K109" s="523">
        <f t="shared" si="44"/>
        <v>0.0</v>
      </c>
      <c r="L109" s="523">
        <f t="shared" si="44"/>
        <v>0.0</v>
      </c>
      <c r="M109" s="523">
        <f t="shared" si="44"/>
        <v>0.0</v>
      </c>
      <c r="N109" s="523">
        <f t="shared" si="44"/>
        <v>0.0</v>
      </c>
      <c r="O109" s="523">
        <f t="shared" si="44"/>
        <v>0.0</v>
      </c>
      <c r="P109" s="523">
        <f t="shared" si="44"/>
        <v>0.0</v>
      </c>
      <c r="Q109" s="523">
        <f t="shared" si="44"/>
        <v>0.0</v>
      </c>
      <c r="R109" s="523">
        <f t="shared" si="44"/>
        <v>0.0</v>
      </c>
      <c r="S109" s="523">
        <f t="shared" si="44"/>
        <v>0.0</v>
      </c>
      <c r="T109" s="523">
        <f t="shared" si="44"/>
        <v>0.0</v>
      </c>
      <c r="U109" s="523">
        <f t="shared" si="44"/>
        <v>0.0</v>
      </c>
      <c r="V109" s="523">
        <f t="shared" si="44"/>
        <v>0.0</v>
      </c>
      <c r="W109" s="523">
        <f t="shared" si="44"/>
        <v>0.0</v>
      </c>
      <c r="X109" s="523">
        <f t="shared" si="44"/>
        <v>0.0</v>
      </c>
      <c r="Y109" s="523">
        <f t="shared" si="44"/>
        <v>0.0</v>
      </c>
      <c r="Z109" s="523">
        <f t="shared" si="44"/>
        <v>0.0</v>
      </c>
      <c r="AA109" s="523">
        <f t="shared" si="44"/>
        <v>0.0</v>
      </c>
      <c r="AB109" s="523">
        <f t="shared" si="44"/>
        <v>0.0</v>
      </c>
    </row>
    <row r="110" spans="8:8" ht="15.75" customHeight="1">
      <c r="A110" s="437"/>
      <c r="B110" s="499"/>
      <c r="C110" s="524" t="s">
        <v>224</v>
      </c>
      <c r="D110" s="522"/>
      <c r="E110" s="523">
        <f t="shared" si="45" ref="E110:AB110">SUMPRODUCT($D$99:$D$100:$D$101,E99:E100:E101)/100000</f>
        <v>0.0</v>
      </c>
      <c r="F110" s="523">
        <f t="shared" si="45"/>
        <v>0.0</v>
      </c>
      <c r="G110" s="523">
        <f t="shared" si="45"/>
        <v>0.0</v>
      </c>
      <c r="H110" s="523">
        <f t="shared" si="45"/>
        <v>0.0</v>
      </c>
      <c r="I110" s="523">
        <f t="shared" si="45"/>
        <v>0.0</v>
      </c>
      <c r="J110" s="523">
        <f t="shared" si="45"/>
        <v>0.0</v>
      </c>
      <c r="K110" s="523">
        <f t="shared" si="45"/>
        <v>0.0</v>
      </c>
      <c r="L110" s="523">
        <f t="shared" si="45"/>
        <v>0.0</v>
      </c>
      <c r="M110" s="523">
        <f t="shared" si="45"/>
        <v>0.0</v>
      </c>
      <c r="N110" s="523">
        <f t="shared" si="45"/>
        <v>0.0</v>
      </c>
      <c r="O110" s="523">
        <f t="shared" si="45"/>
        <v>0.0</v>
      </c>
      <c r="P110" s="523">
        <f t="shared" si="45"/>
        <v>0.0</v>
      </c>
      <c r="Q110" s="523">
        <f t="shared" si="45"/>
        <v>0.0</v>
      </c>
      <c r="R110" s="523">
        <f t="shared" si="45"/>
        <v>0.0</v>
      </c>
      <c r="S110" s="523">
        <f t="shared" si="45"/>
        <v>0.0</v>
      </c>
      <c r="T110" s="523">
        <f t="shared" si="45"/>
        <v>0.0</v>
      </c>
      <c r="U110" s="523">
        <f t="shared" si="45"/>
        <v>0.0</v>
      </c>
      <c r="V110" s="523">
        <f t="shared" si="45"/>
        <v>0.0</v>
      </c>
      <c r="W110" s="523">
        <f t="shared" si="45"/>
        <v>0.0</v>
      </c>
      <c r="X110" s="523">
        <f t="shared" si="45"/>
        <v>0.0</v>
      </c>
      <c r="Y110" s="523">
        <f t="shared" si="45"/>
        <v>0.0</v>
      </c>
      <c r="Z110" s="523">
        <f t="shared" si="45"/>
        <v>0.0</v>
      </c>
      <c r="AA110" s="523">
        <f t="shared" si="45"/>
        <v>0.0</v>
      </c>
      <c r="AB110" s="523">
        <f t="shared" si="45"/>
        <v>0.0</v>
      </c>
    </row>
    <row r="111" spans="8:8" ht="15.75" customHeight="1">
      <c r="A111" s="437"/>
      <c r="B111" s="499"/>
      <c r="C111" s="519" t="s">
        <v>225</v>
      </c>
      <c r="D111" s="522"/>
      <c r="E111" s="523">
        <f t="shared" si="46" ref="E111:AB111">SUMPRODUCT($D$102:$D$103,E102:E103)/100000</f>
        <v>0.0</v>
      </c>
      <c r="F111" s="523">
        <f t="shared" si="46"/>
        <v>0.0</v>
      </c>
      <c r="G111" s="523">
        <f t="shared" si="46"/>
        <v>0.0</v>
      </c>
      <c r="H111" s="523">
        <f t="shared" si="46"/>
        <v>0.0</v>
      </c>
      <c r="I111" s="523">
        <f t="shared" si="46"/>
        <v>0.0</v>
      </c>
      <c r="J111" s="523">
        <f t="shared" si="46"/>
        <v>0.0</v>
      </c>
      <c r="K111" s="523">
        <f t="shared" si="46"/>
        <v>0.0</v>
      </c>
      <c r="L111" s="523">
        <f t="shared" si="46"/>
        <v>0.0</v>
      </c>
      <c r="M111" s="523">
        <f t="shared" si="46"/>
        <v>0.0</v>
      </c>
      <c r="N111" s="523">
        <f t="shared" si="46"/>
        <v>0.0</v>
      </c>
      <c r="O111" s="523">
        <f t="shared" si="46"/>
        <v>0.0</v>
      </c>
      <c r="P111" s="523">
        <f t="shared" si="46"/>
        <v>0.0</v>
      </c>
      <c r="Q111" s="523">
        <f t="shared" si="46"/>
        <v>0.0</v>
      </c>
      <c r="R111" s="523">
        <f t="shared" si="46"/>
        <v>0.0</v>
      </c>
      <c r="S111" s="523">
        <f t="shared" si="46"/>
        <v>0.0</v>
      </c>
      <c r="T111" s="523">
        <f t="shared" si="46"/>
        <v>0.0</v>
      </c>
      <c r="U111" s="523">
        <f t="shared" si="46"/>
        <v>0.0</v>
      </c>
      <c r="V111" s="523">
        <f t="shared" si="46"/>
        <v>0.0</v>
      </c>
      <c r="W111" s="523">
        <f t="shared" si="46"/>
        <v>0.0</v>
      </c>
      <c r="X111" s="523">
        <f t="shared" si="46"/>
        <v>0.0</v>
      </c>
      <c r="Y111" s="523">
        <f t="shared" si="46"/>
        <v>0.0</v>
      </c>
      <c r="Z111" s="523">
        <f t="shared" si="46"/>
        <v>0.0</v>
      </c>
      <c r="AA111" s="523">
        <f t="shared" si="46"/>
        <v>0.0</v>
      </c>
      <c r="AB111" s="523">
        <f t="shared" si="46"/>
        <v>0.0</v>
      </c>
    </row>
    <row r="112" spans="8:8" ht="15.75" customHeight="1">
      <c r="A112" s="395"/>
      <c r="B112" s="501"/>
      <c r="C112" s="525" t="s">
        <v>187</v>
      </c>
      <c r="D112" s="526"/>
      <c r="E112" s="527">
        <f t="shared" si="47" ref="E112:AB112">SUM(E108:E111)</f>
        <v>0.034323</v>
      </c>
      <c r="F112" s="528">
        <f t="shared" si="47"/>
        <v>0.045764</v>
      </c>
      <c r="G112" s="528">
        <f t="shared" si="47"/>
        <v>0.0</v>
      </c>
      <c r="H112" s="528">
        <f t="shared" si="47"/>
        <v>0.0</v>
      </c>
      <c r="I112" s="528">
        <f t="shared" si="47"/>
        <v>0.0</v>
      </c>
      <c r="J112" s="528">
        <f t="shared" si="47"/>
        <v>0.0</v>
      </c>
      <c r="K112" s="528">
        <f t="shared" si="47"/>
        <v>0.0</v>
      </c>
      <c r="L112" s="528">
        <f t="shared" si="47"/>
        <v>0.0</v>
      </c>
      <c r="M112" s="528">
        <f t="shared" si="47"/>
        <v>0.0</v>
      </c>
      <c r="N112" s="528">
        <f t="shared" si="47"/>
        <v>0.0</v>
      </c>
      <c r="O112" s="528">
        <f t="shared" si="47"/>
        <v>0.0</v>
      </c>
      <c r="P112" s="528">
        <f t="shared" si="47"/>
        <v>0.0</v>
      </c>
      <c r="Q112" s="528">
        <f t="shared" si="47"/>
        <v>0.0</v>
      </c>
      <c r="R112" s="528">
        <f t="shared" si="47"/>
        <v>0.0</v>
      </c>
      <c r="S112" s="528">
        <f t="shared" si="47"/>
        <v>0.0</v>
      </c>
      <c r="T112" s="528">
        <f t="shared" si="47"/>
        <v>0.0</v>
      </c>
      <c r="U112" s="528">
        <f t="shared" si="47"/>
        <v>0.0</v>
      </c>
      <c r="V112" s="528">
        <f t="shared" si="47"/>
        <v>0.0</v>
      </c>
      <c r="W112" s="528">
        <f t="shared" si="47"/>
        <v>0.0</v>
      </c>
      <c r="X112" s="528">
        <f t="shared" si="47"/>
        <v>0.0</v>
      </c>
      <c r="Y112" s="528">
        <f t="shared" si="47"/>
        <v>0.0</v>
      </c>
      <c r="Z112" s="528">
        <f t="shared" si="47"/>
        <v>0.0</v>
      </c>
      <c r="AA112" s="528">
        <f t="shared" si="47"/>
        <v>0.0</v>
      </c>
      <c r="AB112" s="529">
        <f t="shared" si="47"/>
        <v>0.0</v>
      </c>
    </row>
    <row r="113" spans="8:8" ht="15.75" customHeight="1">
      <c r="A113" s="388" t="s">
        <v>272</v>
      </c>
      <c r="B113" s="496">
        <v>1.0</v>
      </c>
      <c r="C113" s="497" t="s">
        <v>217</v>
      </c>
      <c r="D113" s="280">
        <v>92.9</v>
      </c>
      <c r="E113" s="432">
        <v>5.0</v>
      </c>
      <c r="F113" s="432">
        <v>10.0</v>
      </c>
      <c r="G113" s="432"/>
      <c r="H113" s="432"/>
      <c r="I113" s="432"/>
      <c r="J113" s="432"/>
      <c r="K113" s="432"/>
      <c r="L113" s="432"/>
      <c r="M113" s="432"/>
      <c r="N113" s="432"/>
      <c r="O113" s="433"/>
      <c r="P113" s="433"/>
      <c r="Q113" s="432"/>
      <c r="R113" s="432"/>
      <c r="S113" s="348"/>
      <c r="T113" s="348"/>
      <c r="U113" s="433"/>
      <c r="V113" s="433"/>
      <c r="W113" s="433"/>
      <c r="X113" s="433"/>
      <c r="Y113" s="433"/>
      <c r="Z113" s="433"/>
      <c r="AA113" s="433"/>
      <c r="AB113" s="435"/>
    </row>
    <row r="114" spans="8:8" ht="15.75" customHeight="1">
      <c r="A114" s="454"/>
      <c r="B114" s="499">
        <v>2.0</v>
      </c>
      <c r="C114" s="500" t="s">
        <v>218</v>
      </c>
      <c r="D114" s="289">
        <v>154.38</v>
      </c>
      <c r="E114" s="432">
        <v>0.0</v>
      </c>
      <c r="F114" s="432">
        <v>0.0</v>
      </c>
      <c r="G114" s="433"/>
      <c r="H114" s="433"/>
      <c r="I114" s="432"/>
      <c r="J114" s="432"/>
      <c r="K114" s="432"/>
      <c r="L114" s="432"/>
      <c r="M114" s="432"/>
      <c r="N114" s="432"/>
      <c r="O114" s="433"/>
      <c r="P114" s="433"/>
      <c r="Q114" s="432"/>
      <c r="R114" s="432"/>
      <c r="S114" s="348"/>
      <c r="T114" s="348"/>
      <c r="U114" s="433"/>
      <c r="V114" s="433"/>
      <c r="W114" s="433"/>
      <c r="X114" s="433"/>
      <c r="Y114" s="433"/>
      <c r="Z114" s="433"/>
      <c r="AA114" s="433"/>
      <c r="AB114" s="435"/>
    </row>
    <row r="115" spans="8:8" ht="15.75" customHeight="1">
      <c r="A115" s="437"/>
      <c r="B115" s="499">
        <v>3.0</v>
      </c>
      <c r="C115" s="500" t="s">
        <v>178</v>
      </c>
      <c r="D115" s="289">
        <v>283.73</v>
      </c>
      <c r="E115" s="432">
        <v>14.0</v>
      </c>
      <c r="F115" s="432">
        <v>11.0</v>
      </c>
      <c r="G115" s="432"/>
      <c r="H115" s="432"/>
      <c r="I115" s="432"/>
      <c r="J115" s="432"/>
      <c r="K115" s="432"/>
      <c r="L115" s="432"/>
      <c r="M115" s="432"/>
      <c r="N115" s="432"/>
      <c r="O115" s="433"/>
      <c r="P115" s="433"/>
      <c r="Q115" s="432"/>
      <c r="R115" s="432"/>
      <c r="S115" s="348"/>
      <c r="T115" s="348"/>
      <c r="U115" s="433"/>
      <c r="V115" s="433"/>
      <c r="W115" s="433"/>
      <c r="X115" s="433"/>
      <c r="Y115" s="433"/>
      <c r="Z115" s="433"/>
      <c r="AA115" s="433"/>
      <c r="AB115" s="435"/>
    </row>
    <row r="116" spans="8:8" ht="15.75" customHeight="1">
      <c r="A116" s="437"/>
      <c r="B116" s="499">
        <v>4.0</v>
      </c>
      <c r="C116" s="500" t="s">
        <v>179</v>
      </c>
      <c r="D116" s="289">
        <v>344.75</v>
      </c>
      <c r="E116" s="432">
        <v>5.0</v>
      </c>
      <c r="F116" s="432">
        <v>14.0</v>
      </c>
      <c r="G116" s="432"/>
      <c r="H116" s="432"/>
      <c r="I116" s="432"/>
      <c r="J116" s="432"/>
      <c r="K116" s="432"/>
      <c r="L116" s="432"/>
      <c r="M116" s="432"/>
      <c r="N116" s="432"/>
      <c r="O116" s="433"/>
      <c r="P116" s="433"/>
      <c r="Q116" s="432"/>
      <c r="R116" s="432"/>
      <c r="S116" s="348"/>
      <c r="T116" s="348"/>
      <c r="U116" s="433"/>
      <c r="V116" s="433"/>
      <c r="W116" s="433"/>
      <c r="X116" s="433"/>
      <c r="Y116" s="433"/>
      <c r="Z116" s="433"/>
      <c r="AA116" s="433"/>
      <c r="AB116" s="435"/>
    </row>
    <row r="117" spans="8:8" ht="15.75" customHeight="1">
      <c r="A117" s="413"/>
      <c r="B117" s="499">
        <v>5.0</v>
      </c>
      <c r="C117" s="500" t="s">
        <v>175</v>
      </c>
      <c r="D117" s="289">
        <v>208.06</v>
      </c>
      <c r="E117" s="432">
        <v>7.0</v>
      </c>
      <c r="F117" s="432">
        <v>23.0</v>
      </c>
      <c r="G117" s="432"/>
      <c r="H117" s="432"/>
      <c r="I117" s="432"/>
      <c r="J117" s="432"/>
      <c r="K117" s="432"/>
      <c r="L117" s="432"/>
      <c r="M117" s="432"/>
      <c r="N117" s="432"/>
      <c r="O117" s="433"/>
      <c r="P117" s="433"/>
      <c r="Q117" s="432"/>
      <c r="R117" s="432"/>
      <c r="S117" s="348"/>
      <c r="T117" s="348"/>
      <c r="U117" s="433"/>
      <c r="V117" s="433"/>
      <c r="W117" s="433"/>
      <c r="X117" s="433"/>
      <c r="Y117" s="433"/>
      <c r="Z117" s="433"/>
      <c r="AA117" s="433"/>
      <c r="AB117" s="435"/>
    </row>
    <row r="118" spans="8:8" ht="15.75" customHeight="1">
      <c r="A118" s="413"/>
      <c r="B118" s="499">
        <v>6.0</v>
      </c>
      <c r="C118" s="500" t="s">
        <v>176</v>
      </c>
      <c r="D118" s="289">
        <v>399.65</v>
      </c>
      <c r="E118" s="432">
        <v>21.0</v>
      </c>
      <c r="F118" s="432">
        <v>41.0</v>
      </c>
      <c r="G118" s="432"/>
      <c r="H118" s="432"/>
      <c r="I118" s="432"/>
      <c r="J118" s="432"/>
      <c r="K118" s="432"/>
      <c r="L118" s="432"/>
      <c r="M118" s="432"/>
      <c r="N118" s="432"/>
      <c r="O118" s="433"/>
      <c r="P118" s="433"/>
      <c r="Q118" s="432"/>
      <c r="R118" s="432"/>
      <c r="S118" s="348"/>
      <c r="T118" s="348"/>
      <c r="U118" s="433"/>
      <c r="V118" s="433"/>
      <c r="W118" s="433"/>
      <c r="X118" s="433"/>
      <c r="Y118" s="433"/>
      <c r="Z118" s="433"/>
      <c r="AA118" s="433"/>
      <c r="AB118" s="435"/>
    </row>
    <row r="119" spans="8:8" ht="15.75" customHeight="1">
      <c r="A119" s="413"/>
      <c r="B119" s="499">
        <v>7.0</v>
      </c>
      <c r="C119" s="500" t="s">
        <v>174</v>
      </c>
      <c r="D119" s="289">
        <v>228.82</v>
      </c>
      <c r="E119" s="432">
        <v>78.0</v>
      </c>
      <c r="F119" s="432">
        <v>71.0</v>
      </c>
      <c r="G119" s="432"/>
      <c r="H119" s="432"/>
      <c r="I119" s="432"/>
      <c r="J119" s="432"/>
      <c r="K119" s="432"/>
      <c r="L119" s="432"/>
      <c r="M119" s="432"/>
      <c r="N119" s="432"/>
      <c r="O119" s="433"/>
      <c r="P119" s="433"/>
      <c r="Q119" s="432"/>
      <c r="R119" s="432"/>
      <c r="S119" s="348"/>
      <c r="T119" s="348"/>
      <c r="U119" s="433"/>
      <c r="V119" s="433"/>
      <c r="W119" s="433"/>
      <c r="X119" s="433"/>
      <c r="Y119" s="433"/>
      <c r="Z119" s="433"/>
      <c r="AA119" s="433"/>
      <c r="AB119" s="435"/>
    </row>
    <row r="120" spans="8:8" ht="15.75" customHeight="1">
      <c r="A120" s="413"/>
      <c r="B120" s="499">
        <v>8.0</v>
      </c>
      <c r="C120" s="500" t="s">
        <v>177</v>
      </c>
      <c r="D120" s="289">
        <v>402.71</v>
      </c>
      <c r="E120" s="432">
        <v>6.0</v>
      </c>
      <c r="F120" s="432">
        <v>33.0</v>
      </c>
      <c r="G120" s="432"/>
      <c r="H120" s="432"/>
      <c r="I120" s="432"/>
      <c r="J120" s="432"/>
      <c r="K120" s="432"/>
      <c r="L120" s="432"/>
      <c r="M120" s="432"/>
      <c r="N120" s="432"/>
      <c r="O120" s="433"/>
      <c r="P120" s="433"/>
      <c r="Q120" s="432"/>
      <c r="R120" s="432"/>
      <c r="S120" s="348"/>
      <c r="T120" s="348"/>
      <c r="U120" s="433"/>
      <c r="V120" s="433"/>
      <c r="W120" s="433"/>
      <c r="X120" s="433"/>
      <c r="Y120" s="433"/>
      <c r="Z120" s="433"/>
      <c r="AA120" s="433"/>
      <c r="AB120" s="435"/>
    </row>
    <row r="121" spans="8:8" ht="15.75" customHeight="1">
      <c r="A121" s="413"/>
      <c r="B121" s="499">
        <v>9.0</v>
      </c>
      <c r="C121" s="500" t="s">
        <v>172</v>
      </c>
      <c r="D121" s="289">
        <v>250.17</v>
      </c>
      <c r="E121" s="432">
        <v>12.0</v>
      </c>
      <c r="F121" s="432">
        <v>38.0</v>
      </c>
      <c r="G121" s="432"/>
      <c r="H121" s="432"/>
      <c r="I121" s="432"/>
      <c r="J121" s="432"/>
      <c r="K121" s="432"/>
      <c r="L121" s="432"/>
      <c r="M121" s="432"/>
      <c r="N121" s="432"/>
      <c r="O121" s="433"/>
      <c r="P121" s="433"/>
      <c r="Q121" s="432"/>
      <c r="R121" s="432"/>
      <c r="S121" s="348"/>
      <c r="T121" s="348"/>
      <c r="U121" s="433"/>
      <c r="V121" s="433"/>
      <c r="W121" s="433"/>
      <c r="X121" s="433"/>
      <c r="Y121" s="433"/>
      <c r="Z121" s="433"/>
      <c r="AA121" s="433"/>
      <c r="AB121" s="435"/>
    </row>
    <row r="122" spans="8:8" ht="15.75" customHeight="1">
      <c r="A122" s="413"/>
      <c r="B122" s="499">
        <v>10.0</v>
      </c>
      <c r="C122" s="500" t="s">
        <v>173</v>
      </c>
      <c r="D122" s="289">
        <v>250.17</v>
      </c>
      <c r="E122" s="432">
        <v>0.0</v>
      </c>
      <c r="F122" s="432">
        <v>0.0</v>
      </c>
      <c r="G122" s="432"/>
      <c r="H122" s="432"/>
      <c r="I122" s="432"/>
      <c r="J122" s="432"/>
      <c r="K122" s="432"/>
      <c r="L122" s="432"/>
      <c r="M122" s="536"/>
      <c r="N122" s="543"/>
      <c r="O122" s="433"/>
      <c r="P122" s="433"/>
      <c r="Q122" s="432"/>
      <c r="R122" s="438"/>
      <c r="S122" s="348"/>
      <c r="T122" s="460"/>
      <c r="U122" s="433"/>
      <c r="V122" s="433"/>
      <c r="W122" s="433"/>
      <c r="X122" s="433"/>
      <c r="Y122" s="433"/>
      <c r="Z122" s="433"/>
      <c r="AA122" s="433"/>
      <c r="AB122" s="435"/>
    </row>
    <row r="123" spans="8:8" ht="15.75" customHeight="1">
      <c r="A123" s="413"/>
      <c r="B123" s="499">
        <v>11.0</v>
      </c>
      <c r="C123" s="500" t="s">
        <v>219</v>
      </c>
      <c r="D123" s="289">
        <v>228.82</v>
      </c>
      <c r="E123" s="432">
        <v>0.0</v>
      </c>
      <c r="F123" s="432">
        <v>0.0</v>
      </c>
      <c r="G123" s="432"/>
      <c r="H123" s="432"/>
      <c r="I123" s="432"/>
      <c r="J123" s="432"/>
      <c r="K123" s="432"/>
      <c r="L123" s="432"/>
      <c r="M123" s="536"/>
      <c r="N123" s="536"/>
      <c r="O123" s="433"/>
      <c r="P123" s="433"/>
      <c r="Q123" s="432"/>
      <c r="R123" s="432"/>
      <c r="S123" s="348"/>
      <c r="T123" s="348"/>
      <c r="U123" s="433"/>
      <c r="V123" s="433"/>
      <c r="W123" s="433"/>
      <c r="X123" s="433"/>
      <c r="Y123" s="433"/>
      <c r="Z123" s="433"/>
      <c r="AA123" s="433"/>
      <c r="AB123" s="435"/>
    </row>
    <row r="124" spans="8:8" ht="15.75" customHeight="1">
      <c r="A124" s="413"/>
      <c r="B124" s="499">
        <v>12.0</v>
      </c>
      <c r="C124" s="500" t="s">
        <v>181</v>
      </c>
      <c r="D124" s="289">
        <v>56.38</v>
      </c>
      <c r="E124" s="432">
        <v>5.0</v>
      </c>
      <c r="F124" s="432">
        <v>27.0</v>
      </c>
      <c r="G124" s="432"/>
      <c r="H124" s="432"/>
      <c r="I124" s="432"/>
      <c r="J124" s="432"/>
      <c r="K124" s="432"/>
      <c r="L124" s="432"/>
      <c r="M124" s="432"/>
      <c r="N124" s="432"/>
      <c r="O124" s="433"/>
      <c r="P124" s="433"/>
      <c r="Q124" s="432"/>
      <c r="R124" s="432"/>
      <c r="S124" s="348"/>
      <c r="T124" s="348"/>
      <c r="U124" s="433"/>
      <c r="V124" s="433"/>
      <c r="W124" s="433"/>
      <c r="X124" s="433"/>
      <c r="Y124" s="433"/>
      <c r="Z124" s="433"/>
      <c r="AA124" s="433"/>
      <c r="AB124" s="435"/>
    </row>
    <row r="125" spans="8:8" ht="15.75" customHeight="1">
      <c r="A125" s="413"/>
      <c r="B125" s="499">
        <v>13.0</v>
      </c>
      <c r="C125" s="500" t="s">
        <v>220</v>
      </c>
      <c r="D125" s="289">
        <v>70.14</v>
      </c>
      <c r="E125" s="432">
        <v>18.0</v>
      </c>
      <c r="F125" s="432">
        <v>61.0</v>
      </c>
      <c r="G125" s="432"/>
      <c r="H125" s="432"/>
      <c r="I125" s="432"/>
      <c r="J125" s="432"/>
      <c r="K125" s="432"/>
      <c r="L125" s="432"/>
      <c r="M125" s="432"/>
      <c r="N125" s="432"/>
      <c r="O125" s="433"/>
      <c r="P125" s="433"/>
      <c r="Q125" s="432"/>
      <c r="R125" s="432"/>
      <c r="S125" s="348"/>
      <c r="T125" s="348"/>
      <c r="U125" s="433"/>
      <c r="V125" s="433"/>
      <c r="W125" s="433"/>
      <c r="X125" s="433"/>
      <c r="Y125" s="433"/>
      <c r="Z125" s="433"/>
      <c r="AA125" s="433"/>
      <c r="AB125" s="435"/>
    </row>
    <row r="126" spans="8:8" ht="15.75" customHeight="1">
      <c r="A126" s="413"/>
      <c r="B126" s="501">
        <v>14.0</v>
      </c>
      <c r="C126" s="539"/>
      <c r="D126" s="295"/>
      <c r="E126" s="441"/>
      <c r="F126" s="441"/>
      <c r="G126" s="442"/>
      <c r="H126" s="442"/>
      <c r="I126" s="441"/>
      <c r="J126" s="441"/>
      <c r="K126" s="441"/>
      <c r="L126" s="441"/>
      <c r="M126" s="441"/>
      <c r="N126" s="441"/>
      <c r="O126" s="442"/>
      <c r="P126" s="442"/>
      <c r="Q126" s="441"/>
      <c r="R126" s="441"/>
      <c r="S126" s="443"/>
      <c r="T126" s="443"/>
      <c r="U126" s="442"/>
      <c r="V126" s="442"/>
      <c r="W126" s="442"/>
      <c r="X126" s="442"/>
      <c r="Y126" s="442"/>
      <c r="Z126" s="442"/>
      <c r="AA126" s="442"/>
      <c r="AB126" s="444"/>
    </row>
    <row r="127" spans="8:8" ht="15.75" customHeight="1">
      <c r="A127" s="413"/>
      <c r="B127" s="505"/>
      <c r="C127" s="506" t="s">
        <v>187</v>
      </c>
      <c r="D127" s="507"/>
      <c r="E127" s="537">
        <f t="shared" si="48" ref="E127:AB127">SUMPRODUCT($D113:$D126,E113:E126)/100000</f>
        <v>0.4082022</v>
      </c>
      <c r="F127" s="537">
        <f t="shared" si="48"/>
        <v>0.7489046999999999</v>
      </c>
      <c r="G127" s="537">
        <f t="shared" si="48"/>
        <v>0.0</v>
      </c>
      <c r="H127" s="537">
        <f t="shared" si="48"/>
        <v>0.0</v>
      </c>
      <c r="I127" s="537">
        <f t="shared" si="48"/>
        <v>0.0</v>
      </c>
      <c r="J127" s="537">
        <f t="shared" si="48"/>
        <v>0.0</v>
      </c>
      <c r="K127" s="537">
        <f t="shared" si="48"/>
        <v>0.0</v>
      </c>
      <c r="L127" s="537">
        <f t="shared" si="48"/>
        <v>0.0</v>
      </c>
      <c r="M127" s="537">
        <f t="shared" si="48"/>
        <v>0.0</v>
      </c>
      <c r="N127" s="537">
        <f t="shared" si="48"/>
        <v>0.0</v>
      </c>
      <c r="O127" s="537">
        <f t="shared" si="48"/>
        <v>0.0</v>
      </c>
      <c r="P127" s="537">
        <f t="shared" si="48"/>
        <v>0.0</v>
      </c>
      <c r="Q127" s="537">
        <f t="shared" si="48"/>
        <v>0.0</v>
      </c>
      <c r="R127" s="537">
        <f t="shared" si="48"/>
        <v>0.0</v>
      </c>
      <c r="S127" s="537">
        <f t="shared" si="48"/>
        <v>0.0</v>
      </c>
      <c r="T127" s="537">
        <f t="shared" si="48"/>
        <v>0.0</v>
      </c>
      <c r="U127" s="537">
        <f t="shared" si="48"/>
        <v>0.0</v>
      </c>
      <c r="V127" s="537">
        <f t="shared" si="48"/>
        <v>0.0</v>
      </c>
      <c r="W127" s="537">
        <f t="shared" si="48"/>
        <v>0.0</v>
      </c>
      <c r="X127" s="537">
        <f t="shared" si="48"/>
        <v>0.0</v>
      </c>
      <c r="Y127" s="537">
        <f t="shared" si="48"/>
        <v>0.0</v>
      </c>
      <c r="Z127" s="537">
        <f t="shared" si="48"/>
        <v>0.0</v>
      </c>
      <c r="AA127" s="537">
        <f t="shared" si="48"/>
        <v>0.0</v>
      </c>
      <c r="AB127" s="538">
        <f t="shared" si="48"/>
        <v>0.0</v>
      </c>
    </row>
    <row r="128" spans="8:8" ht="15.75" customHeight="1">
      <c r="A128" s="413"/>
      <c r="B128" s="510"/>
      <c r="C128" s="511"/>
      <c r="D128" s="512"/>
      <c r="E128" s="540"/>
      <c r="F128" s="540"/>
      <c r="G128" s="540"/>
      <c r="H128" s="540"/>
      <c r="I128" s="540"/>
      <c r="J128" s="540"/>
      <c r="K128" s="540"/>
      <c r="L128" s="540"/>
      <c r="M128" s="540"/>
      <c r="N128" s="540"/>
      <c r="O128" s="540"/>
      <c r="P128" s="540"/>
      <c r="Q128" s="541"/>
      <c r="R128" s="541"/>
      <c r="S128" s="540"/>
      <c r="T128" s="540"/>
      <c r="U128" s="540"/>
      <c r="V128" s="540"/>
      <c r="W128" s="540"/>
      <c r="X128" s="540"/>
      <c r="Y128" s="540"/>
      <c r="Z128" s="540"/>
      <c r="AA128" s="540"/>
      <c r="AB128" s="542"/>
    </row>
    <row r="129" spans="8:8" ht="15.75" customHeight="1">
      <c r="A129" s="413"/>
      <c r="B129" s="496" t="s">
        <v>221</v>
      </c>
      <c r="C129" s="517" t="s">
        <v>165</v>
      </c>
      <c r="D129" s="518"/>
      <c r="E129" s="531" t="s">
        <v>214</v>
      </c>
      <c r="F129" s="532" t="s">
        <v>215</v>
      </c>
      <c r="G129" s="532" t="s">
        <v>214</v>
      </c>
      <c r="H129" s="532" t="s">
        <v>215</v>
      </c>
      <c r="I129" s="532" t="s">
        <v>214</v>
      </c>
      <c r="J129" s="532" t="s">
        <v>215</v>
      </c>
      <c r="K129" s="532" t="s">
        <v>214</v>
      </c>
      <c r="L129" s="532" t="s">
        <v>215</v>
      </c>
      <c r="M129" s="532" t="s">
        <v>214</v>
      </c>
      <c r="N129" s="532" t="s">
        <v>215</v>
      </c>
      <c r="O129" s="532" t="s">
        <v>214</v>
      </c>
      <c r="P129" s="532" t="s">
        <v>215</v>
      </c>
      <c r="Q129" s="532" t="s">
        <v>214</v>
      </c>
      <c r="R129" s="532" t="s">
        <v>215</v>
      </c>
      <c r="S129" s="532" t="s">
        <v>214</v>
      </c>
      <c r="T129" s="532" t="s">
        <v>215</v>
      </c>
      <c r="U129" s="532" t="s">
        <v>214</v>
      </c>
      <c r="V129" s="532" t="s">
        <v>215</v>
      </c>
      <c r="W129" s="532" t="s">
        <v>214</v>
      </c>
      <c r="X129" s="532" t="s">
        <v>215</v>
      </c>
      <c r="Y129" s="532" t="s">
        <v>214</v>
      </c>
      <c r="Z129" s="532" t="s">
        <v>215</v>
      </c>
      <c r="AA129" s="532" t="s">
        <v>214</v>
      </c>
      <c r="AB129" s="533" t="s">
        <v>215</v>
      </c>
    </row>
    <row r="130" spans="8:8" ht="15.75" customHeight="1">
      <c r="A130" s="413"/>
      <c r="B130" s="499"/>
      <c r="C130" s="519" t="s">
        <v>222</v>
      </c>
      <c r="D130" s="534"/>
      <c r="E130" s="521">
        <f t="shared" si="49" ref="E130:AB130">SUMPRODUCT($D$114:$D$115:$D$116,E114:E115:E116)/100000</f>
        <v>0.0569597</v>
      </c>
      <c r="F130" s="521">
        <f t="shared" si="49"/>
        <v>0.07947530000000001</v>
      </c>
      <c r="G130" s="521">
        <f t="shared" si="49"/>
        <v>0.0</v>
      </c>
      <c r="H130" s="521">
        <f t="shared" si="49"/>
        <v>0.0</v>
      </c>
      <c r="I130" s="521">
        <f t="shared" si="49"/>
        <v>0.0</v>
      </c>
      <c r="J130" s="521">
        <f t="shared" si="49"/>
        <v>0.0</v>
      </c>
      <c r="K130" s="521">
        <f t="shared" si="49"/>
        <v>0.0</v>
      </c>
      <c r="L130" s="521">
        <f t="shared" si="49"/>
        <v>0.0</v>
      </c>
      <c r="M130" s="521">
        <f t="shared" si="49"/>
        <v>0.0</v>
      </c>
      <c r="N130" s="521">
        <f t="shared" si="49"/>
        <v>0.0</v>
      </c>
      <c r="O130" s="521">
        <f t="shared" si="49"/>
        <v>0.0</v>
      </c>
      <c r="P130" s="521">
        <f t="shared" si="49"/>
        <v>0.0</v>
      </c>
      <c r="Q130" s="521">
        <f t="shared" si="49"/>
        <v>0.0</v>
      </c>
      <c r="R130" s="521">
        <f t="shared" si="49"/>
        <v>0.0</v>
      </c>
      <c r="S130" s="521">
        <f t="shared" si="49"/>
        <v>0.0</v>
      </c>
      <c r="T130" s="521">
        <f t="shared" si="49"/>
        <v>0.0</v>
      </c>
      <c r="U130" s="521">
        <f t="shared" si="49"/>
        <v>0.0</v>
      </c>
      <c r="V130" s="521">
        <f t="shared" si="49"/>
        <v>0.0</v>
      </c>
      <c r="W130" s="521">
        <f t="shared" si="49"/>
        <v>0.0</v>
      </c>
      <c r="X130" s="521">
        <f t="shared" si="49"/>
        <v>0.0</v>
      </c>
      <c r="Y130" s="521">
        <f t="shared" si="49"/>
        <v>0.0</v>
      </c>
      <c r="Z130" s="521">
        <f t="shared" si="49"/>
        <v>0.0</v>
      </c>
      <c r="AA130" s="521">
        <f t="shared" si="49"/>
        <v>0.0</v>
      </c>
      <c r="AB130" s="521">
        <f t="shared" si="49"/>
        <v>0.0</v>
      </c>
    </row>
    <row r="131" spans="8:8" ht="15.75" customHeight="1">
      <c r="A131" s="413"/>
      <c r="B131" s="499"/>
      <c r="C131" s="519" t="s">
        <v>223</v>
      </c>
      <c r="D131" s="522"/>
      <c r="E131" s="523">
        <f t="shared" si="50" ref="E131:AB131">SUMPRODUCT($D$117:$D$118:$D$119:$D$120,E117:E118:E119:E120)/100000</f>
        <v>0.3011329</v>
      </c>
      <c r="F131" s="523">
        <f t="shared" si="50"/>
        <v>0.5070668</v>
      </c>
      <c r="G131" s="523">
        <f t="shared" si="50"/>
        <v>0.0</v>
      </c>
      <c r="H131" s="523">
        <f t="shared" si="50"/>
        <v>0.0</v>
      </c>
      <c r="I131" s="523">
        <f t="shared" si="50"/>
        <v>0.0</v>
      </c>
      <c r="J131" s="523">
        <f t="shared" si="50"/>
        <v>0.0</v>
      </c>
      <c r="K131" s="523">
        <f t="shared" si="50"/>
        <v>0.0</v>
      </c>
      <c r="L131" s="523">
        <f t="shared" si="50"/>
        <v>0.0</v>
      </c>
      <c r="M131" s="523">
        <f t="shared" si="50"/>
        <v>0.0</v>
      </c>
      <c r="N131" s="523">
        <f t="shared" si="50"/>
        <v>0.0</v>
      </c>
      <c r="O131" s="523">
        <f t="shared" si="50"/>
        <v>0.0</v>
      </c>
      <c r="P131" s="523">
        <f t="shared" si="50"/>
        <v>0.0</v>
      </c>
      <c r="Q131" s="523">
        <f t="shared" si="50"/>
        <v>0.0</v>
      </c>
      <c r="R131" s="523">
        <f t="shared" si="50"/>
        <v>0.0</v>
      </c>
      <c r="S131" s="523">
        <f t="shared" si="50"/>
        <v>0.0</v>
      </c>
      <c r="T131" s="523">
        <f t="shared" si="50"/>
        <v>0.0</v>
      </c>
      <c r="U131" s="523">
        <f t="shared" si="50"/>
        <v>0.0</v>
      </c>
      <c r="V131" s="523">
        <f t="shared" si="50"/>
        <v>0.0</v>
      </c>
      <c r="W131" s="523">
        <f t="shared" si="50"/>
        <v>0.0</v>
      </c>
      <c r="X131" s="523">
        <f t="shared" si="50"/>
        <v>0.0</v>
      </c>
      <c r="Y131" s="523">
        <f t="shared" si="50"/>
        <v>0.0</v>
      </c>
      <c r="Z131" s="523">
        <f t="shared" si="50"/>
        <v>0.0</v>
      </c>
      <c r="AA131" s="523">
        <f t="shared" si="50"/>
        <v>0.0</v>
      </c>
      <c r="AB131" s="523">
        <f t="shared" si="50"/>
        <v>0.0</v>
      </c>
    </row>
    <row r="132" spans="8:8" ht="15.75" customHeight="1">
      <c r="A132" s="413"/>
      <c r="B132" s="499"/>
      <c r="C132" s="524" t="s">
        <v>224</v>
      </c>
      <c r="D132" s="522"/>
      <c r="E132" s="523">
        <f t="shared" si="51" ref="E132:AB132">SUMPRODUCT($D$121:$D$122:$D$123,E121:E122:E123)/100000</f>
        <v>0.0300204</v>
      </c>
      <c r="F132" s="523">
        <f t="shared" si="51"/>
        <v>0.09506459999999999</v>
      </c>
      <c r="G132" s="523">
        <f t="shared" si="51"/>
        <v>0.0</v>
      </c>
      <c r="H132" s="523">
        <f t="shared" si="51"/>
        <v>0.0</v>
      </c>
      <c r="I132" s="523">
        <f t="shared" si="51"/>
        <v>0.0</v>
      </c>
      <c r="J132" s="523">
        <f t="shared" si="51"/>
        <v>0.0</v>
      </c>
      <c r="K132" s="523">
        <f t="shared" si="51"/>
        <v>0.0</v>
      </c>
      <c r="L132" s="523">
        <f t="shared" si="51"/>
        <v>0.0</v>
      </c>
      <c r="M132" s="523">
        <f t="shared" si="51"/>
        <v>0.0</v>
      </c>
      <c r="N132" s="523">
        <f t="shared" si="51"/>
        <v>0.0</v>
      </c>
      <c r="O132" s="523">
        <f t="shared" si="51"/>
        <v>0.0</v>
      </c>
      <c r="P132" s="523">
        <f t="shared" si="51"/>
        <v>0.0</v>
      </c>
      <c r="Q132" s="523">
        <f t="shared" si="51"/>
        <v>0.0</v>
      </c>
      <c r="R132" s="523">
        <f t="shared" si="51"/>
        <v>0.0</v>
      </c>
      <c r="S132" s="523">
        <f t="shared" si="51"/>
        <v>0.0</v>
      </c>
      <c r="T132" s="523">
        <f t="shared" si="51"/>
        <v>0.0</v>
      </c>
      <c r="U132" s="523">
        <f t="shared" si="51"/>
        <v>0.0</v>
      </c>
      <c r="V132" s="523">
        <f t="shared" si="51"/>
        <v>0.0</v>
      </c>
      <c r="W132" s="523">
        <f t="shared" si="51"/>
        <v>0.0</v>
      </c>
      <c r="X132" s="523">
        <f t="shared" si="51"/>
        <v>0.0</v>
      </c>
      <c r="Y132" s="523">
        <f t="shared" si="51"/>
        <v>0.0</v>
      </c>
      <c r="Z132" s="523">
        <f t="shared" si="51"/>
        <v>0.0</v>
      </c>
      <c r="AA132" s="523">
        <f t="shared" si="51"/>
        <v>0.0</v>
      </c>
      <c r="AB132" s="523">
        <f t="shared" si="51"/>
        <v>0.0</v>
      </c>
    </row>
    <row r="133" spans="8:8" ht="15.75" customHeight="1">
      <c r="A133" s="413"/>
      <c r="B133" s="499"/>
      <c r="C133" s="519" t="s">
        <v>225</v>
      </c>
      <c r="D133" s="522"/>
      <c r="E133" s="523">
        <f t="shared" si="52" ref="E133:AB133">SUMPRODUCT($D$124:$D$125,E124:E125)/100000</f>
        <v>0.0154442</v>
      </c>
      <c r="F133" s="523">
        <f t="shared" si="52"/>
        <v>0.058008000000000004</v>
      </c>
      <c r="G133" s="523">
        <f t="shared" si="52"/>
        <v>0.0</v>
      </c>
      <c r="H133" s="523">
        <f t="shared" si="52"/>
        <v>0.0</v>
      </c>
      <c r="I133" s="523">
        <f t="shared" si="52"/>
        <v>0.0</v>
      </c>
      <c r="J133" s="523">
        <f t="shared" si="52"/>
        <v>0.0</v>
      </c>
      <c r="K133" s="523">
        <f t="shared" si="52"/>
        <v>0.0</v>
      </c>
      <c r="L133" s="523">
        <f t="shared" si="52"/>
        <v>0.0</v>
      </c>
      <c r="M133" s="523">
        <f t="shared" si="52"/>
        <v>0.0</v>
      </c>
      <c r="N133" s="523">
        <f t="shared" si="52"/>
        <v>0.0</v>
      </c>
      <c r="O133" s="523">
        <f t="shared" si="52"/>
        <v>0.0</v>
      </c>
      <c r="P133" s="523">
        <f t="shared" si="52"/>
        <v>0.0</v>
      </c>
      <c r="Q133" s="523">
        <f t="shared" si="52"/>
        <v>0.0</v>
      </c>
      <c r="R133" s="523">
        <f t="shared" si="52"/>
        <v>0.0</v>
      </c>
      <c r="S133" s="523">
        <f t="shared" si="52"/>
        <v>0.0</v>
      </c>
      <c r="T133" s="523">
        <f t="shared" si="52"/>
        <v>0.0</v>
      </c>
      <c r="U133" s="523">
        <f t="shared" si="52"/>
        <v>0.0</v>
      </c>
      <c r="V133" s="523">
        <f t="shared" si="52"/>
        <v>0.0</v>
      </c>
      <c r="W133" s="523">
        <f t="shared" si="52"/>
        <v>0.0</v>
      </c>
      <c r="X133" s="523">
        <f t="shared" si="52"/>
        <v>0.0</v>
      </c>
      <c r="Y133" s="523">
        <f t="shared" si="52"/>
        <v>0.0</v>
      </c>
      <c r="Z133" s="523">
        <f t="shared" si="52"/>
        <v>0.0</v>
      </c>
      <c r="AA133" s="523">
        <f t="shared" si="52"/>
        <v>0.0</v>
      </c>
      <c r="AB133" s="523">
        <f t="shared" si="52"/>
        <v>0.0</v>
      </c>
    </row>
    <row r="134" spans="8:8" ht="15.75" customHeight="1">
      <c r="A134" s="430"/>
      <c r="B134" s="501"/>
      <c r="C134" s="525" t="s">
        <v>187</v>
      </c>
      <c r="D134" s="526"/>
      <c r="E134" s="527">
        <f t="shared" si="53" ref="E134:AB134">SUM(E130:E133)</f>
        <v>0.4035572</v>
      </c>
      <c r="F134" s="528">
        <f t="shared" si="53"/>
        <v>0.7396147</v>
      </c>
      <c r="G134" s="528">
        <f t="shared" si="53"/>
        <v>0.0</v>
      </c>
      <c r="H134" s="528">
        <f t="shared" si="53"/>
        <v>0.0</v>
      </c>
      <c r="I134" s="528">
        <f t="shared" si="53"/>
        <v>0.0</v>
      </c>
      <c r="J134" s="528">
        <f t="shared" si="53"/>
        <v>0.0</v>
      </c>
      <c r="K134" s="528">
        <f t="shared" si="53"/>
        <v>0.0</v>
      </c>
      <c r="L134" s="528">
        <f t="shared" si="53"/>
        <v>0.0</v>
      </c>
      <c r="M134" s="528">
        <f t="shared" si="53"/>
        <v>0.0</v>
      </c>
      <c r="N134" s="528">
        <f t="shared" si="53"/>
        <v>0.0</v>
      </c>
      <c r="O134" s="528">
        <f t="shared" si="53"/>
        <v>0.0</v>
      </c>
      <c r="P134" s="528">
        <f t="shared" si="53"/>
        <v>0.0</v>
      </c>
      <c r="Q134" s="528">
        <f t="shared" si="53"/>
        <v>0.0</v>
      </c>
      <c r="R134" s="528">
        <f t="shared" si="53"/>
        <v>0.0</v>
      </c>
      <c r="S134" s="528">
        <f t="shared" si="53"/>
        <v>0.0</v>
      </c>
      <c r="T134" s="528">
        <f t="shared" si="53"/>
        <v>0.0</v>
      </c>
      <c r="U134" s="528">
        <f t="shared" si="53"/>
        <v>0.0</v>
      </c>
      <c r="V134" s="528">
        <f t="shared" si="53"/>
        <v>0.0</v>
      </c>
      <c r="W134" s="528">
        <f t="shared" si="53"/>
        <v>0.0</v>
      </c>
      <c r="X134" s="528">
        <f t="shared" si="53"/>
        <v>0.0</v>
      </c>
      <c r="Y134" s="528">
        <f t="shared" si="53"/>
        <v>0.0</v>
      </c>
      <c r="Z134" s="528">
        <f t="shared" si="53"/>
        <v>0.0</v>
      </c>
      <c r="AA134" s="528">
        <f t="shared" si="53"/>
        <v>0.0</v>
      </c>
      <c r="AB134" s="529">
        <f t="shared" si="53"/>
        <v>0.0</v>
      </c>
    </row>
    <row r="135" spans="8:8" ht="15.75" customHeight="1">
      <c r="A135" s="388" t="s">
        <v>273</v>
      </c>
      <c r="B135" s="496">
        <v>1.0</v>
      </c>
      <c r="C135" s="497" t="s">
        <v>217</v>
      </c>
      <c r="D135" s="280">
        <v>92.9</v>
      </c>
      <c r="E135" s="432">
        <v>5.0</v>
      </c>
      <c r="F135" s="432">
        <v>10.0</v>
      </c>
      <c r="G135" s="432"/>
      <c r="H135" s="432"/>
      <c r="I135" s="432"/>
      <c r="J135" s="432"/>
      <c r="K135" s="432"/>
      <c r="L135" s="432"/>
      <c r="M135" s="432"/>
      <c r="N135" s="432"/>
      <c r="O135" s="433"/>
      <c r="P135" s="433"/>
      <c r="Q135" s="432"/>
      <c r="R135" s="432"/>
      <c r="S135" s="348"/>
      <c r="T135" s="348"/>
      <c r="U135" s="433"/>
      <c r="V135" s="433"/>
      <c r="W135" s="433"/>
      <c r="X135" s="433"/>
      <c r="Y135" s="433"/>
      <c r="Z135" s="433"/>
      <c r="AA135" s="433"/>
      <c r="AB135" s="435"/>
    </row>
    <row r="136" spans="8:8" ht="15.75" customHeight="1">
      <c r="A136" s="454"/>
      <c r="B136" s="499">
        <v>2.0</v>
      </c>
      <c r="C136" s="500" t="s">
        <v>218</v>
      </c>
      <c r="D136" s="289">
        <v>154.38</v>
      </c>
      <c r="E136" s="432">
        <v>0.0</v>
      </c>
      <c r="F136" s="432">
        <v>0.0</v>
      </c>
      <c r="G136" s="433"/>
      <c r="H136" s="433"/>
      <c r="I136" s="432"/>
      <c r="J136" s="432"/>
      <c r="K136" s="432"/>
      <c r="L136" s="432"/>
      <c r="M136" s="536"/>
      <c r="N136" s="536"/>
      <c r="O136" s="433"/>
      <c r="P136" s="433"/>
      <c r="Q136" s="432"/>
      <c r="R136" s="432"/>
      <c r="S136" s="348"/>
      <c r="T136" s="348"/>
      <c r="U136" s="433"/>
      <c r="V136" s="433"/>
      <c r="W136" s="433"/>
      <c r="X136" s="433"/>
      <c r="Y136" s="433"/>
      <c r="Z136" s="433"/>
      <c r="AA136" s="433"/>
      <c r="AB136" s="435"/>
    </row>
    <row r="137" spans="8:8" ht="15.75" customHeight="1">
      <c r="A137" s="413"/>
      <c r="B137" s="499">
        <v>3.0</v>
      </c>
      <c r="C137" s="500" t="s">
        <v>178</v>
      </c>
      <c r="D137" s="289">
        <v>283.73</v>
      </c>
      <c r="E137" s="432">
        <v>0.0</v>
      </c>
      <c r="F137" s="432">
        <v>0.0</v>
      </c>
      <c r="G137" s="432"/>
      <c r="H137" s="432"/>
      <c r="I137" s="432"/>
      <c r="J137" s="432"/>
      <c r="K137" s="432"/>
      <c r="L137" s="432"/>
      <c r="M137" s="536"/>
      <c r="N137" s="536"/>
      <c r="O137" s="433"/>
      <c r="P137" s="433"/>
      <c r="Q137" s="432"/>
      <c r="R137" s="432"/>
      <c r="S137" s="348"/>
      <c r="T137" s="348"/>
      <c r="U137" s="433"/>
      <c r="V137" s="433"/>
      <c r="W137" s="433"/>
      <c r="X137" s="433"/>
      <c r="Y137" s="433"/>
      <c r="Z137" s="433"/>
      <c r="AA137" s="433"/>
      <c r="AB137" s="435"/>
    </row>
    <row r="138" spans="8:8" ht="15.75" customHeight="1">
      <c r="A138" s="437"/>
      <c r="B138" s="499">
        <v>4.0</v>
      </c>
      <c r="C138" s="500" t="s">
        <v>179</v>
      </c>
      <c r="D138" s="289">
        <v>344.75</v>
      </c>
      <c r="E138" s="432">
        <v>0.0</v>
      </c>
      <c r="F138" s="432">
        <v>0.0</v>
      </c>
      <c r="G138" s="432"/>
      <c r="H138" s="432"/>
      <c r="I138" s="432"/>
      <c r="J138" s="432"/>
      <c r="K138" s="432"/>
      <c r="L138" s="432"/>
      <c r="M138" s="432"/>
      <c r="N138" s="432"/>
      <c r="O138" s="433"/>
      <c r="P138" s="433"/>
      <c r="Q138" s="432"/>
      <c r="R138" s="432"/>
      <c r="S138" s="348"/>
      <c r="T138" s="348"/>
      <c r="U138" s="433"/>
      <c r="V138" s="433"/>
      <c r="W138" s="433"/>
      <c r="X138" s="433"/>
      <c r="Y138" s="433"/>
      <c r="Z138" s="433"/>
      <c r="AA138" s="433"/>
      <c r="AB138" s="435"/>
    </row>
    <row r="139" spans="8:8" ht="15.75" customHeight="1">
      <c r="A139" s="437"/>
      <c r="B139" s="499">
        <v>5.0</v>
      </c>
      <c r="C139" s="500" t="s">
        <v>175</v>
      </c>
      <c r="D139" s="289">
        <v>208.06</v>
      </c>
      <c r="E139" s="432">
        <v>0.0</v>
      </c>
      <c r="F139" s="432">
        <v>0.0</v>
      </c>
      <c r="G139" s="432"/>
      <c r="H139" s="432"/>
      <c r="I139" s="432"/>
      <c r="J139" s="432"/>
      <c r="K139" s="432"/>
      <c r="L139" s="432"/>
      <c r="M139" s="432"/>
      <c r="N139" s="432"/>
      <c r="O139" s="433"/>
      <c r="P139" s="433"/>
      <c r="Q139" s="432"/>
      <c r="R139" s="432"/>
      <c r="S139" s="348"/>
      <c r="T139" s="348"/>
      <c r="U139" s="433"/>
      <c r="V139" s="433"/>
      <c r="W139" s="433"/>
      <c r="X139" s="433"/>
      <c r="Y139" s="433"/>
      <c r="Z139" s="433"/>
      <c r="AA139" s="433"/>
      <c r="AB139" s="435"/>
    </row>
    <row r="140" spans="8:8" ht="15.75" customHeight="1">
      <c r="A140" s="437"/>
      <c r="B140" s="499">
        <v>6.0</v>
      </c>
      <c r="C140" s="500" t="s">
        <v>176</v>
      </c>
      <c r="D140" s="289">
        <v>399.65</v>
      </c>
      <c r="E140" s="432">
        <v>0.0</v>
      </c>
      <c r="F140" s="432">
        <v>0.0</v>
      </c>
      <c r="G140" s="432"/>
      <c r="H140" s="432"/>
      <c r="I140" s="432"/>
      <c r="J140" s="432"/>
      <c r="K140" s="432"/>
      <c r="L140" s="432"/>
      <c r="M140" s="536"/>
      <c r="N140" s="536"/>
      <c r="O140" s="433"/>
      <c r="P140" s="433"/>
      <c r="Q140" s="432"/>
      <c r="R140" s="432"/>
      <c r="S140" s="348"/>
      <c r="T140" s="348"/>
      <c r="U140" s="433"/>
      <c r="V140" s="433"/>
      <c r="W140" s="433"/>
      <c r="X140" s="433"/>
      <c r="Y140" s="433"/>
      <c r="Z140" s="433"/>
      <c r="AA140" s="433"/>
      <c r="AB140" s="435"/>
    </row>
    <row r="141" spans="8:8" ht="15.75" customHeight="1">
      <c r="A141" s="437"/>
      <c r="B141" s="499">
        <v>7.0</v>
      </c>
      <c r="C141" s="500" t="s">
        <v>174</v>
      </c>
      <c r="D141" s="289">
        <v>228.82</v>
      </c>
      <c r="E141" s="432">
        <v>12.0</v>
      </c>
      <c r="F141" s="432">
        <v>15.0</v>
      </c>
      <c r="G141" s="432"/>
      <c r="H141" s="432"/>
      <c r="I141" s="432"/>
      <c r="J141" s="432"/>
      <c r="K141" s="432"/>
      <c r="L141" s="432"/>
      <c r="M141" s="432"/>
      <c r="N141" s="432"/>
      <c r="O141" s="433"/>
      <c r="P141" s="433"/>
      <c r="Q141" s="432"/>
      <c r="R141" s="432"/>
      <c r="S141" s="348"/>
      <c r="T141" s="348"/>
      <c r="U141" s="433"/>
      <c r="V141" s="433"/>
      <c r="W141" s="433"/>
      <c r="X141" s="433"/>
      <c r="Y141" s="433"/>
      <c r="Z141" s="433"/>
      <c r="AA141" s="433"/>
      <c r="AB141" s="435"/>
    </row>
    <row r="142" spans="8:8" ht="15.75" customHeight="1">
      <c r="A142" s="413"/>
      <c r="B142" s="499">
        <v>8.0</v>
      </c>
      <c r="C142" s="500" t="s">
        <v>177</v>
      </c>
      <c r="D142" s="289">
        <v>402.71</v>
      </c>
      <c r="E142" s="432">
        <v>0.0</v>
      </c>
      <c r="F142" s="432">
        <v>0.0</v>
      </c>
      <c r="G142" s="432"/>
      <c r="H142" s="432"/>
      <c r="I142" s="432"/>
      <c r="J142" s="432"/>
      <c r="K142" s="432"/>
      <c r="L142" s="432"/>
      <c r="M142" s="536"/>
      <c r="N142" s="536"/>
      <c r="O142" s="433"/>
      <c r="P142" s="433"/>
      <c r="Q142" s="432"/>
      <c r="R142" s="432"/>
      <c r="S142" s="348"/>
      <c r="T142" s="348"/>
      <c r="U142" s="433"/>
      <c r="V142" s="433"/>
      <c r="W142" s="433"/>
      <c r="X142" s="433"/>
      <c r="Y142" s="433"/>
      <c r="Z142" s="433"/>
      <c r="AA142" s="433"/>
      <c r="AB142" s="435"/>
    </row>
    <row r="143" spans="8:8" ht="15.75" customHeight="1">
      <c r="A143" s="437"/>
      <c r="B143" s="499">
        <v>9.0</v>
      </c>
      <c r="C143" s="500" t="s">
        <v>172</v>
      </c>
      <c r="D143" s="289">
        <v>250.17</v>
      </c>
      <c r="E143" s="432">
        <v>0.0</v>
      </c>
      <c r="F143" s="432">
        <v>0.0</v>
      </c>
      <c r="G143" s="432"/>
      <c r="H143" s="432"/>
      <c r="I143" s="432"/>
      <c r="J143" s="432"/>
      <c r="K143" s="432"/>
      <c r="L143" s="432"/>
      <c r="M143" s="536"/>
      <c r="N143" s="536"/>
      <c r="O143" s="433"/>
      <c r="P143" s="433"/>
      <c r="Q143" s="432"/>
      <c r="R143" s="432"/>
      <c r="S143" s="348"/>
      <c r="T143" s="348"/>
      <c r="U143" s="433"/>
      <c r="V143" s="433"/>
      <c r="W143" s="433"/>
      <c r="X143" s="433"/>
      <c r="Y143" s="433"/>
      <c r="Z143" s="433"/>
      <c r="AA143" s="433"/>
      <c r="AB143" s="435"/>
    </row>
    <row r="144" spans="8:8" ht="15.75" customHeight="1">
      <c r="A144" s="437"/>
      <c r="B144" s="499">
        <v>10.0</v>
      </c>
      <c r="C144" s="500" t="s">
        <v>173</v>
      </c>
      <c r="D144" s="289">
        <v>250.17</v>
      </c>
      <c r="E144" s="432">
        <v>0.0</v>
      </c>
      <c r="F144" s="432">
        <v>0.0</v>
      </c>
      <c r="G144" s="432"/>
      <c r="H144" s="432"/>
      <c r="I144" s="432"/>
      <c r="J144" s="432"/>
      <c r="K144" s="432"/>
      <c r="L144" s="432"/>
      <c r="M144" s="536"/>
      <c r="N144" s="543"/>
      <c r="O144" s="433"/>
      <c r="P144" s="433"/>
      <c r="Q144" s="432"/>
      <c r="R144" s="438"/>
      <c r="S144" s="348"/>
      <c r="T144" s="460"/>
      <c r="U144" s="433"/>
      <c r="V144" s="433"/>
      <c r="W144" s="433"/>
      <c r="X144" s="433"/>
      <c r="Y144" s="433"/>
      <c r="Z144" s="433"/>
      <c r="AA144" s="433"/>
      <c r="AB144" s="435"/>
    </row>
    <row r="145" spans="8:8" ht="15.75" customHeight="1">
      <c r="A145" s="413"/>
      <c r="B145" s="499">
        <v>11.0</v>
      </c>
      <c r="C145" s="500" t="s">
        <v>219</v>
      </c>
      <c r="D145" s="289">
        <v>228.82</v>
      </c>
      <c r="E145" s="432">
        <v>0.0</v>
      </c>
      <c r="F145" s="432">
        <v>0.0</v>
      </c>
      <c r="G145" s="432"/>
      <c r="H145" s="432"/>
      <c r="I145" s="432"/>
      <c r="J145" s="432"/>
      <c r="K145" s="432"/>
      <c r="L145" s="432"/>
      <c r="M145" s="536"/>
      <c r="N145" s="536"/>
      <c r="O145" s="433"/>
      <c r="P145" s="433"/>
      <c r="Q145" s="432"/>
      <c r="R145" s="432"/>
      <c r="S145" s="348"/>
      <c r="T145" s="348"/>
      <c r="U145" s="433"/>
      <c r="V145" s="433"/>
      <c r="W145" s="433"/>
      <c r="X145" s="433"/>
      <c r="Y145" s="433"/>
      <c r="Z145" s="433"/>
      <c r="AA145" s="433"/>
      <c r="AB145" s="435"/>
    </row>
    <row r="146" spans="8:8" ht="15.75" customHeight="1">
      <c r="A146" s="413"/>
      <c r="B146" s="499">
        <v>12.0</v>
      </c>
      <c r="C146" s="500" t="s">
        <v>181</v>
      </c>
      <c r="D146" s="289">
        <v>56.38</v>
      </c>
      <c r="E146" s="432">
        <v>5.0</v>
      </c>
      <c r="F146" s="432">
        <v>10.0</v>
      </c>
      <c r="G146" s="432"/>
      <c r="H146" s="432"/>
      <c r="I146" s="432"/>
      <c r="J146" s="432"/>
      <c r="K146" s="432"/>
      <c r="L146" s="432"/>
      <c r="M146" s="432"/>
      <c r="N146" s="432"/>
      <c r="O146" s="433"/>
      <c r="P146" s="433"/>
      <c r="Q146" s="432"/>
      <c r="R146" s="432"/>
      <c r="S146" s="348"/>
      <c r="T146" s="348"/>
      <c r="U146" s="433"/>
      <c r="V146" s="433"/>
      <c r="W146" s="433"/>
      <c r="X146" s="433"/>
      <c r="Y146" s="433"/>
      <c r="Z146" s="433"/>
      <c r="AA146" s="433"/>
      <c r="AB146" s="435"/>
    </row>
    <row r="147" spans="8:8" ht="15.75" customHeight="1">
      <c r="A147" s="413"/>
      <c r="B147" s="499">
        <v>13.0</v>
      </c>
      <c r="C147" s="500" t="s">
        <v>220</v>
      </c>
      <c r="D147" s="289">
        <v>70.14</v>
      </c>
      <c r="E147" s="432">
        <v>2.0</v>
      </c>
      <c r="F147" s="432">
        <v>15.0</v>
      </c>
      <c r="G147" s="432"/>
      <c r="H147" s="432"/>
      <c r="I147" s="432"/>
      <c r="J147" s="432"/>
      <c r="K147" s="432"/>
      <c r="L147" s="432"/>
      <c r="M147" s="432"/>
      <c r="N147" s="432"/>
      <c r="O147" s="433"/>
      <c r="P147" s="433"/>
      <c r="Q147" s="432"/>
      <c r="R147" s="432"/>
      <c r="S147" s="348"/>
      <c r="T147" s="348"/>
      <c r="U147" s="433"/>
      <c r="V147" s="433"/>
      <c r="W147" s="433"/>
      <c r="X147" s="433"/>
      <c r="Y147" s="433"/>
      <c r="Z147" s="433"/>
      <c r="AA147" s="433"/>
      <c r="AB147" s="435"/>
    </row>
    <row r="148" spans="8:8" ht="15.75" customHeight="1">
      <c r="A148" s="413"/>
      <c r="B148" s="501">
        <v>14.0</v>
      </c>
      <c r="C148" s="539"/>
      <c r="D148" s="295"/>
      <c r="E148" s="441"/>
      <c r="F148" s="441"/>
      <c r="G148" s="442"/>
      <c r="H148" s="442"/>
      <c r="I148" s="441"/>
      <c r="J148" s="441"/>
      <c r="K148" s="441"/>
      <c r="L148" s="441"/>
      <c r="M148" s="441"/>
      <c r="N148" s="441"/>
      <c r="O148" s="442"/>
      <c r="P148" s="442"/>
      <c r="Q148" s="441"/>
      <c r="R148" s="441"/>
      <c r="S148" s="443"/>
      <c r="T148" s="443"/>
      <c r="U148" s="442"/>
      <c r="V148" s="442"/>
      <c r="W148" s="442"/>
      <c r="X148" s="442"/>
      <c r="Y148" s="442"/>
      <c r="Z148" s="442"/>
      <c r="AA148" s="442"/>
      <c r="AB148" s="444"/>
    </row>
    <row r="149" spans="8:8" ht="15.75" customHeight="1">
      <c r="A149" s="413"/>
      <c r="B149" s="505"/>
      <c r="C149" s="506" t="s">
        <v>187</v>
      </c>
      <c r="D149" s="507"/>
      <c r="E149" s="537">
        <f t="shared" si="54" ref="E149:AB149">SUMPRODUCT($D135:$D148,E135:E148)/100000</f>
        <v>0.0363252</v>
      </c>
      <c r="F149" s="537">
        <f t="shared" si="54"/>
        <v>0.05977199999999999</v>
      </c>
      <c r="G149" s="537">
        <f t="shared" si="54"/>
        <v>0.0</v>
      </c>
      <c r="H149" s="537">
        <f t="shared" si="54"/>
        <v>0.0</v>
      </c>
      <c r="I149" s="537">
        <f t="shared" si="54"/>
        <v>0.0</v>
      </c>
      <c r="J149" s="537">
        <f t="shared" si="54"/>
        <v>0.0</v>
      </c>
      <c r="K149" s="537">
        <f t="shared" si="54"/>
        <v>0.0</v>
      </c>
      <c r="L149" s="537">
        <f t="shared" si="54"/>
        <v>0.0</v>
      </c>
      <c r="M149" s="537">
        <f t="shared" si="54"/>
        <v>0.0</v>
      </c>
      <c r="N149" s="537">
        <f t="shared" si="54"/>
        <v>0.0</v>
      </c>
      <c r="O149" s="537">
        <f t="shared" si="54"/>
        <v>0.0</v>
      </c>
      <c r="P149" s="537">
        <f t="shared" si="54"/>
        <v>0.0</v>
      </c>
      <c r="Q149" s="537">
        <f t="shared" si="54"/>
        <v>0.0</v>
      </c>
      <c r="R149" s="537">
        <f t="shared" si="54"/>
        <v>0.0</v>
      </c>
      <c r="S149" s="537">
        <f t="shared" si="54"/>
        <v>0.0</v>
      </c>
      <c r="T149" s="537">
        <f t="shared" si="54"/>
        <v>0.0</v>
      </c>
      <c r="U149" s="537">
        <f t="shared" si="54"/>
        <v>0.0</v>
      </c>
      <c r="V149" s="537">
        <f t="shared" si="54"/>
        <v>0.0</v>
      </c>
      <c r="W149" s="537">
        <f t="shared" si="54"/>
        <v>0.0</v>
      </c>
      <c r="X149" s="537">
        <f t="shared" si="54"/>
        <v>0.0</v>
      </c>
      <c r="Y149" s="537">
        <f t="shared" si="54"/>
        <v>0.0</v>
      </c>
      <c r="Z149" s="537">
        <f t="shared" si="54"/>
        <v>0.0</v>
      </c>
      <c r="AA149" s="537">
        <f t="shared" si="54"/>
        <v>0.0</v>
      </c>
      <c r="AB149" s="538">
        <f t="shared" si="54"/>
        <v>0.0</v>
      </c>
    </row>
    <row r="150" spans="8:8" ht="15.75" customHeight="1">
      <c r="A150" s="413"/>
      <c r="B150" s="510"/>
      <c r="C150" s="511"/>
      <c r="D150" s="512"/>
      <c r="E150" s="540"/>
      <c r="F150" s="540"/>
      <c r="G150" s="540"/>
      <c r="H150" s="540"/>
      <c r="I150" s="540"/>
      <c r="J150" s="540"/>
      <c r="K150" s="540"/>
      <c r="L150" s="540"/>
      <c r="M150" s="540"/>
      <c r="N150" s="540"/>
      <c r="O150" s="540"/>
      <c r="P150" s="540"/>
      <c r="Q150" s="541"/>
      <c r="R150" s="541"/>
      <c r="S150" s="540"/>
      <c r="T150" s="540"/>
      <c r="U150" s="540"/>
      <c r="V150" s="540"/>
      <c r="W150" s="540"/>
      <c r="X150" s="540"/>
      <c r="Y150" s="540"/>
      <c r="Z150" s="540"/>
      <c r="AA150" s="540"/>
      <c r="AB150" s="542"/>
    </row>
    <row r="151" spans="8:8" ht="15.75" customHeight="1">
      <c r="A151" s="413"/>
      <c r="B151" s="496" t="s">
        <v>221</v>
      </c>
      <c r="C151" s="517" t="s">
        <v>165</v>
      </c>
      <c r="D151" s="518"/>
      <c r="E151" s="531" t="s">
        <v>214</v>
      </c>
      <c r="F151" s="532" t="s">
        <v>215</v>
      </c>
      <c r="G151" s="532" t="s">
        <v>214</v>
      </c>
      <c r="H151" s="532" t="s">
        <v>215</v>
      </c>
      <c r="I151" s="532" t="s">
        <v>214</v>
      </c>
      <c r="J151" s="532" t="s">
        <v>215</v>
      </c>
      <c r="K151" s="532" t="s">
        <v>214</v>
      </c>
      <c r="L151" s="532" t="s">
        <v>215</v>
      </c>
      <c r="M151" s="532" t="s">
        <v>214</v>
      </c>
      <c r="N151" s="532" t="s">
        <v>215</v>
      </c>
      <c r="O151" s="532" t="s">
        <v>214</v>
      </c>
      <c r="P151" s="532" t="s">
        <v>215</v>
      </c>
      <c r="Q151" s="532" t="s">
        <v>214</v>
      </c>
      <c r="R151" s="532" t="s">
        <v>215</v>
      </c>
      <c r="S151" s="532" t="s">
        <v>214</v>
      </c>
      <c r="T151" s="532" t="s">
        <v>215</v>
      </c>
      <c r="U151" s="532" t="s">
        <v>214</v>
      </c>
      <c r="V151" s="532" t="s">
        <v>215</v>
      </c>
      <c r="W151" s="532" t="s">
        <v>214</v>
      </c>
      <c r="X151" s="532" t="s">
        <v>215</v>
      </c>
      <c r="Y151" s="532" t="s">
        <v>214</v>
      </c>
      <c r="Z151" s="532" t="s">
        <v>215</v>
      </c>
      <c r="AA151" s="532" t="s">
        <v>214</v>
      </c>
      <c r="AB151" s="533" t="s">
        <v>215</v>
      </c>
    </row>
    <row r="152" spans="8:8" ht="15.75" customHeight="1">
      <c r="A152" s="413"/>
      <c r="B152" s="499"/>
      <c r="C152" s="519" t="s">
        <v>222</v>
      </c>
      <c r="D152" s="534"/>
      <c r="E152" s="521">
        <f t="shared" si="55" ref="E152:AB152">SUMPRODUCT($D$136:$D$137:$D$138,E136:E137:E138)/100000</f>
        <v>0.0</v>
      </c>
      <c r="F152" s="521">
        <f t="shared" si="55"/>
        <v>0.0</v>
      </c>
      <c r="G152" s="521">
        <f t="shared" si="55"/>
        <v>0.0</v>
      </c>
      <c r="H152" s="521">
        <f t="shared" si="55"/>
        <v>0.0</v>
      </c>
      <c r="I152" s="521">
        <f t="shared" si="55"/>
        <v>0.0</v>
      </c>
      <c r="J152" s="521">
        <f t="shared" si="55"/>
        <v>0.0</v>
      </c>
      <c r="K152" s="521">
        <f t="shared" si="55"/>
        <v>0.0</v>
      </c>
      <c r="L152" s="521">
        <f t="shared" si="55"/>
        <v>0.0</v>
      </c>
      <c r="M152" s="521">
        <f t="shared" si="55"/>
        <v>0.0</v>
      </c>
      <c r="N152" s="521">
        <f t="shared" si="55"/>
        <v>0.0</v>
      </c>
      <c r="O152" s="521">
        <f t="shared" si="55"/>
        <v>0.0</v>
      </c>
      <c r="P152" s="521">
        <f t="shared" si="55"/>
        <v>0.0</v>
      </c>
      <c r="Q152" s="521">
        <f t="shared" si="55"/>
        <v>0.0</v>
      </c>
      <c r="R152" s="521">
        <f t="shared" si="55"/>
        <v>0.0</v>
      </c>
      <c r="S152" s="521">
        <f t="shared" si="55"/>
        <v>0.0</v>
      </c>
      <c r="T152" s="521">
        <f t="shared" si="55"/>
        <v>0.0</v>
      </c>
      <c r="U152" s="521">
        <f t="shared" si="55"/>
        <v>0.0</v>
      </c>
      <c r="V152" s="521">
        <f t="shared" si="55"/>
        <v>0.0</v>
      </c>
      <c r="W152" s="521">
        <f t="shared" si="55"/>
        <v>0.0</v>
      </c>
      <c r="X152" s="521">
        <f t="shared" si="55"/>
        <v>0.0</v>
      </c>
      <c r="Y152" s="521">
        <f t="shared" si="55"/>
        <v>0.0</v>
      </c>
      <c r="Z152" s="521">
        <f t="shared" si="55"/>
        <v>0.0</v>
      </c>
      <c r="AA152" s="521">
        <f t="shared" si="55"/>
        <v>0.0</v>
      </c>
      <c r="AB152" s="521">
        <f t="shared" si="55"/>
        <v>0.0</v>
      </c>
    </row>
    <row r="153" spans="8:8" ht="15.75" customHeight="1">
      <c r="A153" s="413"/>
      <c r="B153" s="499"/>
      <c r="C153" s="519" t="s">
        <v>223</v>
      </c>
      <c r="D153" s="522"/>
      <c r="E153" s="523">
        <f t="shared" si="56" ref="E153:AB153">SUMPRODUCT($D$139:$D$140:$D$141:$D$142,E139:E140:E141:E142)/100000</f>
        <v>0.0274584</v>
      </c>
      <c r="F153" s="523">
        <f t="shared" si="56"/>
        <v>0.034323</v>
      </c>
      <c r="G153" s="523">
        <f t="shared" si="56"/>
        <v>0.0</v>
      </c>
      <c r="H153" s="523">
        <f t="shared" si="56"/>
        <v>0.0</v>
      </c>
      <c r="I153" s="523">
        <f t="shared" si="56"/>
        <v>0.0</v>
      </c>
      <c r="J153" s="523">
        <f t="shared" si="56"/>
        <v>0.0</v>
      </c>
      <c r="K153" s="523">
        <f t="shared" si="56"/>
        <v>0.0</v>
      </c>
      <c r="L153" s="523">
        <f t="shared" si="56"/>
        <v>0.0</v>
      </c>
      <c r="M153" s="523">
        <f t="shared" si="56"/>
        <v>0.0</v>
      </c>
      <c r="N153" s="523">
        <f t="shared" si="56"/>
        <v>0.0</v>
      </c>
      <c r="O153" s="523">
        <f t="shared" si="56"/>
        <v>0.0</v>
      </c>
      <c r="P153" s="523">
        <f t="shared" si="56"/>
        <v>0.0</v>
      </c>
      <c r="Q153" s="523">
        <f t="shared" si="56"/>
        <v>0.0</v>
      </c>
      <c r="R153" s="523">
        <f t="shared" si="56"/>
        <v>0.0</v>
      </c>
      <c r="S153" s="523">
        <f t="shared" si="56"/>
        <v>0.0</v>
      </c>
      <c r="T153" s="523">
        <f t="shared" si="56"/>
        <v>0.0</v>
      </c>
      <c r="U153" s="523">
        <f t="shared" si="56"/>
        <v>0.0</v>
      </c>
      <c r="V153" s="523">
        <f t="shared" si="56"/>
        <v>0.0</v>
      </c>
      <c r="W153" s="523">
        <f t="shared" si="56"/>
        <v>0.0</v>
      </c>
      <c r="X153" s="523">
        <f t="shared" si="56"/>
        <v>0.0</v>
      </c>
      <c r="Y153" s="523">
        <f t="shared" si="56"/>
        <v>0.0</v>
      </c>
      <c r="Z153" s="523">
        <f t="shared" si="56"/>
        <v>0.0</v>
      </c>
      <c r="AA153" s="523">
        <f t="shared" si="56"/>
        <v>0.0</v>
      </c>
      <c r="AB153" s="523">
        <f t="shared" si="56"/>
        <v>0.0</v>
      </c>
    </row>
    <row r="154" spans="8:8" ht="15.75" customHeight="1">
      <c r="A154" s="413"/>
      <c r="B154" s="499"/>
      <c r="C154" s="524" t="s">
        <v>224</v>
      </c>
      <c r="D154" s="522"/>
      <c r="E154" s="523">
        <f t="shared" si="57" ref="E154:AB154">SUMPRODUCT($D$143:$D$144:$D$145,E143:E144:E145)/100000</f>
        <v>0.0</v>
      </c>
      <c r="F154" s="523">
        <f t="shared" si="57"/>
        <v>0.0</v>
      </c>
      <c r="G154" s="523">
        <f t="shared" si="57"/>
        <v>0.0</v>
      </c>
      <c r="H154" s="523">
        <f t="shared" si="57"/>
        <v>0.0</v>
      </c>
      <c r="I154" s="523">
        <f t="shared" si="57"/>
        <v>0.0</v>
      </c>
      <c r="J154" s="523">
        <f t="shared" si="57"/>
        <v>0.0</v>
      </c>
      <c r="K154" s="523">
        <f t="shared" si="57"/>
        <v>0.0</v>
      </c>
      <c r="L154" s="523">
        <f t="shared" si="57"/>
        <v>0.0</v>
      </c>
      <c r="M154" s="523">
        <f t="shared" si="57"/>
        <v>0.0</v>
      </c>
      <c r="N154" s="523">
        <f t="shared" si="57"/>
        <v>0.0</v>
      </c>
      <c r="O154" s="523">
        <f t="shared" si="57"/>
        <v>0.0</v>
      </c>
      <c r="P154" s="523">
        <f t="shared" si="57"/>
        <v>0.0</v>
      </c>
      <c r="Q154" s="523">
        <f t="shared" si="57"/>
        <v>0.0</v>
      </c>
      <c r="R154" s="523">
        <f t="shared" si="57"/>
        <v>0.0</v>
      </c>
      <c r="S154" s="523">
        <f t="shared" si="57"/>
        <v>0.0</v>
      </c>
      <c r="T154" s="523">
        <f t="shared" si="57"/>
        <v>0.0</v>
      </c>
      <c r="U154" s="523">
        <f t="shared" si="57"/>
        <v>0.0</v>
      </c>
      <c r="V154" s="523">
        <f t="shared" si="57"/>
        <v>0.0</v>
      </c>
      <c r="W154" s="523">
        <f t="shared" si="57"/>
        <v>0.0</v>
      </c>
      <c r="X154" s="523">
        <f t="shared" si="57"/>
        <v>0.0</v>
      </c>
      <c r="Y154" s="523">
        <f t="shared" si="57"/>
        <v>0.0</v>
      </c>
      <c r="Z154" s="523">
        <f t="shared" si="57"/>
        <v>0.0</v>
      </c>
      <c r="AA154" s="523">
        <f t="shared" si="57"/>
        <v>0.0</v>
      </c>
      <c r="AB154" s="523">
        <f t="shared" si="57"/>
        <v>0.0</v>
      </c>
    </row>
    <row r="155" spans="8:8" ht="15.75" customHeight="1">
      <c r="A155" s="413"/>
      <c r="B155" s="499"/>
      <c r="C155" s="519" t="s">
        <v>225</v>
      </c>
      <c r="D155" s="522"/>
      <c r="E155" s="523">
        <f t="shared" si="58" ref="E155:AB155">SUMPRODUCT($D$146:$D$147,E146:E147)/100000</f>
        <v>0.0042218</v>
      </c>
      <c r="F155" s="523">
        <f t="shared" si="58"/>
        <v>0.016159</v>
      </c>
      <c r="G155" s="523">
        <f t="shared" si="58"/>
        <v>0.0</v>
      </c>
      <c r="H155" s="523">
        <f t="shared" si="58"/>
        <v>0.0</v>
      </c>
      <c r="I155" s="523">
        <f t="shared" si="58"/>
        <v>0.0</v>
      </c>
      <c r="J155" s="523">
        <f t="shared" si="58"/>
        <v>0.0</v>
      </c>
      <c r="K155" s="523">
        <f t="shared" si="58"/>
        <v>0.0</v>
      </c>
      <c r="L155" s="523">
        <f t="shared" si="58"/>
        <v>0.0</v>
      </c>
      <c r="M155" s="523">
        <f t="shared" si="58"/>
        <v>0.0</v>
      </c>
      <c r="N155" s="523">
        <f t="shared" si="58"/>
        <v>0.0</v>
      </c>
      <c r="O155" s="523">
        <f t="shared" si="58"/>
        <v>0.0</v>
      </c>
      <c r="P155" s="523">
        <f t="shared" si="58"/>
        <v>0.0</v>
      </c>
      <c r="Q155" s="523">
        <f t="shared" si="58"/>
        <v>0.0</v>
      </c>
      <c r="R155" s="523">
        <f t="shared" si="58"/>
        <v>0.0</v>
      </c>
      <c r="S155" s="523">
        <f t="shared" si="58"/>
        <v>0.0</v>
      </c>
      <c r="T155" s="523">
        <f t="shared" si="58"/>
        <v>0.0</v>
      </c>
      <c r="U155" s="523">
        <f t="shared" si="58"/>
        <v>0.0</v>
      </c>
      <c r="V155" s="523">
        <f t="shared" si="58"/>
        <v>0.0</v>
      </c>
      <c r="W155" s="523">
        <f t="shared" si="58"/>
        <v>0.0</v>
      </c>
      <c r="X155" s="523">
        <f t="shared" si="58"/>
        <v>0.0</v>
      </c>
      <c r="Y155" s="523">
        <f t="shared" si="58"/>
        <v>0.0</v>
      </c>
      <c r="Z155" s="523">
        <f t="shared" si="58"/>
        <v>0.0</v>
      </c>
      <c r="AA155" s="523">
        <f t="shared" si="58"/>
        <v>0.0</v>
      </c>
      <c r="AB155" s="523">
        <f t="shared" si="58"/>
        <v>0.0</v>
      </c>
    </row>
    <row r="156" spans="8:8" ht="15.75" customHeight="1">
      <c r="A156" s="430"/>
      <c r="B156" s="501"/>
      <c r="C156" s="525" t="s">
        <v>187</v>
      </c>
      <c r="D156" s="526"/>
      <c r="E156" s="527">
        <f t="shared" si="59" ref="E156:AB156">SUM(E152:E155)</f>
        <v>0.0316802</v>
      </c>
      <c r="F156" s="528">
        <f t="shared" si="59"/>
        <v>0.050482</v>
      </c>
      <c r="G156" s="528">
        <f t="shared" si="59"/>
        <v>0.0</v>
      </c>
      <c r="H156" s="528">
        <f t="shared" si="59"/>
        <v>0.0</v>
      </c>
      <c r="I156" s="528">
        <f t="shared" si="59"/>
        <v>0.0</v>
      </c>
      <c r="J156" s="528">
        <f t="shared" si="59"/>
        <v>0.0</v>
      </c>
      <c r="K156" s="528">
        <f t="shared" si="59"/>
        <v>0.0</v>
      </c>
      <c r="L156" s="528">
        <f t="shared" si="59"/>
        <v>0.0</v>
      </c>
      <c r="M156" s="528">
        <f t="shared" si="59"/>
        <v>0.0</v>
      </c>
      <c r="N156" s="528">
        <f t="shared" si="59"/>
        <v>0.0</v>
      </c>
      <c r="O156" s="528">
        <f t="shared" si="59"/>
        <v>0.0</v>
      </c>
      <c r="P156" s="528">
        <f t="shared" si="59"/>
        <v>0.0</v>
      </c>
      <c r="Q156" s="528">
        <f t="shared" si="59"/>
        <v>0.0</v>
      </c>
      <c r="R156" s="528">
        <f t="shared" si="59"/>
        <v>0.0</v>
      </c>
      <c r="S156" s="528">
        <f t="shared" si="59"/>
        <v>0.0</v>
      </c>
      <c r="T156" s="528">
        <f t="shared" si="59"/>
        <v>0.0</v>
      </c>
      <c r="U156" s="528">
        <f t="shared" si="59"/>
        <v>0.0</v>
      </c>
      <c r="V156" s="528">
        <f t="shared" si="59"/>
        <v>0.0</v>
      </c>
      <c r="W156" s="528">
        <f t="shared" si="59"/>
        <v>0.0</v>
      </c>
      <c r="X156" s="528">
        <f t="shared" si="59"/>
        <v>0.0</v>
      </c>
      <c r="Y156" s="528">
        <f t="shared" si="59"/>
        <v>0.0</v>
      </c>
      <c r="Z156" s="528">
        <f t="shared" si="59"/>
        <v>0.0</v>
      </c>
      <c r="AA156" s="528">
        <f t="shared" si="59"/>
        <v>0.0</v>
      </c>
      <c r="AB156" s="529">
        <f t="shared" si="59"/>
        <v>0.0</v>
      </c>
    </row>
    <row r="157" spans="8:8" ht="15.75" customHeight="1">
      <c r="A157" s="388" t="s">
        <v>274</v>
      </c>
      <c r="B157" s="496">
        <v>1.0</v>
      </c>
      <c r="C157" s="497" t="s">
        <v>217</v>
      </c>
      <c r="D157" s="280">
        <v>92.9</v>
      </c>
      <c r="E157" s="432">
        <v>0.0</v>
      </c>
      <c r="F157" s="432">
        <v>0.0</v>
      </c>
      <c r="G157" s="432"/>
      <c r="H157" s="432"/>
      <c r="I157" s="432"/>
      <c r="J157" s="432"/>
      <c r="K157" s="432"/>
      <c r="L157" s="432"/>
      <c r="M157" s="536"/>
      <c r="N157" s="536"/>
      <c r="O157" s="433"/>
      <c r="P157" s="433"/>
      <c r="Q157" s="432"/>
      <c r="R157" s="432"/>
      <c r="S157" s="348"/>
      <c r="T157" s="348"/>
      <c r="U157" s="433"/>
      <c r="V157" s="433"/>
      <c r="W157" s="433"/>
      <c r="X157" s="433"/>
      <c r="Y157" s="433"/>
      <c r="Z157" s="433"/>
      <c r="AA157" s="433"/>
      <c r="AB157" s="435"/>
    </row>
    <row r="158" spans="8:8" ht="15.75" customHeight="1">
      <c r="A158" s="454"/>
      <c r="B158" s="499">
        <v>2.0</v>
      </c>
      <c r="C158" s="500" t="s">
        <v>218</v>
      </c>
      <c r="D158" s="289">
        <v>154.38</v>
      </c>
      <c r="E158" s="432">
        <v>61.0</v>
      </c>
      <c r="F158" s="432">
        <v>36.0</v>
      </c>
      <c r="G158" s="433"/>
      <c r="H158" s="433"/>
      <c r="I158" s="432"/>
      <c r="J158" s="432"/>
      <c r="K158" s="432"/>
      <c r="L158" s="432"/>
      <c r="M158" s="432"/>
      <c r="N158" s="432"/>
      <c r="O158" s="433"/>
      <c r="P158" s="433"/>
      <c r="Q158" s="432"/>
      <c r="R158" s="432"/>
      <c r="S158" s="348"/>
      <c r="T158" s="348"/>
      <c r="U158" s="433"/>
      <c r="V158" s="433"/>
      <c r="W158" s="433"/>
      <c r="X158" s="433"/>
      <c r="Y158" s="433"/>
      <c r="Z158" s="433"/>
      <c r="AA158" s="433"/>
      <c r="AB158" s="435"/>
    </row>
    <row r="159" spans="8:8" ht="15.75" customHeight="1">
      <c r="A159" s="413"/>
      <c r="B159" s="499">
        <v>3.0</v>
      </c>
      <c r="C159" s="500" t="s">
        <v>178</v>
      </c>
      <c r="D159" s="289">
        <v>283.73</v>
      </c>
      <c r="E159" s="432">
        <v>144.0</v>
      </c>
      <c r="F159" s="432">
        <v>48.0</v>
      </c>
      <c r="G159" s="432"/>
      <c r="H159" s="432"/>
      <c r="I159" s="432"/>
      <c r="J159" s="432"/>
      <c r="K159" s="432"/>
      <c r="L159" s="432"/>
      <c r="M159" s="432"/>
      <c r="N159" s="432"/>
      <c r="O159" s="433"/>
      <c r="P159" s="433"/>
      <c r="Q159" s="432"/>
      <c r="R159" s="432"/>
      <c r="S159" s="348"/>
      <c r="T159" s="348"/>
      <c r="U159" s="433"/>
      <c r="V159" s="433"/>
      <c r="W159" s="433"/>
      <c r="X159" s="433"/>
      <c r="Y159" s="433"/>
      <c r="Z159" s="433"/>
      <c r="AA159" s="433"/>
      <c r="AB159" s="435"/>
    </row>
    <row r="160" spans="8:8" ht="15.75" customHeight="1">
      <c r="A160" s="413"/>
      <c r="B160" s="499">
        <v>4.0</v>
      </c>
      <c r="C160" s="500" t="s">
        <v>179</v>
      </c>
      <c r="D160" s="289">
        <v>344.75</v>
      </c>
      <c r="E160" s="432">
        <v>96.0</v>
      </c>
      <c r="F160" s="432">
        <v>48.0</v>
      </c>
      <c r="G160" s="432"/>
      <c r="H160" s="432"/>
      <c r="I160" s="432"/>
      <c r="J160" s="432"/>
      <c r="K160" s="432"/>
      <c r="L160" s="432"/>
      <c r="M160" s="432"/>
      <c r="N160" s="432"/>
      <c r="O160" s="433"/>
      <c r="P160" s="433"/>
      <c r="Q160" s="432"/>
      <c r="R160" s="432"/>
      <c r="S160" s="348"/>
      <c r="T160" s="348"/>
      <c r="U160" s="433"/>
      <c r="V160" s="433"/>
      <c r="W160" s="433"/>
      <c r="X160" s="433"/>
      <c r="Y160" s="433"/>
      <c r="Z160" s="433"/>
      <c r="AA160" s="433"/>
      <c r="AB160" s="435"/>
    </row>
    <row r="161" spans="8:8" ht="15.75" customHeight="1">
      <c r="A161" s="413"/>
      <c r="B161" s="499">
        <v>5.0</v>
      </c>
      <c r="C161" s="500" t="s">
        <v>175</v>
      </c>
      <c r="D161" s="289">
        <v>208.06</v>
      </c>
      <c r="E161" s="432">
        <v>0.0</v>
      </c>
      <c r="F161" s="432">
        <v>0.0</v>
      </c>
      <c r="G161" s="432"/>
      <c r="H161" s="432"/>
      <c r="I161" s="432"/>
      <c r="J161" s="432"/>
      <c r="K161" s="432"/>
      <c r="L161" s="432"/>
      <c r="M161" s="432"/>
      <c r="N161" s="432"/>
      <c r="O161" s="433"/>
      <c r="P161" s="433"/>
      <c r="Q161" s="432"/>
      <c r="R161" s="432"/>
      <c r="S161" s="348"/>
      <c r="T161" s="348"/>
      <c r="U161" s="433"/>
      <c r="V161" s="433"/>
      <c r="W161" s="433"/>
      <c r="X161" s="433"/>
      <c r="Y161" s="433"/>
      <c r="Z161" s="433"/>
      <c r="AA161" s="433"/>
      <c r="AB161" s="435"/>
    </row>
    <row r="162" spans="8:8" ht="15.75" customHeight="1">
      <c r="A162" s="413"/>
      <c r="B162" s="499">
        <v>6.0</v>
      </c>
      <c r="C162" s="500" t="s">
        <v>176</v>
      </c>
      <c r="D162" s="289">
        <v>399.65</v>
      </c>
      <c r="E162" s="432">
        <v>0.0</v>
      </c>
      <c r="F162" s="432">
        <v>0.0</v>
      </c>
      <c r="G162" s="432"/>
      <c r="H162" s="432"/>
      <c r="I162" s="432"/>
      <c r="J162" s="432"/>
      <c r="K162" s="432"/>
      <c r="L162" s="432"/>
      <c r="M162" s="536"/>
      <c r="N162" s="536"/>
      <c r="O162" s="433"/>
      <c r="P162" s="433"/>
      <c r="Q162" s="432"/>
      <c r="R162" s="432"/>
      <c r="S162" s="348"/>
      <c r="T162" s="348"/>
      <c r="U162" s="433"/>
      <c r="V162" s="433"/>
      <c r="W162" s="433"/>
      <c r="X162" s="433"/>
      <c r="Y162" s="433"/>
      <c r="Z162" s="433"/>
      <c r="AA162" s="433"/>
      <c r="AB162" s="435"/>
    </row>
    <row r="163" spans="8:8" ht="15.75" customHeight="1">
      <c r="A163" s="413"/>
      <c r="B163" s="499">
        <v>7.0</v>
      </c>
      <c r="C163" s="500" t="s">
        <v>174</v>
      </c>
      <c r="D163" s="289">
        <v>228.82</v>
      </c>
      <c r="E163" s="432">
        <v>31.0</v>
      </c>
      <c r="F163" s="432">
        <v>12.0</v>
      </c>
      <c r="G163" s="432"/>
      <c r="H163" s="432"/>
      <c r="I163" s="432"/>
      <c r="J163" s="432"/>
      <c r="K163" s="432"/>
      <c r="L163" s="432"/>
      <c r="M163" s="432"/>
      <c r="N163" s="432"/>
      <c r="O163" s="433"/>
      <c r="P163" s="433"/>
      <c r="Q163" s="432"/>
      <c r="R163" s="432"/>
      <c r="S163" s="348"/>
      <c r="T163" s="348"/>
      <c r="U163" s="433"/>
      <c r="V163" s="433"/>
      <c r="W163" s="433"/>
      <c r="X163" s="433"/>
      <c r="Y163" s="433"/>
      <c r="Z163" s="433"/>
      <c r="AA163" s="433"/>
      <c r="AB163" s="435"/>
    </row>
    <row r="164" spans="8:8" ht="15.75" customHeight="1">
      <c r="A164" s="413"/>
      <c r="B164" s="499">
        <v>8.0</v>
      </c>
      <c r="C164" s="500" t="s">
        <v>177</v>
      </c>
      <c r="D164" s="289">
        <v>402.71</v>
      </c>
      <c r="E164" s="432">
        <v>0.0</v>
      </c>
      <c r="F164" s="432">
        <v>0.0</v>
      </c>
      <c r="G164" s="432"/>
      <c r="H164" s="432"/>
      <c r="I164" s="432"/>
      <c r="J164" s="432"/>
      <c r="K164" s="432"/>
      <c r="L164" s="432"/>
      <c r="M164" s="536"/>
      <c r="N164" s="536"/>
      <c r="O164" s="433"/>
      <c r="P164" s="433"/>
      <c r="Q164" s="432"/>
      <c r="R164" s="432"/>
      <c r="S164" s="348"/>
      <c r="T164" s="348"/>
      <c r="U164" s="433"/>
      <c r="V164" s="433"/>
      <c r="W164" s="433"/>
      <c r="X164" s="433"/>
      <c r="Y164" s="433"/>
      <c r="Z164" s="433"/>
      <c r="AA164" s="433"/>
      <c r="AB164" s="435"/>
    </row>
    <row r="165" spans="8:8" ht="15.75" customHeight="1">
      <c r="A165" s="413"/>
      <c r="B165" s="499">
        <v>9.0</v>
      </c>
      <c r="C165" s="500" t="s">
        <v>172</v>
      </c>
      <c r="D165" s="289">
        <v>250.17</v>
      </c>
      <c r="E165" s="432">
        <v>0.0</v>
      </c>
      <c r="F165" s="432">
        <v>0.0</v>
      </c>
      <c r="G165" s="432"/>
      <c r="H165" s="432"/>
      <c r="I165" s="432"/>
      <c r="J165" s="432"/>
      <c r="K165" s="432"/>
      <c r="L165" s="432"/>
      <c r="M165" s="536"/>
      <c r="N165" s="536"/>
      <c r="O165" s="433"/>
      <c r="P165" s="433"/>
      <c r="Q165" s="432"/>
      <c r="R165" s="432"/>
      <c r="S165" s="348"/>
      <c r="T165" s="348"/>
      <c r="U165" s="433"/>
      <c r="V165" s="433"/>
      <c r="W165" s="433"/>
      <c r="X165" s="433"/>
      <c r="Y165" s="433"/>
      <c r="Z165" s="433"/>
      <c r="AA165" s="433"/>
      <c r="AB165" s="435"/>
    </row>
    <row r="166" spans="8:8" ht="15.75" customHeight="1">
      <c r="A166" s="437"/>
      <c r="B166" s="499">
        <v>10.0</v>
      </c>
      <c r="C166" s="500" t="s">
        <v>173</v>
      </c>
      <c r="D166" s="289">
        <v>250.17</v>
      </c>
      <c r="E166" s="432">
        <v>20.0</v>
      </c>
      <c r="F166" s="432">
        <v>18.0</v>
      </c>
      <c r="G166" s="432"/>
      <c r="H166" s="432"/>
      <c r="I166" s="432"/>
      <c r="J166" s="432"/>
      <c r="K166" s="432"/>
      <c r="L166" s="432"/>
      <c r="M166" s="432"/>
      <c r="N166" s="438"/>
      <c r="O166" s="433"/>
      <c r="P166" s="433"/>
      <c r="Q166" s="432"/>
      <c r="R166" s="438"/>
      <c r="S166" s="348"/>
      <c r="T166" s="460"/>
      <c r="U166" s="433"/>
      <c r="V166" s="433"/>
      <c r="W166" s="433"/>
      <c r="X166" s="433"/>
      <c r="Y166" s="433"/>
      <c r="Z166" s="433"/>
      <c r="AA166" s="433"/>
      <c r="AB166" s="435"/>
    </row>
    <row r="167" spans="8:8" ht="15.75" customHeight="1">
      <c r="A167" s="437"/>
      <c r="B167" s="499">
        <v>11.0</v>
      </c>
      <c r="C167" s="500" t="s">
        <v>219</v>
      </c>
      <c r="D167" s="289">
        <v>228.82</v>
      </c>
      <c r="E167" s="432">
        <v>0.0</v>
      </c>
      <c r="F167" s="432">
        <v>0.0</v>
      </c>
      <c r="G167" s="432"/>
      <c r="H167" s="432"/>
      <c r="I167" s="432"/>
      <c r="J167" s="432"/>
      <c r="K167" s="432"/>
      <c r="L167" s="432"/>
      <c r="M167" s="536"/>
      <c r="N167" s="536"/>
      <c r="O167" s="433"/>
      <c r="P167" s="433"/>
      <c r="Q167" s="432"/>
      <c r="R167" s="432"/>
      <c r="S167" s="348"/>
      <c r="T167" s="348"/>
      <c r="U167" s="433"/>
      <c r="V167" s="433"/>
      <c r="W167" s="433"/>
      <c r="X167" s="433"/>
      <c r="Y167" s="433"/>
      <c r="Z167" s="433"/>
      <c r="AA167" s="433"/>
      <c r="AB167" s="435"/>
    </row>
    <row r="168" spans="8:8" ht="15.75" customHeight="1">
      <c r="A168" s="437"/>
      <c r="B168" s="499">
        <v>12.0</v>
      </c>
      <c r="C168" s="500" t="s">
        <v>181</v>
      </c>
      <c r="D168" s="289">
        <v>56.38</v>
      </c>
      <c r="E168" s="432">
        <v>0.0</v>
      </c>
      <c r="F168" s="432">
        <v>20.0</v>
      </c>
      <c r="G168" s="432"/>
      <c r="H168" s="432"/>
      <c r="I168" s="432"/>
      <c r="J168" s="432"/>
      <c r="K168" s="432"/>
      <c r="L168" s="432"/>
      <c r="M168" s="432"/>
      <c r="N168" s="432"/>
      <c r="O168" s="433"/>
      <c r="P168" s="433"/>
      <c r="Q168" s="432"/>
      <c r="R168" s="432"/>
      <c r="S168" s="348"/>
      <c r="T168" s="348"/>
      <c r="U168" s="433"/>
      <c r="V168" s="433"/>
      <c r="W168" s="433"/>
      <c r="X168" s="433"/>
      <c r="Y168" s="433"/>
      <c r="Z168" s="433"/>
      <c r="AA168" s="433"/>
      <c r="AB168" s="435"/>
    </row>
    <row r="169" spans="8:8" ht="15.75" customHeight="1">
      <c r="A169" s="437"/>
      <c r="B169" s="499">
        <v>13.0</v>
      </c>
      <c r="C169" s="500" t="s">
        <v>220</v>
      </c>
      <c r="D169" s="289">
        <v>70.14</v>
      </c>
      <c r="E169" s="432">
        <v>0.0</v>
      </c>
      <c r="F169" s="432">
        <v>0.0</v>
      </c>
      <c r="G169" s="432"/>
      <c r="H169" s="432"/>
      <c r="I169" s="432"/>
      <c r="J169" s="432"/>
      <c r="K169" s="432"/>
      <c r="L169" s="432"/>
      <c r="M169" s="536"/>
      <c r="N169" s="536"/>
      <c r="O169" s="433"/>
      <c r="P169" s="433"/>
      <c r="Q169" s="432"/>
      <c r="R169" s="432"/>
      <c r="S169" s="348"/>
      <c r="T169" s="348"/>
      <c r="U169" s="433"/>
      <c r="V169" s="433"/>
      <c r="W169" s="433"/>
      <c r="X169" s="433"/>
      <c r="Y169" s="433"/>
      <c r="Z169" s="433"/>
      <c r="AA169" s="433"/>
      <c r="AB169" s="435"/>
    </row>
    <row r="170" spans="8:8" ht="15.75" customHeight="1">
      <c r="A170" s="413"/>
      <c r="B170" s="501">
        <v>14.0</v>
      </c>
      <c r="C170" s="539"/>
      <c r="D170" s="295"/>
      <c r="E170" s="441"/>
      <c r="F170" s="441"/>
      <c r="G170" s="442"/>
      <c r="H170" s="442"/>
      <c r="I170" s="441"/>
      <c r="J170" s="441"/>
      <c r="K170" s="441"/>
      <c r="L170" s="441"/>
      <c r="M170" s="544"/>
      <c r="N170" s="544"/>
      <c r="O170" s="442"/>
      <c r="P170" s="442"/>
      <c r="Q170" s="441"/>
      <c r="R170" s="441"/>
      <c r="S170" s="443"/>
      <c r="T170" s="443"/>
      <c r="U170" s="442"/>
      <c r="V170" s="442"/>
      <c r="W170" s="442"/>
      <c r="X170" s="442"/>
      <c r="Y170" s="442"/>
      <c r="Z170" s="442"/>
      <c r="AA170" s="442"/>
      <c r="AB170" s="444"/>
    </row>
    <row r="171" spans="8:8" ht="15.75" customHeight="1">
      <c r="A171" s="437"/>
      <c r="B171" s="505"/>
      <c r="C171" s="506" t="s">
        <v>187</v>
      </c>
      <c r="D171" s="507"/>
      <c r="E171" s="537">
        <f t="shared" si="60" ref="E171:AB171">SUMPRODUCT($D157:$D170,E157:E170)/100000</f>
        <v>0.9546711999999999</v>
      </c>
      <c r="F171" s="537">
        <f t="shared" si="60"/>
        <v>0.44101219999999997</v>
      </c>
      <c r="G171" s="537">
        <f t="shared" si="60"/>
        <v>0.0</v>
      </c>
      <c r="H171" s="537">
        <f t="shared" si="60"/>
        <v>0.0</v>
      </c>
      <c r="I171" s="537">
        <f t="shared" si="60"/>
        <v>0.0</v>
      </c>
      <c r="J171" s="537">
        <f t="shared" si="60"/>
        <v>0.0</v>
      </c>
      <c r="K171" s="537">
        <f t="shared" si="60"/>
        <v>0.0</v>
      </c>
      <c r="L171" s="537">
        <f t="shared" si="60"/>
        <v>0.0</v>
      </c>
      <c r="M171" s="537">
        <f t="shared" si="60"/>
        <v>0.0</v>
      </c>
      <c r="N171" s="537">
        <f t="shared" si="60"/>
        <v>0.0</v>
      </c>
      <c r="O171" s="537">
        <f t="shared" si="60"/>
        <v>0.0</v>
      </c>
      <c r="P171" s="537">
        <f t="shared" si="60"/>
        <v>0.0</v>
      </c>
      <c r="Q171" s="537">
        <f t="shared" si="60"/>
        <v>0.0</v>
      </c>
      <c r="R171" s="537">
        <f t="shared" si="60"/>
        <v>0.0</v>
      </c>
      <c r="S171" s="537">
        <f t="shared" si="60"/>
        <v>0.0</v>
      </c>
      <c r="T171" s="537">
        <f t="shared" si="60"/>
        <v>0.0</v>
      </c>
      <c r="U171" s="537">
        <f t="shared" si="60"/>
        <v>0.0</v>
      </c>
      <c r="V171" s="537">
        <f t="shared" si="60"/>
        <v>0.0</v>
      </c>
      <c r="W171" s="537">
        <f t="shared" si="60"/>
        <v>0.0</v>
      </c>
      <c r="X171" s="537">
        <f t="shared" si="60"/>
        <v>0.0</v>
      </c>
      <c r="Y171" s="537">
        <f t="shared" si="60"/>
        <v>0.0</v>
      </c>
      <c r="Z171" s="537">
        <f t="shared" si="60"/>
        <v>0.0</v>
      </c>
      <c r="AA171" s="537">
        <f t="shared" si="60"/>
        <v>0.0</v>
      </c>
      <c r="AB171" s="538">
        <f t="shared" si="60"/>
        <v>0.0</v>
      </c>
    </row>
    <row r="172" spans="8:8" ht="15.75" customHeight="1">
      <c r="A172" s="437"/>
      <c r="B172" s="510"/>
      <c r="C172" s="511"/>
      <c r="D172" s="512"/>
      <c r="E172" s="540"/>
      <c r="F172" s="540"/>
      <c r="G172" s="540"/>
      <c r="H172" s="540"/>
      <c r="I172" s="540"/>
      <c r="J172" s="540"/>
      <c r="K172" s="540"/>
      <c r="L172" s="540"/>
      <c r="M172" s="540"/>
      <c r="N172" s="540"/>
      <c r="O172" s="540"/>
      <c r="P172" s="540"/>
      <c r="Q172" s="541"/>
      <c r="R172" s="541"/>
      <c r="S172" s="540"/>
      <c r="T172" s="540"/>
      <c r="U172" s="540"/>
      <c r="V172" s="540"/>
      <c r="W172" s="540"/>
      <c r="X172" s="540"/>
      <c r="Y172" s="540"/>
      <c r="Z172" s="540"/>
      <c r="AA172" s="540"/>
      <c r="AB172" s="542"/>
    </row>
    <row r="173" spans="8:8" ht="15.75" customHeight="1">
      <c r="A173" s="413"/>
      <c r="B173" s="496" t="s">
        <v>221</v>
      </c>
      <c r="C173" s="517" t="s">
        <v>165</v>
      </c>
      <c r="D173" s="518"/>
      <c r="E173" s="531" t="s">
        <v>214</v>
      </c>
      <c r="F173" s="532" t="s">
        <v>215</v>
      </c>
      <c r="G173" s="532" t="s">
        <v>214</v>
      </c>
      <c r="H173" s="532" t="s">
        <v>215</v>
      </c>
      <c r="I173" s="532" t="s">
        <v>214</v>
      </c>
      <c r="J173" s="532" t="s">
        <v>215</v>
      </c>
      <c r="K173" s="532" t="s">
        <v>214</v>
      </c>
      <c r="L173" s="532" t="s">
        <v>215</v>
      </c>
      <c r="M173" s="532" t="s">
        <v>214</v>
      </c>
      <c r="N173" s="532" t="s">
        <v>215</v>
      </c>
      <c r="O173" s="532" t="s">
        <v>214</v>
      </c>
      <c r="P173" s="532" t="s">
        <v>215</v>
      </c>
      <c r="Q173" s="532" t="s">
        <v>214</v>
      </c>
      <c r="R173" s="532" t="s">
        <v>215</v>
      </c>
      <c r="S173" s="532" t="s">
        <v>214</v>
      </c>
      <c r="T173" s="532" t="s">
        <v>215</v>
      </c>
      <c r="U173" s="532" t="s">
        <v>214</v>
      </c>
      <c r="V173" s="532" t="s">
        <v>215</v>
      </c>
      <c r="W173" s="532" t="s">
        <v>214</v>
      </c>
      <c r="X173" s="532" t="s">
        <v>215</v>
      </c>
      <c r="Y173" s="532" t="s">
        <v>214</v>
      </c>
      <c r="Z173" s="532" t="s">
        <v>215</v>
      </c>
      <c r="AA173" s="532" t="s">
        <v>214</v>
      </c>
      <c r="AB173" s="533" t="s">
        <v>215</v>
      </c>
    </row>
    <row r="174" spans="8:8" ht="15.75" customHeight="1">
      <c r="A174" s="413"/>
      <c r="B174" s="499"/>
      <c r="C174" s="519" t="s">
        <v>222</v>
      </c>
      <c r="D174" s="534"/>
      <c r="E174" s="521">
        <f t="shared" si="61" ref="E174:AB174">SUMPRODUCT($D$158:$D$159:$D$160,E158:E159:E160)/100000</f>
        <v>0.8337030000000001</v>
      </c>
      <c r="F174" s="521">
        <f t="shared" si="61"/>
        <v>0.3572472</v>
      </c>
      <c r="G174" s="521">
        <f t="shared" si="61"/>
        <v>0.0</v>
      </c>
      <c r="H174" s="521">
        <f t="shared" si="61"/>
        <v>0.0</v>
      </c>
      <c r="I174" s="521">
        <f t="shared" si="61"/>
        <v>0.0</v>
      </c>
      <c r="J174" s="521">
        <f t="shared" si="61"/>
        <v>0.0</v>
      </c>
      <c r="K174" s="521">
        <f t="shared" si="61"/>
        <v>0.0</v>
      </c>
      <c r="L174" s="521">
        <f t="shared" si="61"/>
        <v>0.0</v>
      </c>
      <c r="M174" s="521">
        <f t="shared" si="61"/>
        <v>0.0</v>
      </c>
      <c r="N174" s="521">
        <f t="shared" si="61"/>
        <v>0.0</v>
      </c>
      <c r="O174" s="521">
        <f t="shared" si="61"/>
        <v>0.0</v>
      </c>
      <c r="P174" s="521">
        <f t="shared" si="61"/>
        <v>0.0</v>
      </c>
      <c r="Q174" s="521">
        <f t="shared" si="61"/>
        <v>0.0</v>
      </c>
      <c r="R174" s="521">
        <f t="shared" si="61"/>
        <v>0.0</v>
      </c>
      <c r="S174" s="521">
        <f t="shared" si="61"/>
        <v>0.0</v>
      </c>
      <c r="T174" s="521">
        <f t="shared" si="61"/>
        <v>0.0</v>
      </c>
      <c r="U174" s="521">
        <f t="shared" si="61"/>
        <v>0.0</v>
      </c>
      <c r="V174" s="521">
        <f t="shared" si="61"/>
        <v>0.0</v>
      </c>
      <c r="W174" s="521">
        <f t="shared" si="61"/>
        <v>0.0</v>
      </c>
      <c r="X174" s="521">
        <f t="shared" si="61"/>
        <v>0.0</v>
      </c>
      <c r="Y174" s="521">
        <f t="shared" si="61"/>
        <v>0.0</v>
      </c>
      <c r="Z174" s="521">
        <f t="shared" si="61"/>
        <v>0.0</v>
      </c>
      <c r="AA174" s="521">
        <f t="shared" si="61"/>
        <v>0.0</v>
      </c>
      <c r="AB174" s="521">
        <f t="shared" si="61"/>
        <v>0.0</v>
      </c>
    </row>
    <row r="175" spans="8:8" ht="15.75" customHeight="1">
      <c r="A175" s="413"/>
      <c r="B175" s="499"/>
      <c r="C175" s="519" t="s">
        <v>223</v>
      </c>
      <c r="D175" s="522"/>
      <c r="E175" s="523">
        <f t="shared" si="62" ref="E175:AB175">SUMPRODUCT($D$161:$D$162:$D$163:$D$164,E161:E162:E163:E164)/100000</f>
        <v>0.0709342</v>
      </c>
      <c r="F175" s="523">
        <f t="shared" si="62"/>
        <v>0.0274584</v>
      </c>
      <c r="G175" s="523">
        <f t="shared" si="62"/>
        <v>0.0</v>
      </c>
      <c r="H175" s="523">
        <f t="shared" si="62"/>
        <v>0.0</v>
      </c>
      <c r="I175" s="523">
        <f t="shared" si="62"/>
        <v>0.0</v>
      </c>
      <c r="J175" s="523">
        <f t="shared" si="62"/>
        <v>0.0</v>
      </c>
      <c r="K175" s="523">
        <f t="shared" si="62"/>
        <v>0.0</v>
      </c>
      <c r="L175" s="523">
        <f t="shared" si="62"/>
        <v>0.0</v>
      </c>
      <c r="M175" s="523">
        <f t="shared" si="62"/>
        <v>0.0</v>
      </c>
      <c r="N175" s="523">
        <f t="shared" si="62"/>
        <v>0.0</v>
      </c>
      <c r="O175" s="523">
        <f t="shared" si="62"/>
        <v>0.0</v>
      </c>
      <c r="P175" s="523">
        <f t="shared" si="62"/>
        <v>0.0</v>
      </c>
      <c r="Q175" s="523">
        <f t="shared" si="62"/>
        <v>0.0</v>
      </c>
      <c r="R175" s="523">
        <f t="shared" si="62"/>
        <v>0.0</v>
      </c>
      <c r="S175" s="523">
        <f t="shared" si="62"/>
        <v>0.0</v>
      </c>
      <c r="T175" s="523">
        <f t="shared" si="62"/>
        <v>0.0</v>
      </c>
      <c r="U175" s="523">
        <f t="shared" si="62"/>
        <v>0.0</v>
      </c>
      <c r="V175" s="523">
        <f t="shared" si="62"/>
        <v>0.0</v>
      </c>
      <c r="W175" s="523">
        <f t="shared" si="62"/>
        <v>0.0</v>
      </c>
      <c r="X175" s="523">
        <f t="shared" si="62"/>
        <v>0.0</v>
      </c>
      <c r="Y175" s="523">
        <f t="shared" si="62"/>
        <v>0.0</v>
      </c>
      <c r="Z175" s="523">
        <f t="shared" si="62"/>
        <v>0.0</v>
      </c>
      <c r="AA175" s="523">
        <f t="shared" si="62"/>
        <v>0.0</v>
      </c>
      <c r="AB175" s="523">
        <f t="shared" si="62"/>
        <v>0.0</v>
      </c>
    </row>
    <row r="176" spans="8:8" ht="15.75" customHeight="1">
      <c r="A176" s="413"/>
      <c r="B176" s="499"/>
      <c r="C176" s="524" t="s">
        <v>224</v>
      </c>
      <c r="D176" s="522"/>
      <c r="E176" s="523">
        <f t="shared" si="63" ref="E176:AB176">SUMPRODUCT($D$165:$D$166:$D$167,E165:E166:E167)/100000</f>
        <v>0.050033999999999995</v>
      </c>
      <c r="F176" s="523">
        <f t="shared" si="63"/>
        <v>0.0450306</v>
      </c>
      <c r="G176" s="523">
        <f t="shared" si="63"/>
        <v>0.0</v>
      </c>
      <c r="H176" s="523">
        <f t="shared" si="63"/>
        <v>0.0</v>
      </c>
      <c r="I176" s="523">
        <f t="shared" si="63"/>
        <v>0.0</v>
      </c>
      <c r="J176" s="523">
        <f t="shared" si="63"/>
        <v>0.0</v>
      </c>
      <c r="K176" s="523">
        <f t="shared" si="63"/>
        <v>0.0</v>
      </c>
      <c r="L176" s="523">
        <f t="shared" si="63"/>
        <v>0.0</v>
      </c>
      <c r="M176" s="523">
        <f t="shared" si="63"/>
        <v>0.0</v>
      </c>
      <c r="N176" s="523">
        <f t="shared" si="63"/>
        <v>0.0</v>
      </c>
      <c r="O176" s="523">
        <f t="shared" si="63"/>
        <v>0.0</v>
      </c>
      <c r="P176" s="523">
        <f t="shared" si="63"/>
        <v>0.0</v>
      </c>
      <c r="Q176" s="523">
        <f t="shared" si="63"/>
        <v>0.0</v>
      </c>
      <c r="R176" s="523">
        <f t="shared" si="63"/>
        <v>0.0</v>
      </c>
      <c r="S176" s="523">
        <f t="shared" si="63"/>
        <v>0.0</v>
      </c>
      <c r="T176" s="523">
        <f t="shared" si="63"/>
        <v>0.0</v>
      </c>
      <c r="U176" s="523">
        <f t="shared" si="63"/>
        <v>0.0</v>
      </c>
      <c r="V176" s="523">
        <f t="shared" si="63"/>
        <v>0.0</v>
      </c>
      <c r="W176" s="523">
        <f t="shared" si="63"/>
        <v>0.0</v>
      </c>
      <c r="X176" s="523">
        <f t="shared" si="63"/>
        <v>0.0</v>
      </c>
      <c r="Y176" s="523">
        <f t="shared" si="63"/>
        <v>0.0</v>
      </c>
      <c r="Z176" s="523">
        <f t="shared" si="63"/>
        <v>0.0</v>
      </c>
      <c r="AA176" s="523">
        <f t="shared" si="63"/>
        <v>0.0</v>
      </c>
      <c r="AB176" s="523">
        <f t="shared" si="63"/>
        <v>0.0</v>
      </c>
    </row>
    <row r="177" spans="8:8" ht="15.75" customHeight="1">
      <c r="A177" s="413"/>
      <c r="B177" s="499"/>
      <c r="C177" s="519" t="s">
        <v>225</v>
      </c>
      <c r="D177" s="522"/>
      <c r="E177" s="523">
        <f t="shared" si="64" ref="E177:AB177">SUMPRODUCT($D$168:$D$169,E168:E169)/100000</f>
        <v>0.0</v>
      </c>
      <c r="F177" s="523">
        <f t="shared" si="64"/>
        <v>0.011276000000000001</v>
      </c>
      <c r="G177" s="523">
        <f t="shared" si="64"/>
        <v>0.0</v>
      </c>
      <c r="H177" s="523">
        <f t="shared" si="64"/>
        <v>0.0</v>
      </c>
      <c r="I177" s="523">
        <f t="shared" si="64"/>
        <v>0.0</v>
      </c>
      <c r="J177" s="523">
        <f t="shared" si="64"/>
        <v>0.0</v>
      </c>
      <c r="K177" s="523">
        <f t="shared" si="64"/>
        <v>0.0</v>
      </c>
      <c r="L177" s="523">
        <f t="shared" si="64"/>
        <v>0.0</v>
      </c>
      <c r="M177" s="523">
        <f t="shared" si="64"/>
        <v>0.0</v>
      </c>
      <c r="N177" s="523">
        <f t="shared" si="64"/>
        <v>0.0</v>
      </c>
      <c r="O177" s="523">
        <f t="shared" si="64"/>
        <v>0.0</v>
      </c>
      <c r="P177" s="523">
        <f t="shared" si="64"/>
        <v>0.0</v>
      </c>
      <c r="Q177" s="523">
        <f t="shared" si="64"/>
        <v>0.0</v>
      </c>
      <c r="R177" s="523">
        <f t="shared" si="64"/>
        <v>0.0</v>
      </c>
      <c r="S177" s="523">
        <f t="shared" si="64"/>
        <v>0.0</v>
      </c>
      <c r="T177" s="523">
        <f t="shared" si="64"/>
        <v>0.0</v>
      </c>
      <c r="U177" s="523">
        <f t="shared" si="64"/>
        <v>0.0</v>
      </c>
      <c r="V177" s="523">
        <f t="shared" si="64"/>
        <v>0.0</v>
      </c>
      <c r="W177" s="523">
        <f t="shared" si="64"/>
        <v>0.0</v>
      </c>
      <c r="X177" s="523">
        <f t="shared" si="64"/>
        <v>0.0</v>
      </c>
      <c r="Y177" s="523">
        <f t="shared" si="64"/>
        <v>0.0</v>
      </c>
      <c r="Z177" s="523">
        <f t="shared" si="64"/>
        <v>0.0</v>
      </c>
      <c r="AA177" s="523">
        <f t="shared" si="64"/>
        <v>0.0</v>
      </c>
      <c r="AB177" s="523">
        <f t="shared" si="64"/>
        <v>0.0</v>
      </c>
    </row>
    <row r="178" spans="8:8" ht="15.75" customHeight="1">
      <c r="A178" s="430"/>
      <c r="B178" s="501"/>
      <c r="C178" s="525" t="s">
        <v>187</v>
      </c>
      <c r="D178" s="526"/>
      <c r="E178" s="527">
        <f t="shared" si="65" ref="E178:AB178">SUM(E174:E177)</f>
        <v>0.9546712</v>
      </c>
      <c r="F178" s="528">
        <f t="shared" si="65"/>
        <v>0.44101219999999997</v>
      </c>
      <c r="G178" s="528">
        <f t="shared" si="65"/>
        <v>0.0</v>
      </c>
      <c r="H178" s="528">
        <f t="shared" si="65"/>
        <v>0.0</v>
      </c>
      <c r="I178" s="528">
        <f t="shared" si="65"/>
        <v>0.0</v>
      </c>
      <c r="J178" s="528">
        <f t="shared" si="65"/>
        <v>0.0</v>
      </c>
      <c r="K178" s="528">
        <f t="shared" si="65"/>
        <v>0.0</v>
      </c>
      <c r="L178" s="528">
        <f t="shared" si="65"/>
        <v>0.0</v>
      </c>
      <c r="M178" s="528">
        <f t="shared" si="65"/>
        <v>0.0</v>
      </c>
      <c r="N178" s="528">
        <f t="shared" si="65"/>
        <v>0.0</v>
      </c>
      <c r="O178" s="528">
        <f t="shared" si="65"/>
        <v>0.0</v>
      </c>
      <c r="P178" s="528">
        <f t="shared" si="65"/>
        <v>0.0</v>
      </c>
      <c r="Q178" s="528">
        <f t="shared" si="65"/>
        <v>0.0</v>
      </c>
      <c r="R178" s="528">
        <f t="shared" si="65"/>
        <v>0.0</v>
      </c>
      <c r="S178" s="528">
        <f t="shared" si="65"/>
        <v>0.0</v>
      </c>
      <c r="T178" s="528">
        <f t="shared" si="65"/>
        <v>0.0</v>
      </c>
      <c r="U178" s="528">
        <f t="shared" si="65"/>
        <v>0.0</v>
      </c>
      <c r="V178" s="528">
        <f t="shared" si="65"/>
        <v>0.0</v>
      </c>
      <c r="W178" s="528">
        <f t="shared" si="65"/>
        <v>0.0</v>
      </c>
      <c r="X178" s="528">
        <f t="shared" si="65"/>
        <v>0.0</v>
      </c>
      <c r="Y178" s="528">
        <f t="shared" si="65"/>
        <v>0.0</v>
      </c>
      <c r="Z178" s="528">
        <f t="shared" si="65"/>
        <v>0.0</v>
      </c>
      <c r="AA178" s="528">
        <f t="shared" si="65"/>
        <v>0.0</v>
      </c>
      <c r="AB178" s="529">
        <f t="shared" si="65"/>
        <v>0.0</v>
      </c>
    </row>
    <row r="179" spans="8:8" ht="15.75" customHeight="1">
      <c r="A179" s="388" t="s">
        <v>275</v>
      </c>
      <c r="B179" s="496">
        <v>1.0</v>
      </c>
      <c r="C179" s="497" t="s">
        <v>217</v>
      </c>
      <c r="D179" s="280">
        <v>92.9</v>
      </c>
      <c r="E179" s="432"/>
      <c r="F179" s="432"/>
      <c r="G179" s="432"/>
      <c r="H179" s="432"/>
      <c r="I179" s="432"/>
      <c r="J179" s="432"/>
      <c r="K179" s="432"/>
      <c r="L179" s="432"/>
      <c r="M179" s="536"/>
      <c r="N179" s="536"/>
      <c r="O179" s="433"/>
      <c r="P179" s="433"/>
      <c r="Q179" s="432"/>
      <c r="R179" s="432"/>
      <c r="S179" s="348"/>
      <c r="T179" s="348"/>
      <c r="U179" s="433"/>
      <c r="V179" s="433"/>
      <c r="W179" s="433"/>
      <c r="X179" s="433"/>
      <c r="Y179" s="433"/>
      <c r="Z179" s="433"/>
      <c r="AA179" s="433"/>
      <c r="AB179" s="435"/>
    </row>
    <row r="180" spans="8:8" ht="15.75" customHeight="1">
      <c r="A180" s="454"/>
      <c r="B180" s="499">
        <v>2.0</v>
      </c>
      <c r="C180" s="500" t="s">
        <v>218</v>
      </c>
      <c r="D180" s="289">
        <v>154.38</v>
      </c>
      <c r="E180" s="432"/>
      <c r="F180" s="432"/>
      <c r="G180" s="433"/>
      <c r="H180" s="433"/>
      <c r="I180" s="432"/>
      <c r="J180" s="432"/>
      <c r="K180" s="432"/>
      <c r="L180" s="432"/>
      <c r="M180" s="536"/>
      <c r="N180" s="536"/>
      <c r="O180" s="433"/>
      <c r="P180" s="433"/>
      <c r="Q180" s="432"/>
      <c r="R180" s="432"/>
      <c r="S180" s="348"/>
      <c r="T180" s="348"/>
      <c r="U180" s="433"/>
      <c r="V180" s="433"/>
      <c r="W180" s="433"/>
      <c r="X180" s="433"/>
      <c r="Y180" s="433"/>
      <c r="Z180" s="433"/>
      <c r="AA180" s="433"/>
      <c r="AB180" s="435"/>
    </row>
    <row r="181" spans="8:8" ht="15.75" customHeight="1">
      <c r="A181" s="413"/>
      <c r="B181" s="499">
        <v>3.0</v>
      </c>
      <c r="C181" s="500" t="s">
        <v>178</v>
      </c>
      <c r="D181" s="289">
        <v>283.73</v>
      </c>
      <c r="E181" s="432"/>
      <c r="F181" s="432"/>
      <c r="G181" s="432"/>
      <c r="H181" s="432"/>
      <c r="I181" s="432"/>
      <c r="J181" s="432"/>
      <c r="K181" s="432"/>
      <c r="L181" s="432"/>
      <c r="M181" s="536"/>
      <c r="N181" s="536"/>
      <c r="O181" s="433"/>
      <c r="P181" s="433"/>
      <c r="Q181" s="432"/>
      <c r="R181" s="432"/>
      <c r="S181" s="348"/>
      <c r="T181" s="348"/>
      <c r="U181" s="433"/>
      <c r="V181" s="433"/>
      <c r="W181" s="433"/>
      <c r="X181" s="433"/>
      <c r="Y181" s="433"/>
      <c r="Z181" s="433"/>
      <c r="AA181" s="433"/>
      <c r="AB181" s="435"/>
    </row>
    <row r="182" spans="8:8" ht="15.75" customHeight="1">
      <c r="A182" s="413"/>
      <c r="B182" s="499">
        <v>4.0</v>
      </c>
      <c r="C182" s="500" t="s">
        <v>179</v>
      </c>
      <c r="D182" s="289">
        <v>344.75</v>
      </c>
      <c r="E182" s="432"/>
      <c r="F182" s="432"/>
      <c r="G182" s="432"/>
      <c r="H182" s="432"/>
      <c r="I182" s="432"/>
      <c r="J182" s="432"/>
      <c r="K182" s="432"/>
      <c r="L182" s="432"/>
      <c r="M182" s="536"/>
      <c r="N182" s="536"/>
      <c r="O182" s="433"/>
      <c r="P182" s="433"/>
      <c r="Q182" s="432"/>
      <c r="R182" s="432"/>
      <c r="S182" s="348"/>
      <c r="T182" s="348"/>
      <c r="U182" s="433"/>
      <c r="V182" s="433"/>
      <c r="W182" s="433"/>
      <c r="X182" s="433"/>
      <c r="Y182" s="433"/>
      <c r="Z182" s="433"/>
      <c r="AA182" s="433"/>
      <c r="AB182" s="435"/>
    </row>
    <row r="183" spans="8:8" ht="15.75" customHeight="1">
      <c r="A183" s="413"/>
      <c r="B183" s="499">
        <v>5.0</v>
      </c>
      <c r="C183" s="500" t="s">
        <v>175</v>
      </c>
      <c r="D183" s="289">
        <v>208.06</v>
      </c>
      <c r="E183" s="432"/>
      <c r="F183" s="432"/>
      <c r="G183" s="432"/>
      <c r="H183" s="432"/>
      <c r="I183" s="432"/>
      <c r="J183" s="432"/>
      <c r="K183" s="432"/>
      <c r="L183" s="432"/>
      <c r="M183" s="536"/>
      <c r="N183" s="536"/>
      <c r="O183" s="433"/>
      <c r="P183" s="433"/>
      <c r="Q183" s="432"/>
      <c r="R183" s="432"/>
      <c r="S183" s="348"/>
      <c r="T183" s="348"/>
      <c r="U183" s="433"/>
      <c r="V183" s="433"/>
      <c r="W183" s="433"/>
      <c r="X183" s="433"/>
      <c r="Y183" s="433"/>
      <c r="Z183" s="433"/>
      <c r="AA183" s="433"/>
      <c r="AB183" s="435"/>
    </row>
    <row r="184" spans="8:8" ht="15.75" customHeight="1">
      <c r="A184" s="413"/>
      <c r="B184" s="499">
        <v>6.0</v>
      </c>
      <c r="C184" s="500" t="s">
        <v>176</v>
      </c>
      <c r="D184" s="289">
        <v>399.65</v>
      </c>
      <c r="E184" s="432"/>
      <c r="F184" s="432"/>
      <c r="G184" s="432"/>
      <c r="H184" s="432"/>
      <c r="I184" s="432"/>
      <c r="J184" s="432"/>
      <c r="K184" s="432"/>
      <c r="L184" s="432"/>
      <c r="M184" s="536"/>
      <c r="N184" s="536"/>
      <c r="O184" s="433"/>
      <c r="P184" s="433"/>
      <c r="Q184" s="432"/>
      <c r="R184" s="432"/>
      <c r="S184" s="348"/>
      <c r="T184" s="348"/>
      <c r="U184" s="433"/>
      <c r="V184" s="433"/>
      <c r="W184" s="433"/>
      <c r="X184" s="433"/>
      <c r="Y184" s="433"/>
      <c r="Z184" s="433"/>
      <c r="AA184" s="433"/>
      <c r="AB184" s="435"/>
    </row>
    <row r="185" spans="8:8" ht="15.75" customHeight="1">
      <c r="A185" s="413"/>
      <c r="B185" s="499">
        <v>7.0</v>
      </c>
      <c r="C185" s="500" t="s">
        <v>174</v>
      </c>
      <c r="D185" s="289">
        <v>228.82</v>
      </c>
      <c r="E185" s="432">
        <v>20.0</v>
      </c>
      <c r="F185" s="432">
        <v>30.0</v>
      </c>
      <c r="G185" s="432"/>
      <c r="H185" s="432"/>
      <c r="I185" s="432"/>
      <c r="J185" s="432"/>
      <c r="K185" s="432"/>
      <c r="L185" s="432"/>
      <c r="M185" s="432"/>
      <c r="N185" s="432"/>
      <c r="O185" s="433"/>
      <c r="P185" s="433"/>
      <c r="Q185" s="432"/>
      <c r="R185" s="432"/>
      <c r="S185" s="348"/>
      <c r="T185" s="348"/>
      <c r="U185" s="433"/>
      <c r="V185" s="433"/>
      <c r="W185" s="433"/>
      <c r="X185" s="433"/>
      <c r="Y185" s="433"/>
      <c r="Z185" s="433"/>
      <c r="AA185" s="433"/>
      <c r="AB185" s="435"/>
    </row>
    <row r="186" spans="8:8" ht="15.75" customHeight="1">
      <c r="A186" s="413"/>
      <c r="B186" s="499">
        <v>8.0</v>
      </c>
      <c r="C186" s="500" t="s">
        <v>177</v>
      </c>
      <c r="D186" s="289">
        <v>402.71</v>
      </c>
      <c r="E186" s="432"/>
      <c r="F186" s="432"/>
      <c r="G186" s="432"/>
      <c r="H186" s="432"/>
      <c r="I186" s="432"/>
      <c r="J186" s="432"/>
      <c r="K186" s="432"/>
      <c r="L186" s="432"/>
      <c r="M186" s="536"/>
      <c r="N186" s="536"/>
      <c r="O186" s="433"/>
      <c r="P186" s="433"/>
      <c r="Q186" s="432"/>
      <c r="R186" s="432"/>
      <c r="S186" s="348"/>
      <c r="T186" s="348"/>
      <c r="U186" s="433"/>
      <c r="V186" s="433"/>
      <c r="W186" s="433"/>
      <c r="X186" s="433"/>
      <c r="Y186" s="433"/>
      <c r="Z186" s="433"/>
      <c r="AA186" s="433"/>
      <c r="AB186" s="435"/>
    </row>
    <row r="187" spans="8:8" ht="15.75" customHeight="1">
      <c r="A187" s="413"/>
      <c r="B187" s="499">
        <v>9.0</v>
      </c>
      <c r="C187" s="500" t="s">
        <v>172</v>
      </c>
      <c r="D187" s="289">
        <v>250.17</v>
      </c>
      <c r="E187" s="432"/>
      <c r="F187" s="432"/>
      <c r="G187" s="432"/>
      <c r="H187" s="432"/>
      <c r="I187" s="432"/>
      <c r="J187" s="432"/>
      <c r="K187" s="432"/>
      <c r="L187" s="432"/>
      <c r="M187" s="432"/>
      <c r="N187" s="432"/>
      <c r="O187" s="433"/>
      <c r="P187" s="433"/>
      <c r="Q187" s="432"/>
      <c r="R187" s="432"/>
      <c r="S187" s="348"/>
      <c r="T187" s="348"/>
      <c r="U187" s="433"/>
      <c r="V187" s="433"/>
      <c r="W187" s="433"/>
      <c r="X187" s="433"/>
      <c r="Y187" s="433"/>
      <c r="Z187" s="433"/>
      <c r="AA187" s="433"/>
      <c r="AB187" s="435"/>
    </row>
    <row r="188" spans="8:8" ht="15.75" customHeight="1">
      <c r="A188" s="413"/>
      <c r="B188" s="499">
        <v>10.0</v>
      </c>
      <c r="C188" s="500" t="s">
        <v>173</v>
      </c>
      <c r="D188" s="289">
        <v>250.17</v>
      </c>
      <c r="E188" s="432"/>
      <c r="F188" s="432"/>
      <c r="G188" s="432"/>
      <c r="H188" s="432"/>
      <c r="I188" s="432"/>
      <c r="J188" s="432"/>
      <c r="K188" s="432"/>
      <c r="L188" s="432"/>
      <c r="M188" s="432"/>
      <c r="N188" s="438"/>
      <c r="O188" s="433"/>
      <c r="P188" s="433"/>
      <c r="Q188" s="432"/>
      <c r="R188" s="438"/>
      <c r="S188" s="348"/>
      <c r="T188" s="460"/>
      <c r="U188" s="433"/>
      <c r="V188" s="433"/>
      <c r="W188" s="433"/>
      <c r="X188" s="433"/>
      <c r="Y188" s="433"/>
      <c r="Z188" s="433"/>
      <c r="AA188" s="433"/>
      <c r="AB188" s="435"/>
    </row>
    <row r="189" spans="8:8" ht="15.75" customHeight="1">
      <c r="A189" s="413"/>
      <c r="B189" s="499">
        <v>11.0</v>
      </c>
      <c r="C189" s="500" t="s">
        <v>219</v>
      </c>
      <c r="D189" s="289">
        <v>228.82</v>
      </c>
      <c r="E189" s="432"/>
      <c r="F189" s="432"/>
      <c r="G189" s="432"/>
      <c r="H189" s="432"/>
      <c r="I189" s="432"/>
      <c r="J189" s="432"/>
      <c r="K189" s="432"/>
      <c r="L189" s="432"/>
      <c r="M189" s="432"/>
      <c r="N189" s="432"/>
      <c r="O189" s="433"/>
      <c r="P189" s="433"/>
      <c r="Q189" s="432"/>
      <c r="R189" s="432"/>
      <c r="S189" s="348"/>
      <c r="T189" s="348"/>
      <c r="U189" s="433"/>
      <c r="V189" s="433"/>
      <c r="W189" s="433"/>
      <c r="X189" s="433"/>
      <c r="Y189" s="433"/>
      <c r="Z189" s="433"/>
      <c r="AA189" s="433"/>
      <c r="AB189" s="435"/>
    </row>
    <row r="190" spans="8:8" ht="15.75" customHeight="1">
      <c r="A190" s="413"/>
      <c r="B190" s="499">
        <v>12.0</v>
      </c>
      <c r="C190" s="500" t="s">
        <v>181</v>
      </c>
      <c r="D190" s="289">
        <v>56.38</v>
      </c>
      <c r="E190" s="432"/>
      <c r="F190" s="432"/>
      <c r="G190" s="432"/>
      <c r="H190" s="432"/>
      <c r="I190" s="432"/>
      <c r="J190" s="432"/>
      <c r="K190" s="432"/>
      <c r="L190" s="432"/>
      <c r="M190" s="432"/>
      <c r="N190" s="432"/>
      <c r="O190" s="433"/>
      <c r="P190" s="433"/>
      <c r="Q190" s="432"/>
      <c r="R190" s="432"/>
      <c r="S190" s="348"/>
      <c r="T190" s="348"/>
      <c r="U190" s="433"/>
      <c r="V190" s="433"/>
      <c r="W190" s="433"/>
      <c r="X190" s="433"/>
      <c r="Y190" s="433"/>
      <c r="Z190" s="433"/>
      <c r="AA190" s="433"/>
      <c r="AB190" s="435"/>
    </row>
    <row r="191" spans="8:8" ht="15.75" customHeight="1">
      <c r="A191" s="413"/>
      <c r="B191" s="499">
        <v>13.0</v>
      </c>
      <c r="C191" s="500" t="s">
        <v>220</v>
      </c>
      <c r="D191" s="289">
        <v>70.14</v>
      </c>
      <c r="E191" s="432"/>
      <c r="F191" s="432"/>
      <c r="G191" s="432"/>
      <c r="H191" s="432"/>
      <c r="I191" s="432"/>
      <c r="J191" s="432"/>
      <c r="K191" s="432"/>
      <c r="L191" s="432"/>
      <c r="M191" s="432"/>
      <c r="N191" s="432"/>
      <c r="O191" s="433"/>
      <c r="P191" s="433"/>
      <c r="Q191" s="432"/>
      <c r="R191" s="432"/>
      <c r="S191" s="348"/>
      <c r="T191" s="348"/>
      <c r="U191" s="433"/>
      <c r="V191" s="433"/>
      <c r="W191" s="433"/>
      <c r="X191" s="433"/>
      <c r="Y191" s="433"/>
      <c r="Z191" s="433"/>
      <c r="AA191" s="433"/>
      <c r="AB191" s="435"/>
    </row>
    <row r="192" spans="8:8" ht="15.75" customHeight="1">
      <c r="A192" s="413"/>
      <c r="B192" s="501">
        <v>14.0</v>
      </c>
      <c r="C192" s="539"/>
      <c r="D192" s="295"/>
      <c r="E192" s="441"/>
      <c r="F192" s="441"/>
      <c r="G192" s="442"/>
      <c r="H192" s="442"/>
      <c r="I192" s="441"/>
      <c r="J192" s="441"/>
      <c r="K192" s="441"/>
      <c r="L192" s="441"/>
      <c r="M192" s="441"/>
      <c r="N192" s="441"/>
      <c r="O192" s="442"/>
      <c r="P192" s="442"/>
      <c r="Q192" s="441"/>
      <c r="R192" s="441"/>
      <c r="S192" s="443"/>
      <c r="T192" s="443"/>
      <c r="U192" s="442"/>
      <c r="V192" s="442"/>
      <c r="W192" s="442"/>
      <c r="X192" s="442"/>
      <c r="Y192" s="442"/>
      <c r="Z192" s="442"/>
      <c r="AA192" s="442"/>
      <c r="AB192" s="444"/>
    </row>
    <row r="193" spans="8:8" ht="15.75" customHeight="1">
      <c r="A193" s="413"/>
      <c r="B193" s="505"/>
      <c r="C193" s="506" t="s">
        <v>187</v>
      </c>
      <c r="D193" s="507"/>
      <c r="E193" s="537">
        <f t="shared" si="66" ref="E193:AB193">SUMPRODUCT($D179:$D192,E179:E192)/100000</f>
        <v>0.045764</v>
      </c>
      <c r="F193" s="537">
        <f t="shared" si="66"/>
        <v>0.068646</v>
      </c>
      <c r="G193" s="537">
        <f t="shared" si="66"/>
        <v>0.0</v>
      </c>
      <c r="H193" s="537">
        <f t="shared" si="66"/>
        <v>0.0</v>
      </c>
      <c r="I193" s="537">
        <f t="shared" si="66"/>
        <v>0.0</v>
      </c>
      <c r="J193" s="537">
        <f t="shared" si="66"/>
        <v>0.0</v>
      </c>
      <c r="K193" s="537">
        <f t="shared" si="66"/>
        <v>0.0</v>
      </c>
      <c r="L193" s="537">
        <f t="shared" si="66"/>
        <v>0.0</v>
      </c>
      <c r="M193" s="537">
        <f t="shared" si="66"/>
        <v>0.0</v>
      </c>
      <c r="N193" s="537">
        <f t="shared" si="66"/>
        <v>0.0</v>
      </c>
      <c r="O193" s="537">
        <f t="shared" si="66"/>
        <v>0.0</v>
      </c>
      <c r="P193" s="537">
        <f t="shared" si="66"/>
        <v>0.0</v>
      </c>
      <c r="Q193" s="537">
        <f t="shared" si="66"/>
        <v>0.0</v>
      </c>
      <c r="R193" s="537">
        <f t="shared" si="66"/>
        <v>0.0</v>
      </c>
      <c r="S193" s="537">
        <f t="shared" si="66"/>
        <v>0.0</v>
      </c>
      <c r="T193" s="537">
        <f t="shared" si="66"/>
        <v>0.0</v>
      </c>
      <c r="U193" s="537">
        <f t="shared" si="66"/>
        <v>0.0</v>
      </c>
      <c r="V193" s="537">
        <f t="shared" si="66"/>
        <v>0.0</v>
      </c>
      <c r="W193" s="537">
        <f t="shared" si="66"/>
        <v>0.0</v>
      </c>
      <c r="X193" s="537">
        <f t="shared" si="66"/>
        <v>0.0</v>
      </c>
      <c r="Y193" s="537">
        <f t="shared" si="66"/>
        <v>0.0</v>
      </c>
      <c r="Z193" s="537">
        <f t="shared" si="66"/>
        <v>0.0</v>
      </c>
      <c r="AA193" s="537">
        <f t="shared" si="66"/>
        <v>0.0</v>
      </c>
      <c r="AB193" s="538">
        <f t="shared" si="66"/>
        <v>0.0</v>
      </c>
    </row>
    <row r="194" spans="8:8" ht="15.75" customHeight="1">
      <c r="A194" s="437"/>
      <c r="B194" s="510"/>
      <c r="C194" s="511"/>
      <c r="D194" s="512"/>
      <c r="E194" s="540"/>
      <c r="F194" s="540"/>
      <c r="G194" s="540"/>
      <c r="H194" s="540"/>
      <c r="I194" s="540"/>
      <c r="J194" s="540"/>
      <c r="K194" s="540"/>
      <c r="L194" s="540"/>
      <c r="M194" s="540"/>
      <c r="N194" s="540"/>
      <c r="O194" s="540"/>
      <c r="P194" s="540"/>
      <c r="Q194" s="541"/>
      <c r="R194" s="541"/>
      <c r="S194" s="540"/>
      <c r="T194" s="540"/>
      <c r="U194" s="540"/>
      <c r="V194" s="540"/>
      <c r="W194" s="540"/>
      <c r="X194" s="540"/>
      <c r="Y194" s="540"/>
      <c r="Z194" s="540"/>
      <c r="AA194" s="540"/>
      <c r="AB194" s="542"/>
    </row>
    <row r="195" spans="8:8" ht="15.75" customHeight="1">
      <c r="A195" s="437"/>
      <c r="B195" s="496" t="s">
        <v>221</v>
      </c>
      <c r="C195" s="517" t="s">
        <v>165</v>
      </c>
      <c r="D195" s="518"/>
      <c r="E195" s="531" t="s">
        <v>214</v>
      </c>
      <c r="F195" s="532" t="s">
        <v>215</v>
      </c>
      <c r="G195" s="532" t="s">
        <v>214</v>
      </c>
      <c r="H195" s="532" t="s">
        <v>215</v>
      </c>
      <c r="I195" s="532" t="s">
        <v>214</v>
      </c>
      <c r="J195" s="532" t="s">
        <v>215</v>
      </c>
      <c r="K195" s="532" t="s">
        <v>214</v>
      </c>
      <c r="L195" s="532" t="s">
        <v>215</v>
      </c>
      <c r="M195" s="532" t="s">
        <v>214</v>
      </c>
      <c r="N195" s="532" t="s">
        <v>215</v>
      </c>
      <c r="O195" s="532" t="s">
        <v>214</v>
      </c>
      <c r="P195" s="532" t="s">
        <v>215</v>
      </c>
      <c r="Q195" s="532" t="s">
        <v>214</v>
      </c>
      <c r="R195" s="532" t="s">
        <v>215</v>
      </c>
      <c r="S195" s="532" t="s">
        <v>214</v>
      </c>
      <c r="T195" s="532" t="s">
        <v>215</v>
      </c>
      <c r="U195" s="532" t="s">
        <v>214</v>
      </c>
      <c r="V195" s="532" t="s">
        <v>215</v>
      </c>
      <c r="W195" s="532" t="s">
        <v>214</v>
      </c>
      <c r="X195" s="532" t="s">
        <v>215</v>
      </c>
      <c r="Y195" s="532" t="s">
        <v>214</v>
      </c>
      <c r="Z195" s="532" t="s">
        <v>215</v>
      </c>
      <c r="AA195" s="532" t="s">
        <v>214</v>
      </c>
      <c r="AB195" s="533" t="s">
        <v>215</v>
      </c>
    </row>
    <row r="196" spans="8:8" ht="15.75" customHeight="1">
      <c r="A196" s="437"/>
      <c r="B196" s="499"/>
      <c r="C196" s="519" t="s">
        <v>222</v>
      </c>
      <c r="D196" s="534"/>
      <c r="E196" s="521">
        <f t="shared" si="67" ref="E196:AB196">SUMPRODUCT($D$180:$D$181:$D$182,E180:E181:E182)/100000</f>
        <v>0.0</v>
      </c>
      <c r="F196" s="521">
        <f t="shared" si="67"/>
        <v>0.0</v>
      </c>
      <c r="G196" s="521">
        <f t="shared" si="67"/>
        <v>0.0</v>
      </c>
      <c r="H196" s="521">
        <f t="shared" si="67"/>
        <v>0.0</v>
      </c>
      <c r="I196" s="521">
        <f t="shared" si="67"/>
        <v>0.0</v>
      </c>
      <c r="J196" s="521">
        <f t="shared" si="67"/>
        <v>0.0</v>
      </c>
      <c r="K196" s="521">
        <f t="shared" si="67"/>
        <v>0.0</v>
      </c>
      <c r="L196" s="521">
        <f t="shared" si="67"/>
        <v>0.0</v>
      </c>
      <c r="M196" s="521">
        <f t="shared" si="67"/>
        <v>0.0</v>
      </c>
      <c r="N196" s="521">
        <f t="shared" si="67"/>
        <v>0.0</v>
      </c>
      <c r="O196" s="521">
        <f t="shared" si="67"/>
        <v>0.0</v>
      </c>
      <c r="P196" s="521">
        <f t="shared" si="67"/>
        <v>0.0</v>
      </c>
      <c r="Q196" s="521">
        <f t="shared" si="67"/>
        <v>0.0</v>
      </c>
      <c r="R196" s="521">
        <f t="shared" si="67"/>
        <v>0.0</v>
      </c>
      <c r="S196" s="521">
        <f t="shared" si="67"/>
        <v>0.0</v>
      </c>
      <c r="T196" s="521">
        <f t="shared" si="67"/>
        <v>0.0</v>
      </c>
      <c r="U196" s="521">
        <f t="shared" si="67"/>
        <v>0.0</v>
      </c>
      <c r="V196" s="521">
        <f t="shared" si="67"/>
        <v>0.0</v>
      </c>
      <c r="W196" s="521">
        <f t="shared" si="67"/>
        <v>0.0</v>
      </c>
      <c r="X196" s="521">
        <f t="shared" si="67"/>
        <v>0.0</v>
      </c>
      <c r="Y196" s="521">
        <f t="shared" si="67"/>
        <v>0.0</v>
      </c>
      <c r="Z196" s="521">
        <f t="shared" si="67"/>
        <v>0.0</v>
      </c>
      <c r="AA196" s="521">
        <f t="shared" si="67"/>
        <v>0.0</v>
      </c>
      <c r="AB196" s="521">
        <f t="shared" si="67"/>
        <v>0.0</v>
      </c>
    </row>
    <row r="197" spans="8:8" ht="15.75" customHeight="1">
      <c r="A197" s="437"/>
      <c r="B197" s="499"/>
      <c r="C197" s="519" t="s">
        <v>223</v>
      </c>
      <c r="D197" s="522"/>
      <c r="E197" s="523">
        <f t="shared" si="68" ref="E197:AB197">SUMPRODUCT($D$183:$D$184:$D$185:$D$186,E183:E184:E185:E186)/100000</f>
        <v>0.045764</v>
      </c>
      <c r="F197" s="523">
        <f t="shared" si="68"/>
        <v>0.068646</v>
      </c>
      <c r="G197" s="523">
        <f t="shared" si="68"/>
        <v>0.0</v>
      </c>
      <c r="H197" s="523">
        <f t="shared" si="68"/>
        <v>0.0</v>
      </c>
      <c r="I197" s="523">
        <f t="shared" si="68"/>
        <v>0.0</v>
      </c>
      <c r="J197" s="523">
        <f t="shared" si="68"/>
        <v>0.0</v>
      </c>
      <c r="K197" s="523">
        <f t="shared" si="68"/>
        <v>0.0</v>
      </c>
      <c r="L197" s="523">
        <f t="shared" si="68"/>
        <v>0.0</v>
      </c>
      <c r="M197" s="523">
        <f t="shared" si="68"/>
        <v>0.0</v>
      </c>
      <c r="N197" s="523">
        <f t="shared" si="68"/>
        <v>0.0</v>
      </c>
      <c r="O197" s="523">
        <f t="shared" si="68"/>
        <v>0.0</v>
      </c>
      <c r="P197" s="523">
        <f t="shared" si="68"/>
        <v>0.0</v>
      </c>
      <c r="Q197" s="523">
        <f t="shared" si="68"/>
        <v>0.0</v>
      </c>
      <c r="R197" s="523">
        <f t="shared" si="68"/>
        <v>0.0</v>
      </c>
      <c r="S197" s="523">
        <f t="shared" si="68"/>
        <v>0.0</v>
      </c>
      <c r="T197" s="523">
        <f t="shared" si="68"/>
        <v>0.0</v>
      </c>
      <c r="U197" s="523">
        <f t="shared" si="68"/>
        <v>0.0</v>
      </c>
      <c r="V197" s="523">
        <f t="shared" si="68"/>
        <v>0.0</v>
      </c>
      <c r="W197" s="523">
        <f t="shared" si="68"/>
        <v>0.0</v>
      </c>
      <c r="X197" s="523">
        <f t="shared" si="68"/>
        <v>0.0</v>
      </c>
      <c r="Y197" s="523">
        <f t="shared" si="68"/>
        <v>0.0</v>
      </c>
      <c r="Z197" s="523">
        <f t="shared" si="68"/>
        <v>0.0</v>
      </c>
      <c r="AA197" s="523">
        <f t="shared" si="68"/>
        <v>0.0</v>
      </c>
      <c r="AB197" s="523">
        <f t="shared" si="68"/>
        <v>0.0</v>
      </c>
    </row>
    <row r="198" spans="8:8" ht="15.75" customHeight="1">
      <c r="A198" s="413"/>
      <c r="B198" s="499"/>
      <c r="C198" s="524" t="s">
        <v>224</v>
      </c>
      <c r="D198" s="522"/>
      <c r="E198" s="523">
        <f t="shared" si="69" ref="E198:AB198">SUMPRODUCT($D$187:$D$188:$D$189,E187:E188:E189)/100000</f>
        <v>0.0</v>
      </c>
      <c r="F198" s="523">
        <f t="shared" si="69"/>
        <v>0.0</v>
      </c>
      <c r="G198" s="523">
        <f t="shared" si="69"/>
        <v>0.0</v>
      </c>
      <c r="H198" s="523">
        <f t="shared" si="69"/>
        <v>0.0</v>
      </c>
      <c r="I198" s="523">
        <f t="shared" si="69"/>
        <v>0.0</v>
      </c>
      <c r="J198" s="523">
        <f t="shared" si="69"/>
        <v>0.0</v>
      </c>
      <c r="K198" s="523">
        <f t="shared" si="69"/>
        <v>0.0</v>
      </c>
      <c r="L198" s="523">
        <f t="shared" si="69"/>
        <v>0.0</v>
      </c>
      <c r="M198" s="523">
        <f t="shared" si="69"/>
        <v>0.0</v>
      </c>
      <c r="N198" s="523">
        <f t="shared" si="69"/>
        <v>0.0</v>
      </c>
      <c r="O198" s="523">
        <f t="shared" si="69"/>
        <v>0.0</v>
      </c>
      <c r="P198" s="523">
        <f t="shared" si="69"/>
        <v>0.0</v>
      </c>
      <c r="Q198" s="523">
        <f t="shared" si="69"/>
        <v>0.0</v>
      </c>
      <c r="R198" s="523">
        <f t="shared" si="69"/>
        <v>0.0</v>
      </c>
      <c r="S198" s="523">
        <f t="shared" si="69"/>
        <v>0.0</v>
      </c>
      <c r="T198" s="523">
        <f t="shared" si="69"/>
        <v>0.0</v>
      </c>
      <c r="U198" s="523">
        <f t="shared" si="69"/>
        <v>0.0</v>
      </c>
      <c r="V198" s="523">
        <f t="shared" si="69"/>
        <v>0.0</v>
      </c>
      <c r="W198" s="523">
        <f t="shared" si="69"/>
        <v>0.0</v>
      </c>
      <c r="X198" s="523">
        <f t="shared" si="69"/>
        <v>0.0</v>
      </c>
      <c r="Y198" s="523">
        <f t="shared" si="69"/>
        <v>0.0</v>
      </c>
      <c r="Z198" s="523">
        <f t="shared" si="69"/>
        <v>0.0</v>
      </c>
      <c r="AA198" s="523">
        <f t="shared" si="69"/>
        <v>0.0</v>
      </c>
      <c r="AB198" s="523">
        <f t="shared" si="69"/>
        <v>0.0</v>
      </c>
    </row>
    <row r="199" spans="8:8" ht="15.75" customHeight="1">
      <c r="A199" s="437"/>
      <c r="B199" s="499"/>
      <c r="C199" s="519" t="s">
        <v>225</v>
      </c>
      <c r="D199" s="522"/>
      <c r="E199" s="523">
        <f t="shared" si="70" ref="E199:AB199">SUMPRODUCT($D$190:$D$191,E190:E191)/100000</f>
        <v>0.0</v>
      </c>
      <c r="F199" s="523">
        <f t="shared" si="70"/>
        <v>0.0</v>
      </c>
      <c r="G199" s="523">
        <f t="shared" si="70"/>
        <v>0.0</v>
      </c>
      <c r="H199" s="523">
        <f t="shared" si="70"/>
        <v>0.0</v>
      </c>
      <c r="I199" s="523">
        <f t="shared" si="70"/>
        <v>0.0</v>
      </c>
      <c r="J199" s="523">
        <f t="shared" si="70"/>
        <v>0.0</v>
      </c>
      <c r="K199" s="523">
        <f t="shared" si="70"/>
        <v>0.0</v>
      </c>
      <c r="L199" s="523">
        <f t="shared" si="70"/>
        <v>0.0</v>
      </c>
      <c r="M199" s="523">
        <f t="shared" si="70"/>
        <v>0.0</v>
      </c>
      <c r="N199" s="523">
        <f t="shared" si="70"/>
        <v>0.0</v>
      </c>
      <c r="O199" s="523">
        <f t="shared" si="70"/>
        <v>0.0</v>
      </c>
      <c r="P199" s="523">
        <f t="shared" si="70"/>
        <v>0.0</v>
      </c>
      <c r="Q199" s="523">
        <f t="shared" si="70"/>
        <v>0.0</v>
      </c>
      <c r="R199" s="523">
        <f t="shared" si="70"/>
        <v>0.0</v>
      </c>
      <c r="S199" s="523">
        <f t="shared" si="70"/>
        <v>0.0</v>
      </c>
      <c r="T199" s="523">
        <f t="shared" si="70"/>
        <v>0.0</v>
      </c>
      <c r="U199" s="523">
        <f t="shared" si="70"/>
        <v>0.0</v>
      </c>
      <c r="V199" s="523">
        <f t="shared" si="70"/>
        <v>0.0</v>
      </c>
      <c r="W199" s="523">
        <f t="shared" si="70"/>
        <v>0.0</v>
      </c>
      <c r="X199" s="523">
        <f t="shared" si="70"/>
        <v>0.0</v>
      </c>
      <c r="Y199" s="523">
        <f t="shared" si="70"/>
        <v>0.0</v>
      </c>
      <c r="Z199" s="523">
        <f t="shared" si="70"/>
        <v>0.0</v>
      </c>
      <c r="AA199" s="523">
        <f t="shared" si="70"/>
        <v>0.0</v>
      </c>
      <c r="AB199" s="523">
        <f t="shared" si="70"/>
        <v>0.0</v>
      </c>
    </row>
    <row r="200" spans="8:8" ht="15.75" customHeight="1">
      <c r="A200" s="437"/>
      <c r="B200" s="501"/>
      <c r="C200" s="525" t="s">
        <v>187</v>
      </c>
      <c r="D200" s="526"/>
      <c r="E200" s="527">
        <f t="shared" si="71" ref="E200:AB200">SUM(E196:E199)</f>
        <v>0.045764</v>
      </c>
      <c r="F200" s="528">
        <f t="shared" si="71"/>
        <v>0.068646</v>
      </c>
      <c r="G200" s="528">
        <f t="shared" si="71"/>
        <v>0.0</v>
      </c>
      <c r="H200" s="528">
        <f t="shared" si="71"/>
        <v>0.0</v>
      </c>
      <c r="I200" s="528">
        <f t="shared" si="71"/>
        <v>0.0</v>
      </c>
      <c r="J200" s="528">
        <f t="shared" si="71"/>
        <v>0.0</v>
      </c>
      <c r="K200" s="528">
        <f t="shared" si="71"/>
        <v>0.0</v>
      </c>
      <c r="L200" s="528">
        <f t="shared" si="71"/>
        <v>0.0</v>
      </c>
      <c r="M200" s="528">
        <f t="shared" si="71"/>
        <v>0.0</v>
      </c>
      <c r="N200" s="528">
        <f t="shared" si="71"/>
        <v>0.0</v>
      </c>
      <c r="O200" s="528">
        <f t="shared" si="71"/>
        <v>0.0</v>
      </c>
      <c r="P200" s="528">
        <f t="shared" si="71"/>
        <v>0.0</v>
      </c>
      <c r="Q200" s="528">
        <f t="shared" si="71"/>
        <v>0.0</v>
      </c>
      <c r="R200" s="528">
        <f t="shared" si="71"/>
        <v>0.0</v>
      </c>
      <c r="S200" s="528">
        <f t="shared" si="71"/>
        <v>0.0</v>
      </c>
      <c r="T200" s="528">
        <f t="shared" si="71"/>
        <v>0.0</v>
      </c>
      <c r="U200" s="528">
        <f t="shared" si="71"/>
        <v>0.0</v>
      </c>
      <c r="V200" s="528">
        <f t="shared" si="71"/>
        <v>0.0</v>
      </c>
      <c r="W200" s="528">
        <f t="shared" si="71"/>
        <v>0.0</v>
      </c>
      <c r="X200" s="528">
        <f t="shared" si="71"/>
        <v>0.0</v>
      </c>
      <c r="Y200" s="528">
        <f t="shared" si="71"/>
        <v>0.0</v>
      </c>
      <c r="Z200" s="528">
        <f t="shared" si="71"/>
        <v>0.0</v>
      </c>
      <c r="AA200" s="528">
        <f t="shared" si="71"/>
        <v>0.0</v>
      </c>
      <c r="AB200" s="529">
        <f t="shared" si="71"/>
        <v>0.0</v>
      </c>
    </row>
    <row r="201" spans="8:8" ht="15.75" customHeight="1">
      <c r="A201" s="475"/>
      <c r="B201" s="394"/>
      <c r="C201" s="476"/>
      <c r="D201" s="394"/>
      <c r="E201" s="394"/>
      <c r="F201" s="394"/>
      <c r="G201" s="394"/>
      <c r="H201" s="394"/>
      <c r="I201" s="394"/>
      <c r="J201" s="394"/>
      <c r="K201" s="394"/>
      <c r="L201" s="394"/>
      <c r="M201" s="394"/>
      <c r="N201" s="394"/>
      <c r="O201" s="394"/>
      <c r="P201" s="394"/>
      <c r="Q201" s="475"/>
      <c r="R201" s="475"/>
      <c r="S201" s="394"/>
      <c r="T201" s="394"/>
      <c r="U201" s="394"/>
      <c r="V201" s="394"/>
      <c r="W201" s="394"/>
      <c r="X201" s="394"/>
      <c r="Y201" s="477"/>
      <c r="Z201" s="477"/>
      <c r="AA201" s="394"/>
      <c r="AB201" s="394"/>
    </row>
    <row r="202" spans="8:8" ht="15.75" customHeight="1">
      <c r="A202" s="475"/>
      <c r="B202" s="394"/>
      <c r="C202" s="476"/>
      <c r="D202" s="394"/>
      <c r="E202" s="394"/>
      <c r="F202" s="394"/>
      <c r="G202" s="394"/>
      <c r="H202" s="394"/>
      <c r="I202" s="394"/>
      <c r="J202" s="394"/>
      <c r="K202" s="394"/>
      <c r="L202" s="394"/>
      <c r="M202" s="394"/>
      <c r="N202" s="394"/>
      <c r="O202" s="394"/>
      <c r="P202" s="394"/>
      <c r="Q202" s="475"/>
      <c r="R202" s="475"/>
      <c r="S202" s="394"/>
      <c r="T202" s="394"/>
      <c r="U202" s="394"/>
      <c r="V202" s="394"/>
      <c r="W202" s="394"/>
      <c r="X202" s="394"/>
      <c r="Y202" s="477"/>
      <c r="Z202" s="477"/>
      <c r="AA202" s="394"/>
      <c r="AB202" s="394"/>
    </row>
    <row r="203" spans="8:8" ht="15.75" customHeight="1">
      <c r="A203" s="475"/>
      <c r="B203" s="394"/>
      <c r="C203" s="476"/>
      <c r="D203" s="394"/>
      <c r="E203" s="394"/>
      <c r="F203" s="394"/>
      <c r="G203" s="394"/>
      <c r="H203" s="394"/>
      <c r="I203" s="394"/>
      <c r="J203" s="394"/>
      <c r="K203" s="394"/>
      <c r="L203" s="394"/>
      <c r="M203" s="394"/>
      <c r="N203" s="394"/>
      <c r="O203" s="394"/>
      <c r="P203" s="394"/>
      <c r="Q203" s="475"/>
      <c r="R203" s="475"/>
      <c r="S203" s="394"/>
      <c r="T203" s="394"/>
      <c r="U203" s="394"/>
      <c r="V203" s="394"/>
      <c r="W203" s="394"/>
      <c r="X203" s="394"/>
      <c r="Y203" s="477"/>
      <c r="Z203" s="477"/>
      <c r="AA203" s="394"/>
      <c r="AB203" s="394"/>
    </row>
    <row r="204" spans="8:8" ht="15.75" customHeight="1">
      <c r="A204" s="475"/>
      <c r="B204" s="394"/>
      <c r="C204" s="476"/>
      <c r="D204" s="394"/>
      <c r="E204" s="394"/>
      <c r="F204" s="394"/>
      <c r="G204" s="394"/>
      <c r="H204" s="394"/>
      <c r="I204" s="394"/>
      <c r="J204" s="394"/>
      <c r="K204" s="394"/>
      <c r="L204" s="394"/>
      <c r="M204" s="394"/>
      <c r="N204" s="394"/>
      <c r="O204" s="394"/>
      <c r="P204" s="394"/>
      <c r="Q204" s="475"/>
      <c r="R204" s="475"/>
      <c r="S204" s="394"/>
      <c r="T204" s="394"/>
      <c r="U204" s="394"/>
      <c r="V204" s="394"/>
      <c r="W204" s="394"/>
      <c r="X204" s="394"/>
      <c r="Y204" s="477"/>
      <c r="Z204" s="477"/>
      <c r="AA204" s="394"/>
      <c r="AB204" s="394"/>
    </row>
    <row r="205" spans="8:8" ht="15.75" customHeight="1">
      <c r="A205" s="475"/>
      <c r="B205" s="394"/>
      <c r="C205" s="476"/>
      <c r="D205" s="394"/>
      <c r="E205" s="394"/>
      <c r="F205" s="394"/>
      <c r="G205" s="394"/>
      <c r="H205" s="394"/>
      <c r="I205" s="394"/>
      <c r="J205" s="394"/>
      <c r="K205" s="394"/>
      <c r="L205" s="394"/>
      <c r="M205" s="394"/>
      <c r="N205" s="394"/>
      <c r="O205" s="394"/>
      <c r="P205" s="394"/>
      <c r="Q205" s="475"/>
      <c r="R205" s="475"/>
      <c r="S205" s="394"/>
      <c r="T205" s="394"/>
      <c r="U205" s="394"/>
      <c r="V205" s="394"/>
      <c r="W205" s="394"/>
      <c r="X205" s="394"/>
      <c r="Y205" s="477"/>
      <c r="Z205" s="477"/>
      <c r="AA205" s="394"/>
      <c r="AB205" s="394"/>
    </row>
    <row r="206" spans="8:8" ht="15.75" customHeight="1">
      <c r="A206" s="475"/>
      <c r="B206" s="394"/>
      <c r="C206" s="476"/>
      <c r="D206" s="394"/>
      <c r="E206" s="394"/>
      <c r="F206" s="394"/>
      <c r="G206" s="394"/>
      <c r="H206" s="394"/>
      <c r="I206" s="394"/>
      <c r="J206" s="394"/>
      <c r="K206" s="394"/>
      <c r="L206" s="394"/>
      <c r="M206" s="394"/>
      <c r="N206" s="394"/>
      <c r="O206" s="394"/>
      <c r="P206" s="394"/>
      <c r="Q206" s="475"/>
      <c r="R206" s="475"/>
      <c r="S206" s="394"/>
      <c r="T206" s="394"/>
      <c r="U206" s="394"/>
      <c r="V206" s="394"/>
      <c r="W206" s="394"/>
      <c r="X206" s="394"/>
      <c r="Y206" s="477"/>
      <c r="Z206" s="477"/>
      <c r="AA206" s="394"/>
      <c r="AB206" s="394"/>
    </row>
    <row r="207" spans="8:8" ht="15.75" customHeight="1">
      <c r="A207" s="475"/>
      <c r="B207" s="394"/>
      <c r="C207" s="476"/>
      <c r="D207" s="394"/>
      <c r="E207" s="394"/>
      <c r="F207" s="394"/>
      <c r="G207" s="394"/>
      <c r="H207" s="394"/>
      <c r="I207" s="394"/>
      <c r="J207" s="394"/>
      <c r="K207" s="394"/>
      <c r="L207" s="394"/>
      <c r="M207" s="394"/>
      <c r="N207" s="394"/>
      <c r="O207" s="394"/>
      <c r="P207" s="394"/>
      <c r="Q207" s="475"/>
      <c r="R207" s="475"/>
      <c r="S207" s="394"/>
      <c r="T207" s="394"/>
      <c r="U207" s="394"/>
      <c r="V207" s="394"/>
      <c r="W207" s="394"/>
      <c r="X207" s="394"/>
      <c r="Y207" s="477"/>
      <c r="Z207" s="477"/>
      <c r="AA207" s="394"/>
      <c r="AB207" s="394"/>
    </row>
    <row r="208" spans="8:8" ht="15.75" customHeight="1">
      <c r="A208" s="475"/>
      <c r="B208" s="394"/>
      <c r="C208" s="476"/>
      <c r="D208" s="394"/>
      <c r="E208" s="394"/>
      <c r="F208" s="394"/>
      <c r="G208" s="394"/>
      <c r="H208" s="394"/>
      <c r="I208" s="394"/>
      <c r="J208" s="394"/>
      <c r="K208" s="394"/>
      <c r="L208" s="394"/>
      <c r="M208" s="394"/>
      <c r="N208" s="394"/>
      <c r="O208" s="394"/>
      <c r="P208" s="394"/>
      <c r="Q208" s="475"/>
      <c r="R208" s="475"/>
      <c r="S208" s="394"/>
      <c r="T208" s="394"/>
      <c r="U208" s="394"/>
      <c r="V208" s="394"/>
      <c r="W208" s="394"/>
      <c r="X208" s="394"/>
      <c r="Y208" s="477"/>
      <c r="Z208" s="477"/>
      <c r="AA208" s="394"/>
      <c r="AB208" s="394"/>
    </row>
    <row r="209" spans="8:8" ht="15.75" customHeight="1">
      <c r="A209" s="475"/>
      <c r="B209" s="394"/>
      <c r="C209" s="476"/>
      <c r="D209" s="394"/>
      <c r="E209" s="394"/>
      <c r="F209" s="394"/>
      <c r="G209" s="394"/>
      <c r="H209" s="394"/>
      <c r="I209" s="394"/>
      <c r="J209" s="394"/>
      <c r="K209" s="394"/>
      <c r="L209" s="394"/>
      <c r="M209" s="394"/>
      <c r="N209" s="394"/>
      <c r="O209" s="394"/>
      <c r="P209" s="394"/>
      <c r="Q209" s="475"/>
      <c r="R209" s="475"/>
      <c r="S209" s="394"/>
      <c r="T209" s="394"/>
      <c r="U209" s="394"/>
      <c r="V209" s="394"/>
      <c r="W209" s="394"/>
      <c r="X209" s="394"/>
      <c r="Y209" s="477"/>
      <c r="Z209" s="477"/>
      <c r="AA209" s="394"/>
      <c r="AB209" s="394"/>
    </row>
    <row r="210" spans="8:8" ht="15.75" customHeight="1">
      <c r="A210" s="475"/>
      <c r="B210" s="394"/>
      <c r="C210" s="476"/>
      <c r="D210" s="394"/>
      <c r="E210" s="394"/>
      <c r="F210" s="394"/>
      <c r="G210" s="394"/>
      <c r="H210" s="394"/>
      <c r="I210" s="394"/>
      <c r="J210" s="394"/>
      <c r="K210" s="394"/>
      <c r="L210" s="394"/>
      <c r="M210" s="394"/>
      <c r="N210" s="394"/>
      <c r="O210" s="394"/>
      <c r="P210" s="394"/>
      <c r="Q210" s="475"/>
      <c r="R210" s="475"/>
      <c r="S210" s="394"/>
      <c r="T210" s="394"/>
      <c r="U210" s="394"/>
      <c r="V210" s="394"/>
      <c r="W210" s="394"/>
      <c r="X210" s="394"/>
      <c r="Y210" s="477"/>
      <c r="Z210" s="477"/>
      <c r="AA210" s="394"/>
      <c r="AB210" s="394"/>
    </row>
    <row r="211" spans="8:8" ht="15.75" customHeight="1">
      <c r="A211" s="475"/>
      <c r="B211" s="394"/>
      <c r="C211" s="476"/>
      <c r="D211" s="394"/>
      <c r="E211" s="394"/>
      <c r="F211" s="394"/>
      <c r="G211" s="394"/>
      <c r="H211" s="394"/>
      <c r="I211" s="394"/>
      <c r="J211" s="394"/>
      <c r="K211" s="394"/>
      <c r="L211" s="394"/>
      <c r="M211" s="394"/>
      <c r="N211" s="394"/>
      <c r="O211" s="394"/>
      <c r="P211" s="394"/>
      <c r="Q211" s="475"/>
      <c r="R211" s="475"/>
      <c r="S211" s="394"/>
      <c r="T211" s="394"/>
      <c r="U211" s="394"/>
      <c r="V211" s="394"/>
      <c r="W211" s="394"/>
      <c r="X211" s="394"/>
      <c r="Y211" s="477"/>
      <c r="Z211" s="477"/>
      <c r="AA211" s="394"/>
      <c r="AB211" s="394"/>
    </row>
    <row r="212" spans="8:8" ht="15.75" customHeight="1">
      <c r="A212" s="475"/>
      <c r="B212" s="394"/>
      <c r="C212" s="476"/>
      <c r="D212" s="394"/>
      <c r="E212" s="394"/>
      <c r="F212" s="394"/>
      <c r="G212" s="394"/>
      <c r="H212" s="394"/>
      <c r="I212" s="394"/>
      <c r="J212" s="394"/>
      <c r="K212" s="394"/>
      <c r="L212" s="394"/>
      <c r="M212" s="394"/>
      <c r="N212" s="394"/>
      <c r="O212" s="394"/>
      <c r="P212" s="394"/>
      <c r="Q212" s="475"/>
      <c r="R212" s="475"/>
      <c r="S212" s="394"/>
      <c r="T212" s="394"/>
      <c r="U212" s="394"/>
      <c r="V212" s="394"/>
      <c r="W212" s="394"/>
      <c r="X212" s="394"/>
      <c r="Y212" s="477"/>
      <c r="Z212" s="477"/>
      <c r="AA212" s="394"/>
      <c r="AB212" s="394"/>
    </row>
    <row r="213" spans="8:8" ht="15.75" customHeight="1">
      <c r="A213" s="475"/>
      <c r="B213" s="394"/>
      <c r="C213" s="476"/>
      <c r="D213" s="394"/>
      <c r="E213" s="394"/>
      <c r="F213" s="394"/>
      <c r="G213" s="394"/>
      <c r="H213" s="394"/>
      <c r="I213" s="394"/>
      <c r="J213" s="394"/>
      <c r="K213" s="394"/>
      <c r="L213" s="394"/>
      <c r="M213" s="394"/>
      <c r="N213" s="394"/>
      <c r="O213" s="394"/>
      <c r="P213" s="394"/>
      <c r="Q213" s="475"/>
      <c r="R213" s="475"/>
      <c r="S213" s="394"/>
      <c r="T213" s="394"/>
      <c r="U213" s="394"/>
      <c r="V213" s="394"/>
      <c r="W213" s="394"/>
      <c r="X213" s="394"/>
      <c r="Y213" s="477"/>
      <c r="Z213" s="477"/>
      <c r="AA213" s="394"/>
      <c r="AB213" s="394"/>
    </row>
    <row r="214" spans="8:8" ht="15.75" customHeight="1">
      <c r="A214" s="475"/>
      <c r="B214" s="394"/>
      <c r="C214" s="476"/>
      <c r="D214" s="394"/>
      <c r="E214" s="394"/>
      <c r="F214" s="394"/>
      <c r="G214" s="394"/>
      <c r="H214" s="394"/>
      <c r="I214" s="394"/>
      <c r="J214" s="394"/>
      <c r="K214" s="394"/>
      <c r="L214" s="394"/>
      <c r="M214" s="394"/>
      <c r="N214" s="394"/>
      <c r="O214" s="394"/>
      <c r="P214" s="394"/>
      <c r="Q214" s="475"/>
      <c r="R214" s="475"/>
      <c r="S214" s="394"/>
      <c r="T214" s="394"/>
      <c r="U214" s="394"/>
      <c r="V214" s="394"/>
      <c r="W214" s="394"/>
      <c r="X214" s="394"/>
      <c r="Y214" s="477"/>
      <c r="Z214" s="477"/>
      <c r="AA214" s="394"/>
      <c r="AB214" s="394"/>
    </row>
    <row r="215" spans="8:8" ht="15.75" customHeight="1">
      <c r="A215" s="475"/>
      <c r="B215" s="394"/>
      <c r="C215" s="476"/>
      <c r="D215" s="394"/>
      <c r="E215" s="394"/>
      <c r="F215" s="394"/>
      <c r="G215" s="394"/>
      <c r="H215" s="394"/>
      <c r="I215" s="394"/>
      <c r="J215" s="394"/>
      <c r="K215" s="394"/>
      <c r="L215" s="394"/>
      <c r="M215" s="394"/>
      <c r="N215" s="394"/>
      <c r="O215" s="394"/>
      <c r="P215" s="394"/>
      <c r="Q215" s="475"/>
      <c r="R215" s="475"/>
      <c r="S215" s="394"/>
      <c r="T215" s="394"/>
      <c r="U215" s="394"/>
      <c r="V215" s="394"/>
      <c r="W215" s="394"/>
      <c r="X215" s="394"/>
      <c r="Y215" s="477"/>
      <c r="Z215" s="477"/>
      <c r="AA215" s="394"/>
      <c r="AB215" s="394"/>
    </row>
    <row r="216" spans="8:8" ht="15.75" customHeight="1">
      <c r="A216" s="475"/>
      <c r="B216" s="394"/>
      <c r="C216" s="476"/>
      <c r="D216" s="394"/>
      <c r="E216" s="394"/>
      <c r="F216" s="394"/>
      <c r="G216" s="394"/>
      <c r="H216" s="394"/>
      <c r="I216" s="394"/>
      <c r="J216" s="394"/>
      <c r="K216" s="394"/>
      <c r="L216" s="394"/>
      <c r="M216" s="394"/>
      <c r="N216" s="394"/>
      <c r="O216" s="394"/>
      <c r="P216" s="394"/>
      <c r="Q216" s="475"/>
      <c r="R216" s="475"/>
      <c r="S216" s="394"/>
      <c r="T216" s="394"/>
      <c r="U216" s="394"/>
      <c r="V216" s="394"/>
      <c r="W216" s="394"/>
      <c r="X216" s="394"/>
      <c r="Y216" s="477"/>
      <c r="Z216" s="477"/>
      <c r="AA216" s="394"/>
      <c r="AB216" s="394"/>
    </row>
    <row r="217" spans="8:8" ht="15.75" customHeight="1">
      <c r="A217" s="475"/>
      <c r="B217" s="394"/>
      <c r="C217" s="476"/>
      <c r="D217" s="394"/>
      <c r="E217" s="394"/>
      <c r="F217" s="394"/>
      <c r="G217" s="394"/>
      <c r="H217" s="394"/>
      <c r="I217" s="394"/>
      <c r="J217" s="394"/>
      <c r="K217" s="394"/>
      <c r="L217" s="394"/>
      <c r="M217" s="394"/>
      <c r="N217" s="394"/>
      <c r="O217" s="394"/>
      <c r="P217" s="394"/>
      <c r="Q217" s="475"/>
      <c r="R217" s="475"/>
      <c r="S217" s="394"/>
      <c r="T217" s="394"/>
      <c r="U217" s="394"/>
      <c r="V217" s="394"/>
      <c r="W217" s="394"/>
      <c r="X217" s="394"/>
      <c r="Y217" s="477"/>
      <c r="Z217" s="477"/>
      <c r="AA217" s="394"/>
      <c r="AB217" s="394"/>
    </row>
    <row r="218" spans="8:8" ht="15.75" customHeight="1">
      <c r="A218" s="475"/>
      <c r="B218" s="394"/>
      <c r="C218" s="476"/>
      <c r="D218" s="394"/>
      <c r="E218" s="394"/>
      <c r="F218" s="394"/>
      <c r="G218" s="394"/>
      <c r="H218" s="394"/>
      <c r="I218" s="394"/>
      <c r="J218" s="394"/>
      <c r="K218" s="394"/>
      <c r="L218" s="394"/>
      <c r="M218" s="394"/>
      <c r="N218" s="394"/>
      <c r="O218" s="394"/>
      <c r="P218" s="394"/>
      <c r="Q218" s="475"/>
      <c r="R218" s="475"/>
      <c r="S218" s="394"/>
      <c r="T218" s="394"/>
      <c r="U218" s="394"/>
      <c r="V218" s="394"/>
      <c r="W218" s="394"/>
      <c r="X218" s="394"/>
      <c r="Y218" s="477"/>
      <c r="Z218" s="477"/>
      <c r="AA218" s="394"/>
      <c r="AB218" s="394"/>
    </row>
    <row r="219" spans="8:8" ht="15.75" customHeight="1">
      <c r="A219" s="475"/>
      <c r="B219" s="394"/>
      <c r="C219" s="476"/>
      <c r="D219" s="394"/>
      <c r="E219" s="394"/>
      <c r="F219" s="394"/>
      <c r="G219" s="394"/>
      <c r="H219" s="394"/>
      <c r="I219" s="394"/>
      <c r="J219" s="394"/>
      <c r="K219" s="394"/>
      <c r="L219" s="394"/>
      <c r="M219" s="394"/>
      <c r="N219" s="394"/>
      <c r="O219" s="394"/>
      <c r="P219" s="394"/>
      <c r="Q219" s="475"/>
      <c r="R219" s="475"/>
      <c r="S219" s="394"/>
      <c r="T219" s="394"/>
      <c r="U219" s="394"/>
      <c r="V219" s="394"/>
      <c r="W219" s="394"/>
      <c r="X219" s="394"/>
      <c r="Y219" s="477"/>
      <c r="Z219" s="477"/>
      <c r="AA219" s="394"/>
      <c r="AB219" s="394"/>
    </row>
    <row r="220" spans="8:8" ht="15.75" customHeight="1">
      <c r="A220" s="475"/>
      <c r="B220" s="394"/>
      <c r="C220" s="476"/>
      <c r="D220" s="394"/>
      <c r="E220" s="394"/>
      <c r="F220" s="394"/>
      <c r="G220" s="394"/>
      <c r="H220" s="394"/>
      <c r="I220" s="394"/>
      <c r="J220" s="394"/>
      <c r="K220" s="394"/>
      <c r="L220" s="394"/>
      <c r="M220" s="394"/>
      <c r="N220" s="394"/>
      <c r="O220" s="394"/>
      <c r="P220" s="394"/>
      <c r="Q220" s="475"/>
      <c r="R220" s="475"/>
      <c r="S220" s="394"/>
      <c r="T220" s="394"/>
      <c r="U220" s="394"/>
      <c r="V220" s="394"/>
      <c r="W220" s="394"/>
      <c r="X220" s="394"/>
      <c r="Y220" s="477"/>
      <c r="Z220" s="477"/>
      <c r="AA220" s="394"/>
      <c r="AB220" s="394"/>
    </row>
    <row r="221" spans="8:8" ht="15.75" customHeight="1">
      <c r="A221" s="475"/>
      <c r="B221" s="394"/>
      <c r="C221" s="476"/>
      <c r="D221" s="394"/>
      <c r="E221" s="394"/>
      <c r="F221" s="394"/>
      <c r="G221" s="394"/>
      <c r="H221" s="394"/>
      <c r="I221" s="394"/>
      <c r="J221" s="394"/>
      <c r="K221" s="394"/>
      <c r="L221" s="394"/>
      <c r="M221" s="394"/>
      <c r="N221" s="394"/>
      <c r="O221" s="394"/>
      <c r="P221" s="394"/>
      <c r="Q221" s="475"/>
      <c r="R221" s="475"/>
      <c r="S221" s="394"/>
      <c r="T221" s="394"/>
      <c r="U221" s="394"/>
      <c r="V221" s="394"/>
      <c r="W221" s="394"/>
      <c r="X221" s="394"/>
      <c r="Y221" s="477"/>
      <c r="Z221" s="477"/>
      <c r="AA221" s="394"/>
      <c r="AB221" s="394"/>
    </row>
    <row r="222" spans="8:8" ht="15.75" customHeight="1">
      <c r="A222" s="475"/>
      <c r="B222" s="394"/>
      <c r="C222" s="476"/>
      <c r="D222" s="394"/>
      <c r="E222" s="394"/>
      <c r="F222" s="394"/>
      <c r="G222" s="394"/>
      <c r="H222" s="394"/>
      <c r="I222" s="394"/>
      <c r="J222" s="394"/>
      <c r="K222" s="394"/>
      <c r="L222" s="394"/>
      <c r="M222" s="394"/>
      <c r="N222" s="394"/>
      <c r="O222" s="394"/>
      <c r="P222" s="394"/>
      <c r="Q222" s="475"/>
      <c r="R222" s="475"/>
      <c r="S222" s="394"/>
      <c r="T222" s="394"/>
      <c r="U222" s="394"/>
      <c r="V222" s="394"/>
      <c r="W222" s="394"/>
      <c r="X222" s="394"/>
      <c r="Y222" s="477"/>
      <c r="Z222" s="477"/>
      <c r="AA222" s="394"/>
      <c r="AB222" s="394"/>
    </row>
    <row r="223" spans="8:8" ht="15.75" customHeight="1">
      <c r="A223" s="475"/>
      <c r="B223" s="394"/>
      <c r="C223" s="476"/>
      <c r="D223" s="394"/>
      <c r="E223" s="394"/>
      <c r="F223" s="394"/>
      <c r="G223" s="394"/>
      <c r="H223" s="394"/>
      <c r="I223" s="394"/>
      <c r="J223" s="394"/>
      <c r="K223" s="394"/>
      <c r="L223" s="394"/>
      <c r="M223" s="394"/>
      <c r="N223" s="394"/>
      <c r="O223" s="394"/>
      <c r="P223" s="394"/>
      <c r="Q223" s="475"/>
      <c r="R223" s="475"/>
      <c r="S223" s="394"/>
      <c r="T223" s="394"/>
      <c r="U223" s="394"/>
      <c r="V223" s="394"/>
      <c r="W223" s="394"/>
      <c r="X223" s="394"/>
      <c r="Y223" s="477"/>
      <c r="Z223" s="477"/>
      <c r="AA223" s="394"/>
      <c r="AB223" s="394"/>
    </row>
    <row r="224" spans="8:8" ht="15.75" customHeight="1">
      <c r="A224" s="475"/>
      <c r="B224" s="394"/>
      <c r="C224" s="476"/>
      <c r="D224" s="394"/>
      <c r="E224" s="394"/>
      <c r="F224" s="394"/>
      <c r="G224" s="394"/>
      <c r="H224" s="394"/>
      <c r="I224" s="394"/>
      <c r="J224" s="394"/>
      <c r="K224" s="394"/>
      <c r="L224" s="394"/>
      <c r="M224" s="394"/>
      <c r="N224" s="394"/>
      <c r="O224" s="394"/>
      <c r="P224" s="394"/>
      <c r="Q224" s="475"/>
      <c r="R224" s="475"/>
      <c r="S224" s="394"/>
      <c r="T224" s="394"/>
      <c r="U224" s="394"/>
      <c r="V224" s="394"/>
      <c r="W224" s="394"/>
      <c r="X224" s="394"/>
      <c r="Y224" s="477"/>
      <c r="Z224" s="477"/>
      <c r="AA224" s="394"/>
      <c r="AB224" s="394"/>
    </row>
    <row r="225" spans="8:8" ht="15.75" customHeight="1">
      <c r="A225" s="475"/>
      <c r="B225" s="394"/>
      <c r="C225" s="476"/>
      <c r="D225" s="394"/>
      <c r="E225" s="394"/>
      <c r="F225" s="394"/>
      <c r="G225" s="394"/>
      <c r="H225" s="394"/>
      <c r="I225" s="394"/>
      <c r="J225" s="394"/>
      <c r="K225" s="394"/>
      <c r="L225" s="394"/>
      <c r="M225" s="394"/>
      <c r="N225" s="394"/>
      <c r="O225" s="394"/>
      <c r="P225" s="394"/>
      <c r="Q225" s="475"/>
      <c r="R225" s="475"/>
      <c r="S225" s="394"/>
      <c r="T225" s="394"/>
      <c r="U225" s="394"/>
      <c r="V225" s="394"/>
      <c r="W225" s="394"/>
      <c r="X225" s="394"/>
      <c r="Y225" s="477"/>
      <c r="Z225" s="477"/>
      <c r="AA225" s="394"/>
      <c r="AB225" s="394"/>
    </row>
    <row r="226" spans="8:8" ht="15.75" customHeight="1">
      <c r="A226" s="475"/>
      <c r="B226" s="394"/>
      <c r="C226" s="476"/>
      <c r="D226" s="394"/>
      <c r="E226" s="394"/>
      <c r="F226" s="394"/>
      <c r="G226" s="394"/>
      <c r="H226" s="394"/>
      <c r="I226" s="394"/>
      <c r="J226" s="394"/>
      <c r="K226" s="394"/>
      <c r="L226" s="394"/>
      <c r="M226" s="394"/>
      <c r="N226" s="394"/>
      <c r="O226" s="394"/>
      <c r="P226" s="394"/>
      <c r="Q226" s="475"/>
      <c r="R226" s="475"/>
      <c r="S226" s="394"/>
      <c r="T226" s="394"/>
      <c r="U226" s="394"/>
      <c r="V226" s="394"/>
      <c r="W226" s="394"/>
      <c r="X226" s="394"/>
      <c r="Y226" s="477"/>
      <c r="Z226" s="477"/>
      <c r="AA226" s="394"/>
      <c r="AB226" s="394"/>
    </row>
    <row r="227" spans="8:8" ht="15.75" customHeight="1">
      <c r="A227" s="475"/>
      <c r="B227" s="394"/>
      <c r="C227" s="476"/>
      <c r="D227" s="394"/>
      <c r="E227" s="394"/>
      <c r="F227" s="394"/>
      <c r="G227" s="394"/>
      <c r="H227" s="394"/>
      <c r="I227" s="394"/>
      <c r="J227" s="394"/>
      <c r="K227" s="394"/>
      <c r="L227" s="394"/>
      <c r="M227" s="394"/>
      <c r="N227" s="394"/>
      <c r="O227" s="394"/>
      <c r="P227" s="394"/>
      <c r="Q227" s="475"/>
      <c r="R227" s="475"/>
      <c r="S227" s="394"/>
      <c r="T227" s="394"/>
      <c r="U227" s="394"/>
      <c r="V227" s="394"/>
      <c r="W227" s="394"/>
      <c r="X227" s="394"/>
      <c r="Y227" s="477"/>
      <c r="Z227" s="477"/>
      <c r="AA227" s="394"/>
      <c r="AB227" s="394"/>
    </row>
    <row r="228" spans="8:8" ht="15.75" customHeight="1">
      <c r="A228" s="475"/>
      <c r="B228" s="394"/>
      <c r="C228" s="476"/>
      <c r="D228" s="394"/>
      <c r="E228" s="394"/>
      <c r="F228" s="394"/>
      <c r="G228" s="394"/>
      <c r="H228" s="394"/>
      <c r="I228" s="394"/>
      <c r="J228" s="394"/>
      <c r="K228" s="394"/>
      <c r="L228" s="394"/>
      <c r="M228" s="394"/>
      <c r="N228" s="394"/>
      <c r="O228" s="394"/>
      <c r="P228" s="394"/>
      <c r="Q228" s="475"/>
      <c r="R228" s="475"/>
      <c r="S228" s="394"/>
      <c r="T228" s="394"/>
      <c r="U228" s="394"/>
      <c r="V228" s="394"/>
      <c r="W228" s="394"/>
      <c r="X228" s="394"/>
      <c r="Y228" s="477"/>
      <c r="Z228" s="477"/>
      <c r="AA228" s="394"/>
      <c r="AB228" s="394"/>
    </row>
    <row r="229" spans="8:8" ht="15.75" customHeight="1">
      <c r="A229" s="475"/>
      <c r="B229" s="394"/>
      <c r="C229" s="476"/>
      <c r="D229" s="394"/>
      <c r="E229" s="394"/>
      <c r="F229" s="394"/>
      <c r="G229" s="394"/>
      <c r="H229" s="394"/>
      <c r="I229" s="394"/>
      <c r="J229" s="394"/>
      <c r="K229" s="394"/>
      <c r="L229" s="394"/>
      <c r="M229" s="394"/>
      <c r="N229" s="394"/>
      <c r="O229" s="394"/>
      <c r="P229" s="394"/>
      <c r="Q229" s="475"/>
      <c r="R229" s="475"/>
      <c r="S229" s="394"/>
      <c r="T229" s="394"/>
      <c r="U229" s="394"/>
      <c r="V229" s="394"/>
      <c r="W229" s="394"/>
      <c r="X229" s="394"/>
      <c r="Y229" s="477"/>
      <c r="Z229" s="477"/>
      <c r="AA229" s="394"/>
      <c r="AB229" s="394"/>
    </row>
    <row r="230" spans="8:8" ht="15.75" customHeight="1">
      <c r="A230" s="475"/>
      <c r="B230" s="394"/>
      <c r="C230" s="476"/>
      <c r="D230" s="394"/>
      <c r="E230" s="394"/>
      <c r="F230" s="394"/>
      <c r="G230" s="394"/>
      <c r="H230" s="394"/>
      <c r="I230" s="394"/>
      <c r="J230" s="394"/>
      <c r="K230" s="394"/>
      <c r="L230" s="394"/>
      <c r="M230" s="394"/>
      <c r="N230" s="394"/>
      <c r="O230" s="394"/>
      <c r="P230" s="394"/>
      <c r="Q230" s="475"/>
      <c r="R230" s="475"/>
      <c r="S230" s="394"/>
      <c r="T230" s="394"/>
      <c r="U230" s="394"/>
      <c r="V230" s="394"/>
      <c r="W230" s="394"/>
      <c r="X230" s="394"/>
      <c r="Y230" s="477"/>
      <c r="Z230" s="477"/>
      <c r="AA230" s="394"/>
      <c r="AB230" s="394"/>
    </row>
    <row r="231" spans="8:8" ht="15.75" customHeight="1">
      <c r="A231" s="475"/>
      <c r="B231" s="394"/>
      <c r="C231" s="476"/>
      <c r="D231" s="394"/>
      <c r="E231" s="394"/>
      <c r="F231" s="394"/>
      <c r="G231" s="394"/>
      <c r="H231" s="394"/>
      <c r="I231" s="394"/>
      <c r="J231" s="394"/>
      <c r="K231" s="394"/>
      <c r="L231" s="394"/>
      <c r="M231" s="394"/>
      <c r="N231" s="394"/>
      <c r="O231" s="394"/>
      <c r="P231" s="394"/>
      <c r="Q231" s="475"/>
      <c r="R231" s="475"/>
      <c r="S231" s="394"/>
      <c r="T231" s="394"/>
      <c r="U231" s="394"/>
      <c r="V231" s="394"/>
      <c r="W231" s="394"/>
      <c r="X231" s="394"/>
      <c r="Y231" s="477"/>
      <c r="Z231" s="477"/>
      <c r="AA231" s="394"/>
      <c r="AB231" s="394"/>
    </row>
    <row r="232" spans="8:8" ht="15.75" customHeight="1">
      <c r="A232" s="475"/>
      <c r="B232" s="394"/>
      <c r="C232" s="476"/>
      <c r="D232" s="394"/>
      <c r="E232" s="394"/>
      <c r="F232" s="394"/>
      <c r="G232" s="394"/>
      <c r="H232" s="394"/>
      <c r="I232" s="394"/>
      <c r="J232" s="394"/>
      <c r="K232" s="394"/>
      <c r="L232" s="394"/>
      <c r="M232" s="394"/>
      <c r="N232" s="394"/>
      <c r="O232" s="394"/>
      <c r="P232" s="394"/>
      <c r="Q232" s="475"/>
      <c r="R232" s="475"/>
      <c r="S232" s="394"/>
      <c r="T232" s="394"/>
      <c r="U232" s="394"/>
      <c r="V232" s="394"/>
      <c r="W232" s="394"/>
      <c r="X232" s="394"/>
      <c r="Y232" s="477"/>
      <c r="Z232" s="477"/>
      <c r="AA232" s="394"/>
      <c r="AB232" s="394"/>
    </row>
    <row r="233" spans="8:8" ht="15.75" customHeight="1">
      <c r="A233" s="475"/>
      <c r="B233" s="394"/>
      <c r="C233" s="476"/>
      <c r="D233" s="394"/>
      <c r="E233" s="394"/>
      <c r="F233" s="394"/>
      <c r="G233" s="394"/>
      <c r="H233" s="394"/>
      <c r="I233" s="394"/>
      <c r="J233" s="394"/>
      <c r="K233" s="394"/>
      <c r="L233" s="394"/>
      <c r="M233" s="394"/>
      <c r="N233" s="394"/>
      <c r="O233" s="394"/>
      <c r="P233" s="394"/>
      <c r="Q233" s="475"/>
      <c r="R233" s="475"/>
      <c r="S233" s="394"/>
      <c r="T233" s="394"/>
      <c r="U233" s="394"/>
      <c r="V233" s="394"/>
      <c r="W233" s="394"/>
      <c r="X233" s="394"/>
      <c r="Y233" s="477"/>
      <c r="Z233" s="477"/>
      <c r="AA233" s="394"/>
      <c r="AB233" s="394"/>
    </row>
    <row r="234" spans="8:8" ht="15.75" customHeight="1">
      <c r="A234" s="475"/>
      <c r="B234" s="394"/>
      <c r="C234" s="476"/>
      <c r="D234" s="394"/>
      <c r="E234" s="394"/>
      <c r="F234" s="394"/>
      <c r="G234" s="394"/>
      <c r="H234" s="394"/>
      <c r="I234" s="394"/>
      <c r="J234" s="394"/>
      <c r="K234" s="394"/>
      <c r="L234" s="394"/>
      <c r="M234" s="394"/>
      <c r="N234" s="394"/>
      <c r="O234" s="394"/>
      <c r="P234" s="394"/>
      <c r="Q234" s="475"/>
      <c r="R234" s="475"/>
      <c r="S234" s="394"/>
      <c r="T234" s="394"/>
      <c r="U234" s="394"/>
      <c r="V234" s="394"/>
      <c r="W234" s="394"/>
      <c r="X234" s="394"/>
      <c r="Y234" s="477"/>
      <c r="Z234" s="477"/>
      <c r="AA234" s="394"/>
      <c r="AB234" s="394"/>
    </row>
    <row r="235" spans="8:8" ht="15.75" customHeight="1">
      <c r="A235" s="475"/>
      <c r="B235" s="394"/>
      <c r="C235" s="476"/>
      <c r="D235" s="394"/>
      <c r="E235" s="394"/>
      <c r="F235" s="394"/>
      <c r="G235" s="394"/>
      <c r="H235" s="394"/>
      <c r="I235" s="394"/>
      <c r="J235" s="394"/>
      <c r="K235" s="394"/>
      <c r="L235" s="394"/>
      <c r="M235" s="394"/>
      <c r="N235" s="394"/>
      <c r="O235" s="394"/>
      <c r="P235" s="394"/>
      <c r="Q235" s="475"/>
      <c r="R235" s="475"/>
      <c r="S235" s="394"/>
      <c r="T235" s="394"/>
      <c r="U235" s="394"/>
      <c r="V235" s="394"/>
      <c r="W235" s="394"/>
      <c r="X235" s="394"/>
      <c r="Y235" s="477"/>
      <c r="Z235" s="477"/>
      <c r="AA235" s="394"/>
      <c r="AB235" s="394"/>
    </row>
    <row r="236" spans="8:8" ht="15.75" customHeight="1">
      <c r="A236" s="475"/>
      <c r="B236" s="394"/>
      <c r="C236" s="476"/>
      <c r="D236" s="394"/>
      <c r="E236" s="394"/>
      <c r="F236" s="394"/>
      <c r="G236" s="394"/>
      <c r="H236" s="394"/>
      <c r="I236" s="394"/>
      <c r="J236" s="394"/>
      <c r="K236" s="394"/>
      <c r="L236" s="394"/>
      <c r="M236" s="394"/>
      <c r="N236" s="394"/>
      <c r="O236" s="394"/>
      <c r="P236" s="394"/>
      <c r="Q236" s="475"/>
      <c r="R236" s="475"/>
      <c r="S236" s="394"/>
      <c r="T236" s="394"/>
      <c r="U236" s="394"/>
      <c r="V236" s="394"/>
      <c r="W236" s="394"/>
      <c r="X236" s="394"/>
      <c r="Y236" s="477"/>
      <c r="Z236" s="477"/>
      <c r="AA236" s="394"/>
      <c r="AB236" s="394"/>
    </row>
    <row r="237" spans="8:8" ht="15.75" customHeight="1">
      <c r="A237" s="475"/>
      <c r="B237" s="394"/>
      <c r="C237" s="476"/>
      <c r="D237" s="394"/>
      <c r="E237" s="394"/>
      <c r="F237" s="394"/>
      <c r="G237" s="394"/>
      <c r="H237" s="394"/>
      <c r="I237" s="394"/>
      <c r="J237" s="394"/>
      <c r="K237" s="394"/>
      <c r="L237" s="394"/>
      <c r="M237" s="394"/>
      <c r="N237" s="394"/>
      <c r="O237" s="394"/>
      <c r="P237" s="394"/>
      <c r="Q237" s="475"/>
      <c r="R237" s="475"/>
      <c r="S237" s="394"/>
      <c r="T237" s="394"/>
      <c r="U237" s="394"/>
      <c r="V237" s="394"/>
      <c r="W237" s="394"/>
      <c r="X237" s="394"/>
      <c r="Y237" s="477"/>
      <c r="Z237" s="477"/>
      <c r="AA237" s="394"/>
      <c r="AB237" s="394"/>
    </row>
    <row r="238" spans="8:8" ht="15.75" customHeight="1">
      <c r="A238" s="475"/>
      <c r="B238" s="394"/>
      <c r="C238" s="476"/>
      <c r="D238" s="394"/>
      <c r="E238" s="394"/>
      <c r="F238" s="394"/>
      <c r="G238" s="394"/>
      <c r="H238" s="394"/>
      <c r="I238" s="394"/>
      <c r="J238" s="394"/>
      <c r="K238" s="394"/>
      <c r="L238" s="394"/>
      <c r="M238" s="394"/>
      <c r="N238" s="394"/>
      <c r="O238" s="394"/>
      <c r="P238" s="394"/>
      <c r="Q238" s="475"/>
      <c r="R238" s="475"/>
      <c r="S238" s="394"/>
      <c r="T238" s="394"/>
      <c r="U238" s="394"/>
      <c r="V238" s="394"/>
      <c r="W238" s="394"/>
      <c r="X238" s="394"/>
      <c r="Y238" s="477"/>
      <c r="Z238" s="477"/>
      <c r="AA238" s="394"/>
      <c r="AB238" s="394"/>
    </row>
    <row r="239" spans="8:8" ht="15.75" customHeight="1">
      <c r="A239" s="475"/>
      <c r="B239" s="394"/>
      <c r="C239" s="476"/>
      <c r="D239" s="394"/>
      <c r="E239" s="394"/>
      <c r="F239" s="394"/>
      <c r="G239" s="394"/>
      <c r="H239" s="394"/>
      <c r="I239" s="394"/>
      <c r="J239" s="394"/>
      <c r="K239" s="394"/>
      <c r="L239" s="394"/>
      <c r="M239" s="394"/>
      <c r="N239" s="394"/>
      <c r="O239" s="394"/>
      <c r="P239" s="394"/>
      <c r="Q239" s="475"/>
      <c r="R239" s="475"/>
      <c r="S239" s="394"/>
      <c r="T239" s="394"/>
      <c r="U239" s="394"/>
      <c r="V239" s="394"/>
      <c r="W239" s="394"/>
      <c r="X239" s="394"/>
      <c r="Y239" s="477"/>
      <c r="Z239" s="477"/>
      <c r="AA239" s="394"/>
      <c r="AB239" s="394"/>
    </row>
    <row r="240" spans="8:8" ht="15.75" customHeight="1">
      <c r="A240" s="475"/>
      <c r="B240" s="394"/>
      <c r="C240" s="476"/>
      <c r="D240" s="394"/>
      <c r="E240" s="394"/>
      <c r="F240" s="394"/>
      <c r="G240" s="394"/>
      <c r="H240" s="394"/>
      <c r="I240" s="394"/>
      <c r="J240" s="394"/>
      <c r="K240" s="394"/>
      <c r="L240" s="394"/>
      <c r="M240" s="394"/>
      <c r="N240" s="394"/>
      <c r="O240" s="394"/>
      <c r="P240" s="394"/>
      <c r="Q240" s="475"/>
      <c r="R240" s="475"/>
      <c r="S240" s="394"/>
      <c r="T240" s="394"/>
      <c r="U240" s="394"/>
      <c r="V240" s="394"/>
      <c r="W240" s="394"/>
      <c r="X240" s="394"/>
      <c r="Y240" s="477"/>
      <c r="Z240" s="477"/>
      <c r="AA240" s="394"/>
      <c r="AB240" s="394"/>
    </row>
    <row r="241" spans="8:8" ht="15.75" customHeight="1">
      <c r="A241" s="475"/>
      <c r="B241" s="394"/>
      <c r="C241" s="476"/>
      <c r="D241" s="394"/>
      <c r="E241" s="394"/>
      <c r="F241" s="394"/>
      <c r="G241" s="394"/>
      <c r="H241" s="394"/>
      <c r="I241" s="394"/>
      <c r="J241" s="394"/>
      <c r="K241" s="394"/>
      <c r="L241" s="394"/>
      <c r="M241" s="394"/>
      <c r="N241" s="394"/>
      <c r="O241" s="394"/>
      <c r="P241" s="394"/>
      <c r="Q241" s="475"/>
      <c r="R241" s="475"/>
      <c r="S241" s="394"/>
      <c r="T241" s="394"/>
      <c r="U241" s="394"/>
      <c r="V241" s="394"/>
      <c r="W241" s="394"/>
      <c r="X241" s="394"/>
      <c r="Y241" s="477"/>
      <c r="Z241" s="477"/>
      <c r="AA241" s="394"/>
      <c r="AB241" s="394"/>
    </row>
    <row r="242" spans="8:8" ht="15.75" customHeight="1">
      <c r="A242" s="475"/>
      <c r="B242" s="394"/>
      <c r="C242" s="476"/>
      <c r="D242" s="394"/>
      <c r="E242" s="394"/>
      <c r="F242" s="394"/>
      <c r="G242" s="394"/>
      <c r="H242" s="394"/>
      <c r="I242" s="394"/>
      <c r="J242" s="394"/>
      <c r="K242" s="394"/>
      <c r="L242" s="394"/>
      <c r="M242" s="394"/>
      <c r="N242" s="394"/>
      <c r="O242" s="394"/>
      <c r="P242" s="394"/>
      <c r="Q242" s="475"/>
      <c r="R242" s="475"/>
      <c r="S242" s="394"/>
      <c r="T242" s="394"/>
      <c r="U242" s="394"/>
      <c r="V242" s="394"/>
      <c r="W242" s="394"/>
      <c r="X242" s="394"/>
      <c r="Y242" s="477"/>
      <c r="Z242" s="477"/>
      <c r="AA242" s="394"/>
      <c r="AB242" s="394"/>
    </row>
    <row r="243" spans="8:8" ht="15.75" customHeight="1">
      <c r="A243" s="475"/>
      <c r="B243" s="394"/>
      <c r="C243" s="476"/>
      <c r="D243" s="394"/>
      <c r="E243" s="394"/>
      <c r="F243" s="394"/>
      <c r="G243" s="394"/>
      <c r="H243" s="394"/>
      <c r="I243" s="394"/>
      <c r="J243" s="394"/>
      <c r="K243" s="394"/>
      <c r="L243" s="394"/>
      <c r="M243" s="394"/>
      <c r="N243" s="394"/>
      <c r="O243" s="394"/>
      <c r="P243" s="394"/>
      <c r="Q243" s="475"/>
      <c r="R243" s="475"/>
      <c r="S243" s="394"/>
      <c r="T243" s="394"/>
      <c r="U243" s="394"/>
      <c r="V243" s="394"/>
      <c r="W243" s="394"/>
      <c r="X243" s="394"/>
      <c r="Y243" s="477"/>
      <c r="Z243" s="477"/>
      <c r="AA243" s="394"/>
      <c r="AB243" s="394"/>
    </row>
    <row r="244" spans="8:8" ht="15.75" customHeight="1">
      <c r="A244" s="475"/>
      <c r="B244" s="394"/>
      <c r="C244" s="476"/>
      <c r="D244" s="394"/>
      <c r="E244" s="394"/>
      <c r="F244" s="394"/>
      <c r="G244" s="394"/>
      <c r="H244" s="394"/>
      <c r="I244" s="394"/>
      <c r="J244" s="394"/>
      <c r="K244" s="394"/>
      <c r="L244" s="394"/>
      <c r="M244" s="394"/>
      <c r="N244" s="394"/>
      <c r="O244" s="394"/>
      <c r="P244" s="394"/>
      <c r="Q244" s="475"/>
      <c r="R244" s="475"/>
      <c r="S244" s="394"/>
      <c r="T244" s="394"/>
      <c r="U244" s="394"/>
      <c r="V244" s="394"/>
      <c r="W244" s="394"/>
      <c r="X244" s="394"/>
      <c r="Y244" s="477"/>
      <c r="Z244" s="477"/>
      <c r="AA244" s="394"/>
      <c r="AB244" s="394"/>
    </row>
    <row r="245" spans="8:8" ht="15.75" customHeight="1">
      <c r="A245" s="475"/>
      <c r="B245" s="394"/>
      <c r="C245" s="476"/>
      <c r="D245" s="394"/>
      <c r="E245" s="394"/>
      <c r="F245" s="394"/>
      <c r="G245" s="394"/>
      <c r="H245" s="394"/>
      <c r="I245" s="394"/>
      <c r="J245" s="394"/>
      <c r="K245" s="394"/>
      <c r="L245" s="394"/>
      <c r="M245" s="394"/>
      <c r="N245" s="394"/>
      <c r="O245" s="394"/>
      <c r="P245" s="394"/>
      <c r="Q245" s="475"/>
      <c r="R245" s="475"/>
      <c r="S245" s="394"/>
      <c r="T245" s="394"/>
      <c r="U245" s="394"/>
      <c r="V245" s="394"/>
      <c r="W245" s="394"/>
      <c r="X245" s="394"/>
      <c r="Y245" s="477"/>
      <c r="Z245" s="477"/>
      <c r="AA245" s="394"/>
      <c r="AB245" s="394"/>
    </row>
    <row r="246" spans="8:8" ht="15.75" customHeight="1">
      <c r="A246" s="475"/>
      <c r="B246" s="394"/>
      <c r="C246" s="476"/>
      <c r="D246" s="394"/>
      <c r="E246" s="394"/>
      <c r="F246" s="394"/>
      <c r="G246" s="394"/>
      <c r="H246" s="394"/>
      <c r="I246" s="394"/>
      <c r="J246" s="394"/>
      <c r="K246" s="394"/>
      <c r="L246" s="394"/>
      <c r="M246" s="394"/>
      <c r="N246" s="394"/>
      <c r="O246" s="394"/>
      <c r="P246" s="394"/>
      <c r="Q246" s="475"/>
      <c r="R246" s="475"/>
      <c r="S246" s="394"/>
      <c r="T246" s="394"/>
      <c r="U246" s="394"/>
      <c r="V246" s="394"/>
      <c r="W246" s="394"/>
      <c r="X246" s="394"/>
      <c r="Y246" s="477"/>
      <c r="Z246" s="477"/>
      <c r="AA246" s="394"/>
      <c r="AB246" s="394"/>
    </row>
    <row r="247" spans="8:8" ht="15.75" customHeight="1">
      <c r="A247" s="475"/>
      <c r="B247" s="394"/>
      <c r="C247" s="476"/>
      <c r="D247" s="394"/>
      <c r="E247" s="394"/>
      <c r="F247" s="394"/>
      <c r="G247" s="394"/>
      <c r="H247" s="394"/>
      <c r="I247" s="394"/>
      <c r="J247" s="394"/>
      <c r="K247" s="394"/>
      <c r="L247" s="394"/>
      <c r="M247" s="394"/>
      <c r="N247" s="394"/>
      <c r="O247" s="394"/>
      <c r="P247" s="394"/>
      <c r="Q247" s="475"/>
      <c r="R247" s="475"/>
      <c r="S247" s="394"/>
      <c r="T247" s="394"/>
      <c r="U247" s="394"/>
      <c r="V247" s="394"/>
      <c r="W247" s="394"/>
      <c r="X247" s="394"/>
      <c r="Y247" s="477"/>
      <c r="Z247" s="477"/>
      <c r="AA247" s="394"/>
      <c r="AB247" s="394"/>
    </row>
    <row r="248" spans="8:8" ht="15.75" customHeight="1">
      <c r="A248" s="475"/>
      <c r="B248" s="394"/>
      <c r="C248" s="476"/>
      <c r="D248" s="394"/>
      <c r="E248" s="394"/>
      <c r="F248" s="394"/>
      <c r="G248" s="394"/>
      <c r="H248" s="394"/>
      <c r="I248" s="394"/>
      <c r="J248" s="394"/>
      <c r="K248" s="394"/>
      <c r="L248" s="394"/>
      <c r="M248" s="394"/>
      <c r="N248" s="394"/>
      <c r="O248" s="394"/>
      <c r="P248" s="394"/>
      <c r="Q248" s="475"/>
      <c r="R248" s="475"/>
      <c r="S248" s="394"/>
      <c r="T248" s="394"/>
      <c r="U248" s="394"/>
      <c r="V248" s="394"/>
      <c r="W248" s="394"/>
      <c r="X248" s="394"/>
      <c r="Y248" s="477"/>
      <c r="Z248" s="477"/>
      <c r="AA248" s="394"/>
      <c r="AB248" s="394"/>
    </row>
    <row r="249" spans="8:8" ht="15.75" customHeight="1">
      <c r="A249" s="475"/>
      <c r="B249" s="394"/>
      <c r="C249" s="476"/>
      <c r="D249" s="394"/>
      <c r="E249" s="394"/>
      <c r="F249" s="394"/>
      <c r="G249" s="394"/>
      <c r="H249" s="394"/>
      <c r="I249" s="394"/>
      <c r="J249" s="394"/>
      <c r="K249" s="394"/>
      <c r="L249" s="394"/>
      <c r="M249" s="394"/>
      <c r="N249" s="394"/>
      <c r="O249" s="394"/>
      <c r="P249" s="394"/>
      <c r="Q249" s="475"/>
      <c r="R249" s="475"/>
      <c r="S249" s="394"/>
      <c r="T249" s="394"/>
      <c r="U249" s="394"/>
      <c r="V249" s="394"/>
      <c r="W249" s="394"/>
      <c r="X249" s="394"/>
      <c r="Y249" s="477"/>
      <c r="Z249" s="477"/>
      <c r="AA249" s="394"/>
      <c r="AB249" s="394"/>
    </row>
    <row r="250" spans="8:8" ht="15.75" customHeight="1">
      <c r="A250" s="475"/>
      <c r="B250" s="394"/>
      <c r="C250" s="476"/>
      <c r="D250" s="394"/>
      <c r="E250" s="394"/>
      <c r="F250" s="394"/>
      <c r="G250" s="394"/>
      <c r="H250" s="394"/>
      <c r="I250" s="394"/>
      <c r="J250" s="394"/>
      <c r="K250" s="394"/>
      <c r="L250" s="394"/>
      <c r="M250" s="394"/>
      <c r="N250" s="394"/>
      <c r="O250" s="394"/>
      <c r="P250" s="394"/>
      <c r="Q250" s="475"/>
      <c r="R250" s="475"/>
      <c r="S250" s="394"/>
      <c r="T250" s="394"/>
      <c r="U250" s="394"/>
      <c r="V250" s="394"/>
      <c r="W250" s="394"/>
      <c r="X250" s="394"/>
      <c r="Y250" s="477"/>
      <c r="Z250" s="477"/>
      <c r="AA250" s="394"/>
      <c r="AB250" s="394"/>
    </row>
    <row r="251" spans="8:8" ht="15.75" customHeight="1">
      <c r="A251" s="475"/>
      <c r="B251" s="394"/>
      <c r="C251" s="476"/>
      <c r="D251" s="394"/>
      <c r="E251" s="394"/>
      <c r="F251" s="394"/>
      <c r="G251" s="394"/>
      <c r="H251" s="394"/>
      <c r="I251" s="394"/>
      <c r="J251" s="394"/>
      <c r="K251" s="394"/>
      <c r="L251" s="394"/>
      <c r="M251" s="394"/>
      <c r="N251" s="394"/>
      <c r="O251" s="394"/>
      <c r="P251" s="394"/>
      <c r="Q251" s="475"/>
      <c r="R251" s="475"/>
      <c r="S251" s="394"/>
      <c r="T251" s="394"/>
      <c r="U251" s="394"/>
      <c r="V251" s="394"/>
      <c r="W251" s="394"/>
      <c r="X251" s="394"/>
      <c r="Y251" s="477"/>
      <c r="Z251" s="477"/>
      <c r="AA251" s="394"/>
      <c r="AB251" s="394"/>
    </row>
    <row r="252" spans="8:8" ht="15.75" customHeight="1">
      <c r="A252" s="475"/>
      <c r="B252" s="394"/>
      <c r="C252" s="476"/>
      <c r="D252" s="394"/>
      <c r="E252" s="394"/>
      <c r="F252" s="394"/>
      <c r="G252" s="394"/>
      <c r="H252" s="394"/>
      <c r="I252" s="394"/>
      <c r="J252" s="394"/>
      <c r="K252" s="394"/>
      <c r="L252" s="394"/>
      <c r="M252" s="394"/>
      <c r="N252" s="394"/>
      <c r="O252" s="394"/>
      <c r="P252" s="394"/>
      <c r="Q252" s="475"/>
      <c r="R252" s="475"/>
      <c r="S252" s="394"/>
      <c r="T252" s="394"/>
      <c r="U252" s="394"/>
      <c r="V252" s="394"/>
      <c r="W252" s="394"/>
      <c r="X252" s="394"/>
      <c r="Y252" s="477"/>
      <c r="Z252" s="477"/>
      <c r="AA252" s="394"/>
      <c r="AB252" s="394"/>
    </row>
    <row r="253" spans="8:8" ht="15.75" customHeight="1">
      <c r="A253" s="475"/>
      <c r="B253" s="394"/>
      <c r="C253" s="476"/>
      <c r="D253" s="394"/>
      <c r="E253" s="394"/>
      <c r="F253" s="394"/>
      <c r="G253" s="394"/>
      <c r="H253" s="394"/>
      <c r="I253" s="394"/>
      <c r="J253" s="394"/>
      <c r="K253" s="394"/>
      <c r="L253" s="394"/>
      <c r="M253" s="394"/>
      <c r="N253" s="394"/>
      <c r="O253" s="394"/>
      <c r="P253" s="394"/>
      <c r="Q253" s="475"/>
      <c r="R253" s="475"/>
      <c r="S253" s="394"/>
      <c r="T253" s="394"/>
      <c r="U253" s="394"/>
      <c r="V253" s="394"/>
      <c r="W253" s="394"/>
      <c r="X253" s="394"/>
      <c r="Y253" s="477"/>
      <c r="Z253" s="477"/>
      <c r="AA253" s="394"/>
      <c r="AB253" s="394"/>
    </row>
    <row r="254" spans="8:8" ht="15.75" customHeight="1">
      <c r="A254" s="475"/>
      <c r="B254" s="394"/>
      <c r="C254" s="476"/>
      <c r="D254" s="394"/>
      <c r="E254" s="394"/>
      <c r="F254" s="394"/>
      <c r="G254" s="394"/>
      <c r="H254" s="394"/>
      <c r="I254" s="394"/>
      <c r="J254" s="394"/>
      <c r="K254" s="394"/>
      <c r="L254" s="394"/>
      <c r="M254" s="394"/>
      <c r="N254" s="394"/>
      <c r="O254" s="394"/>
      <c r="P254" s="394"/>
      <c r="Q254" s="475"/>
      <c r="R254" s="475"/>
      <c r="S254" s="394"/>
      <c r="T254" s="394"/>
      <c r="U254" s="394"/>
      <c r="V254" s="394"/>
      <c r="W254" s="394"/>
      <c r="X254" s="394"/>
      <c r="Y254" s="477"/>
      <c r="Z254" s="477"/>
      <c r="AA254" s="394"/>
      <c r="AB254" s="394"/>
    </row>
    <row r="255" spans="8:8" ht="15.75" customHeight="1">
      <c r="A255" s="475"/>
      <c r="B255" s="394"/>
      <c r="C255" s="476"/>
      <c r="D255" s="394"/>
      <c r="E255" s="394"/>
      <c r="F255" s="394"/>
      <c r="G255" s="394"/>
      <c r="H255" s="394"/>
      <c r="I255" s="394"/>
      <c r="J255" s="394"/>
      <c r="K255" s="394"/>
      <c r="L255" s="394"/>
      <c r="M255" s="394"/>
      <c r="N255" s="394"/>
      <c r="O255" s="394"/>
      <c r="P255" s="394"/>
      <c r="Q255" s="475"/>
      <c r="R255" s="475"/>
      <c r="S255" s="394"/>
      <c r="T255" s="394"/>
      <c r="U255" s="394"/>
      <c r="V255" s="394"/>
      <c r="W255" s="394"/>
      <c r="X255" s="394"/>
      <c r="Y255" s="477"/>
      <c r="Z255" s="477"/>
      <c r="AA255" s="394"/>
      <c r="AB255" s="394"/>
    </row>
    <row r="256" spans="8:8" ht="15.75" customHeight="1">
      <c r="A256" s="475"/>
      <c r="B256" s="394"/>
      <c r="C256" s="476"/>
      <c r="D256" s="394"/>
      <c r="E256" s="394"/>
      <c r="F256" s="394"/>
      <c r="G256" s="394"/>
      <c r="H256" s="394"/>
      <c r="I256" s="394"/>
      <c r="J256" s="394"/>
      <c r="K256" s="394"/>
      <c r="L256" s="394"/>
      <c r="M256" s="394"/>
      <c r="N256" s="394"/>
      <c r="O256" s="394"/>
      <c r="P256" s="394"/>
      <c r="Q256" s="475"/>
      <c r="R256" s="475"/>
      <c r="S256" s="394"/>
      <c r="T256" s="394"/>
      <c r="U256" s="394"/>
      <c r="V256" s="394"/>
      <c r="W256" s="394"/>
      <c r="X256" s="394"/>
      <c r="Y256" s="477"/>
      <c r="Z256" s="477"/>
      <c r="AA256" s="394"/>
      <c r="AB256" s="394"/>
    </row>
    <row r="257" spans="8:8" ht="15.75" customHeight="1">
      <c r="A257" s="475"/>
      <c r="B257" s="394"/>
      <c r="C257" s="476"/>
      <c r="D257" s="394"/>
      <c r="E257" s="394"/>
      <c r="F257" s="394"/>
      <c r="G257" s="394"/>
      <c r="H257" s="394"/>
      <c r="I257" s="394"/>
      <c r="J257" s="394"/>
      <c r="K257" s="394"/>
      <c r="L257" s="394"/>
      <c r="M257" s="394"/>
      <c r="N257" s="394"/>
      <c r="O257" s="394"/>
      <c r="P257" s="394"/>
      <c r="Q257" s="475"/>
      <c r="R257" s="475"/>
      <c r="S257" s="394"/>
      <c r="T257" s="394"/>
      <c r="U257" s="394"/>
      <c r="V257" s="394"/>
      <c r="W257" s="394"/>
      <c r="X257" s="394"/>
      <c r="Y257" s="477"/>
      <c r="Z257" s="477"/>
      <c r="AA257" s="394"/>
      <c r="AB257" s="394"/>
    </row>
    <row r="258" spans="8:8" ht="15.75" customHeight="1">
      <c r="A258" s="475"/>
      <c r="B258" s="394"/>
      <c r="C258" s="476"/>
      <c r="D258" s="394"/>
      <c r="E258" s="394"/>
      <c r="F258" s="394"/>
      <c r="G258" s="394"/>
      <c r="H258" s="394"/>
      <c r="I258" s="394"/>
      <c r="J258" s="394"/>
      <c r="K258" s="394"/>
      <c r="L258" s="394"/>
      <c r="M258" s="394"/>
      <c r="N258" s="394"/>
      <c r="O258" s="394"/>
      <c r="P258" s="394"/>
      <c r="Q258" s="475"/>
      <c r="R258" s="475"/>
      <c r="S258" s="394"/>
      <c r="T258" s="394"/>
      <c r="U258" s="394"/>
      <c r="V258" s="394"/>
      <c r="W258" s="394"/>
      <c r="X258" s="394"/>
      <c r="Y258" s="477"/>
      <c r="Z258" s="477"/>
      <c r="AA258" s="394"/>
      <c r="AB258" s="394"/>
    </row>
    <row r="259" spans="8:8" ht="15.75" customHeight="1">
      <c r="A259" s="475"/>
      <c r="B259" s="394"/>
      <c r="C259" s="476"/>
      <c r="D259" s="394"/>
      <c r="E259" s="394"/>
      <c r="F259" s="394"/>
      <c r="G259" s="394"/>
      <c r="H259" s="394"/>
      <c r="I259" s="394"/>
      <c r="J259" s="394"/>
      <c r="K259" s="394"/>
      <c r="L259" s="394"/>
      <c r="M259" s="394"/>
      <c r="N259" s="394"/>
      <c r="O259" s="394"/>
      <c r="P259" s="394"/>
      <c r="Q259" s="475"/>
      <c r="R259" s="475"/>
      <c r="S259" s="394"/>
      <c r="T259" s="394"/>
      <c r="U259" s="394"/>
      <c r="V259" s="394"/>
      <c r="W259" s="394"/>
      <c r="X259" s="394"/>
      <c r="Y259" s="477"/>
      <c r="Z259" s="477"/>
      <c r="AA259" s="394"/>
      <c r="AB259" s="394"/>
    </row>
    <row r="260" spans="8:8" ht="15.75" customHeight="1">
      <c r="A260" s="475"/>
      <c r="B260" s="394"/>
      <c r="C260" s="476"/>
      <c r="D260" s="394"/>
      <c r="E260" s="394"/>
      <c r="F260" s="394"/>
      <c r="G260" s="394"/>
      <c r="H260" s="394"/>
      <c r="I260" s="394"/>
      <c r="J260" s="394"/>
      <c r="K260" s="394"/>
      <c r="L260" s="394"/>
      <c r="M260" s="394"/>
      <c r="N260" s="394"/>
      <c r="O260" s="394"/>
      <c r="P260" s="394"/>
      <c r="Q260" s="475"/>
      <c r="R260" s="475"/>
      <c r="S260" s="394"/>
      <c r="T260" s="394"/>
      <c r="U260" s="394"/>
      <c r="V260" s="394"/>
      <c r="W260" s="394"/>
      <c r="X260" s="394"/>
      <c r="Y260" s="477"/>
      <c r="Z260" s="477"/>
      <c r="AA260" s="394"/>
      <c r="AB260" s="394"/>
    </row>
    <row r="261" spans="8:8" ht="15.75" customHeight="1">
      <c r="A261" s="475"/>
      <c r="B261" s="394"/>
      <c r="C261" s="476"/>
      <c r="D261" s="394"/>
      <c r="E261" s="394"/>
      <c r="F261" s="394"/>
      <c r="G261" s="394"/>
      <c r="H261" s="394"/>
      <c r="I261" s="394"/>
      <c r="J261" s="394"/>
      <c r="K261" s="394"/>
      <c r="L261" s="394"/>
      <c r="M261" s="394"/>
      <c r="N261" s="394"/>
      <c r="O261" s="394"/>
      <c r="P261" s="394"/>
      <c r="Q261" s="475"/>
      <c r="R261" s="475"/>
      <c r="S261" s="394"/>
      <c r="T261" s="394"/>
      <c r="U261" s="394"/>
      <c r="V261" s="394"/>
      <c r="W261" s="394"/>
      <c r="X261" s="394"/>
      <c r="Y261" s="477"/>
      <c r="Z261" s="477"/>
      <c r="AA261" s="394"/>
      <c r="AB261" s="394"/>
    </row>
    <row r="262" spans="8:8" ht="15.75" customHeight="1">
      <c r="A262" s="475"/>
      <c r="B262" s="394"/>
      <c r="C262" s="476"/>
      <c r="D262" s="394"/>
      <c r="E262" s="394"/>
      <c r="F262" s="394"/>
      <c r="G262" s="394"/>
      <c r="H262" s="394"/>
      <c r="I262" s="394"/>
      <c r="J262" s="394"/>
      <c r="K262" s="394"/>
      <c r="L262" s="394"/>
      <c r="M262" s="394"/>
      <c r="N262" s="394"/>
      <c r="O262" s="394"/>
      <c r="P262" s="394"/>
      <c r="Q262" s="475"/>
      <c r="R262" s="475"/>
      <c r="S262" s="394"/>
      <c r="T262" s="394"/>
      <c r="U262" s="394"/>
      <c r="V262" s="394"/>
      <c r="W262" s="394"/>
      <c r="X262" s="394"/>
      <c r="Y262" s="477"/>
      <c r="Z262" s="477"/>
      <c r="AA262" s="394"/>
      <c r="AB262" s="394"/>
    </row>
    <row r="263" spans="8:8" ht="15.75" customHeight="1">
      <c r="A263" s="475"/>
      <c r="B263" s="394"/>
      <c r="C263" s="476"/>
      <c r="D263" s="394"/>
      <c r="E263" s="394"/>
      <c r="F263" s="394"/>
      <c r="G263" s="394"/>
      <c r="H263" s="394"/>
      <c r="I263" s="394"/>
      <c r="J263" s="394"/>
      <c r="K263" s="394"/>
      <c r="L263" s="394"/>
      <c r="M263" s="394"/>
      <c r="N263" s="394"/>
      <c r="O263" s="394"/>
      <c r="P263" s="394"/>
      <c r="Q263" s="475"/>
      <c r="R263" s="475"/>
      <c r="S263" s="394"/>
      <c r="T263" s="394"/>
      <c r="U263" s="394"/>
      <c r="V263" s="394"/>
      <c r="W263" s="394"/>
      <c r="X263" s="394"/>
      <c r="Y263" s="477"/>
      <c r="Z263" s="477"/>
      <c r="AA263" s="394"/>
      <c r="AB263" s="394"/>
    </row>
    <row r="264" spans="8:8" ht="15.75" customHeight="1">
      <c r="A264" s="475"/>
      <c r="B264" s="394"/>
      <c r="C264" s="476"/>
      <c r="D264" s="394"/>
      <c r="E264" s="394"/>
      <c r="F264" s="394"/>
      <c r="G264" s="394"/>
      <c r="H264" s="394"/>
      <c r="I264" s="394"/>
      <c r="J264" s="394"/>
      <c r="K264" s="394"/>
      <c r="L264" s="394"/>
      <c r="M264" s="394"/>
      <c r="N264" s="394"/>
      <c r="O264" s="394"/>
      <c r="P264" s="394"/>
      <c r="Q264" s="475"/>
      <c r="R264" s="475"/>
      <c r="S264" s="394"/>
      <c r="T264" s="394"/>
      <c r="U264" s="394"/>
      <c r="V264" s="394"/>
      <c r="W264" s="394"/>
      <c r="X264" s="394"/>
      <c r="Y264" s="477"/>
      <c r="Z264" s="477"/>
      <c r="AA264" s="394"/>
      <c r="AB264" s="394"/>
    </row>
    <row r="265" spans="8:8" ht="15.75" customHeight="1">
      <c r="A265" s="475"/>
      <c r="B265" s="394"/>
      <c r="C265" s="476"/>
      <c r="D265" s="394"/>
      <c r="E265" s="394"/>
      <c r="F265" s="394"/>
      <c r="G265" s="394"/>
      <c r="H265" s="394"/>
      <c r="I265" s="394"/>
      <c r="J265" s="394"/>
      <c r="K265" s="394"/>
      <c r="L265" s="394"/>
      <c r="M265" s="394"/>
      <c r="N265" s="394"/>
      <c r="O265" s="394"/>
      <c r="P265" s="394"/>
      <c r="Q265" s="475"/>
      <c r="R265" s="475"/>
      <c r="S265" s="394"/>
      <c r="T265" s="394"/>
      <c r="U265" s="394"/>
      <c r="V265" s="394"/>
      <c r="W265" s="394"/>
      <c r="X265" s="394"/>
      <c r="Y265" s="477"/>
      <c r="Z265" s="477"/>
      <c r="AA265" s="394"/>
      <c r="AB265" s="394"/>
    </row>
    <row r="266" spans="8:8" ht="15.75" customHeight="1">
      <c r="A266" s="475"/>
      <c r="B266" s="394"/>
      <c r="C266" s="476"/>
      <c r="D266" s="394"/>
      <c r="E266" s="394"/>
      <c r="F266" s="394"/>
      <c r="G266" s="394"/>
      <c r="H266" s="394"/>
      <c r="I266" s="394"/>
      <c r="J266" s="394"/>
      <c r="K266" s="394"/>
      <c r="L266" s="394"/>
      <c r="M266" s="394"/>
      <c r="N266" s="394"/>
      <c r="O266" s="394"/>
      <c r="P266" s="394"/>
      <c r="Q266" s="475"/>
      <c r="R266" s="475"/>
      <c r="S266" s="394"/>
      <c r="T266" s="394"/>
      <c r="U266" s="394"/>
      <c r="V266" s="394"/>
      <c r="W266" s="394"/>
      <c r="X266" s="394"/>
      <c r="Y266" s="477"/>
      <c r="Z266" s="477"/>
      <c r="AA266" s="394"/>
      <c r="AB266" s="394"/>
    </row>
    <row r="267" spans="8:8" ht="15.75" customHeight="1">
      <c r="A267" s="475"/>
      <c r="B267" s="394"/>
      <c r="C267" s="476"/>
      <c r="D267" s="394"/>
      <c r="E267" s="394"/>
      <c r="F267" s="394"/>
      <c r="G267" s="394"/>
      <c r="H267" s="394"/>
      <c r="I267" s="394"/>
      <c r="J267" s="394"/>
      <c r="K267" s="394"/>
      <c r="L267" s="394"/>
      <c r="M267" s="394"/>
      <c r="N267" s="394"/>
      <c r="O267" s="394"/>
      <c r="P267" s="394"/>
      <c r="Q267" s="475"/>
      <c r="R267" s="475"/>
      <c r="S267" s="394"/>
      <c r="T267" s="394"/>
      <c r="U267" s="394"/>
      <c r="V267" s="394"/>
      <c r="W267" s="394"/>
      <c r="X267" s="394"/>
      <c r="Y267" s="477"/>
      <c r="Z267" s="477"/>
      <c r="AA267" s="394"/>
      <c r="AB267" s="394"/>
    </row>
    <row r="268" spans="8:8" ht="15.75" customHeight="1">
      <c r="A268" s="475"/>
      <c r="B268" s="394"/>
      <c r="C268" s="476"/>
      <c r="D268" s="394"/>
      <c r="E268" s="394"/>
      <c r="F268" s="394"/>
      <c r="G268" s="394"/>
      <c r="H268" s="394"/>
      <c r="I268" s="394"/>
      <c r="J268" s="394"/>
      <c r="K268" s="394"/>
      <c r="L268" s="394"/>
      <c r="M268" s="394"/>
      <c r="N268" s="394"/>
      <c r="O268" s="394"/>
      <c r="P268" s="394"/>
      <c r="Q268" s="475"/>
      <c r="R268" s="475"/>
      <c r="S268" s="394"/>
      <c r="T268" s="394"/>
      <c r="U268" s="394"/>
      <c r="V268" s="394"/>
      <c r="W268" s="394"/>
      <c r="X268" s="394"/>
      <c r="Y268" s="477"/>
      <c r="Z268" s="477"/>
      <c r="AA268" s="394"/>
      <c r="AB268" s="394"/>
    </row>
    <row r="269" spans="8:8" ht="15.75" customHeight="1">
      <c r="A269" s="475"/>
      <c r="B269" s="394"/>
      <c r="C269" s="476"/>
      <c r="D269" s="394"/>
      <c r="E269" s="394"/>
      <c r="F269" s="394"/>
      <c r="G269" s="394"/>
      <c r="H269" s="394"/>
      <c r="I269" s="394"/>
      <c r="J269" s="394"/>
      <c r="K269" s="394"/>
      <c r="L269" s="394"/>
      <c r="M269" s="394"/>
      <c r="N269" s="394"/>
      <c r="O269" s="394"/>
      <c r="P269" s="394"/>
      <c r="Q269" s="475"/>
      <c r="R269" s="475"/>
      <c r="S269" s="394"/>
      <c r="T269" s="394"/>
      <c r="U269" s="394"/>
      <c r="V269" s="394"/>
      <c r="W269" s="394"/>
      <c r="X269" s="394"/>
      <c r="Y269" s="477"/>
      <c r="Z269" s="477"/>
      <c r="AA269" s="394"/>
      <c r="AB269" s="394"/>
    </row>
    <row r="270" spans="8:8" ht="15.75" customHeight="1">
      <c r="A270" s="475"/>
      <c r="B270" s="394"/>
      <c r="C270" s="476"/>
      <c r="D270" s="394"/>
      <c r="E270" s="394"/>
      <c r="F270" s="394"/>
      <c r="G270" s="394"/>
      <c r="H270" s="394"/>
      <c r="I270" s="394"/>
      <c r="J270" s="394"/>
      <c r="K270" s="394"/>
      <c r="L270" s="394"/>
      <c r="M270" s="394"/>
      <c r="N270" s="394"/>
      <c r="O270" s="394"/>
      <c r="P270" s="394"/>
      <c r="Q270" s="475"/>
      <c r="R270" s="475"/>
      <c r="S270" s="394"/>
      <c r="T270" s="394"/>
      <c r="U270" s="394"/>
      <c r="V270" s="394"/>
      <c r="W270" s="394"/>
      <c r="X270" s="394"/>
      <c r="Y270" s="477"/>
      <c r="Z270" s="477"/>
      <c r="AA270" s="394"/>
      <c r="AB270" s="394"/>
    </row>
    <row r="271" spans="8:8" ht="15.75" customHeight="1">
      <c r="A271" s="475"/>
      <c r="B271" s="394"/>
      <c r="C271" s="476"/>
      <c r="D271" s="394"/>
      <c r="E271" s="394"/>
      <c r="F271" s="394"/>
      <c r="G271" s="394"/>
      <c r="H271" s="394"/>
      <c r="I271" s="394"/>
      <c r="J271" s="394"/>
      <c r="K271" s="394"/>
      <c r="L271" s="394"/>
      <c r="M271" s="394"/>
      <c r="N271" s="394"/>
      <c r="O271" s="394"/>
      <c r="P271" s="394"/>
      <c r="Q271" s="475"/>
      <c r="R271" s="475"/>
      <c r="S271" s="394"/>
      <c r="T271" s="394"/>
      <c r="U271" s="394"/>
      <c r="V271" s="394"/>
      <c r="W271" s="394"/>
      <c r="X271" s="394"/>
      <c r="Y271" s="477"/>
      <c r="Z271" s="477"/>
      <c r="AA271" s="394"/>
      <c r="AB271" s="394"/>
    </row>
    <row r="272" spans="8:8" ht="15.75" customHeight="1">
      <c r="A272" s="475"/>
      <c r="B272" s="394"/>
      <c r="C272" s="476"/>
      <c r="D272" s="394"/>
      <c r="E272" s="394"/>
      <c r="F272" s="394"/>
      <c r="G272" s="394"/>
      <c r="H272" s="394"/>
      <c r="I272" s="394"/>
      <c r="J272" s="394"/>
      <c r="K272" s="394"/>
      <c r="L272" s="394"/>
      <c r="M272" s="394"/>
      <c r="N272" s="394"/>
      <c r="O272" s="394"/>
      <c r="P272" s="394"/>
      <c r="Q272" s="475"/>
      <c r="R272" s="475"/>
      <c r="S272" s="394"/>
      <c r="T272" s="394"/>
      <c r="U272" s="394"/>
      <c r="V272" s="394"/>
      <c r="W272" s="394"/>
      <c r="X272" s="394"/>
      <c r="Y272" s="477"/>
      <c r="Z272" s="477"/>
      <c r="AA272" s="394"/>
      <c r="AB272" s="394"/>
    </row>
    <row r="273" spans="8:8" ht="15.75" customHeight="1">
      <c r="A273" s="475"/>
      <c r="B273" s="394"/>
      <c r="C273" s="476"/>
      <c r="D273" s="394"/>
      <c r="E273" s="394"/>
      <c r="F273" s="394"/>
      <c r="G273" s="394"/>
      <c r="H273" s="394"/>
      <c r="I273" s="394"/>
      <c r="J273" s="394"/>
      <c r="K273" s="394"/>
      <c r="L273" s="394"/>
      <c r="M273" s="394"/>
      <c r="N273" s="394"/>
      <c r="O273" s="394"/>
      <c r="P273" s="394"/>
      <c r="Q273" s="475"/>
      <c r="R273" s="475"/>
      <c r="S273" s="394"/>
      <c r="T273" s="394"/>
      <c r="U273" s="394"/>
      <c r="V273" s="394"/>
      <c r="W273" s="394"/>
      <c r="X273" s="394"/>
      <c r="Y273" s="477"/>
      <c r="Z273" s="477"/>
      <c r="AA273" s="394"/>
      <c r="AB273" s="394"/>
    </row>
    <row r="274" spans="8:8" ht="15.75" customHeight="1">
      <c r="A274" s="475"/>
      <c r="B274" s="394"/>
      <c r="C274" s="476"/>
      <c r="D274" s="394"/>
      <c r="E274" s="394"/>
      <c r="F274" s="394"/>
      <c r="G274" s="394"/>
      <c r="H274" s="394"/>
      <c r="I274" s="394"/>
      <c r="J274" s="394"/>
      <c r="K274" s="394"/>
      <c r="L274" s="394"/>
      <c r="M274" s="394"/>
      <c r="N274" s="394"/>
      <c r="O274" s="394"/>
      <c r="P274" s="394"/>
      <c r="Q274" s="475"/>
      <c r="R274" s="475"/>
      <c r="S274" s="394"/>
      <c r="T274" s="394"/>
      <c r="U274" s="394"/>
      <c r="V274" s="394"/>
      <c r="W274" s="394"/>
      <c r="X274" s="394"/>
      <c r="Y274" s="477"/>
      <c r="Z274" s="477"/>
      <c r="AA274" s="394"/>
      <c r="AB274" s="394"/>
    </row>
    <row r="275" spans="8:8" ht="15.75" customHeight="1">
      <c r="A275" s="475"/>
      <c r="B275" s="394"/>
      <c r="C275" s="476"/>
      <c r="D275" s="394"/>
      <c r="E275" s="394"/>
      <c r="F275" s="394"/>
      <c r="G275" s="394"/>
      <c r="H275" s="394"/>
      <c r="I275" s="394"/>
      <c r="J275" s="394"/>
      <c r="K275" s="394"/>
      <c r="L275" s="394"/>
      <c r="M275" s="394"/>
      <c r="N275" s="394"/>
      <c r="O275" s="394"/>
      <c r="P275" s="394"/>
      <c r="Q275" s="475"/>
      <c r="R275" s="475"/>
      <c r="S275" s="394"/>
      <c r="T275" s="394"/>
      <c r="U275" s="394"/>
      <c r="V275" s="394"/>
      <c r="W275" s="394"/>
      <c r="X275" s="394"/>
      <c r="Y275" s="477"/>
      <c r="Z275" s="477"/>
      <c r="AA275" s="394"/>
      <c r="AB275" s="394"/>
    </row>
    <row r="276" spans="8:8" ht="15.75" customHeight="1">
      <c r="A276" s="475"/>
      <c r="B276" s="394"/>
      <c r="C276" s="476"/>
      <c r="D276" s="394"/>
      <c r="E276" s="394"/>
      <c r="F276" s="394"/>
      <c r="G276" s="394"/>
      <c r="H276" s="394"/>
      <c r="I276" s="394"/>
      <c r="J276" s="394"/>
      <c r="K276" s="394"/>
      <c r="L276" s="394"/>
      <c r="M276" s="394"/>
      <c r="N276" s="394"/>
      <c r="O276" s="394"/>
      <c r="P276" s="394"/>
      <c r="Q276" s="475"/>
      <c r="R276" s="475"/>
      <c r="S276" s="394"/>
      <c r="T276" s="394"/>
      <c r="U276" s="394"/>
      <c r="V276" s="394"/>
      <c r="W276" s="394"/>
      <c r="X276" s="394"/>
      <c r="Y276" s="477"/>
      <c r="Z276" s="477"/>
      <c r="AA276" s="394"/>
      <c r="AB276" s="394"/>
    </row>
    <row r="277" spans="8:8" ht="15.75" customHeight="1">
      <c r="A277" s="475"/>
      <c r="B277" s="394"/>
      <c r="C277" s="476"/>
      <c r="D277" s="394"/>
      <c r="E277" s="394"/>
      <c r="F277" s="394"/>
      <c r="G277" s="394"/>
      <c r="H277" s="394"/>
      <c r="I277" s="394"/>
      <c r="J277" s="394"/>
      <c r="K277" s="394"/>
      <c r="L277" s="394"/>
      <c r="M277" s="394"/>
      <c r="N277" s="394"/>
      <c r="O277" s="394"/>
      <c r="P277" s="394"/>
      <c r="Q277" s="475"/>
      <c r="R277" s="475"/>
      <c r="S277" s="394"/>
      <c r="T277" s="394"/>
      <c r="U277" s="394"/>
      <c r="V277" s="394"/>
      <c r="W277" s="394"/>
      <c r="X277" s="394"/>
      <c r="Y277" s="477"/>
      <c r="Z277" s="477"/>
      <c r="AA277" s="394"/>
      <c r="AB277" s="394"/>
    </row>
    <row r="278" spans="8:8" ht="15.75" customHeight="1">
      <c r="A278" s="475"/>
      <c r="B278" s="394"/>
      <c r="C278" s="476"/>
      <c r="D278" s="394"/>
      <c r="E278" s="394"/>
      <c r="F278" s="394"/>
      <c r="G278" s="394"/>
      <c r="H278" s="394"/>
      <c r="I278" s="394"/>
      <c r="J278" s="394"/>
      <c r="K278" s="394"/>
      <c r="L278" s="394"/>
      <c r="M278" s="394"/>
      <c r="N278" s="394"/>
      <c r="O278" s="394"/>
      <c r="P278" s="394"/>
      <c r="Q278" s="475"/>
      <c r="R278" s="475"/>
      <c r="S278" s="394"/>
      <c r="T278" s="394"/>
      <c r="U278" s="394"/>
      <c r="V278" s="394"/>
      <c r="W278" s="394"/>
      <c r="X278" s="394"/>
      <c r="Y278" s="477"/>
      <c r="Z278" s="477"/>
      <c r="AA278" s="394"/>
      <c r="AB278" s="394"/>
    </row>
    <row r="279" spans="8:8" ht="15.75" customHeight="1">
      <c r="A279" s="475"/>
      <c r="B279" s="394"/>
      <c r="C279" s="476"/>
      <c r="D279" s="394"/>
      <c r="E279" s="394"/>
      <c r="F279" s="394"/>
      <c r="G279" s="394"/>
      <c r="H279" s="394"/>
      <c r="I279" s="394"/>
      <c r="J279" s="394"/>
      <c r="K279" s="394"/>
      <c r="L279" s="394"/>
      <c r="M279" s="394"/>
      <c r="N279" s="394"/>
      <c r="O279" s="394"/>
      <c r="P279" s="394"/>
      <c r="Q279" s="475"/>
      <c r="R279" s="475"/>
      <c r="S279" s="394"/>
      <c r="T279" s="394"/>
      <c r="U279" s="394"/>
      <c r="V279" s="394"/>
      <c r="W279" s="394"/>
      <c r="X279" s="394"/>
      <c r="Y279" s="477"/>
      <c r="Z279" s="477"/>
      <c r="AA279" s="394"/>
      <c r="AB279" s="394"/>
    </row>
    <row r="280" spans="8:8" ht="15.75" customHeight="1">
      <c r="A280" s="475"/>
      <c r="B280" s="394"/>
      <c r="C280" s="476"/>
      <c r="D280" s="394"/>
      <c r="E280" s="394"/>
      <c r="F280" s="394"/>
      <c r="G280" s="394"/>
      <c r="H280" s="394"/>
      <c r="I280" s="394"/>
      <c r="J280" s="394"/>
      <c r="K280" s="394"/>
      <c r="L280" s="394"/>
      <c r="M280" s="394"/>
      <c r="N280" s="394"/>
      <c r="O280" s="394"/>
      <c r="P280" s="394"/>
      <c r="Q280" s="475"/>
      <c r="R280" s="475"/>
      <c r="S280" s="394"/>
      <c r="T280" s="394"/>
      <c r="U280" s="394"/>
      <c r="V280" s="394"/>
      <c r="W280" s="394"/>
      <c r="X280" s="394"/>
      <c r="Y280" s="477"/>
      <c r="Z280" s="477"/>
      <c r="AA280" s="394"/>
      <c r="AB280" s="394"/>
    </row>
    <row r="281" spans="8:8" ht="15.75" customHeight="1">
      <c r="A281" s="475"/>
      <c r="B281" s="394"/>
      <c r="C281" s="476"/>
      <c r="D281" s="394"/>
      <c r="E281" s="394"/>
      <c r="F281" s="394"/>
      <c r="G281" s="394"/>
      <c r="H281" s="394"/>
      <c r="I281" s="394"/>
      <c r="J281" s="394"/>
      <c r="K281" s="394"/>
      <c r="L281" s="394"/>
      <c r="M281" s="394"/>
      <c r="N281" s="394"/>
      <c r="O281" s="394"/>
      <c r="P281" s="394"/>
      <c r="Q281" s="475"/>
      <c r="R281" s="475"/>
      <c r="S281" s="394"/>
      <c r="T281" s="394"/>
      <c r="U281" s="394"/>
      <c r="V281" s="394"/>
      <c r="W281" s="394"/>
      <c r="X281" s="394"/>
      <c r="Y281" s="477"/>
      <c r="Z281" s="477"/>
      <c r="AA281" s="394"/>
      <c r="AB281" s="394"/>
    </row>
    <row r="282" spans="8:8" ht="15.75" customHeight="1">
      <c r="A282" s="475"/>
      <c r="B282" s="394"/>
      <c r="C282" s="476"/>
      <c r="D282" s="394"/>
      <c r="E282" s="394"/>
      <c r="F282" s="394"/>
      <c r="G282" s="394"/>
      <c r="H282" s="394"/>
      <c r="I282" s="394"/>
      <c r="J282" s="394"/>
      <c r="K282" s="394"/>
      <c r="L282" s="394"/>
      <c r="M282" s="394"/>
      <c r="N282" s="394"/>
      <c r="O282" s="394"/>
      <c r="P282" s="394"/>
      <c r="Q282" s="475"/>
      <c r="R282" s="475"/>
      <c r="S282" s="394"/>
      <c r="T282" s="394"/>
      <c r="U282" s="394"/>
      <c r="V282" s="394"/>
      <c r="W282" s="394"/>
      <c r="X282" s="394"/>
      <c r="Y282" s="477"/>
      <c r="Z282" s="477"/>
      <c r="AA282" s="394"/>
      <c r="AB282" s="394"/>
    </row>
    <row r="283" spans="8:8" ht="15.75" customHeight="1">
      <c r="A283" s="475"/>
      <c r="B283" s="394"/>
      <c r="C283" s="476"/>
      <c r="D283" s="394"/>
      <c r="E283" s="394"/>
      <c r="F283" s="394"/>
      <c r="G283" s="394"/>
      <c r="H283" s="394"/>
      <c r="I283" s="394"/>
      <c r="J283" s="394"/>
      <c r="K283" s="394"/>
      <c r="L283" s="394"/>
      <c r="M283" s="394"/>
      <c r="N283" s="394"/>
      <c r="O283" s="394"/>
      <c r="P283" s="394"/>
      <c r="Q283" s="475"/>
      <c r="R283" s="475"/>
      <c r="S283" s="394"/>
      <c r="T283" s="394"/>
      <c r="U283" s="394"/>
      <c r="V283" s="394"/>
      <c r="W283" s="394"/>
      <c r="X283" s="394"/>
      <c r="Y283" s="477"/>
      <c r="Z283" s="477"/>
      <c r="AA283" s="394"/>
      <c r="AB283" s="394"/>
    </row>
    <row r="284" spans="8:8" ht="15.75" customHeight="1">
      <c r="A284" s="475"/>
      <c r="B284" s="394"/>
      <c r="C284" s="476"/>
      <c r="D284" s="394"/>
      <c r="E284" s="394"/>
      <c r="F284" s="394"/>
      <c r="G284" s="394"/>
      <c r="H284" s="394"/>
      <c r="I284" s="394"/>
      <c r="J284" s="394"/>
      <c r="K284" s="394"/>
      <c r="L284" s="394"/>
      <c r="M284" s="394"/>
      <c r="N284" s="394"/>
      <c r="O284" s="394"/>
      <c r="P284" s="394"/>
      <c r="Q284" s="475"/>
      <c r="R284" s="475"/>
      <c r="S284" s="394"/>
      <c r="T284" s="394"/>
      <c r="U284" s="394"/>
      <c r="V284" s="394"/>
      <c r="W284" s="394"/>
      <c r="X284" s="394"/>
      <c r="Y284" s="477"/>
      <c r="Z284" s="477"/>
      <c r="AA284" s="394"/>
      <c r="AB284" s="394"/>
    </row>
    <row r="285" spans="8:8" ht="15.75" customHeight="1">
      <c r="A285" s="475"/>
      <c r="B285" s="394"/>
      <c r="C285" s="476"/>
      <c r="D285" s="394"/>
      <c r="E285" s="394"/>
      <c r="F285" s="394"/>
      <c r="G285" s="394"/>
      <c r="H285" s="394"/>
      <c r="I285" s="394"/>
      <c r="J285" s="394"/>
      <c r="K285" s="394"/>
      <c r="L285" s="394"/>
      <c r="M285" s="394"/>
      <c r="N285" s="394"/>
      <c r="O285" s="394"/>
      <c r="P285" s="394"/>
      <c r="Q285" s="475"/>
      <c r="R285" s="475"/>
      <c r="S285" s="394"/>
      <c r="T285" s="394"/>
      <c r="U285" s="394"/>
      <c r="V285" s="394"/>
      <c r="W285" s="394"/>
      <c r="X285" s="394"/>
      <c r="Y285" s="477"/>
      <c r="Z285" s="477"/>
      <c r="AA285" s="394"/>
      <c r="AB285" s="394"/>
    </row>
    <row r="286" spans="8:8" ht="15.75" customHeight="1">
      <c r="A286" s="475"/>
      <c r="B286" s="394"/>
      <c r="C286" s="476"/>
      <c r="D286" s="394"/>
      <c r="E286" s="394"/>
      <c r="F286" s="394"/>
      <c r="G286" s="394"/>
      <c r="H286" s="394"/>
      <c r="I286" s="394"/>
      <c r="J286" s="394"/>
      <c r="K286" s="394"/>
      <c r="L286" s="394"/>
      <c r="M286" s="394"/>
      <c r="N286" s="394"/>
      <c r="O286" s="394"/>
      <c r="P286" s="394"/>
      <c r="Q286" s="475"/>
      <c r="R286" s="475"/>
      <c r="S286" s="394"/>
      <c r="T286" s="394"/>
      <c r="U286" s="394"/>
      <c r="V286" s="394"/>
      <c r="W286" s="394"/>
      <c r="X286" s="394"/>
      <c r="Y286" s="477"/>
      <c r="Z286" s="477"/>
      <c r="AA286" s="394"/>
      <c r="AB286" s="394"/>
    </row>
    <row r="287" spans="8:8" ht="15.75" customHeight="1">
      <c r="A287" s="475"/>
      <c r="B287" s="394"/>
      <c r="C287" s="476"/>
      <c r="D287" s="394"/>
      <c r="E287" s="394"/>
      <c r="F287" s="394"/>
      <c r="G287" s="394"/>
      <c r="H287" s="394"/>
      <c r="I287" s="394"/>
      <c r="J287" s="394"/>
      <c r="K287" s="394"/>
      <c r="L287" s="394"/>
      <c r="M287" s="394"/>
      <c r="N287" s="394"/>
      <c r="O287" s="394"/>
      <c r="P287" s="394"/>
      <c r="Q287" s="475"/>
      <c r="R287" s="475"/>
      <c r="S287" s="394"/>
      <c r="T287" s="394"/>
      <c r="U287" s="394"/>
      <c r="V287" s="394"/>
      <c r="W287" s="394"/>
      <c r="X287" s="394"/>
      <c r="Y287" s="477"/>
      <c r="Z287" s="477"/>
      <c r="AA287" s="394"/>
      <c r="AB287" s="394"/>
    </row>
    <row r="288" spans="8:8" ht="15.75" customHeight="1">
      <c r="A288" s="475"/>
      <c r="B288" s="394"/>
      <c r="C288" s="476"/>
      <c r="D288" s="394"/>
      <c r="E288" s="394"/>
      <c r="F288" s="394"/>
      <c r="G288" s="394"/>
      <c r="H288" s="394"/>
      <c r="I288" s="394"/>
      <c r="J288" s="394"/>
      <c r="K288" s="394"/>
      <c r="L288" s="394"/>
      <c r="M288" s="394"/>
      <c r="N288" s="394"/>
      <c r="O288" s="394"/>
      <c r="P288" s="394"/>
      <c r="Q288" s="475"/>
      <c r="R288" s="475"/>
      <c r="S288" s="394"/>
      <c r="T288" s="394"/>
      <c r="U288" s="394"/>
      <c r="V288" s="394"/>
      <c r="W288" s="394"/>
      <c r="X288" s="394"/>
      <c r="Y288" s="477"/>
      <c r="Z288" s="477"/>
      <c r="AA288" s="394"/>
      <c r="AB288" s="394"/>
    </row>
    <row r="289" spans="8:8" ht="15.75" customHeight="1">
      <c r="A289" s="475"/>
      <c r="B289" s="394"/>
      <c r="C289" s="476"/>
      <c r="D289" s="394"/>
      <c r="E289" s="394"/>
      <c r="F289" s="394"/>
      <c r="G289" s="394"/>
      <c r="H289" s="394"/>
      <c r="I289" s="394"/>
      <c r="J289" s="394"/>
      <c r="K289" s="394"/>
      <c r="L289" s="394"/>
      <c r="M289" s="394"/>
      <c r="N289" s="394"/>
      <c r="O289" s="394"/>
      <c r="P289" s="394"/>
      <c r="Q289" s="475"/>
      <c r="R289" s="475"/>
      <c r="S289" s="394"/>
      <c r="T289" s="394"/>
      <c r="U289" s="394"/>
      <c r="V289" s="394"/>
      <c r="W289" s="394"/>
      <c r="X289" s="394"/>
      <c r="Y289" s="477"/>
      <c r="Z289" s="477"/>
      <c r="AA289" s="394"/>
      <c r="AB289" s="394"/>
    </row>
    <row r="290" spans="8:8" ht="15.75" customHeight="1">
      <c r="A290" s="475"/>
      <c r="B290" s="394"/>
      <c r="C290" s="476"/>
      <c r="D290" s="394"/>
      <c r="E290" s="394"/>
      <c r="F290" s="394"/>
      <c r="G290" s="394"/>
      <c r="H290" s="394"/>
      <c r="I290" s="394"/>
      <c r="J290" s="394"/>
      <c r="K290" s="394"/>
      <c r="L290" s="394"/>
      <c r="M290" s="394"/>
      <c r="N290" s="394"/>
      <c r="O290" s="394"/>
      <c r="P290" s="394"/>
      <c r="Q290" s="475"/>
      <c r="R290" s="475"/>
      <c r="S290" s="394"/>
      <c r="T290" s="394"/>
      <c r="U290" s="394"/>
      <c r="V290" s="394"/>
      <c r="W290" s="394"/>
      <c r="X290" s="394"/>
      <c r="Y290" s="477"/>
      <c r="Z290" s="477"/>
      <c r="AA290" s="394"/>
      <c r="AB290" s="394"/>
    </row>
    <row r="291" spans="8:8" ht="15.75" customHeight="1">
      <c r="A291" s="475"/>
      <c r="B291" s="394"/>
      <c r="C291" s="476"/>
      <c r="D291" s="394"/>
      <c r="E291" s="394"/>
      <c r="F291" s="394"/>
      <c r="G291" s="394"/>
      <c r="H291" s="394"/>
      <c r="I291" s="394"/>
      <c r="J291" s="394"/>
      <c r="K291" s="394"/>
      <c r="L291" s="394"/>
      <c r="M291" s="394"/>
      <c r="N291" s="394"/>
      <c r="O291" s="394"/>
      <c r="P291" s="394"/>
      <c r="Q291" s="475"/>
      <c r="R291" s="475"/>
      <c r="S291" s="394"/>
      <c r="T291" s="394"/>
      <c r="U291" s="394"/>
      <c r="V291" s="394"/>
      <c r="W291" s="394"/>
      <c r="X291" s="394"/>
      <c r="Y291" s="477"/>
      <c r="Z291" s="477"/>
      <c r="AA291" s="394"/>
      <c r="AB291" s="394"/>
    </row>
    <row r="292" spans="8:8" ht="15.75" customHeight="1">
      <c r="A292" s="475"/>
      <c r="B292" s="394"/>
      <c r="C292" s="476"/>
      <c r="D292" s="394"/>
      <c r="E292" s="394"/>
      <c r="F292" s="394"/>
      <c r="G292" s="394"/>
      <c r="H292" s="394"/>
      <c r="I292" s="394"/>
      <c r="J292" s="394"/>
      <c r="K292" s="394"/>
      <c r="L292" s="394"/>
      <c r="M292" s="394"/>
      <c r="N292" s="394"/>
      <c r="O292" s="394"/>
      <c r="P292" s="394"/>
      <c r="Q292" s="475"/>
      <c r="R292" s="475"/>
      <c r="S292" s="394"/>
      <c r="T292" s="394"/>
      <c r="U292" s="394"/>
      <c r="V292" s="394"/>
      <c r="W292" s="394"/>
      <c r="X292" s="394"/>
      <c r="Y292" s="477"/>
      <c r="Z292" s="477"/>
      <c r="AA292" s="394"/>
      <c r="AB292" s="394"/>
    </row>
    <row r="293" spans="8:8" ht="15.75" customHeight="1">
      <c r="A293" s="475"/>
      <c r="B293" s="394"/>
      <c r="C293" s="476"/>
      <c r="D293" s="394"/>
      <c r="E293" s="394"/>
      <c r="F293" s="394"/>
      <c r="G293" s="394"/>
      <c r="H293" s="394"/>
      <c r="I293" s="394"/>
      <c r="J293" s="394"/>
      <c r="K293" s="394"/>
      <c r="L293" s="394"/>
      <c r="M293" s="394"/>
      <c r="N293" s="394"/>
      <c r="O293" s="394"/>
      <c r="P293" s="394"/>
      <c r="Q293" s="475"/>
      <c r="R293" s="475"/>
      <c r="S293" s="394"/>
      <c r="T293" s="394"/>
      <c r="U293" s="394"/>
      <c r="V293" s="394"/>
      <c r="W293" s="394"/>
      <c r="X293" s="394"/>
      <c r="Y293" s="477"/>
      <c r="Z293" s="477"/>
      <c r="AA293" s="394"/>
      <c r="AB293" s="394"/>
    </row>
    <row r="294" spans="8:8" ht="15.75" customHeight="1">
      <c r="A294" s="475"/>
      <c r="B294" s="394"/>
      <c r="C294" s="476"/>
      <c r="D294" s="394"/>
      <c r="E294" s="394"/>
      <c r="F294" s="394"/>
      <c r="G294" s="394"/>
      <c r="H294" s="394"/>
      <c r="I294" s="394"/>
      <c r="J294" s="394"/>
      <c r="K294" s="394"/>
      <c r="L294" s="394"/>
      <c r="M294" s="394"/>
      <c r="N294" s="394"/>
      <c r="O294" s="394"/>
      <c r="P294" s="394"/>
      <c r="Q294" s="475"/>
      <c r="R294" s="475"/>
      <c r="S294" s="394"/>
      <c r="T294" s="394"/>
      <c r="U294" s="394"/>
      <c r="V294" s="394"/>
      <c r="W294" s="394"/>
      <c r="X294" s="394"/>
      <c r="Y294" s="477"/>
      <c r="Z294" s="477"/>
      <c r="AA294" s="394"/>
      <c r="AB294" s="394"/>
    </row>
    <row r="295" spans="8:8" ht="15.75" customHeight="1">
      <c r="A295" s="475"/>
      <c r="B295" s="394"/>
      <c r="C295" s="476"/>
      <c r="D295" s="394"/>
      <c r="E295" s="394"/>
      <c r="F295" s="394"/>
      <c r="G295" s="394"/>
      <c r="H295" s="394"/>
      <c r="I295" s="394"/>
      <c r="J295" s="394"/>
      <c r="K295" s="394"/>
      <c r="L295" s="394"/>
      <c r="M295" s="394"/>
      <c r="N295" s="394"/>
      <c r="O295" s="394"/>
      <c r="P295" s="394"/>
      <c r="Q295" s="475"/>
      <c r="R295" s="475"/>
      <c r="S295" s="394"/>
      <c r="T295" s="394"/>
      <c r="U295" s="394"/>
      <c r="V295" s="394"/>
      <c r="W295" s="394"/>
      <c r="X295" s="394"/>
      <c r="Y295" s="477"/>
      <c r="Z295" s="477"/>
      <c r="AA295" s="394"/>
      <c r="AB295" s="394"/>
    </row>
    <row r="296" spans="8:8" ht="15.75" customHeight="1">
      <c r="A296" s="475"/>
      <c r="B296" s="394"/>
      <c r="C296" s="476"/>
      <c r="D296" s="394"/>
      <c r="E296" s="394"/>
      <c r="F296" s="394"/>
      <c r="G296" s="394"/>
      <c r="H296" s="394"/>
      <c r="I296" s="394"/>
      <c r="J296" s="394"/>
      <c r="K296" s="394"/>
      <c r="L296" s="394"/>
      <c r="M296" s="394"/>
      <c r="N296" s="394"/>
      <c r="O296" s="394"/>
      <c r="P296" s="394"/>
      <c r="Q296" s="475"/>
      <c r="R296" s="475"/>
      <c r="S296" s="394"/>
      <c r="T296" s="394"/>
      <c r="U296" s="394"/>
      <c r="V296" s="394"/>
      <c r="W296" s="394"/>
      <c r="X296" s="394"/>
      <c r="Y296" s="477"/>
      <c r="Z296" s="477"/>
      <c r="AA296" s="394"/>
      <c r="AB296" s="394"/>
    </row>
    <row r="297" spans="8:8" ht="15.75" customHeight="1">
      <c r="A297" s="475"/>
      <c r="B297" s="394"/>
      <c r="C297" s="476"/>
      <c r="D297" s="394"/>
      <c r="E297" s="394"/>
      <c r="F297" s="394"/>
      <c r="G297" s="394"/>
      <c r="H297" s="394"/>
      <c r="I297" s="394"/>
      <c r="J297" s="394"/>
      <c r="K297" s="394"/>
      <c r="L297" s="394"/>
      <c r="M297" s="394"/>
      <c r="N297" s="394"/>
      <c r="O297" s="394"/>
      <c r="P297" s="394"/>
      <c r="Q297" s="475"/>
      <c r="R297" s="475"/>
      <c r="S297" s="394"/>
      <c r="T297" s="394"/>
      <c r="U297" s="394"/>
      <c r="V297" s="394"/>
      <c r="W297" s="394"/>
      <c r="X297" s="394"/>
      <c r="Y297" s="477"/>
      <c r="Z297" s="477"/>
      <c r="AA297" s="394"/>
      <c r="AB297" s="394"/>
    </row>
    <row r="298" spans="8:8" ht="15.75" customHeight="1">
      <c r="A298" s="475"/>
      <c r="B298" s="394"/>
      <c r="C298" s="476"/>
      <c r="D298" s="394"/>
      <c r="E298" s="394"/>
      <c r="F298" s="394"/>
      <c r="G298" s="394"/>
      <c r="H298" s="394"/>
      <c r="I298" s="394"/>
      <c r="J298" s="394"/>
      <c r="K298" s="394"/>
      <c r="L298" s="394"/>
      <c r="M298" s="394"/>
      <c r="N298" s="394"/>
      <c r="O298" s="394"/>
      <c r="P298" s="394"/>
      <c r="Q298" s="475"/>
      <c r="R298" s="475"/>
      <c r="S298" s="394"/>
      <c r="T298" s="394"/>
      <c r="U298" s="394"/>
      <c r="V298" s="394"/>
      <c r="W298" s="394"/>
      <c r="X298" s="394"/>
      <c r="Y298" s="477"/>
      <c r="Z298" s="477"/>
      <c r="AA298" s="394"/>
      <c r="AB298" s="394"/>
    </row>
    <row r="299" spans="8:8" ht="15.75" customHeight="1">
      <c r="A299" s="475"/>
      <c r="B299" s="394"/>
      <c r="C299" s="476"/>
      <c r="D299" s="394"/>
      <c r="E299" s="394"/>
      <c r="F299" s="394"/>
      <c r="G299" s="394"/>
      <c r="H299" s="394"/>
      <c r="I299" s="394"/>
      <c r="J299" s="394"/>
      <c r="K299" s="394"/>
      <c r="L299" s="394"/>
      <c r="M299" s="394"/>
      <c r="N299" s="394"/>
      <c r="O299" s="394"/>
      <c r="P299" s="394"/>
      <c r="Q299" s="475"/>
      <c r="R299" s="475"/>
      <c r="S299" s="394"/>
      <c r="T299" s="394"/>
      <c r="U299" s="394"/>
      <c r="V299" s="394"/>
      <c r="W299" s="394"/>
      <c r="X299" s="394"/>
      <c r="Y299" s="477"/>
      <c r="Z299" s="477"/>
      <c r="AA299" s="394"/>
      <c r="AB299" s="394"/>
    </row>
    <row r="300" spans="8:8" ht="15.75" customHeight="1">
      <c r="A300" s="475"/>
      <c r="B300" s="394"/>
      <c r="C300" s="476"/>
      <c r="D300" s="394"/>
      <c r="E300" s="394"/>
      <c r="F300" s="394"/>
      <c r="G300" s="394"/>
      <c r="H300" s="394"/>
      <c r="I300" s="394"/>
      <c r="J300" s="394"/>
      <c r="K300" s="394"/>
      <c r="L300" s="394"/>
      <c r="M300" s="394"/>
      <c r="N300" s="394"/>
      <c r="O300" s="394"/>
      <c r="P300" s="394"/>
      <c r="Q300" s="475"/>
      <c r="R300" s="475"/>
      <c r="S300" s="394"/>
      <c r="T300" s="394"/>
      <c r="U300" s="394"/>
      <c r="V300" s="394"/>
      <c r="W300" s="394"/>
      <c r="X300" s="394"/>
      <c r="Y300" s="477"/>
      <c r="Z300" s="477"/>
      <c r="AA300" s="394"/>
      <c r="AB300" s="394"/>
    </row>
    <row r="301" spans="8:8" ht="15.75" customHeight="1">
      <c r="A301" s="475"/>
      <c r="B301" s="394"/>
      <c r="C301" s="476"/>
      <c r="D301" s="394"/>
      <c r="E301" s="394"/>
      <c r="F301" s="394"/>
      <c r="G301" s="394"/>
      <c r="H301" s="394"/>
      <c r="I301" s="394"/>
      <c r="J301" s="394"/>
      <c r="K301" s="394"/>
      <c r="L301" s="394"/>
      <c r="M301" s="394"/>
      <c r="N301" s="394"/>
      <c r="O301" s="394"/>
      <c r="P301" s="394"/>
      <c r="Q301" s="475"/>
      <c r="R301" s="475"/>
      <c r="S301" s="394"/>
      <c r="T301" s="394"/>
      <c r="U301" s="394"/>
      <c r="V301" s="394"/>
      <c r="W301" s="394"/>
      <c r="X301" s="394"/>
      <c r="Y301" s="477"/>
      <c r="Z301" s="477"/>
      <c r="AA301" s="394"/>
      <c r="AB301" s="394"/>
    </row>
    <row r="302" spans="8:8" ht="15.75" customHeight="1">
      <c r="A302" s="475"/>
      <c r="B302" s="394"/>
      <c r="C302" s="476"/>
      <c r="D302" s="394"/>
      <c r="E302" s="394"/>
      <c r="F302" s="394"/>
      <c r="G302" s="394"/>
      <c r="H302" s="394"/>
      <c r="I302" s="394"/>
      <c r="J302" s="394"/>
      <c r="K302" s="394"/>
      <c r="L302" s="394"/>
      <c r="M302" s="394"/>
      <c r="N302" s="394"/>
      <c r="O302" s="394"/>
      <c r="P302" s="394"/>
      <c r="Q302" s="475"/>
      <c r="R302" s="475"/>
      <c r="S302" s="394"/>
      <c r="T302" s="394"/>
      <c r="U302" s="394"/>
      <c r="V302" s="394"/>
      <c r="W302" s="394"/>
      <c r="X302" s="394"/>
      <c r="Y302" s="477"/>
      <c r="Z302" s="477"/>
      <c r="AA302" s="394"/>
      <c r="AB302" s="394"/>
    </row>
    <row r="303" spans="8:8" ht="15.75" customHeight="1">
      <c r="A303" s="475"/>
      <c r="B303" s="394"/>
      <c r="C303" s="476"/>
      <c r="D303" s="394"/>
      <c r="E303" s="394"/>
      <c r="F303" s="394"/>
      <c r="G303" s="394"/>
      <c r="H303" s="394"/>
      <c r="I303" s="394"/>
      <c r="J303" s="394"/>
      <c r="K303" s="394"/>
      <c r="L303" s="394"/>
      <c r="M303" s="394"/>
      <c r="N303" s="394"/>
      <c r="O303" s="394"/>
      <c r="P303" s="394"/>
      <c r="Q303" s="475"/>
      <c r="R303" s="475"/>
      <c r="S303" s="394"/>
      <c r="T303" s="394"/>
      <c r="U303" s="394"/>
      <c r="V303" s="394"/>
      <c r="W303" s="394"/>
      <c r="X303" s="394"/>
      <c r="Y303" s="477"/>
      <c r="Z303" s="477"/>
      <c r="AA303" s="394"/>
      <c r="AB303" s="394"/>
    </row>
    <row r="304" spans="8:8" ht="15.75" customHeight="1">
      <c r="A304" s="475"/>
      <c r="B304" s="394"/>
      <c r="C304" s="476"/>
      <c r="D304" s="394"/>
      <c r="E304" s="394"/>
      <c r="F304" s="394"/>
      <c r="G304" s="394"/>
      <c r="H304" s="394"/>
      <c r="I304" s="394"/>
      <c r="J304" s="394"/>
      <c r="K304" s="394"/>
      <c r="L304" s="394"/>
      <c r="M304" s="394"/>
      <c r="N304" s="394"/>
      <c r="O304" s="394"/>
      <c r="P304" s="394"/>
      <c r="Q304" s="475"/>
      <c r="R304" s="475"/>
      <c r="S304" s="394"/>
      <c r="T304" s="394"/>
      <c r="U304" s="394"/>
      <c r="V304" s="394"/>
      <c r="W304" s="394"/>
      <c r="X304" s="394"/>
      <c r="Y304" s="477"/>
      <c r="Z304" s="477"/>
      <c r="AA304" s="394"/>
      <c r="AB304" s="394"/>
    </row>
    <row r="305" spans="8:8" ht="15.75" customHeight="1">
      <c r="A305" s="475"/>
      <c r="B305" s="394"/>
      <c r="C305" s="476"/>
      <c r="D305" s="394"/>
      <c r="E305" s="394"/>
      <c r="F305" s="394"/>
      <c r="G305" s="394"/>
      <c r="H305" s="394"/>
      <c r="I305" s="394"/>
      <c r="J305" s="394"/>
      <c r="K305" s="394"/>
      <c r="L305" s="394"/>
      <c r="M305" s="394"/>
      <c r="N305" s="394"/>
      <c r="O305" s="394"/>
      <c r="P305" s="394"/>
      <c r="Q305" s="475"/>
      <c r="R305" s="475"/>
      <c r="S305" s="394"/>
      <c r="T305" s="394"/>
      <c r="U305" s="394"/>
      <c r="V305" s="394"/>
      <c r="W305" s="394"/>
      <c r="X305" s="394"/>
      <c r="Y305" s="477"/>
      <c r="Z305" s="477"/>
      <c r="AA305" s="394"/>
      <c r="AB305" s="394"/>
    </row>
    <row r="306" spans="8:8" ht="15.75" customHeight="1">
      <c r="A306" s="475"/>
      <c r="B306" s="394"/>
      <c r="C306" s="476"/>
      <c r="D306" s="394"/>
      <c r="E306" s="394"/>
      <c r="F306" s="394"/>
      <c r="G306" s="394"/>
      <c r="H306" s="394"/>
      <c r="I306" s="394"/>
      <c r="J306" s="394"/>
      <c r="K306" s="394"/>
      <c r="L306" s="394"/>
      <c r="M306" s="394"/>
      <c r="N306" s="394"/>
      <c r="O306" s="394"/>
      <c r="P306" s="394"/>
      <c r="Q306" s="475"/>
      <c r="R306" s="475"/>
      <c r="S306" s="394"/>
      <c r="T306" s="394"/>
      <c r="U306" s="394"/>
      <c r="V306" s="394"/>
      <c r="W306" s="394"/>
      <c r="X306" s="394"/>
      <c r="Y306" s="477"/>
      <c r="Z306" s="477"/>
      <c r="AA306" s="394"/>
      <c r="AB306" s="394"/>
    </row>
    <row r="307" spans="8:8" ht="15.75" customHeight="1">
      <c r="A307" s="475"/>
      <c r="B307" s="394"/>
      <c r="C307" s="476"/>
      <c r="D307" s="394"/>
      <c r="E307" s="394"/>
      <c r="F307" s="394"/>
      <c r="G307" s="394"/>
      <c r="H307" s="394"/>
      <c r="I307" s="394"/>
      <c r="J307" s="394"/>
      <c r="K307" s="394"/>
      <c r="L307" s="394"/>
      <c r="M307" s="394"/>
      <c r="N307" s="394"/>
      <c r="O307" s="394"/>
      <c r="P307" s="394"/>
      <c r="Q307" s="475"/>
      <c r="R307" s="475"/>
      <c r="S307" s="394"/>
      <c r="T307" s="394"/>
      <c r="U307" s="394"/>
      <c r="V307" s="394"/>
      <c r="W307" s="394"/>
      <c r="X307" s="394"/>
      <c r="Y307" s="477"/>
      <c r="Z307" s="477"/>
      <c r="AA307" s="394"/>
      <c r="AB307" s="394"/>
    </row>
    <row r="308" spans="8:8" ht="15.75" customHeight="1">
      <c r="A308" s="475"/>
      <c r="B308" s="394"/>
      <c r="C308" s="476"/>
      <c r="D308" s="394"/>
      <c r="E308" s="394"/>
      <c r="F308" s="394"/>
      <c r="G308" s="394"/>
      <c r="H308" s="394"/>
      <c r="I308" s="394"/>
      <c r="J308" s="394"/>
      <c r="K308" s="394"/>
      <c r="L308" s="394"/>
      <c r="M308" s="394"/>
      <c r="N308" s="394"/>
      <c r="O308" s="394"/>
      <c r="P308" s="394"/>
      <c r="Q308" s="475"/>
      <c r="R308" s="475"/>
      <c r="S308" s="394"/>
      <c r="T308" s="394"/>
      <c r="U308" s="394"/>
      <c r="V308" s="394"/>
      <c r="W308" s="394"/>
      <c r="X308" s="394"/>
      <c r="Y308" s="477"/>
      <c r="Z308" s="477"/>
      <c r="AA308" s="394"/>
      <c r="AB308" s="394"/>
    </row>
    <row r="309" spans="8:8" ht="15.75" customHeight="1">
      <c r="A309" s="475"/>
      <c r="B309" s="394"/>
      <c r="C309" s="476"/>
      <c r="D309" s="394"/>
      <c r="E309" s="394"/>
      <c r="F309" s="394"/>
      <c r="G309" s="394"/>
      <c r="H309" s="394"/>
      <c r="I309" s="394"/>
      <c r="J309" s="394"/>
      <c r="K309" s="394"/>
      <c r="L309" s="394"/>
      <c r="M309" s="394"/>
      <c r="N309" s="394"/>
      <c r="O309" s="394"/>
      <c r="P309" s="394"/>
      <c r="Q309" s="475"/>
      <c r="R309" s="475"/>
      <c r="S309" s="394"/>
      <c r="T309" s="394"/>
      <c r="U309" s="394"/>
      <c r="V309" s="394"/>
      <c r="W309" s="394"/>
      <c r="X309" s="394"/>
      <c r="Y309" s="477"/>
      <c r="Z309" s="477"/>
      <c r="AA309" s="394"/>
      <c r="AB309" s="394"/>
    </row>
    <row r="310" spans="8:8" ht="15.75" customHeight="1">
      <c r="A310" s="475"/>
      <c r="B310" s="394"/>
      <c r="C310" s="476"/>
      <c r="D310" s="394"/>
      <c r="E310" s="394"/>
      <c r="F310" s="394"/>
      <c r="G310" s="394"/>
      <c r="H310" s="394"/>
      <c r="I310" s="394"/>
      <c r="J310" s="394"/>
      <c r="K310" s="394"/>
      <c r="L310" s="394"/>
      <c r="M310" s="394"/>
      <c r="N310" s="394"/>
      <c r="O310" s="394"/>
      <c r="P310" s="394"/>
      <c r="Q310" s="475"/>
      <c r="R310" s="475"/>
      <c r="S310" s="394"/>
      <c r="T310" s="394"/>
      <c r="U310" s="394"/>
      <c r="V310" s="394"/>
      <c r="W310" s="394"/>
      <c r="X310" s="394"/>
      <c r="Y310" s="477"/>
      <c r="Z310" s="477"/>
      <c r="AA310" s="394"/>
      <c r="AB310" s="394"/>
    </row>
    <row r="311" spans="8:8" ht="15.75" customHeight="1">
      <c r="A311" s="475"/>
      <c r="B311" s="394"/>
      <c r="C311" s="476"/>
      <c r="D311" s="394"/>
      <c r="E311" s="394"/>
      <c r="F311" s="394"/>
      <c r="G311" s="394"/>
      <c r="H311" s="394"/>
      <c r="I311" s="394"/>
      <c r="J311" s="394"/>
      <c r="K311" s="394"/>
      <c r="L311" s="394"/>
      <c r="M311" s="394"/>
      <c r="N311" s="394"/>
      <c r="O311" s="394"/>
      <c r="P311" s="394"/>
      <c r="Q311" s="475"/>
      <c r="R311" s="475"/>
      <c r="S311" s="394"/>
      <c r="T311" s="394"/>
      <c r="U311" s="394"/>
      <c r="V311" s="394"/>
      <c r="W311" s="394"/>
      <c r="X311" s="394"/>
      <c r="Y311" s="477"/>
      <c r="Z311" s="477"/>
      <c r="AA311" s="394"/>
      <c r="AB311" s="394"/>
    </row>
    <row r="312" spans="8:8" ht="15.75" customHeight="1">
      <c r="A312" s="475"/>
      <c r="B312" s="394"/>
      <c r="C312" s="476"/>
      <c r="D312" s="394"/>
      <c r="E312" s="394"/>
      <c r="F312" s="394"/>
      <c r="G312" s="394"/>
      <c r="H312" s="394"/>
      <c r="I312" s="394"/>
      <c r="J312" s="394"/>
      <c r="K312" s="394"/>
      <c r="L312" s="394"/>
      <c r="M312" s="394"/>
      <c r="N312" s="394"/>
      <c r="O312" s="394"/>
      <c r="P312" s="394"/>
      <c r="Q312" s="475"/>
      <c r="R312" s="475"/>
      <c r="S312" s="394"/>
      <c r="T312" s="394"/>
      <c r="U312" s="394"/>
      <c r="V312" s="394"/>
      <c r="W312" s="394"/>
      <c r="X312" s="394"/>
      <c r="Y312" s="477"/>
      <c r="Z312" s="477"/>
      <c r="AA312" s="394"/>
      <c r="AB312" s="394"/>
    </row>
    <row r="313" spans="8:8" ht="15.75" customHeight="1">
      <c r="A313" s="475"/>
      <c r="B313" s="394"/>
      <c r="C313" s="476"/>
      <c r="D313" s="394"/>
      <c r="E313" s="394"/>
      <c r="F313" s="394"/>
      <c r="G313" s="394"/>
      <c r="H313" s="394"/>
      <c r="I313" s="394"/>
      <c r="J313" s="394"/>
      <c r="K313" s="394"/>
      <c r="L313" s="394"/>
      <c r="M313" s="394"/>
      <c r="N313" s="394"/>
      <c r="O313" s="394"/>
      <c r="P313" s="394"/>
      <c r="Q313" s="475"/>
      <c r="R313" s="475"/>
      <c r="S313" s="394"/>
      <c r="T313" s="394"/>
      <c r="U313" s="394"/>
      <c r="V313" s="394"/>
      <c r="W313" s="394"/>
      <c r="X313" s="394"/>
      <c r="Y313" s="477"/>
      <c r="Z313" s="477"/>
      <c r="AA313" s="394"/>
      <c r="AB313" s="394"/>
    </row>
    <row r="314" spans="8:8" ht="15.75" customHeight="1">
      <c r="A314" s="475"/>
      <c r="B314" s="394"/>
      <c r="C314" s="476"/>
      <c r="D314" s="394"/>
      <c r="E314" s="394"/>
      <c r="F314" s="394"/>
      <c r="G314" s="394"/>
      <c r="H314" s="394"/>
      <c r="I314" s="394"/>
      <c r="J314" s="394"/>
      <c r="K314" s="394"/>
      <c r="L314" s="394"/>
      <c r="M314" s="394"/>
      <c r="N314" s="394"/>
      <c r="O314" s="394"/>
      <c r="P314" s="394"/>
      <c r="Q314" s="475"/>
      <c r="R314" s="475"/>
      <c r="S314" s="394"/>
      <c r="T314" s="394"/>
      <c r="U314" s="394"/>
      <c r="V314" s="394"/>
      <c r="W314" s="394"/>
      <c r="X314" s="394"/>
      <c r="Y314" s="477"/>
      <c r="Z314" s="477"/>
      <c r="AA314" s="394"/>
      <c r="AB314" s="394"/>
    </row>
    <row r="315" spans="8:8" ht="15.75" customHeight="1">
      <c r="A315" s="475"/>
      <c r="B315" s="394"/>
      <c r="C315" s="476"/>
      <c r="D315" s="394"/>
      <c r="E315" s="394"/>
      <c r="F315" s="394"/>
      <c r="G315" s="394"/>
      <c r="H315" s="394"/>
      <c r="I315" s="394"/>
      <c r="J315" s="394"/>
      <c r="K315" s="394"/>
      <c r="L315" s="394"/>
      <c r="M315" s="394"/>
      <c r="N315" s="394"/>
      <c r="O315" s="394"/>
      <c r="P315" s="394"/>
      <c r="Q315" s="475"/>
      <c r="R315" s="475"/>
      <c r="S315" s="394"/>
      <c r="T315" s="394"/>
      <c r="U315" s="394"/>
      <c r="V315" s="394"/>
      <c r="W315" s="394"/>
      <c r="X315" s="394"/>
      <c r="Y315" s="477"/>
      <c r="Z315" s="477"/>
      <c r="AA315" s="394"/>
      <c r="AB315" s="394"/>
    </row>
    <row r="316" spans="8:8" ht="15.75" customHeight="1">
      <c r="A316" s="475"/>
      <c r="B316" s="394"/>
      <c r="C316" s="476"/>
      <c r="D316" s="394"/>
      <c r="E316" s="394"/>
      <c r="F316" s="394"/>
      <c r="G316" s="394"/>
      <c r="H316" s="394"/>
      <c r="I316" s="394"/>
      <c r="J316" s="394"/>
      <c r="K316" s="394"/>
      <c r="L316" s="394"/>
      <c r="M316" s="394"/>
      <c r="N316" s="394"/>
      <c r="O316" s="394"/>
      <c r="P316" s="394"/>
      <c r="Q316" s="475"/>
      <c r="R316" s="475"/>
      <c r="S316" s="394"/>
      <c r="T316" s="394"/>
      <c r="U316" s="394"/>
      <c r="V316" s="394"/>
      <c r="W316" s="394"/>
      <c r="X316" s="394"/>
      <c r="Y316" s="477"/>
      <c r="Z316" s="477"/>
      <c r="AA316" s="394"/>
      <c r="AB316" s="394"/>
    </row>
    <row r="317" spans="8:8" ht="15.75" customHeight="1">
      <c r="A317" s="475"/>
      <c r="B317" s="394"/>
      <c r="C317" s="476"/>
      <c r="D317" s="394"/>
      <c r="E317" s="394"/>
      <c r="F317" s="394"/>
      <c r="G317" s="394"/>
      <c r="H317" s="394"/>
      <c r="I317" s="394"/>
      <c r="J317" s="394"/>
      <c r="K317" s="394"/>
      <c r="L317" s="394"/>
      <c r="M317" s="394"/>
      <c r="N317" s="394"/>
      <c r="O317" s="394"/>
      <c r="P317" s="394"/>
      <c r="Q317" s="475"/>
      <c r="R317" s="475"/>
      <c r="S317" s="394"/>
      <c r="T317" s="394"/>
      <c r="U317" s="394"/>
      <c r="V317" s="394"/>
      <c r="W317" s="394"/>
      <c r="X317" s="394"/>
      <c r="Y317" s="477"/>
      <c r="Z317" s="477"/>
      <c r="AA317" s="394"/>
      <c r="AB317" s="394"/>
    </row>
    <row r="318" spans="8:8" ht="15.75" customHeight="1">
      <c r="A318" s="475"/>
      <c r="B318" s="394"/>
      <c r="C318" s="476"/>
      <c r="D318" s="394"/>
      <c r="E318" s="394"/>
      <c r="F318" s="394"/>
      <c r="G318" s="394"/>
      <c r="H318" s="394"/>
      <c r="I318" s="394"/>
      <c r="J318" s="394"/>
      <c r="K318" s="394"/>
      <c r="L318" s="394"/>
      <c r="M318" s="394"/>
      <c r="N318" s="394"/>
      <c r="O318" s="394"/>
      <c r="P318" s="394"/>
      <c r="Q318" s="475"/>
      <c r="R318" s="475"/>
      <c r="S318" s="394"/>
      <c r="T318" s="394"/>
      <c r="U318" s="394"/>
      <c r="V318" s="394"/>
      <c r="W318" s="394"/>
      <c r="X318" s="394"/>
      <c r="Y318" s="477"/>
      <c r="Z318" s="477"/>
      <c r="AA318" s="394"/>
      <c r="AB318" s="394"/>
    </row>
    <row r="319" spans="8:8" ht="15.75" customHeight="1">
      <c r="A319" s="475"/>
      <c r="B319" s="394"/>
      <c r="C319" s="476"/>
      <c r="D319" s="394"/>
      <c r="E319" s="394"/>
      <c r="F319" s="394"/>
      <c r="G319" s="394"/>
      <c r="H319" s="394"/>
      <c r="I319" s="394"/>
      <c r="J319" s="394"/>
      <c r="K319" s="394"/>
      <c r="L319" s="394"/>
      <c r="M319" s="394"/>
      <c r="N319" s="394"/>
      <c r="O319" s="394"/>
      <c r="P319" s="394"/>
      <c r="Q319" s="475"/>
      <c r="R319" s="475"/>
      <c r="S319" s="394"/>
      <c r="T319" s="394"/>
      <c r="U319" s="394"/>
      <c r="V319" s="394"/>
      <c r="W319" s="394"/>
      <c r="X319" s="394"/>
      <c r="Y319" s="477"/>
      <c r="Z319" s="477"/>
      <c r="AA319" s="394"/>
      <c r="AB319" s="394"/>
    </row>
    <row r="320" spans="8:8" ht="15.75" customHeight="1">
      <c r="A320" s="475"/>
      <c r="B320" s="394"/>
      <c r="C320" s="476"/>
      <c r="D320" s="394"/>
      <c r="E320" s="394"/>
      <c r="F320" s="394"/>
      <c r="G320" s="394"/>
      <c r="H320" s="394"/>
      <c r="I320" s="394"/>
      <c r="J320" s="394"/>
      <c r="K320" s="394"/>
      <c r="L320" s="394"/>
      <c r="M320" s="394"/>
      <c r="N320" s="394"/>
      <c r="O320" s="394"/>
      <c r="P320" s="394"/>
      <c r="Q320" s="475"/>
      <c r="R320" s="475"/>
      <c r="S320" s="394"/>
      <c r="T320" s="394"/>
      <c r="U320" s="394"/>
      <c r="V320" s="394"/>
      <c r="W320" s="394"/>
      <c r="X320" s="394"/>
      <c r="Y320" s="477"/>
      <c r="Z320" s="477"/>
      <c r="AA320" s="394"/>
      <c r="AB320" s="394"/>
    </row>
    <row r="321" spans="8:8" ht="15.75" customHeight="1">
      <c r="A321" s="475"/>
      <c r="B321" s="394"/>
      <c r="C321" s="476"/>
      <c r="D321" s="394"/>
      <c r="E321" s="394"/>
      <c r="F321" s="394"/>
      <c r="G321" s="394"/>
      <c r="H321" s="394"/>
      <c r="I321" s="394"/>
      <c r="J321" s="394"/>
      <c r="K321" s="394"/>
      <c r="L321" s="394"/>
      <c r="M321" s="394"/>
      <c r="N321" s="394"/>
      <c r="O321" s="394"/>
      <c r="P321" s="394"/>
      <c r="Q321" s="475"/>
      <c r="R321" s="475"/>
      <c r="S321" s="394"/>
      <c r="T321" s="394"/>
      <c r="U321" s="394"/>
      <c r="V321" s="394"/>
      <c r="W321" s="394"/>
      <c r="X321" s="394"/>
      <c r="Y321" s="477"/>
      <c r="Z321" s="477"/>
      <c r="AA321" s="394"/>
      <c r="AB321" s="394"/>
    </row>
    <row r="322" spans="8:8" ht="15.75" customHeight="1">
      <c r="A322" s="475"/>
      <c r="B322" s="394"/>
      <c r="C322" s="476"/>
      <c r="D322" s="394"/>
      <c r="E322" s="394"/>
      <c r="F322" s="394"/>
      <c r="G322" s="394"/>
      <c r="H322" s="394"/>
      <c r="I322" s="394"/>
      <c r="J322" s="394"/>
      <c r="K322" s="394"/>
      <c r="L322" s="394"/>
      <c r="M322" s="394"/>
      <c r="N322" s="394"/>
      <c r="O322" s="394"/>
      <c r="P322" s="394"/>
      <c r="Q322" s="475"/>
      <c r="R322" s="475"/>
      <c r="S322" s="394"/>
      <c r="T322" s="394"/>
      <c r="U322" s="394"/>
      <c r="V322" s="394"/>
      <c r="W322" s="394"/>
      <c r="X322" s="394"/>
      <c r="Y322" s="477"/>
      <c r="Z322" s="477"/>
      <c r="AA322" s="394"/>
      <c r="AB322" s="394"/>
    </row>
    <row r="323" spans="8:8" ht="15.75" customHeight="1">
      <c r="A323" s="475"/>
      <c r="B323" s="394"/>
      <c r="C323" s="476"/>
      <c r="D323" s="394"/>
      <c r="E323" s="394"/>
      <c r="F323" s="394"/>
      <c r="G323" s="394"/>
      <c r="H323" s="394"/>
      <c r="I323" s="394"/>
      <c r="J323" s="394"/>
      <c r="K323" s="394"/>
      <c r="L323" s="394"/>
      <c r="M323" s="394"/>
      <c r="N323" s="394"/>
      <c r="O323" s="394"/>
      <c r="P323" s="394"/>
      <c r="Q323" s="475"/>
      <c r="R323" s="475"/>
      <c r="S323" s="394"/>
      <c r="T323" s="394"/>
      <c r="U323" s="394"/>
      <c r="V323" s="394"/>
      <c r="W323" s="394"/>
      <c r="X323" s="394"/>
      <c r="Y323" s="477"/>
      <c r="Z323" s="477"/>
      <c r="AA323" s="394"/>
      <c r="AB323" s="394"/>
    </row>
    <row r="324" spans="8:8" ht="15.75" customHeight="1">
      <c r="A324" s="475"/>
      <c r="B324" s="394"/>
      <c r="C324" s="476"/>
      <c r="D324" s="394"/>
      <c r="E324" s="394"/>
      <c r="F324" s="394"/>
      <c r="G324" s="394"/>
      <c r="H324" s="394"/>
      <c r="I324" s="394"/>
      <c r="J324" s="394"/>
      <c r="K324" s="394"/>
      <c r="L324" s="394"/>
      <c r="M324" s="394"/>
      <c r="N324" s="394"/>
      <c r="O324" s="394"/>
      <c r="P324" s="394"/>
      <c r="Q324" s="475"/>
      <c r="R324" s="475"/>
      <c r="S324" s="394"/>
      <c r="T324" s="394"/>
      <c r="U324" s="394"/>
      <c r="V324" s="394"/>
      <c r="W324" s="394"/>
      <c r="X324" s="394"/>
      <c r="Y324" s="477"/>
      <c r="Z324" s="477"/>
      <c r="AA324" s="394"/>
      <c r="AB324" s="394"/>
    </row>
    <row r="325" spans="8:8" ht="15.75" customHeight="1">
      <c r="A325" s="475"/>
      <c r="B325" s="394"/>
      <c r="C325" s="476"/>
      <c r="D325" s="394"/>
      <c r="E325" s="394"/>
      <c r="F325" s="394"/>
      <c r="G325" s="394"/>
      <c r="H325" s="394"/>
      <c r="I325" s="394"/>
      <c r="J325" s="394"/>
      <c r="K325" s="394"/>
      <c r="L325" s="394"/>
      <c r="M325" s="394"/>
      <c r="N325" s="394"/>
      <c r="O325" s="394"/>
      <c r="P325" s="394"/>
      <c r="Q325" s="475"/>
      <c r="R325" s="475"/>
      <c r="S325" s="394"/>
      <c r="T325" s="394"/>
      <c r="U325" s="394"/>
      <c r="V325" s="394"/>
      <c r="W325" s="394"/>
      <c r="X325" s="394"/>
      <c r="Y325" s="477"/>
      <c r="Z325" s="477"/>
      <c r="AA325" s="394"/>
      <c r="AB325" s="394"/>
    </row>
    <row r="326" spans="8:8" ht="15.75" customHeight="1">
      <c r="A326" s="475"/>
      <c r="B326" s="394"/>
      <c r="C326" s="476"/>
      <c r="D326" s="394"/>
      <c r="E326" s="394"/>
      <c r="F326" s="394"/>
      <c r="G326" s="394"/>
      <c r="H326" s="394"/>
      <c r="I326" s="394"/>
      <c r="J326" s="394"/>
      <c r="K326" s="394"/>
      <c r="L326" s="394"/>
      <c r="M326" s="394"/>
      <c r="N326" s="394"/>
      <c r="O326" s="394"/>
      <c r="P326" s="394"/>
      <c r="Q326" s="475"/>
      <c r="R326" s="475"/>
      <c r="S326" s="394"/>
      <c r="T326" s="394"/>
      <c r="U326" s="394"/>
      <c r="V326" s="394"/>
      <c r="W326" s="394"/>
      <c r="X326" s="394"/>
      <c r="Y326" s="477"/>
      <c r="Z326" s="477"/>
      <c r="AA326" s="394"/>
      <c r="AB326" s="394"/>
    </row>
    <row r="327" spans="8:8" ht="15.75" customHeight="1">
      <c r="A327" s="475"/>
      <c r="B327" s="394"/>
      <c r="C327" s="476"/>
      <c r="D327" s="394"/>
      <c r="E327" s="394"/>
      <c r="F327" s="394"/>
      <c r="G327" s="394"/>
      <c r="H327" s="394"/>
      <c r="I327" s="394"/>
      <c r="J327" s="394"/>
      <c r="K327" s="394"/>
      <c r="L327" s="394"/>
      <c r="M327" s="394"/>
      <c r="N327" s="394"/>
      <c r="O327" s="394"/>
      <c r="P327" s="394"/>
      <c r="Q327" s="475"/>
      <c r="R327" s="475"/>
      <c r="S327" s="394"/>
      <c r="T327" s="394"/>
      <c r="U327" s="394"/>
      <c r="V327" s="394"/>
      <c r="W327" s="394"/>
      <c r="X327" s="394"/>
      <c r="Y327" s="477"/>
      <c r="Z327" s="477"/>
      <c r="AA327" s="394"/>
      <c r="AB327" s="394"/>
    </row>
    <row r="328" spans="8:8" ht="15.75" customHeight="1">
      <c r="A328" s="475"/>
      <c r="B328" s="394"/>
      <c r="C328" s="476"/>
      <c r="D328" s="394"/>
      <c r="E328" s="394"/>
      <c r="F328" s="394"/>
      <c r="G328" s="394"/>
      <c r="H328" s="394"/>
      <c r="I328" s="394"/>
      <c r="J328" s="394"/>
      <c r="K328" s="394"/>
      <c r="L328" s="394"/>
      <c r="M328" s="394"/>
      <c r="N328" s="394"/>
      <c r="O328" s="394"/>
      <c r="P328" s="394"/>
      <c r="Q328" s="475"/>
      <c r="R328" s="475"/>
      <c r="S328" s="394"/>
      <c r="T328" s="394"/>
      <c r="U328" s="394"/>
      <c r="V328" s="394"/>
      <c r="W328" s="394"/>
      <c r="X328" s="394"/>
      <c r="Y328" s="477"/>
      <c r="Z328" s="477"/>
      <c r="AA328" s="394"/>
      <c r="AB328" s="394"/>
    </row>
    <row r="329" spans="8:8" ht="15.75" customHeight="1">
      <c r="A329" s="475"/>
      <c r="B329" s="394"/>
      <c r="C329" s="476"/>
      <c r="D329" s="394"/>
      <c r="E329" s="394"/>
      <c r="F329" s="394"/>
      <c r="G329" s="394"/>
      <c r="H329" s="394"/>
      <c r="I329" s="394"/>
      <c r="J329" s="394"/>
      <c r="K329" s="394"/>
      <c r="L329" s="394"/>
      <c r="M329" s="394"/>
      <c r="N329" s="394"/>
      <c r="O329" s="394"/>
      <c r="P329" s="394"/>
      <c r="Q329" s="475"/>
      <c r="R329" s="475"/>
      <c r="S329" s="394"/>
      <c r="T329" s="394"/>
      <c r="U329" s="394"/>
      <c r="V329" s="394"/>
      <c r="W329" s="394"/>
      <c r="X329" s="394"/>
      <c r="Y329" s="477"/>
      <c r="Z329" s="477"/>
      <c r="AA329" s="394"/>
      <c r="AB329" s="394"/>
    </row>
    <row r="330" spans="8:8" ht="15.75" customHeight="1">
      <c r="A330" s="475"/>
      <c r="B330" s="394"/>
      <c r="C330" s="476"/>
      <c r="D330" s="394"/>
      <c r="E330" s="394"/>
      <c r="F330" s="394"/>
      <c r="G330" s="394"/>
      <c r="H330" s="394"/>
      <c r="I330" s="394"/>
      <c r="J330" s="394"/>
      <c r="K330" s="394"/>
      <c r="L330" s="394"/>
      <c r="M330" s="394"/>
      <c r="N330" s="394"/>
      <c r="O330" s="394"/>
      <c r="P330" s="394"/>
      <c r="Q330" s="475"/>
      <c r="R330" s="475"/>
      <c r="S330" s="394"/>
      <c r="T330" s="394"/>
      <c r="U330" s="394"/>
      <c r="V330" s="394"/>
      <c r="W330" s="394"/>
      <c r="X330" s="394"/>
      <c r="Y330" s="477"/>
      <c r="Z330" s="477"/>
      <c r="AA330" s="394"/>
      <c r="AB330" s="394"/>
    </row>
    <row r="331" spans="8:8" ht="15.75" customHeight="1">
      <c r="A331" s="475"/>
      <c r="B331" s="394"/>
      <c r="C331" s="476"/>
      <c r="D331" s="394"/>
      <c r="E331" s="394"/>
      <c r="F331" s="394"/>
      <c r="G331" s="394"/>
      <c r="H331" s="394"/>
      <c r="I331" s="394"/>
      <c r="J331" s="394"/>
      <c r="K331" s="394"/>
      <c r="L331" s="394"/>
      <c r="M331" s="394"/>
      <c r="N331" s="394"/>
      <c r="O331" s="394"/>
      <c r="P331" s="394"/>
      <c r="Q331" s="475"/>
      <c r="R331" s="475"/>
      <c r="S331" s="394"/>
      <c r="T331" s="394"/>
      <c r="U331" s="394"/>
      <c r="V331" s="394"/>
      <c r="W331" s="394"/>
      <c r="X331" s="394"/>
      <c r="Y331" s="477"/>
      <c r="Z331" s="477"/>
      <c r="AA331" s="394"/>
      <c r="AB331" s="394"/>
    </row>
    <row r="332" spans="8:8" ht="15.75" customHeight="1">
      <c r="A332" s="475"/>
      <c r="B332" s="394"/>
      <c r="C332" s="476"/>
      <c r="D332" s="394"/>
      <c r="E332" s="394"/>
      <c r="F332" s="394"/>
      <c r="G332" s="394"/>
      <c r="H332" s="394"/>
      <c r="I332" s="394"/>
      <c r="J332" s="394"/>
      <c r="K332" s="394"/>
      <c r="L332" s="394"/>
      <c r="M332" s="394"/>
      <c r="N332" s="394"/>
      <c r="O332" s="394"/>
      <c r="P332" s="394"/>
      <c r="Q332" s="475"/>
      <c r="R332" s="475"/>
      <c r="S332" s="394"/>
      <c r="T332" s="394"/>
      <c r="U332" s="394"/>
      <c r="V332" s="394"/>
      <c r="W332" s="394"/>
      <c r="X332" s="394"/>
      <c r="Y332" s="477"/>
      <c r="Z332" s="477"/>
      <c r="AA332" s="394"/>
      <c r="AB332" s="394"/>
    </row>
    <row r="333" spans="8:8" ht="15.75" customHeight="1">
      <c r="A333" s="475"/>
      <c r="B333" s="394"/>
      <c r="C333" s="476"/>
      <c r="D333" s="394"/>
      <c r="E333" s="394"/>
      <c r="F333" s="394"/>
      <c r="G333" s="394"/>
      <c r="H333" s="394"/>
      <c r="I333" s="394"/>
      <c r="J333" s="394"/>
      <c r="K333" s="394"/>
      <c r="L333" s="394"/>
      <c r="M333" s="394"/>
      <c r="N333" s="394"/>
      <c r="O333" s="394"/>
      <c r="P333" s="394"/>
      <c r="Q333" s="475"/>
      <c r="R333" s="475"/>
      <c r="S333" s="394"/>
      <c r="T333" s="394"/>
      <c r="U333" s="394"/>
      <c r="V333" s="394"/>
      <c r="W333" s="394"/>
      <c r="X333" s="394"/>
      <c r="Y333" s="477"/>
      <c r="Z333" s="477"/>
      <c r="AA333" s="394"/>
      <c r="AB333" s="394"/>
    </row>
    <row r="334" spans="8:8" ht="15.75" customHeight="1">
      <c r="A334" s="475"/>
      <c r="B334" s="394"/>
      <c r="C334" s="476"/>
      <c r="D334" s="394"/>
      <c r="E334" s="394"/>
      <c r="F334" s="394"/>
      <c r="G334" s="394"/>
      <c r="H334" s="394"/>
      <c r="I334" s="394"/>
      <c r="J334" s="394"/>
      <c r="K334" s="394"/>
      <c r="L334" s="394"/>
      <c r="M334" s="394"/>
      <c r="N334" s="394"/>
      <c r="O334" s="394"/>
      <c r="P334" s="394"/>
      <c r="Q334" s="475"/>
      <c r="R334" s="475"/>
      <c r="S334" s="394"/>
      <c r="T334" s="394"/>
      <c r="U334" s="394"/>
      <c r="V334" s="394"/>
      <c r="W334" s="394"/>
      <c r="X334" s="394"/>
      <c r="Y334" s="477"/>
      <c r="Z334" s="477"/>
      <c r="AA334" s="394"/>
      <c r="AB334" s="394"/>
    </row>
    <row r="335" spans="8:8" ht="15.75" customHeight="1">
      <c r="A335" s="475"/>
      <c r="B335" s="394"/>
      <c r="C335" s="476"/>
      <c r="D335" s="394"/>
      <c r="E335" s="394"/>
      <c r="F335" s="394"/>
      <c r="G335" s="394"/>
      <c r="H335" s="394"/>
      <c r="I335" s="394"/>
      <c r="J335" s="394"/>
      <c r="K335" s="394"/>
      <c r="L335" s="394"/>
      <c r="M335" s="394"/>
      <c r="N335" s="394"/>
      <c r="O335" s="394"/>
      <c r="P335" s="394"/>
      <c r="Q335" s="475"/>
      <c r="R335" s="475"/>
      <c r="S335" s="394"/>
      <c r="T335" s="394"/>
      <c r="U335" s="394"/>
      <c r="V335" s="394"/>
      <c r="W335" s="394"/>
      <c r="X335" s="394"/>
      <c r="Y335" s="477"/>
      <c r="Z335" s="477"/>
      <c r="AA335" s="394"/>
      <c r="AB335" s="394"/>
    </row>
    <row r="336" spans="8:8" ht="15.75" customHeight="1">
      <c r="A336" s="475"/>
      <c r="B336" s="394"/>
      <c r="C336" s="476"/>
      <c r="D336" s="394"/>
      <c r="E336" s="394"/>
      <c r="F336" s="394"/>
      <c r="G336" s="394"/>
      <c r="H336" s="394"/>
      <c r="I336" s="394"/>
      <c r="J336" s="394"/>
      <c r="K336" s="394"/>
      <c r="L336" s="394"/>
      <c r="M336" s="394"/>
      <c r="N336" s="394"/>
      <c r="O336" s="394"/>
      <c r="P336" s="394"/>
      <c r="Q336" s="475"/>
      <c r="R336" s="475"/>
      <c r="S336" s="394"/>
      <c r="T336" s="394"/>
      <c r="U336" s="394"/>
      <c r="V336" s="394"/>
      <c r="W336" s="394"/>
      <c r="X336" s="394"/>
      <c r="Y336" s="477"/>
      <c r="Z336" s="477"/>
      <c r="AA336" s="394"/>
      <c r="AB336" s="394"/>
    </row>
    <row r="337" spans="8:8" ht="15.75" customHeight="1">
      <c r="A337" s="475"/>
      <c r="B337" s="394"/>
      <c r="C337" s="476"/>
      <c r="D337" s="394"/>
      <c r="E337" s="394"/>
      <c r="F337" s="394"/>
      <c r="G337" s="394"/>
      <c r="H337" s="394"/>
      <c r="I337" s="394"/>
      <c r="J337" s="394"/>
      <c r="K337" s="394"/>
      <c r="L337" s="394"/>
      <c r="M337" s="394"/>
      <c r="N337" s="394"/>
      <c r="O337" s="394"/>
      <c r="P337" s="394"/>
      <c r="Q337" s="475"/>
      <c r="R337" s="475"/>
      <c r="S337" s="394"/>
      <c r="T337" s="394"/>
      <c r="U337" s="394"/>
      <c r="V337" s="394"/>
      <c r="W337" s="394"/>
      <c r="X337" s="394"/>
      <c r="Y337" s="477"/>
      <c r="Z337" s="477"/>
      <c r="AA337" s="394"/>
      <c r="AB337" s="394"/>
    </row>
    <row r="338" spans="8:8" ht="15.75" customHeight="1">
      <c r="A338" s="475"/>
      <c r="B338" s="394"/>
      <c r="C338" s="476"/>
      <c r="D338" s="394"/>
      <c r="E338" s="394"/>
      <c r="F338" s="394"/>
      <c r="G338" s="394"/>
      <c r="H338" s="394"/>
      <c r="I338" s="394"/>
      <c r="J338" s="394"/>
      <c r="K338" s="394"/>
      <c r="L338" s="394"/>
      <c r="M338" s="394"/>
      <c r="N338" s="394"/>
      <c r="O338" s="394"/>
      <c r="P338" s="394"/>
      <c r="Q338" s="475"/>
      <c r="R338" s="475"/>
      <c r="S338" s="394"/>
      <c r="T338" s="394"/>
      <c r="U338" s="394"/>
      <c r="V338" s="394"/>
      <c r="W338" s="394"/>
      <c r="X338" s="394"/>
      <c r="Y338" s="477"/>
      <c r="Z338" s="477"/>
      <c r="AA338" s="394"/>
      <c r="AB338" s="394"/>
    </row>
    <row r="339" spans="8:8" ht="15.75" customHeight="1">
      <c r="A339" s="475"/>
      <c r="B339" s="394"/>
      <c r="C339" s="476"/>
      <c r="D339" s="394"/>
      <c r="E339" s="394"/>
      <c r="F339" s="394"/>
      <c r="G339" s="394"/>
      <c r="H339" s="394"/>
      <c r="I339" s="394"/>
      <c r="J339" s="394"/>
      <c r="K339" s="394"/>
      <c r="L339" s="394"/>
      <c r="M339" s="394"/>
      <c r="N339" s="394"/>
      <c r="O339" s="394"/>
      <c r="P339" s="394"/>
      <c r="Q339" s="475"/>
      <c r="R339" s="475"/>
      <c r="S339" s="394"/>
      <c r="T339" s="394"/>
      <c r="U339" s="394"/>
      <c r="V339" s="394"/>
      <c r="W339" s="394"/>
      <c r="X339" s="394"/>
      <c r="Y339" s="477"/>
      <c r="Z339" s="477"/>
      <c r="AA339" s="394"/>
      <c r="AB339" s="394"/>
    </row>
    <row r="340" spans="8:8" ht="15.75" customHeight="1">
      <c r="A340" s="475"/>
      <c r="B340" s="394"/>
      <c r="C340" s="476"/>
      <c r="D340" s="394"/>
      <c r="E340" s="394"/>
      <c r="F340" s="394"/>
      <c r="G340" s="394"/>
      <c r="H340" s="394"/>
      <c r="I340" s="394"/>
      <c r="J340" s="394"/>
      <c r="K340" s="394"/>
      <c r="L340" s="394"/>
      <c r="M340" s="394"/>
      <c r="N340" s="394"/>
      <c r="O340" s="394"/>
      <c r="P340" s="394"/>
      <c r="Q340" s="475"/>
      <c r="R340" s="475"/>
      <c r="S340" s="394"/>
      <c r="T340" s="394"/>
      <c r="U340" s="394"/>
      <c r="V340" s="394"/>
      <c r="W340" s="394"/>
      <c r="X340" s="394"/>
      <c r="Y340" s="477"/>
      <c r="Z340" s="477"/>
      <c r="AA340" s="394"/>
      <c r="AB340" s="394"/>
    </row>
    <row r="341" spans="8:8" ht="15.75" customHeight="1">
      <c r="A341" s="475"/>
      <c r="B341" s="394"/>
      <c r="C341" s="476"/>
      <c r="D341" s="394"/>
      <c r="E341" s="394"/>
      <c r="F341" s="394"/>
      <c r="G341" s="394"/>
      <c r="H341" s="394"/>
      <c r="I341" s="394"/>
      <c r="J341" s="394"/>
      <c r="K341" s="394"/>
      <c r="L341" s="394"/>
      <c r="M341" s="394"/>
      <c r="N341" s="394"/>
      <c r="O341" s="394"/>
      <c r="P341" s="394"/>
      <c r="Q341" s="475"/>
      <c r="R341" s="475"/>
      <c r="S341" s="394"/>
      <c r="T341" s="394"/>
      <c r="U341" s="394"/>
      <c r="V341" s="394"/>
      <c r="W341" s="394"/>
      <c r="X341" s="394"/>
      <c r="Y341" s="477"/>
      <c r="Z341" s="477"/>
      <c r="AA341" s="394"/>
      <c r="AB341" s="394"/>
    </row>
    <row r="342" spans="8:8" ht="15.75" customHeight="1">
      <c r="A342" s="475"/>
      <c r="B342" s="394"/>
      <c r="C342" s="476"/>
      <c r="D342" s="394"/>
      <c r="E342" s="394"/>
      <c r="F342" s="394"/>
      <c r="G342" s="394"/>
      <c r="H342" s="394"/>
      <c r="I342" s="394"/>
      <c r="J342" s="394"/>
      <c r="K342" s="394"/>
      <c r="L342" s="394"/>
      <c r="M342" s="394"/>
      <c r="N342" s="394"/>
      <c r="O342" s="394"/>
      <c r="P342" s="394"/>
      <c r="Q342" s="475"/>
      <c r="R342" s="475"/>
      <c r="S342" s="394"/>
      <c r="T342" s="394"/>
      <c r="U342" s="394"/>
      <c r="V342" s="394"/>
      <c r="W342" s="394"/>
      <c r="X342" s="394"/>
      <c r="Y342" s="477"/>
      <c r="Z342" s="477"/>
      <c r="AA342" s="394"/>
      <c r="AB342" s="394"/>
    </row>
    <row r="343" spans="8:8" ht="15.75" customHeight="1">
      <c r="A343" s="475"/>
      <c r="B343" s="394"/>
      <c r="C343" s="476"/>
      <c r="D343" s="394"/>
      <c r="E343" s="394"/>
      <c r="F343" s="394"/>
      <c r="G343" s="394"/>
      <c r="H343" s="394"/>
      <c r="I343" s="394"/>
      <c r="J343" s="394"/>
      <c r="K343" s="394"/>
      <c r="L343" s="394"/>
      <c r="M343" s="394"/>
      <c r="N343" s="394"/>
      <c r="O343" s="394"/>
      <c r="P343" s="394"/>
      <c r="Q343" s="475"/>
      <c r="R343" s="475"/>
      <c r="S343" s="394"/>
      <c r="T343" s="394"/>
      <c r="U343" s="394"/>
      <c r="V343" s="394"/>
      <c r="W343" s="394"/>
      <c r="X343" s="394"/>
      <c r="Y343" s="477"/>
      <c r="Z343" s="477"/>
      <c r="AA343" s="394"/>
      <c r="AB343" s="394"/>
    </row>
    <row r="344" spans="8:8" ht="15.75" customHeight="1">
      <c r="A344" s="475"/>
      <c r="B344" s="394"/>
      <c r="C344" s="476"/>
      <c r="D344" s="394"/>
      <c r="E344" s="394"/>
      <c r="F344" s="394"/>
      <c r="G344" s="394"/>
      <c r="H344" s="394"/>
      <c r="I344" s="394"/>
      <c r="J344" s="394"/>
      <c r="K344" s="394"/>
      <c r="L344" s="394"/>
      <c r="M344" s="394"/>
      <c r="N344" s="394"/>
      <c r="O344" s="394"/>
      <c r="P344" s="394"/>
      <c r="Q344" s="475"/>
      <c r="R344" s="475"/>
      <c r="S344" s="394"/>
      <c r="T344" s="394"/>
      <c r="U344" s="394"/>
      <c r="V344" s="394"/>
      <c r="W344" s="394"/>
      <c r="X344" s="394"/>
      <c r="Y344" s="477"/>
      <c r="Z344" s="477"/>
      <c r="AA344" s="394"/>
      <c r="AB344" s="394"/>
    </row>
    <row r="345" spans="8:8" ht="15.75" customHeight="1">
      <c r="A345" s="475"/>
      <c r="B345" s="394"/>
      <c r="C345" s="476"/>
      <c r="D345" s="394"/>
      <c r="E345" s="394"/>
      <c r="F345" s="394"/>
      <c r="G345" s="394"/>
      <c r="H345" s="394"/>
      <c r="I345" s="394"/>
      <c r="J345" s="394"/>
      <c r="K345" s="394"/>
      <c r="L345" s="394"/>
      <c r="M345" s="394"/>
      <c r="N345" s="394"/>
      <c r="O345" s="394"/>
      <c r="P345" s="394"/>
      <c r="Q345" s="475"/>
      <c r="R345" s="475"/>
      <c r="S345" s="394"/>
      <c r="T345" s="394"/>
      <c r="U345" s="394"/>
      <c r="V345" s="394"/>
      <c r="W345" s="394"/>
      <c r="X345" s="394"/>
      <c r="Y345" s="477"/>
      <c r="Z345" s="477"/>
      <c r="AA345" s="394"/>
      <c r="AB345" s="394"/>
    </row>
    <row r="346" spans="8:8" ht="15.75" customHeight="1">
      <c r="A346" s="475"/>
      <c r="B346" s="394"/>
      <c r="C346" s="476"/>
      <c r="D346" s="394"/>
      <c r="E346" s="394"/>
      <c r="F346" s="394"/>
      <c r="G346" s="394"/>
      <c r="H346" s="394"/>
      <c r="I346" s="394"/>
      <c r="J346" s="394"/>
      <c r="K346" s="394"/>
      <c r="L346" s="394"/>
      <c r="M346" s="394"/>
      <c r="N346" s="394"/>
      <c r="O346" s="394"/>
      <c r="P346" s="394"/>
      <c r="Q346" s="475"/>
      <c r="R346" s="475"/>
      <c r="S346" s="394"/>
      <c r="T346" s="394"/>
      <c r="U346" s="394"/>
      <c r="V346" s="394"/>
      <c r="W346" s="394"/>
      <c r="X346" s="394"/>
      <c r="Y346" s="477"/>
      <c r="Z346" s="477"/>
      <c r="AA346" s="394"/>
      <c r="AB346" s="394"/>
    </row>
    <row r="347" spans="8:8" ht="15.75" customHeight="1">
      <c r="A347" s="475"/>
      <c r="B347" s="394"/>
      <c r="C347" s="476"/>
      <c r="D347" s="394"/>
      <c r="E347" s="394"/>
      <c r="F347" s="394"/>
      <c r="G347" s="394"/>
      <c r="H347" s="394"/>
      <c r="I347" s="394"/>
      <c r="J347" s="394"/>
      <c r="K347" s="394"/>
      <c r="L347" s="394"/>
      <c r="M347" s="394"/>
      <c r="N347" s="394"/>
      <c r="O347" s="394"/>
      <c r="P347" s="394"/>
      <c r="Q347" s="475"/>
      <c r="R347" s="475"/>
      <c r="S347" s="394"/>
      <c r="T347" s="394"/>
      <c r="U347" s="394"/>
      <c r="V347" s="394"/>
      <c r="W347" s="394"/>
      <c r="X347" s="394"/>
      <c r="Y347" s="477"/>
      <c r="Z347" s="477"/>
      <c r="AA347" s="394"/>
      <c r="AB347" s="394"/>
    </row>
    <row r="348" spans="8:8" ht="15.75" customHeight="1">
      <c r="A348" s="475"/>
      <c r="B348" s="394"/>
      <c r="C348" s="476"/>
      <c r="D348" s="394"/>
      <c r="E348" s="394"/>
      <c r="F348" s="394"/>
      <c r="G348" s="394"/>
      <c r="H348" s="394"/>
      <c r="I348" s="394"/>
      <c r="J348" s="394"/>
      <c r="K348" s="394"/>
      <c r="L348" s="394"/>
      <c r="M348" s="394"/>
      <c r="N348" s="394"/>
      <c r="O348" s="394"/>
      <c r="P348" s="394"/>
      <c r="Q348" s="475"/>
      <c r="R348" s="475"/>
      <c r="S348" s="394"/>
      <c r="T348" s="394"/>
      <c r="U348" s="394"/>
      <c r="V348" s="394"/>
      <c r="W348" s="394"/>
      <c r="X348" s="394"/>
      <c r="Y348" s="477"/>
      <c r="Z348" s="477"/>
      <c r="AA348" s="394"/>
      <c r="AB348" s="394"/>
    </row>
    <row r="349" spans="8:8" ht="15.75" customHeight="1">
      <c r="A349" s="475"/>
      <c r="B349" s="394"/>
      <c r="C349" s="476"/>
      <c r="D349" s="394"/>
      <c r="E349" s="394"/>
      <c r="F349" s="394"/>
      <c r="G349" s="394"/>
      <c r="H349" s="394"/>
      <c r="I349" s="394"/>
      <c r="J349" s="394"/>
      <c r="K349" s="394"/>
      <c r="L349" s="394"/>
      <c r="M349" s="394"/>
      <c r="N349" s="394"/>
      <c r="O349" s="394"/>
      <c r="P349" s="394"/>
      <c r="Q349" s="475"/>
      <c r="R349" s="475"/>
      <c r="S349" s="394"/>
      <c r="T349" s="394"/>
      <c r="U349" s="394"/>
      <c r="V349" s="394"/>
      <c r="W349" s="394"/>
      <c r="X349" s="394"/>
      <c r="Y349" s="477"/>
      <c r="Z349" s="477"/>
      <c r="AA349" s="394"/>
      <c r="AB349" s="394"/>
    </row>
    <row r="350" spans="8:8" ht="15.75" customHeight="1">
      <c r="A350" s="475"/>
      <c r="B350" s="394"/>
      <c r="C350" s="476"/>
      <c r="D350" s="394"/>
      <c r="E350" s="394"/>
      <c r="F350" s="394"/>
      <c r="G350" s="394"/>
      <c r="H350" s="394"/>
      <c r="I350" s="394"/>
      <c r="J350" s="394"/>
      <c r="K350" s="394"/>
      <c r="L350" s="394"/>
      <c r="M350" s="394"/>
      <c r="N350" s="394"/>
      <c r="O350" s="394"/>
      <c r="P350" s="394"/>
      <c r="Q350" s="475"/>
      <c r="R350" s="475"/>
      <c r="S350" s="394"/>
      <c r="T350" s="394"/>
      <c r="U350" s="394"/>
      <c r="V350" s="394"/>
      <c r="W350" s="394"/>
      <c r="X350" s="394"/>
      <c r="Y350" s="477"/>
      <c r="Z350" s="477"/>
      <c r="AA350" s="394"/>
      <c r="AB350" s="394"/>
    </row>
    <row r="351" spans="8:8" ht="15.75" customHeight="1">
      <c r="A351" s="475"/>
      <c r="B351" s="394"/>
      <c r="C351" s="476"/>
      <c r="D351" s="394"/>
      <c r="E351" s="394"/>
      <c r="F351" s="394"/>
      <c r="G351" s="394"/>
      <c r="H351" s="394"/>
      <c r="I351" s="394"/>
      <c r="J351" s="394"/>
      <c r="K351" s="394"/>
      <c r="L351" s="394"/>
      <c r="M351" s="394"/>
      <c r="N351" s="394"/>
      <c r="O351" s="394"/>
      <c r="P351" s="394"/>
      <c r="Q351" s="475"/>
      <c r="R351" s="475"/>
      <c r="S351" s="394"/>
      <c r="T351" s="394"/>
      <c r="U351" s="394"/>
      <c r="V351" s="394"/>
      <c r="W351" s="394"/>
      <c r="X351" s="394"/>
      <c r="Y351" s="477"/>
      <c r="Z351" s="477"/>
      <c r="AA351" s="394"/>
      <c r="AB351" s="394"/>
    </row>
    <row r="352" spans="8:8" ht="15.75" customHeight="1">
      <c r="A352" s="475"/>
      <c r="B352" s="394"/>
      <c r="C352" s="476"/>
      <c r="D352" s="394"/>
      <c r="E352" s="394"/>
      <c r="F352" s="394"/>
      <c r="G352" s="394"/>
      <c r="H352" s="394"/>
      <c r="I352" s="394"/>
      <c r="J352" s="394"/>
      <c r="K352" s="394"/>
      <c r="L352" s="394"/>
      <c r="M352" s="394"/>
      <c r="N352" s="394"/>
      <c r="O352" s="394"/>
      <c r="P352" s="394"/>
      <c r="Q352" s="475"/>
      <c r="R352" s="475"/>
      <c r="S352" s="394"/>
      <c r="T352" s="394"/>
      <c r="U352" s="394"/>
      <c r="V352" s="394"/>
      <c r="W352" s="394"/>
      <c r="X352" s="394"/>
      <c r="Y352" s="477"/>
      <c r="Z352" s="477"/>
      <c r="AA352" s="394"/>
      <c r="AB352" s="394"/>
    </row>
    <row r="353" spans="8:8" ht="15.75" customHeight="1">
      <c r="A353" s="475"/>
      <c r="B353" s="394"/>
      <c r="C353" s="476"/>
      <c r="D353" s="394"/>
      <c r="E353" s="394"/>
      <c r="F353" s="394"/>
      <c r="G353" s="394"/>
      <c r="H353" s="394"/>
      <c r="I353" s="394"/>
      <c r="J353" s="394"/>
      <c r="K353" s="394"/>
      <c r="L353" s="394"/>
      <c r="M353" s="394"/>
      <c r="N353" s="394"/>
      <c r="O353" s="394"/>
      <c r="P353" s="394"/>
      <c r="Q353" s="475"/>
      <c r="R353" s="475"/>
      <c r="S353" s="394"/>
      <c r="T353" s="394"/>
      <c r="U353" s="394"/>
      <c r="V353" s="394"/>
      <c r="W353" s="394"/>
      <c r="X353" s="394"/>
      <c r="Y353" s="477"/>
      <c r="Z353" s="477"/>
      <c r="AA353" s="394"/>
      <c r="AB353" s="394"/>
    </row>
    <row r="354" spans="8:8" ht="15.75" customHeight="1">
      <c r="A354" s="475"/>
      <c r="B354" s="394"/>
      <c r="C354" s="476"/>
      <c r="D354" s="394"/>
      <c r="E354" s="394"/>
      <c r="F354" s="394"/>
      <c r="G354" s="394"/>
      <c r="H354" s="394"/>
      <c r="I354" s="394"/>
      <c r="J354" s="394"/>
      <c r="K354" s="394"/>
      <c r="L354" s="394"/>
      <c r="M354" s="394"/>
      <c r="N354" s="394"/>
      <c r="O354" s="394"/>
      <c r="P354" s="394"/>
      <c r="Q354" s="475"/>
      <c r="R354" s="475"/>
      <c r="S354" s="394"/>
      <c r="T354" s="394"/>
      <c r="U354" s="394"/>
      <c r="V354" s="394"/>
      <c r="W354" s="394"/>
      <c r="X354" s="394"/>
      <c r="Y354" s="477"/>
      <c r="Z354" s="477"/>
      <c r="AA354" s="394"/>
      <c r="AB354" s="394"/>
    </row>
    <row r="355" spans="8:8" ht="15.75" customHeight="1">
      <c r="A355" s="475"/>
      <c r="B355" s="394"/>
      <c r="C355" s="476"/>
      <c r="D355" s="394"/>
      <c r="E355" s="394"/>
      <c r="F355" s="394"/>
      <c r="G355" s="394"/>
      <c r="H355" s="394"/>
      <c r="I355" s="394"/>
      <c r="J355" s="394"/>
      <c r="K355" s="394"/>
      <c r="L355" s="394"/>
      <c r="M355" s="394"/>
      <c r="N355" s="394"/>
      <c r="O355" s="394"/>
      <c r="P355" s="394"/>
      <c r="Q355" s="475"/>
      <c r="R355" s="475"/>
      <c r="S355" s="394"/>
      <c r="T355" s="394"/>
      <c r="U355" s="394"/>
      <c r="V355" s="394"/>
      <c r="W355" s="394"/>
      <c r="X355" s="394"/>
      <c r="Y355" s="477"/>
      <c r="Z355" s="477"/>
      <c r="AA355" s="394"/>
      <c r="AB355" s="394"/>
    </row>
    <row r="356" spans="8:8" ht="15.75" customHeight="1">
      <c r="A356" s="475"/>
      <c r="B356" s="394"/>
      <c r="C356" s="476"/>
      <c r="D356" s="394"/>
      <c r="E356" s="394"/>
      <c r="F356" s="394"/>
      <c r="G356" s="394"/>
      <c r="H356" s="394"/>
      <c r="I356" s="394"/>
      <c r="J356" s="394"/>
      <c r="K356" s="394"/>
      <c r="L356" s="394"/>
      <c r="M356" s="394"/>
      <c r="N356" s="394"/>
      <c r="O356" s="394"/>
      <c r="P356" s="394"/>
      <c r="Q356" s="475"/>
      <c r="R356" s="475"/>
      <c r="S356" s="394"/>
      <c r="T356" s="394"/>
      <c r="U356" s="394"/>
      <c r="V356" s="394"/>
      <c r="W356" s="394"/>
      <c r="X356" s="394"/>
      <c r="Y356" s="477"/>
      <c r="Z356" s="477"/>
      <c r="AA356" s="394"/>
      <c r="AB356" s="394"/>
    </row>
    <row r="357" spans="8:8" ht="15.75" customHeight="1">
      <c r="A357" s="475"/>
      <c r="B357" s="394"/>
      <c r="C357" s="476"/>
      <c r="D357" s="394"/>
      <c r="E357" s="394"/>
      <c r="F357" s="394"/>
      <c r="G357" s="394"/>
      <c r="H357" s="394"/>
      <c r="I357" s="394"/>
      <c r="J357" s="394"/>
      <c r="K357" s="394"/>
      <c r="L357" s="394"/>
      <c r="M357" s="394"/>
      <c r="N357" s="394"/>
      <c r="O357" s="394"/>
      <c r="P357" s="394"/>
      <c r="Q357" s="475"/>
      <c r="R357" s="475"/>
      <c r="S357" s="394"/>
      <c r="T357" s="394"/>
      <c r="U357" s="394"/>
      <c r="V357" s="394"/>
      <c r="W357" s="394"/>
      <c r="X357" s="394"/>
      <c r="Y357" s="477"/>
      <c r="Z357" s="477"/>
      <c r="AA357" s="394"/>
      <c r="AB357" s="394"/>
    </row>
    <row r="358" spans="8:8" ht="15.75" customHeight="1">
      <c r="A358" s="475"/>
      <c r="B358" s="394"/>
      <c r="C358" s="476"/>
      <c r="D358" s="394"/>
      <c r="E358" s="394"/>
      <c r="F358" s="394"/>
      <c r="G358" s="394"/>
      <c r="H358" s="394"/>
      <c r="I358" s="394"/>
      <c r="J358" s="394"/>
      <c r="K358" s="394"/>
      <c r="L358" s="394"/>
      <c r="M358" s="394"/>
      <c r="N358" s="394"/>
      <c r="O358" s="394"/>
      <c r="P358" s="394"/>
      <c r="Q358" s="475"/>
      <c r="R358" s="475"/>
      <c r="S358" s="394"/>
      <c r="T358" s="394"/>
      <c r="U358" s="394"/>
      <c r="V358" s="394"/>
      <c r="W358" s="394"/>
      <c r="X358" s="394"/>
      <c r="Y358" s="477"/>
      <c r="Z358" s="477"/>
      <c r="AA358" s="394"/>
      <c r="AB358" s="394"/>
    </row>
    <row r="359" spans="8:8" ht="15.75" customHeight="1">
      <c r="A359" s="475"/>
      <c r="B359" s="394"/>
      <c r="C359" s="476"/>
      <c r="D359" s="394"/>
      <c r="E359" s="394"/>
      <c r="F359" s="394"/>
      <c r="G359" s="394"/>
      <c r="H359" s="394"/>
      <c r="I359" s="394"/>
      <c r="J359" s="394"/>
      <c r="K359" s="394"/>
      <c r="L359" s="394"/>
      <c r="M359" s="394"/>
      <c r="N359" s="394"/>
      <c r="O359" s="394"/>
      <c r="P359" s="394"/>
      <c r="Q359" s="475"/>
      <c r="R359" s="475"/>
      <c r="S359" s="394"/>
      <c r="T359" s="394"/>
      <c r="U359" s="394"/>
      <c r="V359" s="394"/>
      <c r="W359" s="394"/>
      <c r="X359" s="394"/>
      <c r="Y359" s="477"/>
      <c r="Z359" s="477"/>
      <c r="AA359" s="394"/>
      <c r="AB359" s="394"/>
    </row>
    <row r="360" spans="8:8" ht="15.75" customHeight="1">
      <c r="A360" s="475"/>
      <c r="B360" s="394"/>
      <c r="C360" s="476"/>
      <c r="D360" s="394"/>
      <c r="E360" s="394"/>
      <c r="F360" s="394"/>
      <c r="G360" s="394"/>
      <c r="H360" s="394"/>
      <c r="I360" s="394"/>
      <c r="J360" s="394"/>
      <c r="K360" s="394"/>
      <c r="L360" s="394"/>
      <c r="M360" s="394"/>
      <c r="N360" s="394"/>
      <c r="O360" s="394"/>
      <c r="P360" s="394"/>
      <c r="Q360" s="475"/>
      <c r="R360" s="475"/>
      <c r="S360" s="394"/>
      <c r="T360" s="394"/>
      <c r="U360" s="394"/>
      <c r="V360" s="394"/>
      <c r="W360" s="394"/>
      <c r="X360" s="394"/>
      <c r="Y360" s="477"/>
      <c r="Z360" s="477"/>
      <c r="AA360" s="394"/>
      <c r="AB360" s="394"/>
    </row>
    <row r="361" spans="8:8" ht="15.75" customHeight="1">
      <c r="A361" s="475"/>
      <c r="B361" s="394"/>
      <c r="C361" s="476"/>
      <c r="D361" s="394"/>
      <c r="E361" s="394"/>
      <c r="F361" s="394"/>
      <c r="G361" s="394"/>
      <c r="H361" s="394"/>
      <c r="I361" s="394"/>
      <c r="J361" s="394"/>
      <c r="K361" s="394"/>
      <c r="L361" s="394"/>
      <c r="M361" s="394"/>
      <c r="N361" s="394"/>
      <c r="O361" s="394"/>
      <c r="P361" s="394"/>
      <c r="Q361" s="475"/>
      <c r="R361" s="475"/>
      <c r="S361" s="394"/>
      <c r="T361" s="394"/>
      <c r="U361" s="394"/>
      <c r="V361" s="394"/>
      <c r="W361" s="394"/>
      <c r="X361" s="394"/>
      <c r="Y361" s="477"/>
      <c r="Z361" s="477"/>
      <c r="AA361" s="394"/>
      <c r="AB361" s="394"/>
    </row>
    <row r="362" spans="8:8" ht="15.75" customHeight="1">
      <c r="A362" s="475"/>
      <c r="B362" s="394"/>
      <c r="C362" s="476"/>
      <c r="D362" s="394"/>
      <c r="E362" s="394"/>
      <c r="F362" s="394"/>
      <c r="G362" s="394"/>
      <c r="H362" s="394"/>
      <c r="I362" s="394"/>
      <c r="J362" s="394"/>
      <c r="K362" s="394"/>
      <c r="L362" s="394"/>
      <c r="M362" s="394"/>
      <c r="N362" s="394"/>
      <c r="O362" s="394"/>
      <c r="P362" s="394"/>
      <c r="Q362" s="475"/>
      <c r="R362" s="475"/>
      <c r="S362" s="394"/>
      <c r="T362" s="394"/>
      <c r="U362" s="394"/>
      <c r="V362" s="394"/>
      <c r="W362" s="394"/>
      <c r="X362" s="394"/>
      <c r="Y362" s="477"/>
      <c r="Z362" s="477"/>
      <c r="AA362" s="394"/>
      <c r="AB362" s="394"/>
    </row>
    <row r="363" spans="8:8" ht="15.75" customHeight="1">
      <c r="A363" s="475"/>
      <c r="B363" s="394"/>
      <c r="C363" s="476"/>
      <c r="D363" s="394"/>
      <c r="E363" s="394"/>
      <c r="F363" s="394"/>
      <c r="G363" s="394"/>
      <c r="H363" s="394"/>
      <c r="I363" s="394"/>
      <c r="J363" s="394"/>
      <c r="K363" s="394"/>
      <c r="L363" s="394"/>
      <c r="M363" s="394"/>
      <c r="N363" s="394"/>
      <c r="O363" s="394"/>
      <c r="P363" s="394"/>
      <c r="Q363" s="475"/>
      <c r="R363" s="475"/>
      <c r="S363" s="394"/>
      <c r="T363" s="394"/>
      <c r="U363" s="394"/>
      <c r="V363" s="394"/>
      <c r="W363" s="394"/>
      <c r="X363" s="394"/>
      <c r="Y363" s="477"/>
      <c r="Z363" s="477"/>
      <c r="AA363" s="394"/>
      <c r="AB363" s="394"/>
    </row>
    <row r="364" spans="8:8" ht="15.75" customHeight="1">
      <c r="A364" s="475"/>
      <c r="B364" s="394"/>
      <c r="C364" s="476"/>
      <c r="D364" s="394"/>
      <c r="E364" s="394"/>
      <c r="F364" s="394"/>
      <c r="G364" s="394"/>
      <c r="H364" s="394"/>
      <c r="I364" s="394"/>
      <c r="J364" s="394"/>
      <c r="K364" s="394"/>
      <c r="L364" s="394"/>
      <c r="M364" s="394"/>
      <c r="N364" s="394"/>
      <c r="O364" s="394"/>
      <c r="P364" s="394"/>
      <c r="Q364" s="475"/>
      <c r="R364" s="475"/>
      <c r="S364" s="394"/>
      <c r="T364" s="394"/>
      <c r="U364" s="394"/>
      <c r="V364" s="394"/>
      <c r="W364" s="394"/>
      <c r="X364" s="394"/>
      <c r="Y364" s="477"/>
      <c r="Z364" s="477"/>
      <c r="AA364" s="394"/>
      <c r="AB364" s="394"/>
    </row>
    <row r="365" spans="8:8" ht="15.75" customHeight="1">
      <c r="A365" s="475"/>
      <c r="B365" s="394"/>
      <c r="C365" s="476"/>
      <c r="D365" s="394"/>
      <c r="E365" s="394"/>
      <c r="F365" s="394"/>
      <c r="G365" s="394"/>
      <c r="H365" s="394"/>
      <c r="I365" s="394"/>
      <c r="J365" s="394"/>
      <c r="K365" s="394"/>
      <c r="L365" s="394"/>
      <c r="M365" s="394"/>
      <c r="N365" s="394"/>
      <c r="O365" s="394"/>
      <c r="P365" s="394"/>
      <c r="Q365" s="475"/>
      <c r="R365" s="475"/>
      <c r="S365" s="394"/>
      <c r="T365" s="394"/>
      <c r="U365" s="394"/>
      <c r="V365" s="394"/>
      <c r="W365" s="394"/>
      <c r="X365" s="394"/>
      <c r="Y365" s="477"/>
      <c r="Z365" s="477"/>
      <c r="AA365" s="394"/>
      <c r="AB365" s="394"/>
    </row>
    <row r="366" spans="8:8" ht="15.75" customHeight="1">
      <c r="A366" s="475"/>
      <c r="B366" s="394"/>
      <c r="C366" s="476"/>
      <c r="D366" s="394"/>
      <c r="E366" s="394"/>
      <c r="F366" s="394"/>
      <c r="G366" s="394"/>
      <c r="H366" s="394"/>
      <c r="I366" s="394"/>
      <c r="J366" s="394"/>
      <c r="K366" s="394"/>
      <c r="L366" s="394"/>
      <c r="M366" s="394"/>
      <c r="N366" s="394"/>
      <c r="O366" s="394"/>
      <c r="P366" s="394"/>
      <c r="Q366" s="475"/>
      <c r="R366" s="475"/>
      <c r="S366" s="394"/>
      <c r="T366" s="394"/>
      <c r="U366" s="394"/>
      <c r="V366" s="394"/>
      <c r="W366" s="394"/>
      <c r="X366" s="394"/>
      <c r="Y366" s="477"/>
      <c r="Z366" s="477"/>
      <c r="AA366" s="394"/>
      <c r="AB366" s="394"/>
    </row>
    <row r="367" spans="8:8" ht="15.75" customHeight="1">
      <c r="A367" s="475"/>
      <c r="B367" s="394"/>
      <c r="C367" s="476"/>
      <c r="D367" s="394"/>
      <c r="E367" s="394"/>
      <c r="F367" s="394"/>
      <c r="G367" s="394"/>
      <c r="H367" s="394"/>
      <c r="I367" s="394"/>
      <c r="J367" s="394"/>
      <c r="K367" s="394"/>
      <c r="L367" s="394"/>
      <c r="M367" s="394"/>
      <c r="N367" s="394"/>
      <c r="O367" s="394"/>
      <c r="P367" s="394"/>
      <c r="Q367" s="475"/>
      <c r="R367" s="475"/>
      <c r="S367" s="394"/>
      <c r="T367" s="394"/>
      <c r="U367" s="394"/>
      <c r="V367" s="394"/>
      <c r="W367" s="394"/>
      <c r="X367" s="394"/>
      <c r="Y367" s="477"/>
      <c r="Z367" s="477"/>
      <c r="AA367" s="394"/>
      <c r="AB367" s="394"/>
    </row>
    <row r="368" spans="8:8" ht="15.75" customHeight="1">
      <c r="A368" s="475"/>
      <c r="B368" s="394"/>
      <c r="C368" s="476"/>
      <c r="D368" s="394"/>
      <c r="E368" s="394"/>
      <c r="F368" s="394"/>
      <c r="G368" s="394"/>
      <c r="H368" s="394"/>
      <c r="I368" s="394"/>
      <c r="J368" s="394"/>
      <c r="K368" s="394"/>
      <c r="L368" s="394"/>
      <c r="M368" s="394"/>
      <c r="N368" s="394"/>
      <c r="O368" s="394"/>
      <c r="P368" s="394"/>
      <c r="Q368" s="475"/>
      <c r="R368" s="475"/>
      <c r="S368" s="394"/>
      <c r="T368" s="394"/>
      <c r="U368" s="394"/>
      <c r="V368" s="394"/>
      <c r="W368" s="394"/>
      <c r="X368" s="394"/>
      <c r="Y368" s="477"/>
      <c r="Z368" s="477"/>
      <c r="AA368" s="394"/>
      <c r="AB368" s="394"/>
    </row>
    <row r="369" spans="8:8" ht="15.75" customHeight="1">
      <c r="A369" s="475"/>
      <c r="B369" s="394"/>
      <c r="C369" s="476"/>
      <c r="D369" s="394"/>
      <c r="E369" s="394"/>
      <c r="F369" s="394"/>
      <c r="G369" s="394"/>
      <c r="H369" s="394"/>
      <c r="I369" s="394"/>
      <c r="J369" s="394"/>
      <c r="K369" s="394"/>
      <c r="L369" s="394"/>
      <c r="M369" s="394"/>
      <c r="N369" s="394"/>
      <c r="O369" s="394"/>
      <c r="P369" s="394"/>
      <c r="Q369" s="475"/>
      <c r="R369" s="475"/>
      <c r="S369" s="394"/>
      <c r="T369" s="394"/>
      <c r="U369" s="394"/>
      <c r="V369" s="394"/>
      <c r="W369" s="394"/>
      <c r="X369" s="394"/>
      <c r="Y369" s="477"/>
      <c r="Z369" s="477"/>
      <c r="AA369" s="394"/>
      <c r="AB369" s="394"/>
    </row>
    <row r="370" spans="8:8" ht="15.75" customHeight="1">
      <c r="A370" s="475"/>
      <c r="B370" s="394"/>
      <c r="C370" s="476"/>
      <c r="D370" s="394"/>
      <c r="E370" s="394"/>
      <c r="F370" s="394"/>
      <c r="G370" s="394"/>
      <c r="H370" s="394"/>
      <c r="I370" s="394"/>
      <c r="J370" s="394"/>
      <c r="K370" s="394"/>
      <c r="L370" s="394"/>
      <c r="M370" s="394"/>
      <c r="N370" s="394"/>
      <c r="O370" s="394"/>
      <c r="P370" s="394"/>
      <c r="Q370" s="475"/>
      <c r="R370" s="475"/>
      <c r="S370" s="394"/>
      <c r="T370" s="394"/>
      <c r="U370" s="394"/>
      <c r="V370" s="394"/>
      <c r="W370" s="394"/>
      <c r="X370" s="394"/>
      <c r="Y370" s="477"/>
      <c r="Z370" s="477"/>
      <c r="AA370" s="394"/>
      <c r="AB370" s="394"/>
    </row>
    <row r="371" spans="8:8" ht="15.75" customHeight="1">
      <c r="A371" s="475"/>
      <c r="B371" s="394"/>
      <c r="C371" s="476"/>
      <c r="D371" s="394"/>
      <c r="E371" s="394"/>
      <c r="F371" s="394"/>
      <c r="G371" s="394"/>
      <c r="H371" s="394"/>
      <c r="I371" s="394"/>
      <c r="J371" s="394"/>
      <c r="K371" s="394"/>
      <c r="L371" s="394"/>
      <c r="M371" s="394"/>
      <c r="N371" s="394"/>
      <c r="O371" s="394"/>
      <c r="P371" s="394"/>
      <c r="Q371" s="475"/>
      <c r="R371" s="475"/>
      <c r="S371" s="394"/>
      <c r="T371" s="394"/>
      <c r="U371" s="394"/>
      <c r="V371" s="394"/>
      <c r="W371" s="394"/>
      <c r="X371" s="394"/>
      <c r="Y371" s="477"/>
      <c r="Z371" s="477"/>
      <c r="AA371" s="394"/>
      <c r="AB371" s="394"/>
    </row>
    <row r="372" spans="8:8" ht="15.75" customHeight="1">
      <c r="A372" s="475"/>
      <c r="B372" s="394"/>
      <c r="C372" s="476"/>
      <c r="D372" s="394"/>
      <c r="E372" s="394"/>
      <c r="F372" s="394"/>
      <c r="G372" s="394"/>
      <c r="H372" s="394"/>
      <c r="I372" s="394"/>
      <c r="J372" s="394"/>
      <c r="K372" s="394"/>
      <c r="L372" s="394"/>
      <c r="M372" s="394"/>
      <c r="N372" s="394"/>
      <c r="O372" s="394"/>
      <c r="P372" s="394"/>
      <c r="Q372" s="475"/>
      <c r="R372" s="475"/>
      <c r="S372" s="394"/>
      <c r="T372" s="394"/>
      <c r="U372" s="394"/>
      <c r="V372" s="394"/>
      <c r="W372" s="394"/>
      <c r="X372" s="394"/>
      <c r="Y372" s="477"/>
      <c r="Z372" s="477"/>
      <c r="AA372" s="394"/>
      <c r="AB372" s="394"/>
    </row>
    <row r="373" spans="8:8" ht="15.75" customHeight="1">
      <c r="A373" s="475"/>
      <c r="B373" s="394"/>
      <c r="C373" s="476"/>
      <c r="D373" s="394"/>
      <c r="E373" s="394"/>
      <c r="F373" s="394"/>
      <c r="G373" s="394"/>
      <c r="H373" s="394"/>
      <c r="I373" s="394"/>
      <c r="J373" s="394"/>
      <c r="K373" s="394"/>
      <c r="L373" s="394"/>
      <c r="M373" s="394"/>
      <c r="N373" s="394"/>
      <c r="O373" s="394"/>
      <c r="P373" s="394"/>
      <c r="Q373" s="475"/>
      <c r="R373" s="475"/>
      <c r="S373" s="394"/>
      <c r="T373" s="394"/>
      <c r="U373" s="394"/>
      <c r="V373" s="394"/>
      <c r="W373" s="394"/>
      <c r="X373" s="394"/>
      <c r="Y373" s="477"/>
      <c r="Z373" s="477"/>
      <c r="AA373" s="394"/>
      <c r="AB373" s="394"/>
    </row>
    <row r="374" spans="8:8" ht="15.75" customHeight="1">
      <c r="A374" s="475"/>
      <c r="B374" s="394"/>
      <c r="C374" s="476"/>
      <c r="D374" s="394"/>
      <c r="E374" s="394"/>
      <c r="F374" s="394"/>
      <c r="G374" s="394"/>
      <c r="H374" s="394"/>
      <c r="I374" s="394"/>
      <c r="J374" s="394"/>
      <c r="K374" s="394"/>
      <c r="L374" s="394"/>
      <c r="M374" s="394"/>
      <c r="N374" s="394"/>
      <c r="O374" s="394"/>
      <c r="P374" s="394"/>
      <c r="Q374" s="475"/>
      <c r="R374" s="475"/>
      <c r="S374" s="394"/>
      <c r="T374" s="394"/>
      <c r="U374" s="394"/>
      <c r="V374" s="394"/>
      <c r="W374" s="394"/>
      <c r="X374" s="394"/>
      <c r="Y374" s="477"/>
      <c r="Z374" s="477"/>
      <c r="AA374" s="394"/>
      <c r="AB374" s="394"/>
    </row>
    <row r="375" spans="8:8" ht="15.75" customHeight="1">
      <c r="A375" s="475"/>
      <c r="B375" s="394"/>
      <c r="C375" s="476"/>
      <c r="D375" s="394"/>
      <c r="E375" s="394"/>
      <c r="F375" s="394"/>
      <c r="G375" s="394"/>
      <c r="H375" s="394"/>
      <c r="I375" s="394"/>
      <c r="J375" s="394"/>
      <c r="K375" s="394"/>
      <c r="L375" s="394"/>
      <c r="M375" s="394"/>
      <c r="N375" s="394"/>
      <c r="O375" s="394"/>
      <c r="P375" s="394"/>
      <c r="Q375" s="475"/>
      <c r="R375" s="475"/>
      <c r="S375" s="394"/>
      <c r="T375" s="394"/>
      <c r="U375" s="394"/>
      <c r="V375" s="394"/>
      <c r="W375" s="394"/>
      <c r="X375" s="394"/>
      <c r="Y375" s="477"/>
      <c r="Z375" s="477"/>
      <c r="AA375" s="394"/>
      <c r="AB375" s="394"/>
    </row>
    <row r="376" spans="8:8" ht="15.75" customHeight="1">
      <c r="A376" s="475"/>
      <c r="B376" s="394"/>
      <c r="C376" s="476"/>
      <c r="D376" s="394"/>
      <c r="E376" s="394"/>
      <c r="F376" s="394"/>
      <c r="G376" s="394"/>
      <c r="H376" s="394"/>
      <c r="I376" s="394"/>
      <c r="J376" s="394"/>
      <c r="K376" s="394"/>
      <c r="L376" s="394"/>
      <c r="M376" s="394"/>
      <c r="N376" s="394"/>
      <c r="O376" s="394"/>
      <c r="P376" s="394"/>
      <c r="Q376" s="475"/>
      <c r="R376" s="475"/>
      <c r="S376" s="394"/>
      <c r="T376" s="394"/>
      <c r="U376" s="394"/>
      <c r="V376" s="394"/>
      <c r="W376" s="394"/>
      <c r="X376" s="394"/>
      <c r="Y376" s="477"/>
      <c r="Z376" s="477"/>
      <c r="AA376" s="394"/>
      <c r="AB376" s="394"/>
    </row>
    <row r="377" spans="8:8" ht="15.75" customHeight="1">
      <c r="A377" s="475"/>
      <c r="B377" s="394"/>
      <c r="C377" s="476"/>
      <c r="D377" s="394"/>
      <c r="E377" s="394"/>
      <c r="F377" s="394"/>
      <c r="G377" s="394"/>
      <c r="H377" s="394"/>
      <c r="I377" s="394"/>
      <c r="J377" s="394"/>
      <c r="K377" s="394"/>
      <c r="L377" s="394"/>
      <c r="M377" s="394"/>
      <c r="N377" s="394"/>
      <c r="O377" s="394"/>
      <c r="P377" s="394"/>
      <c r="Q377" s="475"/>
      <c r="R377" s="475"/>
      <c r="S377" s="394"/>
      <c r="T377" s="394"/>
      <c r="U377" s="394"/>
      <c r="V377" s="394"/>
      <c r="W377" s="394"/>
      <c r="X377" s="394"/>
      <c r="Y377" s="477"/>
      <c r="Z377" s="477"/>
      <c r="AA377" s="394"/>
      <c r="AB377" s="394"/>
    </row>
    <row r="378" spans="8:8" ht="15.75" customHeight="1">
      <c r="A378" s="475"/>
      <c r="B378" s="394"/>
      <c r="C378" s="476"/>
      <c r="D378" s="394"/>
      <c r="E378" s="394"/>
      <c r="F378" s="394"/>
      <c r="G378" s="394"/>
      <c r="H378" s="394"/>
      <c r="I378" s="394"/>
      <c r="J378" s="394"/>
      <c r="K378" s="394"/>
      <c r="L378" s="394"/>
      <c r="M378" s="394"/>
      <c r="N378" s="394"/>
      <c r="O378" s="394"/>
      <c r="P378" s="394"/>
      <c r="Q378" s="475"/>
      <c r="R378" s="475"/>
      <c r="S378" s="394"/>
      <c r="T378" s="394"/>
      <c r="U378" s="394"/>
      <c r="V378" s="394"/>
      <c r="W378" s="394"/>
      <c r="X378" s="394"/>
      <c r="Y378" s="477"/>
      <c r="Z378" s="477"/>
      <c r="AA378" s="394"/>
      <c r="AB378" s="394"/>
    </row>
    <row r="379" spans="8:8" ht="15.75" customHeight="1">
      <c r="A379" s="475"/>
      <c r="B379" s="394"/>
      <c r="C379" s="476"/>
      <c r="D379" s="394"/>
      <c r="E379" s="394"/>
      <c r="F379" s="394"/>
      <c r="G379" s="394"/>
      <c r="H379" s="394"/>
      <c r="I379" s="394"/>
      <c r="J379" s="394"/>
      <c r="K379" s="394"/>
      <c r="L379" s="394"/>
      <c r="M379" s="394"/>
      <c r="N379" s="394"/>
      <c r="O379" s="394"/>
      <c r="P379" s="394"/>
      <c r="Q379" s="475"/>
      <c r="R379" s="475"/>
      <c r="S379" s="394"/>
      <c r="T379" s="394"/>
      <c r="U379" s="394"/>
      <c r="V379" s="394"/>
      <c r="W379" s="394"/>
      <c r="X379" s="394"/>
      <c r="Y379" s="477"/>
      <c r="Z379" s="477"/>
      <c r="AA379" s="394"/>
      <c r="AB379" s="394"/>
    </row>
    <row r="380" spans="8:8" ht="15.75" customHeight="1">
      <c r="A380" s="475"/>
      <c r="B380" s="394"/>
      <c r="C380" s="476"/>
      <c r="D380" s="394"/>
      <c r="E380" s="394"/>
      <c r="F380" s="394"/>
      <c r="G380" s="394"/>
      <c r="H380" s="394"/>
      <c r="I380" s="394"/>
      <c r="J380" s="394"/>
      <c r="K380" s="394"/>
      <c r="L380" s="394"/>
      <c r="M380" s="394"/>
      <c r="N380" s="394"/>
      <c r="O380" s="394"/>
      <c r="P380" s="394"/>
      <c r="Q380" s="475"/>
      <c r="R380" s="475"/>
      <c r="S380" s="394"/>
      <c r="T380" s="394"/>
      <c r="U380" s="394"/>
      <c r="V380" s="394"/>
      <c r="W380" s="394"/>
      <c r="X380" s="394"/>
      <c r="Y380" s="477"/>
      <c r="Z380" s="477"/>
      <c r="AA380" s="394"/>
      <c r="AB380" s="394"/>
    </row>
    <row r="381" spans="8:8" ht="15.75" customHeight="1">
      <c r="A381" s="475"/>
      <c r="B381" s="394"/>
      <c r="C381" s="476"/>
      <c r="D381" s="394"/>
      <c r="E381" s="394"/>
      <c r="F381" s="394"/>
      <c r="G381" s="394"/>
      <c r="H381" s="394"/>
      <c r="I381" s="394"/>
      <c r="J381" s="394"/>
      <c r="K381" s="394"/>
      <c r="L381" s="394"/>
      <c r="M381" s="394"/>
      <c r="N381" s="394"/>
      <c r="O381" s="394"/>
      <c r="P381" s="394"/>
      <c r="Q381" s="475"/>
      <c r="R381" s="475"/>
      <c r="S381" s="394"/>
      <c r="T381" s="394"/>
      <c r="U381" s="394"/>
      <c r="V381" s="394"/>
      <c r="W381" s="394"/>
      <c r="X381" s="394"/>
      <c r="Y381" s="477"/>
      <c r="Z381" s="477"/>
      <c r="AA381" s="394"/>
      <c r="AB381" s="394"/>
    </row>
    <row r="382" spans="8:8" ht="15.75" customHeight="1">
      <c r="A382" s="475"/>
      <c r="B382" s="394"/>
      <c r="C382" s="476"/>
      <c r="D382" s="394"/>
      <c r="E382" s="394"/>
      <c r="F382" s="394"/>
      <c r="G382" s="394"/>
      <c r="H382" s="394"/>
      <c r="I382" s="394"/>
      <c r="J382" s="394"/>
      <c r="K382" s="394"/>
      <c r="L382" s="394"/>
      <c r="M382" s="394"/>
      <c r="N382" s="394"/>
      <c r="O382" s="394"/>
      <c r="P382" s="394"/>
      <c r="Q382" s="475"/>
      <c r="R382" s="475"/>
      <c r="S382" s="394"/>
      <c r="T382" s="394"/>
      <c r="U382" s="394"/>
      <c r="V382" s="394"/>
      <c r="W382" s="394"/>
      <c r="X382" s="394"/>
      <c r="Y382" s="477"/>
      <c r="Z382" s="477"/>
      <c r="AA382" s="394"/>
      <c r="AB382" s="394"/>
    </row>
    <row r="383" spans="8:8" ht="15.75" customHeight="1">
      <c r="A383" s="475"/>
      <c r="B383" s="394"/>
      <c r="C383" s="476"/>
      <c r="D383" s="394"/>
      <c r="E383" s="394"/>
      <c r="F383" s="394"/>
      <c r="G383" s="394"/>
      <c r="H383" s="394"/>
      <c r="I383" s="394"/>
      <c r="J383" s="394"/>
      <c r="K383" s="394"/>
      <c r="L383" s="394"/>
      <c r="M383" s="394"/>
      <c r="N383" s="394"/>
      <c r="O383" s="394"/>
      <c r="P383" s="394"/>
      <c r="Q383" s="475"/>
      <c r="R383" s="475"/>
      <c r="S383" s="394"/>
      <c r="T383" s="394"/>
      <c r="U383" s="394"/>
      <c r="V383" s="394"/>
      <c r="W383" s="394"/>
      <c r="X383" s="394"/>
      <c r="Y383" s="477"/>
      <c r="Z383" s="477"/>
      <c r="AA383" s="394"/>
      <c r="AB383" s="394"/>
    </row>
    <row r="384" spans="8:8" ht="15.75" customHeight="1">
      <c r="A384" s="475"/>
      <c r="B384" s="394"/>
      <c r="C384" s="476"/>
      <c r="D384" s="394"/>
      <c r="E384" s="394"/>
      <c r="F384" s="394"/>
      <c r="G384" s="394"/>
      <c r="H384" s="394"/>
      <c r="I384" s="394"/>
      <c r="J384" s="394"/>
      <c r="K384" s="394"/>
      <c r="L384" s="394"/>
      <c r="M384" s="394"/>
      <c r="N384" s="394"/>
      <c r="O384" s="394"/>
      <c r="P384" s="394"/>
      <c r="Q384" s="475"/>
      <c r="R384" s="475"/>
      <c r="S384" s="394"/>
      <c r="T384" s="394"/>
      <c r="U384" s="394"/>
      <c r="V384" s="394"/>
      <c r="W384" s="394"/>
      <c r="X384" s="394"/>
      <c r="Y384" s="477"/>
      <c r="Z384" s="477"/>
      <c r="AA384" s="394"/>
      <c r="AB384" s="394"/>
    </row>
    <row r="385" spans="8:8" ht="15.75" customHeight="1">
      <c r="A385" s="475"/>
      <c r="B385" s="394"/>
      <c r="C385" s="476"/>
      <c r="D385" s="394"/>
      <c r="E385" s="394"/>
      <c r="F385" s="394"/>
      <c r="G385" s="394"/>
      <c r="H385" s="394"/>
      <c r="I385" s="394"/>
      <c r="J385" s="394"/>
      <c r="K385" s="394"/>
      <c r="L385" s="394"/>
      <c r="M385" s="394"/>
      <c r="N385" s="394"/>
      <c r="O385" s="394"/>
      <c r="P385" s="394"/>
      <c r="Q385" s="475"/>
      <c r="R385" s="475"/>
      <c r="S385" s="394"/>
      <c r="T385" s="394"/>
      <c r="U385" s="394"/>
      <c r="V385" s="394"/>
      <c r="W385" s="394"/>
      <c r="X385" s="394"/>
      <c r="Y385" s="477"/>
      <c r="Z385" s="477"/>
      <c r="AA385" s="394"/>
      <c r="AB385" s="394"/>
    </row>
    <row r="386" spans="8:8" ht="15.75" customHeight="1">
      <c r="A386" s="475"/>
      <c r="B386" s="394"/>
      <c r="C386" s="476"/>
      <c r="D386" s="394"/>
      <c r="E386" s="394"/>
      <c r="F386" s="394"/>
      <c r="G386" s="394"/>
      <c r="H386" s="394"/>
      <c r="I386" s="394"/>
      <c r="J386" s="394"/>
      <c r="K386" s="394"/>
      <c r="L386" s="394"/>
      <c r="M386" s="394"/>
      <c r="N386" s="394"/>
      <c r="O386" s="394"/>
      <c r="P386" s="394"/>
      <c r="Q386" s="475"/>
      <c r="R386" s="475"/>
      <c r="S386" s="394"/>
      <c r="T386" s="394"/>
      <c r="U386" s="394"/>
      <c r="V386" s="394"/>
      <c r="W386" s="394"/>
      <c r="X386" s="394"/>
      <c r="Y386" s="477"/>
      <c r="Z386" s="477"/>
      <c r="AA386" s="394"/>
      <c r="AB386" s="394"/>
    </row>
    <row r="387" spans="8:8" ht="15.75" customHeight="1">
      <c r="A387" s="475"/>
      <c r="B387" s="394"/>
      <c r="C387" s="476"/>
      <c r="D387" s="394"/>
      <c r="E387" s="394"/>
      <c r="F387" s="394"/>
      <c r="G387" s="394"/>
      <c r="H387" s="394"/>
      <c r="I387" s="394"/>
      <c r="J387" s="394"/>
      <c r="K387" s="394"/>
      <c r="L387" s="394"/>
      <c r="M387" s="394"/>
      <c r="N387" s="394"/>
      <c r="O387" s="394"/>
      <c r="P387" s="394"/>
      <c r="Q387" s="475"/>
      <c r="R387" s="475"/>
      <c r="S387" s="394"/>
      <c r="T387" s="394"/>
      <c r="U387" s="394"/>
      <c r="V387" s="394"/>
      <c r="W387" s="394"/>
      <c r="X387" s="394"/>
      <c r="Y387" s="477"/>
      <c r="Z387" s="477"/>
      <c r="AA387" s="394"/>
      <c r="AB387" s="394"/>
    </row>
    <row r="388" spans="8:8" ht="15.75" customHeight="1">
      <c r="A388" s="475"/>
      <c r="B388" s="394"/>
      <c r="C388" s="476"/>
      <c r="D388" s="394"/>
      <c r="E388" s="394"/>
      <c r="F388" s="394"/>
      <c r="G388" s="394"/>
      <c r="H388" s="394"/>
      <c r="I388" s="394"/>
      <c r="J388" s="394"/>
      <c r="K388" s="394"/>
      <c r="L388" s="394"/>
      <c r="M388" s="394"/>
      <c r="N388" s="394"/>
      <c r="O388" s="394"/>
      <c r="P388" s="394"/>
      <c r="Q388" s="475"/>
      <c r="R388" s="475"/>
      <c r="S388" s="394"/>
      <c r="T388" s="394"/>
      <c r="U388" s="394"/>
      <c r="V388" s="394"/>
      <c r="W388" s="394"/>
      <c r="X388" s="394"/>
      <c r="Y388" s="477"/>
      <c r="Z388" s="477"/>
      <c r="AA388" s="394"/>
      <c r="AB388" s="394"/>
    </row>
    <row r="389" spans="8:8" ht="15.75" customHeight="1">
      <c r="A389" s="475"/>
      <c r="B389" s="394"/>
      <c r="C389" s="476"/>
      <c r="D389" s="394"/>
      <c r="E389" s="394"/>
      <c r="F389" s="394"/>
      <c r="G389" s="394"/>
      <c r="H389" s="394"/>
      <c r="I389" s="394"/>
      <c r="J389" s="394"/>
      <c r="K389" s="394"/>
      <c r="L389" s="394"/>
      <c r="M389" s="394"/>
      <c r="N389" s="394"/>
      <c r="O389" s="394"/>
      <c r="P389" s="394"/>
      <c r="Q389" s="475"/>
      <c r="R389" s="475"/>
      <c r="S389" s="394"/>
      <c r="T389" s="394"/>
      <c r="U389" s="394"/>
      <c r="V389" s="394"/>
      <c r="W389" s="394"/>
      <c r="X389" s="394"/>
      <c r="Y389" s="477"/>
      <c r="Z389" s="477"/>
      <c r="AA389" s="394"/>
      <c r="AB389" s="394"/>
    </row>
    <row r="390" spans="8:8" ht="15.75" customHeight="1">
      <c r="A390" s="475"/>
      <c r="B390" s="394"/>
      <c r="C390" s="476"/>
      <c r="D390" s="394"/>
      <c r="E390" s="394"/>
      <c r="F390" s="394"/>
      <c r="G390" s="394"/>
      <c r="H390" s="394"/>
      <c r="I390" s="394"/>
      <c r="J390" s="394"/>
      <c r="K390" s="394"/>
      <c r="L390" s="394"/>
      <c r="M390" s="394"/>
      <c r="N390" s="394"/>
      <c r="O390" s="394"/>
      <c r="P390" s="394"/>
      <c r="Q390" s="475"/>
      <c r="R390" s="475"/>
      <c r="S390" s="394"/>
      <c r="T390" s="394"/>
      <c r="U390" s="394"/>
      <c r="V390" s="394"/>
      <c r="W390" s="394"/>
      <c r="X390" s="394"/>
      <c r="Y390" s="477"/>
      <c r="Z390" s="477"/>
      <c r="AA390" s="394"/>
      <c r="AB390" s="394"/>
    </row>
    <row r="391" spans="8:8" ht="15.75" customHeight="1">
      <c r="A391" s="475"/>
      <c r="B391" s="394"/>
      <c r="C391" s="476"/>
      <c r="D391" s="394"/>
      <c r="E391" s="394"/>
      <c r="F391" s="394"/>
      <c r="G391" s="394"/>
      <c r="H391" s="394"/>
      <c r="I391" s="394"/>
      <c r="J391" s="394"/>
      <c r="K391" s="394"/>
      <c r="L391" s="394"/>
      <c r="M391" s="394"/>
      <c r="N391" s="394"/>
      <c r="O391" s="394"/>
      <c r="P391" s="394"/>
      <c r="Q391" s="475"/>
      <c r="R391" s="475"/>
      <c r="S391" s="394"/>
      <c r="T391" s="394"/>
      <c r="U391" s="394"/>
      <c r="V391" s="394"/>
      <c r="W391" s="394"/>
      <c r="X391" s="394"/>
      <c r="Y391" s="477"/>
      <c r="Z391" s="477"/>
      <c r="AA391" s="394"/>
      <c r="AB391" s="394"/>
    </row>
    <row r="392" spans="8:8" ht="15.75" customHeight="1">
      <c r="A392" s="475"/>
      <c r="B392" s="394"/>
      <c r="C392" s="476"/>
      <c r="D392" s="394"/>
      <c r="E392" s="394"/>
      <c r="F392" s="394"/>
      <c r="G392" s="394"/>
      <c r="H392" s="394"/>
      <c r="I392" s="394"/>
      <c r="J392" s="394"/>
      <c r="K392" s="394"/>
      <c r="L392" s="394"/>
      <c r="M392" s="394"/>
      <c r="N392" s="394"/>
      <c r="O392" s="394"/>
      <c r="P392" s="394"/>
      <c r="Q392" s="475"/>
      <c r="R392" s="475"/>
      <c r="S392" s="394"/>
      <c r="T392" s="394"/>
      <c r="U392" s="394"/>
      <c r="V392" s="394"/>
      <c r="W392" s="394"/>
      <c r="X392" s="394"/>
      <c r="Y392" s="477"/>
      <c r="Z392" s="477"/>
      <c r="AA392" s="394"/>
      <c r="AB392" s="394"/>
    </row>
    <row r="393" spans="8:8" ht="15.75" customHeight="1">
      <c r="A393" s="475"/>
      <c r="B393" s="394"/>
      <c r="C393" s="476"/>
      <c r="D393" s="394"/>
      <c r="E393" s="394"/>
      <c r="F393" s="394"/>
      <c r="G393" s="394"/>
      <c r="H393" s="394"/>
      <c r="I393" s="394"/>
      <c r="J393" s="394"/>
      <c r="K393" s="394"/>
      <c r="L393" s="394"/>
      <c r="M393" s="394"/>
      <c r="N393" s="394"/>
      <c r="O393" s="394"/>
      <c r="P393" s="394"/>
      <c r="Q393" s="475"/>
      <c r="R393" s="475"/>
      <c r="S393" s="394"/>
      <c r="T393" s="394"/>
      <c r="U393" s="394"/>
      <c r="V393" s="394"/>
      <c r="W393" s="394"/>
      <c r="X393" s="394"/>
      <c r="Y393" s="477"/>
      <c r="Z393" s="477"/>
      <c r="AA393" s="394"/>
      <c r="AB393" s="394"/>
    </row>
    <row r="394" spans="8:8" ht="15.75" customHeight="1">
      <c r="A394" s="475"/>
      <c r="B394" s="394"/>
      <c r="C394" s="476"/>
      <c r="D394" s="394"/>
      <c r="E394" s="394"/>
      <c r="F394" s="394"/>
      <c r="G394" s="394"/>
      <c r="H394" s="394"/>
      <c r="I394" s="394"/>
      <c r="J394" s="394"/>
      <c r="K394" s="394"/>
      <c r="L394" s="394"/>
      <c r="M394" s="394"/>
      <c r="N394" s="394"/>
      <c r="O394" s="394"/>
      <c r="P394" s="394"/>
      <c r="Q394" s="475"/>
      <c r="R394" s="475"/>
      <c r="S394" s="394"/>
      <c r="T394" s="394"/>
      <c r="U394" s="394"/>
      <c r="V394" s="394"/>
      <c r="W394" s="394"/>
      <c r="X394" s="394"/>
      <c r="Y394" s="477"/>
      <c r="Z394" s="477"/>
      <c r="AA394" s="394"/>
      <c r="AB394" s="394"/>
    </row>
    <row r="395" spans="8:8" ht="15.75" customHeight="1">
      <c r="A395" s="475"/>
      <c r="B395" s="394"/>
      <c r="C395" s="476"/>
      <c r="D395" s="394"/>
      <c r="E395" s="394"/>
      <c r="F395" s="394"/>
      <c r="G395" s="394"/>
      <c r="H395" s="394"/>
      <c r="I395" s="394"/>
      <c r="J395" s="394"/>
      <c r="K395" s="394"/>
      <c r="L395" s="394"/>
      <c r="M395" s="394"/>
      <c r="N395" s="394"/>
      <c r="O395" s="394"/>
      <c r="P395" s="394"/>
      <c r="Q395" s="475"/>
      <c r="R395" s="475"/>
      <c r="S395" s="394"/>
      <c r="T395" s="394"/>
      <c r="U395" s="394"/>
      <c r="V395" s="394"/>
      <c r="W395" s="394"/>
      <c r="X395" s="394"/>
      <c r="Y395" s="477"/>
      <c r="Z395" s="477"/>
      <c r="AA395" s="394"/>
      <c r="AB395" s="394"/>
    </row>
    <row r="396" spans="8:8" ht="15.75" customHeight="1">
      <c r="A396" s="475"/>
      <c r="B396" s="394"/>
      <c r="C396" s="476"/>
      <c r="D396" s="394"/>
      <c r="E396" s="394"/>
      <c r="F396" s="394"/>
      <c r="G396" s="394"/>
      <c r="H396" s="394"/>
      <c r="I396" s="394"/>
      <c r="J396" s="394"/>
      <c r="K396" s="394"/>
      <c r="L396" s="394"/>
      <c r="M396" s="394"/>
      <c r="N396" s="394"/>
      <c r="O396" s="394"/>
      <c r="P396" s="394"/>
      <c r="Q396" s="475"/>
      <c r="R396" s="475"/>
      <c r="S396" s="394"/>
      <c r="T396" s="394"/>
      <c r="U396" s="394"/>
      <c r="V396" s="394"/>
      <c r="W396" s="394"/>
      <c r="X396" s="394"/>
      <c r="Y396" s="477"/>
      <c r="Z396" s="477"/>
      <c r="AA396" s="394"/>
      <c r="AB396" s="394"/>
    </row>
    <row r="397" spans="8:8" ht="15.75" customHeight="1">
      <c r="A397" s="475"/>
      <c r="B397" s="394"/>
      <c r="C397" s="476"/>
      <c r="D397" s="394"/>
      <c r="E397" s="394"/>
      <c r="F397" s="394"/>
      <c r="G397" s="394"/>
      <c r="H397" s="394"/>
      <c r="I397" s="394"/>
      <c r="J397" s="394"/>
      <c r="K397" s="394"/>
      <c r="L397" s="394"/>
      <c r="M397" s="394"/>
      <c r="N397" s="394"/>
      <c r="O397" s="394"/>
      <c r="P397" s="394"/>
      <c r="Q397" s="475"/>
      <c r="R397" s="475"/>
      <c r="S397" s="394"/>
      <c r="T397" s="394"/>
      <c r="U397" s="394"/>
      <c r="V397" s="394"/>
      <c r="W397" s="394"/>
      <c r="X397" s="394"/>
      <c r="Y397" s="477"/>
      <c r="Z397" s="477"/>
      <c r="AA397" s="394"/>
      <c r="AB397" s="394"/>
    </row>
    <row r="398" spans="8:8" ht="15.75" customHeight="1">
      <c r="A398" s="475"/>
      <c r="B398" s="394"/>
      <c r="C398" s="476"/>
      <c r="D398" s="394"/>
      <c r="E398" s="394"/>
      <c r="F398" s="394"/>
      <c r="G398" s="394"/>
      <c r="H398" s="394"/>
      <c r="I398" s="394"/>
      <c r="J398" s="394"/>
      <c r="K398" s="394"/>
      <c r="L398" s="394"/>
      <c r="M398" s="394"/>
      <c r="N398" s="394"/>
      <c r="O398" s="394"/>
      <c r="P398" s="394"/>
      <c r="Q398" s="475"/>
      <c r="R398" s="475"/>
      <c r="S398" s="394"/>
      <c r="T398" s="394"/>
      <c r="U398" s="394"/>
      <c r="V398" s="394"/>
      <c r="W398" s="394"/>
      <c r="X398" s="394"/>
      <c r="Y398" s="477"/>
      <c r="Z398" s="477"/>
      <c r="AA398" s="394"/>
      <c r="AB398" s="394"/>
    </row>
    <row r="399" spans="8:8" ht="15.75" customHeight="1">
      <c r="A399" s="475"/>
      <c r="B399" s="394"/>
      <c r="C399" s="476"/>
      <c r="D399" s="394"/>
      <c r="E399" s="394"/>
      <c r="F399" s="394"/>
      <c r="G399" s="394"/>
      <c r="H399" s="394"/>
      <c r="I399" s="394"/>
      <c r="J399" s="394"/>
      <c r="K399" s="394"/>
      <c r="L399" s="394"/>
      <c r="M399" s="394"/>
      <c r="N399" s="394"/>
      <c r="O399" s="394"/>
      <c r="P399" s="394"/>
      <c r="Q399" s="475"/>
      <c r="R399" s="475"/>
      <c r="S399" s="394"/>
      <c r="T399" s="394"/>
      <c r="U399" s="394"/>
      <c r="V399" s="394"/>
      <c r="W399" s="394"/>
      <c r="X399" s="394"/>
      <c r="Y399" s="477"/>
      <c r="Z399" s="477"/>
      <c r="AA399" s="394"/>
      <c r="AB399" s="394"/>
    </row>
    <row r="400" spans="8:8" ht="15.75" customHeight="1">
      <c r="A400" s="475"/>
      <c r="B400" s="394"/>
      <c r="C400" s="476"/>
      <c r="D400" s="394"/>
      <c r="E400" s="394"/>
      <c r="F400" s="394"/>
      <c r="G400" s="394"/>
      <c r="H400" s="394"/>
      <c r="I400" s="394"/>
      <c r="J400" s="394"/>
      <c r="K400" s="394"/>
      <c r="L400" s="394"/>
      <c r="M400" s="394"/>
      <c r="N400" s="394"/>
      <c r="O400" s="394"/>
      <c r="P400" s="394"/>
      <c r="Q400" s="475"/>
      <c r="R400" s="475"/>
      <c r="S400" s="394"/>
      <c r="T400" s="394"/>
      <c r="U400" s="394"/>
      <c r="V400" s="394"/>
      <c r="W400" s="394"/>
      <c r="X400" s="394"/>
      <c r="Y400" s="477"/>
      <c r="Z400" s="477"/>
      <c r="AA400" s="394"/>
      <c r="AB400" s="394"/>
    </row>
    <row r="401" spans="8:8" ht="15.75" customHeight="1">
      <c r="A401" s="475"/>
      <c r="B401" s="394"/>
      <c r="C401" s="476"/>
      <c r="D401" s="394"/>
      <c r="E401" s="394"/>
      <c r="F401" s="394"/>
      <c r="G401" s="394"/>
      <c r="H401" s="394"/>
      <c r="I401" s="394"/>
      <c r="J401" s="394"/>
      <c r="K401" s="394"/>
      <c r="L401" s="394"/>
      <c r="M401" s="394"/>
      <c r="N401" s="394"/>
      <c r="O401" s="394"/>
      <c r="P401" s="394"/>
      <c r="Q401" s="475"/>
      <c r="R401" s="475"/>
      <c r="S401" s="394"/>
      <c r="T401" s="394"/>
      <c r="U401" s="394"/>
      <c r="V401" s="394"/>
      <c r="W401" s="394"/>
      <c r="X401" s="394"/>
      <c r="Y401" s="477"/>
      <c r="Z401" s="477"/>
      <c r="AA401" s="394"/>
      <c r="AB401" s="394"/>
    </row>
    <row r="402" spans="8:8" ht="15.75" customHeight="1">
      <c r="A402" s="475"/>
      <c r="B402" s="394"/>
      <c r="C402" s="476"/>
      <c r="D402" s="394"/>
      <c r="E402" s="394"/>
      <c r="F402" s="394"/>
      <c r="G402" s="394"/>
      <c r="H402" s="394"/>
      <c r="I402" s="394"/>
      <c r="J402" s="394"/>
      <c r="K402" s="394"/>
      <c r="L402" s="394"/>
      <c r="M402" s="394"/>
      <c r="N402" s="394"/>
      <c r="O402" s="394"/>
      <c r="P402" s="394"/>
      <c r="Q402" s="475"/>
      <c r="R402" s="475"/>
      <c r="S402" s="394"/>
      <c r="T402" s="394"/>
      <c r="U402" s="394"/>
      <c r="V402" s="394"/>
      <c r="W402" s="394"/>
      <c r="X402" s="394"/>
      <c r="Y402" s="477"/>
      <c r="Z402" s="477"/>
      <c r="AA402" s="394"/>
      <c r="AB402" s="394"/>
    </row>
    <row r="403" spans="8:8" ht="15.75" customHeight="1">
      <c r="A403" s="475"/>
      <c r="B403" s="394"/>
      <c r="C403" s="476"/>
      <c r="D403" s="394"/>
      <c r="E403" s="394"/>
      <c r="F403" s="394"/>
      <c r="G403" s="394"/>
      <c r="H403" s="394"/>
      <c r="I403" s="394"/>
      <c r="J403" s="394"/>
      <c r="K403" s="394"/>
      <c r="L403" s="394"/>
      <c r="M403" s="394"/>
      <c r="N403" s="394"/>
      <c r="O403" s="394"/>
      <c r="P403" s="394"/>
      <c r="Q403" s="475"/>
      <c r="R403" s="475"/>
      <c r="S403" s="394"/>
      <c r="T403" s="394"/>
      <c r="U403" s="394"/>
      <c r="V403" s="394"/>
      <c r="W403" s="394"/>
      <c r="X403" s="394"/>
      <c r="Y403" s="477"/>
      <c r="Z403" s="477"/>
      <c r="AA403" s="394"/>
      <c r="AB403" s="394"/>
    </row>
    <row r="404" spans="8:8" ht="15.75" customHeight="1">
      <c r="A404" s="475"/>
      <c r="B404" s="394"/>
      <c r="C404" s="476"/>
      <c r="D404" s="394"/>
      <c r="E404" s="394"/>
      <c r="F404" s="394"/>
      <c r="G404" s="394"/>
      <c r="H404" s="394"/>
      <c r="I404" s="394"/>
      <c r="J404" s="394"/>
      <c r="K404" s="394"/>
      <c r="L404" s="394"/>
      <c r="M404" s="394"/>
      <c r="N404" s="394"/>
      <c r="O404" s="394"/>
      <c r="P404" s="394"/>
      <c r="Q404" s="475"/>
      <c r="R404" s="475"/>
      <c r="S404" s="394"/>
      <c r="T404" s="394"/>
      <c r="U404" s="394"/>
      <c r="V404" s="394"/>
      <c r="W404" s="394"/>
      <c r="X404" s="394"/>
      <c r="Y404" s="477"/>
      <c r="Z404" s="477"/>
      <c r="AA404" s="394"/>
      <c r="AB404" s="394"/>
    </row>
    <row r="405" spans="8:8" ht="15.75" customHeight="1">
      <c r="A405" s="475"/>
      <c r="B405" s="394"/>
      <c r="C405" s="476"/>
      <c r="D405" s="394"/>
      <c r="E405" s="394"/>
      <c r="F405" s="394"/>
      <c r="G405" s="394"/>
      <c r="H405" s="394"/>
      <c r="I405" s="394"/>
      <c r="J405" s="394"/>
      <c r="K405" s="394"/>
      <c r="L405" s="394"/>
      <c r="M405" s="394"/>
      <c r="N405" s="394"/>
      <c r="O405" s="394"/>
      <c r="P405" s="394"/>
      <c r="Q405" s="475"/>
      <c r="R405" s="475"/>
      <c r="S405" s="394"/>
      <c r="T405" s="394"/>
      <c r="U405" s="394"/>
      <c r="V405" s="394"/>
      <c r="W405" s="394"/>
      <c r="X405" s="394"/>
      <c r="Y405" s="477"/>
      <c r="Z405" s="477"/>
      <c r="AA405" s="394"/>
      <c r="AB405" s="394"/>
    </row>
    <row r="406" spans="8:8" ht="15.75" customHeight="1">
      <c r="A406" s="475"/>
      <c r="B406" s="394"/>
      <c r="C406" s="476"/>
      <c r="D406" s="394"/>
      <c r="E406" s="394"/>
      <c r="F406" s="394"/>
      <c r="G406" s="394"/>
      <c r="H406" s="394"/>
      <c r="I406" s="394"/>
      <c r="J406" s="394"/>
      <c r="K406" s="394"/>
      <c r="L406" s="394"/>
      <c r="M406" s="394"/>
      <c r="N406" s="394"/>
      <c r="O406" s="394"/>
      <c r="P406" s="394"/>
      <c r="Q406" s="475"/>
      <c r="R406" s="475"/>
      <c r="S406" s="394"/>
      <c r="T406" s="394"/>
      <c r="U406" s="394"/>
      <c r="V406" s="394"/>
      <c r="W406" s="394"/>
      <c r="X406" s="394"/>
      <c r="Y406" s="477"/>
      <c r="Z406" s="477"/>
      <c r="AA406" s="394"/>
      <c r="AB406" s="394"/>
    </row>
    <row r="407" spans="8:8" ht="15.75" customHeight="1">
      <c r="A407" s="475"/>
      <c r="B407" s="394"/>
      <c r="C407" s="476"/>
      <c r="D407" s="394"/>
      <c r="E407" s="394"/>
      <c r="F407" s="394"/>
      <c r="G407" s="394"/>
      <c r="H407" s="394"/>
      <c r="I407" s="394"/>
      <c r="J407" s="394"/>
      <c r="K407" s="394"/>
      <c r="L407" s="394"/>
      <c r="M407" s="394"/>
      <c r="N407" s="394"/>
      <c r="O407" s="394"/>
      <c r="P407" s="394"/>
      <c r="Q407" s="475"/>
      <c r="R407" s="475"/>
      <c r="S407" s="394"/>
      <c r="T407" s="394"/>
      <c r="U407" s="394"/>
      <c r="V407" s="394"/>
      <c r="W407" s="394"/>
      <c r="X407" s="394"/>
      <c r="Y407" s="477"/>
      <c r="Z407" s="477"/>
      <c r="AA407" s="394"/>
      <c r="AB407" s="394"/>
    </row>
    <row r="408" spans="8:8" ht="15.75" customHeight="1">
      <c r="A408" s="475"/>
      <c r="B408" s="394"/>
      <c r="C408" s="476"/>
      <c r="D408" s="394"/>
      <c r="E408" s="394"/>
      <c r="F408" s="394"/>
      <c r="G408" s="394"/>
      <c r="H408" s="394"/>
      <c r="I408" s="394"/>
      <c r="J408" s="394"/>
      <c r="K408" s="394"/>
      <c r="L408" s="394"/>
      <c r="M408" s="394"/>
      <c r="N408" s="394"/>
      <c r="O408" s="394"/>
      <c r="P408" s="394"/>
      <c r="Q408" s="475"/>
      <c r="R408" s="475"/>
      <c r="S408" s="394"/>
      <c r="T408" s="394"/>
      <c r="U408" s="394"/>
      <c r="V408" s="394"/>
      <c r="W408" s="394"/>
      <c r="X408" s="394"/>
      <c r="Y408" s="477"/>
      <c r="Z408" s="477"/>
      <c r="AA408" s="394"/>
      <c r="AB408" s="394"/>
    </row>
    <row r="409" spans="8:8" ht="15.75" customHeight="1">
      <c r="A409" s="475"/>
      <c r="B409" s="394"/>
      <c r="C409" s="476"/>
      <c r="D409" s="394"/>
      <c r="E409" s="394"/>
      <c r="F409" s="394"/>
      <c r="G409" s="394"/>
      <c r="H409" s="394"/>
      <c r="I409" s="394"/>
      <c r="J409" s="394"/>
      <c r="K409" s="394"/>
      <c r="L409" s="394"/>
      <c r="M409" s="394"/>
      <c r="N409" s="394"/>
      <c r="O409" s="394"/>
      <c r="P409" s="394"/>
      <c r="Q409" s="475"/>
      <c r="R409" s="475"/>
      <c r="S409" s="394"/>
      <c r="T409" s="394"/>
      <c r="U409" s="394"/>
      <c r="V409" s="394"/>
      <c r="W409" s="394"/>
      <c r="X409" s="394"/>
      <c r="Y409" s="477"/>
      <c r="Z409" s="477"/>
      <c r="AA409" s="394"/>
      <c r="AB409" s="394"/>
    </row>
    <row r="410" spans="8:8" ht="15.75" customHeight="1">
      <c r="A410" s="475"/>
      <c r="B410" s="394"/>
      <c r="C410" s="476"/>
      <c r="D410" s="394"/>
      <c r="E410" s="394"/>
      <c r="F410" s="394"/>
      <c r="G410" s="394"/>
      <c r="H410" s="394"/>
      <c r="I410" s="394"/>
      <c r="J410" s="394"/>
      <c r="K410" s="394"/>
      <c r="L410" s="394"/>
      <c r="M410" s="394"/>
      <c r="N410" s="394"/>
      <c r="O410" s="394"/>
      <c r="P410" s="394"/>
      <c r="Q410" s="475"/>
      <c r="R410" s="475"/>
      <c r="S410" s="394"/>
      <c r="T410" s="394"/>
      <c r="U410" s="394"/>
      <c r="V410" s="394"/>
      <c r="W410" s="394"/>
      <c r="X410" s="394"/>
      <c r="Y410" s="477"/>
      <c r="Z410" s="477"/>
      <c r="AA410" s="394"/>
      <c r="AB410" s="394"/>
    </row>
    <row r="411" spans="8:8" ht="15.75" customHeight="1">
      <c r="A411" s="475"/>
      <c r="B411" s="394"/>
      <c r="C411" s="476"/>
      <c r="D411" s="394"/>
      <c r="E411" s="394"/>
      <c r="F411" s="394"/>
      <c r="G411" s="394"/>
      <c r="H411" s="394"/>
      <c r="I411" s="394"/>
      <c r="J411" s="394"/>
      <c r="K411" s="394"/>
      <c r="L411" s="394"/>
      <c r="M411" s="394"/>
      <c r="N411" s="394"/>
      <c r="O411" s="394"/>
      <c r="P411" s="394"/>
      <c r="Q411" s="475"/>
      <c r="R411" s="475"/>
      <c r="S411" s="394"/>
      <c r="T411" s="394"/>
      <c r="U411" s="394"/>
      <c r="V411" s="394"/>
      <c r="W411" s="394"/>
      <c r="X411" s="394"/>
      <c r="Y411" s="477"/>
      <c r="Z411" s="477"/>
      <c r="AA411" s="394"/>
      <c r="AB411" s="394"/>
    </row>
    <row r="412" spans="8:8" ht="15.75" customHeight="1">
      <c r="A412" s="475"/>
      <c r="B412" s="394"/>
      <c r="C412" s="476"/>
      <c r="D412" s="394"/>
      <c r="E412" s="394"/>
      <c r="F412" s="394"/>
      <c r="G412" s="394"/>
      <c r="H412" s="394"/>
      <c r="I412" s="394"/>
      <c r="J412" s="394"/>
      <c r="K412" s="394"/>
      <c r="L412" s="394"/>
      <c r="M412" s="394"/>
      <c r="N412" s="394"/>
      <c r="O412" s="394"/>
      <c r="P412" s="394"/>
      <c r="Q412" s="475"/>
      <c r="R412" s="475"/>
      <c r="S412" s="394"/>
      <c r="T412" s="394"/>
      <c r="U412" s="394"/>
      <c r="V412" s="394"/>
      <c r="W412" s="394"/>
      <c r="X412" s="394"/>
      <c r="Y412" s="477"/>
      <c r="Z412" s="477"/>
      <c r="AA412" s="394"/>
      <c r="AB412" s="394"/>
    </row>
    <row r="413" spans="8:8" ht="15.75" customHeight="1">
      <c r="A413" s="475"/>
      <c r="B413" s="394"/>
      <c r="C413" s="476"/>
      <c r="D413" s="394"/>
      <c r="E413" s="394"/>
      <c r="F413" s="394"/>
      <c r="G413" s="394"/>
      <c r="H413" s="394"/>
      <c r="I413" s="394"/>
      <c r="J413" s="394"/>
      <c r="K413" s="394"/>
      <c r="L413" s="394"/>
      <c r="M413" s="394"/>
      <c r="N413" s="394"/>
      <c r="O413" s="394"/>
      <c r="P413" s="394"/>
      <c r="Q413" s="475"/>
      <c r="R413" s="475"/>
      <c r="S413" s="394"/>
      <c r="T413" s="394"/>
      <c r="U413" s="394"/>
      <c r="V413" s="394"/>
      <c r="W413" s="394"/>
      <c r="X413" s="394"/>
      <c r="Y413" s="477"/>
      <c r="Z413" s="477"/>
      <c r="AA413" s="394"/>
      <c r="AB413" s="394"/>
    </row>
    <row r="414" spans="8:8" ht="15.75" customHeight="1">
      <c r="A414" s="475"/>
      <c r="B414" s="394"/>
      <c r="C414" s="476"/>
      <c r="D414" s="394"/>
      <c r="E414" s="394"/>
      <c r="F414" s="394"/>
      <c r="G414" s="394"/>
      <c r="H414" s="394"/>
      <c r="I414" s="394"/>
      <c r="J414" s="394"/>
      <c r="K414" s="394"/>
      <c r="L414" s="394"/>
      <c r="M414" s="394"/>
      <c r="N414" s="394"/>
      <c r="O414" s="394"/>
      <c r="P414" s="394"/>
      <c r="Q414" s="475"/>
      <c r="R414" s="475"/>
      <c r="S414" s="394"/>
      <c r="T414" s="394"/>
      <c r="U414" s="394"/>
      <c r="V414" s="394"/>
      <c r="W414" s="394"/>
      <c r="X414" s="394"/>
      <c r="Y414" s="477"/>
      <c r="Z414" s="477"/>
      <c r="AA414" s="394"/>
      <c r="AB414" s="394"/>
    </row>
    <row r="415" spans="8:8" ht="15.75" customHeight="1">
      <c r="A415" s="475"/>
      <c r="B415" s="394"/>
      <c r="C415" s="476"/>
      <c r="D415" s="394"/>
      <c r="E415" s="394"/>
      <c r="F415" s="394"/>
      <c r="G415" s="394"/>
      <c r="H415" s="394"/>
      <c r="I415" s="394"/>
      <c r="J415" s="394"/>
      <c r="K415" s="394"/>
      <c r="L415" s="394"/>
      <c r="M415" s="394"/>
      <c r="N415" s="394"/>
      <c r="O415" s="394"/>
      <c r="P415" s="394"/>
      <c r="Q415" s="475"/>
      <c r="R415" s="475"/>
      <c r="S415" s="394"/>
      <c r="T415" s="394"/>
      <c r="U415" s="394"/>
      <c r="V415" s="394"/>
      <c r="W415" s="394"/>
      <c r="X415" s="394"/>
      <c r="Y415" s="477"/>
      <c r="Z415" s="477"/>
      <c r="AA415" s="394"/>
      <c r="AB415" s="394"/>
    </row>
    <row r="416" spans="8:8" ht="15.75" customHeight="1">
      <c r="A416" s="475"/>
      <c r="B416" s="394"/>
      <c r="C416" s="476"/>
      <c r="D416" s="394"/>
      <c r="E416" s="394"/>
      <c r="F416" s="394"/>
      <c r="G416" s="394"/>
      <c r="H416" s="394"/>
      <c r="I416" s="394"/>
      <c r="J416" s="394"/>
      <c r="K416" s="394"/>
      <c r="L416" s="394"/>
      <c r="M416" s="394"/>
      <c r="N416" s="394"/>
      <c r="O416" s="394"/>
      <c r="P416" s="394"/>
      <c r="Q416" s="475"/>
      <c r="R416" s="475"/>
      <c r="S416" s="394"/>
      <c r="T416" s="394"/>
      <c r="U416" s="394"/>
      <c r="V416" s="394"/>
      <c r="W416" s="394"/>
      <c r="X416" s="394"/>
      <c r="Y416" s="477"/>
      <c r="Z416" s="477"/>
      <c r="AA416" s="394"/>
      <c r="AB416" s="394"/>
    </row>
    <row r="417" spans="8:8" ht="15.75" customHeight="1">
      <c r="A417" s="475"/>
      <c r="B417" s="394"/>
      <c r="C417" s="476"/>
      <c r="D417" s="394"/>
      <c r="E417" s="394"/>
      <c r="F417" s="394"/>
      <c r="G417" s="394"/>
      <c r="H417" s="394"/>
      <c r="I417" s="394"/>
      <c r="J417" s="394"/>
      <c r="K417" s="394"/>
      <c r="L417" s="394"/>
      <c r="M417" s="394"/>
      <c r="N417" s="394"/>
      <c r="O417" s="394"/>
      <c r="P417" s="394"/>
      <c r="Q417" s="475"/>
      <c r="R417" s="475"/>
      <c r="S417" s="394"/>
      <c r="T417" s="394"/>
      <c r="U417" s="394"/>
      <c r="V417" s="394"/>
      <c r="W417" s="394"/>
      <c r="X417" s="394"/>
      <c r="Y417" s="477"/>
      <c r="Z417" s="477"/>
      <c r="AA417" s="394"/>
      <c r="AB417" s="394"/>
    </row>
    <row r="418" spans="8:8" ht="15.75" customHeight="1">
      <c r="A418" s="475"/>
      <c r="B418" s="394"/>
      <c r="C418" s="476"/>
      <c r="D418" s="394"/>
      <c r="E418" s="394"/>
      <c r="F418" s="394"/>
      <c r="G418" s="394"/>
      <c r="H418" s="394"/>
      <c r="I418" s="394"/>
      <c r="J418" s="394"/>
      <c r="K418" s="394"/>
      <c r="L418" s="394"/>
      <c r="M418" s="394"/>
      <c r="N418" s="394"/>
      <c r="O418" s="394"/>
      <c r="P418" s="394"/>
      <c r="Q418" s="475"/>
      <c r="R418" s="475"/>
      <c r="S418" s="394"/>
      <c r="T418" s="394"/>
      <c r="U418" s="394"/>
      <c r="V418" s="394"/>
      <c r="W418" s="394"/>
      <c r="X418" s="394"/>
      <c r="Y418" s="477"/>
      <c r="Z418" s="477"/>
      <c r="AA418" s="394"/>
      <c r="AB418" s="394"/>
    </row>
    <row r="419" spans="8:8" ht="15.75" customHeight="1">
      <c r="A419" s="475"/>
      <c r="B419" s="394"/>
      <c r="C419" s="476"/>
      <c r="D419" s="394"/>
      <c r="E419" s="394"/>
      <c r="F419" s="394"/>
      <c r="G419" s="394"/>
      <c r="H419" s="394"/>
      <c r="I419" s="394"/>
      <c r="J419" s="394"/>
      <c r="K419" s="394"/>
      <c r="L419" s="394"/>
      <c r="M419" s="394"/>
      <c r="N419" s="394"/>
      <c r="O419" s="394"/>
      <c r="P419" s="394"/>
      <c r="Q419" s="475"/>
      <c r="R419" s="475"/>
      <c r="S419" s="394"/>
      <c r="T419" s="394"/>
      <c r="U419" s="394"/>
      <c r="V419" s="394"/>
      <c r="W419" s="394"/>
      <c r="X419" s="394"/>
      <c r="Y419" s="477"/>
      <c r="Z419" s="477"/>
      <c r="AA419" s="394"/>
      <c r="AB419" s="394"/>
    </row>
    <row r="420" spans="8:8" ht="15.75" customHeight="1">
      <c r="A420" s="475"/>
      <c r="B420" s="394"/>
      <c r="C420" s="476"/>
      <c r="D420" s="394"/>
      <c r="E420" s="394"/>
      <c r="F420" s="394"/>
      <c r="G420" s="394"/>
      <c r="H420" s="394"/>
      <c r="I420" s="394"/>
      <c r="J420" s="394"/>
      <c r="K420" s="394"/>
      <c r="L420" s="394"/>
      <c r="M420" s="394"/>
      <c r="N420" s="394"/>
      <c r="O420" s="394"/>
      <c r="P420" s="394"/>
      <c r="Q420" s="475"/>
      <c r="R420" s="475"/>
      <c r="S420" s="394"/>
      <c r="T420" s="394"/>
      <c r="U420" s="394"/>
      <c r="V420" s="394"/>
      <c r="W420" s="394"/>
      <c r="X420" s="394"/>
      <c r="Y420" s="477"/>
      <c r="Z420" s="477"/>
      <c r="AA420" s="394"/>
      <c r="AB420" s="394"/>
    </row>
    <row r="421" spans="8:8" ht="15.75" customHeight="1">
      <c r="A421" s="475"/>
      <c r="B421" s="394"/>
      <c r="C421" s="476"/>
      <c r="D421" s="394"/>
      <c r="E421" s="394"/>
      <c r="F421" s="394"/>
      <c r="G421" s="394"/>
      <c r="H421" s="394"/>
      <c r="I421" s="394"/>
      <c r="J421" s="394"/>
      <c r="K421" s="394"/>
      <c r="L421" s="394"/>
      <c r="M421" s="394"/>
      <c r="N421" s="394"/>
      <c r="O421" s="394"/>
      <c r="P421" s="394"/>
      <c r="Q421" s="475"/>
      <c r="R421" s="475"/>
      <c r="S421" s="394"/>
      <c r="T421" s="394"/>
      <c r="U421" s="394"/>
      <c r="V421" s="394"/>
      <c r="W421" s="394"/>
      <c r="X421" s="394"/>
      <c r="Y421" s="477"/>
      <c r="Z421" s="477"/>
      <c r="AA421" s="394"/>
      <c r="AB421" s="394"/>
    </row>
    <row r="422" spans="8:8" ht="15.75" customHeight="1">
      <c r="A422" s="475"/>
      <c r="B422" s="394"/>
      <c r="C422" s="476"/>
      <c r="D422" s="394"/>
      <c r="E422" s="394"/>
      <c r="F422" s="394"/>
      <c r="G422" s="394"/>
      <c r="H422" s="394"/>
      <c r="I422" s="394"/>
      <c r="J422" s="394"/>
      <c r="K422" s="394"/>
      <c r="L422" s="394"/>
      <c r="M422" s="394"/>
      <c r="N422" s="394"/>
      <c r="O422" s="394"/>
      <c r="P422" s="394"/>
      <c r="Q422" s="475"/>
      <c r="R422" s="475"/>
      <c r="S422" s="394"/>
      <c r="T422" s="394"/>
      <c r="U422" s="394"/>
      <c r="V422" s="394"/>
      <c r="W422" s="394"/>
      <c r="X422" s="394"/>
      <c r="Y422" s="477"/>
      <c r="Z422" s="477"/>
      <c r="AA422" s="394"/>
      <c r="AB422" s="394"/>
    </row>
    <row r="423" spans="8:8" ht="15.75" customHeight="1">
      <c r="A423" s="475"/>
      <c r="B423" s="394"/>
      <c r="C423" s="476"/>
      <c r="D423" s="394"/>
      <c r="E423" s="394"/>
      <c r="F423" s="394"/>
      <c r="G423" s="394"/>
      <c r="H423" s="394"/>
      <c r="I423" s="394"/>
      <c r="J423" s="394"/>
      <c r="K423" s="394"/>
      <c r="L423" s="394"/>
      <c r="M423" s="394"/>
      <c r="N423" s="394"/>
      <c r="O423" s="394"/>
      <c r="P423" s="394"/>
      <c r="Q423" s="475"/>
      <c r="R423" s="475"/>
      <c r="S423" s="394"/>
      <c r="T423" s="394"/>
      <c r="U423" s="394"/>
      <c r="V423" s="394"/>
      <c r="W423" s="394"/>
      <c r="X423" s="394"/>
      <c r="Y423" s="477"/>
      <c r="Z423" s="477"/>
      <c r="AA423" s="394"/>
      <c r="AB423" s="394"/>
    </row>
    <row r="424" spans="8:8" ht="15.75" customHeight="1">
      <c r="A424" s="475"/>
      <c r="B424" s="394"/>
      <c r="C424" s="476"/>
      <c r="D424" s="394"/>
      <c r="E424" s="394"/>
      <c r="F424" s="394"/>
      <c r="G424" s="394"/>
      <c r="H424" s="394"/>
      <c r="I424" s="394"/>
      <c r="J424" s="394"/>
      <c r="K424" s="394"/>
      <c r="L424" s="394"/>
      <c r="M424" s="394"/>
      <c r="N424" s="394"/>
      <c r="O424" s="394"/>
      <c r="P424" s="394"/>
      <c r="Q424" s="475"/>
      <c r="R424" s="475"/>
      <c r="S424" s="394"/>
      <c r="T424" s="394"/>
      <c r="U424" s="394"/>
      <c r="V424" s="394"/>
      <c r="W424" s="394"/>
      <c r="X424" s="394"/>
      <c r="Y424" s="477"/>
      <c r="Z424" s="477"/>
      <c r="AA424" s="394"/>
      <c r="AB424" s="394"/>
    </row>
    <row r="425" spans="8:8" ht="15.75" customHeight="1">
      <c r="A425" s="475"/>
      <c r="B425" s="394"/>
      <c r="C425" s="476"/>
      <c r="D425" s="394"/>
      <c r="E425" s="394"/>
      <c r="F425" s="394"/>
      <c r="G425" s="394"/>
      <c r="H425" s="394"/>
      <c r="I425" s="394"/>
      <c r="J425" s="394"/>
      <c r="K425" s="394"/>
      <c r="L425" s="394"/>
      <c r="M425" s="394"/>
      <c r="N425" s="394"/>
      <c r="O425" s="394"/>
      <c r="P425" s="394"/>
      <c r="Q425" s="475"/>
      <c r="R425" s="475"/>
      <c r="S425" s="394"/>
      <c r="T425" s="394"/>
      <c r="U425" s="394"/>
      <c r="V425" s="394"/>
      <c r="W425" s="394"/>
      <c r="X425" s="394"/>
      <c r="Y425" s="477"/>
      <c r="Z425" s="477"/>
      <c r="AA425" s="394"/>
      <c r="AB425" s="394"/>
    </row>
    <row r="426" spans="8:8" ht="15.75" customHeight="1">
      <c r="A426" s="475"/>
      <c r="B426" s="394"/>
      <c r="C426" s="476"/>
      <c r="D426" s="394"/>
      <c r="E426" s="394"/>
      <c r="F426" s="394"/>
      <c r="G426" s="394"/>
      <c r="H426" s="394"/>
      <c r="I426" s="394"/>
      <c r="J426" s="394"/>
      <c r="K426" s="394"/>
      <c r="L426" s="394"/>
      <c r="M426" s="394"/>
      <c r="N426" s="394"/>
      <c r="O426" s="394"/>
      <c r="P426" s="394"/>
      <c r="Q426" s="475"/>
      <c r="R426" s="475"/>
      <c r="S426" s="394"/>
      <c r="T426" s="394"/>
      <c r="U426" s="394"/>
      <c r="V426" s="394"/>
      <c r="W426" s="394"/>
      <c r="X426" s="394"/>
      <c r="Y426" s="477"/>
      <c r="Z426" s="477"/>
      <c r="AA426" s="394"/>
      <c r="AB426" s="394"/>
    </row>
    <row r="427" spans="8:8" ht="15.75" customHeight="1">
      <c r="A427" s="475"/>
      <c r="B427" s="394"/>
      <c r="C427" s="476"/>
      <c r="D427" s="394"/>
      <c r="E427" s="394"/>
      <c r="F427" s="394"/>
      <c r="G427" s="394"/>
      <c r="H427" s="394"/>
      <c r="I427" s="394"/>
      <c r="J427" s="394"/>
      <c r="K427" s="394"/>
      <c r="L427" s="394"/>
      <c r="M427" s="394"/>
      <c r="N427" s="394"/>
      <c r="O427" s="394"/>
      <c r="P427" s="394"/>
      <c r="Q427" s="475"/>
      <c r="R427" s="475"/>
      <c r="S427" s="394"/>
      <c r="T427" s="394"/>
      <c r="U427" s="394"/>
      <c r="V427" s="394"/>
      <c r="W427" s="394"/>
      <c r="X427" s="394"/>
      <c r="Y427" s="477"/>
      <c r="Z427" s="477"/>
      <c r="AA427" s="394"/>
      <c r="AB427" s="394"/>
    </row>
    <row r="428" spans="8:8" ht="15.75" customHeight="1">
      <c r="A428" s="475"/>
      <c r="B428" s="394"/>
      <c r="C428" s="476"/>
      <c r="D428" s="394"/>
      <c r="E428" s="394"/>
      <c r="F428" s="394"/>
      <c r="G428" s="394"/>
      <c r="H428" s="394"/>
      <c r="I428" s="394"/>
      <c r="J428" s="394"/>
      <c r="K428" s="394"/>
      <c r="L428" s="394"/>
      <c r="M428" s="394"/>
      <c r="N428" s="394"/>
      <c r="O428" s="394"/>
      <c r="P428" s="394"/>
      <c r="Q428" s="475"/>
      <c r="R428" s="475"/>
      <c r="S428" s="394"/>
      <c r="T428" s="394"/>
      <c r="U428" s="394"/>
      <c r="V428" s="394"/>
      <c r="W428" s="394"/>
      <c r="X428" s="394"/>
      <c r="Y428" s="477"/>
      <c r="Z428" s="477"/>
      <c r="AA428" s="394"/>
      <c r="AB428" s="394"/>
    </row>
    <row r="429" spans="8:8" ht="15.75" customHeight="1">
      <c r="A429" s="475"/>
      <c r="B429" s="394"/>
      <c r="C429" s="476"/>
      <c r="D429" s="394"/>
      <c r="E429" s="394"/>
      <c r="F429" s="394"/>
      <c r="G429" s="394"/>
      <c r="H429" s="394"/>
      <c r="I429" s="394"/>
      <c r="J429" s="394"/>
      <c r="K429" s="394"/>
      <c r="L429" s="394"/>
      <c r="M429" s="394"/>
      <c r="N429" s="394"/>
      <c r="O429" s="394"/>
      <c r="P429" s="394"/>
      <c r="Q429" s="475"/>
      <c r="R429" s="475"/>
      <c r="S429" s="394"/>
      <c r="T429" s="394"/>
      <c r="U429" s="394"/>
      <c r="V429" s="394"/>
      <c r="W429" s="394"/>
      <c r="X429" s="394"/>
      <c r="Y429" s="477"/>
      <c r="Z429" s="477"/>
      <c r="AA429" s="394"/>
      <c r="AB429" s="394"/>
    </row>
    <row r="430" spans="8:8" ht="15.75" customHeight="1">
      <c r="A430" s="475"/>
      <c r="B430" s="394"/>
      <c r="C430" s="476"/>
      <c r="D430" s="394"/>
      <c r="E430" s="394"/>
      <c r="F430" s="394"/>
      <c r="G430" s="394"/>
      <c r="H430" s="394"/>
      <c r="I430" s="394"/>
      <c r="J430" s="394"/>
      <c r="K430" s="394"/>
      <c r="L430" s="394"/>
      <c r="M430" s="394"/>
      <c r="N430" s="394"/>
      <c r="O430" s="394"/>
      <c r="P430" s="394"/>
      <c r="Q430" s="475"/>
      <c r="R430" s="475"/>
      <c r="S430" s="394"/>
      <c r="T430" s="394"/>
      <c r="U430" s="394"/>
      <c r="V430" s="394"/>
      <c r="W430" s="394"/>
      <c r="X430" s="394"/>
      <c r="Y430" s="477"/>
      <c r="Z430" s="477"/>
      <c r="AA430" s="394"/>
      <c r="AB430" s="394"/>
    </row>
    <row r="431" spans="8:8" ht="15.75" customHeight="1">
      <c r="A431" s="475"/>
      <c r="B431" s="394"/>
      <c r="C431" s="476"/>
      <c r="D431" s="394"/>
      <c r="E431" s="394"/>
      <c r="F431" s="394"/>
      <c r="G431" s="394"/>
      <c r="H431" s="394"/>
      <c r="I431" s="394"/>
      <c r="J431" s="394"/>
      <c r="K431" s="394"/>
      <c r="L431" s="394"/>
      <c r="M431" s="394"/>
      <c r="N431" s="394"/>
      <c r="O431" s="394"/>
      <c r="P431" s="394"/>
      <c r="Q431" s="475"/>
      <c r="R431" s="475"/>
      <c r="S431" s="394"/>
      <c r="T431" s="394"/>
      <c r="U431" s="394"/>
      <c r="V431" s="394"/>
      <c r="W431" s="394"/>
      <c r="X431" s="394"/>
      <c r="Y431" s="477"/>
      <c r="Z431" s="477"/>
      <c r="AA431" s="394"/>
      <c r="AB431" s="394"/>
    </row>
    <row r="432" spans="8:8" ht="15.75" customHeight="1">
      <c r="A432" s="475"/>
      <c r="B432" s="394"/>
      <c r="C432" s="476"/>
      <c r="D432" s="394"/>
      <c r="E432" s="394"/>
      <c r="F432" s="394"/>
      <c r="G432" s="394"/>
      <c r="H432" s="394"/>
      <c r="I432" s="394"/>
      <c r="J432" s="394"/>
      <c r="K432" s="394"/>
      <c r="L432" s="394"/>
      <c r="M432" s="394"/>
      <c r="N432" s="394"/>
      <c r="O432" s="394"/>
      <c r="P432" s="394"/>
      <c r="Q432" s="475"/>
      <c r="R432" s="475"/>
      <c r="S432" s="394"/>
      <c r="T432" s="394"/>
      <c r="U432" s="394"/>
      <c r="V432" s="394"/>
      <c r="W432" s="394"/>
      <c r="X432" s="394"/>
      <c r="Y432" s="477"/>
      <c r="Z432" s="477"/>
      <c r="AA432" s="394"/>
      <c r="AB432" s="394"/>
    </row>
    <row r="433" spans="8:8" ht="15.75" customHeight="1">
      <c r="A433" s="475"/>
      <c r="B433" s="394"/>
      <c r="C433" s="476"/>
      <c r="D433" s="394"/>
      <c r="E433" s="394"/>
      <c r="F433" s="394"/>
      <c r="G433" s="394"/>
      <c r="H433" s="394"/>
      <c r="I433" s="394"/>
      <c r="J433" s="394"/>
      <c r="K433" s="394"/>
      <c r="L433" s="394"/>
      <c r="M433" s="394"/>
      <c r="N433" s="394"/>
      <c r="O433" s="394"/>
      <c r="P433" s="394"/>
      <c r="Q433" s="475"/>
      <c r="R433" s="475"/>
      <c r="S433" s="394"/>
      <c r="T433" s="394"/>
      <c r="U433" s="394"/>
      <c r="V433" s="394"/>
      <c r="W433" s="394"/>
      <c r="X433" s="394"/>
      <c r="Y433" s="477"/>
      <c r="Z433" s="477"/>
      <c r="AA433" s="394"/>
      <c r="AB433" s="394"/>
    </row>
    <row r="434" spans="8:8" ht="15.75" customHeight="1">
      <c r="A434" s="475"/>
      <c r="B434" s="394"/>
      <c r="C434" s="476"/>
      <c r="D434" s="394"/>
      <c r="E434" s="394"/>
      <c r="F434" s="394"/>
      <c r="G434" s="394"/>
      <c r="H434" s="394"/>
      <c r="I434" s="394"/>
      <c r="J434" s="394"/>
      <c r="K434" s="394"/>
      <c r="L434" s="394"/>
      <c r="M434" s="394"/>
      <c r="N434" s="394"/>
      <c r="O434" s="394"/>
      <c r="P434" s="394"/>
      <c r="Q434" s="475"/>
      <c r="R434" s="475"/>
      <c r="S434" s="394"/>
      <c r="T434" s="394"/>
      <c r="U434" s="394"/>
      <c r="V434" s="394"/>
      <c r="W434" s="394"/>
      <c r="X434" s="394"/>
      <c r="Y434" s="477"/>
      <c r="Z434" s="477"/>
      <c r="AA434" s="394"/>
      <c r="AB434" s="394"/>
    </row>
    <row r="435" spans="8:8" ht="15.75" customHeight="1">
      <c r="A435" s="475"/>
      <c r="B435" s="394"/>
      <c r="C435" s="476"/>
      <c r="D435" s="394"/>
      <c r="E435" s="394"/>
      <c r="F435" s="394"/>
      <c r="G435" s="394"/>
      <c r="H435" s="394"/>
      <c r="I435" s="394"/>
      <c r="J435" s="394"/>
      <c r="K435" s="394"/>
      <c r="L435" s="394"/>
      <c r="M435" s="394"/>
      <c r="N435" s="394"/>
      <c r="O435" s="394"/>
      <c r="P435" s="394"/>
      <c r="Q435" s="475"/>
      <c r="R435" s="475"/>
      <c r="S435" s="394"/>
      <c r="T435" s="394"/>
      <c r="U435" s="394"/>
      <c r="V435" s="394"/>
      <c r="W435" s="394"/>
      <c r="X435" s="394"/>
      <c r="Y435" s="477"/>
      <c r="Z435" s="477"/>
      <c r="AA435" s="394"/>
      <c r="AB435" s="394"/>
    </row>
    <row r="436" spans="8:8" ht="15.75" customHeight="1">
      <c r="A436" s="475"/>
      <c r="B436" s="394"/>
      <c r="C436" s="476"/>
      <c r="D436" s="394"/>
      <c r="E436" s="394"/>
      <c r="F436" s="394"/>
      <c r="G436" s="394"/>
      <c r="H436" s="394"/>
      <c r="I436" s="394"/>
      <c r="J436" s="394"/>
      <c r="K436" s="394"/>
      <c r="L436" s="394"/>
      <c r="M436" s="394"/>
      <c r="N436" s="394"/>
      <c r="O436" s="394"/>
      <c r="P436" s="394"/>
      <c r="Q436" s="475"/>
      <c r="R436" s="475"/>
      <c r="S436" s="394"/>
      <c r="T436" s="394"/>
      <c r="U436" s="394"/>
      <c r="V436" s="394"/>
      <c r="W436" s="394"/>
      <c r="X436" s="394"/>
      <c r="Y436" s="477"/>
      <c r="Z436" s="477"/>
      <c r="AA436" s="394"/>
      <c r="AB436" s="394"/>
    </row>
    <row r="437" spans="8:8" ht="15.75" customHeight="1">
      <c r="A437" s="475"/>
      <c r="B437" s="394"/>
      <c r="C437" s="476"/>
      <c r="D437" s="394"/>
      <c r="E437" s="394"/>
      <c r="F437" s="394"/>
      <c r="G437" s="394"/>
      <c r="H437" s="394"/>
      <c r="I437" s="394"/>
      <c r="J437" s="394"/>
      <c r="K437" s="394"/>
      <c r="L437" s="394"/>
      <c r="M437" s="394"/>
      <c r="N437" s="394"/>
      <c r="O437" s="394"/>
      <c r="P437" s="394"/>
      <c r="Q437" s="475"/>
      <c r="R437" s="475"/>
      <c r="S437" s="394"/>
      <c r="T437" s="394"/>
      <c r="U437" s="394"/>
      <c r="V437" s="394"/>
      <c r="W437" s="394"/>
      <c r="X437" s="394"/>
      <c r="Y437" s="477"/>
      <c r="Z437" s="477"/>
      <c r="AA437" s="394"/>
      <c r="AB437" s="394"/>
    </row>
    <row r="438" spans="8:8" ht="15.75" customHeight="1">
      <c r="A438" s="475"/>
      <c r="B438" s="394"/>
      <c r="C438" s="476"/>
      <c r="D438" s="394"/>
      <c r="E438" s="394"/>
      <c r="F438" s="394"/>
      <c r="G438" s="394"/>
      <c r="H438" s="394"/>
      <c r="I438" s="394"/>
      <c r="J438" s="394"/>
      <c r="K438" s="394"/>
      <c r="L438" s="394"/>
      <c r="M438" s="394"/>
      <c r="N438" s="394"/>
      <c r="O438" s="394"/>
      <c r="P438" s="394"/>
      <c r="Q438" s="475"/>
      <c r="R438" s="475"/>
      <c r="S438" s="394"/>
      <c r="T438" s="394"/>
      <c r="U438" s="394"/>
      <c r="V438" s="394"/>
      <c r="W438" s="394"/>
      <c r="X438" s="394"/>
      <c r="Y438" s="477"/>
      <c r="Z438" s="477"/>
      <c r="AA438" s="394"/>
      <c r="AB438" s="394"/>
    </row>
    <row r="439" spans="8:8" ht="15.75" customHeight="1">
      <c r="A439" s="475"/>
      <c r="B439" s="394"/>
      <c r="C439" s="476"/>
      <c r="D439" s="394"/>
      <c r="E439" s="394"/>
      <c r="F439" s="394"/>
      <c r="G439" s="394"/>
      <c r="H439" s="394"/>
      <c r="I439" s="394"/>
      <c r="J439" s="394"/>
      <c r="K439" s="394"/>
      <c r="L439" s="394"/>
      <c r="M439" s="394"/>
      <c r="N439" s="394"/>
      <c r="O439" s="394"/>
      <c r="P439" s="394"/>
      <c r="Q439" s="475"/>
      <c r="R439" s="475"/>
      <c r="S439" s="394"/>
      <c r="T439" s="394"/>
      <c r="U439" s="394"/>
      <c r="V439" s="394"/>
      <c r="W439" s="394"/>
      <c r="X439" s="394"/>
      <c r="Y439" s="477"/>
      <c r="Z439" s="477"/>
      <c r="AA439" s="394"/>
      <c r="AB439" s="394"/>
    </row>
    <row r="440" spans="8:8" ht="15.75" customHeight="1">
      <c r="A440" s="475"/>
      <c r="B440" s="394"/>
      <c r="C440" s="476"/>
      <c r="D440" s="394"/>
      <c r="E440" s="394"/>
      <c r="F440" s="394"/>
      <c r="G440" s="394"/>
      <c r="H440" s="394"/>
      <c r="I440" s="394"/>
      <c r="J440" s="394"/>
      <c r="K440" s="394"/>
      <c r="L440" s="394"/>
      <c r="M440" s="394"/>
      <c r="N440" s="394"/>
      <c r="O440" s="394"/>
      <c r="P440" s="394"/>
      <c r="Q440" s="475"/>
      <c r="R440" s="475"/>
      <c r="S440" s="394"/>
      <c r="T440" s="394"/>
      <c r="U440" s="394"/>
      <c r="V440" s="394"/>
      <c r="W440" s="394"/>
      <c r="X440" s="394"/>
      <c r="Y440" s="477"/>
      <c r="Z440" s="477"/>
      <c r="AA440" s="394"/>
      <c r="AB440" s="394"/>
    </row>
    <row r="441" spans="8:8" ht="15.75" customHeight="1">
      <c r="A441" s="475"/>
      <c r="B441" s="394"/>
      <c r="C441" s="476"/>
      <c r="D441" s="394"/>
      <c r="E441" s="394"/>
      <c r="F441" s="394"/>
      <c r="G441" s="394"/>
      <c r="H441" s="394"/>
      <c r="I441" s="394"/>
      <c r="J441" s="394"/>
      <c r="K441" s="394"/>
      <c r="L441" s="394"/>
      <c r="M441" s="394"/>
      <c r="N441" s="394"/>
      <c r="O441" s="394"/>
      <c r="P441" s="394"/>
      <c r="Q441" s="475"/>
      <c r="R441" s="475"/>
      <c r="S441" s="394"/>
      <c r="T441" s="394"/>
      <c r="U441" s="394"/>
      <c r="V441" s="394"/>
      <c r="W441" s="394"/>
      <c r="X441" s="394"/>
      <c r="Y441" s="477"/>
      <c r="Z441" s="477"/>
      <c r="AA441" s="394"/>
      <c r="AB441" s="394"/>
    </row>
    <row r="442" spans="8:8" ht="15.75" customHeight="1">
      <c r="A442" s="475"/>
      <c r="B442" s="394"/>
      <c r="C442" s="476"/>
      <c r="D442" s="394"/>
      <c r="E442" s="394"/>
      <c r="F442" s="394"/>
      <c r="G442" s="394"/>
      <c r="H442" s="394"/>
      <c r="I442" s="394"/>
      <c r="J442" s="394"/>
      <c r="K442" s="394"/>
      <c r="L442" s="394"/>
      <c r="M442" s="394"/>
      <c r="N442" s="394"/>
      <c r="O442" s="394"/>
      <c r="P442" s="394"/>
      <c r="Q442" s="475"/>
      <c r="R442" s="475"/>
      <c r="S442" s="394"/>
      <c r="T442" s="394"/>
      <c r="U442" s="394"/>
      <c r="V442" s="394"/>
      <c r="W442" s="394"/>
      <c r="X442" s="394"/>
      <c r="Y442" s="477"/>
      <c r="Z442" s="477"/>
      <c r="AA442" s="394"/>
      <c r="AB442" s="394"/>
    </row>
    <row r="443" spans="8:8" ht="15.75" customHeight="1">
      <c r="A443" s="475"/>
      <c r="B443" s="394"/>
      <c r="C443" s="476"/>
      <c r="D443" s="394"/>
      <c r="E443" s="394"/>
      <c r="F443" s="394"/>
      <c r="G443" s="394"/>
      <c r="H443" s="394"/>
      <c r="I443" s="394"/>
      <c r="J443" s="394"/>
      <c r="K443" s="394"/>
      <c r="L443" s="394"/>
      <c r="M443" s="394"/>
      <c r="N443" s="394"/>
      <c r="O443" s="394"/>
      <c r="P443" s="394"/>
      <c r="Q443" s="475"/>
      <c r="R443" s="475"/>
      <c r="S443" s="394"/>
      <c r="T443" s="394"/>
      <c r="U443" s="394"/>
      <c r="V443" s="394"/>
      <c r="W443" s="394"/>
      <c r="X443" s="394"/>
      <c r="Y443" s="477"/>
      <c r="Z443" s="477"/>
      <c r="AA443" s="394"/>
      <c r="AB443" s="394"/>
    </row>
    <row r="444" spans="8:8" ht="15.75" customHeight="1">
      <c r="A444" s="475"/>
      <c r="B444" s="394"/>
      <c r="C444" s="476"/>
      <c r="D444" s="394"/>
      <c r="E444" s="394"/>
      <c r="F444" s="394"/>
      <c r="G444" s="394"/>
      <c r="H444" s="394"/>
      <c r="I444" s="394"/>
      <c r="J444" s="394"/>
      <c r="K444" s="394"/>
      <c r="L444" s="394"/>
      <c r="M444" s="394"/>
      <c r="N444" s="394"/>
      <c r="O444" s="394"/>
      <c r="P444" s="394"/>
      <c r="Q444" s="475"/>
      <c r="R444" s="475"/>
      <c r="S444" s="394"/>
      <c r="T444" s="394"/>
      <c r="U444" s="394"/>
      <c r="V444" s="394"/>
      <c r="W444" s="394"/>
      <c r="X444" s="394"/>
      <c r="Y444" s="477"/>
      <c r="Z444" s="477"/>
      <c r="AA444" s="394"/>
      <c r="AB444" s="394"/>
    </row>
    <row r="445" spans="8:8" ht="15.75" customHeight="1">
      <c r="A445" s="475"/>
      <c r="B445" s="394"/>
      <c r="C445" s="476"/>
      <c r="D445" s="394"/>
      <c r="E445" s="394"/>
      <c r="F445" s="394"/>
      <c r="G445" s="394"/>
      <c r="H445" s="394"/>
      <c r="I445" s="394"/>
      <c r="J445" s="394"/>
      <c r="K445" s="394"/>
      <c r="L445" s="394"/>
      <c r="M445" s="394"/>
      <c r="N445" s="394"/>
      <c r="O445" s="394"/>
      <c r="P445" s="394"/>
      <c r="Q445" s="475"/>
      <c r="R445" s="475"/>
      <c r="S445" s="394"/>
      <c r="T445" s="394"/>
      <c r="U445" s="394"/>
      <c r="V445" s="394"/>
      <c r="W445" s="394"/>
      <c r="X445" s="394"/>
      <c r="Y445" s="477"/>
      <c r="Z445" s="477"/>
      <c r="AA445" s="394"/>
      <c r="AB445" s="394"/>
    </row>
    <row r="446" spans="8:8" ht="15.75" customHeight="1">
      <c r="A446" s="475"/>
      <c r="B446" s="394"/>
      <c r="C446" s="476"/>
      <c r="D446" s="394"/>
      <c r="E446" s="394"/>
      <c r="F446" s="394"/>
      <c r="G446" s="394"/>
      <c r="H446" s="394"/>
      <c r="I446" s="394"/>
      <c r="J446" s="394"/>
      <c r="K446" s="394"/>
      <c r="L446" s="394"/>
      <c r="M446" s="394"/>
      <c r="N446" s="394"/>
      <c r="O446" s="394"/>
      <c r="P446" s="394"/>
      <c r="Q446" s="475"/>
      <c r="R446" s="475"/>
      <c r="S446" s="394"/>
      <c r="T446" s="394"/>
      <c r="U446" s="394"/>
      <c r="V446" s="394"/>
      <c r="W446" s="394"/>
      <c r="X446" s="394"/>
      <c r="Y446" s="477"/>
      <c r="Z446" s="477"/>
      <c r="AA446" s="394"/>
      <c r="AB446" s="394"/>
    </row>
    <row r="447" spans="8:8" ht="15.75" customHeight="1">
      <c r="A447" s="475"/>
      <c r="B447" s="394"/>
      <c r="C447" s="476"/>
      <c r="D447" s="394"/>
      <c r="E447" s="394"/>
      <c r="F447" s="394"/>
      <c r="G447" s="394"/>
      <c r="H447" s="394"/>
      <c r="I447" s="394"/>
      <c r="J447" s="394"/>
      <c r="K447" s="394"/>
      <c r="L447" s="394"/>
      <c r="M447" s="394"/>
      <c r="N447" s="394"/>
      <c r="O447" s="394"/>
      <c r="P447" s="394"/>
      <c r="Q447" s="475"/>
      <c r="R447" s="475"/>
      <c r="S447" s="394"/>
      <c r="T447" s="394"/>
      <c r="U447" s="394"/>
      <c r="V447" s="394"/>
      <c r="W447" s="394"/>
      <c r="X447" s="394"/>
      <c r="Y447" s="477"/>
      <c r="Z447" s="477"/>
      <c r="AA447" s="394"/>
      <c r="AB447" s="394"/>
    </row>
    <row r="448" spans="8:8" ht="15.75" customHeight="1">
      <c r="A448" s="475"/>
      <c r="B448" s="394"/>
      <c r="C448" s="476"/>
      <c r="D448" s="394"/>
      <c r="E448" s="394"/>
      <c r="F448" s="394"/>
      <c r="G448" s="394"/>
      <c r="H448" s="394"/>
      <c r="I448" s="394"/>
      <c r="J448" s="394"/>
      <c r="K448" s="394"/>
      <c r="L448" s="394"/>
      <c r="M448" s="394"/>
      <c r="N448" s="394"/>
      <c r="O448" s="394"/>
      <c r="P448" s="394"/>
      <c r="Q448" s="475"/>
      <c r="R448" s="475"/>
      <c r="S448" s="394"/>
      <c r="T448" s="394"/>
      <c r="U448" s="394"/>
      <c r="V448" s="394"/>
      <c r="W448" s="394"/>
      <c r="X448" s="394"/>
      <c r="Y448" s="477"/>
      <c r="Z448" s="477"/>
      <c r="AA448" s="394"/>
      <c r="AB448" s="394"/>
    </row>
    <row r="449" spans="8:8" ht="15.75" customHeight="1">
      <c r="A449" s="475"/>
      <c r="B449" s="394"/>
      <c r="C449" s="476"/>
      <c r="D449" s="394"/>
      <c r="E449" s="394"/>
      <c r="F449" s="394"/>
      <c r="G449" s="394"/>
      <c r="H449" s="394"/>
      <c r="I449" s="394"/>
      <c r="J449" s="394"/>
      <c r="K449" s="394"/>
      <c r="L449" s="394"/>
      <c r="M449" s="394"/>
      <c r="N449" s="394"/>
      <c r="O449" s="394"/>
      <c r="P449" s="394"/>
      <c r="Q449" s="475"/>
      <c r="R449" s="475"/>
      <c r="S449" s="394"/>
      <c r="T449" s="394"/>
      <c r="U449" s="394"/>
      <c r="V449" s="394"/>
      <c r="W449" s="394"/>
      <c r="X449" s="394"/>
      <c r="Y449" s="477"/>
      <c r="Z449" s="477"/>
      <c r="AA449" s="394"/>
      <c r="AB449" s="394"/>
    </row>
    <row r="450" spans="8:8" ht="15.75" customHeight="1">
      <c r="A450" s="475"/>
      <c r="B450" s="394"/>
      <c r="C450" s="476"/>
      <c r="D450" s="394"/>
      <c r="E450" s="394"/>
      <c r="F450" s="394"/>
      <c r="G450" s="394"/>
      <c r="H450" s="394"/>
      <c r="I450" s="394"/>
      <c r="J450" s="394"/>
      <c r="K450" s="394"/>
      <c r="L450" s="394"/>
      <c r="M450" s="394"/>
      <c r="N450" s="394"/>
      <c r="O450" s="394"/>
      <c r="P450" s="394"/>
      <c r="Q450" s="475"/>
      <c r="R450" s="475"/>
      <c r="S450" s="394"/>
      <c r="T450" s="394"/>
      <c r="U450" s="394"/>
      <c r="V450" s="394"/>
      <c r="W450" s="394"/>
      <c r="X450" s="394"/>
      <c r="Y450" s="477"/>
      <c r="Z450" s="477"/>
      <c r="AA450" s="394"/>
      <c r="AB450" s="394"/>
    </row>
    <row r="451" spans="8:8" ht="15.75" customHeight="1">
      <c r="A451" s="475"/>
      <c r="B451" s="394"/>
      <c r="C451" s="476"/>
      <c r="D451" s="394"/>
      <c r="E451" s="394"/>
      <c r="F451" s="394"/>
      <c r="G451" s="394"/>
      <c r="H451" s="394"/>
      <c r="I451" s="394"/>
      <c r="J451" s="394"/>
      <c r="K451" s="394"/>
      <c r="L451" s="394"/>
      <c r="M451" s="394"/>
      <c r="N451" s="394"/>
      <c r="O451" s="394"/>
      <c r="P451" s="394"/>
      <c r="Q451" s="475"/>
      <c r="R451" s="475"/>
      <c r="S451" s="394"/>
      <c r="T451" s="394"/>
      <c r="U451" s="394"/>
      <c r="V451" s="394"/>
      <c r="W451" s="394"/>
      <c r="X451" s="394"/>
      <c r="Y451" s="477"/>
      <c r="Z451" s="477"/>
      <c r="AA451" s="394"/>
      <c r="AB451" s="394"/>
    </row>
    <row r="452" spans="8:8" ht="15.75" customHeight="1">
      <c r="A452" s="475"/>
      <c r="B452" s="394"/>
      <c r="C452" s="476"/>
      <c r="D452" s="394"/>
      <c r="E452" s="394"/>
      <c r="F452" s="394"/>
      <c r="G452" s="394"/>
      <c r="H452" s="394"/>
      <c r="I452" s="394"/>
      <c r="J452" s="394"/>
      <c r="K452" s="394"/>
      <c r="L452" s="394"/>
      <c r="M452" s="394"/>
      <c r="N452" s="394"/>
      <c r="O452" s="394"/>
      <c r="P452" s="394"/>
      <c r="Q452" s="475"/>
      <c r="R452" s="475"/>
      <c r="S452" s="394"/>
      <c r="T452" s="394"/>
      <c r="U452" s="394"/>
      <c r="V452" s="394"/>
      <c r="W452" s="394"/>
      <c r="X452" s="394"/>
      <c r="Y452" s="477"/>
      <c r="Z452" s="477"/>
      <c r="AA452" s="394"/>
      <c r="AB452" s="394"/>
    </row>
    <row r="453" spans="8:8" ht="15.75" customHeight="1">
      <c r="A453" s="475"/>
      <c r="B453" s="394"/>
      <c r="C453" s="476"/>
      <c r="D453" s="394"/>
      <c r="E453" s="394"/>
      <c r="F453" s="394"/>
      <c r="G453" s="394"/>
      <c r="H453" s="394"/>
      <c r="I453" s="394"/>
      <c r="J453" s="394"/>
      <c r="K453" s="394"/>
      <c r="L453" s="394"/>
      <c r="M453" s="394"/>
      <c r="N453" s="394"/>
      <c r="O453" s="394"/>
      <c r="P453" s="394"/>
      <c r="Q453" s="475"/>
      <c r="R453" s="475"/>
      <c r="S453" s="394"/>
      <c r="T453" s="394"/>
      <c r="U453" s="394"/>
      <c r="V453" s="394"/>
      <c r="W453" s="394"/>
      <c r="X453" s="394"/>
      <c r="Y453" s="477"/>
      <c r="Z453" s="477"/>
      <c r="AA453" s="394"/>
      <c r="AB453" s="394"/>
    </row>
    <row r="454" spans="8:8" ht="15.75" customHeight="1">
      <c r="A454" s="475"/>
      <c r="B454" s="394"/>
      <c r="C454" s="476"/>
      <c r="D454" s="394"/>
      <c r="E454" s="394"/>
      <c r="F454" s="394"/>
      <c r="G454" s="394"/>
      <c r="H454" s="394"/>
      <c r="I454" s="394"/>
      <c r="J454" s="394"/>
      <c r="K454" s="394"/>
      <c r="L454" s="394"/>
      <c r="M454" s="394"/>
      <c r="N454" s="394"/>
      <c r="O454" s="394"/>
      <c r="P454" s="394"/>
      <c r="Q454" s="475"/>
      <c r="R454" s="475"/>
      <c r="S454" s="394"/>
      <c r="T454" s="394"/>
      <c r="U454" s="394"/>
      <c r="V454" s="394"/>
      <c r="W454" s="394"/>
      <c r="X454" s="394"/>
      <c r="Y454" s="477"/>
      <c r="Z454" s="477"/>
      <c r="AA454" s="394"/>
      <c r="AB454" s="394"/>
    </row>
    <row r="455" spans="8:8" ht="15.75" customHeight="1">
      <c r="A455" s="475"/>
      <c r="B455" s="394"/>
      <c r="C455" s="476"/>
      <c r="D455" s="394"/>
      <c r="E455" s="394"/>
      <c r="F455" s="394"/>
      <c r="G455" s="394"/>
      <c r="H455" s="394"/>
      <c r="I455" s="394"/>
      <c r="J455" s="394"/>
      <c r="K455" s="394"/>
      <c r="L455" s="394"/>
      <c r="M455" s="394"/>
      <c r="N455" s="394"/>
      <c r="O455" s="394"/>
      <c r="P455" s="394"/>
      <c r="Q455" s="475"/>
      <c r="R455" s="475"/>
      <c r="S455" s="394"/>
      <c r="T455" s="394"/>
      <c r="U455" s="394"/>
      <c r="V455" s="394"/>
      <c r="W455" s="394"/>
      <c r="X455" s="394"/>
      <c r="Y455" s="477"/>
      <c r="Z455" s="477"/>
      <c r="AA455" s="394"/>
      <c r="AB455" s="394"/>
    </row>
    <row r="456" spans="8:8" ht="15.75" customHeight="1">
      <c r="A456" s="475"/>
      <c r="B456" s="394"/>
      <c r="C456" s="476"/>
      <c r="D456" s="394"/>
      <c r="E456" s="394"/>
      <c r="F456" s="394"/>
      <c r="G456" s="394"/>
      <c r="H456" s="394"/>
      <c r="I456" s="394"/>
      <c r="J456" s="394"/>
      <c r="K456" s="394"/>
      <c r="L456" s="394"/>
      <c r="M456" s="394"/>
      <c r="N456" s="394"/>
      <c r="O456" s="394"/>
      <c r="P456" s="394"/>
      <c r="Q456" s="475"/>
      <c r="R456" s="475"/>
      <c r="S456" s="394"/>
      <c r="T456" s="394"/>
      <c r="U456" s="394"/>
      <c r="V456" s="394"/>
      <c r="W456" s="394"/>
      <c r="X456" s="394"/>
      <c r="Y456" s="477"/>
      <c r="Z456" s="477"/>
      <c r="AA456" s="394"/>
      <c r="AB456" s="394"/>
    </row>
    <row r="457" spans="8:8" ht="15.75" customHeight="1">
      <c r="A457" s="475"/>
      <c r="B457" s="394"/>
      <c r="C457" s="476"/>
      <c r="D457" s="394"/>
      <c r="E457" s="394"/>
      <c r="F457" s="394"/>
      <c r="G457" s="394"/>
      <c r="H457" s="394"/>
      <c r="I457" s="394"/>
      <c r="J457" s="394"/>
      <c r="K457" s="394"/>
      <c r="L457" s="394"/>
      <c r="M457" s="394"/>
      <c r="N457" s="394"/>
      <c r="O457" s="394"/>
      <c r="P457" s="394"/>
      <c r="Q457" s="475"/>
      <c r="R457" s="475"/>
      <c r="S457" s="394"/>
      <c r="T457" s="394"/>
      <c r="U457" s="394"/>
      <c r="V457" s="394"/>
      <c r="W457" s="394"/>
      <c r="X457" s="394"/>
      <c r="Y457" s="477"/>
      <c r="Z457" s="477"/>
      <c r="AA457" s="394"/>
      <c r="AB457" s="394"/>
    </row>
    <row r="458" spans="8:8" ht="15.75" customHeight="1">
      <c r="A458" s="475"/>
      <c r="B458" s="394"/>
      <c r="C458" s="476"/>
      <c r="D458" s="394"/>
      <c r="E458" s="394"/>
      <c r="F458" s="394"/>
      <c r="G458" s="394"/>
      <c r="H458" s="394"/>
      <c r="I458" s="394"/>
      <c r="J458" s="394"/>
      <c r="K458" s="394"/>
      <c r="L458" s="394"/>
      <c r="M458" s="394"/>
      <c r="N458" s="394"/>
      <c r="O458" s="394"/>
      <c r="P458" s="394"/>
      <c r="Q458" s="475"/>
      <c r="R458" s="475"/>
      <c r="S458" s="394"/>
      <c r="T458" s="394"/>
      <c r="U458" s="394"/>
      <c r="V458" s="394"/>
      <c r="W458" s="394"/>
      <c r="X458" s="394"/>
      <c r="Y458" s="477"/>
      <c r="Z458" s="477"/>
      <c r="AA458" s="394"/>
      <c r="AB458" s="394"/>
    </row>
    <row r="459" spans="8:8" ht="15.75" customHeight="1">
      <c r="A459" s="475"/>
      <c r="B459" s="394"/>
      <c r="C459" s="476"/>
      <c r="D459" s="394"/>
      <c r="E459" s="394"/>
      <c r="F459" s="394"/>
      <c r="G459" s="394"/>
      <c r="H459" s="394"/>
      <c r="I459" s="394"/>
      <c r="J459" s="394"/>
      <c r="K459" s="394"/>
      <c r="L459" s="394"/>
      <c r="M459" s="394"/>
      <c r="N459" s="394"/>
      <c r="O459" s="394"/>
      <c r="P459" s="394"/>
      <c r="Q459" s="475"/>
      <c r="R459" s="475"/>
      <c r="S459" s="394"/>
      <c r="T459" s="394"/>
      <c r="U459" s="394"/>
      <c r="V459" s="394"/>
      <c r="W459" s="394"/>
      <c r="X459" s="394"/>
      <c r="Y459" s="477"/>
      <c r="Z459" s="477"/>
      <c r="AA459" s="394"/>
      <c r="AB459" s="394"/>
    </row>
    <row r="460" spans="8:8" ht="15.75" customHeight="1">
      <c r="A460" s="475"/>
      <c r="B460" s="394"/>
      <c r="C460" s="476"/>
      <c r="D460" s="394"/>
      <c r="E460" s="394"/>
      <c r="F460" s="394"/>
      <c r="G460" s="394"/>
      <c r="H460" s="394"/>
      <c r="I460" s="394"/>
      <c r="J460" s="394"/>
      <c r="K460" s="394"/>
      <c r="L460" s="394"/>
      <c r="M460" s="394"/>
      <c r="N460" s="394"/>
      <c r="O460" s="394"/>
      <c r="P460" s="394"/>
      <c r="Q460" s="475"/>
      <c r="R460" s="475"/>
      <c r="S460" s="394"/>
      <c r="T460" s="394"/>
      <c r="U460" s="394"/>
      <c r="V460" s="394"/>
      <c r="W460" s="394"/>
      <c r="X460" s="394"/>
      <c r="Y460" s="477"/>
      <c r="Z460" s="477"/>
      <c r="AA460" s="394"/>
      <c r="AB460" s="394"/>
    </row>
    <row r="461" spans="8:8" ht="15.75" customHeight="1">
      <c r="A461" s="475"/>
      <c r="B461" s="394"/>
      <c r="C461" s="476"/>
      <c r="D461" s="394"/>
      <c r="E461" s="394"/>
      <c r="F461" s="394"/>
      <c r="G461" s="394"/>
      <c r="H461" s="394"/>
      <c r="I461" s="394"/>
      <c r="J461" s="394"/>
      <c r="K461" s="394"/>
      <c r="L461" s="394"/>
      <c r="M461" s="394"/>
      <c r="N461" s="394"/>
      <c r="O461" s="394"/>
      <c r="P461" s="394"/>
      <c r="Q461" s="475"/>
      <c r="R461" s="475"/>
      <c r="S461" s="394"/>
      <c r="T461" s="394"/>
      <c r="U461" s="394"/>
      <c r="V461" s="394"/>
      <c r="W461" s="394"/>
      <c r="X461" s="394"/>
      <c r="Y461" s="477"/>
      <c r="Z461" s="477"/>
      <c r="AA461" s="394"/>
      <c r="AB461" s="394"/>
    </row>
    <row r="462" spans="8:8" ht="15.75" customHeight="1">
      <c r="A462" s="475"/>
      <c r="B462" s="394"/>
      <c r="C462" s="476"/>
      <c r="D462" s="394"/>
      <c r="E462" s="394"/>
      <c r="F462" s="394"/>
      <c r="G462" s="394"/>
      <c r="H462" s="394"/>
      <c r="I462" s="394"/>
      <c r="J462" s="394"/>
      <c r="K462" s="394"/>
      <c r="L462" s="394"/>
      <c r="M462" s="394"/>
      <c r="N462" s="394"/>
      <c r="O462" s="394"/>
      <c r="P462" s="394"/>
      <c r="Q462" s="475"/>
      <c r="R462" s="475"/>
      <c r="S462" s="394"/>
      <c r="T462" s="394"/>
      <c r="U462" s="394"/>
      <c r="V462" s="394"/>
      <c r="W462" s="394"/>
      <c r="X462" s="394"/>
      <c r="Y462" s="477"/>
      <c r="Z462" s="477"/>
      <c r="AA462" s="394"/>
      <c r="AB462" s="394"/>
    </row>
    <row r="463" spans="8:8" ht="15.75" customHeight="1">
      <c r="A463" s="475"/>
      <c r="B463" s="394"/>
      <c r="C463" s="476"/>
      <c r="D463" s="394"/>
      <c r="E463" s="394"/>
      <c r="F463" s="394"/>
      <c r="G463" s="394"/>
      <c r="H463" s="394"/>
      <c r="I463" s="394"/>
      <c r="J463" s="394"/>
      <c r="K463" s="394"/>
      <c r="L463" s="394"/>
      <c r="M463" s="394"/>
      <c r="N463" s="394"/>
      <c r="O463" s="394"/>
      <c r="P463" s="394"/>
      <c r="Q463" s="475"/>
      <c r="R463" s="475"/>
      <c r="S463" s="394"/>
      <c r="T463" s="394"/>
      <c r="U463" s="394"/>
      <c r="V463" s="394"/>
      <c r="W463" s="394"/>
      <c r="X463" s="394"/>
      <c r="Y463" s="477"/>
      <c r="Z463" s="477"/>
      <c r="AA463" s="394"/>
      <c r="AB463" s="394"/>
    </row>
    <row r="464" spans="8:8" ht="15.75" customHeight="1">
      <c r="A464" s="475"/>
      <c r="B464" s="394"/>
      <c r="C464" s="476"/>
      <c r="D464" s="394"/>
      <c r="E464" s="394"/>
      <c r="F464" s="394"/>
      <c r="G464" s="394"/>
      <c r="H464" s="394"/>
      <c r="I464" s="394"/>
      <c r="J464" s="394"/>
      <c r="K464" s="394"/>
      <c r="L464" s="394"/>
      <c r="M464" s="394"/>
      <c r="N464" s="394"/>
      <c r="O464" s="394"/>
      <c r="P464" s="394"/>
      <c r="Q464" s="475"/>
      <c r="R464" s="475"/>
      <c r="S464" s="394"/>
      <c r="T464" s="394"/>
      <c r="U464" s="394"/>
      <c r="V464" s="394"/>
      <c r="W464" s="394"/>
      <c r="X464" s="394"/>
      <c r="Y464" s="477"/>
      <c r="Z464" s="477"/>
      <c r="AA464" s="394"/>
      <c r="AB464" s="394"/>
    </row>
    <row r="465" spans="8:8" ht="15.75" customHeight="1">
      <c r="A465" s="475"/>
      <c r="B465" s="394"/>
      <c r="C465" s="476"/>
      <c r="D465" s="394"/>
      <c r="E465" s="394"/>
      <c r="F465" s="394"/>
      <c r="G465" s="394"/>
      <c r="H465" s="394"/>
      <c r="I465" s="394"/>
      <c r="J465" s="394"/>
      <c r="K465" s="394"/>
      <c r="L465" s="394"/>
      <c r="M465" s="394"/>
      <c r="N465" s="394"/>
      <c r="O465" s="394"/>
      <c r="P465" s="394"/>
      <c r="Q465" s="475"/>
      <c r="R465" s="475"/>
      <c r="S465" s="394"/>
      <c r="T465" s="394"/>
      <c r="U465" s="394"/>
      <c r="V465" s="394"/>
      <c r="W465" s="394"/>
      <c r="X465" s="394"/>
      <c r="Y465" s="477"/>
      <c r="Z465" s="477"/>
      <c r="AA465" s="394"/>
      <c r="AB465" s="394"/>
    </row>
    <row r="466" spans="8:8" ht="15.75" customHeight="1">
      <c r="A466" s="475"/>
      <c r="B466" s="394"/>
      <c r="C466" s="476"/>
      <c r="D466" s="394"/>
      <c r="E466" s="394"/>
      <c r="F466" s="394"/>
      <c r="G466" s="394"/>
      <c r="H466" s="394"/>
      <c r="I466" s="394"/>
      <c r="J466" s="394"/>
      <c r="K466" s="394"/>
      <c r="L466" s="394"/>
      <c r="M466" s="394"/>
      <c r="N466" s="394"/>
      <c r="O466" s="394"/>
      <c r="P466" s="394"/>
      <c r="Q466" s="475"/>
      <c r="R466" s="475"/>
      <c r="S466" s="394"/>
      <c r="T466" s="394"/>
      <c r="U466" s="394"/>
      <c r="V466" s="394"/>
      <c r="W466" s="394"/>
      <c r="X466" s="394"/>
      <c r="Y466" s="477"/>
      <c r="Z466" s="477"/>
      <c r="AA466" s="394"/>
      <c r="AB466" s="394"/>
    </row>
    <row r="467" spans="8:8" ht="15.75" customHeight="1">
      <c r="A467" s="475"/>
      <c r="B467" s="394"/>
      <c r="C467" s="476"/>
      <c r="D467" s="394"/>
      <c r="E467" s="394"/>
      <c r="F467" s="394"/>
      <c r="G467" s="394"/>
      <c r="H467" s="394"/>
      <c r="I467" s="394"/>
      <c r="J467" s="394"/>
      <c r="K467" s="394"/>
      <c r="L467" s="394"/>
      <c r="M467" s="394"/>
      <c r="N467" s="394"/>
      <c r="O467" s="394"/>
      <c r="P467" s="394"/>
      <c r="Q467" s="475"/>
      <c r="R467" s="475"/>
      <c r="S467" s="394"/>
      <c r="T467" s="394"/>
      <c r="U467" s="394"/>
      <c r="V467" s="394"/>
      <c r="W467" s="394"/>
      <c r="X467" s="394"/>
      <c r="Y467" s="477"/>
      <c r="Z467" s="477"/>
      <c r="AA467" s="394"/>
      <c r="AB467" s="394"/>
    </row>
    <row r="468" spans="8:8" ht="15.75" customHeight="1">
      <c r="A468" s="475"/>
      <c r="B468" s="394"/>
      <c r="C468" s="476"/>
      <c r="D468" s="394"/>
      <c r="E468" s="394"/>
      <c r="F468" s="394"/>
      <c r="G468" s="394"/>
      <c r="H468" s="394"/>
      <c r="I468" s="394"/>
      <c r="J468" s="394"/>
      <c r="K468" s="394"/>
      <c r="L468" s="394"/>
      <c r="M468" s="394"/>
      <c r="N468" s="394"/>
      <c r="O468" s="394"/>
      <c r="P468" s="394"/>
      <c r="Q468" s="475"/>
      <c r="R468" s="475"/>
      <c r="S468" s="394"/>
      <c r="T468" s="394"/>
      <c r="U468" s="394"/>
      <c r="V468" s="394"/>
      <c r="W468" s="394"/>
      <c r="X468" s="394"/>
      <c r="Y468" s="477"/>
      <c r="Z468" s="477"/>
      <c r="AA468" s="394"/>
      <c r="AB468" s="394"/>
    </row>
    <row r="469" spans="8:8" ht="15.75" customHeight="1">
      <c r="A469" s="475"/>
      <c r="B469" s="394"/>
      <c r="C469" s="476"/>
      <c r="D469" s="394"/>
      <c r="E469" s="394"/>
      <c r="F469" s="394"/>
      <c r="G469" s="394"/>
      <c r="H469" s="394"/>
      <c r="I469" s="394"/>
      <c r="J469" s="394"/>
      <c r="K469" s="394"/>
      <c r="L469" s="394"/>
      <c r="M469" s="394"/>
      <c r="N469" s="394"/>
      <c r="O469" s="394"/>
      <c r="P469" s="394"/>
      <c r="Q469" s="475"/>
      <c r="R469" s="475"/>
      <c r="S469" s="394"/>
      <c r="T469" s="394"/>
      <c r="U469" s="394"/>
      <c r="V469" s="394"/>
      <c r="W469" s="394"/>
      <c r="X469" s="394"/>
      <c r="Y469" s="477"/>
      <c r="Z469" s="477"/>
      <c r="AA469" s="394"/>
      <c r="AB469" s="394"/>
    </row>
    <row r="470" spans="8:8" ht="15.75" customHeight="1">
      <c r="A470" s="475"/>
      <c r="B470" s="394"/>
      <c r="C470" s="476"/>
      <c r="D470" s="394"/>
      <c r="E470" s="394"/>
      <c r="F470" s="394"/>
      <c r="G470" s="394"/>
      <c r="H470" s="394"/>
      <c r="I470" s="394"/>
      <c r="J470" s="394"/>
      <c r="K470" s="394"/>
      <c r="L470" s="394"/>
      <c r="M470" s="394"/>
      <c r="N470" s="394"/>
      <c r="O470" s="394"/>
      <c r="P470" s="394"/>
      <c r="Q470" s="475"/>
      <c r="R470" s="475"/>
      <c r="S470" s="394"/>
      <c r="T470" s="394"/>
      <c r="U470" s="394"/>
      <c r="V470" s="394"/>
      <c r="W470" s="394"/>
      <c r="X470" s="394"/>
      <c r="Y470" s="477"/>
      <c r="Z470" s="477"/>
      <c r="AA470" s="394"/>
      <c r="AB470" s="394"/>
    </row>
    <row r="471" spans="8:8" ht="15.75" customHeight="1">
      <c r="A471" s="475"/>
      <c r="B471" s="394"/>
      <c r="C471" s="476"/>
      <c r="D471" s="394"/>
      <c r="E471" s="394"/>
      <c r="F471" s="394"/>
      <c r="G471" s="394"/>
      <c r="H471" s="394"/>
      <c r="I471" s="394"/>
      <c r="J471" s="394"/>
      <c r="K471" s="394"/>
      <c r="L471" s="394"/>
      <c r="M471" s="394"/>
      <c r="N471" s="394"/>
      <c r="O471" s="394"/>
      <c r="P471" s="394"/>
      <c r="Q471" s="475"/>
      <c r="R471" s="475"/>
      <c r="S471" s="394"/>
      <c r="T471" s="394"/>
      <c r="U471" s="394"/>
      <c r="V471" s="394"/>
      <c r="W471" s="394"/>
      <c r="X471" s="394"/>
      <c r="Y471" s="477"/>
      <c r="Z471" s="477"/>
      <c r="AA471" s="394"/>
      <c r="AB471" s="394"/>
    </row>
    <row r="472" spans="8:8" ht="15.75" customHeight="1">
      <c r="A472" s="475"/>
      <c r="B472" s="394"/>
      <c r="C472" s="476"/>
      <c r="D472" s="394"/>
      <c r="E472" s="394"/>
      <c r="F472" s="394"/>
      <c r="G472" s="394"/>
      <c r="H472" s="394"/>
      <c r="I472" s="394"/>
      <c r="J472" s="394"/>
      <c r="K472" s="394"/>
      <c r="L472" s="394"/>
      <c r="M472" s="394"/>
      <c r="N472" s="394"/>
      <c r="O472" s="394"/>
      <c r="P472" s="394"/>
      <c r="Q472" s="475"/>
      <c r="R472" s="475"/>
      <c r="S472" s="394"/>
      <c r="T472" s="394"/>
      <c r="U472" s="394"/>
      <c r="V472" s="394"/>
      <c r="W472" s="394"/>
      <c r="X472" s="394"/>
      <c r="Y472" s="477"/>
      <c r="Z472" s="477"/>
      <c r="AA472" s="394"/>
      <c r="AB472" s="394"/>
    </row>
    <row r="473" spans="8:8" ht="15.75" customHeight="1">
      <c r="A473" s="475"/>
      <c r="B473" s="394"/>
      <c r="C473" s="476"/>
      <c r="D473" s="394"/>
      <c r="E473" s="394"/>
      <c r="F473" s="394"/>
      <c r="G473" s="394"/>
      <c r="H473" s="394"/>
      <c r="I473" s="394"/>
      <c r="J473" s="394"/>
      <c r="K473" s="394"/>
      <c r="L473" s="394"/>
      <c r="M473" s="394"/>
      <c r="N473" s="394"/>
      <c r="O473" s="394"/>
      <c r="P473" s="394"/>
      <c r="Q473" s="475"/>
      <c r="R473" s="475"/>
      <c r="S473" s="394"/>
      <c r="T473" s="394"/>
      <c r="U473" s="394"/>
      <c r="V473" s="394"/>
      <c r="W473" s="394"/>
      <c r="X473" s="394"/>
      <c r="Y473" s="477"/>
      <c r="Z473" s="477"/>
      <c r="AA473" s="394"/>
      <c r="AB473" s="394"/>
    </row>
    <row r="474" spans="8:8" ht="15.75" customHeight="1">
      <c r="A474" s="475"/>
      <c r="B474" s="394"/>
      <c r="C474" s="476"/>
      <c r="D474" s="394"/>
      <c r="E474" s="394"/>
      <c r="F474" s="394"/>
      <c r="G474" s="394"/>
      <c r="H474" s="394"/>
      <c r="I474" s="394"/>
      <c r="J474" s="394"/>
      <c r="K474" s="394"/>
      <c r="L474" s="394"/>
      <c r="M474" s="394"/>
      <c r="N474" s="394"/>
      <c r="O474" s="394"/>
      <c r="P474" s="394"/>
      <c r="Q474" s="475"/>
      <c r="R474" s="475"/>
      <c r="S474" s="394"/>
      <c r="T474" s="394"/>
      <c r="U474" s="394"/>
      <c r="V474" s="394"/>
      <c r="W474" s="394"/>
      <c r="X474" s="394"/>
      <c r="Y474" s="477"/>
      <c r="Z474" s="477"/>
      <c r="AA474" s="394"/>
      <c r="AB474" s="394"/>
    </row>
    <row r="475" spans="8:8" ht="15.75" customHeight="1">
      <c r="A475" s="475"/>
      <c r="B475" s="394"/>
      <c r="C475" s="476"/>
      <c r="D475" s="394"/>
      <c r="E475" s="394"/>
      <c r="F475" s="394"/>
      <c r="G475" s="394"/>
      <c r="H475" s="394"/>
      <c r="I475" s="394"/>
      <c r="J475" s="394"/>
      <c r="K475" s="394"/>
      <c r="L475" s="394"/>
      <c r="M475" s="394"/>
      <c r="N475" s="394"/>
      <c r="O475" s="394"/>
      <c r="P475" s="394"/>
      <c r="Q475" s="475"/>
      <c r="R475" s="475"/>
      <c r="S475" s="394"/>
      <c r="T475" s="394"/>
      <c r="U475" s="394"/>
      <c r="V475" s="394"/>
      <c r="W475" s="394"/>
      <c r="X475" s="394"/>
      <c r="Y475" s="477"/>
      <c r="Z475" s="477"/>
      <c r="AA475" s="394"/>
      <c r="AB475" s="394"/>
    </row>
    <row r="476" spans="8:8" ht="15.75" customHeight="1">
      <c r="A476" s="475"/>
      <c r="B476" s="394"/>
      <c r="C476" s="476"/>
      <c r="D476" s="394"/>
      <c r="E476" s="394"/>
      <c r="F476" s="394"/>
      <c r="G476" s="394"/>
      <c r="H476" s="394"/>
      <c r="I476" s="394"/>
      <c r="J476" s="394"/>
      <c r="K476" s="394"/>
      <c r="L476" s="394"/>
      <c r="M476" s="394"/>
      <c r="N476" s="394"/>
      <c r="O476" s="394"/>
      <c r="P476" s="394"/>
      <c r="Q476" s="475"/>
      <c r="R476" s="475"/>
      <c r="S476" s="394"/>
      <c r="T476" s="394"/>
      <c r="U476" s="394"/>
      <c r="V476" s="394"/>
      <c r="W476" s="394"/>
      <c r="X476" s="394"/>
      <c r="Y476" s="477"/>
      <c r="Z476" s="477"/>
      <c r="AA476" s="394"/>
      <c r="AB476" s="394"/>
    </row>
    <row r="477" spans="8:8" ht="15.75" customHeight="1">
      <c r="A477" s="475"/>
      <c r="B477" s="394"/>
      <c r="C477" s="476"/>
      <c r="D477" s="394"/>
      <c r="E477" s="394"/>
      <c r="F477" s="394"/>
      <c r="G477" s="394"/>
      <c r="H477" s="394"/>
      <c r="I477" s="394"/>
      <c r="J477" s="394"/>
      <c r="K477" s="394"/>
      <c r="L477" s="394"/>
      <c r="M477" s="394"/>
      <c r="N477" s="394"/>
      <c r="O477" s="394"/>
      <c r="P477" s="394"/>
      <c r="Q477" s="475"/>
      <c r="R477" s="475"/>
      <c r="S477" s="394"/>
      <c r="T477" s="394"/>
      <c r="U477" s="394"/>
      <c r="V477" s="394"/>
      <c r="W477" s="394"/>
      <c r="X477" s="394"/>
      <c r="Y477" s="477"/>
      <c r="Z477" s="477"/>
      <c r="AA477" s="394"/>
      <c r="AB477" s="394"/>
    </row>
    <row r="478" spans="8:8" ht="15.75" customHeight="1">
      <c r="A478" s="475"/>
      <c r="B478" s="394"/>
      <c r="C478" s="476"/>
      <c r="D478" s="394"/>
      <c r="E478" s="394"/>
      <c r="F478" s="394"/>
      <c r="G478" s="394"/>
      <c r="H478" s="394"/>
      <c r="I478" s="394"/>
      <c r="J478" s="394"/>
      <c r="K478" s="394"/>
      <c r="L478" s="394"/>
      <c r="M478" s="394"/>
      <c r="N478" s="394"/>
      <c r="O478" s="394"/>
      <c r="P478" s="394"/>
      <c r="Q478" s="475"/>
      <c r="R478" s="475"/>
      <c r="S478" s="394"/>
      <c r="T478" s="394"/>
      <c r="U478" s="394"/>
      <c r="V478" s="394"/>
      <c r="W478" s="394"/>
      <c r="X478" s="394"/>
      <c r="Y478" s="477"/>
      <c r="Z478" s="477"/>
      <c r="AA478" s="394"/>
      <c r="AB478" s="394"/>
    </row>
    <row r="479" spans="8:8" ht="15.75" customHeight="1">
      <c r="A479" s="475"/>
      <c r="B479" s="394"/>
      <c r="C479" s="476"/>
      <c r="D479" s="394"/>
      <c r="E479" s="394"/>
      <c r="F479" s="394"/>
      <c r="G479" s="394"/>
      <c r="H479" s="394"/>
      <c r="I479" s="394"/>
      <c r="J479" s="394"/>
      <c r="K479" s="394"/>
      <c r="L479" s="394"/>
      <c r="M479" s="394"/>
      <c r="N479" s="394"/>
      <c r="O479" s="394"/>
      <c r="P479" s="394"/>
      <c r="Q479" s="475"/>
      <c r="R479" s="475"/>
      <c r="S479" s="394"/>
      <c r="T479" s="394"/>
      <c r="U479" s="394"/>
      <c r="V479" s="394"/>
      <c r="W479" s="394"/>
      <c r="X479" s="394"/>
      <c r="Y479" s="477"/>
      <c r="Z479" s="477"/>
      <c r="AA479" s="394"/>
      <c r="AB479" s="394"/>
    </row>
    <row r="480" spans="8:8" ht="15.75" customHeight="1">
      <c r="A480" s="475"/>
      <c r="B480" s="394"/>
      <c r="C480" s="476"/>
      <c r="D480" s="394"/>
      <c r="E480" s="394"/>
      <c r="F480" s="394"/>
      <c r="G480" s="394"/>
      <c r="H480" s="394"/>
      <c r="I480" s="394"/>
      <c r="J480" s="394"/>
      <c r="K480" s="394"/>
      <c r="L480" s="394"/>
      <c r="M480" s="394"/>
      <c r="N480" s="394"/>
      <c r="O480" s="394"/>
      <c r="P480" s="394"/>
      <c r="Q480" s="475"/>
      <c r="R480" s="475"/>
      <c r="S480" s="394"/>
      <c r="T480" s="394"/>
      <c r="U480" s="394"/>
      <c r="V480" s="394"/>
      <c r="W480" s="394"/>
      <c r="X480" s="394"/>
      <c r="Y480" s="477"/>
      <c r="Z480" s="477"/>
      <c r="AA480" s="394"/>
      <c r="AB480" s="394"/>
    </row>
    <row r="481" spans="8:8" ht="15.75" customHeight="1">
      <c r="A481" s="475"/>
      <c r="B481" s="394"/>
      <c r="C481" s="476"/>
      <c r="D481" s="394"/>
      <c r="E481" s="394"/>
      <c r="F481" s="394"/>
      <c r="G481" s="394"/>
      <c r="H481" s="394"/>
      <c r="I481" s="394"/>
      <c r="J481" s="394"/>
      <c r="K481" s="394"/>
      <c r="L481" s="394"/>
      <c r="M481" s="394"/>
      <c r="N481" s="394"/>
      <c r="O481" s="394"/>
      <c r="P481" s="394"/>
      <c r="Q481" s="475"/>
      <c r="R481" s="475"/>
      <c r="S481" s="394"/>
      <c r="T481" s="394"/>
      <c r="U481" s="394"/>
      <c r="V481" s="394"/>
      <c r="W481" s="394"/>
      <c r="X481" s="394"/>
      <c r="Y481" s="477"/>
      <c r="Z481" s="477"/>
      <c r="AA481" s="394"/>
      <c r="AB481" s="394"/>
    </row>
    <row r="482" spans="8:8" ht="15.75" customHeight="1">
      <c r="A482" s="475"/>
      <c r="B482" s="394"/>
      <c r="C482" s="476"/>
      <c r="D482" s="394"/>
      <c r="E482" s="394"/>
      <c r="F482" s="394"/>
      <c r="G482" s="394"/>
      <c r="H482" s="394"/>
      <c r="I482" s="394"/>
      <c r="J482" s="394"/>
      <c r="K482" s="394"/>
      <c r="L482" s="394"/>
      <c r="M482" s="394"/>
      <c r="N482" s="394"/>
      <c r="O482" s="394"/>
      <c r="P482" s="394"/>
      <c r="Q482" s="475"/>
      <c r="R482" s="475"/>
      <c r="S482" s="394"/>
      <c r="T482" s="394"/>
      <c r="U482" s="394"/>
      <c r="V482" s="394"/>
      <c r="W482" s="394"/>
      <c r="X482" s="394"/>
      <c r="Y482" s="477"/>
      <c r="Z482" s="477"/>
      <c r="AA482" s="394"/>
      <c r="AB482" s="394"/>
    </row>
    <row r="483" spans="8:8" ht="15.75" customHeight="1">
      <c r="A483" s="475"/>
      <c r="B483" s="394"/>
      <c r="C483" s="476"/>
      <c r="D483" s="394"/>
      <c r="E483" s="394"/>
      <c r="F483" s="394"/>
      <c r="G483" s="394"/>
      <c r="H483" s="394"/>
      <c r="I483" s="394"/>
      <c r="J483" s="394"/>
      <c r="K483" s="394"/>
      <c r="L483" s="394"/>
      <c r="M483" s="394"/>
      <c r="N483" s="394"/>
      <c r="O483" s="394"/>
      <c r="P483" s="394"/>
      <c r="Q483" s="475"/>
      <c r="R483" s="475"/>
      <c r="S483" s="394"/>
      <c r="T483" s="394"/>
      <c r="U483" s="394"/>
      <c r="V483" s="394"/>
      <c r="W483" s="394"/>
      <c r="X483" s="394"/>
      <c r="Y483" s="477"/>
      <c r="Z483" s="477"/>
      <c r="AA483" s="394"/>
      <c r="AB483" s="394"/>
    </row>
    <row r="484" spans="8:8" ht="15.75" customHeight="1">
      <c r="A484" s="475"/>
      <c r="B484" s="394"/>
      <c r="C484" s="476"/>
      <c r="D484" s="394"/>
      <c r="E484" s="394"/>
      <c r="F484" s="394"/>
      <c r="G484" s="394"/>
      <c r="H484" s="394"/>
      <c r="I484" s="394"/>
      <c r="J484" s="394"/>
      <c r="K484" s="394"/>
      <c r="L484" s="394"/>
      <c r="M484" s="394"/>
      <c r="N484" s="394"/>
      <c r="O484" s="394"/>
      <c r="P484" s="394"/>
      <c r="Q484" s="475"/>
      <c r="R484" s="475"/>
      <c r="S484" s="394"/>
      <c r="T484" s="394"/>
      <c r="U484" s="394"/>
      <c r="V484" s="394"/>
      <c r="W484" s="394"/>
      <c r="X484" s="394"/>
      <c r="Y484" s="477"/>
      <c r="Z484" s="477"/>
      <c r="AA484" s="394"/>
      <c r="AB484" s="394"/>
    </row>
    <row r="485" spans="8:8" ht="15.75" customHeight="1">
      <c r="A485" s="475"/>
      <c r="B485" s="394"/>
      <c r="C485" s="476"/>
      <c r="D485" s="394"/>
      <c r="E485" s="394"/>
      <c r="F485" s="394"/>
      <c r="G485" s="394"/>
      <c r="H485" s="394"/>
      <c r="I485" s="394"/>
      <c r="J485" s="394"/>
      <c r="K485" s="394"/>
      <c r="L485" s="394"/>
      <c r="M485" s="394"/>
      <c r="N485" s="394"/>
      <c r="O485" s="394"/>
      <c r="P485" s="394"/>
      <c r="Q485" s="475"/>
      <c r="R485" s="475"/>
      <c r="S485" s="394"/>
      <c r="T485" s="394"/>
      <c r="U485" s="394"/>
      <c r="V485" s="394"/>
      <c r="W485" s="394"/>
      <c r="X485" s="394"/>
      <c r="Y485" s="477"/>
      <c r="Z485" s="477"/>
      <c r="AA485" s="394"/>
      <c r="AB485" s="394"/>
    </row>
    <row r="486" spans="8:8" ht="15.75" customHeight="1">
      <c r="A486" s="475"/>
      <c r="B486" s="394"/>
      <c r="C486" s="476"/>
      <c r="D486" s="394"/>
      <c r="E486" s="394"/>
      <c r="F486" s="394"/>
      <c r="G486" s="394"/>
      <c r="H486" s="394"/>
      <c r="I486" s="394"/>
      <c r="J486" s="394"/>
      <c r="K486" s="394"/>
      <c r="L486" s="394"/>
      <c r="M486" s="394"/>
      <c r="N486" s="394"/>
      <c r="O486" s="394"/>
      <c r="P486" s="394"/>
      <c r="Q486" s="475"/>
      <c r="R486" s="475"/>
      <c r="S486" s="394"/>
      <c r="T486" s="394"/>
      <c r="U486" s="394"/>
      <c r="V486" s="394"/>
      <c r="W486" s="394"/>
      <c r="X486" s="394"/>
      <c r="Y486" s="477"/>
      <c r="Z486" s="477"/>
      <c r="AA486" s="394"/>
      <c r="AB486" s="394"/>
    </row>
    <row r="487" spans="8:8" ht="15.75" customHeight="1">
      <c r="A487" s="475"/>
      <c r="B487" s="394"/>
      <c r="C487" s="476"/>
      <c r="D487" s="394"/>
      <c r="E487" s="394"/>
      <c r="F487" s="394"/>
      <c r="G487" s="394"/>
      <c r="H487" s="394"/>
      <c r="I487" s="394"/>
      <c r="J487" s="394"/>
      <c r="K487" s="394"/>
      <c r="L487" s="394"/>
      <c r="M487" s="394"/>
      <c r="N487" s="394"/>
      <c r="O487" s="394"/>
      <c r="P487" s="394"/>
      <c r="Q487" s="475"/>
      <c r="R487" s="475"/>
      <c r="S487" s="394"/>
      <c r="T487" s="394"/>
      <c r="U487" s="394"/>
      <c r="V487" s="394"/>
      <c r="W487" s="394"/>
      <c r="X487" s="394"/>
      <c r="Y487" s="477"/>
      <c r="Z487" s="477"/>
      <c r="AA487" s="394"/>
      <c r="AB487" s="394"/>
    </row>
    <row r="488" spans="8:8" ht="15.75" customHeight="1">
      <c r="A488" s="475"/>
      <c r="B488" s="394"/>
      <c r="C488" s="476"/>
      <c r="D488" s="394"/>
      <c r="E488" s="394"/>
      <c r="F488" s="394"/>
      <c r="G488" s="394"/>
      <c r="H488" s="394"/>
      <c r="I488" s="394"/>
      <c r="J488" s="394"/>
      <c r="K488" s="394"/>
      <c r="L488" s="394"/>
      <c r="M488" s="394"/>
      <c r="N488" s="394"/>
      <c r="O488" s="394"/>
      <c r="P488" s="394"/>
      <c r="Q488" s="475"/>
      <c r="R488" s="475"/>
      <c r="S488" s="394"/>
      <c r="T488" s="394"/>
      <c r="U488" s="394"/>
      <c r="V488" s="394"/>
      <c r="W488" s="394"/>
      <c r="X488" s="394"/>
      <c r="Y488" s="477"/>
      <c r="Z488" s="477"/>
      <c r="AA488" s="394"/>
      <c r="AB488" s="394"/>
    </row>
    <row r="489" spans="8:8" ht="15.75" customHeight="1">
      <c r="A489" s="475"/>
      <c r="B489" s="394"/>
      <c r="C489" s="476"/>
      <c r="D489" s="394"/>
      <c r="E489" s="394"/>
      <c r="F489" s="394"/>
      <c r="G489" s="394"/>
      <c r="H489" s="394"/>
      <c r="I489" s="394"/>
      <c r="J489" s="394"/>
      <c r="K489" s="394"/>
      <c r="L489" s="394"/>
      <c r="M489" s="394"/>
      <c r="N489" s="394"/>
      <c r="O489" s="394"/>
      <c r="P489" s="394"/>
      <c r="Q489" s="475"/>
      <c r="R489" s="475"/>
      <c r="S489" s="394"/>
      <c r="T489" s="394"/>
      <c r="U489" s="394"/>
      <c r="V489" s="394"/>
      <c r="W489" s="394"/>
      <c r="X489" s="394"/>
      <c r="Y489" s="477"/>
      <c r="Z489" s="477"/>
      <c r="AA489" s="394"/>
      <c r="AB489" s="394"/>
    </row>
    <row r="490" spans="8:8" ht="15.75" customHeight="1">
      <c r="A490" s="475"/>
      <c r="B490" s="394"/>
      <c r="C490" s="476"/>
      <c r="D490" s="394"/>
      <c r="E490" s="394"/>
      <c r="F490" s="394"/>
      <c r="G490" s="394"/>
      <c r="H490" s="394"/>
      <c r="I490" s="394"/>
      <c r="J490" s="394"/>
      <c r="K490" s="394"/>
      <c r="L490" s="394"/>
      <c r="M490" s="394"/>
      <c r="N490" s="394"/>
      <c r="O490" s="394"/>
      <c r="P490" s="394"/>
      <c r="Q490" s="475"/>
      <c r="R490" s="475"/>
      <c r="S490" s="394"/>
      <c r="T490" s="394"/>
      <c r="U490" s="394"/>
      <c r="V490" s="394"/>
      <c r="W490" s="394"/>
      <c r="X490" s="394"/>
      <c r="Y490" s="477"/>
      <c r="Z490" s="477"/>
      <c r="AA490" s="394"/>
      <c r="AB490" s="394"/>
    </row>
    <row r="491" spans="8:8" ht="15.75" customHeight="1">
      <c r="A491" s="475"/>
      <c r="B491" s="394"/>
      <c r="C491" s="476"/>
      <c r="D491" s="394"/>
      <c r="E491" s="394"/>
      <c r="F491" s="394"/>
      <c r="G491" s="394"/>
      <c r="H491" s="394"/>
      <c r="I491" s="394"/>
      <c r="J491" s="394"/>
      <c r="K491" s="394"/>
      <c r="L491" s="394"/>
      <c r="M491" s="394"/>
      <c r="N491" s="394"/>
      <c r="O491" s="394"/>
      <c r="P491" s="394"/>
      <c r="Q491" s="475"/>
      <c r="R491" s="475"/>
      <c r="S491" s="394"/>
      <c r="T491" s="394"/>
      <c r="U491" s="394"/>
      <c r="V491" s="394"/>
      <c r="W491" s="394"/>
      <c r="X491" s="394"/>
      <c r="Y491" s="477"/>
      <c r="Z491" s="477"/>
      <c r="AA491" s="394"/>
      <c r="AB491" s="394"/>
    </row>
    <row r="492" spans="8:8" ht="15.75" customHeight="1">
      <c r="A492" s="475"/>
      <c r="B492" s="394"/>
      <c r="C492" s="476"/>
      <c r="D492" s="394"/>
      <c r="E492" s="394"/>
      <c r="F492" s="394"/>
      <c r="G492" s="394"/>
      <c r="H492" s="394"/>
      <c r="I492" s="394"/>
      <c r="J492" s="394"/>
      <c r="K492" s="394"/>
      <c r="L492" s="394"/>
      <c r="M492" s="394"/>
      <c r="N492" s="394"/>
      <c r="O492" s="394"/>
      <c r="P492" s="394"/>
      <c r="Q492" s="475"/>
      <c r="R492" s="475"/>
      <c r="S492" s="394"/>
      <c r="T492" s="394"/>
      <c r="U492" s="394"/>
      <c r="V492" s="394"/>
      <c r="W492" s="394"/>
      <c r="X492" s="394"/>
      <c r="Y492" s="477"/>
      <c r="Z492" s="477"/>
      <c r="AA492" s="394"/>
      <c r="AB492" s="394"/>
    </row>
    <row r="493" spans="8:8" ht="15.75" customHeight="1">
      <c r="A493" s="475"/>
      <c r="B493" s="394"/>
      <c r="C493" s="476"/>
      <c r="D493" s="394"/>
      <c r="E493" s="394"/>
      <c r="F493" s="394"/>
      <c r="G493" s="394"/>
      <c r="H493" s="394"/>
      <c r="I493" s="394"/>
      <c r="J493" s="394"/>
      <c r="K493" s="394"/>
      <c r="L493" s="394"/>
      <c r="M493" s="394"/>
      <c r="N493" s="394"/>
      <c r="O493" s="394"/>
      <c r="P493" s="394"/>
      <c r="Q493" s="475"/>
      <c r="R493" s="475"/>
      <c r="S493" s="394"/>
      <c r="T493" s="394"/>
      <c r="U493" s="394"/>
      <c r="V493" s="394"/>
      <c r="W493" s="394"/>
      <c r="X493" s="394"/>
      <c r="Y493" s="477"/>
      <c r="Z493" s="477"/>
      <c r="AA493" s="394"/>
      <c r="AB493" s="394"/>
    </row>
    <row r="494" spans="8:8" ht="15.75" customHeight="1">
      <c r="A494" s="475"/>
      <c r="B494" s="394"/>
      <c r="C494" s="476"/>
      <c r="D494" s="394"/>
      <c r="E494" s="394"/>
      <c r="F494" s="394"/>
      <c r="G494" s="394"/>
      <c r="H494" s="394"/>
      <c r="I494" s="394"/>
      <c r="J494" s="394"/>
      <c r="K494" s="394"/>
      <c r="L494" s="394"/>
      <c r="M494" s="394"/>
      <c r="N494" s="394"/>
      <c r="O494" s="394"/>
      <c r="P494" s="394"/>
      <c r="Q494" s="475"/>
      <c r="R494" s="475"/>
      <c r="S494" s="394"/>
      <c r="T494" s="394"/>
      <c r="U494" s="394"/>
      <c r="V494" s="394"/>
      <c r="W494" s="394"/>
      <c r="X494" s="394"/>
      <c r="Y494" s="477"/>
      <c r="Z494" s="477"/>
      <c r="AA494" s="394"/>
      <c r="AB494" s="394"/>
    </row>
    <row r="495" spans="8:8" ht="15.75" customHeight="1">
      <c r="A495" s="475"/>
      <c r="B495" s="394"/>
      <c r="C495" s="476"/>
      <c r="D495" s="394"/>
      <c r="E495" s="394"/>
      <c r="F495" s="394"/>
      <c r="G495" s="394"/>
      <c r="H495" s="394"/>
      <c r="I495" s="394"/>
      <c r="J495" s="394"/>
      <c r="K495" s="394"/>
      <c r="L495" s="394"/>
      <c r="M495" s="394"/>
      <c r="N495" s="394"/>
      <c r="O495" s="394"/>
      <c r="P495" s="394"/>
      <c r="Q495" s="475"/>
      <c r="R495" s="475"/>
      <c r="S495" s="394"/>
      <c r="T495" s="394"/>
      <c r="U495" s="394"/>
      <c r="V495" s="394"/>
      <c r="W495" s="394"/>
      <c r="X495" s="394"/>
      <c r="Y495" s="477"/>
      <c r="Z495" s="477"/>
      <c r="AA495" s="394"/>
      <c r="AB495" s="394"/>
    </row>
    <row r="496" spans="8:8" ht="15.75" customHeight="1">
      <c r="A496" s="475"/>
      <c r="B496" s="394"/>
      <c r="C496" s="476"/>
      <c r="D496" s="394"/>
      <c r="E496" s="394"/>
      <c r="F496" s="394"/>
      <c r="G496" s="394"/>
      <c r="H496" s="394"/>
      <c r="I496" s="394"/>
      <c r="J496" s="394"/>
      <c r="K496" s="394"/>
      <c r="L496" s="394"/>
      <c r="M496" s="394"/>
      <c r="N496" s="394"/>
      <c r="O496" s="394"/>
      <c r="P496" s="394"/>
      <c r="Q496" s="475"/>
      <c r="R496" s="475"/>
      <c r="S496" s="394"/>
      <c r="T496" s="394"/>
      <c r="U496" s="394"/>
      <c r="V496" s="394"/>
      <c r="W496" s="394"/>
      <c r="X496" s="394"/>
      <c r="Y496" s="477"/>
      <c r="Z496" s="477"/>
      <c r="AA496" s="394"/>
      <c r="AB496" s="394"/>
    </row>
    <row r="497" spans="8:8" ht="15.75" customHeight="1">
      <c r="A497" s="475"/>
      <c r="B497" s="394"/>
      <c r="C497" s="476"/>
      <c r="D497" s="394"/>
      <c r="E497" s="394"/>
      <c r="F497" s="394"/>
      <c r="G497" s="394"/>
      <c r="H497" s="394"/>
      <c r="I497" s="394"/>
      <c r="J497" s="394"/>
      <c r="K497" s="394"/>
      <c r="L497" s="394"/>
      <c r="M497" s="394"/>
      <c r="N497" s="394"/>
      <c r="O497" s="394"/>
      <c r="P497" s="394"/>
      <c r="Q497" s="475"/>
      <c r="R497" s="475"/>
      <c r="S497" s="394"/>
      <c r="T497" s="394"/>
      <c r="U497" s="394"/>
      <c r="V497" s="394"/>
      <c r="W497" s="394"/>
      <c r="X497" s="394"/>
      <c r="Y497" s="477"/>
      <c r="Z497" s="477"/>
      <c r="AA497" s="394"/>
      <c r="AB497" s="394"/>
    </row>
    <row r="498" spans="8:8" ht="15.75" customHeight="1">
      <c r="A498" s="475"/>
      <c r="B498" s="394"/>
      <c r="C498" s="476"/>
      <c r="D498" s="394"/>
      <c r="E498" s="394"/>
      <c r="F498" s="394"/>
      <c r="G498" s="394"/>
      <c r="H498" s="394"/>
      <c r="I498" s="394"/>
      <c r="J498" s="394"/>
      <c r="K498" s="394"/>
      <c r="L498" s="394"/>
      <c r="M498" s="394"/>
      <c r="N498" s="394"/>
      <c r="O498" s="394"/>
      <c r="P498" s="394"/>
      <c r="Q498" s="475"/>
      <c r="R498" s="475"/>
      <c r="S498" s="394"/>
      <c r="T498" s="394"/>
      <c r="U498" s="394"/>
      <c r="V498" s="394"/>
      <c r="W498" s="394"/>
      <c r="X498" s="394"/>
      <c r="Y498" s="477"/>
      <c r="Z498" s="477"/>
      <c r="AA498" s="394"/>
      <c r="AB498" s="394"/>
    </row>
    <row r="499" spans="8:8" ht="15.75" customHeight="1">
      <c r="A499" s="475"/>
      <c r="B499" s="394"/>
      <c r="C499" s="476"/>
      <c r="D499" s="394"/>
      <c r="E499" s="394"/>
      <c r="F499" s="394"/>
      <c r="G499" s="394"/>
      <c r="H499" s="394"/>
      <c r="I499" s="394"/>
      <c r="J499" s="394"/>
      <c r="K499" s="394"/>
      <c r="L499" s="394"/>
      <c r="M499" s="394"/>
      <c r="N499" s="394"/>
      <c r="O499" s="394"/>
      <c r="P499" s="394"/>
      <c r="Q499" s="475"/>
      <c r="R499" s="475"/>
      <c r="S499" s="394"/>
      <c r="T499" s="394"/>
      <c r="U499" s="394"/>
      <c r="V499" s="394"/>
      <c r="W499" s="394"/>
      <c r="X499" s="394"/>
      <c r="Y499" s="477"/>
      <c r="Z499" s="477"/>
      <c r="AA499" s="394"/>
      <c r="AB499" s="394"/>
    </row>
    <row r="500" spans="8:8" ht="15.75" customHeight="1">
      <c r="A500" s="475"/>
      <c r="B500" s="394"/>
      <c r="C500" s="476"/>
      <c r="D500" s="394"/>
      <c r="E500" s="394"/>
      <c r="F500" s="394"/>
      <c r="G500" s="394"/>
      <c r="H500" s="394"/>
      <c r="I500" s="394"/>
      <c r="J500" s="394"/>
      <c r="K500" s="394"/>
      <c r="L500" s="394"/>
      <c r="M500" s="394"/>
      <c r="N500" s="394"/>
      <c r="O500" s="394"/>
      <c r="P500" s="394"/>
      <c r="Q500" s="475"/>
      <c r="R500" s="475"/>
      <c r="S500" s="394"/>
      <c r="T500" s="394"/>
      <c r="U500" s="394"/>
      <c r="V500" s="394"/>
      <c r="W500" s="394"/>
      <c r="X500" s="394"/>
      <c r="Y500" s="477"/>
      <c r="Z500" s="477"/>
      <c r="AA500" s="394"/>
      <c r="AB500" s="394"/>
    </row>
    <row r="501" spans="8:8" ht="15.75" customHeight="1">
      <c r="A501" s="475"/>
      <c r="B501" s="394"/>
      <c r="C501" s="476"/>
      <c r="D501" s="394"/>
      <c r="E501" s="394"/>
      <c r="F501" s="394"/>
      <c r="G501" s="394"/>
      <c r="H501" s="394"/>
      <c r="I501" s="394"/>
      <c r="J501" s="394"/>
      <c r="K501" s="394"/>
      <c r="L501" s="394"/>
      <c r="M501" s="394"/>
      <c r="N501" s="394"/>
      <c r="O501" s="394"/>
      <c r="P501" s="394"/>
      <c r="Q501" s="475"/>
      <c r="R501" s="475"/>
      <c r="S501" s="394"/>
      <c r="T501" s="394"/>
      <c r="U501" s="394"/>
      <c r="V501" s="394"/>
      <c r="W501" s="394"/>
      <c r="X501" s="394"/>
      <c r="Y501" s="477"/>
      <c r="Z501" s="477"/>
      <c r="AA501" s="394"/>
      <c r="AB501" s="394"/>
    </row>
    <row r="502" spans="8:8" ht="15.75" customHeight="1">
      <c r="A502" s="475"/>
      <c r="B502" s="394"/>
      <c r="C502" s="476"/>
      <c r="D502" s="394"/>
      <c r="E502" s="394"/>
      <c r="F502" s="394"/>
      <c r="G502" s="394"/>
      <c r="H502" s="394"/>
      <c r="I502" s="394"/>
      <c r="J502" s="394"/>
      <c r="K502" s="394"/>
      <c r="L502" s="394"/>
      <c r="M502" s="394"/>
      <c r="N502" s="394"/>
      <c r="O502" s="394"/>
      <c r="P502" s="394"/>
      <c r="Q502" s="475"/>
      <c r="R502" s="475"/>
      <c r="S502" s="394"/>
      <c r="T502" s="394"/>
      <c r="U502" s="394"/>
      <c r="V502" s="394"/>
      <c r="W502" s="394"/>
      <c r="X502" s="394"/>
      <c r="Y502" s="477"/>
      <c r="Z502" s="477"/>
      <c r="AA502" s="394"/>
      <c r="AB502" s="394"/>
    </row>
    <row r="503" spans="8:8" ht="15.75" customHeight="1">
      <c r="A503" s="475"/>
      <c r="B503" s="394"/>
      <c r="C503" s="476"/>
      <c r="D503" s="394"/>
      <c r="E503" s="394"/>
      <c r="F503" s="394"/>
      <c r="G503" s="394"/>
      <c r="H503" s="394"/>
      <c r="I503" s="394"/>
      <c r="J503" s="394"/>
      <c r="K503" s="394"/>
      <c r="L503" s="394"/>
      <c r="M503" s="394"/>
      <c r="N503" s="394"/>
      <c r="O503" s="394"/>
      <c r="P503" s="394"/>
      <c r="Q503" s="475"/>
      <c r="R503" s="475"/>
      <c r="S503" s="394"/>
      <c r="T503" s="394"/>
      <c r="U503" s="394"/>
      <c r="V503" s="394"/>
      <c r="W503" s="394"/>
      <c r="X503" s="394"/>
      <c r="Y503" s="477"/>
      <c r="Z503" s="477"/>
      <c r="AA503" s="394"/>
      <c r="AB503" s="394"/>
    </row>
    <row r="504" spans="8:8" ht="15.75" customHeight="1">
      <c r="A504" s="475"/>
      <c r="B504" s="394"/>
      <c r="C504" s="476"/>
      <c r="D504" s="394"/>
      <c r="E504" s="394"/>
      <c r="F504" s="394"/>
      <c r="G504" s="394"/>
      <c r="H504" s="394"/>
      <c r="I504" s="394"/>
      <c r="J504" s="394"/>
      <c r="K504" s="394"/>
      <c r="L504" s="394"/>
      <c r="M504" s="394"/>
      <c r="N504" s="394"/>
      <c r="O504" s="394"/>
      <c r="P504" s="394"/>
      <c r="Q504" s="475"/>
      <c r="R504" s="475"/>
      <c r="S504" s="394"/>
      <c r="T504" s="394"/>
      <c r="U504" s="394"/>
      <c r="V504" s="394"/>
      <c r="W504" s="394"/>
      <c r="X504" s="394"/>
      <c r="Y504" s="477"/>
      <c r="Z504" s="477"/>
      <c r="AA504" s="394"/>
      <c r="AB504" s="394"/>
    </row>
    <row r="505" spans="8:8" ht="15.75" customHeight="1">
      <c r="A505" s="475"/>
      <c r="B505" s="394"/>
      <c r="C505" s="476"/>
      <c r="D505" s="394"/>
      <c r="E505" s="394"/>
      <c r="F505" s="394"/>
      <c r="G505" s="394"/>
      <c r="H505" s="394"/>
      <c r="I505" s="394"/>
      <c r="J505" s="394"/>
      <c r="K505" s="394"/>
      <c r="L505" s="394"/>
      <c r="M505" s="394"/>
      <c r="N505" s="394"/>
      <c r="O505" s="394"/>
      <c r="P505" s="394"/>
      <c r="Q505" s="475"/>
      <c r="R505" s="475"/>
      <c r="S505" s="394"/>
      <c r="T505" s="394"/>
      <c r="U505" s="394"/>
      <c r="V505" s="394"/>
      <c r="W505" s="394"/>
      <c r="X505" s="394"/>
      <c r="Y505" s="477"/>
      <c r="Z505" s="477"/>
      <c r="AA505" s="394"/>
      <c r="AB505" s="394"/>
    </row>
    <row r="506" spans="8:8" ht="15.75" customHeight="1">
      <c r="A506" s="475"/>
      <c r="B506" s="394"/>
      <c r="C506" s="476"/>
      <c r="D506" s="394"/>
      <c r="E506" s="394"/>
      <c r="F506" s="394"/>
      <c r="G506" s="394"/>
      <c r="H506" s="394"/>
      <c r="I506" s="394"/>
      <c r="J506" s="394"/>
      <c r="K506" s="394"/>
      <c r="L506" s="394"/>
      <c r="M506" s="394"/>
      <c r="N506" s="394"/>
      <c r="O506" s="394"/>
      <c r="P506" s="394"/>
      <c r="Q506" s="475"/>
      <c r="R506" s="475"/>
      <c r="S506" s="394"/>
      <c r="T506" s="394"/>
      <c r="U506" s="394"/>
      <c r="V506" s="394"/>
      <c r="W506" s="394"/>
      <c r="X506" s="394"/>
      <c r="Y506" s="477"/>
      <c r="Z506" s="477"/>
      <c r="AA506" s="394"/>
      <c r="AB506" s="394"/>
    </row>
    <row r="507" spans="8:8" ht="15.75" customHeight="1">
      <c r="A507" s="475"/>
      <c r="B507" s="394"/>
      <c r="C507" s="476"/>
      <c r="D507" s="394"/>
      <c r="E507" s="394"/>
      <c r="F507" s="394"/>
      <c r="G507" s="394"/>
      <c r="H507" s="394"/>
      <c r="I507" s="394"/>
      <c r="J507" s="394"/>
      <c r="K507" s="394"/>
      <c r="L507" s="394"/>
      <c r="M507" s="394"/>
      <c r="N507" s="394"/>
      <c r="O507" s="394"/>
      <c r="P507" s="394"/>
      <c r="Q507" s="475"/>
      <c r="R507" s="475"/>
      <c r="S507" s="394"/>
      <c r="T507" s="394"/>
      <c r="U507" s="394"/>
      <c r="V507" s="394"/>
      <c r="W507" s="394"/>
      <c r="X507" s="394"/>
      <c r="Y507" s="477"/>
      <c r="Z507" s="477"/>
      <c r="AA507" s="394"/>
      <c r="AB507" s="394"/>
    </row>
    <row r="508" spans="8:8" ht="15.75" customHeight="1">
      <c r="A508" s="475"/>
      <c r="B508" s="394"/>
      <c r="C508" s="476"/>
      <c r="D508" s="394"/>
      <c r="E508" s="394"/>
      <c r="F508" s="394"/>
      <c r="G508" s="394"/>
      <c r="H508" s="394"/>
      <c r="I508" s="394"/>
      <c r="J508" s="394"/>
      <c r="K508" s="394"/>
      <c r="L508" s="394"/>
      <c r="M508" s="394"/>
      <c r="N508" s="394"/>
      <c r="O508" s="394"/>
      <c r="P508" s="394"/>
      <c r="Q508" s="475"/>
      <c r="R508" s="475"/>
      <c r="S508" s="394"/>
      <c r="T508" s="394"/>
      <c r="U508" s="394"/>
      <c r="V508" s="394"/>
      <c r="W508" s="394"/>
      <c r="X508" s="394"/>
      <c r="Y508" s="477"/>
      <c r="Z508" s="477"/>
      <c r="AA508" s="394"/>
      <c r="AB508" s="394"/>
    </row>
    <row r="509" spans="8:8" ht="15.75" customHeight="1">
      <c r="A509" s="475"/>
      <c r="B509" s="394"/>
      <c r="C509" s="476"/>
      <c r="D509" s="394"/>
      <c r="E509" s="394"/>
      <c r="F509" s="394"/>
      <c r="G509" s="394"/>
      <c r="H509" s="394"/>
      <c r="I509" s="394"/>
      <c r="J509" s="394"/>
      <c r="K509" s="394"/>
      <c r="L509" s="394"/>
      <c r="M509" s="394"/>
      <c r="N509" s="394"/>
      <c r="O509" s="394"/>
      <c r="P509" s="394"/>
      <c r="Q509" s="475"/>
      <c r="R509" s="475"/>
      <c r="S509" s="394"/>
      <c r="T509" s="394"/>
      <c r="U509" s="394"/>
      <c r="V509" s="394"/>
      <c r="W509" s="394"/>
      <c r="X509" s="394"/>
      <c r="Y509" s="477"/>
      <c r="Z509" s="477"/>
      <c r="AA509" s="394"/>
      <c r="AB509" s="394"/>
    </row>
    <row r="510" spans="8:8" ht="15.75" customHeight="1">
      <c r="A510" s="475"/>
      <c r="B510" s="394"/>
      <c r="C510" s="476"/>
      <c r="D510" s="394"/>
      <c r="E510" s="394"/>
      <c r="F510" s="394"/>
      <c r="G510" s="394"/>
      <c r="H510" s="394"/>
      <c r="I510" s="394"/>
      <c r="J510" s="394"/>
      <c r="K510" s="394"/>
      <c r="L510" s="394"/>
      <c r="M510" s="394"/>
      <c r="N510" s="394"/>
      <c r="O510" s="394"/>
      <c r="P510" s="394"/>
      <c r="Q510" s="475"/>
      <c r="R510" s="475"/>
      <c r="S510" s="394"/>
      <c r="T510" s="394"/>
      <c r="U510" s="394"/>
      <c r="V510" s="394"/>
      <c r="W510" s="394"/>
      <c r="X510" s="394"/>
      <c r="Y510" s="477"/>
      <c r="Z510" s="477"/>
      <c r="AA510" s="394"/>
      <c r="AB510" s="394"/>
    </row>
    <row r="511" spans="8:8" ht="15.75" customHeight="1">
      <c r="A511" s="475"/>
      <c r="B511" s="394"/>
      <c r="C511" s="476"/>
      <c r="D511" s="394"/>
      <c r="E511" s="394"/>
      <c r="F511" s="394"/>
      <c r="G511" s="394"/>
      <c r="H511" s="394"/>
      <c r="I511" s="394"/>
      <c r="J511" s="394"/>
      <c r="K511" s="394"/>
      <c r="L511" s="394"/>
      <c r="M511" s="394"/>
      <c r="N511" s="394"/>
      <c r="O511" s="394"/>
      <c r="P511" s="394"/>
      <c r="Q511" s="475"/>
      <c r="R511" s="475"/>
      <c r="S511" s="394"/>
      <c r="T511" s="394"/>
      <c r="U511" s="394"/>
      <c r="V511" s="394"/>
      <c r="W511" s="394"/>
      <c r="X511" s="394"/>
      <c r="Y511" s="477"/>
      <c r="Z511" s="477"/>
      <c r="AA511" s="394"/>
      <c r="AB511" s="394"/>
    </row>
    <row r="512" spans="8:8" ht="15.75" customHeight="1">
      <c r="A512" s="475"/>
      <c r="B512" s="394"/>
      <c r="C512" s="476"/>
      <c r="D512" s="394"/>
      <c r="E512" s="394"/>
      <c r="F512" s="394"/>
      <c r="G512" s="394"/>
      <c r="H512" s="394"/>
      <c r="I512" s="394"/>
      <c r="J512" s="394"/>
      <c r="K512" s="394"/>
      <c r="L512" s="394"/>
      <c r="M512" s="394"/>
      <c r="N512" s="394"/>
      <c r="O512" s="394"/>
      <c r="P512" s="394"/>
      <c r="Q512" s="475"/>
      <c r="R512" s="475"/>
      <c r="S512" s="394"/>
      <c r="T512" s="394"/>
      <c r="U512" s="394"/>
      <c r="V512" s="394"/>
      <c r="W512" s="394"/>
      <c r="X512" s="394"/>
      <c r="Y512" s="477"/>
      <c r="Z512" s="477"/>
      <c r="AA512" s="394"/>
      <c r="AB512" s="394"/>
    </row>
    <row r="513" spans="8:8" ht="15.75" customHeight="1">
      <c r="A513" s="475"/>
      <c r="B513" s="394"/>
      <c r="C513" s="476"/>
      <c r="D513" s="394"/>
      <c r="E513" s="394"/>
      <c r="F513" s="394"/>
      <c r="G513" s="394"/>
      <c r="H513" s="394"/>
      <c r="I513" s="394"/>
      <c r="J513" s="394"/>
      <c r="K513" s="394"/>
      <c r="L513" s="394"/>
      <c r="M513" s="394"/>
      <c r="N513" s="394"/>
      <c r="O513" s="394"/>
      <c r="P513" s="394"/>
      <c r="Q513" s="475"/>
      <c r="R513" s="475"/>
      <c r="S513" s="394"/>
      <c r="T513" s="394"/>
      <c r="U513" s="394"/>
      <c r="V513" s="394"/>
      <c r="W513" s="394"/>
      <c r="X513" s="394"/>
      <c r="Y513" s="477"/>
      <c r="Z513" s="477"/>
      <c r="AA513" s="394"/>
      <c r="AB513" s="394"/>
    </row>
    <row r="514" spans="8:8" ht="15.75" customHeight="1">
      <c r="A514" s="475"/>
      <c r="B514" s="394"/>
      <c r="C514" s="476"/>
      <c r="D514" s="394"/>
      <c r="E514" s="394"/>
      <c r="F514" s="394"/>
      <c r="G514" s="394"/>
      <c r="H514" s="394"/>
      <c r="I514" s="394"/>
      <c r="J514" s="394"/>
      <c r="K514" s="394"/>
      <c r="L514" s="394"/>
      <c r="M514" s="394"/>
      <c r="N514" s="394"/>
      <c r="O514" s="394"/>
      <c r="P514" s="394"/>
      <c r="Q514" s="475"/>
      <c r="R514" s="475"/>
      <c r="S514" s="394"/>
      <c r="T514" s="394"/>
      <c r="U514" s="394"/>
      <c r="V514" s="394"/>
      <c r="W514" s="394"/>
      <c r="X514" s="394"/>
      <c r="Y514" s="477"/>
      <c r="Z514" s="477"/>
      <c r="AA514" s="394"/>
      <c r="AB514" s="394"/>
    </row>
    <row r="515" spans="8:8" ht="15.75" customHeight="1">
      <c r="A515" s="475"/>
      <c r="B515" s="394"/>
      <c r="C515" s="476"/>
      <c r="D515" s="394"/>
      <c r="E515" s="394"/>
      <c r="F515" s="394"/>
      <c r="G515" s="394"/>
      <c r="H515" s="394"/>
      <c r="I515" s="394"/>
      <c r="J515" s="394"/>
      <c r="K515" s="394"/>
      <c r="L515" s="394"/>
      <c r="M515" s="394"/>
      <c r="N515" s="394"/>
      <c r="O515" s="394"/>
      <c r="P515" s="394"/>
      <c r="Q515" s="475"/>
      <c r="R515" s="475"/>
      <c r="S515" s="394"/>
      <c r="T515" s="394"/>
      <c r="U515" s="394"/>
      <c r="V515" s="394"/>
      <c r="W515" s="394"/>
      <c r="X515" s="394"/>
      <c r="Y515" s="477"/>
      <c r="Z515" s="477"/>
      <c r="AA515" s="394"/>
      <c r="AB515" s="394"/>
    </row>
    <row r="516" spans="8:8" ht="15.75" customHeight="1">
      <c r="A516" s="475"/>
      <c r="B516" s="394"/>
      <c r="C516" s="476"/>
      <c r="D516" s="394"/>
      <c r="E516" s="394"/>
      <c r="F516" s="394"/>
      <c r="G516" s="394"/>
      <c r="H516" s="394"/>
      <c r="I516" s="394"/>
      <c r="J516" s="394"/>
      <c r="K516" s="394"/>
      <c r="L516" s="394"/>
      <c r="M516" s="394"/>
      <c r="N516" s="394"/>
      <c r="O516" s="394"/>
      <c r="P516" s="394"/>
      <c r="Q516" s="475"/>
      <c r="R516" s="475"/>
      <c r="S516" s="394"/>
      <c r="T516" s="394"/>
      <c r="U516" s="394"/>
      <c r="V516" s="394"/>
      <c r="W516" s="394"/>
      <c r="X516" s="394"/>
      <c r="Y516" s="477"/>
      <c r="Z516" s="477"/>
      <c r="AA516" s="394"/>
      <c r="AB516" s="394"/>
    </row>
    <row r="517" spans="8:8" ht="15.75" customHeight="1">
      <c r="A517" s="475"/>
      <c r="B517" s="394"/>
      <c r="C517" s="476"/>
      <c r="D517" s="394"/>
      <c r="E517" s="394"/>
      <c r="F517" s="394"/>
      <c r="G517" s="394"/>
      <c r="H517" s="394"/>
      <c r="I517" s="394"/>
      <c r="J517" s="394"/>
      <c r="K517" s="394"/>
      <c r="L517" s="394"/>
      <c r="M517" s="394"/>
      <c r="N517" s="394"/>
      <c r="O517" s="394"/>
      <c r="P517" s="394"/>
      <c r="Q517" s="475"/>
      <c r="R517" s="475"/>
      <c r="S517" s="394"/>
      <c r="T517" s="394"/>
      <c r="U517" s="394"/>
      <c r="V517" s="394"/>
      <c r="W517" s="394"/>
      <c r="X517" s="394"/>
      <c r="Y517" s="477"/>
      <c r="Z517" s="477"/>
      <c r="AA517" s="394"/>
      <c r="AB517" s="394"/>
    </row>
    <row r="518" spans="8:8" ht="15.75" customHeight="1">
      <c r="A518" s="475"/>
      <c r="B518" s="394"/>
      <c r="C518" s="476"/>
      <c r="D518" s="394"/>
      <c r="E518" s="394"/>
      <c r="F518" s="394"/>
      <c r="G518" s="394"/>
      <c r="H518" s="394"/>
      <c r="I518" s="394"/>
      <c r="J518" s="394"/>
      <c r="K518" s="394"/>
      <c r="L518" s="394"/>
      <c r="M518" s="394"/>
      <c r="N518" s="394"/>
      <c r="O518" s="394"/>
      <c r="P518" s="394"/>
      <c r="Q518" s="475"/>
      <c r="R518" s="475"/>
      <c r="S518" s="394"/>
      <c r="T518" s="394"/>
      <c r="U518" s="394"/>
      <c r="V518" s="394"/>
      <c r="W518" s="394"/>
      <c r="X518" s="394"/>
      <c r="Y518" s="477"/>
      <c r="Z518" s="477"/>
      <c r="AA518" s="394"/>
      <c r="AB518" s="394"/>
    </row>
    <row r="519" spans="8:8" ht="15.75" customHeight="1">
      <c r="A519" s="475"/>
      <c r="B519" s="394"/>
      <c r="C519" s="476"/>
      <c r="D519" s="394"/>
      <c r="E519" s="394"/>
      <c r="F519" s="394"/>
      <c r="G519" s="394"/>
      <c r="H519" s="394"/>
      <c r="I519" s="394"/>
      <c r="J519" s="394"/>
      <c r="K519" s="394"/>
      <c r="L519" s="394"/>
      <c r="M519" s="394"/>
      <c r="N519" s="394"/>
      <c r="O519" s="394"/>
      <c r="P519" s="394"/>
      <c r="Q519" s="475"/>
      <c r="R519" s="475"/>
      <c r="S519" s="394"/>
      <c r="T519" s="394"/>
      <c r="U519" s="394"/>
      <c r="V519" s="394"/>
      <c r="W519" s="394"/>
      <c r="X519" s="394"/>
      <c r="Y519" s="477"/>
      <c r="Z519" s="477"/>
      <c r="AA519" s="394"/>
      <c r="AB519" s="394"/>
    </row>
    <row r="520" spans="8:8" ht="15.75" customHeight="1">
      <c r="A520" s="475"/>
      <c r="B520" s="394"/>
      <c r="C520" s="476"/>
      <c r="D520" s="394"/>
      <c r="E520" s="394"/>
      <c r="F520" s="394"/>
      <c r="G520" s="394"/>
      <c r="H520" s="394"/>
      <c r="I520" s="394"/>
      <c r="J520" s="394"/>
      <c r="K520" s="394"/>
      <c r="L520" s="394"/>
      <c r="M520" s="394"/>
      <c r="N520" s="394"/>
      <c r="O520" s="394"/>
      <c r="P520" s="394"/>
      <c r="Q520" s="475"/>
      <c r="R520" s="475"/>
      <c r="S520" s="394"/>
      <c r="T520" s="394"/>
      <c r="U520" s="394"/>
      <c r="V520" s="394"/>
      <c r="W520" s="394"/>
      <c r="X520" s="394"/>
      <c r="Y520" s="477"/>
      <c r="Z520" s="477"/>
      <c r="AA520" s="394"/>
      <c r="AB520" s="394"/>
    </row>
    <row r="521" spans="8:8" ht="15.75" customHeight="1">
      <c r="A521" s="475"/>
      <c r="B521" s="394"/>
      <c r="C521" s="476"/>
      <c r="D521" s="394"/>
      <c r="E521" s="394"/>
      <c r="F521" s="394"/>
      <c r="G521" s="394"/>
      <c r="H521" s="394"/>
      <c r="I521" s="394"/>
      <c r="J521" s="394"/>
      <c r="K521" s="394"/>
      <c r="L521" s="394"/>
      <c r="M521" s="394"/>
      <c r="N521" s="394"/>
      <c r="O521" s="394"/>
      <c r="P521" s="394"/>
      <c r="Q521" s="475"/>
      <c r="R521" s="475"/>
      <c r="S521" s="394"/>
      <c r="T521" s="394"/>
      <c r="U521" s="394"/>
      <c r="V521" s="394"/>
      <c r="W521" s="394"/>
      <c r="X521" s="394"/>
      <c r="Y521" s="477"/>
      <c r="Z521" s="477"/>
      <c r="AA521" s="394"/>
      <c r="AB521" s="394"/>
    </row>
    <row r="522" spans="8:8" ht="15.75" customHeight="1">
      <c r="A522" s="475"/>
      <c r="B522" s="394"/>
      <c r="C522" s="476"/>
      <c r="D522" s="394"/>
      <c r="E522" s="394"/>
      <c r="F522" s="394"/>
      <c r="G522" s="394"/>
      <c r="H522" s="394"/>
      <c r="I522" s="394"/>
      <c r="J522" s="394"/>
      <c r="K522" s="394"/>
      <c r="L522" s="394"/>
      <c r="M522" s="394"/>
      <c r="N522" s="394"/>
      <c r="O522" s="394"/>
      <c r="P522" s="394"/>
      <c r="Q522" s="475"/>
      <c r="R522" s="475"/>
      <c r="S522" s="394"/>
      <c r="T522" s="394"/>
      <c r="U522" s="394"/>
      <c r="V522" s="394"/>
      <c r="W522" s="394"/>
      <c r="X522" s="394"/>
      <c r="Y522" s="477"/>
      <c r="Z522" s="477"/>
      <c r="AA522" s="394"/>
      <c r="AB522" s="394"/>
    </row>
    <row r="523" spans="8:8" ht="15.75" customHeight="1">
      <c r="A523" s="475"/>
      <c r="B523" s="394"/>
      <c r="C523" s="476"/>
      <c r="D523" s="394"/>
      <c r="E523" s="394"/>
      <c r="F523" s="394"/>
      <c r="G523" s="394"/>
      <c r="H523" s="394"/>
      <c r="I523" s="394"/>
      <c r="J523" s="394"/>
      <c r="K523" s="394"/>
      <c r="L523" s="394"/>
      <c r="M523" s="394"/>
      <c r="N523" s="394"/>
      <c r="O523" s="394"/>
      <c r="P523" s="394"/>
      <c r="Q523" s="475"/>
      <c r="R523" s="475"/>
      <c r="S523" s="394"/>
      <c r="T523" s="394"/>
      <c r="U523" s="394"/>
      <c r="V523" s="394"/>
      <c r="W523" s="394"/>
      <c r="X523" s="394"/>
      <c r="Y523" s="477"/>
      <c r="Z523" s="477"/>
      <c r="AA523" s="394"/>
      <c r="AB523" s="394"/>
    </row>
    <row r="524" spans="8:8" ht="15.75" customHeight="1">
      <c r="A524" s="475"/>
      <c r="B524" s="394"/>
      <c r="C524" s="476"/>
      <c r="D524" s="394"/>
      <c r="E524" s="394"/>
      <c r="F524" s="394"/>
      <c r="G524" s="394"/>
      <c r="H524" s="394"/>
      <c r="I524" s="394"/>
      <c r="J524" s="394"/>
      <c r="K524" s="394"/>
      <c r="L524" s="394"/>
      <c r="M524" s="394"/>
      <c r="N524" s="394"/>
      <c r="O524" s="394"/>
      <c r="P524" s="394"/>
      <c r="Q524" s="475"/>
      <c r="R524" s="475"/>
      <c r="S524" s="394"/>
      <c r="T524" s="394"/>
      <c r="U524" s="394"/>
      <c r="V524" s="394"/>
      <c r="W524" s="394"/>
      <c r="X524" s="394"/>
      <c r="Y524" s="477"/>
      <c r="Z524" s="477"/>
      <c r="AA524" s="394"/>
      <c r="AB524" s="394"/>
    </row>
    <row r="525" spans="8:8" ht="15.75" customHeight="1">
      <c r="A525" s="475"/>
      <c r="B525" s="394"/>
      <c r="C525" s="476"/>
      <c r="D525" s="394"/>
      <c r="E525" s="394"/>
      <c r="F525" s="394"/>
      <c r="G525" s="394"/>
      <c r="H525" s="394"/>
      <c r="I525" s="394"/>
      <c r="J525" s="394"/>
      <c r="K525" s="394"/>
      <c r="L525" s="394"/>
      <c r="M525" s="394"/>
      <c r="N525" s="394"/>
      <c r="O525" s="394"/>
      <c r="P525" s="394"/>
      <c r="Q525" s="475"/>
      <c r="R525" s="475"/>
      <c r="S525" s="394"/>
      <c r="T525" s="394"/>
      <c r="U525" s="394"/>
      <c r="V525" s="394"/>
      <c r="W525" s="394"/>
      <c r="X525" s="394"/>
      <c r="Y525" s="477"/>
      <c r="Z525" s="477"/>
      <c r="AA525" s="394"/>
      <c r="AB525" s="394"/>
    </row>
    <row r="526" spans="8:8" ht="15.75" customHeight="1">
      <c r="A526" s="475"/>
      <c r="B526" s="394"/>
      <c r="C526" s="476"/>
      <c r="D526" s="394"/>
      <c r="E526" s="394"/>
      <c r="F526" s="394"/>
      <c r="G526" s="394"/>
      <c r="H526" s="394"/>
      <c r="I526" s="394"/>
      <c r="J526" s="394"/>
      <c r="K526" s="394"/>
      <c r="L526" s="394"/>
      <c r="M526" s="394"/>
      <c r="N526" s="394"/>
      <c r="O526" s="394"/>
      <c r="P526" s="394"/>
      <c r="Q526" s="475"/>
      <c r="R526" s="475"/>
      <c r="S526" s="394"/>
      <c r="T526" s="394"/>
      <c r="U526" s="394"/>
      <c r="V526" s="394"/>
      <c r="W526" s="394"/>
      <c r="X526" s="394"/>
      <c r="Y526" s="477"/>
      <c r="Z526" s="477"/>
      <c r="AA526" s="394"/>
      <c r="AB526" s="394"/>
    </row>
    <row r="527" spans="8:8" ht="15.75" customHeight="1">
      <c r="A527" s="475"/>
      <c r="B527" s="394"/>
      <c r="C527" s="476"/>
      <c r="D527" s="394"/>
      <c r="E527" s="394"/>
      <c r="F527" s="394"/>
      <c r="G527" s="394"/>
      <c r="H527" s="394"/>
      <c r="I527" s="394"/>
      <c r="J527" s="394"/>
      <c r="K527" s="394"/>
      <c r="L527" s="394"/>
      <c r="M527" s="394"/>
      <c r="N527" s="394"/>
      <c r="O527" s="394"/>
      <c r="P527" s="394"/>
      <c r="Q527" s="475"/>
      <c r="R527" s="475"/>
      <c r="S527" s="394"/>
      <c r="T527" s="394"/>
      <c r="U527" s="394"/>
      <c r="V527" s="394"/>
      <c r="W527" s="394"/>
      <c r="X527" s="394"/>
      <c r="Y527" s="477"/>
      <c r="Z527" s="477"/>
      <c r="AA527" s="394"/>
      <c r="AB527" s="394"/>
    </row>
    <row r="528" spans="8:8" ht="15.75" customHeight="1">
      <c r="A528" s="475"/>
      <c r="B528" s="394"/>
      <c r="C528" s="476"/>
      <c r="D528" s="394"/>
      <c r="E528" s="394"/>
      <c r="F528" s="394"/>
      <c r="G528" s="394"/>
      <c r="H528" s="394"/>
      <c r="I528" s="394"/>
      <c r="J528" s="394"/>
      <c r="K528" s="394"/>
      <c r="L528" s="394"/>
      <c r="M528" s="394"/>
      <c r="N528" s="394"/>
      <c r="O528" s="394"/>
      <c r="P528" s="394"/>
      <c r="Q528" s="475"/>
      <c r="R528" s="475"/>
      <c r="S528" s="394"/>
      <c r="T528" s="394"/>
      <c r="U528" s="394"/>
      <c r="V528" s="394"/>
      <c r="W528" s="394"/>
      <c r="X528" s="394"/>
      <c r="Y528" s="477"/>
      <c r="Z528" s="477"/>
      <c r="AA528" s="394"/>
      <c r="AB528" s="394"/>
    </row>
    <row r="529" spans="8:8" ht="15.75" customHeight="1">
      <c r="A529" s="475"/>
      <c r="B529" s="394"/>
      <c r="C529" s="476"/>
      <c r="D529" s="394"/>
      <c r="E529" s="394"/>
      <c r="F529" s="394"/>
      <c r="G529" s="394"/>
      <c r="H529" s="394"/>
      <c r="I529" s="394"/>
      <c r="J529" s="394"/>
      <c r="K529" s="394"/>
      <c r="L529" s="394"/>
      <c r="M529" s="394"/>
      <c r="N529" s="394"/>
      <c r="O529" s="394"/>
      <c r="P529" s="394"/>
      <c r="Q529" s="475"/>
      <c r="R529" s="475"/>
      <c r="S529" s="394"/>
      <c r="T529" s="394"/>
      <c r="U529" s="394"/>
      <c r="V529" s="394"/>
      <c r="W529" s="394"/>
      <c r="X529" s="394"/>
      <c r="Y529" s="477"/>
      <c r="Z529" s="477"/>
      <c r="AA529" s="394"/>
      <c r="AB529" s="394"/>
    </row>
    <row r="530" spans="8:8" ht="15.75" customHeight="1">
      <c r="A530" s="475"/>
      <c r="B530" s="394"/>
      <c r="C530" s="476"/>
      <c r="D530" s="394"/>
      <c r="E530" s="394"/>
      <c r="F530" s="394"/>
      <c r="G530" s="394"/>
      <c r="H530" s="394"/>
      <c r="I530" s="394"/>
      <c r="J530" s="394"/>
      <c r="K530" s="394"/>
      <c r="L530" s="394"/>
      <c r="M530" s="394"/>
      <c r="N530" s="394"/>
      <c r="O530" s="394"/>
      <c r="P530" s="394"/>
      <c r="Q530" s="475"/>
      <c r="R530" s="475"/>
      <c r="S530" s="394"/>
      <c r="T530" s="394"/>
      <c r="U530" s="394"/>
      <c r="V530" s="394"/>
      <c r="W530" s="394"/>
      <c r="X530" s="394"/>
      <c r="Y530" s="477"/>
      <c r="Z530" s="477"/>
      <c r="AA530" s="394"/>
      <c r="AB530" s="394"/>
    </row>
    <row r="531" spans="8:8" ht="15.75" customHeight="1">
      <c r="A531" s="475"/>
      <c r="B531" s="394"/>
      <c r="C531" s="476"/>
      <c r="D531" s="394"/>
      <c r="E531" s="394"/>
      <c r="F531" s="394"/>
      <c r="G531" s="394"/>
      <c r="H531" s="394"/>
      <c r="I531" s="394"/>
      <c r="J531" s="394"/>
      <c r="K531" s="394"/>
      <c r="L531" s="394"/>
      <c r="M531" s="394"/>
      <c r="N531" s="394"/>
      <c r="O531" s="394"/>
      <c r="P531" s="394"/>
      <c r="Q531" s="475"/>
      <c r="R531" s="475"/>
      <c r="S531" s="394"/>
      <c r="T531" s="394"/>
      <c r="U531" s="394"/>
      <c r="V531" s="394"/>
      <c r="W531" s="394"/>
      <c r="X531" s="394"/>
      <c r="Y531" s="477"/>
      <c r="Z531" s="477"/>
      <c r="AA531" s="394"/>
      <c r="AB531" s="394"/>
    </row>
    <row r="532" spans="8:8" ht="15.75" customHeight="1">
      <c r="A532" s="475"/>
      <c r="B532" s="394"/>
      <c r="C532" s="476"/>
      <c r="D532" s="394"/>
      <c r="E532" s="394"/>
      <c r="F532" s="394"/>
      <c r="G532" s="394"/>
      <c r="H532" s="394"/>
      <c r="I532" s="394"/>
      <c r="J532" s="394"/>
      <c r="K532" s="394"/>
      <c r="L532" s="394"/>
      <c r="M532" s="394"/>
      <c r="N532" s="394"/>
      <c r="O532" s="394"/>
      <c r="P532" s="394"/>
      <c r="Q532" s="475"/>
      <c r="R532" s="475"/>
      <c r="S532" s="394"/>
      <c r="T532" s="394"/>
      <c r="U532" s="394"/>
      <c r="V532" s="394"/>
      <c r="W532" s="394"/>
      <c r="X532" s="394"/>
      <c r="Y532" s="477"/>
      <c r="Z532" s="477"/>
      <c r="AA532" s="394"/>
      <c r="AB532" s="394"/>
    </row>
    <row r="533" spans="8:8" ht="15.75" customHeight="1">
      <c r="A533" s="475"/>
      <c r="B533" s="394"/>
      <c r="C533" s="476"/>
      <c r="D533" s="394"/>
      <c r="E533" s="394"/>
      <c r="F533" s="394"/>
      <c r="G533" s="394"/>
      <c r="H533" s="394"/>
      <c r="I533" s="394"/>
      <c r="J533" s="394"/>
      <c r="K533" s="394"/>
      <c r="L533" s="394"/>
      <c r="M533" s="394"/>
      <c r="N533" s="394"/>
      <c r="O533" s="394"/>
      <c r="P533" s="394"/>
      <c r="Q533" s="475"/>
      <c r="R533" s="475"/>
      <c r="S533" s="394"/>
      <c r="T533" s="394"/>
      <c r="U533" s="394"/>
      <c r="V533" s="394"/>
      <c r="W533" s="394"/>
      <c r="X533" s="394"/>
      <c r="Y533" s="477"/>
      <c r="Z533" s="477"/>
      <c r="AA533" s="394"/>
      <c r="AB533" s="394"/>
    </row>
    <row r="534" spans="8:8" ht="15.75" customHeight="1">
      <c r="A534" s="475"/>
      <c r="B534" s="394"/>
      <c r="C534" s="476"/>
      <c r="D534" s="394"/>
      <c r="E534" s="394"/>
      <c r="F534" s="394"/>
      <c r="G534" s="394"/>
      <c r="H534" s="394"/>
      <c r="I534" s="394"/>
      <c r="J534" s="394"/>
      <c r="K534" s="394"/>
      <c r="L534" s="394"/>
      <c r="M534" s="394"/>
      <c r="N534" s="394"/>
      <c r="O534" s="394"/>
      <c r="P534" s="394"/>
      <c r="Q534" s="475"/>
      <c r="R534" s="475"/>
      <c r="S534" s="394"/>
      <c r="T534" s="394"/>
      <c r="U534" s="394"/>
      <c r="V534" s="394"/>
      <c r="W534" s="394"/>
      <c r="X534" s="394"/>
      <c r="Y534" s="477"/>
      <c r="Z534" s="477"/>
      <c r="AA534" s="394"/>
      <c r="AB534" s="394"/>
    </row>
    <row r="535" spans="8:8" ht="15.75" customHeight="1">
      <c r="A535" s="475"/>
      <c r="B535" s="394"/>
      <c r="C535" s="476"/>
      <c r="D535" s="394"/>
      <c r="E535" s="394"/>
      <c r="F535" s="394"/>
      <c r="G535" s="394"/>
      <c r="H535" s="394"/>
      <c r="I535" s="394"/>
      <c r="J535" s="394"/>
      <c r="K535" s="394"/>
      <c r="L535" s="394"/>
      <c r="M535" s="394"/>
      <c r="N535" s="394"/>
      <c r="O535" s="394"/>
      <c r="P535" s="394"/>
      <c r="Q535" s="475"/>
      <c r="R535" s="475"/>
      <c r="S535" s="394"/>
      <c r="T535" s="394"/>
      <c r="U535" s="394"/>
      <c r="V535" s="394"/>
      <c r="W535" s="394"/>
      <c r="X535" s="394"/>
      <c r="Y535" s="477"/>
      <c r="Z535" s="477"/>
      <c r="AA535" s="394"/>
      <c r="AB535" s="394"/>
    </row>
    <row r="536" spans="8:8" ht="15.75" customHeight="1">
      <c r="A536" s="475"/>
      <c r="B536" s="394"/>
      <c r="C536" s="476"/>
      <c r="D536" s="394"/>
      <c r="E536" s="394"/>
      <c r="F536" s="394"/>
      <c r="G536" s="394"/>
      <c r="H536" s="394"/>
      <c r="I536" s="394"/>
      <c r="J536" s="394"/>
      <c r="K536" s="394"/>
      <c r="L536" s="394"/>
      <c r="M536" s="394"/>
      <c r="N536" s="394"/>
      <c r="O536" s="394"/>
      <c r="P536" s="394"/>
      <c r="Q536" s="475"/>
      <c r="R536" s="475"/>
      <c r="S536" s="394"/>
      <c r="T536" s="394"/>
      <c r="U536" s="394"/>
      <c r="V536" s="394"/>
      <c r="W536" s="394"/>
      <c r="X536" s="394"/>
      <c r="Y536" s="477"/>
      <c r="Z536" s="477"/>
      <c r="AA536" s="394"/>
      <c r="AB536" s="394"/>
    </row>
    <row r="537" spans="8:8" ht="15.75" customHeight="1">
      <c r="A537" s="475"/>
      <c r="B537" s="394"/>
      <c r="C537" s="476"/>
      <c r="D537" s="394"/>
      <c r="E537" s="394"/>
      <c r="F537" s="394"/>
      <c r="G537" s="394"/>
      <c r="H537" s="394"/>
      <c r="I537" s="394"/>
      <c r="J537" s="394"/>
      <c r="K537" s="394"/>
      <c r="L537" s="394"/>
      <c r="M537" s="394"/>
      <c r="N537" s="394"/>
      <c r="O537" s="394"/>
      <c r="P537" s="394"/>
      <c r="Q537" s="475"/>
      <c r="R537" s="475"/>
      <c r="S537" s="394"/>
      <c r="T537" s="394"/>
      <c r="U537" s="394"/>
      <c r="V537" s="394"/>
      <c r="W537" s="394"/>
      <c r="X537" s="394"/>
      <c r="Y537" s="477"/>
      <c r="Z537" s="477"/>
      <c r="AA537" s="394"/>
      <c r="AB537" s="394"/>
    </row>
    <row r="538" spans="8:8" ht="15.75" customHeight="1">
      <c r="A538" s="475"/>
      <c r="B538" s="394"/>
      <c r="C538" s="476"/>
      <c r="D538" s="394"/>
      <c r="E538" s="394"/>
      <c r="F538" s="394"/>
      <c r="G538" s="394"/>
      <c r="H538" s="394"/>
      <c r="I538" s="394"/>
      <c r="J538" s="394"/>
      <c r="K538" s="394"/>
      <c r="L538" s="394"/>
      <c r="M538" s="394"/>
      <c r="N538" s="394"/>
      <c r="O538" s="394"/>
      <c r="P538" s="394"/>
      <c r="Q538" s="475"/>
      <c r="R538" s="475"/>
      <c r="S538" s="394"/>
      <c r="T538" s="394"/>
      <c r="U538" s="394"/>
      <c r="V538" s="394"/>
      <c r="W538" s="394"/>
      <c r="X538" s="394"/>
      <c r="Y538" s="477"/>
      <c r="Z538" s="477"/>
      <c r="AA538" s="394"/>
      <c r="AB538" s="394"/>
    </row>
    <row r="539" spans="8:8" ht="15.75" customHeight="1">
      <c r="A539" s="475"/>
      <c r="B539" s="394"/>
      <c r="C539" s="476"/>
      <c r="D539" s="394"/>
      <c r="E539" s="394"/>
      <c r="F539" s="394"/>
      <c r="G539" s="394"/>
      <c r="H539" s="394"/>
      <c r="I539" s="394"/>
      <c r="J539" s="394"/>
      <c r="K539" s="394"/>
      <c r="L539" s="394"/>
      <c r="M539" s="394"/>
      <c r="N539" s="394"/>
      <c r="O539" s="394"/>
      <c r="P539" s="394"/>
      <c r="Q539" s="475"/>
      <c r="R539" s="475"/>
      <c r="S539" s="394"/>
      <c r="T539" s="394"/>
      <c r="U539" s="394"/>
      <c r="V539" s="394"/>
      <c r="W539" s="394"/>
      <c r="X539" s="394"/>
      <c r="Y539" s="477"/>
      <c r="Z539" s="477"/>
      <c r="AA539" s="394"/>
      <c r="AB539" s="394"/>
    </row>
    <row r="540" spans="8:8" ht="15.75" customHeight="1">
      <c r="A540" s="475"/>
      <c r="B540" s="394"/>
      <c r="C540" s="476"/>
      <c r="D540" s="394"/>
      <c r="E540" s="394"/>
      <c r="F540" s="394"/>
      <c r="G540" s="394"/>
      <c r="H540" s="394"/>
      <c r="I540" s="394"/>
      <c r="J540" s="394"/>
      <c r="K540" s="394"/>
      <c r="L540" s="394"/>
      <c r="M540" s="394"/>
      <c r="N540" s="394"/>
      <c r="O540" s="394"/>
      <c r="P540" s="394"/>
      <c r="Q540" s="475"/>
      <c r="R540" s="475"/>
      <c r="S540" s="394"/>
      <c r="T540" s="394"/>
      <c r="U540" s="394"/>
      <c r="V540" s="394"/>
      <c r="W540" s="394"/>
      <c r="X540" s="394"/>
      <c r="Y540" s="477"/>
      <c r="Z540" s="477"/>
      <c r="AA540" s="394"/>
      <c r="AB540" s="394"/>
    </row>
    <row r="541" spans="8:8" ht="15.75" customHeight="1">
      <c r="A541" s="475"/>
      <c r="B541" s="394"/>
      <c r="C541" s="476"/>
      <c r="D541" s="394"/>
      <c r="E541" s="394"/>
      <c r="F541" s="394"/>
      <c r="G541" s="394"/>
      <c r="H541" s="394"/>
      <c r="I541" s="394"/>
      <c r="J541" s="394"/>
      <c r="K541" s="394"/>
      <c r="L541" s="394"/>
      <c r="M541" s="394"/>
      <c r="N541" s="394"/>
      <c r="O541" s="394"/>
      <c r="P541" s="394"/>
      <c r="Q541" s="475"/>
      <c r="R541" s="475"/>
      <c r="S541" s="394"/>
      <c r="T541" s="394"/>
      <c r="U541" s="394"/>
      <c r="V541" s="394"/>
      <c r="W541" s="394"/>
      <c r="X541" s="394"/>
      <c r="Y541" s="477"/>
      <c r="Z541" s="477"/>
      <c r="AA541" s="394"/>
      <c r="AB541" s="394"/>
    </row>
    <row r="542" spans="8:8" ht="15.75" customHeight="1">
      <c r="A542" s="475"/>
      <c r="B542" s="394"/>
      <c r="C542" s="476"/>
      <c r="D542" s="394"/>
      <c r="E542" s="394"/>
      <c r="F542" s="394"/>
      <c r="G542" s="394"/>
      <c r="H542" s="394"/>
      <c r="I542" s="394"/>
      <c r="J542" s="394"/>
      <c r="K542" s="394"/>
      <c r="L542" s="394"/>
      <c r="M542" s="394"/>
      <c r="N542" s="394"/>
      <c r="O542" s="394"/>
      <c r="P542" s="394"/>
      <c r="Q542" s="475"/>
      <c r="R542" s="475"/>
      <c r="S542" s="394"/>
      <c r="T542" s="394"/>
      <c r="U542" s="394"/>
      <c r="V542" s="394"/>
      <c r="W542" s="394"/>
      <c r="X542" s="394"/>
      <c r="Y542" s="477"/>
      <c r="Z542" s="477"/>
      <c r="AA542" s="394"/>
      <c r="AB542" s="394"/>
    </row>
    <row r="543" spans="8:8" ht="15.75" customHeight="1">
      <c r="A543" s="475"/>
      <c r="B543" s="394"/>
      <c r="C543" s="476"/>
      <c r="D543" s="394"/>
      <c r="E543" s="394"/>
      <c r="F543" s="394"/>
      <c r="G543" s="394"/>
      <c r="H543" s="394"/>
      <c r="I543" s="394"/>
      <c r="J543" s="394"/>
      <c r="K543" s="394"/>
      <c r="L543" s="394"/>
      <c r="M543" s="394"/>
      <c r="N543" s="394"/>
      <c r="O543" s="394"/>
      <c r="P543" s="394"/>
      <c r="Q543" s="475"/>
      <c r="R543" s="475"/>
      <c r="S543" s="394"/>
      <c r="T543" s="394"/>
      <c r="U543" s="394"/>
      <c r="V543" s="394"/>
      <c r="W543" s="394"/>
      <c r="X543" s="394"/>
      <c r="Y543" s="477"/>
      <c r="Z543" s="477"/>
      <c r="AA543" s="394"/>
      <c r="AB543" s="394"/>
    </row>
    <row r="544" spans="8:8" ht="15.75" customHeight="1">
      <c r="A544" s="475"/>
      <c r="B544" s="394"/>
      <c r="C544" s="476"/>
      <c r="D544" s="394"/>
      <c r="E544" s="394"/>
      <c r="F544" s="394"/>
      <c r="G544" s="394"/>
      <c r="H544" s="394"/>
      <c r="I544" s="394"/>
      <c r="J544" s="394"/>
      <c r="K544" s="394"/>
      <c r="L544" s="394"/>
      <c r="M544" s="394"/>
      <c r="N544" s="394"/>
      <c r="O544" s="394"/>
      <c r="P544" s="394"/>
      <c r="Q544" s="475"/>
      <c r="R544" s="475"/>
      <c r="S544" s="394"/>
      <c r="T544" s="394"/>
      <c r="U544" s="394"/>
      <c r="V544" s="394"/>
      <c r="W544" s="394"/>
      <c r="X544" s="394"/>
      <c r="Y544" s="477"/>
      <c r="Z544" s="477"/>
      <c r="AA544" s="394"/>
      <c r="AB544" s="394"/>
    </row>
    <row r="545" spans="8:8" ht="15.75" customHeight="1">
      <c r="A545" s="475"/>
      <c r="B545" s="394"/>
      <c r="C545" s="476"/>
      <c r="D545" s="394"/>
      <c r="E545" s="394"/>
      <c r="F545" s="394"/>
      <c r="G545" s="394"/>
      <c r="H545" s="394"/>
      <c r="I545" s="394"/>
      <c r="J545" s="394"/>
      <c r="K545" s="394"/>
      <c r="L545" s="394"/>
      <c r="M545" s="394"/>
      <c r="N545" s="394"/>
      <c r="O545" s="394"/>
      <c r="P545" s="394"/>
      <c r="Q545" s="475"/>
      <c r="R545" s="475"/>
      <c r="S545" s="394"/>
      <c r="T545" s="394"/>
      <c r="U545" s="394"/>
      <c r="V545" s="394"/>
      <c r="W545" s="394"/>
      <c r="X545" s="394"/>
      <c r="Y545" s="477"/>
      <c r="Z545" s="477"/>
      <c r="AA545" s="394"/>
      <c r="AB545" s="394"/>
    </row>
    <row r="546" spans="8:8" ht="15.75" customHeight="1">
      <c r="A546" s="475"/>
      <c r="B546" s="394"/>
      <c r="C546" s="476"/>
      <c r="D546" s="394"/>
      <c r="E546" s="394"/>
      <c r="F546" s="394"/>
      <c r="G546" s="394"/>
      <c r="H546" s="394"/>
      <c r="I546" s="394"/>
      <c r="J546" s="394"/>
      <c r="K546" s="394"/>
      <c r="L546" s="394"/>
      <c r="M546" s="394"/>
      <c r="N546" s="394"/>
      <c r="O546" s="394"/>
      <c r="P546" s="394"/>
      <c r="Q546" s="475"/>
      <c r="R546" s="475"/>
      <c r="S546" s="394"/>
      <c r="T546" s="394"/>
      <c r="U546" s="394"/>
      <c r="V546" s="394"/>
      <c r="W546" s="394"/>
      <c r="X546" s="394"/>
      <c r="Y546" s="477"/>
      <c r="Z546" s="477"/>
      <c r="AA546" s="394"/>
      <c r="AB546" s="394"/>
    </row>
    <row r="547" spans="8:8" ht="15.75" customHeight="1">
      <c r="A547" s="475"/>
      <c r="B547" s="394"/>
      <c r="C547" s="476"/>
      <c r="D547" s="394"/>
      <c r="E547" s="394"/>
      <c r="F547" s="394"/>
      <c r="G547" s="394"/>
      <c r="H547" s="394"/>
      <c r="I547" s="394"/>
      <c r="J547" s="394"/>
      <c r="K547" s="394"/>
      <c r="L547" s="394"/>
      <c r="M547" s="394"/>
      <c r="N547" s="394"/>
      <c r="O547" s="394"/>
      <c r="P547" s="394"/>
      <c r="Q547" s="475"/>
      <c r="R547" s="475"/>
      <c r="S547" s="394"/>
      <c r="T547" s="394"/>
      <c r="U547" s="394"/>
      <c r="V547" s="394"/>
      <c r="W547" s="394"/>
      <c r="X547" s="394"/>
      <c r="Y547" s="477"/>
      <c r="Z547" s="477"/>
      <c r="AA547" s="394"/>
      <c r="AB547" s="394"/>
    </row>
    <row r="548" spans="8:8" ht="15.75" customHeight="1">
      <c r="A548" s="475"/>
      <c r="B548" s="394"/>
      <c r="C548" s="476"/>
      <c r="D548" s="394"/>
      <c r="E548" s="394"/>
      <c r="F548" s="394"/>
      <c r="G548" s="394"/>
      <c r="H548" s="394"/>
      <c r="I548" s="394"/>
      <c r="J548" s="394"/>
      <c r="K548" s="394"/>
      <c r="L548" s="394"/>
      <c r="M548" s="394"/>
      <c r="N548" s="394"/>
      <c r="O548" s="394"/>
      <c r="P548" s="394"/>
      <c r="Q548" s="475"/>
      <c r="R548" s="475"/>
      <c r="S548" s="394"/>
      <c r="T548" s="394"/>
      <c r="U548" s="394"/>
      <c r="V548" s="394"/>
      <c r="W548" s="394"/>
      <c r="X548" s="394"/>
      <c r="Y548" s="477"/>
      <c r="Z548" s="477"/>
      <c r="AA548" s="394"/>
      <c r="AB548" s="394"/>
    </row>
    <row r="549" spans="8:8" ht="15.75" customHeight="1">
      <c r="A549" s="475"/>
      <c r="B549" s="394"/>
      <c r="C549" s="476"/>
      <c r="D549" s="394"/>
      <c r="E549" s="394"/>
      <c r="F549" s="394"/>
      <c r="G549" s="394"/>
      <c r="H549" s="394"/>
      <c r="I549" s="394"/>
      <c r="J549" s="394"/>
      <c r="K549" s="394"/>
      <c r="L549" s="394"/>
      <c r="M549" s="394"/>
      <c r="N549" s="394"/>
      <c r="O549" s="394"/>
      <c r="P549" s="394"/>
      <c r="Q549" s="475"/>
      <c r="R549" s="475"/>
      <c r="S549" s="394"/>
      <c r="T549" s="394"/>
      <c r="U549" s="394"/>
      <c r="V549" s="394"/>
      <c r="W549" s="394"/>
      <c r="X549" s="394"/>
      <c r="Y549" s="477"/>
      <c r="Z549" s="477"/>
      <c r="AA549" s="394"/>
      <c r="AB549" s="394"/>
    </row>
    <row r="550" spans="8:8" ht="15.75" customHeight="1">
      <c r="A550" s="475"/>
      <c r="B550" s="394"/>
      <c r="C550" s="476"/>
      <c r="D550" s="394"/>
      <c r="E550" s="394"/>
      <c r="F550" s="394"/>
      <c r="G550" s="394"/>
      <c r="H550" s="394"/>
      <c r="I550" s="394"/>
      <c r="J550" s="394"/>
      <c r="K550" s="394"/>
      <c r="L550" s="394"/>
      <c r="M550" s="394"/>
      <c r="N550" s="394"/>
      <c r="O550" s="394"/>
      <c r="P550" s="394"/>
      <c r="Q550" s="475"/>
      <c r="R550" s="475"/>
      <c r="S550" s="394"/>
      <c r="T550" s="394"/>
      <c r="U550" s="394"/>
      <c r="V550" s="394"/>
      <c r="W550" s="394"/>
      <c r="X550" s="394"/>
      <c r="Y550" s="477"/>
      <c r="Z550" s="477"/>
      <c r="AA550" s="394"/>
      <c r="AB550" s="394"/>
    </row>
    <row r="551" spans="8:8" ht="15.75" customHeight="1">
      <c r="A551" s="475"/>
      <c r="B551" s="394"/>
      <c r="C551" s="476"/>
      <c r="D551" s="394"/>
      <c r="E551" s="394"/>
      <c r="F551" s="394"/>
      <c r="G551" s="394"/>
      <c r="H551" s="394"/>
      <c r="I551" s="394"/>
      <c r="J551" s="394"/>
      <c r="K551" s="394"/>
      <c r="L551" s="394"/>
      <c r="M551" s="394"/>
      <c r="N551" s="394"/>
      <c r="O551" s="394"/>
      <c r="P551" s="394"/>
      <c r="Q551" s="475"/>
      <c r="R551" s="475"/>
      <c r="S551" s="394"/>
      <c r="T551" s="394"/>
      <c r="U551" s="394"/>
      <c r="V551" s="394"/>
      <c r="W551" s="394"/>
      <c r="X551" s="394"/>
      <c r="Y551" s="477"/>
      <c r="Z551" s="477"/>
      <c r="AA551" s="394"/>
      <c r="AB551" s="394"/>
    </row>
    <row r="552" spans="8:8" ht="15.75" customHeight="1">
      <c r="A552" s="475"/>
      <c r="B552" s="394"/>
      <c r="C552" s="476"/>
      <c r="D552" s="394"/>
      <c r="E552" s="394"/>
      <c r="F552" s="394"/>
      <c r="G552" s="394"/>
      <c r="H552" s="394"/>
      <c r="I552" s="394"/>
      <c r="J552" s="394"/>
      <c r="K552" s="394"/>
      <c r="L552" s="394"/>
      <c r="M552" s="394"/>
      <c r="N552" s="394"/>
      <c r="O552" s="394"/>
      <c r="P552" s="394"/>
      <c r="Q552" s="475"/>
      <c r="R552" s="475"/>
      <c r="S552" s="394"/>
      <c r="T552" s="394"/>
      <c r="U552" s="394"/>
      <c r="V552" s="394"/>
      <c r="W552" s="394"/>
      <c r="X552" s="394"/>
      <c r="Y552" s="477"/>
      <c r="Z552" s="477"/>
      <c r="AA552" s="394"/>
      <c r="AB552" s="394"/>
    </row>
    <row r="553" spans="8:8" ht="15.75" customHeight="1">
      <c r="A553" s="475"/>
      <c r="B553" s="394"/>
      <c r="C553" s="476"/>
      <c r="D553" s="394"/>
      <c r="E553" s="394"/>
      <c r="F553" s="394"/>
      <c r="G553" s="394"/>
      <c r="H553" s="394"/>
      <c r="I553" s="394"/>
      <c r="J553" s="394"/>
      <c r="K553" s="394"/>
      <c r="L553" s="394"/>
      <c r="M553" s="394"/>
      <c r="N553" s="394"/>
      <c r="O553" s="394"/>
      <c r="P553" s="394"/>
      <c r="Q553" s="475"/>
      <c r="R553" s="475"/>
      <c r="S553" s="394"/>
      <c r="T553" s="394"/>
      <c r="U553" s="394"/>
      <c r="V553" s="394"/>
      <c r="W553" s="394"/>
      <c r="X553" s="394"/>
      <c r="Y553" s="477"/>
      <c r="Z553" s="477"/>
      <c r="AA553" s="394"/>
      <c r="AB553" s="394"/>
    </row>
    <row r="554" spans="8:8" ht="15.75" customHeight="1">
      <c r="A554" s="475"/>
      <c r="B554" s="394"/>
      <c r="C554" s="476"/>
      <c r="D554" s="394"/>
      <c r="E554" s="394"/>
      <c r="F554" s="394"/>
      <c r="G554" s="394"/>
      <c r="H554" s="394"/>
      <c r="I554" s="394"/>
      <c r="J554" s="394"/>
      <c r="K554" s="394"/>
      <c r="L554" s="394"/>
      <c r="M554" s="394"/>
      <c r="N554" s="394"/>
      <c r="O554" s="394"/>
      <c r="P554" s="394"/>
      <c r="Q554" s="475"/>
      <c r="R554" s="475"/>
      <c r="S554" s="394"/>
      <c r="T554" s="394"/>
      <c r="U554" s="394"/>
      <c r="V554" s="394"/>
      <c r="W554" s="394"/>
      <c r="X554" s="394"/>
      <c r="Y554" s="477"/>
      <c r="Z554" s="477"/>
      <c r="AA554" s="394"/>
      <c r="AB554" s="394"/>
    </row>
    <row r="555" spans="8:8" ht="15.75" customHeight="1">
      <c r="A555" s="475"/>
      <c r="B555" s="394"/>
      <c r="C555" s="476"/>
      <c r="D555" s="394"/>
      <c r="E555" s="394"/>
      <c r="F555" s="394"/>
      <c r="G555" s="394"/>
      <c r="H555" s="394"/>
      <c r="I555" s="394"/>
      <c r="J555" s="394"/>
      <c r="K555" s="394"/>
      <c r="L555" s="394"/>
      <c r="M555" s="394"/>
      <c r="N555" s="394"/>
      <c r="O555" s="394"/>
      <c r="P555" s="394"/>
      <c r="Q555" s="475"/>
      <c r="R555" s="475"/>
      <c r="S555" s="394"/>
      <c r="T555" s="394"/>
      <c r="U555" s="394"/>
      <c r="V555" s="394"/>
      <c r="W555" s="394"/>
      <c r="X555" s="394"/>
      <c r="Y555" s="477"/>
      <c r="Z555" s="477"/>
      <c r="AA555" s="394"/>
      <c r="AB555" s="394"/>
    </row>
    <row r="556" spans="8:8" ht="15.75" customHeight="1">
      <c r="A556" s="475"/>
      <c r="B556" s="394"/>
      <c r="C556" s="476"/>
      <c r="D556" s="394"/>
      <c r="E556" s="394"/>
      <c r="F556" s="394"/>
      <c r="G556" s="394"/>
      <c r="H556" s="394"/>
      <c r="I556" s="394"/>
      <c r="J556" s="394"/>
      <c r="K556" s="394"/>
      <c r="L556" s="394"/>
      <c r="M556" s="394"/>
      <c r="N556" s="394"/>
      <c r="O556" s="394"/>
      <c r="P556" s="394"/>
      <c r="Q556" s="475"/>
      <c r="R556" s="475"/>
      <c r="S556" s="394"/>
      <c r="T556" s="394"/>
      <c r="U556" s="394"/>
      <c r="V556" s="394"/>
      <c r="W556" s="394"/>
      <c r="X556" s="394"/>
      <c r="Y556" s="477"/>
      <c r="Z556" s="477"/>
      <c r="AA556" s="394"/>
      <c r="AB556" s="394"/>
    </row>
    <row r="557" spans="8:8" ht="15.75" customHeight="1">
      <c r="A557" s="475"/>
      <c r="B557" s="394"/>
      <c r="C557" s="476"/>
      <c r="D557" s="394"/>
      <c r="E557" s="394"/>
      <c r="F557" s="394"/>
      <c r="G557" s="394"/>
      <c r="H557" s="394"/>
      <c r="I557" s="394"/>
      <c r="J557" s="394"/>
      <c r="K557" s="394"/>
      <c r="L557" s="394"/>
      <c r="M557" s="394"/>
      <c r="N557" s="394"/>
      <c r="O557" s="394"/>
      <c r="P557" s="394"/>
      <c r="Q557" s="475"/>
      <c r="R557" s="475"/>
      <c r="S557" s="394"/>
      <c r="T557" s="394"/>
      <c r="U557" s="394"/>
      <c r="V557" s="394"/>
      <c r="W557" s="394"/>
      <c r="X557" s="394"/>
      <c r="Y557" s="477"/>
      <c r="Z557" s="477"/>
      <c r="AA557" s="394"/>
      <c r="AB557" s="394"/>
    </row>
    <row r="558" spans="8:8" ht="15.75" customHeight="1">
      <c r="A558" s="475"/>
      <c r="B558" s="394"/>
      <c r="C558" s="476"/>
      <c r="D558" s="394"/>
      <c r="E558" s="394"/>
      <c r="F558" s="394"/>
      <c r="G558" s="394"/>
      <c r="H558" s="394"/>
      <c r="I558" s="394"/>
      <c r="J558" s="394"/>
      <c r="K558" s="394"/>
      <c r="L558" s="394"/>
      <c r="M558" s="394"/>
      <c r="N558" s="394"/>
      <c r="O558" s="394"/>
      <c r="P558" s="394"/>
      <c r="Q558" s="475"/>
      <c r="R558" s="475"/>
      <c r="S558" s="394"/>
      <c r="T558" s="394"/>
      <c r="U558" s="394"/>
      <c r="V558" s="394"/>
      <c r="W558" s="394"/>
      <c r="X558" s="394"/>
      <c r="Y558" s="477"/>
      <c r="Z558" s="477"/>
      <c r="AA558" s="394"/>
      <c r="AB558" s="394"/>
    </row>
    <row r="559" spans="8:8" ht="15.75" customHeight="1">
      <c r="A559" s="475"/>
      <c r="B559" s="394"/>
      <c r="C559" s="476"/>
      <c r="D559" s="394"/>
      <c r="E559" s="394"/>
      <c r="F559" s="394"/>
      <c r="G559" s="394"/>
      <c r="H559" s="394"/>
      <c r="I559" s="394"/>
      <c r="J559" s="394"/>
      <c r="K559" s="394"/>
      <c r="L559" s="394"/>
      <c r="M559" s="394"/>
      <c r="N559" s="394"/>
      <c r="O559" s="394"/>
      <c r="P559" s="394"/>
      <c r="Q559" s="475"/>
      <c r="R559" s="475"/>
      <c r="S559" s="394"/>
      <c r="T559" s="394"/>
      <c r="U559" s="394"/>
      <c r="V559" s="394"/>
      <c r="W559" s="394"/>
      <c r="X559" s="394"/>
      <c r="Y559" s="477"/>
      <c r="Z559" s="477"/>
      <c r="AA559" s="394"/>
      <c r="AB559" s="394"/>
    </row>
    <row r="560" spans="8:8" ht="15.75" customHeight="1">
      <c r="A560" s="475"/>
      <c r="B560" s="394"/>
      <c r="C560" s="476"/>
      <c r="D560" s="394"/>
      <c r="E560" s="394"/>
      <c r="F560" s="394"/>
      <c r="G560" s="394"/>
      <c r="H560" s="394"/>
      <c r="I560" s="394"/>
      <c r="J560" s="394"/>
      <c r="K560" s="394"/>
      <c r="L560" s="394"/>
      <c r="M560" s="394"/>
      <c r="N560" s="394"/>
      <c r="O560" s="394"/>
      <c r="P560" s="394"/>
      <c r="Q560" s="475"/>
      <c r="R560" s="475"/>
      <c r="S560" s="394"/>
      <c r="T560" s="394"/>
      <c r="U560" s="394"/>
      <c r="V560" s="394"/>
      <c r="W560" s="394"/>
      <c r="X560" s="394"/>
      <c r="Y560" s="477"/>
      <c r="Z560" s="477"/>
      <c r="AA560" s="394"/>
      <c r="AB560" s="394"/>
    </row>
    <row r="561" spans="8:8" ht="15.75" customHeight="1">
      <c r="A561" s="475"/>
      <c r="B561" s="394"/>
      <c r="C561" s="476"/>
      <c r="D561" s="394"/>
      <c r="E561" s="394"/>
      <c r="F561" s="394"/>
      <c r="G561" s="394"/>
      <c r="H561" s="394"/>
      <c r="I561" s="394"/>
      <c r="J561" s="394"/>
      <c r="K561" s="394"/>
      <c r="L561" s="394"/>
      <c r="M561" s="394"/>
      <c r="N561" s="394"/>
      <c r="O561" s="394"/>
      <c r="P561" s="394"/>
      <c r="Q561" s="475"/>
      <c r="R561" s="475"/>
      <c r="S561" s="394"/>
      <c r="T561" s="394"/>
      <c r="U561" s="394"/>
      <c r="V561" s="394"/>
      <c r="W561" s="394"/>
      <c r="X561" s="394"/>
      <c r="Y561" s="477"/>
      <c r="Z561" s="477"/>
      <c r="AA561" s="394"/>
      <c r="AB561" s="394"/>
    </row>
    <row r="562" spans="8:8" ht="15.75" customHeight="1">
      <c r="A562" s="475"/>
      <c r="B562" s="394"/>
      <c r="C562" s="476"/>
      <c r="D562" s="394"/>
      <c r="E562" s="394"/>
      <c r="F562" s="394"/>
      <c r="G562" s="394"/>
      <c r="H562" s="394"/>
      <c r="I562" s="394"/>
      <c r="J562" s="394"/>
      <c r="K562" s="394"/>
      <c r="L562" s="394"/>
      <c r="M562" s="394"/>
      <c r="N562" s="394"/>
      <c r="O562" s="394"/>
      <c r="P562" s="394"/>
      <c r="Q562" s="475"/>
      <c r="R562" s="475"/>
      <c r="S562" s="394"/>
      <c r="T562" s="394"/>
      <c r="U562" s="394"/>
      <c r="V562" s="394"/>
      <c r="W562" s="394"/>
      <c r="X562" s="394"/>
      <c r="Y562" s="477"/>
      <c r="Z562" s="477"/>
      <c r="AA562" s="394"/>
      <c r="AB562" s="394"/>
    </row>
    <row r="563" spans="8:8" ht="15.75" customHeight="1">
      <c r="A563" s="475"/>
      <c r="B563" s="394"/>
      <c r="C563" s="476"/>
      <c r="D563" s="394"/>
      <c r="E563" s="394"/>
      <c r="F563" s="394"/>
      <c r="G563" s="394"/>
      <c r="H563" s="394"/>
      <c r="I563" s="394"/>
      <c r="J563" s="394"/>
      <c r="K563" s="394"/>
      <c r="L563" s="394"/>
      <c r="M563" s="394"/>
      <c r="N563" s="394"/>
      <c r="O563" s="394"/>
      <c r="P563" s="394"/>
      <c r="Q563" s="475"/>
      <c r="R563" s="475"/>
      <c r="S563" s="394"/>
      <c r="T563" s="394"/>
      <c r="U563" s="394"/>
      <c r="V563" s="394"/>
      <c r="W563" s="394"/>
      <c r="X563" s="394"/>
      <c r="Y563" s="477"/>
      <c r="Z563" s="477"/>
      <c r="AA563" s="394"/>
      <c r="AB563" s="394"/>
    </row>
    <row r="564" spans="8:8" ht="15.75" customHeight="1">
      <c r="A564" s="475"/>
      <c r="B564" s="394"/>
      <c r="C564" s="476"/>
      <c r="D564" s="394"/>
      <c r="E564" s="394"/>
      <c r="F564" s="394"/>
      <c r="G564" s="394"/>
      <c r="H564" s="394"/>
      <c r="I564" s="394"/>
      <c r="J564" s="394"/>
      <c r="K564" s="394"/>
      <c r="L564" s="394"/>
      <c r="M564" s="394"/>
      <c r="N564" s="394"/>
      <c r="O564" s="394"/>
      <c r="P564" s="394"/>
      <c r="Q564" s="475"/>
      <c r="R564" s="475"/>
      <c r="S564" s="394"/>
      <c r="T564" s="394"/>
      <c r="U564" s="394"/>
      <c r="V564" s="394"/>
      <c r="W564" s="394"/>
      <c r="X564" s="394"/>
      <c r="Y564" s="477"/>
      <c r="Z564" s="477"/>
      <c r="AA564" s="394"/>
      <c r="AB564" s="394"/>
    </row>
    <row r="565" spans="8:8" ht="15.75" customHeight="1">
      <c r="A565" s="475"/>
      <c r="B565" s="394"/>
      <c r="C565" s="476"/>
      <c r="D565" s="394"/>
      <c r="E565" s="394"/>
      <c r="F565" s="394"/>
      <c r="G565" s="394"/>
      <c r="H565" s="394"/>
      <c r="I565" s="394"/>
      <c r="J565" s="394"/>
      <c r="K565" s="394"/>
      <c r="L565" s="394"/>
      <c r="M565" s="394"/>
      <c r="N565" s="394"/>
      <c r="O565" s="394"/>
      <c r="P565" s="394"/>
      <c r="Q565" s="475"/>
      <c r="R565" s="475"/>
      <c r="S565" s="394"/>
      <c r="T565" s="394"/>
      <c r="U565" s="394"/>
      <c r="V565" s="394"/>
      <c r="W565" s="394"/>
      <c r="X565" s="394"/>
      <c r="Y565" s="477"/>
      <c r="Z565" s="477"/>
      <c r="AA565" s="394"/>
      <c r="AB565" s="394"/>
    </row>
    <row r="566" spans="8:8" ht="15.75" customHeight="1">
      <c r="A566" s="475"/>
      <c r="B566" s="394"/>
      <c r="C566" s="476"/>
      <c r="D566" s="394"/>
      <c r="E566" s="394"/>
      <c r="F566" s="394"/>
      <c r="G566" s="394"/>
      <c r="H566" s="394"/>
      <c r="I566" s="394"/>
      <c r="J566" s="394"/>
      <c r="K566" s="394"/>
      <c r="L566" s="394"/>
      <c r="M566" s="394"/>
      <c r="N566" s="394"/>
      <c r="O566" s="394"/>
      <c r="P566" s="394"/>
      <c r="Q566" s="475"/>
      <c r="R566" s="475"/>
      <c r="S566" s="394"/>
      <c r="T566" s="394"/>
      <c r="U566" s="394"/>
      <c r="V566" s="394"/>
      <c r="W566" s="394"/>
      <c r="X566" s="394"/>
      <c r="Y566" s="477"/>
      <c r="Z566" s="477"/>
      <c r="AA566" s="394"/>
      <c r="AB566" s="394"/>
    </row>
    <row r="567" spans="8:8" ht="15.75" customHeight="1">
      <c r="A567" s="475"/>
      <c r="B567" s="394"/>
      <c r="C567" s="476"/>
      <c r="D567" s="394"/>
      <c r="E567" s="394"/>
      <c r="F567" s="394"/>
      <c r="G567" s="394"/>
      <c r="H567" s="394"/>
      <c r="I567" s="394"/>
      <c r="J567" s="394"/>
      <c r="K567" s="394"/>
      <c r="L567" s="394"/>
      <c r="M567" s="394"/>
      <c r="N567" s="394"/>
      <c r="O567" s="394"/>
      <c r="P567" s="394"/>
      <c r="Q567" s="475"/>
      <c r="R567" s="475"/>
      <c r="S567" s="394"/>
      <c r="T567" s="394"/>
      <c r="U567" s="394"/>
      <c r="V567" s="394"/>
      <c r="W567" s="394"/>
      <c r="X567" s="394"/>
      <c r="Y567" s="477"/>
      <c r="Z567" s="477"/>
      <c r="AA567" s="394"/>
      <c r="AB567" s="394"/>
    </row>
    <row r="568" spans="8:8" ht="15.75" customHeight="1">
      <c r="A568" s="475"/>
      <c r="B568" s="394"/>
      <c r="C568" s="476"/>
      <c r="D568" s="394"/>
      <c r="E568" s="394"/>
      <c r="F568" s="394"/>
      <c r="G568" s="394"/>
      <c r="H568" s="394"/>
      <c r="I568" s="394"/>
      <c r="J568" s="394"/>
      <c r="K568" s="394"/>
      <c r="L568" s="394"/>
      <c r="M568" s="394"/>
      <c r="N568" s="394"/>
      <c r="O568" s="394"/>
      <c r="P568" s="394"/>
      <c r="Q568" s="475"/>
      <c r="R568" s="475"/>
      <c r="S568" s="394"/>
      <c r="T568" s="394"/>
      <c r="U568" s="394"/>
      <c r="V568" s="394"/>
      <c r="W568" s="394"/>
      <c r="X568" s="394"/>
      <c r="Y568" s="477"/>
      <c r="Z568" s="477"/>
      <c r="AA568" s="394"/>
      <c r="AB568" s="394"/>
    </row>
    <row r="569" spans="8:8" ht="15.75" customHeight="1">
      <c r="A569" s="475"/>
      <c r="B569" s="394"/>
      <c r="C569" s="476"/>
      <c r="D569" s="394"/>
      <c r="E569" s="394"/>
      <c r="F569" s="394"/>
      <c r="G569" s="394"/>
      <c r="H569" s="394"/>
      <c r="I569" s="394"/>
      <c r="J569" s="394"/>
      <c r="K569" s="394"/>
      <c r="L569" s="394"/>
      <c r="M569" s="394"/>
      <c r="N569" s="394"/>
      <c r="O569" s="394"/>
      <c r="P569" s="394"/>
      <c r="Q569" s="475"/>
      <c r="R569" s="475"/>
      <c r="S569" s="394"/>
      <c r="T569" s="394"/>
      <c r="U569" s="394"/>
      <c r="V569" s="394"/>
      <c r="W569" s="394"/>
      <c r="X569" s="394"/>
      <c r="Y569" s="477"/>
      <c r="Z569" s="477"/>
      <c r="AA569" s="394"/>
      <c r="AB569" s="394"/>
    </row>
    <row r="570" spans="8:8" ht="15.75" customHeight="1">
      <c r="A570" s="475"/>
      <c r="B570" s="394"/>
      <c r="C570" s="476"/>
      <c r="D570" s="394"/>
      <c r="E570" s="394"/>
      <c r="F570" s="394"/>
      <c r="G570" s="394"/>
      <c r="H570" s="394"/>
      <c r="I570" s="394"/>
      <c r="J570" s="394"/>
      <c r="K570" s="394"/>
      <c r="L570" s="394"/>
      <c r="M570" s="394"/>
      <c r="N570" s="394"/>
      <c r="O570" s="394"/>
      <c r="P570" s="394"/>
      <c r="Q570" s="475"/>
      <c r="R570" s="475"/>
      <c r="S570" s="394"/>
      <c r="T570" s="394"/>
      <c r="U570" s="394"/>
      <c r="V570" s="394"/>
      <c r="W570" s="394"/>
      <c r="X570" s="394"/>
      <c r="Y570" s="477"/>
      <c r="Z570" s="477"/>
      <c r="AA570" s="394"/>
      <c r="AB570" s="394"/>
    </row>
    <row r="571" spans="8:8" ht="15.75" customHeight="1">
      <c r="A571" s="475"/>
      <c r="B571" s="394"/>
      <c r="C571" s="476"/>
      <c r="D571" s="394"/>
      <c r="E571" s="394"/>
      <c r="F571" s="394"/>
      <c r="G571" s="394"/>
      <c r="H571" s="394"/>
      <c r="I571" s="394"/>
      <c r="J571" s="394"/>
      <c r="K571" s="394"/>
      <c r="L571" s="394"/>
      <c r="M571" s="394"/>
      <c r="N571" s="394"/>
      <c r="O571" s="394"/>
      <c r="P571" s="394"/>
      <c r="Q571" s="475"/>
      <c r="R571" s="475"/>
      <c r="S571" s="394"/>
      <c r="T571" s="394"/>
      <c r="U571" s="394"/>
      <c r="V571" s="394"/>
      <c r="W571" s="394"/>
      <c r="X571" s="394"/>
      <c r="Y571" s="477"/>
      <c r="Z571" s="477"/>
      <c r="AA571" s="394"/>
      <c r="AB571" s="394"/>
    </row>
    <row r="572" spans="8:8" ht="15.75" customHeight="1">
      <c r="A572" s="475"/>
      <c r="B572" s="394"/>
      <c r="C572" s="476"/>
      <c r="D572" s="394"/>
      <c r="E572" s="394"/>
      <c r="F572" s="394"/>
      <c r="G572" s="394"/>
      <c r="H572" s="394"/>
      <c r="I572" s="394"/>
      <c r="J572" s="394"/>
      <c r="K572" s="394"/>
      <c r="L572" s="394"/>
      <c r="M572" s="394"/>
      <c r="N572" s="394"/>
      <c r="O572" s="394"/>
      <c r="P572" s="394"/>
      <c r="Q572" s="475"/>
      <c r="R572" s="475"/>
      <c r="S572" s="394"/>
      <c r="T572" s="394"/>
      <c r="U572" s="394"/>
      <c r="V572" s="394"/>
      <c r="W572" s="394"/>
      <c r="X572" s="394"/>
      <c r="Y572" s="477"/>
      <c r="Z572" s="477"/>
      <c r="AA572" s="394"/>
      <c r="AB572" s="394"/>
    </row>
    <row r="573" spans="8:8" ht="15.75" customHeight="1">
      <c r="A573" s="475"/>
      <c r="B573" s="394"/>
      <c r="C573" s="476"/>
      <c r="D573" s="394"/>
      <c r="E573" s="394"/>
      <c r="F573" s="394"/>
      <c r="G573" s="394"/>
      <c r="H573" s="394"/>
      <c r="I573" s="394"/>
      <c r="J573" s="394"/>
      <c r="K573" s="394"/>
      <c r="L573" s="394"/>
      <c r="M573" s="394"/>
      <c r="N573" s="394"/>
      <c r="O573" s="394"/>
      <c r="P573" s="394"/>
      <c r="Q573" s="475"/>
      <c r="R573" s="475"/>
      <c r="S573" s="394"/>
      <c r="T573" s="394"/>
      <c r="U573" s="394"/>
      <c r="V573" s="394"/>
      <c r="W573" s="394"/>
      <c r="X573" s="394"/>
      <c r="Y573" s="477"/>
      <c r="Z573" s="477"/>
      <c r="AA573" s="394"/>
      <c r="AB573" s="394"/>
    </row>
    <row r="574" spans="8:8" ht="15.75" customHeight="1">
      <c r="A574" s="475"/>
      <c r="B574" s="394"/>
      <c r="C574" s="476"/>
      <c r="D574" s="394"/>
      <c r="E574" s="394"/>
      <c r="F574" s="394"/>
      <c r="G574" s="394"/>
      <c r="H574" s="394"/>
      <c r="I574" s="394"/>
      <c r="J574" s="394"/>
      <c r="K574" s="394"/>
      <c r="L574" s="394"/>
      <c r="M574" s="394"/>
      <c r="N574" s="394"/>
      <c r="O574" s="394"/>
      <c r="P574" s="394"/>
      <c r="Q574" s="475"/>
      <c r="R574" s="475"/>
      <c r="S574" s="394"/>
      <c r="T574" s="394"/>
      <c r="U574" s="394"/>
      <c r="V574" s="394"/>
      <c r="W574" s="394"/>
      <c r="X574" s="394"/>
      <c r="Y574" s="477"/>
      <c r="Z574" s="477"/>
      <c r="AA574" s="394"/>
      <c r="AB574" s="394"/>
    </row>
    <row r="575" spans="8:8" ht="15.75" customHeight="1">
      <c r="A575" s="475"/>
      <c r="B575" s="394"/>
      <c r="C575" s="476"/>
      <c r="D575" s="394"/>
      <c r="E575" s="394"/>
      <c r="F575" s="394"/>
      <c r="G575" s="394"/>
      <c r="H575" s="394"/>
      <c r="I575" s="394"/>
      <c r="J575" s="394"/>
      <c r="K575" s="394"/>
      <c r="L575" s="394"/>
      <c r="M575" s="394"/>
      <c r="N575" s="394"/>
      <c r="O575" s="394"/>
      <c r="P575" s="394"/>
      <c r="Q575" s="475"/>
      <c r="R575" s="475"/>
      <c r="S575" s="394"/>
      <c r="T575" s="394"/>
      <c r="U575" s="394"/>
      <c r="V575" s="394"/>
      <c r="W575" s="394"/>
      <c r="X575" s="394"/>
      <c r="Y575" s="477"/>
      <c r="Z575" s="477"/>
      <c r="AA575" s="394"/>
      <c r="AB575" s="394"/>
    </row>
    <row r="576" spans="8:8" ht="15.75" customHeight="1">
      <c r="A576" s="475"/>
      <c r="B576" s="394"/>
      <c r="C576" s="476"/>
      <c r="D576" s="394"/>
      <c r="E576" s="394"/>
      <c r="F576" s="394"/>
      <c r="G576" s="394"/>
      <c r="H576" s="394"/>
      <c r="I576" s="394"/>
      <c r="J576" s="394"/>
      <c r="K576" s="394"/>
      <c r="L576" s="394"/>
      <c r="M576" s="394"/>
      <c r="N576" s="394"/>
      <c r="O576" s="394"/>
      <c r="P576" s="394"/>
      <c r="Q576" s="475"/>
      <c r="R576" s="475"/>
      <c r="S576" s="394"/>
      <c r="T576" s="394"/>
      <c r="U576" s="394"/>
      <c r="V576" s="394"/>
      <c r="W576" s="394"/>
      <c r="X576" s="394"/>
      <c r="Y576" s="477"/>
      <c r="Z576" s="477"/>
      <c r="AA576" s="394"/>
      <c r="AB576" s="394"/>
    </row>
    <row r="577" spans="8:8" ht="15.75" customHeight="1">
      <c r="A577" s="475"/>
      <c r="B577" s="394"/>
      <c r="C577" s="476"/>
      <c r="D577" s="394"/>
      <c r="E577" s="394"/>
      <c r="F577" s="394"/>
      <c r="G577" s="394"/>
      <c r="H577" s="394"/>
      <c r="I577" s="394"/>
      <c r="J577" s="394"/>
      <c r="K577" s="394"/>
      <c r="L577" s="394"/>
      <c r="M577" s="394"/>
      <c r="N577" s="394"/>
      <c r="O577" s="394"/>
      <c r="P577" s="394"/>
      <c r="Q577" s="475"/>
      <c r="R577" s="475"/>
      <c r="S577" s="394"/>
      <c r="T577" s="394"/>
      <c r="U577" s="394"/>
      <c r="V577" s="394"/>
      <c r="W577" s="394"/>
      <c r="X577" s="394"/>
      <c r="Y577" s="477"/>
      <c r="Z577" s="477"/>
      <c r="AA577" s="394"/>
      <c r="AB577" s="394"/>
    </row>
    <row r="578" spans="8:8" ht="15.75" customHeight="1">
      <c r="A578" s="475"/>
      <c r="B578" s="394"/>
      <c r="C578" s="476"/>
      <c r="D578" s="394"/>
      <c r="E578" s="394"/>
      <c r="F578" s="394"/>
      <c r="G578" s="394"/>
      <c r="H578" s="394"/>
      <c r="I578" s="394"/>
      <c r="J578" s="394"/>
      <c r="K578" s="394"/>
      <c r="L578" s="394"/>
      <c r="M578" s="394"/>
      <c r="N578" s="394"/>
      <c r="O578" s="394"/>
      <c r="P578" s="394"/>
      <c r="Q578" s="475"/>
      <c r="R578" s="475"/>
      <c r="S578" s="394"/>
      <c r="T578" s="394"/>
      <c r="U578" s="394"/>
      <c r="V578" s="394"/>
      <c r="W578" s="394"/>
      <c r="X578" s="394"/>
      <c r="Y578" s="477"/>
      <c r="Z578" s="477"/>
      <c r="AA578" s="394"/>
      <c r="AB578" s="394"/>
    </row>
    <row r="579" spans="8:8" ht="15.75" customHeight="1">
      <c r="A579" s="475"/>
      <c r="B579" s="394"/>
      <c r="C579" s="476"/>
      <c r="D579" s="394"/>
      <c r="E579" s="394"/>
      <c r="F579" s="394"/>
      <c r="G579" s="394"/>
      <c r="H579" s="394"/>
      <c r="I579" s="394"/>
      <c r="J579" s="394"/>
      <c r="K579" s="394"/>
      <c r="L579" s="394"/>
      <c r="M579" s="394"/>
      <c r="N579" s="394"/>
      <c r="O579" s="394"/>
      <c r="P579" s="394"/>
      <c r="Q579" s="475"/>
      <c r="R579" s="475"/>
      <c r="S579" s="394"/>
      <c r="T579" s="394"/>
      <c r="U579" s="394"/>
      <c r="V579" s="394"/>
      <c r="W579" s="394"/>
      <c r="X579" s="394"/>
      <c r="Y579" s="477"/>
      <c r="Z579" s="477"/>
      <c r="AA579" s="394"/>
      <c r="AB579" s="394"/>
    </row>
    <row r="580" spans="8:8" ht="15.75" customHeight="1">
      <c r="A580" s="475"/>
      <c r="B580" s="394"/>
      <c r="C580" s="476"/>
      <c r="D580" s="394"/>
      <c r="E580" s="394"/>
      <c r="F580" s="394"/>
      <c r="G580" s="394"/>
      <c r="H580" s="394"/>
      <c r="I580" s="394"/>
      <c r="J580" s="394"/>
      <c r="K580" s="394"/>
      <c r="L580" s="394"/>
      <c r="M580" s="394"/>
      <c r="N580" s="394"/>
      <c r="O580" s="394"/>
      <c r="P580" s="394"/>
      <c r="Q580" s="475"/>
      <c r="R580" s="475"/>
      <c r="S580" s="394"/>
      <c r="T580" s="394"/>
      <c r="U580" s="394"/>
      <c r="V580" s="394"/>
      <c r="W580" s="394"/>
      <c r="X580" s="394"/>
      <c r="Y580" s="477"/>
      <c r="Z580" s="477"/>
      <c r="AA580" s="394"/>
      <c r="AB580" s="394"/>
    </row>
    <row r="581" spans="8:8" ht="15.75" customHeight="1">
      <c r="A581" s="475"/>
      <c r="B581" s="394"/>
      <c r="C581" s="476"/>
      <c r="D581" s="394"/>
      <c r="E581" s="394"/>
      <c r="F581" s="394"/>
      <c r="G581" s="394"/>
      <c r="H581" s="394"/>
      <c r="I581" s="394"/>
      <c r="J581" s="394"/>
      <c r="K581" s="394"/>
      <c r="L581" s="394"/>
      <c r="M581" s="394"/>
      <c r="N581" s="394"/>
      <c r="O581" s="394"/>
      <c r="P581" s="394"/>
      <c r="Q581" s="475"/>
      <c r="R581" s="475"/>
      <c r="S581" s="394"/>
      <c r="T581" s="394"/>
      <c r="U581" s="394"/>
      <c r="V581" s="394"/>
      <c r="W581" s="394"/>
      <c r="X581" s="394"/>
      <c r="Y581" s="477"/>
      <c r="Z581" s="477"/>
      <c r="AA581" s="394"/>
      <c r="AB581" s="394"/>
    </row>
    <row r="582" spans="8:8" ht="15.75" customHeight="1">
      <c r="A582" s="475"/>
      <c r="B582" s="394"/>
      <c r="C582" s="476"/>
      <c r="D582" s="394"/>
      <c r="E582" s="394"/>
      <c r="F582" s="394"/>
      <c r="G582" s="394"/>
      <c r="H582" s="394"/>
      <c r="I582" s="394"/>
      <c r="J582" s="394"/>
      <c r="K582" s="394"/>
      <c r="L582" s="394"/>
      <c r="M582" s="394"/>
      <c r="N582" s="394"/>
      <c r="O582" s="394"/>
      <c r="P582" s="394"/>
      <c r="Q582" s="475"/>
      <c r="R582" s="475"/>
      <c r="S582" s="394"/>
      <c r="T582" s="394"/>
      <c r="U582" s="394"/>
      <c r="V582" s="394"/>
      <c r="W582" s="394"/>
      <c r="X582" s="394"/>
      <c r="Y582" s="477"/>
      <c r="Z582" s="477"/>
      <c r="AA582" s="394"/>
      <c r="AB582" s="394"/>
    </row>
    <row r="583" spans="8:8" ht="15.75" customHeight="1">
      <c r="A583" s="475"/>
      <c r="B583" s="394"/>
      <c r="C583" s="476"/>
      <c r="D583" s="394"/>
      <c r="E583" s="394"/>
      <c r="F583" s="394"/>
      <c r="G583" s="394"/>
      <c r="H583" s="394"/>
      <c r="I583" s="394"/>
      <c r="J583" s="394"/>
      <c r="K583" s="394"/>
      <c r="L583" s="394"/>
      <c r="M583" s="394"/>
      <c r="N583" s="394"/>
      <c r="O583" s="394"/>
      <c r="P583" s="394"/>
      <c r="Q583" s="475"/>
      <c r="R583" s="475"/>
      <c r="S583" s="394"/>
      <c r="T583" s="394"/>
      <c r="U583" s="394"/>
      <c r="V583" s="394"/>
      <c r="W583" s="394"/>
      <c r="X583" s="394"/>
      <c r="Y583" s="477"/>
      <c r="Z583" s="477"/>
      <c r="AA583" s="394"/>
      <c r="AB583" s="394"/>
    </row>
    <row r="584" spans="8:8" ht="15.75" customHeight="1">
      <c r="A584" s="475"/>
      <c r="B584" s="394"/>
      <c r="C584" s="476"/>
      <c r="D584" s="394"/>
      <c r="E584" s="394"/>
      <c r="F584" s="394"/>
      <c r="G584" s="394"/>
      <c r="H584" s="394"/>
      <c r="I584" s="394"/>
      <c r="J584" s="394"/>
      <c r="K584" s="394"/>
      <c r="L584" s="394"/>
      <c r="M584" s="394"/>
      <c r="N584" s="394"/>
      <c r="O584" s="394"/>
      <c r="P584" s="394"/>
      <c r="Q584" s="475"/>
      <c r="R584" s="475"/>
      <c r="S584" s="394"/>
      <c r="T584" s="394"/>
      <c r="U584" s="394"/>
      <c r="V584" s="394"/>
      <c r="W584" s="394"/>
      <c r="X584" s="394"/>
      <c r="Y584" s="477"/>
      <c r="Z584" s="477"/>
      <c r="AA584" s="394"/>
      <c r="AB584" s="394"/>
    </row>
    <row r="585" spans="8:8" ht="15.75" customHeight="1">
      <c r="A585" s="475"/>
      <c r="B585" s="394"/>
      <c r="C585" s="476"/>
      <c r="D585" s="394"/>
      <c r="E585" s="394"/>
      <c r="F585" s="394"/>
      <c r="G585" s="394"/>
      <c r="H585" s="394"/>
      <c r="I585" s="394"/>
      <c r="J585" s="394"/>
      <c r="K585" s="394"/>
      <c r="L585" s="394"/>
      <c r="M585" s="394"/>
      <c r="N585" s="394"/>
      <c r="O585" s="394"/>
      <c r="P585" s="394"/>
      <c r="Q585" s="475"/>
      <c r="R585" s="475"/>
      <c r="S585" s="394"/>
      <c r="T585" s="394"/>
      <c r="U585" s="394"/>
      <c r="V585" s="394"/>
      <c r="W585" s="394"/>
      <c r="X585" s="394"/>
      <c r="Y585" s="477"/>
      <c r="Z585" s="477"/>
      <c r="AA585" s="394"/>
      <c r="AB585" s="394"/>
    </row>
    <row r="586" spans="8:8" ht="15.75" customHeight="1">
      <c r="A586" s="475"/>
      <c r="B586" s="394"/>
      <c r="C586" s="476"/>
      <c r="D586" s="394"/>
      <c r="E586" s="394"/>
      <c r="F586" s="394"/>
      <c r="G586" s="394"/>
      <c r="H586" s="394"/>
      <c r="I586" s="394"/>
      <c r="J586" s="394"/>
      <c r="K586" s="394"/>
      <c r="L586" s="394"/>
      <c r="M586" s="394"/>
      <c r="N586" s="394"/>
      <c r="O586" s="394"/>
      <c r="P586" s="394"/>
      <c r="Q586" s="475"/>
      <c r="R586" s="475"/>
      <c r="S586" s="394"/>
      <c r="T586" s="394"/>
      <c r="U586" s="394"/>
      <c r="V586" s="394"/>
      <c r="W586" s="394"/>
      <c r="X586" s="394"/>
      <c r="Y586" s="477"/>
      <c r="Z586" s="477"/>
      <c r="AA586" s="394"/>
      <c r="AB586" s="394"/>
    </row>
    <row r="587" spans="8:8" ht="15.75" customHeight="1">
      <c r="A587" s="475"/>
      <c r="B587" s="394"/>
      <c r="C587" s="476"/>
      <c r="D587" s="394"/>
      <c r="E587" s="394"/>
      <c r="F587" s="394"/>
      <c r="G587" s="394"/>
      <c r="H587" s="394"/>
      <c r="I587" s="394"/>
      <c r="J587" s="394"/>
      <c r="K587" s="394"/>
      <c r="L587" s="394"/>
      <c r="M587" s="394"/>
      <c r="N587" s="394"/>
      <c r="O587" s="394"/>
      <c r="P587" s="394"/>
      <c r="Q587" s="475"/>
      <c r="R587" s="475"/>
      <c r="S587" s="394"/>
      <c r="T587" s="394"/>
      <c r="U587" s="394"/>
      <c r="V587" s="394"/>
      <c r="W587" s="394"/>
      <c r="X587" s="394"/>
      <c r="Y587" s="477"/>
      <c r="Z587" s="477"/>
      <c r="AA587" s="394"/>
      <c r="AB587" s="394"/>
    </row>
    <row r="588" spans="8:8" ht="15.75" customHeight="1">
      <c r="A588" s="475"/>
      <c r="B588" s="394"/>
      <c r="C588" s="476"/>
      <c r="D588" s="394"/>
      <c r="E588" s="394"/>
      <c r="F588" s="394"/>
      <c r="G588" s="394"/>
      <c r="H588" s="394"/>
      <c r="I588" s="394"/>
      <c r="J588" s="394"/>
      <c r="K588" s="394"/>
      <c r="L588" s="394"/>
      <c r="M588" s="394"/>
      <c r="N588" s="394"/>
      <c r="O588" s="394"/>
      <c r="P588" s="394"/>
      <c r="Q588" s="475"/>
      <c r="R588" s="475"/>
      <c r="S588" s="394"/>
      <c r="T588" s="394"/>
      <c r="U588" s="394"/>
      <c r="V588" s="394"/>
      <c r="W588" s="394"/>
      <c r="X588" s="394"/>
      <c r="Y588" s="477"/>
      <c r="Z588" s="477"/>
      <c r="AA588" s="394"/>
      <c r="AB588" s="394"/>
    </row>
    <row r="589" spans="8:8" ht="15.75" customHeight="1">
      <c r="A589" s="475"/>
      <c r="B589" s="394"/>
      <c r="C589" s="476"/>
      <c r="D589" s="394"/>
      <c r="E589" s="394"/>
      <c r="F589" s="394"/>
      <c r="G589" s="394"/>
      <c r="H589" s="394"/>
      <c r="I589" s="394"/>
      <c r="J589" s="394"/>
      <c r="K589" s="394"/>
      <c r="L589" s="394"/>
      <c r="M589" s="394"/>
      <c r="N589" s="394"/>
      <c r="O589" s="394"/>
      <c r="P589" s="394"/>
      <c r="Q589" s="475"/>
      <c r="R589" s="475"/>
      <c r="S589" s="394"/>
      <c r="T589" s="394"/>
      <c r="U589" s="394"/>
      <c r="V589" s="394"/>
      <c r="W589" s="394"/>
      <c r="X589" s="394"/>
      <c r="Y589" s="477"/>
      <c r="Z589" s="477"/>
      <c r="AA589" s="394"/>
      <c r="AB589" s="394"/>
    </row>
    <row r="590" spans="8:8" ht="15.75" customHeight="1">
      <c r="A590" s="475"/>
      <c r="B590" s="394"/>
      <c r="C590" s="476"/>
      <c r="D590" s="394"/>
      <c r="E590" s="394"/>
      <c r="F590" s="394"/>
      <c r="G590" s="394"/>
      <c r="H590" s="394"/>
      <c r="I590" s="394"/>
      <c r="J590" s="394"/>
      <c r="K590" s="394"/>
      <c r="L590" s="394"/>
      <c r="M590" s="394"/>
      <c r="N590" s="394"/>
      <c r="O590" s="394"/>
      <c r="P590" s="394"/>
      <c r="Q590" s="475"/>
      <c r="R590" s="475"/>
      <c r="S590" s="394"/>
      <c r="T590" s="394"/>
      <c r="U590" s="394"/>
      <c r="V590" s="394"/>
      <c r="W590" s="394"/>
      <c r="X590" s="394"/>
      <c r="Y590" s="477"/>
      <c r="Z590" s="477"/>
      <c r="AA590" s="394"/>
      <c r="AB590" s="394"/>
    </row>
    <row r="591" spans="8:8" ht="15.75" customHeight="1">
      <c r="A591" s="475"/>
      <c r="B591" s="394"/>
      <c r="C591" s="476"/>
      <c r="D591" s="394"/>
      <c r="E591" s="394"/>
      <c r="F591" s="394"/>
      <c r="G591" s="394"/>
      <c r="H591" s="394"/>
      <c r="I591" s="394"/>
      <c r="J591" s="394"/>
      <c r="K591" s="394"/>
      <c r="L591" s="394"/>
      <c r="M591" s="394"/>
      <c r="N591" s="394"/>
      <c r="O591" s="394"/>
      <c r="P591" s="394"/>
      <c r="Q591" s="475"/>
      <c r="R591" s="475"/>
      <c r="S591" s="394"/>
      <c r="T591" s="394"/>
      <c r="U591" s="394"/>
      <c r="V591" s="394"/>
      <c r="W591" s="394"/>
      <c r="X591" s="394"/>
      <c r="Y591" s="477"/>
      <c r="Z591" s="477"/>
      <c r="AA591" s="394"/>
      <c r="AB591" s="394"/>
    </row>
    <row r="592" spans="8:8" ht="15.75" customHeight="1">
      <c r="A592" s="475"/>
      <c r="B592" s="394"/>
      <c r="C592" s="476"/>
      <c r="D592" s="394"/>
      <c r="E592" s="394"/>
      <c r="F592" s="394"/>
      <c r="G592" s="394"/>
      <c r="H592" s="394"/>
      <c r="I592" s="394"/>
      <c r="J592" s="394"/>
      <c r="K592" s="394"/>
      <c r="L592" s="394"/>
      <c r="M592" s="394"/>
      <c r="N592" s="394"/>
      <c r="O592" s="394"/>
      <c r="P592" s="394"/>
      <c r="Q592" s="475"/>
      <c r="R592" s="475"/>
      <c r="S592" s="394"/>
      <c r="T592" s="394"/>
      <c r="U592" s="394"/>
      <c r="V592" s="394"/>
      <c r="W592" s="394"/>
      <c r="X592" s="394"/>
      <c r="Y592" s="477"/>
      <c r="Z592" s="477"/>
      <c r="AA592" s="394"/>
      <c r="AB592" s="394"/>
    </row>
    <row r="593" spans="8:8" ht="15.75" customHeight="1">
      <c r="A593" s="475"/>
      <c r="B593" s="394"/>
      <c r="C593" s="476"/>
      <c r="D593" s="394"/>
      <c r="E593" s="394"/>
      <c r="F593" s="394"/>
      <c r="G593" s="394"/>
      <c r="H593" s="394"/>
      <c r="I593" s="394"/>
      <c r="J593" s="394"/>
      <c r="K593" s="394"/>
      <c r="L593" s="394"/>
      <c r="M593" s="394"/>
      <c r="N593" s="394"/>
      <c r="O593" s="394"/>
      <c r="P593" s="394"/>
      <c r="Q593" s="475"/>
      <c r="R593" s="475"/>
      <c r="S593" s="394"/>
      <c r="T593" s="394"/>
      <c r="U593" s="394"/>
      <c r="V593" s="394"/>
      <c r="W593" s="394"/>
      <c r="X593" s="394"/>
      <c r="Y593" s="477"/>
      <c r="Z593" s="477"/>
      <c r="AA593" s="394"/>
      <c r="AB593" s="394"/>
    </row>
    <row r="594" spans="8:8" ht="15.75" customHeight="1">
      <c r="A594" s="475"/>
      <c r="B594" s="394"/>
      <c r="C594" s="476"/>
      <c r="D594" s="394"/>
      <c r="E594" s="394"/>
      <c r="F594" s="394"/>
      <c r="G594" s="394"/>
      <c r="H594" s="394"/>
      <c r="I594" s="394"/>
      <c r="J594" s="394"/>
      <c r="K594" s="394"/>
      <c r="L594" s="394"/>
      <c r="M594" s="394"/>
      <c r="N594" s="394"/>
      <c r="O594" s="394"/>
      <c r="P594" s="394"/>
      <c r="Q594" s="475"/>
      <c r="R594" s="475"/>
      <c r="S594" s="394"/>
      <c r="T594" s="394"/>
      <c r="U594" s="394"/>
      <c r="V594" s="394"/>
      <c r="W594" s="394"/>
      <c r="X594" s="394"/>
      <c r="Y594" s="477"/>
      <c r="Z594" s="477"/>
      <c r="AA594" s="394"/>
      <c r="AB594" s="394"/>
    </row>
    <row r="595" spans="8:8" ht="15.75" customHeight="1">
      <c r="A595" s="475"/>
      <c r="B595" s="394"/>
      <c r="C595" s="476"/>
      <c r="D595" s="394"/>
      <c r="E595" s="394"/>
      <c r="F595" s="394"/>
      <c r="G595" s="394"/>
      <c r="H595" s="394"/>
      <c r="I595" s="394"/>
      <c r="J595" s="394"/>
      <c r="K595" s="394"/>
      <c r="L595" s="394"/>
      <c r="M595" s="394"/>
      <c r="N595" s="394"/>
      <c r="O595" s="394"/>
      <c r="P595" s="394"/>
      <c r="Q595" s="475"/>
      <c r="R595" s="475"/>
      <c r="S595" s="394"/>
      <c r="T595" s="394"/>
      <c r="U595" s="394"/>
      <c r="V595" s="394"/>
      <c r="W595" s="394"/>
      <c r="X595" s="394"/>
      <c r="Y595" s="477"/>
      <c r="Z595" s="477"/>
      <c r="AA595" s="394"/>
      <c r="AB595" s="394"/>
    </row>
    <row r="596" spans="8:8" ht="15.75" customHeight="1">
      <c r="A596" s="475"/>
      <c r="B596" s="394"/>
      <c r="C596" s="476"/>
      <c r="D596" s="394"/>
      <c r="E596" s="394"/>
      <c r="F596" s="394"/>
      <c r="G596" s="394"/>
      <c r="H596" s="394"/>
      <c r="I596" s="394"/>
      <c r="J596" s="394"/>
      <c r="K596" s="394"/>
      <c r="L596" s="394"/>
      <c r="M596" s="394"/>
      <c r="N596" s="394"/>
      <c r="O596" s="394"/>
      <c r="P596" s="394"/>
      <c r="Q596" s="475"/>
      <c r="R596" s="475"/>
      <c r="S596" s="394"/>
      <c r="T596" s="394"/>
      <c r="U596" s="394"/>
      <c r="V596" s="394"/>
      <c r="W596" s="394"/>
      <c r="X596" s="394"/>
      <c r="Y596" s="477"/>
      <c r="Z596" s="477"/>
      <c r="AA596" s="394"/>
      <c r="AB596" s="394"/>
    </row>
    <row r="597" spans="8:8" ht="15.75" customHeight="1">
      <c r="A597" s="475"/>
      <c r="B597" s="394"/>
      <c r="C597" s="476"/>
      <c r="D597" s="394"/>
      <c r="E597" s="394"/>
      <c r="F597" s="394"/>
      <c r="G597" s="394"/>
      <c r="H597" s="394"/>
      <c r="I597" s="394"/>
      <c r="J597" s="394"/>
      <c r="K597" s="394"/>
      <c r="L597" s="394"/>
      <c r="M597" s="394"/>
      <c r="N597" s="394"/>
      <c r="O597" s="394"/>
      <c r="P597" s="394"/>
      <c r="Q597" s="475"/>
      <c r="R597" s="475"/>
      <c r="S597" s="394"/>
      <c r="T597" s="394"/>
      <c r="U597" s="394"/>
      <c r="V597" s="394"/>
      <c r="W597" s="394"/>
      <c r="X597" s="394"/>
      <c r="Y597" s="477"/>
      <c r="Z597" s="477"/>
      <c r="AA597" s="394"/>
      <c r="AB597" s="394"/>
    </row>
    <row r="598" spans="8:8" ht="15.75" customHeight="1">
      <c r="A598" s="475"/>
      <c r="B598" s="394"/>
      <c r="C598" s="476"/>
      <c r="D598" s="394"/>
      <c r="E598" s="394"/>
      <c r="F598" s="394"/>
      <c r="G598" s="394"/>
      <c r="H598" s="394"/>
      <c r="I598" s="394"/>
      <c r="J598" s="394"/>
      <c r="K598" s="394"/>
      <c r="L598" s="394"/>
      <c r="M598" s="394"/>
      <c r="N598" s="394"/>
      <c r="O598" s="394"/>
      <c r="P598" s="394"/>
      <c r="Q598" s="475"/>
      <c r="R598" s="475"/>
      <c r="S598" s="394"/>
      <c r="T598" s="394"/>
      <c r="U598" s="394"/>
      <c r="V598" s="394"/>
      <c r="W598" s="394"/>
      <c r="X598" s="394"/>
      <c r="Y598" s="477"/>
      <c r="Z598" s="477"/>
      <c r="AA598" s="394"/>
      <c r="AB598" s="394"/>
    </row>
    <row r="599" spans="8:8" ht="15.75" customHeight="1">
      <c r="A599" s="475"/>
      <c r="B599" s="394"/>
      <c r="C599" s="476"/>
      <c r="D599" s="394"/>
      <c r="E599" s="394"/>
      <c r="F599" s="394"/>
      <c r="G599" s="394"/>
      <c r="H599" s="394"/>
      <c r="I599" s="394"/>
      <c r="J599" s="394"/>
      <c r="K599" s="394"/>
      <c r="L599" s="394"/>
      <c r="M599" s="394"/>
      <c r="N599" s="394"/>
      <c r="O599" s="394"/>
      <c r="P599" s="394"/>
      <c r="Q599" s="475"/>
      <c r="R599" s="475"/>
      <c r="S599" s="394"/>
      <c r="T599" s="394"/>
      <c r="U599" s="394"/>
      <c r="V599" s="394"/>
      <c r="W599" s="394"/>
      <c r="X599" s="394"/>
      <c r="Y599" s="477"/>
      <c r="Z599" s="477"/>
      <c r="AA599" s="394"/>
      <c r="AB599" s="394"/>
    </row>
    <row r="600" spans="8:8" ht="15.75" customHeight="1">
      <c r="A600" s="475"/>
      <c r="B600" s="394"/>
      <c r="C600" s="476"/>
      <c r="D600" s="394"/>
      <c r="E600" s="394"/>
      <c r="F600" s="394"/>
      <c r="G600" s="394"/>
      <c r="H600" s="394"/>
      <c r="I600" s="394"/>
      <c r="J600" s="394"/>
      <c r="K600" s="394"/>
      <c r="L600" s="394"/>
      <c r="M600" s="394"/>
      <c r="N600" s="394"/>
      <c r="O600" s="394"/>
      <c r="P600" s="394"/>
      <c r="Q600" s="475"/>
      <c r="R600" s="475"/>
      <c r="S600" s="394"/>
      <c r="T600" s="394"/>
      <c r="U600" s="394"/>
      <c r="V600" s="394"/>
      <c r="W600" s="394"/>
      <c r="X600" s="394"/>
      <c r="Y600" s="477"/>
      <c r="Z600" s="477"/>
      <c r="AA600" s="394"/>
      <c r="AB600" s="394"/>
    </row>
    <row r="601" spans="8:8" ht="15.75" customHeight="1">
      <c r="A601" s="475"/>
      <c r="B601" s="394"/>
      <c r="C601" s="476"/>
      <c r="D601" s="394"/>
      <c r="E601" s="394"/>
      <c r="F601" s="394"/>
      <c r="G601" s="394"/>
      <c r="H601" s="394"/>
      <c r="I601" s="394"/>
      <c r="J601" s="394"/>
      <c r="K601" s="394"/>
      <c r="L601" s="394"/>
      <c r="M601" s="394"/>
      <c r="N601" s="394"/>
      <c r="O601" s="394"/>
      <c r="P601" s="394"/>
      <c r="Q601" s="475"/>
      <c r="R601" s="475"/>
      <c r="S601" s="394"/>
      <c r="T601" s="394"/>
      <c r="U601" s="394"/>
      <c r="V601" s="394"/>
      <c r="W601" s="394"/>
      <c r="X601" s="394"/>
      <c r="Y601" s="477"/>
      <c r="Z601" s="477"/>
      <c r="AA601" s="394"/>
      <c r="AB601" s="394"/>
    </row>
    <row r="602" spans="8:8" ht="15.75" customHeight="1">
      <c r="A602" s="475"/>
      <c r="B602" s="394"/>
      <c r="C602" s="476"/>
      <c r="D602" s="394"/>
      <c r="E602" s="394"/>
      <c r="F602" s="394"/>
      <c r="G602" s="394"/>
      <c r="H602" s="394"/>
      <c r="I602" s="394"/>
      <c r="J602" s="394"/>
      <c r="K602" s="394"/>
      <c r="L602" s="394"/>
      <c r="M602" s="394"/>
      <c r="N602" s="394"/>
      <c r="O602" s="394"/>
      <c r="P602" s="394"/>
      <c r="Q602" s="475"/>
      <c r="R602" s="475"/>
      <c r="S602" s="394"/>
      <c r="T602" s="394"/>
      <c r="U602" s="394"/>
      <c r="V602" s="394"/>
      <c r="W602" s="394"/>
      <c r="X602" s="394"/>
      <c r="Y602" s="477"/>
      <c r="Z602" s="477"/>
      <c r="AA602" s="394"/>
      <c r="AB602" s="394"/>
    </row>
    <row r="603" spans="8:8" ht="15.75" customHeight="1">
      <c r="A603" s="475"/>
      <c r="B603" s="394"/>
      <c r="C603" s="476"/>
      <c r="D603" s="394"/>
      <c r="E603" s="394"/>
      <c r="F603" s="394"/>
      <c r="G603" s="394"/>
      <c r="H603" s="394"/>
      <c r="I603" s="394"/>
      <c r="J603" s="394"/>
      <c r="K603" s="394"/>
      <c r="L603" s="394"/>
      <c r="M603" s="394"/>
      <c r="N603" s="394"/>
      <c r="O603" s="394"/>
      <c r="P603" s="394"/>
      <c r="Q603" s="475"/>
      <c r="R603" s="475"/>
      <c r="S603" s="394"/>
      <c r="T603" s="394"/>
      <c r="U603" s="394"/>
      <c r="V603" s="394"/>
      <c r="W603" s="394"/>
      <c r="X603" s="394"/>
      <c r="Y603" s="477"/>
      <c r="Z603" s="477"/>
      <c r="AA603" s="394"/>
      <c r="AB603" s="394"/>
    </row>
    <row r="604" spans="8:8" ht="15.75" customHeight="1">
      <c r="A604" s="475"/>
      <c r="B604" s="394"/>
      <c r="C604" s="476"/>
      <c r="D604" s="394"/>
      <c r="E604" s="394"/>
      <c r="F604" s="394"/>
      <c r="G604" s="394"/>
      <c r="H604" s="394"/>
      <c r="I604" s="394"/>
      <c r="J604" s="394"/>
      <c r="K604" s="394"/>
      <c r="L604" s="394"/>
      <c r="M604" s="394"/>
      <c r="N604" s="394"/>
      <c r="O604" s="394"/>
      <c r="P604" s="394"/>
      <c r="Q604" s="475"/>
      <c r="R604" s="475"/>
      <c r="S604" s="394"/>
      <c r="T604" s="394"/>
      <c r="U604" s="394"/>
      <c r="V604" s="394"/>
      <c r="W604" s="394"/>
      <c r="X604" s="394"/>
      <c r="Y604" s="477"/>
      <c r="Z604" s="477"/>
      <c r="AA604" s="394"/>
      <c r="AB604" s="394"/>
    </row>
    <row r="605" spans="8:8" ht="15.75" customHeight="1">
      <c r="A605" s="475"/>
      <c r="B605" s="394"/>
      <c r="C605" s="476"/>
      <c r="D605" s="394"/>
      <c r="E605" s="394"/>
      <c r="F605" s="394"/>
      <c r="G605" s="394"/>
      <c r="H605" s="394"/>
      <c r="I605" s="394"/>
      <c r="J605" s="394"/>
      <c r="K605" s="394"/>
      <c r="L605" s="394"/>
      <c r="M605" s="394"/>
      <c r="N605" s="394"/>
      <c r="O605" s="394"/>
      <c r="P605" s="394"/>
      <c r="Q605" s="475"/>
      <c r="R605" s="475"/>
      <c r="S605" s="394"/>
      <c r="T605" s="394"/>
      <c r="U605" s="394"/>
      <c r="V605" s="394"/>
      <c r="W605" s="394"/>
      <c r="X605" s="394"/>
      <c r="Y605" s="477"/>
      <c r="Z605" s="477"/>
      <c r="AA605" s="394"/>
      <c r="AB605" s="394"/>
    </row>
    <row r="606" spans="8:8" ht="15.75" customHeight="1">
      <c r="A606" s="475"/>
      <c r="B606" s="394"/>
      <c r="C606" s="476"/>
      <c r="D606" s="394"/>
      <c r="E606" s="394"/>
      <c r="F606" s="394"/>
      <c r="G606" s="394"/>
      <c r="H606" s="394"/>
      <c r="I606" s="394"/>
      <c r="J606" s="394"/>
      <c r="K606" s="394"/>
      <c r="L606" s="394"/>
      <c r="M606" s="394"/>
      <c r="N606" s="394"/>
      <c r="O606" s="394"/>
      <c r="P606" s="394"/>
      <c r="Q606" s="475"/>
      <c r="R606" s="475"/>
      <c r="S606" s="394"/>
      <c r="T606" s="394"/>
      <c r="U606" s="394"/>
      <c r="V606" s="394"/>
      <c r="W606" s="394"/>
      <c r="X606" s="394"/>
      <c r="Y606" s="477"/>
      <c r="Z606" s="477"/>
      <c r="AA606" s="394"/>
      <c r="AB606" s="394"/>
    </row>
    <row r="607" spans="8:8" ht="15.75" customHeight="1">
      <c r="A607" s="475"/>
      <c r="B607" s="394"/>
      <c r="C607" s="476"/>
      <c r="D607" s="394"/>
      <c r="E607" s="394"/>
      <c r="F607" s="394"/>
      <c r="G607" s="394"/>
      <c r="H607" s="394"/>
      <c r="I607" s="394"/>
      <c r="J607" s="394"/>
      <c r="K607" s="394"/>
      <c r="L607" s="394"/>
      <c r="M607" s="394"/>
      <c r="N607" s="394"/>
      <c r="O607" s="394"/>
      <c r="P607" s="394"/>
      <c r="Q607" s="475"/>
      <c r="R607" s="475"/>
      <c r="S607" s="394"/>
      <c r="T607" s="394"/>
      <c r="U607" s="394"/>
      <c r="V607" s="394"/>
      <c r="W607" s="394"/>
      <c r="X607" s="394"/>
      <c r="Y607" s="477"/>
      <c r="Z607" s="477"/>
      <c r="AA607" s="394"/>
      <c r="AB607" s="394"/>
    </row>
    <row r="608" spans="8:8" ht="15.75" customHeight="1">
      <c r="A608" s="475"/>
      <c r="B608" s="394"/>
      <c r="C608" s="476"/>
      <c r="D608" s="394"/>
      <c r="E608" s="394"/>
      <c r="F608" s="394"/>
      <c r="G608" s="394"/>
      <c r="H608" s="394"/>
      <c r="I608" s="394"/>
      <c r="J608" s="394"/>
      <c r="K608" s="394"/>
      <c r="L608" s="394"/>
      <c r="M608" s="394"/>
      <c r="N608" s="394"/>
      <c r="O608" s="394"/>
      <c r="P608" s="394"/>
      <c r="Q608" s="475"/>
      <c r="R608" s="475"/>
      <c r="S608" s="394"/>
      <c r="T608" s="394"/>
      <c r="U608" s="394"/>
      <c r="V608" s="394"/>
      <c r="W608" s="394"/>
      <c r="X608" s="394"/>
      <c r="Y608" s="477"/>
      <c r="Z608" s="477"/>
      <c r="AA608" s="394"/>
      <c r="AB608" s="394"/>
    </row>
    <row r="609" spans="8:8" ht="15.75" customHeight="1">
      <c r="A609" s="475"/>
      <c r="B609" s="394"/>
      <c r="C609" s="476"/>
      <c r="D609" s="394"/>
      <c r="E609" s="394"/>
      <c r="F609" s="394"/>
      <c r="G609" s="394"/>
      <c r="H609" s="394"/>
      <c r="I609" s="394"/>
      <c r="J609" s="394"/>
      <c r="K609" s="394"/>
      <c r="L609" s="394"/>
      <c r="M609" s="394"/>
      <c r="N609" s="394"/>
      <c r="O609" s="394"/>
      <c r="P609" s="394"/>
      <c r="Q609" s="475"/>
      <c r="R609" s="475"/>
      <c r="S609" s="394"/>
      <c r="T609" s="394"/>
      <c r="U609" s="394"/>
      <c r="V609" s="394"/>
      <c r="W609" s="394"/>
      <c r="X609" s="394"/>
      <c r="Y609" s="477"/>
      <c r="Z609" s="477"/>
      <c r="AA609" s="394"/>
      <c r="AB609" s="394"/>
    </row>
    <row r="610" spans="8:8" ht="15.75" customHeight="1">
      <c r="A610" s="475"/>
      <c r="B610" s="394"/>
      <c r="C610" s="476"/>
      <c r="D610" s="394"/>
      <c r="E610" s="394"/>
      <c r="F610" s="394"/>
      <c r="G610" s="394"/>
      <c r="H610" s="394"/>
      <c r="I610" s="394"/>
      <c r="J610" s="394"/>
      <c r="K610" s="394"/>
      <c r="L610" s="394"/>
      <c r="M610" s="394"/>
      <c r="N610" s="394"/>
      <c r="O610" s="394"/>
      <c r="P610" s="394"/>
      <c r="Q610" s="475"/>
      <c r="R610" s="475"/>
      <c r="S610" s="394"/>
      <c r="T610" s="394"/>
      <c r="U610" s="394"/>
      <c r="V610" s="394"/>
      <c r="W610" s="394"/>
      <c r="X610" s="394"/>
      <c r="Y610" s="477"/>
      <c r="Z610" s="477"/>
      <c r="AA610" s="394"/>
      <c r="AB610" s="394"/>
    </row>
    <row r="611" spans="8:8" ht="15.75" customHeight="1">
      <c r="A611" s="475"/>
      <c r="B611" s="394"/>
      <c r="C611" s="476"/>
      <c r="D611" s="394"/>
      <c r="E611" s="394"/>
      <c r="F611" s="394"/>
      <c r="G611" s="394"/>
      <c r="H611" s="394"/>
      <c r="I611" s="394"/>
      <c r="J611" s="394"/>
      <c r="K611" s="394"/>
      <c r="L611" s="394"/>
      <c r="M611" s="394"/>
      <c r="N611" s="394"/>
      <c r="O611" s="394"/>
      <c r="P611" s="394"/>
      <c r="Q611" s="475"/>
      <c r="R611" s="475"/>
      <c r="S611" s="394"/>
      <c r="T611" s="394"/>
      <c r="U611" s="394"/>
      <c r="V611" s="394"/>
      <c r="W611" s="394"/>
      <c r="X611" s="394"/>
      <c r="Y611" s="477"/>
      <c r="Z611" s="477"/>
      <c r="AA611" s="394"/>
      <c r="AB611" s="394"/>
    </row>
    <row r="612" spans="8:8" ht="15.75" customHeight="1">
      <c r="A612" s="475"/>
      <c r="B612" s="394"/>
      <c r="C612" s="476"/>
      <c r="D612" s="394"/>
      <c r="E612" s="394"/>
      <c r="F612" s="394"/>
      <c r="G612" s="394"/>
      <c r="H612" s="394"/>
      <c r="I612" s="394"/>
      <c r="J612" s="394"/>
      <c r="K612" s="394"/>
      <c r="L612" s="394"/>
      <c r="M612" s="394"/>
      <c r="N612" s="394"/>
      <c r="O612" s="394"/>
      <c r="P612" s="394"/>
      <c r="Q612" s="475"/>
      <c r="R612" s="475"/>
      <c r="S612" s="394"/>
      <c r="T612" s="394"/>
      <c r="U612" s="394"/>
      <c r="V612" s="394"/>
      <c r="W612" s="394"/>
      <c r="X612" s="394"/>
      <c r="Y612" s="477"/>
      <c r="Z612" s="477"/>
      <c r="AA612" s="394"/>
      <c r="AB612" s="394"/>
    </row>
    <row r="613" spans="8:8" ht="15.75" customHeight="1">
      <c r="A613" s="475"/>
      <c r="B613" s="394"/>
      <c r="C613" s="476"/>
      <c r="D613" s="394"/>
      <c r="E613" s="394"/>
      <c r="F613" s="394"/>
      <c r="G613" s="394"/>
      <c r="H613" s="394"/>
      <c r="I613" s="394"/>
      <c r="J613" s="394"/>
      <c r="K613" s="394"/>
      <c r="L613" s="394"/>
      <c r="M613" s="394"/>
      <c r="N613" s="394"/>
      <c r="O613" s="394"/>
      <c r="P613" s="394"/>
      <c r="Q613" s="475"/>
      <c r="R613" s="475"/>
      <c r="S613" s="394"/>
      <c r="T613" s="394"/>
      <c r="U613" s="394"/>
      <c r="V613" s="394"/>
      <c r="W613" s="394"/>
      <c r="X613" s="394"/>
      <c r="Y613" s="477"/>
      <c r="Z613" s="477"/>
      <c r="AA613" s="394"/>
      <c r="AB613" s="394"/>
    </row>
    <row r="614" spans="8:8" ht="15.75" customHeight="1">
      <c r="A614" s="475"/>
      <c r="B614" s="394"/>
      <c r="C614" s="476"/>
      <c r="D614" s="394"/>
      <c r="E614" s="394"/>
      <c r="F614" s="394"/>
      <c r="G614" s="394"/>
      <c r="H614" s="394"/>
      <c r="I614" s="394"/>
      <c r="J614" s="394"/>
      <c r="K614" s="394"/>
      <c r="L614" s="394"/>
      <c r="M614" s="394"/>
      <c r="N614" s="394"/>
      <c r="O614" s="394"/>
      <c r="P614" s="394"/>
      <c r="Q614" s="475"/>
      <c r="R614" s="475"/>
      <c r="S614" s="394"/>
      <c r="T614" s="394"/>
      <c r="U614" s="394"/>
      <c r="V614" s="394"/>
      <c r="W614" s="394"/>
      <c r="X614" s="394"/>
      <c r="Y614" s="477"/>
      <c r="Z614" s="477"/>
      <c r="AA614" s="394"/>
      <c r="AB614" s="394"/>
    </row>
    <row r="615" spans="8:8" ht="15.75" customHeight="1">
      <c r="A615" s="475"/>
      <c r="B615" s="394"/>
      <c r="C615" s="476"/>
      <c r="D615" s="394"/>
      <c r="E615" s="394"/>
      <c r="F615" s="394"/>
      <c r="G615" s="394"/>
      <c r="H615" s="394"/>
      <c r="I615" s="394"/>
      <c r="J615" s="394"/>
      <c r="K615" s="394"/>
      <c r="L615" s="394"/>
      <c r="M615" s="394"/>
      <c r="N615" s="394"/>
      <c r="O615" s="394"/>
      <c r="P615" s="394"/>
      <c r="Q615" s="475"/>
      <c r="R615" s="475"/>
      <c r="S615" s="394"/>
      <c r="T615" s="394"/>
      <c r="U615" s="394"/>
      <c r="V615" s="394"/>
      <c r="W615" s="394"/>
      <c r="X615" s="394"/>
      <c r="Y615" s="477"/>
      <c r="Z615" s="477"/>
      <c r="AA615" s="394"/>
      <c r="AB615" s="394"/>
    </row>
    <row r="616" spans="8:8" ht="15.75" customHeight="1">
      <c r="A616" s="475"/>
      <c r="B616" s="394"/>
      <c r="C616" s="476"/>
      <c r="D616" s="394"/>
      <c r="E616" s="394"/>
      <c r="F616" s="394"/>
      <c r="G616" s="394"/>
      <c r="H616" s="394"/>
      <c r="I616" s="394"/>
      <c r="J616" s="394"/>
      <c r="K616" s="394"/>
      <c r="L616" s="394"/>
      <c r="M616" s="394"/>
      <c r="N616" s="394"/>
      <c r="O616" s="394"/>
      <c r="P616" s="394"/>
      <c r="Q616" s="475"/>
      <c r="R616" s="475"/>
      <c r="S616" s="394"/>
      <c r="T616" s="394"/>
      <c r="U616" s="394"/>
      <c r="V616" s="394"/>
      <c r="W616" s="394"/>
      <c r="X616" s="394"/>
      <c r="Y616" s="477"/>
      <c r="Z616" s="477"/>
      <c r="AA616" s="394"/>
      <c r="AB616" s="394"/>
    </row>
    <row r="617" spans="8:8" ht="15.75" customHeight="1">
      <c r="A617" s="475"/>
      <c r="B617" s="394"/>
      <c r="C617" s="476"/>
      <c r="D617" s="394"/>
      <c r="E617" s="394"/>
      <c r="F617" s="394"/>
      <c r="G617" s="394"/>
      <c r="H617" s="394"/>
      <c r="I617" s="394"/>
      <c r="J617" s="394"/>
      <c r="K617" s="394"/>
      <c r="L617" s="394"/>
      <c r="M617" s="394"/>
      <c r="N617" s="394"/>
      <c r="O617" s="394"/>
      <c r="P617" s="394"/>
      <c r="Q617" s="475"/>
      <c r="R617" s="475"/>
      <c r="S617" s="394"/>
      <c r="T617" s="394"/>
      <c r="U617" s="394"/>
      <c r="V617" s="394"/>
      <c r="W617" s="394"/>
      <c r="X617" s="394"/>
      <c r="Y617" s="477"/>
      <c r="Z617" s="477"/>
      <c r="AA617" s="394"/>
      <c r="AB617" s="394"/>
    </row>
    <row r="618" spans="8:8" ht="15.75" customHeight="1">
      <c r="A618" s="475"/>
      <c r="B618" s="394"/>
      <c r="C618" s="476"/>
      <c r="D618" s="394"/>
      <c r="E618" s="394"/>
      <c r="F618" s="394"/>
      <c r="G618" s="394"/>
      <c r="H618" s="394"/>
      <c r="I618" s="394"/>
      <c r="J618" s="394"/>
      <c r="K618" s="394"/>
      <c r="L618" s="394"/>
      <c r="M618" s="394"/>
      <c r="N618" s="394"/>
      <c r="O618" s="394"/>
      <c r="P618" s="394"/>
      <c r="Q618" s="475"/>
      <c r="R618" s="475"/>
      <c r="S618" s="394"/>
      <c r="T618" s="394"/>
      <c r="U618" s="394"/>
      <c r="V618" s="394"/>
      <c r="W618" s="394"/>
      <c r="X618" s="394"/>
      <c r="Y618" s="477"/>
      <c r="Z618" s="477"/>
      <c r="AA618" s="394"/>
      <c r="AB618" s="394"/>
    </row>
    <row r="619" spans="8:8" ht="15.75" customHeight="1">
      <c r="A619" s="475"/>
      <c r="B619" s="394"/>
      <c r="C619" s="476"/>
      <c r="D619" s="394"/>
      <c r="E619" s="394"/>
      <c r="F619" s="394"/>
      <c r="G619" s="394"/>
      <c r="H619" s="394"/>
      <c r="I619" s="394"/>
      <c r="J619" s="394"/>
      <c r="K619" s="394"/>
      <c r="L619" s="394"/>
      <c r="M619" s="394"/>
      <c r="N619" s="394"/>
      <c r="O619" s="394"/>
      <c r="P619" s="394"/>
      <c r="Q619" s="475"/>
      <c r="R619" s="475"/>
      <c r="S619" s="394"/>
      <c r="T619" s="394"/>
      <c r="U619" s="394"/>
      <c r="V619" s="394"/>
      <c r="W619" s="394"/>
      <c r="X619" s="394"/>
      <c r="Y619" s="477"/>
      <c r="Z619" s="477"/>
      <c r="AA619" s="394"/>
      <c r="AB619" s="394"/>
    </row>
    <row r="620" spans="8:8" ht="15.75" customHeight="1">
      <c r="A620" s="475"/>
      <c r="B620" s="394"/>
      <c r="C620" s="476"/>
      <c r="D620" s="394"/>
      <c r="E620" s="394"/>
      <c r="F620" s="394"/>
      <c r="G620" s="394"/>
      <c r="H620" s="394"/>
      <c r="I620" s="394"/>
      <c r="J620" s="394"/>
      <c r="K620" s="394"/>
      <c r="L620" s="394"/>
      <c r="M620" s="394"/>
      <c r="N620" s="394"/>
      <c r="O620" s="394"/>
      <c r="P620" s="394"/>
      <c r="Q620" s="475"/>
      <c r="R620" s="475"/>
      <c r="S620" s="394"/>
      <c r="T620" s="394"/>
      <c r="U620" s="394"/>
      <c r="V620" s="394"/>
      <c r="W620" s="394"/>
      <c r="X620" s="394"/>
      <c r="Y620" s="477"/>
      <c r="Z620" s="477"/>
      <c r="AA620" s="394"/>
      <c r="AB620" s="394"/>
    </row>
    <row r="621" spans="8:8" ht="15.75" customHeight="1">
      <c r="A621" s="475"/>
      <c r="B621" s="394"/>
      <c r="C621" s="476"/>
      <c r="D621" s="394"/>
      <c r="E621" s="394"/>
      <c r="F621" s="394"/>
      <c r="G621" s="394"/>
      <c r="H621" s="394"/>
      <c r="I621" s="394"/>
      <c r="J621" s="394"/>
      <c r="K621" s="394"/>
      <c r="L621" s="394"/>
      <c r="M621" s="394"/>
      <c r="N621" s="394"/>
      <c r="O621" s="394"/>
      <c r="P621" s="394"/>
      <c r="Q621" s="475"/>
      <c r="R621" s="475"/>
      <c r="S621" s="394"/>
      <c r="T621" s="394"/>
      <c r="U621" s="394"/>
      <c r="V621" s="394"/>
      <c r="W621" s="394"/>
      <c r="X621" s="394"/>
      <c r="Y621" s="477"/>
      <c r="Z621" s="477"/>
      <c r="AA621" s="394"/>
      <c r="AB621" s="394"/>
    </row>
    <row r="622" spans="8:8" ht="15.75" customHeight="1">
      <c r="A622" s="475"/>
      <c r="B622" s="394"/>
      <c r="C622" s="476"/>
      <c r="D622" s="394"/>
      <c r="E622" s="394"/>
      <c r="F622" s="394"/>
      <c r="G622" s="394"/>
      <c r="H622" s="394"/>
      <c r="I622" s="394"/>
      <c r="J622" s="394"/>
      <c r="K622" s="394"/>
      <c r="L622" s="394"/>
      <c r="M622" s="394"/>
      <c r="N622" s="394"/>
      <c r="O622" s="394"/>
      <c r="P622" s="394"/>
      <c r="Q622" s="475"/>
      <c r="R622" s="475"/>
      <c r="S622" s="394"/>
      <c r="T622" s="394"/>
      <c r="U622" s="394"/>
      <c r="V622" s="394"/>
      <c r="W622" s="394"/>
      <c r="X622" s="394"/>
      <c r="Y622" s="477"/>
      <c r="Z622" s="477"/>
      <c r="AA622" s="394"/>
      <c r="AB622" s="394"/>
    </row>
    <row r="623" spans="8:8" ht="15.75" customHeight="1">
      <c r="A623" s="475"/>
      <c r="B623" s="394"/>
      <c r="C623" s="476"/>
      <c r="D623" s="394"/>
      <c r="E623" s="394"/>
      <c r="F623" s="394"/>
      <c r="G623" s="394"/>
      <c r="H623" s="394"/>
      <c r="I623" s="394"/>
      <c r="J623" s="394"/>
      <c r="K623" s="394"/>
      <c r="L623" s="394"/>
      <c r="M623" s="394"/>
      <c r="N623" s="394"/>
      <c r="O623" s="394"/>
      <c r="P623" s="394"/>
      <c r="Q623" s="475"/>
      <c r="R623" s="475"/>
      <c r="S623" s="394"/>
      <c r="T623" s="394"/>
      <c r="U623" s="394"/>
      <c r="V623" s="394"/>
      <c r="W623" s="394"/>
      <c r="X623" s="394"/>
      <c r="Y623" s="477"/>
      <c r="Z623" s="477"/>
      <c r="AA623" s="394"/>
      <c r="AB623" s="394"/>
    </row>
    <row r="624" spans="8:8" ht="15.75" customHeight="1">
      <c r="A624" s="475"/>
      <c r="B624" s="394"/>
      <c r="C624" s="476"/>
      <c r="D624" s="394"/>
      <c r="E624" s="394"/>
      <c r="F624" s="394"/>
      <c r="G624" s="394"/>
      <c r="H624" s="394"/>
      <c r="I624" s="394"/>
      <c r="J624" s="394"/>
      <c r="K624" s="394"/>
      <c r="L624" s="394"/>
      <c r="M624" s="394"/>
      <c r="N624" s="394"/>
      <c r="O624" s="394"/>
      <c r="P624" s="394"/>
      <c r="Q624" s="475"/>
      <c r="R624" s="475"/>
      <c r="S624" s="394"/>
      <c r="T624" s="394"/>
      <c r="U624" s="394"/>
      <c r="V624" s="394"/>
      <c r="W624" s="394"/>
      <c r="X624" s="394"/>
      <c r="Y624" s="477"/>
      <c r="Z624" s="477"/>
      <c r="AA624" s="394"/>
      <c r="AB624" s="394"/>
    </row>
    <row r="625" spans="8:8" ht="15.75" customHeight="1">
      <c r="A625" s="475"/>
      <c r="B625" s="394"/>
      <c r="C625" s="476"/>
      <c r="D625" s="394"/>
      <c r="E625" s="394"/>
      <c r="F625" s="394"/>
      <c r="G625" s="394"/>
      <c r="H625" s="394"/>
      <c r="I625" s="394"/>
      <c r="J625" s="394"/>
      <c r="K625" s="394"/>
      <c r="L625" s="394"/>
      <c r="M625" s="394"/>
      <c r="N625" s="394"/>
      <c r="O625" s="394"/>
      <c r="P625" s="394"/>
      <c r="Q625" s="475"/>
      <c r="R625" s="475"/>
      <c r="S625" s="394"/>
      <c r="T625" s="394"/>
      <c r="U625" s="394"/>
      <c r="V625" s="394"/>
      <c r="W625" s="394"/>
      <c r="X625" s="394"/>
      <c r="Y625" s="477"/>
      <c r="Z625" s="477"/>
      <c r="AA625" s="394"/>
      <c r="AB625" s="394"/>
    </row>
    <row r="626" spans="8:8" ht="15.75" customHeight="1">
      <c r="A626" s="475"/>
      <c r="B626" s="394"/>
      <c r="C626" s="476"/>
      <c r="D626" s="394"/>
      <c r="E626" s="394"/>
      <c r="F626" s="394"/>
      <c r="G626" s="394"/>
      <c r="H626" s="394"/>
      <c r="I626" s="394"/>
      <c r="J626" s="394"/>
      <c r="K626" s="394"/>
      <c r="L626" s="394"/>
      <c r="M626" s="394"/>
      <c r="N626" s="394"/>
      <c r="O626" s="394"/>
      <c r="P626" s="394"/>
      <c r="Q626" s="475"/>
      <c r="R626" s="475"/>
      <c r="S626" s="394"/>
      <c r="T626" s="394"/>
      <c r="U626" s="394"/>
      <c r="V626" s="394"/>
      <c r="W626" s="394"/>
      <c r="X626" s="394"/>
      <c r="Y626" s="477"/>
      <c r="Z626" s="477"/>
      <c r="AA626" s="394"/>
      <c r="AB626" s="394"/>
    </row>
    <row r="627" spans="8:8" ht="15.75" customHeight="1">
      <c r="A627" s="475"/>
      <c r="B627" s="394"/>
      <c r="C627" s="476"/>
      <c r="D627" s="394"/>
      <c r="E627" s="394"/>
      <c r="F627" s="394"/>
      <c r="G627" s="394"/>
      <c r="H627" s="394"/>
      <c r="I627" s="394"/>
      <c r="J627" s="394"/>
      <c r="K627" s="394"/>
      <c r="L627" s="394"/>
      <c r="M627" s="394"/>
      <c r="N627" s="394"/>
      <c r="O627" s="394"/>
      <c r="P627" s="394"/>
      <c r="Q627" s="475"/>
      <c r="R627" s="475"/>
      <c r="S627" s="394"/>
      <c r="T627" s="394"/>
      <c r="U627" s="394"/>
      <c r="V627" s="394"/>
      <c r="W627" s="394"/>
      <c r="X627" s="394"/>
      <c r="Y627" s="477"/>
      <c r="Z627" s="477"/>
      <c r="AA627" s="394"/>
      <c r="AB627" s="394"/>
    </row>
    <row r="628" spans="8:8" ht="15.75" customHeight="1">
      <c r="A628" s="475"/>
      <c r="B628" s="394"/>
      <c r="C628" s="476"/>
      <c r="D628" s="394"/>
      <c r="E628" s="394"/>
      <c r="F628" s="394"/>
      <c r="G628" s="394"/>
      <c r="H628" s="394"/>
      <c r="I628" s="394"/>
      <c r="J628" s="394"/>
      <c r="K628" s="394"/>
      <c r="L628" s="394"/>
      <c r="M628" s="394"/>
      <c r="N628" s="394"/>
      <c r="O628" s="394"/>
      <c r="P628" s="394"/>
      <c r="Q628" s="475"/>
      <c r="R628" s="475"/>
      <c r="S628" s="394"/>
      <c r="T628" s="394"/>
      <c r="U628" s="394"/>
      <c r="V628" s="394"/>
      <c r="W628" s="394"/>
      <c r="X628" s="394"/>
      <c r="Y628" s="477"/>
      <c r="Z628" s="477"/>
      <c r="AA628" s="394"/>
      <c r="AB628" s="394"/>
    </row>
    <row r="629" spans="8:8" ht="15.75" customHeight="1">
      <c r="A629" s="475"/>
      <c r="B629" s="394"/>
      <c r="C629" s="476"/>
      <c r="D629" s="394"/>
      <c r="E629" s="394"/>
      <c r="F629" s="394"/>
      <c r="G629" s="394"/>
      <c r="H629" s="394"/>
      <c r="I629" s="394"/>
      <c r="J629" s="394"/>
      <c r="K629" s="394"/>
      <c r="L629" s="394"/>
      <c r="M629" s="394"/>
      <c r="N629" s="394"/>
      <c r="O629" s="394"/>
      <c r="P629" s="394"/>
      <c r="Q629" s="475"/>
      <c r="R629" s="475"/>
      <c r="S629" s="394"/>
      <c r="T629" s="394"/>
      <c r="U629" s="394"/>
      <c r="V629" s="394"/>
      <c r="W629" s="394"/>
      <c r="X629" s="394"/>
      <c r="Y629" s="477"/>
      <c r="Z629" s="477"/>
      <c r="AA629" s="394"/>
      <c r="AB629" s="394"/>
    </row>
    <row r="630" spans="8:8" ht="15.75" customHeight="1">
      <c r="A630" s="475"/>
      <c r="B630" s="394"/>
      <c r="C630" s="476"/>
      <c r="D630" s="394"/>
      <c r="E630" s="394"/>
      <c r="F630" s="394"/>
      <c r="G630" s="394"/>
      <c r="H630" s="394"/>
      <c r="I630" s="394"/>
      <c r="J630" s="394"/>
      <c r="K630" s="394"/>
      <c r="L630" s="394"/>
      <c r="M630" s="394"/>
      <c r="N630" s="394"/>
      <c r="O630" s="394"/>
      <c r="P630" s="394"/>
      <c r="Q630" s="475"/>
      <c r="R630" s="475"/>
      <c r="S630" s="394"/>
      <c r="T630" s="394"/>
      <c r="U630" s="394"/>
      <c r="V630" s="394"/>
      <c r="W630" s="394"/>
      <c r="X630" s="394"/>
      <c r="Y630" s="477"/>
      <c r="Z630" s="477"/>
      <c r="AA630" s="394"/>
      <c r="AB630" s="394"/>
    </row>
    <row r="631" spans="8:8" ht="15.75" customHeight="1">
      <c r="A631" s="475"/>
      <c r="B631" s="394"/>
      <c r="C631" s="476"/>
      <c r="D631" s="394"/>
      <c r="E631" s="394"/>
      <c r="F631" s="394"/>
      <c r="G631" s="394"/>
      <c r="H631" s="394"/>
      <c r="I631" s="394"/>
      <c r="J631" s="394"/>
      <c r="K631" s="394"/>
      <c r="L631" s="394"/>
      <c r="M631" s="394"/>
      <c r="N631" s="394"/>
      <c r="O631" s="394"/>
      <c r="P631" s="394"/>
      <c r="Q631" s="475"/>
      <c r="R631" s="475"/>
      <c r="S631" s="394"/>
      <c r="T631" s="394"/>
      <c r="U631" s="394"/>
      <c r="V631" s="394"/>
      <c r="W631" s="394"/>
      <c r="X631" s="394"/>
      <c r="Y631" s="477"/>
      <c r="Z631" s="477"/>
      <c r="AA631" s="394"/>
      <c r="AB631" s="394"/>
    </row>
    <row r="632" spans="8:8" ht="15.75" customHeight="1">
      <c r="A632" s="475"/>
      <c r="B632" s="394"/>
      <c r="C632" s="476"/>
      <c r="D632" s="394"/>
      <c r="E632" s="394"/>
      <c r="F632" s="394"/>
      <c r="G632" s="394"/>
      <c r="H632" s="394"/>
      <c r="I632" s="394"/>
      <c r="J632" s="394"/>
      <c r="K632" s="394"/>
      <c r="L632" s="394"/>
      <c r="M632" s="394"/>
      <c r="N632" s="394"/>
      <c r="O632" s="394"/>
      <c r="P632" s="394"/>
      <c r="Q632" s="475"/>
      <c r="R632" s="475"/>
      <c r="S632" s="394"/>
      <c r="T632" s="394"/>
      <c r="U632" s="394"/>
      <c r="V632" s="394"/>
      <c r="W632" s="394"/>
      <c r="X632" s="394"/>
      <c r="Y632" s="477"/>
      <c r="Z632" s="477"/>
      <c r="AA632" s="394"/>
      <c r="AB632" s="394"/>
    </row>
    <row r="633" spans="8:8" ht="15.75" customHeight="1">
      <c r="A633" s="475"/>
      <c r="B633" s="394"/>
      <c r="C633" s="476"/>
      <c r="D633" s="394"/>
      <c r="E633" s="394"/>
      <c r="F633" s="394"/>
      <c r="G633" s="394"/>
      <c r="H633" s="394"/>
      <c r="I633" s="394"/>
      <c r="J633" s="394"/>
      <c r="K633" s="394"/>
      <c r="L633" s="394"/>
      <c r="M633" s="394"/>
      <c r="N633" s="394"/>
      <c r="O633" s="394"/>
      <c r="P633" s="394"/>
      <c r="Q633" s="475"/>
      <c r="R633" s="475"/>
      <c r="S633" s="394"/>
      <c r="T633" s="394"/>
      <c r="U633" s="394"/>
      <c r="V633" s="394"/>
      <c r="W633" s="394"/>
      <c r="X633" s="394"/>
      <c r="Y633" s="477"/>
      <c r="Z633" s="477"/>
      <c r="AA633" s="394"/>
      <c r="AB633" s="394"/>
    </row>
    <row r="634" spans="8:8" ht="15.75" customHeight="1">
      <c r="A634" s="475"/>
      <c r="B634" s="394"/>
      <c r="C634" s="476"/>
      <c r="D634" s="394"/>
      <c r="E634" s="394"/>
      <c r="F634" s="394"/>
      <c r="G634" s="394"/>
      <c r="H634" s="394"/>
      <c r="I634" s="394"/>
      <c r="J634" s="394"/>
      <c r="K634" s="394"/>
      <c r="L634" s="394"/>
      <c r="M634" s="394"/>
      <c r="N634" s="394"/>
      <c r="O634" s="394"/>
      <c r="P634" s="394"/>
      <c r="Q634" s="475"/>
      <c r="R634" s="475"/>
      <c r="S634" s="394"/>
      <c r="T634" s="394"/>
      <c r="U634" s="394"/>
      <c r="V634" s="394"/>
      <c r="W634" s="394"/>
      <c r="X634" s="394"/>
      <c r="Y634" s="477"/>
      <c r="Z634" s="477"/>
      <c r="AA634" s="394"/>
      <c r="AB634" s="394"/>
    </row>
    <row r="635" spans="8:8" ht="15.75" customHeight="1">
      <c r="A635" s="475"/>
      <c r="B635" s="394"/>
      <c r="C635" s="476"/>
      <c r="D635" s="394"/>
      <c r="E635" s="394"/>
      <c r="F635" s="394"/>
      <c r="G635" s="394"/>
      <c r="H635" s="394"/>
      <c r="I635" s="394"/>
      <c r="J635" s="394"/>
      <c r="K635" s="394"/>
      <c r="L635" s="394"/>
      <c r="M635" s="394"/>
      <c r="N635" s="394"/>
      <c r="O635" s="394"/>
      <c r="P635" s="394"/>
      <c r="Q635" s="475"/>
      <c r="R635" s="475"/>
      <c r="S635" s="394"/>
      <c r="T635" s="394"/>
      <c r="U635" s="394"/>
      <c r="V635" s="394"/>
      <c r="W635" s="394"/>
      <c r="X635" s="394"/>
      <c r="Y635" s="477"/>
      <c r="Z635" s="477"/>
      <c r="AA635" s="394"/>
      <c r="AB635" s="394"/>
    </row>
    <row r="636" spans="8:8" ht="15.75" customHeight="1">
      <c r="A636" s="475"/>
      <c r="B636" s="394"/>
      <c r="C636" s="476"/>
      <c r="D636" s="394"/>
      <c r="E636" s="394"/>
      <c r="F636" s="394"/>
      <c r="G636" s="394"/>
      <c r="H636" s="394"/>
      <c r="I636" s="394"/>
      <c r="J636" s="394"/>
      <c r="K636" s="394"/>
      <c r="L636" s="394"/>
      <c r="M636" s="394"/>
      <c r="N636" s="394"/>
      <c r="O636" s="394"/>
      <c r="P636" s="394"/>
      <c r="Q636" s="475"/>
      <c r="R636" s="475"/>
      <c r="S636" s="394"/>
      <c r="T636" s="394"/>
      <c r="U636" s="394"/>
      <c r="V636" s="394"/>
      <c r="W636" s="394"/>
      <c r="X636" s="394"/>
      <c r="Y636" s="477"/>
      <c r="Z636" s="477"/>
      <c r="AA636" s="394"/>
      <c r="AB636" s="394"/>
    </row>
    <row r="637" spans="8:8" ht="15.75" customHeight="1">
      <c r="A637" s="475"/>
      <c r="B637" s="394"/>
      <c r="C637" s="476"/>
      <c r="D637" s="394"/>
      <c r="E637" s="394"/>
      <c r="F637" s="394"/>
      <c r="G637" s="394"/>
      <c r="H637" s="394"/>
      <c r="I637" s="394"/>
      <c r="J637" s="394"/>
      <c r="K637" s="394"/>
      <c r="L637" s="394"/>
      <c r="M637" s="394"/>
      <c r="N637" s="394"/>
      <c r="O637" s="394"/>
      <c r="P637" s="394"/>
      <c r="Q637" s="475"/>
      <c r="R637" s="475"/>
      <c r="S637" s="394"/>
      <c r="T637" s="394"/>
      <c r="U637" s="394"/>
      <c r="V637" s="394"/>
      <c r="W637" s="394"/>
      <c r="X637" s="394"/>
      <c r="Y637" s="477"/>
      <c r="Z637" s="477"/>
      <c r="AA637" s="394"/>
      <c r="AB637" s="394"/>
    </row>
    <row r="638" spans="8:8" ht="15.75" customHeight="1">
      <c r="A638" s="475"/>
      <c r="B638" s="394"/>
      <c r="C638" s="476"/>
      <c r="D638" s="394"/>
      <c r="E638" s="394"/>
      <c r="F638" s="394"/>
      <c r="G638" s="394"/>
      <c r="H638" s="394"/>
      <c r="I638" s="394"/>
      <c r="J638" s="394"/>
      <c r="K638" s="394"/>
      <c r="L638" s="394"/>
      <c r="M638" s="394"/>
      <c r="N638" s="394"/>
      <c r="O638" s="394"/>
      <c r="P638" s="394"/>
      <c r="Q638" s="475"/>
      <c r="R638" s="475"/>
      <c r="S638" s="394"/>
      <c r="T638" s="394"/>
      <c r="U638" s="394"/>
      <c r="V638" s="394"/>
      <c r="W638" s="394"/>
      <c r="X638" s="394"/>
      <c r="Y638" s="477"/>
      <c r="Z638" s="477"/>
      <c r="AA638" s="394"/>
      <c r="AB638" s="394"/>
    </row>
    <row r="639" spans="8:8" ht="15.75" customHeight="1">
      <c r="A639" s="475"/>
      <c r="B639" s="394"/>
      <c r="C639" s="476"/>
      <c r="D639" s="394"/>
      <c r="E639" s="394"/>
      <c r="F639" s="394"/>
      <c r="G639" s="394"/>
      <c r="H639" s="394"/>
      <c r="I639" s="394"/>
      <c r="J639" s="394"/>
      <c r="K639" s="394"/>
      <c r="L639" s="394"/>
      <c r="M639" s="394"/>
      <c r="N639" s="394"/>
      <c r="O639" s="394"/>
      <c r="P639" s="394"/>
      <c r="Q639" s="475"/>
      <c r="R639" s="475"/>
      <c r="S639" s="394"/>
      <c r="T639" s="394"/>
      <c r="U639" s="394"/>
      <c r="V639" s="394"/>
      <c r="W639" s="394"/>
      <c r="X639" s="394"/>
      <c r="Y639" s="477"/>
      <c r="Z639" s="477"/>
      <c r="AA639" s="394"/>
      <c r="AB639" s="394"/>
    </row>
    <row r="640" spans="8:8" ht="15.75" customHeight="1">
      <c r="A640" s="475"/>
      <c r="B640" s="394"/>
      <c r="C640" s="476"/>
      <c r="D640" s="394"/>
      <c r="E640" s="394"/>
      <c r="F640" s="394"/>
      <c r="G640" s="394"/>
      <c r="H640" s="394"/>
      <c r="I640" s="394"/>
      <c r="J640" s="394"/>
      <c r="K640" s="394"/>
      <c r="L640" s="394"/>
      <c r="M640" s="394"/>
      <c r="N640" s="394"/>
      <c r="O640" s="394"/>
      <c r="P640" s="394"/>
      <c r="Q640" s="475"/>
      <c r="R640" s="475"/>
      <c r="S640" s="394"/>
      <c r="T640" s="394"/>
      <c r="U640" s="394"/>
      <c r="V640" s="394"/>
      <c r="W640" s="394"/>
      <c r="X640" s="394"/>
      <c r="Y640" s="477"/>
      <c r="Z640" s="477"/>
      <c r="AA640" s="394"/>
      <c r="AB640" s="394"/>
    </row>
    <row r="641" spans="8:8" ht="15.75" customHeight="1">
      <c r="A641" s="475"/>
      <c r="B641" s="394"/>
      <c r="C641" s="476"/>
      <c r="D641" s="394"/>
      <c r="E641" s="394"/>
      <c r="F641" s="394"/>
      <c r="G641" s="394"/>
      <c r="H641" s="394"/>
      <c r="I641" s="394"/>
      <c r="J641" s="394"/>
      <c r="K641" s="394"/>
      <c r="L641" s="394"/>
      <c r="M641" s="394"/>
      <c r="N641" s="394"/>
      <c r="O641" s="394"/>
      <c r="P641" s="394"/>
      <c r="Q641" s="475"/>
      <c r="R641" s="475"/>
      <c r="S641" s="394"/>
      <c r="T641" s="394"/>
      <c r="U641" s="394"/>
      <c r="V641" s="394"/>
      <c r="W641" s="394"/>
      <c r="X641" s="394"/>
      <c r="Y641" s="477"/>
      <c r="Z641" s="477"/>
      <c r="AA641" s="394"/>
      <c r="AB641" s="394"/>
    </row>
    <row r="642" spans="8:8" ht="15.75" customHeight="1">
      <c r="A642" s="475"/>
      <c r="B642" s="394"/>
      <c r="C642" s="476"/>
      <c r="D642" s="394"/>
      <c r="E642" s="394"/>
      <c r="F642" s="394"/>
      <c r="G642" s="394"/>
      <c r="H642" s="394"/>
      <c r="I642" s="394"/>
      <c r="J642" s="394"/>
      <c r="K642" s="394"/>
      <c r="L642" s="394"/>
      <c r="M642" s="394"/>
      <c r="N642" s="394"/>
      <c r="O642" s="394"/>
      <c r="P642" s="394"/>
      <c r="Q642" s="475"/>
      <c r="R642" s="475"/>
      <c r="S642" s="394"/>
      <c r="T642" s="394"/>
      <c r="U642" s="394"/>
      <c r="V642" s="394"/>
      <c r="W642" s="394"/>
      <c r="X642" s="394"/>
      <c r="Y642" s="477"/>
      <c r="Z642" s="477"/>
      <c r="AA642" s="394"/>
      <c r="AB642" s="394"/>
    </row>
    <row r="643" spans="8:8" ht="15.75" customHeight="1">
      <c r="A643" s="475"/>
      <c r="B643" s="394"/>
      <c r="C643" s="476"/>
      <c r="D643" s="394"/>
      <c r="E643" s="394"/>
      <c r="F643" s="394"/>
      <c r="G643" s="394"/>
      <c r="H643" s="394"/>
      <c r="I643" s="394"/>
      <c r="J643" s="394"/>
      <c r="K643" s="394"/>
      <c r="L643" s="394"/>
      <c r="M643" s="394"/>
      <c r="N643" s="394"/>
      <c r="O643" s="394"/>
      <c r="P643" s="394"/>
      <c r="Q643" s="475"/>
      <c r="R643" s="475"/>
      <c r="S643" s="394"/>
      <c r="T643" s="394"/>
      <c r="U643" s="394"/>
      <c r="V643" s="394"/>
      <c r="W643" s="394"/>
      <c r="X643" s="394"/>
      <c r="Y643" s="477"/>
      <c r="Z643" s="477"/>
      <c r="AA643" s="394"/>
      <c r="AB643" s="394"/>
    </row>
    <row r="644" spans="8:8" ht="15.75" customHeight="1">
      <c r="A644" s="475"/>
      <c r="B644" s="394"/>
      <c r="C644" s="476"/>
      <c r="D644" s="394"/>
      <c r="E644" s="394"/>
      <c r="F644" s="394"/>
      <c r="G644" s="394"/>
      <c r="H644" s="394"/>
      <c r="I644" s="394"/>
      <c r="J644" s="394"/>
      <c r="K644" s="394"/>
      <c r="L644" s="394"/>
      <c r="M644" s="394"/>
      <c r="N644" s="394"/>
      <c r="O644" s="394"/>
      <c r="P644" s="394"/>
      <c r="Q644" s="475"/>
      <c r="R644" s="475"/>
      <c r="S644" s="394"/>
      <c r="T644" s="394"/>
      <c r="U644" s="394"/>
      <c r="V644" s="394"/>
      <c r="W644" s="394"/>
      <c r="X644" s="394"/>
      <c r="Y644" s="477"/>
      <c r="Z644" s="477"/>
      <c r="AA644" s="394"/>
      <c r="AB644" s="394"/>
    </row>
    <row r="645" spans="8:8" ht="15.75" customHeight="1">
      <c r="A645" s="475"/>
      <c r="B645" s="394"/>
      <c r="C645" s="476"/>
      <c r="D645" s="394"/>
      <c r="E645" s="394"/>
      <c r="F645" s="394"/>
      <c r="G645" s="394"/>
      <c r="H645" s="394"/>
      <c r="I645" s="394"/>
      <c r="J645" s="394"/>
      <c r="K645" s="394"/>
      <c r="L645" s="394"/>
      <c r="M645" s="394"/>
      <c r="N645" s="394"/>
      <c r="O645" s="394"/>
      <c r="P645" s="394"/>
      <c r="Q645" s="475"/>
      <c r="R645" s="475"/>
      <c r="S645" s="394"/>
      <c r="T645" s="394"/>
      <c r="U645" s="394"/>
      <c r="V645" s="394"/>
      <c r="W645" s="394"/>
      <c r="X645" s="394"/>
      <c r="Y645" s="477"/>
      <c r="Z645" s="477"/>
      <c r="AA645" s="394"/>
      <c r="AB645" s="394"/>
    </row>
    <row r="646" spans="8:8" ht="15.75" customHeight="1">
      <c r="A646" s="475"/>
      <c r="B646" s="394"/>
      <c r="C646" s="476"/>
      <c r="D646" s="394"/>
      <c r="E646" s="394"/>
      <c r="F646" s="394"/>
      <c r="G646" s="394"/>
      <c r="H646" s="394"/>
      <c r="I646" s="394"/>
      <c r="J646" s="394"/>
      <c r="K646" s="394"/>
      <c r="L646" s="394"/>
      <c r="M646" s="394"/>
      <c r="N646" s="394"/>
      <c r="O646" s="394"/>
      <c r="P646" s="394"/>
      <c r="Q646" s="475"/>
      <c r="R646" s="475"/>
      <c r="S646" s="394"/>
      <c r="T646" s="394"/>
      <c r="U646" s="394"/>
      <c r="V646" s="394"/>
      <c r="W646" s="394"/>
      <c r="X646" s="394"/>
      <c r="Y646" s="477"/>
      <c r="Z646" s="477"/>
      <c r="AA646" s="394"/>
      <c r="AB646" s="394"/>
    </row>
    <row r="647" spans="8:8" ht="15.75" customHeight="1">
      <c r="A647" s="475"/>
      <c r="B647" s="394"/>
      <c r="C647" s="476"/>
      <c r="D647" s="394"/>
      <c r="E647" s="394"/>
      <c r="F647" s="394"/>
      <c r="G647" s="394"/>
      <c r="H647" s="394"/>
      <c r="I647" s="394"/>
      <c r="J647" s="394"/>
      <c r="K647" s="394"/>
      <c r="L647" s="394"/>
      <c r="M647" s="394"/>
      <c r="N647" s="394"/>
      <c r="O647" s="394"/>
      <c r="P647" s="394"/>
      <c r="Q647" s="475"/>
      <c r="R647" s="475"/>
      <c r="S647" s="394"/>
      <c r="T647" s="394"/>
      <c r="U647" s="394"/>
      <c r="V647" s="394"/>
      <c r="W647" s="394"/>
      <c r="X647" s="394"/>
      <c r="Y647" s="477"/>
      <c r="Z647" s="477"/>
      <c r="AA647" s="394"/>
      <c r="AB647" s="394"/>
    </row>
    <row r="648" spans="8:8" ht="15.75" customHeight="1">
      <c r="A648" s="475"/>
      <c r="B648" s="394"/>
      <c r="C648" s="476"/>
      <c r="D648" s="394"/>
      <c r="E648" s="394"/>
      <c r="F648" s="394"/>
      <c r="G648" s="394"/>
      <c r="H648" s="394"/>
      <c r="I648" s="394"/>
      <c r="J648" s="394"/>
      <c r="K648" s="394"/>
      <c r="L648" s="394"/>
      <c r="M648" s="394"/>
      <c r="N648" s="394"/>
      <c r="O648" s="394"/>
      <c r="P648" s="394"/>
      <c r="Q648" s="475"/>
      <c r="R648" s="475"/>
      <c r="S648" s="394"/>
      <c r="T648" s="394"/>
      <c r="U648" s="394"/>
      <c r="V648" s="394"/>
      <c r="W648" s="394"/>
      <c r="X648" s="394"/>
      <c r="Y648" s="477"/>
      <c r="Z648" s="477"/>
      <c r="AA648" s="394"/>
      <c r="AB648" s="394"/>
    </row>
    <row r="649" spans="8:8" ht="15.75" customHeight="1">
      <c r="A649" s="475"/>
      <c r="B649" s="394"/>
      <c r="C649" s="476"/>
      <c r="D649" s="394"/>
      <c r="E649" s="394"/>
      <c r="F649" s="394"/>
      <c r="G649" s="394"/>
      <c r="H649" s="394"/>
      <c r="I649" s="394"/>
      <c r="J649" s="394"/>
      <c r="K649" s="394"/>
      <c r="L649" s="394"/>
      <c r="M649" s="394"/>
      <c r="N649" s="394"/>
      <c r="O649" s="394"/>
      <c r="P649" s="394"/>
      <c r="Q649" s="475"/>
      <c r="R649" s="475"/>
      <c r="S649" s="394"/>
      <c r="T649" s="394"/>
      <c r="U649" s="394"/>
      <c r="V649" s="394"/>
      <c r="W649" s="394"/>
      <c r="X649" s="394"/>
      <c r="Y649" s="477"/>
      <c r="Z649" s="477"/>
      <c r="AA649" s="394"/>
      <c r="AB649" s="394"/>
    </row>
    <row r="650" spans="8:8" ht="15.75" customHeight="1">
      <c r="A650" s="475"/>
      <c r="B650" s="394"/>
      <c r="C650" s="476"/>
      <c r="D650" s="394"/>
      <c r="E650" s="394"/>
      <c r="F650" s="394"/>
      <c r="G650" s="394"/>
      <c r="H650" s="394"/>
      <c r="I650" s="394"/>
      <c r="J650" s="394"/>
      <c r="K650" s="394"/>
      <c r="L650" s="394"/>
      <c r="M650" s="394"/>
      <c r="N650" s="394"/>
      <c r="O650" s="394"/>
      <c r="P650" s="394"/>
      <c r="Q650" s="475"/>
      <c r="R650" s="475"/>
      <c r="S650" s="394"/>
      <c r="T650" s="394"/>
      <c r="U650" s="394"/>
      <c r="V650" s="394"/>
      <c r="W650" s="394"/>
      <c r="X650" s="394"/>
      <c r="Y650" s="477"/>
      <c r="Z650" s="477"/>
      <c r="AA650" s="394"/>
      <c r="AB650" s="394"/>
    </row>
    <row r="651" spans="8:8" ht="15.75" customHeight="1">
      <c r="A651" s="475"/>
      <c r="B651" s="394"/>
      <c r="C651" s="476"/>
      <c r="D651" s="394"/>
      <c r="E651" s="394"/>
      <c r="F651" s="394"/>
      <c r="G651" s="394"/>
      <c r="H651" s="394"/>
      <c r="I651" s="394"/>
      <c r="J651" s="394"/>
      <c r="K651" s="394"/>
      <c r="L651" s="394"/>
      <c r="M651" s="394"/>
      <c r="N651" s="394"/>
      <c r="O651" s="394"/>
      <c r="P651" s="394"/>
      <c r="Q651" s="475"/>
      <c r="R651" s="475"/>
      <c r="S651" s="394"/>
      <c r="T651" s="394"/>
      <c r="U651" s="394"/>
      <c r="V651" s="394"/>
      <c r="W651" s="394"/>
      <c r="X651" s="394"/>
      <c r="Y651" s="477"/>
      <c r="Z651" s="477"/>
      <c r="AA651" s="394"/>
      <c r="AB651" s="394"/>
    </row>
    <row r="652" spans="8:8" ht="15.75" customHeight="1">
      <c r="A652" s="475"/>
      <c r="B652" s="394"/>
      <c r="C652" s="476"/>
      <c r="D652" s="394"/>
      <c r="E652" s="394"/>
      <c r="F652" s="394"/>
      <c r="G652" s="394"/>
      <c r="H652" s="394"/>
      <c r="I652" s="394"/>
      <c r="J652" s="394"/>
      <c r="K652" s="394"/>
      <c r="L652" s="394"/>
      <c r="M652" s="394"/>
      <c r="N652" s="394"/>
      <c r="O652" s="394"/>
      <c r="P652" s="394"/>
      <c r="Q652" s="475"/>
      <c r="R652" s="475"/>
      <c r="S652" s="394"/>
      <c r="T652" s="394"/>
      <c r="U652" s="394"/>
      <c r="V652" s="394"/>
      <c r="W652" s="394"/>
      <c r="X652" s="394"/>
      <c r="Y652" s="477"/>
      <c r="Z652" s="477"/>
      <c r="AA652" s="394"/>
      <c r="AB652" s="394"/>
    </row>
    <row r="653" spans="8:8" ht="15.75" customHeight="1">
      <c r="A653" s="475"/>
      <c r="B653" s="394"/>
      <c r="C653" s="476"/>
      <c r="D653" s="394"/>
      <c r="E653" s="394"/>
      <c r="F653" s="394"/>
      <c r="G653" s="394"/>
      <c r="H653" s="394"/>
      <c r="I653" s="394"/>
      <c r="J653" s="394"/>
      <c r="K653" s="394"/>
      <c r="L653" s="394"/>
      <c r="M653" s="394"/>
      <c r="N653" s="394"/>
      <c r="O653" s="394"/>
      <c r="P653" s="394"/>
      <c r="Q653" s="475"/>
      <c r="R653" s="475"/>
      <c r="S653" s="394"/>
      <c r="T653" s="394"/>
      <c r="U653" s="394"/>
      <c r="V653" s="394"/>
      <c r="W653" s="394"/>
      <c r="X653" s="394"/>
      <c r="Y653" s="477"/>
      <c r="Z653" s="477"/>
      <c r="AA653" s="394"/>
      <c r="AB653" s="394"/>
    </row>
    <row r="654" spans="8:8" ht="15.75" customHeight="1">
      <c r="A654" s="475"/>
      <c r="B654" s="394"/>
      <c r="C654" s="476"/>
      <c r="D654" s="394"/>
      <c r="E654" s="394"/>
      <c r="F654" s="394"/>
      <c r="G654" s="394"/>
      <c r="H654" s="394"/>
      <c r="I654" s="394"/>
      <c r="J654" s="394"/>
      <c r="K654" s="394"/>
      <c r="L654" s="394"/>
      <c r="M654" s="394"/>
      <c r="N654" s="394"/>
      <c r="O654" s="394"/>
      <c r="P654" s="394"/>
      <c r="Q654" s="475"/>
      <c r="R654" s="475"/>
      <c r="S654" s="394"/>
      <c r="T654" s="394"/>
      <c r="U654" s="394"/>
      <c r="V654" s="394"/>
      <c r="W654" s="394"/>
      <c r="X654" s="394"/>
      <c r="Y654" s="477"/>
      <c r="Z654" s="477"/>
      <c r="AA654" s="394"/>
      <c r="AB654" s="394"/>
    </row>
    <row r="655" spans="8:8" ht="15.75" customHeight="1">
      <c r="A655" s="475"/>
      <c r="B655" s="394"/>
      <c r="C655" s="476"/>
      <c r="D655" s="394"/>
      <c r="E655" s="394"/>
      <c r="F655" s="394"/>
      <c r="G655" s="394"/>
      <c r="H655" s="394"/>
      <c r="I655" s="394"/>
      <c r="J655" s="394"/>
      <c r="K655" s="394"/>
      <c r="L655" s="394"/>
      <c r="M655" s="394"/>
      <c r="N655" s="394"/>
      <c r="O655" s="394"/>
      <c r="P655" s="394"/>
      <c r="Q655" s="475"/>
      <c r="R655" s="475"/>
      <c r="S655" s="394"/>
      <c r="T655" s="394"/>
      <c r="U655" s="394"/>
      <c r="V655" s="394"/>
      <c r="W655" s="394"/>
      <c r="X655" s="394"/>
      <c r="Y655" s="477"/>
      <c r="Z655" s="477"/>
      <c r="AA655" s="394"/>
      <c r="AB655" s="394"/>
    </row>
    <row r="656" spans="8:8" ht="15.75" customHeight="1">
      <c r="A656" s="475"/>
      <c r="B656" s="394"/>
      <c r="C656" s="476"/>
      <c r="D656" s="394"/>
      <c r="E656" s="394"/>
      <c r="F656" s="394"/>
      <c r="G656" s="394"/>
      <c r="H656" s="394"/>
      <c r="I656" s="394"/>
      <c r="J656" s="394"/>
      <c r="K656" s="394"/>
      <c r="L656" s="394"/>
      <c r="M656" s="394"/>
      <c r="N656" s="394"/>
      <c r="O656" s="394"/>
      <c r="P656" s="394"/>
      <c r="Q656" s="475"/>
      <c r="R656" s="475"/>
      <c r="S656" s="394"/>
      <c r="T656" s="394"/>
      <c r="U656" s="394"/>
      <c r="V656" s="394"/>
      <c r="W656" s="394"/>
      <c r="X656" s="394"/>
      <c r="Y656" s="477"/>
      <c r="Z656" s="477"/>
      <c r="AA656" s="394"/>
      <c r="AB656" s="394"/>
    </row>
    <row r="657" spans="8:8" ht="15.75" customHeight="1">
      <c r="A657" s="475"/>
      <c r="B657" s="394"/>
      <c r="C657" s="476"/>
      <c r="D657" s="394"/>
      <c r="E657" s="394"/>
      <c r="F657" s="394"/>
      <c r="G657" s="394"/>
      <c r="H657" s="394"/>
      <c r="I657" s="394"/>
      <c r="J657" s="394"/>
      <c r="K657" s="394"/>
      <c r="L657" s="394"/>
      <c r="M657" s="394"/>
      <c r="N657" s="394"/>
      <c r="O657" s="394"/>
      <c r="P657" s="394"/>
      <c r="Q657" s="475"/>
      <c r="R657" s="475"/>
      <c r="S657" s="394"/>
      <c r="T657" s="394"/>
      <c r="U657" s="394"/>
      <c r="V657" s="394"/>
      <c r="W657" s="394"/>
      <c r="X657" s="394"/>
      <c r="Y657" s="477"/>
      <c r="Z657" s="477"/>
      <c r="AA657" s="394"/>
      <c r="AB657" s="394"/>
    </row>
    <row r="658" spans="8:8" ht="15.75" customHeight="1">
      <c r="A658" s="475"/>
      <c r="B658" s="394"/>
      <c r="C658" s="476"/>
      <c r="D658" s="394"/>
      <c r="E658" s="394"/>
      <c r="F658" s="394"/>
      <c r="G658" s="394"/>
      <c r="H658" s="394"/>
      <c r="I658" s="394"/>
      <c r="J658" s="394"/>
      <c r="K658" s="394"/>
      <c r="L658" s="394"/>
      <c r="M658" s="394"/>
      <c r="N658" s="394"/>
      <c r="O658" s="394"/>
      <c r="P658" s="394"/>
      <c r="Q658" s="475"/>
      <c r="R658" s="475"/>
      <c r="S658" s="394"/>
      <c r="T658" s="394"/>
      <c r="U658" s="394"/>
      <c r="V658" s="394"/>
      <c r="W658" s="394"/>
      <c r="X658" s="394"/>
      <c r="Y658" s="477"/>
      <c r="Z658" s="477"/>
      <c r="AA658" s="394"/>
      <c r="AB658" s="394"/>
    </row>
    <row r="659" spans="8:8" ht="15.75" customHeight="1">
      <c r="A659" s="475"/>
      <c r="B659" s="394"/>
      <c r="C659" s="476"/>
      <c r="D659" s="394"/>
      <c r="E659" s="394"/>
      <c r="F659" s="394"/>
      <c r="G659" s="394"/>
      <c r="H659" s="394"/>
      <c r="I659" s="394"/>
      <c r="J659" s="394"/>
      <c r="K659" s="394"/>
      <c r="L659" s="394"/>
      <c r="M659" s="394"/>
      <c r="N659" s="394"/>
      <c r="O659" s="394"/>
      <c r="P659" s="394"/>
      <c r="Q659" s="475"/>
      <c r="R659" s="475"/>
      <c r="S659" s="394"/>
      <c r="T659" s="394"/>
      <c r="U659" s="394"/>
      <c r="V659" s="394"/>
      <c r="W659" s="394"/>
      <c r="X659" s="394"/>
      <c r="Y659" s="477"/>
      <c r="Z659" s="477"/>
      <c r="AA659" s="394"/>
      <c r="AB659" s="394"/>
    </row>
    <row r="660" spans="8:8" ht="15.75" customHeight="1">
      <c r="A660" s="475"/>
      <c r="B660" s="394"/>
      <c r="C660" s="476"/>
      <c r="D660" s="394"/>
      <c r="E660" s="394"/>
      <c r="F660" s="394"/>
      <c r="G660" s="394"/>
      <c r="H660" s="394"/>
      <c r="I660" s="394"/>
      <c r="J660" s="394"/>
      <c r="K660" s="394"/>
      <c r="L660" s="394"/>
      <c r="M660" s="394"/>
      <c r="N660" s="394"/>
      <c r="O660" s="394"/>
      <c r="P660" s="394"/>
      <c r="Q660" s="475"/>
      <c r="R660" s="475"/>
      <c r="S660" s="394"/>
      <c r="T660" s="394"/>
      <c r="U660" s="394"/>
      <c r="V660" s="394"/>
      <c r="W660" s="394"/>
      <c r="X660" s="394"/>
      <c r="Y660" s="477"/>
      <c r="Z660" s="477"/>
      <c r="AA660" s="394"/>
      <c r="AB660" s="394"/>
    </row>
    <row r="661" spans="8:8" ht="15.75" customHeight="1">
      <c r="A661" s="475"/>
      <c r="B661" s="394"/>
      <c r="C661" s="476"/>
      <c r="D661" s="394"/>
      <c r="E661" s="394"/>
      <c r="F661" s="394"/>
      <c r="G661" s="394"/>
      <c r="H661" s="394"/>
      <c r="I661" s="394"/>
      <c r="J661" s="394"/>
      <c r="K661" s="394"/>
      <c r="L661" s="394"/>
      <c r="M661" s="394"/>
      <c r="N661" s="394"/>
      <c r="O661" s="394"/>
      <c r="P661" s="394"/>
      <c r="Q661" s="475"/>
      <c r="R661" s="475"/>
      <c r="S661" s="394"/>
      <c r="T661" s="394"/>
      <c r="U661" s="394"/>
      <c r="V661" s="394"/>
      <c r="W661" s="394"/>
      <c r="X661" s="394"/>
      <c r="Y661" s="477"/>
      <c r="Z661" s="477"/>
      <c r="AA661" s="394"/>
      <c r="AB661" s="394"/>
    </row>
    <row r="662" spans="8:8" ht="15.75" customHeight="1">
      <c r="A662" s="475"/>
      <c r="B662" s="394"/>
      <c r="C662" s="476"/>
      <c r="D662" s="394"/>
      <c r="E662" s="394"/>
      <c r="F662" s="394"/>
      <c r="G662" s="394"/>
      <c r="H662" s="394"/>
      <c r="I662" s="394"/>
      <c r="J662" s="394"/>
      <c r="K662" s="394"/>
      <c r="L662" s="394"/>
      <c r="M662" s="394"/>
      <c r="N662" s="394"/>
      <c r="O662" s="394"/>
      <c r="P662" s="394"/>
      <c r="Q662" s="475"/>
      <c r="R662" s="475"/>
      <c r="S662" s="394"/>
      <c r="T662" s="394"/>
      <c r="U662" s="394"/>
      <c r="V662" s="394"/>
      <c r="W662" s="394"/>
      <c r="X662" s="394"/>
      <c r="Y662" s="477"/>
      <c r="Z662" s="477"/>
      <c r="AA662" s="394"/>
      <c r="AB662" s="394"/>
    </row>
    <row r="663" spans="8:8" ht="15.75" customHeight="1">
      <c r="A663" s="475"/>
      <c r="B663" s="394"/>
      <c r="C663" s="476"/>
      <c r="D663" s="394"/>
      <c r="E663" s="394"/>
      <c r="F663" s="394"/>
      <c r="G663" s="394"/>
      <c r="H663" s="394"/>
      <c r="I663" s="394"/>
      <c r="J663" s="394"/>
      <c r="K663" s="394"/>
      <c r="L663" s="394"/>
      <c r="M663" s="394"/>
      <c r="N663" s="394"/>
      <c r="O663" s="394"/>
      <c r="P663" s="394"/>
      <c r="Q663" s="475"/>
      <c r="R663" s="475"/>
      <c r="S663" s="394"/>
      <c r="T663" s="394"/>
      <c r="U663" s="394"/>
      <c r="V663" s="394"/>
      <c r="W663" s="394"/>
      <c r="X663" s="394"/>
      <c r="Y663" s="477"/>
      <c r="Z663" s="477"/>
      <c r="AA663" s="394"/>
      <c r="AB663" s="394"/>
    </row>
    <row r="664" spans="8:8" ht="15.75" customHeight="1">
      <c r="A664" s="475"/>
      <c r="B664" s="394"/>
      <c r="C664" s="476"/>
      <c r="D664" s="394"/>
      <c r="E664" s="394"/>
      <c r="F664" s="394"/>
      <c r="G664" s="394"/>
      <c r="H664" s="394"/>
      <c r="I664" s="394"/>
      <c r="J664" s="394"/>
      <c r="K664" s="394"/>
      <c r="L664" s="394"/>
      <c r="M664" s="394"/>
      <c r="N664" s="394"/>
      <c r="O664" s="394"/>
      <c r="P664" s="394"/>
      <c r="Q664" s="475"/>
      <c r="R664" s="475"/>
      <c r="S664" s="394"/>
      <c r="T664" s="394"/>
      <c r="U664" s="394"/>
      <c r="V664" s="394"/>
      <c r="W664" s="394"/>
      <c r="X664" s="394"/>
      <c r="Y664" s="477"/>
      <c r="Z664" s="477"/>
      <c r="AA664" s="394"/>
      <c r="AB664" s="394"/>
    </row>
    <row r="665" spans="8:8" ht="15.75" customHeight="1">
      <c r="A665" s="475"/>
      <c r="B665" s="394"/>
      <c r="C665" s="476"/>
      <c r="D665" s="394"/>
      <c r="E665" s="394"/>
      <c r="F665" s="394"/>
      <c r="G665" s="394"/>
      <c r="H665" s="394"/>
      <c r="I665" s="394"/>
      <c r="J665" s="394"/>
      <c r="K665" s="394"/>
      <c r="L665" s="394"/>
      <c r="M665" s="394"/>
      <c r="N665" s="394"/>
      <c r="O665" s="394"/>
      <c r="P665" s="394"/>
      <c r="Q665" s="475"/>
      <c r="R665" s="475"/>
      <c r="S665" s="394"/>
      <c r="T665" s="394"/>
      <c r="U665" s="394"/>
      <c r="V665" s="394"/>
      <c r="W665" s="394"/>
      <c r="X665" s="394"/>
      <c r="Y665" s="477"/>
      <c r="Z665" s="477"/>
      <c r="AA665" s="394"/>
      <c r="AB665" s="394"/>
    </row>
    <row r="666" spans="8:8" ht="15.75" customHeight="1">
      <c r="A666" s="475"/>
      <c r="B666" s="394"/>
      <c r="C666" s="476"/>
      <c r="D666" s="394"/>
      <c r="E666" s="394"/>
      <c r="F666" s="394"/>
      <c r="G666" s="394"/>
      <c r="H666" s="394"/>
      <c r="I666" s="394"/>
      <c r="J666" s="394"/>
      <c r="K666" s="394"/>
      <c r="L666" s="394"/>
      <c r="M666" s="394"/>
      <c r="N666" s="394"/>
      <c r="O666" s="394"/>
      <c r="P666" s="394"/>
      <c r="Q666" s="475"/>
      <c r="R666" s="475"/>
      <c r="S666" s="394"/>
      <c r="T666" s="394"/>
      <c r="U666" s="394"/>
      <c r="V666" s="394"/>
      <c r="W666" s="394"/>
      <c r="X666" s="394"/>
      <c r="Y666" s="477"/>
      <c r="Z666" s="477"/>
      <c r="AA666" s="394"/>
      <c r="AB666" s="394"/>
    </row>
    <row r="667" spans="8:8" ht="15.75" customHeight="1">
      <c r="A667" s="475"/>
      <c r="B667" s="394"/>
      <c r="C667" s="476"/>
      <c r="D667" s="394"/>
      <c r="E667" s="394"/>
      <c r="F667" s="394"/>
      <c r="G667" s="394"/>
      <c r="H667" s="394"/>
      <c r="I667" s="394"/>
      <c r="J667" s="394"/>
      <c r="K667" s="394"/>
      <c r="L667" s="394"/>
      <c r="M667" s="394"/>
      <c r="N667" s="394"/>
      <c r="O667" s="394"/>
      <c r="P667" s="394"/>
      <c r="Q667" s="475"/>
      <c r="R667" s="475"/>
      <c r="S667" s="394"/>
      <c r="T667" s="394"/>
      <c r="U667" s="394"/>
      <c r="V667" s="394"/>
      <c r="W667" s="394"/>
      <c r="X667" s="394"/>
      <c r="Y667" s="477"/>
      <c r="Z667" s="477"/>
      <c r="AA667" s="394"/>
      <c r="AB667" s="394"/>
    </row>
    <row r="668" spans="8:8" ht="15.75" customHeight="1">
      <c r="A668" s="475"/>
      <c r="B668" s="394"/>
      <c r="C668" s="476"/>
      <c r="D668" s="394"/>
      <c r="E668" s="394"/>
      <c r="F668" s="394"/>
      <c r="G668" s="394"/>
      <c r="H668" s="394"/>
      <c r="I668" s="394"/>
      <c r="J668" s="394"/>
      <c r="K668" s="394"/>
      <c r="L668" s="394"/>
      <c r="M668" s="394"/>
      <c r="N668" s="394"/>
      <c r="O668" s="394"/>
      <c r="P668" s="394"/>
      <c r="Q668" s="475"/>
      <c r="R668" s="475"/>
      <c r="S668" s="394"/>
      <c r="T668" s="394"/>
      <c r="U668" s="394"/>
      <c r="V668" s="394"/>
      <c r="W668" s="394"/>
      <c r="X668" s="394"/>
      <c r="Y668" s="477"/>
      <c r="Z668" s="477"/>
      <c r="AA668" s="394"/>
      <c r="AB668" s="394"/>
    </row>
    <row r="669" spans="8:8" ht="15.75" customHeight="1">
      <c r="A669" s="475"/>
      <c r="B669" s="394"/>
      <c r="C669" s="476"/>
      <c r="D669" s="394"/>
      <c r="E669" s="394"/>
      <c r="F669" s="394"/>
      <c r="G669" s="394"/>
      <c r="H669" s="394"/>
      <c r="I669" s="394"/>
      <c r="J669" s="394"/>
      <c r="K669" s="394"/>
      <c r="L669" s="394"/>
      <c r="M669" s="394"/>
      <c r="N669" s="394"/>
      <c r="O669" s="394"/>
      <c r="P669" s="394"/>
      <c r="Q669" s="475"/>
      <c r="R669" s="475"/>
      <c r="S669" s="394"/>
      <c r="T669" s="394"/>
      <c r="U669" s="394"/>
      <c r="V669" s="394"/>
      <c r="W669" s="394"/>
      <c r="X669" s="394"/>
      <c r="Y669" s="477"/>
      <c r="Z669" s="477"/>
      <c r="AA669" s="394"/>
      <c r="AB669" s="394"/>
    </row>
    <row r="670" spans="8:8" ht="15.75" customHeight="1">
      <c r="A670" s="475"/>
      <c r="B670" s="394"/>
      <c r="C670" s="476"/>
      <c r="D670" s="394"/>
      <c r="E670" s="394"/>
      <c r="F670" s="394"/>
      <c r="G670" s="394"/>
      <c r="H670" s="394"/>
      <c r="I670" s="394"/>
      <c r="J670" s="394"/>
      <c r="K670" s="394"/>
      <c r="L670" s="394"/>
      <c r="M670" s="394"/>
      <c r="N670" s="394"/>
      <c r="O670" s="394"/>
      <c r="P670" s="394"/>
      <c r="Q670" s="475"/>
      <c r="R670" s="475"/>
      <c r="S670" s="394"/>
      <c r="T670" s="394"/>
      <c r="U670" s="394"/>
      <c r="V670" s="394"/>
      <c r="W670" s="394"/>
      <c r="X670" s="394"/>
      <c r="Y670" s="477"/>
      <c r="Z670" s="477"/>
      <c r="AA670" s="394"/>
      <c r="AB670" s="394"/>
    </row>
    <row r="671" spans="8:8" ht="15.75" customHeight="1">
      <c r="A671" s="475"/>
      <c r="B671" s="394"/>
      <c r="C671" s="476"/>
      <c r="D671" s="394"/>
      <c r="E671" s="394"/>
      <c r="F671" s="394"/>
      <c r="G671" s="394"/>
      <c r="H671" s="394"/>
      <c r="I671" s="394"/>
      <c r="J671" s="394"/>
      <c r="K671" s="394"/>
      <c r="L671" s="394"/>
      <c r="M671" s="394"/>
      <c r="N671" s="394"/>
      <c r="O671" s="394"/>
      <c r="P671" s="394"/>
      <c r="Q671" s="475"/>
      <c r="R671" s="475"/>
      <c r="S671" s="394"/>
      <c r="T671" s="394"/>
      <c r="U671" s="394"/>
      <c r="V671" s="394"/>
      <c r="W671" s="394"/>
      <c r="X671" s="394"/>
      <c r="Y671" s="477"/>
      <c r="Z671" s="477"/>
      <c r="AA671" s="394"/>
      <c r="AB671" s="394"/>
    </row>
    <row r="672" spans="8:8" ht="15.75" customHeight="1">
      <c r="A672" s="475"/>
      <c r="B672" s="394"/>
      <c r="C672" s="476"/>
      <c r="D672" s="394"/>
      <c r="E672" s="394"/>
      <c r="F672" s="394"/>
      <c r="G672" s="394"/>
      <c r="H672" s="394"/>
      <c r="I672" s="394"/>
      <c r="J672" s="394"/>
      <c r="K672" s="394"/>
      <c r="L672" s="394"/>
      <c r="M672" s="394"/>
      <c r="N672" s="394"/>
      <c r="O672" s="394"/>
      <c r="P672" s="394"/>
      <c r="Q672" s="475"/>
      <c r="R672" s="475"/>
      <c r="S672" s="394"/>
      <c r="T672" s="394"/>
      <c r="U672" s="394"/>
      <c r="V672" s="394"/>
      <c r="W672" s="394"/>
      <c r="X672" s="394"/>
      <c r="Y672" s="477"/>
      <c r="Z672" s="477"/>
      <c r="AA672" s="394"/>
      <c r="AB672" s="394"/>
    </row>
    <row r="673" spans="8:8" ht="15.75" customHeight="1">
      <c r="A673" s="475"/>
      <c r="B673" s="394"/>
      <c r="C673" s="476"/>
      <c r="D673" s="394"/>
      <c r="E673" s="394"/>
      <c r="F673" s="394"/>
      <c r="G673" s="394"/>
      <c r="H673" s="394"/>
      <c r="I673" s="394"/>
      <c r="J673" s="394"/>
      <c r="K673" s="394"/>
      <c r="L673" s="394"/>
      <c r="M673" s="394"/>
      <c r="N673" s="394"/>
      <c r="O673" s="394"/>
      <c r="P673" s="394"/>
      <c r="Q673" s="475"/>
      <c r="R673" s="475"/>
      <c r="S673" s="394"/>
      <c r="T673" s="394"/>
      <c r="U673" s="394"/>
      <c r="V673" s="394"/>
      <c r="W673" s="394"/>
      <c r="X673" s="394"/>
      <c r="Y673" s="477"/>
      <c r="Z673" s="477"/>
      <c r="AA673" s="394"/>
      <c r="AB673" s="394"/>
    </row>
    <row r="674" spans="8:8" ht="15.75" customHeight="1">
      <c r="A674" s="475"/>
      <c r="B674" s="394"/>
      <c r="C674" s="476"/>
      <c r="D674" s="394"/>
      <c r="E674" s="394"/>
      <c r="F674" s="394"/>
      <c r="G674" s="394"/>
      <c r="H674" s="394"/>
      <c r="I674" s="394"/>
      <c r="J674" s="394"/>
      <c r="K674" s="394"/>
      <c r="L674" s="394"/>
      <c r="M674" s="394"/>
      <c r="N674" s="394"/>
      <c r="O674" s="394"/>
      <c r="P674" s="394"/>
      <c r="Q674" s="475"/>
      <c r="R674" s="475"/>
      <c r="S674" s="394"/>
      <c r="T674" s="394"/>
      <c r="U674" s="394"/>
      <c r="V674" s="394"/>
      <c r="W674" s="394"/>
      <c r="X674" s="394"/>
      <c r="Y674" s="477"/>
      <c r="Z674" s="477"/>
      <c r="AA674" s="394"/>
      <c r="AB674" s="394"/>
    </row>
    <row r="675" spans="8:8" ht="15.75" customHeight="1">
      <c r="A675" s="475"/>
      <c r="B675" s="394"/>
      <c r="C675" s="476"/>
      <c r="D675" s="394"/>
      <c r="E675" s="394"/>
      <c r="F675" s="394"/>
      <c r="G675" s="394"/>
      <c r="H675" s="394"/>
      <c r="I675" s="394"/>
      <c r="J675" s="394"/>
      <c r="K675" s="394"/>
      <c r="L675" s="394"/>
      <c r="M675" s="394"/>
      <c r="N675" s="394"/>
      <c r="O675" s="394"/>
      <c r="P675" s="394"/>
      <c r="Q675" s="475"/>
      <c r="R675" s="475"/>
      <c r="S675" s="394"/>
      <c r="T675" s="394"/>
      <c r="U675" s="394"/>
      <c r="V675" s="394"/>
      <c r="W675" s="394"/>
      <c r="X675" s="394"/>
      <c r="Y675" s="477"/>
      <c r="Z675" s="477"/>
      <c r="AA675" s="394"/>
      <c r="AB675" s="394"/>
    </row>
    <row r="676" spans="8:8" ht="15.75" customHeight="1">
      <c r="A676" s="475"/>
      <c r="B676" s="394"/>
      <c r="C676" s="476"/>
      <c r="D676" s="394"/>
      <c r="E676" s="394"/>
      <c r="F676" s="394"/>
      <c r="G676" s="394"/>
      <c r="H676" s="394"/>
      <c r="I676" s="394"/>
      <c r="J676" s="394"/>
      <c r="K676" s="394"/>
      <c r="L676" s="394"/>
      <c r="M676" s="394"/>
      <c r="N676" s="394"/>
      <c r="O676" s="394"/>
      <c r="P676" s="394"/>
      <c r="Q676" s="475"/>
      <c r="R676" s="475"/>
      <c r="S676" s="394"/>
      <c r="T676" s="394"/>
      <c r="U676" s="394"/>
      <c r="V676" s="394"/>
      <c r="W676" s="394"/>
      <c r="X676" s="394"/>
      <c r="Y676" s="477"/>
      <c r="Z676" s="477"/>
      <c r="AA676" s="394"/>
      <c r="AB676" s="394"/>
    </row>
    <row r="677" spans="8:8" ht="15.75" customHeight="1">
      <c r="A677" s="475"/>
      <c r="B677" s="394"/>
      <c r="C677" s="476"/>
      <c r="D677" s="394"/>
      <c r="E677" s="394"/>
      <c r="F677" s="394"/>
      <c r="G677" s="394"/>
      <c r="H677" s="394"/>
      <c r="I677" s="394"/>
      <c r="J677" s="394"/>
      <c r="K677" s="394"/>
      <c r="L677" s="394"/>
      <c r="M677" s="394"/>
      <c r="N677" s="394"/>
      <c r="O677" s="394"/>
      <c r="P677" s="394"/>
      <c r="Q677" s="475"/>
      <c r="R677" s="475"/>
      <c r="S677" s="394"/>
      <c r="T677" s="394"/>
      <c r="U677" s="394"/>
      <c r="V677" s="394"/>
      <c r="W677" s="394"/>
      <c r="X677" s="394"/>
      <c r="Y677" s="477"/>
      <c r="Z677" s="477"/>
      <c r="AA677" s="394"/>
      <c r="AB677" s="394"/>
    </row>
    <row r="678" spans="8:8" ht="15.75" customHeight="1">
      <c r="A678" s="475"/>
      <c r="B678" s="394"/>
      <c r="C678" s="476"/>
      <c r="D678" s="394"/>
      <c r="E678" s="394"/>
      <c r="F678" s="394"/>
      <c r="G678" s="394"/>
      <c r="H678" s="394"/>
      <c r="I678" s="394"/>
      <c r="J678" s="394"/>
      <c r="K678" s="394"/>
      <c r="L678" s="394"/>
      <c r="M678" s="394"/>
      <c r="N678" s="394"/>
      <c r="O678" s="394"/>
      <c r="P678" s="394"/>
      <c r="Q678" s="475"/>
      <c r="R678" s="475"/>
      <c r="S678" s="394"/>
      <c r="T678" s="394"/>
      <c r="U678" s="394"/>
      <c r="V678" s="394"/>
      <c r="W678" s="394"/>
      <c r="X678" s="394"/>
      <c r="Y678" s="477"/>
      <c r="Z678" s="477"/>
      <c r="AA678" s="394"/>
      <c r="AB678" s="394"/>
    </row>
    <row r="679" spans="8:8" ht="15.75" customHeight="1">
      <c r="A679" s="475"/>
      <c r="B679" s="394"/>
      <c r="C679" s="476"/>
      <c r="D679" s="394"/>
      <c r="E679" s="394"/>
      <c r="F679" s="394"/>
      <c r="G679" s="394"/>
      <c r="H679" s="394"/>
      <c r="I679" s="394"/>
      <c r="J679" s="394"/>
      <c r="K679" s="394"/>
      <c r="L679" s="394"/>
      <c r="M679" s="394"/>
      <c r="N679" s="394"/>
      <c r="O679" s="394"/>
      <c r="P679" s="394"/>
      <c r="Q679" s="475"/>
      <c r="R679" s="475"/>
      <c r="S679" s="394"/>
      <c r="T679" s="394"/>
      <c r="U679" s="394"/>
      <c r="V679" s="394"/>
      <c r="W679" s="394"/>
      <c r="X679" s="394"/>
      <c r="Y679" s="477"/>
      <c r="Z679" s="477"/>
      <c r="AA679" s="394"/>
      <c r="AB679" s="394"/>
    </row>
    <row r="680" spans="8:8" ht="15.75" customHeight="1">
      <c r="A680" s="475"/>
      <c r="B680" s="394"/>
      <c r="C680" s="476"/>
      <c r="D680" s="394"/>
      <c r="E680" s="394"/>
      <c r="F680" s="394"/>
      <c r="G680" s="394"/>
      <c r="H680" s="394"/>
      <c r="I680" s="394"/>
      <c r="J680" s="394"/>
      <c r="K680" s="394"/>
      <c r="L680" s="394"/>
      <c r="M680" s="394"/>
      <c r="N680" s="394"/>
      <c r="O680" s="394"/>
      <c r="P680" s="394"/>
      <c r="Q680" s="475"/>
      <c r="R680" s="475"/>
      <c r="S680" s="394"/>
      <c r="T680" s="394"/>
      <c r="U680" s="394"/>
      <c r="V680" s="394"/>
      <c r="W680" s="394"/>
      <c r="X680" s="394"/>
      <c r="Y680" s="477"/>
      <c r="Z680" s="477"/>
      <c r="AA680" s="394"/>
      <c r="AB680" s="394"/>
    </row>
    <row r="681" spans="8:8" ht="15.75" customHeight="1">
      <c r="A681" s="475"/>
      <c r="B681" s="394"/>
      <c r="C681" s="476"/>
      <c r="D681" s="394"/>
      <c r="E681" s="394"/>
      <c r="F681" s="394"/>
      <c r="G681" s="394"/>
      <c r="H681" s="394"/>
      <c r="I681" s="394"/>
      <c r="J681" s="394"/>
      <c r="K681" s="394"/>
      <c r="L681" s="394"/>
      <c r="M681" s="394"/>
      <c r="N681" s="394"/>
      <c r="O681" s="394"/>
      <c r="P681" s="394"/>
      <c r="Q681" s="475"/>
      <c r="R681" s="475"/>
      <c r="S681" s="394"/>
      <c r="T681" s="394"/>
      <c r="U681" s="394"/>
      <c r="V681" s="394"/>
      <c r="W681" s="394"/>
      <c r="X681" s="394"/>
      <c r="Y681" s="477"/>
      <c r="Z681" s="477"/>
      <c r="AA681" s="394"/>
      <c r="AB681" s="394"/>
    </row>
    <row r="682" spans="8:8" ht="15.75" customHeight="1">
      <c r="A682" s="475"/>
      <c r="B682" s="394"/>
      <c r="C682" s="476"/>
      <c r="D682" s="394"/>
      <c r="E682" s="394"/>
      <c r="F682" s="394"/>
      <c r="G682" s="394"/>
      <c r="H682" s="394"/>
      <c r="I682" s="394"/>
      <c r="J682" s="394"/>
      <c r="K682" s="394"/>
      <c r="L682" s="394"/>
      <c r="M682" s="394"/>
      <c r="N682" s="394"/>
      <c r="O682" s="394"/>
      <c r="P682" s="394"/>
      <c r="Q682" s="475"/>
      <c r="R682" s="475"/>
      <c r="S682" s="394"/>
      <c r="T682" s="394"/>
      <c r="U682" s="394"/>
      <c r="V682" s="394"/>
      <c r="W682" s="394"/>
      <c r="X682" s="394"/>
      <c r="Y682" s="477"/>
      <c r="Z682" s="477"/>
      <c r="AA682" s="394"/>
      <c r="AB682" s="394"/>
    </row>
    <row r="683" spans="8:8" ht="15.75" customHeight="1">
      <c r="A683" s="475"/>
      <c r="B683" s="394"/>
      <c r="C683" s="476"/>
      <c r="D683" s="394"/>
      <c r="E683" s="394"/>
      <c r="F683" s="394"/>
      <c r="G683" s="394"/>
      <c r="H683" s="394"/>
      <c r="I683" s="394"/>
      <c r="J683" s="394"/>
      <c r="K683" s="394"/>
      <c r="L683" s="394"/>
      <c r="M683" s="394"/>
      <c r="N683" s="394"/>
      <c r="O683" s="394"/>
      <c r="P683" s="394"/>
      <c r="Q683" s="475"/>
      <c r="R683" s="475"/>
      <c r="S683" s="394"/>
      <c r="T683" s="394"/>
      <c r="U683" s="394"/>
      <c r="V683" s="394"/>
      <c r="W683" s="394"/>
      <c r="X683" s="394"/>
      <c r="Y683" s="477"/>
      <c r="Z683" s="477"/>
      <c r="AA683" s="394"/>
      <c r="AB683" s="394"/>
    </row>
    <row r="684" spans="8:8" ht="15.75" customHeight="1">
      <c r="A684" s="475"/>
      <c r="B684" s="394"/>
      <c r="C684" s="476"/>
      <c r="D684" s="394"/>
      <c r="E684" s="394"/>
      <c r="F684" s="394"/>
      <c r="G684" s="394"/>
      <c r="H684" s="394"/>
      <c r="I684" s="394"/>
      <c r="J684" s="394"/>
      <c r="K684" s="394"/>
      <c r="L684" s="394"/>
      <c r="M684" s="394"/>
      <c r="N684" s="394"/>
      <c r="O684" s="394"/>
      <c r="P684" s="394"/>
      <c r="Q684" s="475"/>
      <c r="R684" s="475"/>
      <c r="S684" s="394"/>
      <c r="T684" s="394"/>
      <c r="U684" s="394"/>
      <c r="V684" s="394"/>
      <c r="W684" s="394"/>
      <c r="X684" s="394"/>
      <c r="Y684" s="477"/>
      <c r="Z684" s="477"/>
      <c r="AA684" s="394"/>
      <c r="AB684" s="394"/>
    </row>
    <row r="685" spans="8:8" ht="15.75" customHeight="1">
      <c r="A685" s="475"/>
      <c r="B685" s="394"/>
      <c r="C685" s="476"/>
      <c r="D685" s="394"/>
      <c r="E685" s="394"/>
      <c r="F685" s="394"/>
      <c r="G685" s="394"/>
      <c r="H685" s="394"/>
      <c r="I685" s="394"/>
      <c r="J685" s="394"/>
      <c r="K685" s="394"/>
      <c r="L685" s="394"/>
      <c r="M685" s="394"/>
      <c r="N685" s="394"/>
      <c r="O685" s="394"/>
      <c r="P685" s="394"/>
      <c r="Q685" s="475"/>
      <c r="R685" s="475"/>
      <c r="S685" s="394"/>
      <c r="T685" s="394"/>
      <c r="U685" s="394"/>
      <c r="V685" s="394"/>
      <c r="W685" s="394"/>
      <c r="X685" s="394"/>
      <c r="Y685" s="477"/>
      <c r="Z685" s="477"/>
      <c r="AA685" s="394"/>
      <c r="AB685" s="394"/>
    </row>
    <row r="686" spans="8:8" ht="15.75" customHeight="1">
      <c r="A686" s="475"/>
      <c r="B686" s="394"/>
      <c r="C686" s="476"/>
      <c r="D686" s="394"/>
      <c r="E686" s="394"/>
      <c r="F686" s="394"/>
      <c r="G686" s="394"/>
      <c r="H686" s="394"/>
      <c r="I686" s="394"/>
      <c r="J686" s="394"/>
      <c r="K686" s="394"/>
      <c r="L686" s="394"/>
      <c r="M686" s="394"/>
      <c r="N686" s="394"/>
      <c r="O686" s="394"/>
      <c r="P686" s="394"/>
      <c r="Q686" s="475"/>
      <c r="R686" s="475"/>
      <c r="S686" s="394"/>
      <c r="T686" s="394"/>
      <c r="U686" s="394"/>
      <c r="V686" s="394"/>
      <c r="W686" s="394"/>
      <c r="X686" s="394"/>
      <c r="Y686" s="477"/>
      <c r="Z686" s="477"/>
      <c r="AA686" s="394"/>
      <c r="AB686" s="394"/>
    </row>
    <row r="687" spans="8:8" ht="15.75" customHeight="1">
      <c r="A687" s="475"/>
      <c r="B687" s="394"/>
      <c r="C687" s="476"/>
      <c r="D687" s="394"/>
      <c r="E687" s="394"/>
      <c r="F687" s="394"/>
      <c r="G687" s="394"/>
      <c r="H687" s="394"/>
      <c r="I687" s="394"/>
      <c r="J687" s="394"/>
      <c r="K687" s="394"/>
      <c r="L687" s="394"/>
      <c r="M687" s="394"/>
      <c r="N687" s="394"/>
      <c r="O687" s="394"/>
      <c r="P687" s="394"/>
      <c r="Q687" s="475"/>
      <c r="R687" s="475"/>
      <c r="S687" s="394"/>
      <c r="T687" s="394"/>
      <c r="U687" s="394"/>
      <c r="V687" s="394"/>
      <c r="W687" s="394"/>
      <c r="X687" s="394"/>
      <c r="Y687" s="477"/>
      <c r="Z687" s="477"/>
      <c r="AA687" s="394"/>
      <c r="AB687" s="394"/>
    </row>
    <row r="688" spans="8:8" ht="15.75" customHeight="1">
      <c r="A688" s="475"/>
      <c r="B688" s="394"/>
      <c r="C688" s="476"/>
      <c r="D688" s="394"/>
      <c r="E688" s="394"/>
      <c r="F688" s="394"/>
      <c r="G688" s="394"/>
      <c r="H688" s="394"/>
      <c r="I688" s="394"/>
      <c r="J688" s="394"/>
      <c r="K688" s="394"/>
      <c r="L688" s="394"/>
      <c r="M688" s="394"/>
      <c r="N688" s="394"/>
      <c r="O688" s="394"/>
      <c r="P688" s="394"/>
      <c r="Q688" s="475"/>
      <c r="R688" s="475"/>
      <c r="S688" s="394"/>
      <c r="T688" s="394"/>
      <c r="U688" s="394"/>
      <c r="V688" s="394"/>
      <c r="W688" s="394"/>
      <c r="X688" s="394"/>
      <c r="Y688" s="477"/>
      <c r="Z688" s="477"/>
      <c r="AA688" s="394"/>
      <c r="AB688" s="394"/>
    </row>
    <row r="689" spans="8:8" ht="15.75" customHeight="1">
      <c r="A689" s="475"/>
      <c r="B689" s="394"/>
      <c r="C689" s="476"/>
      <c r="D689" s="394"/>
      <c r="E689" s="394"/>
      <c r="F689" s="394"/>
      <c r="G689" s="394"/>
      <c r="H689" s="394"/>
      <c r="I689" s="394"/>
      <c r="J689" s="394"/>
      <c r="K689" s="394"/>
      <c r="L689" s="394"/>
      <c r="M689" s="394"/>
      <c r="N689" s="394"/>
      <c r="O689" s="394"/>
      <c r="P689" s="394"/>
      <c r="Q689" s="475"/>
      <c r="R689" s="475"/>
      <c r="S689" s="394"/>
      <c r="T689" s="394"/>
      <c r="U689" s="394"/>
      <c r="V689" s="394"/>
      <c r="W689" s="394"/>
      <c r="X689" s="394"/>
      <c r="Y689" s="477"/>
      <c r="Z689" s="477"/>
      <c r="AA689" s="394"/>
      <c r="AB689" s="394"/>
    </row>
    <row r="690" spans="8:8" ht="15.75" customHeight="1">
      <c r="A690" s="475"/>
      <c r="B690" s="394"/>
      <c r="C690" s="476"/>
      <c r="D690" s="394"/>
      <c r="E690" s="394"/>
      <c r="F690" s="394"/>
      <c r="G690" s="394"/>
      <c r="H690" s="394"/>
      <c r="I690" s="394"/>
      <c r="J690" s="394"/>
      <c r="K690" s="394"/>
      <c r="L690" s="394"/>
      <c r="M690" s="394"/>
      <c r="N690" s="394"/>
      <c r="O690" s="394"/>
      <c r="P690" s="394"/>
      <c r="Q690" s="475"/>
      <c r="R690" s="475"/>
      <c r="S690" s="394"/>
      <c r="T690" s="394"/>
      <c r="U690" s="394"/>
      <c r="V690" s="394"/>
      <c r="W690" s="394"/>
      <c r="X690" s="394"/>
      <c r="Y690" s="477"/>
      <c r="Z690" s="477"/>
      <c r="AA690" s="394"/>
      <c r="AB690" s="394"/>
    </row>
    <row r="691" spans="8:8" ht="15.75" customHeight="1">
      <c r="A691" s="475"/>
      <c r="B691" s="394"/>
      <c r="C691" s="476"/>
      <c r="D691" s="394"/>
      <c r="E691" s="394"/>
      <c r="F691" s="394"/>
      <c r="G691" s="394"/>
      <c r="H691" s="394"/>
      <c r="I691" s="394"/>
      <c r="J691" s="394"/>
      <c r="K691" s="394"/>
      <c r="L691" s="394"/>
      <c r="M691" s="394"/>
      <c r="N691" s="394"/>
      <c r="O691" s="394"/>
      <c r="P691" s="394"/>
      <c r="Q691" s="475"/>
      <c r="R691" s="475"/>
      <c r="S691" s="394"/>
      <c r="T691" s="394"/>
      <c r="U691" s="394"/>
      <c r="V691" s="394"/>
      <c r="W691" s="394"/>
      <c r="X691" s="394"/>
      <c r="Y691" s="477"/>
      <c r="Z691" s="477"/>
      <c r="AA691" s="394"/>
      <c r="AB691" s="394"/>
    </row>
    <row r="692" spans="8:8" ht="15.75" customHeight="1">
      <c r="A692" s="475"/>
      <c r="B692" s="394"/>
      <c r="C692" s="476"/>
      <c r="D692" s="394"/>
      <c r="E692" s="394"/>
      <c r="F692" s="394"/>
      <c r="G692" s="394"/>
      <c r="H692" s="394"/>
      <c r="I692" s="394"/>
      <c r="J692" s="394"/>
      <c r="K692" s="394"/>
      <c r="L692" s="394"/>
      <c r="M692" s="394"/>
      <c r="N692" s="394"/>
      <c r="O692" s="394"/>
      <c r="P692" s="394"/>
      <c r="Q692" s="475"/>
      <c r="R692" s="475"/>
      <c r="S692" s="394"/>
      <c r="T692" s="394"/>
      <c r="U692" s="394"/>
      <c r="V692" s="394"/>
      <c r="W692" s="394"/>
      <c r="X692" s="394"/>
      <c r="Y692" s="477"/>
      <c r="Z692" s="477"/>
      <c r="AA692" s="394"/>
      <c r="AB692" s="394"/>
    </row>
    <row r="693" spans="8:8" ht="15.75" customHeight="1">
      <c r="A693" s="475"/>
      <c r="B693" s="394"/>
      <c r="C693" s="476"/>
      <c r="D693" s="394"/>
      <c r="E693" s="394"/>
      <c r="F693" s="394"/>
      <c r="G693" s="394"/>
      <c r="H693" s="394"/>
      <c r="I693" s="394"/>
      <c r="J693" s="394"/>
      <c r="K693" s="394"/>
      <c r="L693" s="394"/>
      <c r="M693" s="394"/>
      <c r="N693" s="394"/>
      <c r="O693" s="394"/>
      <c r="P693" s="394"/>
      <c r="Q693" s="475"/>
      <c r="R693" s="475"/>
      <c r="S693" s="394"/>
      <c r="T693" s="394"/>
      <c r="U693" s="394"/>
      <c r="V693" s="394"/>
      <c r="W693" s="394"/>
      <c r="X693" s="394"/>
      <c r="Y693" s="477"/>
      <c r="Z693" s="477"/>
      <c r="AA693" s="394"/>
      <c r="AB693" s="394"/>
    </row>
    <row r="694" spans="8:8" ht="15.75" customHeight="1">
      <c r="A694" s="475"/>
      <c r="B694" s="394"/>
      <c r="C694" s="476"/>
      <c r="D694" s="394"/>
      <c r="E694" s="394"/>
      <c r="F694" s="394"/>
      <c r="G694" s="394"/>
      <c r="H694" s="394"/>
      <c r="I694" s="394"/>
      <c r="J694" s="394"/>
      <c r="K694" s="394"/>
      <c r="L694" s="394"/>
      <c r="M694" s="394"/>
      <c r="N694" s="394"/>
      <c r="O694" s="394"/>
      <c r="P694" s="394"/>
      <c r="Q694" s="475"/>
      <c r="R694" s="475"/>
      <c r="S694" s="394"/>
      <c r="T694" s="394"/>
      <c r="U694" s="394"/>
      <c r="V694" s="394"/>
      <c r="W694" s="394"/>
      <c r="X694" s="394"/>
      <c r="Y694" s="477"/>
      <c r="Z694" s="477"/>
      <c r="AA694" s="394"/>
      <c r="AB694" s="394"/>
    </row>
    <row r="695" spans="8:8" ht="15.75" customHeight="1">
      <c r="A695" s="475"/>
      <c r="B695" s="394"/>
      <c r="C695" s="476"/>
      <c r="D695" s="394"/>
      <c r="E695" s="394"/>
      <c r="F695" s="394"/>
      <c r="G695" s="394"/>
      <c r="H695" s="394"/>
      <c r="I695" s="394"/>
      <c r="J695" s="394"/>
      <c r="K695" s="394"/>
      <c r="L695" s="394"/>
      <c r="M695" s="394"/>
      <c r="N695" s="394"/>
      <c r="O695" s="394"/>
      <c r="P695" s="394"/>
      <c r="Q695" s="475"/>
      <c r="R695" s="475"/>
      <c r="S695" s="394"/>
      <c r="T695" s="394"/>
      <c r="U695" s="394"/>
      <c r="V695" s="394"/>
      <c r="W695" s="394"/>
      <c r="X695" s="394"/>
      <c r="Y695" s="477"/>
      <c r="Z695" s="477"/>
      <c r="AA695" s="394"/>
      <c r="AB695" s="394"/>
    </row>
    <row r="696" spans="8:8" ht="15.75" customHeight="1">
      <c r="A696" s="475"/>
      <c r="B696" s="394"/>
      <c r="C696" s="476"/>
      <c r="D696" s="394"/>
      <c r="E696" s="394"/>
      <c r="F696" s="394"/>
      <c r="G696" s="394"/>
      <c r="H696" s="394"/>
      <c r="I696" s="394"/>
      <c r="J696" s="394"/>
      <c r="K696" s="394"/>
      <c r="L696" s="394"/>
      <c r="M696" s="394"/>
      <c r="N696" s="394"/>
      <c r="O696" s="394"/>
      <c r="P696" s="394"/>
      <c r="Q696" s="475"/>
      <c r="R696" s="475"/>
      <c r="S696" s="394"/>
      <c r="T696" s="394"/>
      <c r="U696" s="394"/>
      <c r="V696" s="394"/>
      <c r="W696" s="394"/>
      <c r="X696" s="394"/>
      <c r="Y696" s="477"/>
      <c r="Z696" s="477"/>
      <c r="AA696" s="394"/>
      <c r="AB696" s="394"/>
    </row>
    <row r="697" spans="8:8" ht="15.75" customHeight="1">
      <c r="A697" s="475"/>
      <c r="B697" s="394"/>
      <c r="C697" s="476"/>
      <c r="D697" s="394"/>
      <c r="E697" s="394"/>
      <c r="F697" s="394"/>
      <c r="G697" s="394"/>
      <c r="H697" s="394"/>
      <c r="I697" s="394"/>
      <c r="J697" s="394"/>
      <c r="K697" s="394"/>
      <c r="L697" s="394"/>
      <c r="M697" s="394"/>
      <c r="N697" s="394"/>
      <c r="O697" s="394"/>
      <c r="P697" s="394"/>
      <c r="Q697" s="475"/>
      <c r="R697" s="475"/>
      <c r="S697" s="394"/>
      <c r="T697" s="394"/>
      <c r="U697" s="394"/>
      <c r="V697" s="394"/>
      <c r="W697" s="394"/>
      <c r="X697" s="394"/>
      <c r="Y697" s="477"/>
      <c r="Z697" s="477"/>
      <c r="AA697" s="394"/>
      <c r="AB697" s="394"/>
    </row>
    <row r="698" spans="8:8" ht="15.75" customHeight="1">
      <c r="A698" s="475"/>
      <c r="B698" s="394"/>
      <c r="C698" s="476"/>
      <c r="D698" s="394"/>
      <c r="E698" s="394"/>
      <c r="F698" s="394"/>
      <c r="G698" s="394"/>
      <c r="H698" s="394"/>
      <c r="I698" s="394"/>
      <c r="J698" s="394"/>
      <c r="K698" s="394"/>
      <c r="L698" s="394"/>
      <c r="M698" s="394"/>
      <c r="N698" s="394"/>
      <c r="O698" s="394"/>
      <c r="P698" s="394"/>
      <c r="Q698" s="475"/>
      <c r="R698" s="475"/>
      <c r="S698" s="394"/>
      <c r="T698" s="394"/>
      <c r="U698" s="394"/>
      <c r="V698" s="394"/>
      <c r="W698" s="394"/>
      <c r="X698" s="394"/>
      <c r="Y698" s="477"/>
      <c r="Z698" s="477"/>
      <c r="AA698" s="394"/>
      <c r="AB698" s="394"/>
    </row>
    <row r="699" spans="8:8" ht="15.75" customHeight="1">
      <c r="A699" s="475"/>
      <c r="B699" s="394"/>
      <c r="C699" s="476"/>
      <c r="D699" s="394"/>
      <c r="E699" s="394"/>
      <c r="F699" s="394"/>
      <c r="G699" s="394"/>
      <c r="H699" s="394"/>
      <c r="I699" s="394"/>
      <c r="J699" s="394"/>
      <c r="K699" s="394"/>
      <c r="L699" s="394"/>
      <c r="M699" s="394"/>
      <c r="N699" s="394"/>
      <c r="O699" s="394"/>
      <c r="P699" s="394"/>
      <c r="Q699" s="475"/>
      <c r="R699" s="475"/>
      <c r="S699" s="394"/>
      <c r="T699" s="394"/>
      <c r="U699" s="394"/>
      <c r="V699" s="394"/>
      <c r="W699" s="394"/>
      <c r="X699" s="394"/>
      <c r="Y699" s="477"/>
      <c r="Z699" s="477"/>
      <c r="AA699" s="394"/>
      <c r="AB699" s="394"/>
    </row>
    <row r="700" spans="8:8" ht="15.75" customHeight="1">
      <c r="A700" s="475"/>
      <c r="B700" s="394"/>
      <c r="C700" s="476"/>
      <c r="D700" s="394"/>
      <c r="E700" s="394"/>
      <c r="F700" s="394"/>
      <c r="G700" s="394"/>
      <c r="H700" s="394"/>
      <c r="I700" s="394"/>
      <c r="J700" s="394"/>
      <c r="K700" s="394"/>
      <c r="L700" s="394"/>
      <c r="M700" s="394"/>
      <c r="N700" s="394"/>
      <c r="O700" s="394"/>
      <c r="P700" s="394"/>
      <c r="Q700" s="475"/>
      <c r="R700" s="475"/>
      <c r="S700" s="394"/>
      <c r="T700" s="394"/>
      <c r="U700" s="394"/>
      <c r="V700" s="394"/>
      <c r="W700" s="394"/>
      <c r="X700" s="394"/>
      <c r="Y700" s="477"/>
      <c r="Z700" s="477"/>
      <c r="AA700" s="394"/>
      <c r="AB700" s="394"/>
    </row>
    <row r="701" spans="8:8" ht="15.75" customHeight="1">
      <c r="A701" s="475"/>
      <c r="B701" s="394"/>
      <c r="C701" s="476"/>
      <c r="D701" s="394"/>
      <c r="E701" s="394"/>
      <c r="F701" s="394"/>
      <c r="G701" s="394"/>
      <c r="H701" s="394"/>
      <c r="I701" s="394"/>
      <c r="J701" s="394"/>
      <c r="K701" s="394"/>
      <c r="L701" s="394"/>
      <c r="M701" s="394"/>
      <c r="N701" s="394"/>
      <c r="O701" s="394"/>
      <c r="P701" s="394"/>
      <c r="Q701" s="475"/>
      <c r="R701" s="475"/>
      <c r="S701" s="394"/>
      <c r="T701" s="394"/>
      <c r="U701" s="394"/>
      <c r="V701" s="394"/>
      <c r="W701" s="394"/>
      <c r="X701" s="394"/>
      <c r="Y701" s="477"/>
      <c r="Z701" s="477"/>
      <c r="AA701" s="394"/>
      <c r="AB701" s="394"/>
    </row>
    <row r="702" spans="8:8" ht="15.75" customHeight="1">
      <c r="A702" s="475"/>
      <c r="B702" s="394"/>
      <c r="C702" s="476"/>
      <c r="D702" s="394"/>
      <c r="E702" s="394"/>
      <c r="F702" s="394"/>
      <c r="G702" s="394"/>
      <c r="H702" s="394"/>
      <c r="I702" s="394"/>
      <c r="J702" s="394"/>
      <c r="K702" s="394"/>
      <c r="L702" s="394"/>
      <c r="M702" s="394"/>
      <c r="N702" s="394"/>
      <c r="O702" s="394"/>
      <c r="P702" s="394"/>
      <c r="Q702" s="475"/>
      <c r="R702" s="475"/>
      <c r="S702" s="394"/>
      <c r="T702" s="394"/>
      <c r="U702" s="394"/>
      <c r="V702" s="394"/>
      <c r="W702" s="394"/>
      <c r="X702" s="394"/>
      <c r="Y702" s="477"/>
      <c r="Z702" s="477"/>
      <c r="AA702" s="394"/>
      <c r="AB702" s="394"/>
    </row>
    <row r="703" spans="8:8" ht="15.75" customHeight="1">
      <c r="A703" s="475"/>
      <c r="B703" s="394"/>
      <c r="C703" s="476"/>
      <c r="D703" s="394"/>
      <c r="E703" s="394"/>
      <c r="F703" s="394"/>
      <c r="G703" s="394"/>
      <c r="H703" s="394"/>
      <c r="I703" s="394"/>
      <c r="J703" s="394"/>
      <c r="K703" s="394"/>
      <c r="L703" s="394"/>
      <c r="M703" s="394"/>
      <c r="N703" s="394"/>
      <c r="O703" s="394"/>
      <c r="P703" s="394"/>
      <c r="Q703" s="475"/>
      <c r="R703" s="475"/>
      <c r="S703" s="394"/>
      <c r="T703" s="394"/>
      <c r="U703" s="394"/>
      <c r="V703" s="394"/>
      <c r="W703" s="394"/>
      <c r="X703" s="394"/>
      <c r="Y703" s="477"/>
      <c r="Z703" s="477"/>
      <c r="AA703" s="394"/>
      <c r="AB703" s="394"/>
    </row>
    <row r="704" spans="8:8" ht="15.75" customHeight="1">
      <c r="A704" s="475"/>
      <c r="B704" s="394"/>
      <c r="C704" s="476"/>
      <c r="D704" s="394"/>
      <c r="E704" s="394"/>
      <c r="F704" s="394"/>
      <c r="G704" s="394"/>
      <c r="H704" s="394"/>
      <c r="I704" s="394"/>
      <c r="J704" s="394"/>
      <c r="K704" s="394"/>
      <c r="L704" s="394"/>
      <c r="M704" s="394"/>
      <c r="N704" s="394"/>
      <c r="O704" s="394"/>
      <c r="P704" s="394"/>
      <c r="Q704" s="475"/>
      <c r="R704" s="475"/>
      <c r="S704" s="394"/>
      <c r="T704" s="394"/>
      <c r="U704" s="394"/>
      <c r="V704" s="394"/>
      <c r="W704" s="394"/>
      <c r="X704" s="394"/>
      <c r="Y704" s="477"/>
      <c r="Z704" s="477"/>
      <c r="AA704" s="394"/>
      <c r="AB704" s="394"/>
    </row>
    <row r="705" spans="8:8" ht="15.75" customHeight="1">
      <c r="A705" s="475"/>
      <c r="B705" s="394"/>
      <c r="C705" s="476"/>
      <c r="D705" s="394"/>
      <c r="E705" s="394"/>
      <c r="F705" s="394"/>
      <c r="G705" s="394"/>
      <c r="H705" s="394"/>
      <c r="I705" s="394"/>
      <c r="J705" s="394"/>
      <c r="K705" s="394"/>
      <c r="L705" s="394"/>
      <c r="M705" s="394"/>
      <c r="N705" s="394"/>
      <c r="O705" s="394"/>
      <c r="P705" s="394"/>
      <c r="Q705" s="475"/>
      <c r="R705" s="475"/>
      <c r="S705" s="394"/>
      <c r="T705" s="394"/>
      <c r="U705" s="394"/>
      <c r="V705" s="394"/>
      <c r="W705" s="394"/>
      <c r="X705" s="394"/>
      <c r="Y705" s="477"/>
      <c r="Z705" s="477"/>
      <c r="AA705" s="394"/>
      <c r="AB705" s="394"/>
    </row>
    <row r="706" spans="8:8" ht="15.75" customHeight="1">
      <c r="A706" s="475"/>
      <c r="B706" s="394"/>
      <c r="C706" s="476"/>
      <c r="D706" s="394"/>
      <c r="E706" s="394"/>
      <c r="F706" s="394"/>
      <c r="G706" s="394"/>
      <c r="H706" s="394"/>
      <c r="I706" s="394"/>
      <c r="J706" s="394"/>
      <c r="K706" s="394"/>
      <c r="L706" s="394"/>
      <c r="M706" s="394"/>
      <c r="N706" s="394"/>
      <c r="O706" s="394"/>
      <c r="P706" s="394"/>
      <c r="Q706" s="475"/>
      <c r="R706" s="475"/>
      <c r="S706" s="394"/>
      <c r="T706" s="394"/>
      <c r="U706" s="394"/>
      <c r="V706" s="394"/>
      <c r="W706" s="394"/>
      <c r="X706" s="394"/>
      <c r="Y706" s="477"/>
      <c r="Z706" s="477"/>
      <c r="AA706" s="394"/>
      <c r="AB706" s="394"/>
    </row>
    <row r="707" spans="8:8" ht="15.75" customHeight="1">
      <c r="A707" s="475"/>
      <c r="B707" s="394"/>
      <c r="C707" s="476"/>
      <c r="D707" s="394"/>
      <c r="E707" s="394"/>
      <c r="F707" s="394"/>
      <c r="G707" s="394"/>
      <c r="H707" s="394"/>
      <c r="I707" s="394"/>
      <c r="J707" s="394"/>
      <c r="K707" s="394"/>
      <c r="L707" s="394"/>
      <c r="M707" s="394"/>
      <c r="N707" s="394"/>
      <c r="O707" s="394"/>
      <c r="P707" s="394"/>
      <c r="Q707" s="475"/>
      <c r="R707" s="475"/>
      <c r="S707" s="394"/>
      <c r="T707" s="394"/>
      <c r="U707" s="394"/>
      <c r="V707" s="394"/>
      <c r="W707" s="394"/>
      <c r="X707" s="394"/>
      <c r="Y707" s="477"/>
      <c r="Z707" s="477"/>
      <c r="AA707" s="394"/>
      <c r="AB707" s="394"/>
    </row>
    <row r="708" spans="8:8" ht="15.75" customHeight="1">
      <c r="A708" s="475"/>
      <c r="B708" s="394"/>
      <c r="C708" s="476"/>
      <c r="D708" s="394"/>
      <c r="E708" s="394"/>
      <c r="F708" s="394"/>
      <c r="G708" s="394"/>
      <c r="H708" s="394"/>
      <c r="I708" s="394"/>
      <c r="J708" s="394"/>
      <c r="K708" s="394"/>
      <c r="L708" s="394"/>
      <c r="M708" s="394"/>
      <c r="N708" s="394"/>
      <c r="O708" s="394"/>
      <c r="P708" s="394"/>
      <c r="Q708" s="475"/>
      <c r="R708" s="475"/>
      <c r="S708" s="394"/>
      <c r="T708" s="394"/>
      <c r="U708" s="394"/>
      <c r="V708" s="394"/>
      <c r="W708" s="394"/>
      <c r="X708" s="394"/>
      <c r="Y708" s="477"/>
      <c r="Z708" s="477"/>
      <c r="AA708" s="394"/>
      <c r="AB708" s="394"/>
    </row>
    <row r="709" spans="8:8" ht="15.75" customHeight="1">
      <c r="A709" s="475"/>
      <c r="B709" s="394"/>
      <c r="C709" s="476"/>
      <c r="D709" s="394"/>
      <c r="E709" s="394"/>
      <c r="F709" s="394"/>
      <c r="G709" s="394"/>
      <c r="H709" s="394"/>
      <c r="I709" s="394"/>
      <c r="J709" s="394"/>
      <c r="K709" s="394"/>
      <c r="L709" s="394"/>
      <c r="M709" s="394"/>
      <c r="N709" s="394"/>
      <c r="O709" s="394"/>
      <c r="P709" s="394"/>
      <c r="Q709" s="475"/>
      <c r="R709" s="475"/>
      <c r="S709" s="394"/>
      <c r="T709" s="394"/>
      <c r="U709" s="394"/>
      <c r="V709" s="394"/>
      <c r="W709" s="394"/>
      <c r="X709" s="394"/>
      <c r="Y709" s="477"/>
      <c r="Z709" s="477"/>
      <c r="AA709" s="394"/>
      <c r="AB709" s="394"/>
    </row>
    <row r="710" spans="8:8" ht="15.75" customHeight="1">
      <c r="A710" s="475"/>
      <c r="B710" s="394"/>
      <c r="C710" s="476"/>
      <c r="D710" s="394"/>
      <c r="E710" s="394"/>
      <c r="F710" s="394"/>
      <c r="G710" s="394"/>
      <c r="H710" s="394"/>
      <c r="I710" s="394"/>
      <c r="J710" s="394"/>
      <c r="K710" s="394"/>
      <c r="L710" s="394"/>
      <c r="M710" s="394"/>
      <c r="N710" s="394"/>
      <c r="O710" s="394"/>
      <c r="P710" s="394"/>
      <c r="Q710" s="475"/>
      <c r="R710" s="475"/>
      <c r="S710" s="394"/>
      <c r="T710" s="394"/>
      <c r="U710" s="394"/>
      <c r="V710" s="394"/>
      <c r="W710" s="394"/>
      <c r="X710" s="394"/>
      <c r="Y710" s="477"/>
      <c r="Z710" s="477"/>
      <c r="AA710" s="394"/>
      <c r="AB710" s="394"/>
    </row>
    <row r="711" spans="8:8" ht="15.75" customHeight="1">
      <c r="A711" s="475"/>
      <c r="B711" s="394"/>
      <c r="C711" s="476"/>
      <c r="D711" s="394"/>
      <c r="E711" s="394"/>
      <c r="F711" s="394"/>
      <c r="G711" s="394"/>
      <c r="H711" s="394"/>
      <c r="I711" s="394"/>
      <c r="J711" s="394"/>
      <c r="K711" s="394"/>
      <c r="L711" s="394"/>
      <c r="M711" s="394"/>
      <c r="N711" s="394"/>
      <c r="O711" s="394"/>
      <c r="P711" s="394"/>
      <c r="Q711" s="475"/>
      <c r="R711" s="475"/>
      <c r="S711" s="394"/>
      <c r="T711" s="394"/>
      <c r="U711" s="394"/>
      <c r="V711" s="394"/>
      <c r="W711" s="394"/>
      <c r="X711" s="394"/>
      <c r="Y711" s="477"/>
      <c r="Z711" s="477"/>
      <c r="AA711" s="394"/>
      <c r="AB711" s="394"/>
    </row>
    <row r="712" spans="8:8" ht="15.75" customHeight="1">
      <c r="A712" s="475"/>
      <c r="B712" s="394"/>
      <c r="C712" s="476"/>
      <c r="D712" s="394"/>
      <c r="E712" s="394"/>
      <c r="F712" s="394"/>
      <c r="G712" s="394"/>
      <c r="H712" s="394"/>
      <c r="I712" s="394"/>
      <c r="J712" s="394"/>
      <c r="K712" s="394"/>
      <c r="L712" s="394"/>
      <c r="M712" s="394"/>
      <c r="N712" s="394"/>
      <c r="O712" s="394"/>
      <c r="P712" s="394"/>
      <c r="Q712" s="475"/>
      <c r="R712" s="475"/>
      <c r="S712" s="394"/>
      <c r="T712" s="394"/>
      <c r="U712" s="394"/>
      <c r="V712" s="394"/>
      <c r="W712" s="394"/>
      <c r="X712" s="394"/>
      <c r="Y712" s="477"/>
      <c r="Z712" s="477"/>
      <c r="AA712" s="394"/>
      <c r="AB712" s="394"/>
    </row>
    <row r="713" spans="8:8" ht="15.75" customHeight="1">
      <c r="A713" s="475"/>
      <c r="B713" s="394"/>
      <c r="C713" s="476"/>
      <c r="D713" s="394"/>
      <c r="E713" s="394"/>
      <c r="F713" s="394"/>
      <c r="G713" s="394"/>
      <c r="H713" s="394"/>
      <c r="I713" s="394"/>
      <c r="J713" s="394"/>
      <c r="K713" s="394"/>
      <c r="L713" s="394"/>
      <c r="M713" s="394"/>
      <c r="N713" s="394"/>
      <c r="O713" s="394"/>
      <c r="P713" s="394"/>
      <c r="Q713" s="475"/>
      <c r="R713" s="475"/>
      <c r="S713" s="394"/>
      <c r="T713" s="394"/>
      <c r="U713" s="394"/>
      <c r="V713" s="394"/>
      <c r="W713" s="394"/>
      <c r="X713" s="394"/>
      <c r="Y713" s="477"/>
      <c r="Z713" s="477"/>
      <c r="AA713" s="394"/>
      <c r="AB713" s="394"/>
    </row>
    <row r="714" spans="8:8" ht="15.75" customHeight="1">
      <c r="A714" s="475"/>
      <c r="B714" s="394"/>
      <c r="C714" s="476"/>
      <c r="D714" s="394"/>
      <c r="E714" s="394"/>
      <c r="F714" s="394"/>
      <c r="G714" s="394"/>
      <c r="H714" s="394"/>
      <c r="I714" s="394"/>
      <c r="J714" s="394"/>
      <c r="K714" s="394"/>
      <c r="L714" s="394"/>
      <c r="M714" s="394"/>
      <c r="N714" s="394"/>
      <c r="O714" s="394"/>
      <c r="P714" s="394"/>
      <c r="Q714" s="475"/>
      <c r="R714" s="475"/>
      <c r="S714" s="394"/>
      <c r="T714" s="394"/>
      <c r="U714" s="394"/>
      <c r="V714" s="394"/>
      <c r="W714" s="394"/>
      <c r="X714" s="394"/>
      <c r="Y714" s="477"/>
      <c r="Z714" s="477"/>
      <c r="AA714" s="394"/>
      <c r="AB714" s="394"/>
    </row>
    <row r="715" spans="8:8" ht="15.75" customHeight="1">
      <c r="A715" s="475"/>
      <c r="B715" s="394"/>
      <c r="C715" s="476"/>
      <c r="D715" s="394"/>
      <c r="E715" s="394"/>
      <c r="F715" s="394"/>
      <c r="G715" s="394"/>
      <c r="H715" s="394"/>
      <c r="I715" s="394"/>
      <c r="J715" s="394"/>
      <c r="K715" s="394"/>
      <c r="L715" s="394"/>
      <c r="M715" s="394"/>
      <c r="N715" s="394"/>
      <c r="O715" s="394"/>
      <c r="P715" s="394"/>
      <c r="Q715" s="475"/>
      <c r="R715" s="475"/>
      <c r="S715" s="394"/>
      <c r="T715" s="394"/>
      <c r="U715" s="394"/>
      <c r="V715" s="394"/>
      <c r="W715" s="394"/>
      <c r="X715" s="394"/>
      <c r="Y715" s="477"/>
      <c r="Z715" s="477"/>
      <c r="AA715" s="394"/>
      <c r="AB715" s="394"/>
    </row>
    <row r="716" spans="8:8" ht="15.75" customHeight="1">
      <c r="A716" s="475"/>
      <c r="B716" s="394"/>
      <c r="C716" s="476"/>
      <c r="D716" s="394"/>
      <c r="E716" s="394"/>
      <c r="F716" s="394"/>
      <c r="G716" s="394"/>
      <c r="H716" s="394"/>
      <c r="I716" s="394"/>
      <c r="J716" s="394"/>
      <c r="K716" s="394"/>
      <c r="L716" s="394"/>
      <c r="M716" s="394"/>
      <c r="N716" s="394"/>
      <c r="O716" s="394"/>
      <c r="P716" s="394"/>
      <c r="Q716" s="475"/>
      <c r="R716" s="475"/>
      <c r="S716" s="394"/>
      <c r="T716" s="394"/>
      <c r="U716" s="394"/>
      <c r="V716" s="394"/>
      <c r="W716" s="394"/>
      <c r="X716" s="394"/>
      <c r="Y716" s="477"/>
      <c r="Z716" s="477"/>
      <c r="AA716" s="394"/>
      <c r="AB716" s="394"/>
    </row>
    <row r="717" spans="8:8" ht="15.75" customHeight="1">
      <c r="A717" s="475"/>
      <c r="B717" s="394"/>
      <c r="C717" s="476"/>
      <c r="D717" s="394"/>
      <c r="E717" s="394"/>
      <c r="F717" s="394"/>
      <c r="G717" s="394"/>
      <c r="H717" s="394"/>
      <c r="I717" s="394"/>
      <c r="J717" s="394"/>
      <c r="K717" s="394"/>
      <c r="L717" s="394"/>
      <c r="M717" s="394"/>
      <c r="N717" s="394"/>
      <c r="O717" s="394"/>
      <c r="P717" s="394"/>
      <c r="Q717" s="475"/>
      <c r="R717" s="475"/>
      <c r="S717" s="394"/>
      <c r="T717" s="394"/>
      <c r="U717" s="394"/>
      <c r="V717" s="394"/>
      <c r="W717" s="394"/>
      <c r="X717" s="394"/>
      <c r="Y717" s="477"/>
      <c r="Z717" s="477"/>
      <c r="AA717" s="394"/>
      <c r="AB717" s="394"/>
    </row>
    <row r="718" spans="8:8" ht="15.75" customHeight="1">
      <c r="A718" s="475"/>
      <c r="B718" s="394"/>
      <c r="C718" s="476"/>
      <c r="D718" s="394"/>
      <c r="E718" s="394"/>
      <c r="F718" s="394"/>
      <c r="G718" s="394"/>
      <c r="H718" s="394"/>
      <c r="I718" s="394"/>
      <c r="J718" s="394"/>
      <c r="K718" s="394"/>
      <c r="L718" s="394"/>
      <c r="M718" s="394"/>
      <c r="N718" s="394"/>
      <c r="O718" s="394"/>
      <c r="P718" s="394"/>
      <c r="Q718" s="475"/>
      <c r="R718" s="475"/>
      <c r="S718" s="394"/>
      <c r="T718" s="394"/>
      <c r="U718" s="394"/>
      <c r="V718" s="394"/>
      <c r="W718" s="394"/>
      <c r="X718" s="394"/>
      <c r="Y718" s="477"/>
      <c r="Z718" s="477"/>
      <c r="AA718" s="394"/>
      <c r="AB718" s="394"/>
    </row>
    <row r="719" spans="8:8" ht="15.75" customHeight="1">
      <c r="A719" s="475"/>
      <c r="B719" s="394"/>
      <c r="C719" s="476"/>
      <c r="D719" s="394"/>
      <c r="E719" s="394"/>
      <c r="F719" s="394"/>
      <c r="G719" s="394"/>
      <c r="H719" s="394"/>
      <c r="I719" s="394"/>
      <c r="J719" s="394"/>
      <c r="K719" s="394"/>
      <c r="L719" s="394"/>
      <c r="M719" s="394"/>
      <c r="N719" s="394"/>
      <c r="O719" s="394"/>
      <c r="P719" s="394"/>
      <c r="Q719" s="475"/>
      <c r="R719" s="475"/>
      <c r="S719" s="394"/>
      <c r="T719" s="394"/>
      <c r="U719" s="394"/>
      <c r="V719" s="394"/>
      <c r="W719" s="394"/>
      <c r="X719" s="394"/>
      <c r="Y719" s="477"/>
      <c r="Z719" s="477"/>
      <c r="AA719" s="394"/>
      <c r="AB719" s="394"/>
    </row>
    <row r="720" spans="8:8" ht="15.75" customHeight="1">
      <c r="A720" s="475"/>
      <c r="B720" s="394"/>
      <c r="C720" s="476"/>
      <c r="D720" s="394"/>
      <c r="E720" s="394"/>
      <c r="F720" s="394"/>
      <c r="G720" s="394"/>
      <c r="H720" s="394"/>
      <c r="I720" s="394"/>
      <c r="J720" s="394"/>
      <c r="K720" s="394"/>
      <c r="L720" s="394"/>
      <c r="M720" s="394"/>
      <c r="N720" s="394"/>
      <c r="O720" s="394"/>
      <c r="P720" s="394"/>
      <c r="Q720" s="475"/>
      <c r="R720" s="475"/>
      <c r="S720" s="394"/>
      <c r="T720" s="394"/>
      <c r="U720" s="394"/>
      <c r="V720" s="394"/>
      <c r="W720" s="394"/>
      <c r="X720" s="394"/>
      <c r="Y720" s="477"/>
      <c r="Z720" s="477"/>
      <c r="AA720" s="394"/>
      <c r="AB720" s="394"/>
    </row>
    <row r="721" spans="8:8" ht="15.75" customHeight="1">
      <c r="A721" s="475"/>
      <c r="B721" s="394"/>
      <c r="C721" s="476"/>
      <c r="D721" s="394"/>
      <c r="E721" s="394"/>
      <c r="F721" s="394"/>
      <c r="G721" s="394"/>
      <c r="H721" s="394"/>
      <c r="I721" s="394"/>
      <c r="J721" s="394"/>
      <c r="K721" s="394"/>
      <c r="L721" s="394"/>
      <c r="M721" s="394"/>
      <c r="N721" s="394"/>
      <c r="O721" s="394"/>
      <c r="P721" s="394"/>
      <c r="Q721" s="475"/>
      <c r="R721" s="475"/>
      <c r="S721" s="394"/>
      <c r="T721" s="394"/>
      <c r="U721" s="394"/>
      <c r="V721" s="394"/>
      <c r="W721" s="394"/>
      <c r="X721" s="394"/>
      <c r="Y721" s="477"/>
      <c r="Z721" s="477"/>
      <c r="AA721" s="394"/>
      <c r="AB721" s="394"/>
    </row>
    <row r="722" spans="8:8" ht="15.75" customHeight="1">
      <c r="A722" s="475"/>
      <c r="B722" s="394"/>
      <c r="C722" s="476"/>
      <c r="D722" s="394"/>
      <c r="E722" s="394"/>
      <c r="F722" s="394"/>
      <c r="G722" s="394"/>
      <c r="H722" s="394"/>
      <c r="I722" s="394"/>
      <c r="J722" s="394"/>
      <c r="K722" s="394"/>
      <c r="L722" s="394"/>
      <c r="M722" s="394"/>
      <c r="N722" s="394"/>
      <c r="O722" s="394"/>
      <c r="P722" s="394"/>
      <c r="Q722" s="475"/>
      <c r="R722" s="475"/>
      <c r="S722" s="394"/>
      <c r="T722" s="394"/>
      <c r="U722" s="394"/>
      <c r="V722" s="394"/>
      <c r="W722" s="394"/>
      <c r="X722" s="394"/>
      <c r="Y722" s="477"/>
      <c r="Z722" s="477"/>
      <c r="AA722" s="394"/>
      <c r="AB722" s="394"/>
    </row>
    <row r="723" spans="8:8" ht="15.75" customHeight="1">
      <c r="A723" s="475"/>
      <c r="B723" s="394"/>
      <c r="C723" s="476"/>
      <c r="D723" s="394"/>
      <c r="E723" s="394"/>
      <c r="F723" s="394"/>
      <c r="G723" s="394"/>
      <c r="H723" s="394"/>
      <c r="I723" s="394"/>
      <c r="J723" s="394"/>
      <c r="K723" s="394"/>
      <c r="L723" s="394"/>
      <c r="M723" s="394"/>
      <c r="N723" s="394"/>
      <c r="O723" s="394"/>
      <c r="P723" s="394"/>
      <c r="Q723" s="475"/>
      <c r="R723" s="475"/>
      <c r="S723" s="394"/>
      <c r="T723" s="394"/>
      <c r="U723" s="394"/>
      <c r="V723" s="394"/>
      <c r="W723" s="394"/>
      <c r="X723" s="394"/>
      <c r="Y723" s="477"/>
      <c r="Z723" s="477"/>
      <c r="AA723" s="394"/>
      <c r="AB723" s="394"/>
    </row>
    <row r="724" spans="8:8" ht="15.75" customHeight="1">
      <c r="A724" s="475"/>
      <c r="B724" s="394"/>
      <c r="C724" s="476"/>
      <c r="D724" s="394"/>
      <c r="E724" s="394"/>
      <c r="F724" s="394"/>
      <c r="G724" s="394"/>
      <c r="H724" s="394"/>
      <c r="I724" s="394"/>
      <c r="J724" s="394"/>
      <c r="K724" s="394"/>
      <c r="L724" s="394"/>
      <c r="M724" s="394"/>
      <c r="N724" s="394"/>
      <c r="O724" s="394"/>
      <c r="P724" s="394"/>
      <c r="Q724" s="475"/>
      <c r="R724" s="475"/>
      <c r="S724" s="394"/>
      <c r="T724" s="394"/>
      <c r="U724" s="394"/>
      <c r="V724" s="394"/>
      <c r="W724" s="394"/>
      <c r="X724" s="394"/>
      <c r="Y724" s="477"/>
      <c r="Z724" s="477"/>
      <c r="AA724" s="394"/>
      <c r="AB724" s="394"/>
    </row>
    <row r="725" spans="8:8" ht="15.75" customHeight="1">
      <c r="A725" s="475"/>
      <c r="B725" s="394"/>
      <c r="C725" s="476"/>
      <c r="D725" s="394"/>
      <c r="E725" s="394"/>
      <c r="F725" s="394"/>
      <c r="G725" s="394"/>
      <c r="H725" s="394"/>
      <c r="I725" s="394"/>
      <c r="J725" s="394"/>
      <c r="K725" s="394"/>
      <c r="L725" s="394"/>
      <c r="M725" s="394"/>
      <c r="N725" s="394"/>
      <c r="O725" s="394"/>
      <c r="P725" s="394"/>
      <c r="Q725" s="475"/>
      <c r="R725" s="475"/>
      <c r="S725" s="394"/>
      <c r="T725" s="394"/>
      <c r="U725" s="394"/>
      <c r="V725" s="394"/>
      <c r="W725" s="394"/>
      <c r="X725" s="394"/>
      <c r="Y725" s="477"/>
      <c r="Z725" s="477"/>
      <c r="AA725" s="394"/>
      <c r="AB725" s="394"/>
    </row>
    <row r="726" spans="8:8" ht="15.75" customHeight="1">
      <c r="A726" s="475"/>
      <c r="B726" s="394"/>
      <c r="C726" s="476"/>
      <c r="D726" s="394"/>
      <c r="E726" s="394"/>
      <c r="F726" s="394"/>
      <c r="G726" s="394"/>
      <c r="H726" s="394"/>
      <c r="I726" s="394"/>
      <c r="J726" s="394"/>
      <c r="K726" s="394"/>
      <c r="L726" s="394"/>
      <c r="M726" s="394"/>
      <c r="N726" s="394"/>
      <c r="O726" s="394"/>
      <c r="P726" s="394"/>
      <c r="Q726" s="475"/>
      <c r="R726" s="475"/>
      <c r="S726" s="394"/>
      <c r="T726" s="394"/>
      <c r="U726" s="394"/>
      <c r="V726" s="394"/>
      <c r="W726" s="394"/>
      <c r="X726" s="394"/>
      <c r="Y726" s="477"/>
      <c r="Z726" s="477"/>
      <c r="AA726" s="394"/>
      <c r="AB726" s="394"/>
    </row>
    <row r="727" spans="8:8" ht="15.75" customHeight="1">
      <c r="A727" s="475"/>
      <c r="B727" s="394"/>
      <c r="C727" s="476"/>
      <c r="D727" s="394"/>
      <c r="E727" s="394"/>
      <c r="F727" s="394"/>
      <c r="G727" s="394"/>
      <c r="H727" s="394"/>
      <c r="I727" s="394"/>
      <c r="J727" s="394"/>
      <c r="K727" s="394"/>
      <c r="L727" s="394"/>
      <c r="M727" s="394"/>
      <c r="N727" s="394"/>
      <c r="O727" s="394"/>
      <c r="P727" s="394"/>
      <c r="Q727" s="475"/>
      <c r="R727" s="475"/>
      <c r="S727" s="394"/>
      <c r="T727" s="394"/>
      <c r="U727" s="394"/>
      <c r="V727" s="394"/>
      <c r="W727" s="394"/>
      <c r="X727" s="394"/>
      <c r="Y727" s="477"/>
      <c r="Z727" s="477"/>
      <c r="AA727" s="394"/>
      <c r="AB727" s="394"/>
    </row>
    <row r="728" spans="8:8" ht="15.75" customHeight="1">
      <c r="A728" s="475"/>
      <c r="B728" s="394"/>
      <c r="C728" s="476"/>
      <c r="D728" s="394"/>
      <c r="E728" s="394"/>
      <c r="F728" s="394"/>
      <c r="G728" s="394"/>
      <c r="H728" s="394"/>
      <c r="I728" s="394"/>
      <c r="J728" s="394"/>
      <c r="K728" s="394"/>
      <c r="L728" s="394"/>
      <c r="M728" s="394"/>
      <c r="N728" s="394"/>
      <c r="O728" s="394"/>
      <c r="P728" s="394"/>
      <c r="Q728" s="475"/>
      <c r="R728" s="475"/>
      <c r="S728" s="394"/>
      <c r="T728" s="394"/>
      <c r="U728" s="394"/>
      <c r="V728" s="394"/>
      <c r="W728" s="394"/>
      <c r="X728" s="394"/>
      <c r="Y728" s="477"/>
      <c r="Z728" s="477"/>
      <c r="AA728" s="394"/>
      <c r="AB728" s="394"/>
    </row>
    <row r="729" spans="8:8" ht="15.75" customHeight="1">
      <c r="A729" s="475"/>
      <c r="B729" s="394"/>
      <c r="C729" s="476"/>
      <c r="D729" s="394"/>
      <c r="E729" s="394"/>
      <c r="F729" s="394"/>
      <c r="G729" s="394"/>
      <c r="H729" s="394"/>
      <c r="I729" s="394"/>
      <c r="J729" s="394"/>
      <c r="K729" s="394"/>
      <c r="L729" s="394"/>
      <c r="M729" s="394"/>
      <c r="N729" s="394"/>
      <c r="O729" s="394"/>
      <c r="P729" s="394"/>
      <c r="Q729" s="475"/>
      <c r="R729" s="475"/>
      <c r="S729" s="394"/>
      <c r="T729" s="394"/>
      <c r="U729" s="394"/>
      <c r="V729" s="394"/>
      <c r="W729" s="394"/>
      <c r="X729" s="394"/>
      <c r="Y729" s="477"/>
      <c r="Z729" s="477"/>
      <c r="AA729" s="394"/>
      <c r="AB729" s="394"/>
    </row>
    <row r="730" spans="8:8" ht="15.75" customHeight="1">
      <c r="A730" s="475"/>
      <c r="B730" s="394"/>
      <c r="C730" s="476"/>
      <c r="D730" s="394"/>
      <c r="E730" s="394"/>
      <c r="F730" s="394"/>
      <c r="G730" s="394"/>
      <c r="H730" s="394"/>
      <c r="I730" s="394"/>
      <c r="J730" s="394"/>
      <c r="K730" s="394"/>
      <c r="L730" s="394"/>
      <c r="M730" s="394"/>
      <c r="N730" s="394"/>
      <c r="O730" s="394"/>
      <c r="P730" s="394"/>
      <c r="Q730" s="475"/>
      <c r="R730" s="475"/>
      <c r="S730" s="394"/>
      <c r="T730" s="394"/>
      <c r="U730" s="394"/>
      <c r="V730" s="394"/>
      <c r="W730" s="394"/>
      <c r="X730" s="394"/>
      <c r="Y730" s="477"/>
      <c r="Z730" s="477"/>
      <c r="AA730" s="394"/>
      <c r="AB730" s="394"/>
    </row>
    <row r="731" spans="8:8" ht="15.75" customHeight="1">
      <c r="A731" s="475"/>
      <c r="B731" s="394"/>
      <c r="C731" s="476"/>
      <c r="D731" s="394"/>
      <c r="E731" s="394"/>
      <c r="F731" s="394"/>
      <c r="G731" s="394"/>
      <c r="H731" s="394"/>
      <c r="I731" s="394"/>
      <c r="J731" s="394"/>
      <c r="K731" s="394"/>
      <c r="L731" s="394"/>
      <c r="M731" s="394"/>
      <c r="N731" s="394"/>
      <c r="O731" s="394"/>
      <c r="P731" s="394"/>
      <c r="Q731" s="475"/>
      <c r="R731" s="475"/>
      <c r="S731" s="394"/>
      <c r="T731" s="394"/>
      <c r="U731" s="394"/>
      <c r="V731" s="394"/>
      <c r="W731" s="394"/>
      <c r="X731" s="394"/>
      <c r="Y731" s="477"/>
      <c r="Z731" s="477"/>
      <c r="AA731" s="394"/>
      <c r="AB731" s="394"/>
    </row>
    <row r="732" spans="8:8" ht="15.75" customHeight="1">
      <c r="A732" s="475"/>
      <c r="B732" s="394"/>
      <c r="C732" s="476"/>
      <c r="D732" s="394"/>
      <c r="E732" s="394"/>
      <c r="F732" s="394"/>
      <c r="G732" s="394"/>
      <c r="H732" s="394"/>
      <c r="I732" s="394"/>
      <c r="J732" s="394"/>
      <c r="K732" s="394"/>
      <c r="L732" s="394"/>
      <c r="M732" s="394"/>
      <c r="N732" s="394"/>
      <c r="O732" s="394"/>
      <c r="P732" s="394"/>
      <c r="Q732" s="475"/>
      <c r="R732" s="475"/>
      <c r="S732" s="394"/>
      <c r="T732" s="394"/>
      <c r="U732" s="394"/>
      <c r="V732" s="394"/>
      <c r="W732" s="394"/>
      <c r="X732" s="394"/>
      <c r="Y732" s="477"/>
      <c r="Z732" s="477"/>
      <c r="AA732" s="394"/>
      <c r="AB732" s="394"/>
    </row>
    <row r="733" spans="8:8" ht="15.75" customHeight="1">
      <c r="A733" s="475"/>
      <c r="B733" s="394"/>
      <c r="C733" s="476"/>
      <c r="D733" s="394"/>
      <c r="E733" s="394"/>
      <c r="F733" s="394"/>
      <c r="G733" s="394"/>
      <c r="H733" s="394"/>
      <c r="I733" s="394"/>
      <c r="J733" s="394"/>
      <c r="K733" s="394"/>
      <c r="L733" s="394"/>
      <c r="M733" s="394"/>
      <c r="N733" s="394"/>
      <c r="O733" s="394"/>
      <c r="P733" s="394"/>
      <c r="Q733" s="475"/>
      <c r="R733" s="475"/>
      <c r="S733" s="394"/>
      <c r="T733" s="394"/>
      <c r="U733" s="394"/>
      <c r="V733" s="394"/>
      <c r="W733" s="394"/>
      <c r="X733" s="394"/>
      <c r="Y733" s="477"/>
      <c r="Z733" s="477"/>
      <c r="AA733" s="394"/>
      <c r="AB733" s="394"/>
    </row>
    <row r="734" spans="8:8" ht="15.75" customHeight="1">
      <c r="A734" s="475"/>
      <c r="B734" s="394"/>
      <c r="C734" s="476"/>
      <c r="D734" s="394"/>
      <c r="E734" s="394"/>
      <c r="F734" s="394"/>
      <c r="G734" s="394"/>
      <c r="H734" s="394"/>
      <c r="I734" s="394"/>
      <c r="J734" s="394"/>
      <c r="K734" s="394"/>
      <c r="L734" s="394"/>
      <c r="M734" s="394"/>
      <c r="N734" s="394"/>
      <c r="O734" s="394"/>
      <c r="P734" s="394"/>
      <c r="Q734" s="475"/>
      <c r="R734" s="475"/>
      <c r="S734" s="394"/>
      <c r="T734" s="394"/>
      <c r="U734" s="394"/>
      <c r="V734" s="394"/>
      <c r="W734" s="394"/>
      <c r="X734" s="394"/>
      <c r="Y734" s="477"/>
      <c r="Z734" s="477"/>
      <c r="AA734" s="394"/>
      <c r="AB734" s="394"/>
    </row>
    <row r="735" spans="8:8" ht="15.75" customHeight="1">
      <c r="A735" s="475"/>
      <c r="B735" s="394"/>
      <c r="C735" s="476"/>
      <c r="D735" s="394"/>
      <c r="E735" s="394"/>
      <c r="F735" s="394"/>
      <c r="G735" s="394"/>
      <c r="H735" s="394"/>
      <c r="I735" s="394"/>
      <c r="J735" s="394"/>
      <c r="K735" s="394"/>
      <c r="L735" s="394"/>
      <c r="M735" s="394"/>
      <c r="N735" s="394"/>
      <c r="O735" s="394"/>
      <c r="P735" s="394"/>
      <c r="Q735" s="475"/>
      <c r="R735" s="475"/>
      <c r="S735" s="394"/>
      <c r="T735" s="394"/>
      <c r="U735" s="394"/>
      <c r="V735" s="394"/>
      <c r="W735" s="394"/>
      <c r="X735" s="394"/>
      <c r="Y735" s="477"/>
      <c r="Z735" s="477"/>
      <c r="AA735" s="394"/>
      <c r="AB735" s="394"/>
    </row>
    <row r="736" spans="8:8" ht="15.75" customHeight="1">
      <c r="A736" s="475"/>
      <c r="B736" s="394"/>
      <c r="C736" s="476"/>
      <c r="D736" s="394"/>
      <c r="E736" s="394"/>
      <c r="F736" s="394"/>
      <c r="G736" s="394"/>
      <c r="H736" s="394"/>
      <c r="I736" s="394"/>
      <c r="J736" s="394"/>
      <c r="K736" s="394"/>
      <c r="L736" s="394"/>
      <c r="M736" s="394"/>
      <c r="N736" s="394"/>
      <c r="O736" s="394"/>
      <c r="P736" s="394"/>
      <c r="Q736" s="475"/>
      <c r="R736" s="475"/>
      <c r="S736" s="394"/>
      <c r="T736" s="394"/>
      <c r="U736" s="394"/>
      <c r="V736" s="394"/>
      <c r="W736" s="394"/>
      <c r="X736" s="394"/>
      <c r="Y736" s="477"/>
      <c r="Z736" s="477"/>
      <c r="AA736" s="394"/>
      <c r="AB736" s="394"/>
    </row>
    <row r="737" spans="8:8" ht="15.75" customHeight="1">
      <c r="A737" s="475"/>
      <c r="B737" s="394"/>
      <c r="C737" s="476"/>
      <c r="D737" s="394"/>
      <c r="E737" s="394"/>
      <c r="F737" s="394"/>
      <c r="G737" s="394"/>
      <c r="H737" s="394"/>
      <c r="I737" s="394"/>
      <c r="J737" s="394"/>
      <c r="K737" s="394"/>
      <c r="L737" s="394"/>
      <c r="M737" s="394"/>
      <c r="N737" s="394"/>
      <c r="O737" s="394"/>
      <c r="P737" s="394"/>
      <c r="Q737" s="475"/>
      <c r="R737" s="475"/>
      <c r="S737" s="394"/>
      <c r="T737" s="394"/>
      <c r="U737" s="394"/>
      <c r="V737" s="394"/>
      <c r="W737" s="394"/>
      <c r="X737" s="394"/>
      <c r="Y737" s="477"/>
      <c r="Z737" s="477"/>
      <c r="AA737" s="394"/>
      <c r="AB737" s="394"/>
    </row>
    <row r="738" spans="8:8" ht="15.75" customHeight="1">
      <c r="A738" s="475"/>
      <c r="B738" s="394"/>
      <c r="C738" s="476"/>
      <c r="D738" s="394"/>
      <c r="E738" s="394"/>
      <c r="F738" s="394"/>
      <c r="G738" s="394"/>
      <c r="H738" s="394"/>
      <c r="I738" s="394"/>
      <c r="J738" s="394"/>
      <c r="K738" s="394"/>
      <c r="L738" s="394"/>
      <c r="M738" s="394"/>
      <c r="N738" s="394"/>
      <c r="O738" s="394"/>
      <c r="P738" s="394"/>
      <c r="Q738" s="475"/>
      <c r="R738" s="475"/>
      <c r="S738" s="394"/>
      <c r="T738" s="394"/>
      <c r="U738" s="394"/>
      <c r="V738" s="394"/>
      <c r="W738" s="394"/>
      <c r="X738" s="394"/>
      <c r="Y738" s="477"/>
      <c r="Z738" s="477"/>
      <c r="AA738" s="394"/>
      <c r="AB738" s="394"/>
    </row>
    <row r="739" spans="8:8" ht="15.75" customHeight="1">
      <c r="A739" s="475"/>
      <c r="B739" s="394"/>
      <c r="C739" s="476"/>
      <c r="D739" s="394"/>
      <c r="E739" s="394"/>
      <c r="F739" s="394"/>
      <c r="G739" s="394"/>
      <c r="H739" s="394"/>
      <c r="I739" s="394"/>
      <c r="J739" s="394"/>
      <c r="K739" s="394"/>
      <c r="L739" s="394"/>
      <c r="M739" s="394"/>
      <c r="N739" s="394"/>
      <c r="O739" s="394"/>
      <c r="P739" s="394"/>
      <c r="Q739" s="475"/>
      <c r="R739" s="475"/>
      <c r="S739" s="394"/>
      <c r="T739" s="394"/>
      <c r="U739" s="394"/>
      <c r="V739" s="394"/>
      <c r="W739" s="394"/>
      <c r="X739" s="394"/>
      <c r="Y739" s="477"/>
      <c r="Z739" s="477"/>
      <c r="AA739" s="394"/>
      <c r="AB739" s="394"/>
    </row>
    <row r="740" spans="8:8" ht="15.75" customHeight="1">
      <c r="A740" s="475"/>
      <c r="B740" s="394"/>
      <c r="C740" s="476"/>
      <c r="D740" s="394"/>
      <c r="E740" s="394"/>
      <c r="F740" s="394"/>
      <c r="G740" s="394"/>
      <c r="H740" s="394"/>
      <c r="I740" s="394"/>
      <c r="J740" s="394"/>
      <c r="K740" s="394"/>
      <c r="L740" s="394"/>
      <c r="M740" s="394"/>
      <c r="N740" s="394"/>
      <c r="O740" s="394"/>
      <c r="P740" s="394"/>
      <c r="Q740" s="475"/>
      <c r="R740" s="475"/>
      <c r="S740" s="394"/>
      <c r="T740" s="394"/>
      <c r="U740" s="394"/>
      <c r="V740" s="394"/>
      <c r="W740" s="394"/>
      <c r="X740" s="394"/>
      <c r="Y740" s="477"/>
      <c r="Z740" s="477"/>
      <c r="AA740" s="394"/>
      <c r="AB740" s="394"/>
    </row>
    <row r="741" spans="8:8" ht="15.75" customHeight="1">
      <c r="A741" s="475"/>
      <c r="B741" s="394"/>
      <c r="C741" s="476"/>
      <c r="D741" s="394"/>
      <c r="E741" s="394"/>
      <c r="F741" s="394"/>
      <c r="G741" s="394"/>
      <c r="H741" s="394"/>
      <c r="I741" s="394"/>
      <c r="J741" s="394"/>
      <c r="K741" s="394"/>
      <c r="L741" s="394"/>
      <c r="M741" s="394"/>
      <c r="N741" s="394"/>
      <c r="O741" s="394"/>
      <c r="P741" s="394"/>
      <c r="Q741" s="475"/>
      <c r="R741" s="475"/>
      <c r="S741" s="394"/>
      <c r="T741" s="394"/>
      <c r="U741" s="394"/>
      <c r="V741" s="394"/>
      <c r="W741" s="394"/>
      <c r="X741" s="394"/>
      <c r="Y741" s="477"/>
      <c r="Z741" s="477"/>
      <c r="AA741" s="394"/>
      <c r="AB741" s="394"/>
    </row>
    <row r="742" spans="8:8" ht="15.75" customHeight="1">
      <c r="A742" s="475"/>
      <c r="B742" s="394"/>
      <c r="C742" s="476"/>
      <c r="D742" s="394"/>
      <c r="E742" s="394"/>
      <c r="F742" s="394"/>
      <c r="G742" s="394"/>
      <c r="H742" s="394"/>
      <c r="I742" s="394"/>
      <c r="J742" s="394"/>
      <c r="K742" s="394"/>
      <c r="L742" s="394"/>
      <c r="M742" s="394"/>
      <c r="N742" s="394"/>
      <c r="O742" s="394"/>
      <c r="P742" s="394"/>
      <c r="Q742" s="475"/>
      <c r="R742" s="475"/>
      <c r="S742" s="394"/>
      <c r="T742" s="394"/>
      <c r="U742" s="394"/>
      <c r="V742" s="394"/>
      <c r="W742" s="394"/>
      <c r="X742" s="394"/>
      <c r="Y742" s="477"/>
      <c r="Z742" s="477"/>
      <c r="AA742" s="394"/>
      <c r="AB742" s="394"/>
    </row>
    <row r="743" spans="8:8" ht="15.75" customHeight="1">
      <c r="A743" s="475"/>
      <c r="B743" s="394"/>
      <c r="C743" s="476"/>
      <c r="D743" s="394"/>
      <c r="E743" s="394"/>
      <c r="F743" s="394"/>
      <c r="G743" s="394"/>
      <c r="H743" s="394"/>
      <c r="I743" s="394"/>
      <c r="J743" s="394"/>
      <c r="K743" s="394"/>
      <c r="L743" s="394"/>
      <c r="M743" s="394"/>
      <c r="N743" s="394"/>
      <c r="O743" s="394"/>
      <c r="P743" s="394"/>
      <c r="Q743" s="475"/>
      <c r="R743" s="475"/>
      <c r="S743" s="394"/>
      <c r="T743" s="394"/>
      <c r="U743" s="394"/>
      <c r="V743" s="394"/>
      <c r="W743" s="394"/>
      <c r="X743" s="394"/>
      <c r="Y743" s="477"/>
      <c r="Z743" s="477"/>
      <c r="AA743" s="394"/>
      <c r="AB743" s="394"/>
    </row>
    <row r="744" spans="8:8" ht="15.75" customHeight="1">
      <c r="A744" s="475"/>
      <c r="B744" s="394"/>
      <c r="C744" s="476"/>
      <c r="D744" s="394"/>
      <c r="E744" s="394"/>
      <c r="F744" s="394"/>
      <c r="G744" s="394"/>
      <c r="H744" s="394"/>
      <c r="I744" s="394"/>
      <c r="J744" s="394"/>
      <c r="K744" s="394"/>
      <c r="L744" s="394"/>
      <c r="M744" s="394"/>
      <c r="N744" s="394"/>
      <c r="O744" s="394"/>
      <c r="P744" s="394"/>
      <c r="Q744" s="475"/>
      <c r="R744" s="475"/>
      <c r="S744" s="394"/>
      <c r="T744" s="394"/>
      <c r="U744" s="394"/>
      <c r="V744" s="394"/>
      <c r="W744" s="394"/>
      <c r="X744" s="394"/>
      <c r="Y744" s="477"/>
      <c r="Z744" s="477"/>
      <c r="AA744" s="394"/>
      <c r="AB744" s="394"/>
    </row>
    <row r="745" spans="8:8" ht="15.75" customHeight="1">
      <c r="A745" s="475"/>
      <c r="B745" s="394"/>
      <c r="C745" s="476"/>
      <c r="D745" s="394"/>
      <c r="E745" s="394"/>
      <c r="F745" s="394"/>
      <c r="G745" s="394"/>
      <c r="H745" s="394"/>
      <c r="I745" s="394"/>
      <c r="J745" s="394"/>
      <c r="K745" s="394"/>
      <c r="L745" s="394"/>
      <c r="M745" s="394"/>
      <c r="N745" s="394"/>
      <c r="O745" s="394"/>
      <c r="P745" s="394"/>
      <c r="Q745" s="475"/>
      <c r="R745" s="475"/>
      <c r="S745" s="394"/>
      <c r="T745" s="394"/>
      <c r="U745" s="394"/>
      <c r="V745" s="394"/>
      <c r="W745" s="394"/>
      <c r="X745" s="394"/>
      <c r="Y745" s="477"/>
      <c r="Z745" s="477"/>
      <c r="AA745" s="394"/>
      <c r="AB745" s="394"/>
    </row>
    <row r="746" spans="8:8" ht="15.75" customHeight="1">
      <c r="A746" s="475"/>
      <c r="B746" s="394"/>
      <c r="C746" s="476"/>
      <c r="D746" s="394"/>
      <c r="E746" s="394"/>
      <c r="F746" s="394"/>
      <c r="G746" s="394"/>
      <c r="H746" s="394"/>
      <c r="I746" s="394"/>
      <c r="J746" s="394"/>
      <c r="K746" s="394"/>
      <c r="L746" s="394"/>
      <c r="M746" s="394"/>
      <c r="N746" s="394"/>
      <c r="O746" s="394"/>
      <c r="P746" s="394"/>
      <c r="Q746" s="475"/>
      <c r="R746" s="475"/>
      <c r="S746" s="394"/>
      <c r="T746" s="394"/>
      <c r="U746" s="394"/>
      <c r="V746" s="394"/>
      <c r="W746" s="394"/>
      <c r="X746" s="394"/>
      <c r="Y746" s="477"/>
      <c r="Z746" s="477"/>
      <c r="AA746" s="394"/>
      <c r="AB746" s="394"/>
    </row>
    <row r="747" spans="8:8" ht="15.75" customHeight="1">
      <c r="A747" s="475"/>
      <c r="B747" s="394"/>
      <c r="C747" s="476"/>
      <c r="D747" s="394"/>
      <c r="E747" s="394"/>
      <c r="F747" s="394"/>
      <c r="G747" s="394"/>
      <c r="H747" s="394"/>
      <c r="I747" s="394"/>
      <c r="J747" s="394"/>
      <c r="K747" s="394"/>
      <c r="L747" s="394"/>
      <c r="M747" s="394"/>
      <c r="N747" s="394"/>
      <c r="O747" s="394"/>
      <c r="P747" s="394"/>
      <c r="Q747" s="475"/>
      <c r="R747" s="475"/>
      <c r="S747" s="394"/>
      <c r="T747" s="394"/>
      <c r="U747" s="394"/>
      <c r="V747" s="394"/>
      <c r="W747" s="394"/>
      <c r="X747" s="394"/>
      <c r="Y747" s="477"/>
      <c r="Z747" s="477"/>
      <c r="AA747" s="394"/>
      <c r="AB747" s="394"/>
    </row>
    <row r="748" spans="8:8" ht="15.75" customHeight="1">
      <c r="A748" s="475"/>
      <c r="B748" s="394"/>
      <c r="C748" s="476"/>
      <c r="D748" s="394"/>
      <c r="E748" s="394"/>
      <c r="F748" s="394"/>
      <c r="G748" s="394"/>
      <c r="H748" s="394"/>
      <c r="I748" s="394"/>
      <c r="J748" s="394"/>
      <c r="K748" s="394"/>
      <c r="L748" s="394"/>
      <c r="M748" s="394"/>
      <c r="N748" s="394"/>
      <c r="O748" s="394"/>
      <c r="P748" s="394"/>
      <c r="Q748" s="475"/>
      <c r="R748" s="475"/>
      <c r="S748" s="394"/>
      <c r="T748" s="394"/>
      <c r="U748" s="394"/>
      <c r="V748" s="394"/>
      <c r="W748" s="394"/>
      <c r="X748" s="394"/>
      <c r="Y748" s="477"/>
      <c r="Z748" s="477"/>
      <c r="AA748" s="394"/>
      <c r="AB748" s="394"/>
    </row>
    <row r="749" spans="8:8" ht="15.75" customHeight="1">
      <c r="A749" s="475"/>
      <c r="B749" s="394"/>
      <c r="C749" s="476"/>
      <c r="D749" s="394"/>
      <c r="E749" s="394"/>
      <c r="F749" s="394"/>
      <c r="G749" s="394"/>
      <c r="H749" s="394"/>
      <c r="I749" s="394"/>
      <c r="J749" s="394"/>
      <c r="K749" s="394"/>
      <c r="L749" s="394"/>
      <c r="M749" s="394"/>
      <c r="N749" s="394"/>
      <c r="O749" s="394"/>
      <c r="P749" s="394"/>
      <c r="Q749" s="475"/>
      <c r="R749" s="475"/>
      <c r="S749" s="394"/>
      <c r="T749" s="394"/>
      <c r="U749" s="394"/>
      <c r="V749" s="394"/>
      <c r="W749" s="394"/>
      <c r="X749" s="394"/>
      <c r="Y749" s="477"/>
      <c r="Z749" s="477"/>
      <c r="AA749" s="394"/>
      <c r="AB749" s="394"/>
    </row>
    <row r="750" spans="8:8" ht="15.75" customHeight="1">
      <c r="A750" s="475"/>
      <c r="B750" s="394"/>
      <c r="C750" s="476"/>
      <c r="D750" s="394"/>
      <c r="E750" s="394"/>
      <c r="F750" s="394"/>
      <c r="G750" s="394"/>
      <c r="H750" s="394"/>
      <c r="I750" s="394"/>
      <c r="J750" s="394"/>
      <c r="K750" s="394"/>
      <c r="L750" s="394"/>
      <c r="M750" s="394"/>
      <c r="N750" s="394"/>
      <c r="O750" s="394"/>
      <c r="P750" s="394"/>
      <c r="Q750" s="475"/>
      <c r="R750" s="475"/>
      <c r="S750" s="394"/>
      <c r="T750" s="394"/>
      <c r="U750" s="394"/>
      <c r="V750" s="394"/>
      <c r="W750" s="394"/>
      <c r="X750" s="394"/>
      <c r="Y750" s="477"/>
      <c r="Z750" s="477"/>
      <c r="AA750" s="394"/>
      <c r="AB750" s="394"/>
    </row>
    <row r="751" spans="8:8" ht="15.75" customHeight="1">
      <c r="A751" s="475"/>
      <c r="B751" s="394"/>
      <c r="C751" s="476"/>
      <c r="D751" s="394"/>
      <c r="E751" s="394"/>
      <c r="F751" s="394"/>
      <c r="G751" s="394"/>
      <c r="H751" s="394"/>
      <c r="I751" s="394"/>
      <c r="J751" s="394"/>
      <c r="K751" s="394"/>
      <c r="L751" s="394"/>
      <c r="M751" s="394"/>
      <c r="N751" s="394"/>
      <c r="O751" s="394"/>
      <c r="P751" s="394"/>
      <c r="Q751" s="475"/>
      <c r="R751" s="475"/>
      <c r="S751" s="394"/>
      <c r="T751" s="394"/>
      <c r="U751" s="394"/>
      <c r="V751" s="394"/>
      <c r="W751" s="394"/>
      <c r="X751" s="394"/>
      <c r="Y751" s="477"/>
      <c r="Z751" s="477"/>
      <c r="AA751" s="394"/>
      <c r="AB751" s="394"/>
    </row>
    <row r="752" spans="8:8" ht="15.75" customHeight="1">
      <c r="A752" s="475"/>
      <c r="B752" s="394"/>
      <c r="C752" s="476"/>
      <c r="D752" s="394"/>
      <c r="E752" s="394"/>
      <c r="F752" s="394"/>
      <c r="G752" s="394"/>
      <c r="H752" s="394"/>
      <c r="I752" s="394"/>
      <c r="J752" s="394"/>
      <c r="K752" s="394"/>
      <c r="L752" s="394"/>
      <c r="M752" s="394"/>
      <c r="N752" s="394"/>
      <c r="O752" s="394"/>
      <c r="P752" s="394"/>
      <c r="Q752" s="475"/>
      <c r="R752" s="475"/>
      <c r="S752" s="394"/>
      <c r="T752" s="394"/>
      <c r="U752" s="394"/>
      <c r="V752" s="394"/>
      <c r="W752" s="394"/>
      <c r="X752" s="394"/>
      <c r="Y752" s="477"/>
      <c r="Z752" s="477"/>
      <c r="AA752" s="394"/>
      <c r="AB752" s="394"/>
    </row>
    <row r="753" spans="8:8" ht="15.75" customHeight="1">
      <c r="A753" s="475"/>
      <c r="B753" s="394"/>
      <c r="C753" s="476"/>
      <c r="D753" s="394"/>
      <c r="E753" s="394"/>
      <c r="F753" s="394"/>
      <c r="G753" s="394"/>
      <c r="H753" s="394"/>
      <c r="I753" s="394"/>
      <c r="J753" s="394"/>
      <c r="K753" s="394"/>
      <c r="L753" s="394"/>
      <c r="M753" s="394"/>
      <c r="N753" s="394"/>
      <c r="O753" s="394"/>
      <c r="P753" s="394"/>
      <c r="Q753" s="475"/>
      <c r="R753" s="475"/>
      <c r="S753" s="394"/>
      <c r="T753" s="394"/>
      <c r="U753" s="394"/>
      <c r="V753" s="394"/>
      <c r="W753" s="394"/>
      <c r="X753" s="394"/>
      <c r="Y753" s="477"/>
      <c r="Z753" s="477"/>
      <c r="AA753" s="394"/>
      <c r="AB753" s="394"/>
    </row>
    <row r="754" spans="8:8" ht="15.75" customHeight="1">
      <c r="A754" s="475"/>
      <c r="B754" s="394"/>
      <c r="C754" s="476"/>
      <c r="D754" s="394"/>
      <c r="E754" s="394"/>
      <c r="F754" s="394"/>
      <c r="G754" s="394"/>
      <c r="H754" s="394"/>
      <c r="I754" s="394"/>
      <c r="J754" s="394"/>
      <c r="K754" s="394"/>
      <c r="L754" s="394"/>
      <c r="M754" s="394"/>
      <c r="N754" s="394"/>
      <c r="O754" s="394"/>
      <c r="P754" s="394"/>
      <c r="Q754" s="475"/>
      <c r="R754" s="475"/>
      <c r="S754" s="394"/>
      <c r="T754" s="394"/>
      <c r="U754" s="394"/>
      <c r="V754" s="394"/>
      <c r="W754" s="394"/>
      <c r="X754" s="394"/>
      <c r="Y754" s="477"/>
      <c r="Z754" s="477"/>
      <c r="AA754" s="394"/>
      <c r="AB754" s="394"/>
    </row>
    <row r="755" spans="8:8" ht="15.75" customHeight="1">
      <c r="A755" s="475"/>
      <c r="B755" s="394"/>
      <c r="C755" s="476"/>
      <c r="D755" s="394"/>
      <c r="E755" s="394"/>
      <c r="F755" s="394"/>
      <c r="G755" s="394"/>
      <c r="H755" s="394"/>
      <c r="I755" s="394"/>
      <c r="J755" s="394"/>
      <c r="K755" s="394"/>
      <c r="L755" s="394"/>
      <c r="M755" s="394"/>
      <c r="N755" s="394"/>
      <c r="O755" s="394"/>
      <c r="P755" s="394"/>
      <c r="Q755" s="475"/>
      <c r="R755" s="475"/>
      <c r="S755" s="394"/>
      <c r="T755" s="394"/>
      <c r="U755" s="394"/>
      <c r="V755" s="394"/>
      <c r="W755" s="394"/>
      <c r="X755" s="394"/>
      <c r="Y755" s="477"/>
      <c r="Z755" s="477"/>
      <c r="AA755" s="394"/>
      <c r="AB755" s="394"/>
    </row>
    <row r="756" spans="8:8" ht="15.75" customHeight="1">
      <c r="A756" s="475"/>
      <c r="B756" s="394"/>
      <c r="C756" s="476"/>
      <c r="D756" s="394"/>
      <c r="E756" s="394"/>
      <c r="F756" s="394"/>
      <c r="G756" s="394"/>
      <c r="H756" s="394"/>
      <c r="I756" s="394"/>
      <c r="J756" s="394"/>
      <c r="K756" s="394"/>
      <c r="L756" s="394"/>
      <c r="M756" s="394"/>
      <c r="N756" s="394"/>
      <c r="O756" s="394"/>
      <c r="P756" s="394"/>
      <c r="Q756" s="475"/>
      <c r="R756" s="475"/>
      <c r="S756" s="394"/>
      <c r="T756" s="394"/>
      <c r="U756" s="394"/>
      <c r="V756" s="394"/>
      <c r="W756" s="394"/>
      <c r="X756" s="394"/>
      <c r="Y756" s="477"/>
      <c r="Z756" s="477"/>
      <c r="AA756" s="394"/>
      <c r="AB756" s="394"/>
    </row>
    <row r="757" spans="8:8" ht="15.75" customHeight="1">
      <c r="A757" s="475"/>
      <c r="B757" s="394"/>
      <c r="C757" s="476"/>
      <c r="D757" s="394"/>
      <c r="E757" s="394"/>
      <c r="F757" s="394"/>
      <c r="G757" s="394"/>
      <c r="H757" s="394"/>
      <c r="I757" s="394"/>
      <c r="J757" s="394"/>
      <c r="K757" s="394"/>
      <c r="L757" s="394"/>
      <c r="M757" s="394"/>
      <c r="N757" s="394"/>
      <c r="O757" s="394"/>
      <c r="P757" s="394"/>
      <c r="Q757" s="475"/>
      <c r="R757" s="475"/>
      <c r="S757" s="394"/>
      <c r="T757" s="394"/>
      <c r="U757" s="394"/>
      <c r="V757" s="394"/>
      <c r="W757" s="394"/>
      <c r="X757" s="394"/>
      <c r="Y757" s="477"/>
      <c r="Z757" s="477"/>
      <c r="AA757" s="394"/>
      <c r="AB757" s="394"/>
    </row>
    <row r="758" spans="8:8" ht="15.75" customHeight="1">
      <c r="A758" s="475"/>
      <c r="B758" s="394"/>
      <c r="C758" s="476"/>
      <c r="D758" s="394"/>
      <c r="E758" s="394"/>
      <c r="F758" s="394"/>
      <c r="G758" s="394"/>
      <c r="H758" s="394"/>
      <c r="I758" s="394"/>
      <c r="J758" s="394"/>
      <c r="K758" s="394"/>
      <c r="L758" s="394"/>
      <c r="M758" s="394"/>
      <c r="N758" s="394"/>
      <c r="O758" s="394"/>
      <c r="P758" s="394"/>
      <c r="Q758" s="475"/>
      <c r="R758" s="475"/>
      <c r="S758" s="394"/>
      <c r="T758" s="394"/>
      <c r="U758" s="394"/>
      <c r="V758" s="394"/>
      <c r="W758" s="394"/>
      <c r="X758" s="394"/>
      <c r="Y758" s="477"/>
      <c r="Z758" s="477"/>
      <c r="AA758" s="394"/>
      <c r="AB758" s="394"/>
    </row>
    <row r="759" spans="8:8" ht="15.75" customHeight="1">
      <c r="A759" s="475"/>
      <c r="B759" s="394"/>
      <c r="C759" s="476"/>
      <c r="D759" s="394"/>
      <c r="E759" s="394"/>
      <c r="F759" s="394"/>
      <c r="G759" s="394"/>
      <c r="H759" s="394"/>
      <c r="I759" s="394"/>
      <c r="J759" s="394"/>
      <c r="K759" s="394"/>
      <c r="L759" s="394"/>
      <c r="M759" s="394"/>
      <c r="N759" s="394"/>
      <c r="O759" s="394"/>
      <c r="P759" s="394"/>
      <c r="Q759" s="475"/>
      <c r="R759" s="475"/>
      <c r="S759" s="394"/>
      <c r="T759" s="394"/>
      <c r="U759" s="394"/>
      <c r="V759" s="394"/>
      <c r="W759" s="394"/>
      <c r="X759" s="394"/>
      <c r="Y759" s="477"/>
      <c r="Z759" s="477"/>
      <c r="AA759" s="394"/>
      <c r="AB759" s="394"/>
    </row>
    <row r="760" spans="8:8" ht="15.75" customHeight="1">
      <c r="A760" s="475"/>
      <c r="B760" s="394"/>
      <c r="C760" s="476"/>
      <c r="D760" s="394"/>
      <c r="E760" s="394"/>
      <c r="F760" s="394"/>
      <c r="G760" s="394"/>
      <c r="H760" s="394"/>
      <c r="I760" s="394"/>
      <c r="J760" s="394"/>
      <c r="K760" s="394"/>
      <c r="L760" s="394"/>
      <c r="M760" s="394"/>
      <c r="N760" s="394"/>
      <c r="O760" s="394"/>
      <c r="P760" s="394"/>
      <c r="Q760" s="475"/>
      <c r="R760" s="475"/>
      <c r="S760" s="394"/>
      <c r="T760" s="394"/>
      <c r="U760" s="394"/>
      <c r="V760" s="394"/>
      <c r="W760" s="394"/>
      <c r="X760" s="394"/>
      <c r="Y760" s="477"/>
      <c r="Z760" s="477"/>
      <c r="AA760" s="394"/>
      <c r="AB760" s="394"/>
    </row>
    <row r="761" spans="8:8" ht="15.75" customHeight="1">
      <c r="A761" s="475"/>
      <c r="B761" s="394"/>
      <c r="C761" s="476"/>
      <c r="D761" s="394"/>
      <c r="E761" s="394"/>
      <c r="F761" s="394"/>
      <c r="G761" s="394"/>
      <c r="H761" s="394"/>
      <c r="I761" s="394"/>
      <c r="J761" s="394"/>
      <c r="K761" s="394"/>
      <c r="L761" s="394"/>
      <c r="M761" s="394"/>
      <c r="N761" s="394"/>
      <c r="O761" s="394"/>
      <c r="P761" s="394"/>
      <c r="Q761" s="475"/>
      <c r="R761" s="475"/>
      <c r="S761" s="394"/>
      <c r="T761" s="394"/>
      <c r="U761" s="394"/>
      <c r="V761" s="394"/>
      <c r="W761" s="394"/>
      <c r="X761" s="394"/>
      <c r="Y761" s="477"/>
      <c r="Z761" s="477"/>
      <c r="AA761" s="394"/>
      <c r="AB761" s="394"/>
    </row>
    <row r="762" spans="8:8" ht="15.75" customHeight="1">
      <c r="A762" s="475"/>
      <c r="B762" s="394"/>
      <c r="C762" s="476"/>
      <c r="D762" s="394"/>
      <c r="E762" s="394"/>
      <c r="F762" s="394"/>
      <c r="G762" s="394"/>
      <c r="H762" s="394"/>
      <c r="I762" s="394"/>
      <c r="J762" s="394"/>
      <c r="K762" s="394"/>
      <c r="L762" s="394"/>
      <c r="M762" s="394"/>
      <c r="N762" s="394"/>
      <c r="O762" s="394"/>
      <c r="P762" s="394"/>
      <c r="Q762" s="475"/>
      <c r="R762" s="475"/>
      <c r="S762" s="394"/>
      <c r="T762" s="394"/>
      <c r="U762" s="394"/>
      <c r="V762" s="394"/>
      <c r="W762" s="394"/>
      <c r="X762" s="394"/>
      <c r="Y762" s="477"/>
      <c r="Z762" s="477"/>
      <c r="AA762" s="394"/>
      <c r="AB762" s="394"/>
    </row>
    <row r="763" spans="8:8" ht="15.75" customHeight="1">
      <c r="A763" s="475"/>
      <c r="B763" s="394"/>
      <c r="C763" s="476"/>
      <c r="D763" s="394"/>
      <c r="E763" s="394"/>
      <c r="F763" s="394"/>
      <c r="G763" s="394"/>
      <c r="H763" s="394"/>
      <c r="I763" s="394"/>
      <c r="J763" s="394"/>
      <c r="K763" s="394"/>
      <c r="L763" s="394"/>
      <c r="M763" s="394"/>
      <c r="N763" s="394"/>
      <c r="O763" s="394"/>
      <c r="P763" s="394"/>
      <c r="Q763" s="475"/>
      <c r="R763" s="475"/>
      <c r="S763" s="394"/>
      <c r="T763" s="394"/>
      <c r="U763" s="394"/>
      <c r="V763" s="394"/>
      <c r="W763" s="394"/>
      <c r="X763" s="394"/>
      <c r="Y763" s="477"/>
      <c r="Z763" s="477"/>
      <c r="AA763" s="394"/>
      <c r="AB763" s="394"/>
    </row>
    <row r="764" spans="8:8" ht="15.75" customHeight="1">
      <c r="A764" s="475"/>
      <c r="B764" s="394"/>
      <c r="C764" s="476"/>
      <c r="D764" s="394"/>
      <c r="E764" s="394"/>
      <c r="F764" s="394"/>
      <c r="G764" s="394"/>
      <c r="H764" s="394"/>
      <c r="I764" s="394"/>
      <c r="J764" s="394"/>
      <c r="K764" s="394"/>
      <c r="L764" s="394"/>
      <c r="M764" s="394"/>
      <c r="N764" s="394"/>
      <c r="O764" s="394"/>
      <c r="P764" s="394"/>
      <c r="Q764" s="475"/>
      <c r="R764" s="475"/>
      <c r="S764" s="394"/>
      <c r="T764" s="394"/>
      <c r="U764" s="394"/>
      <c r="V764" s="394"/>
      <c r="W764" s="394"/>
      <c r="X764" s="394"/>
      <c r="Y764" s="477"/>
      <c r="Z764" s="477"/>
      <c r="AA764" s="394"/>
      <c r="AB764" s="394"/>
    </row>
    <row r="765" spans="8:8" ht="15.75" customHeight="1">
      <c r="A765" s="475"/>
      <c r="B765" s="394"/>
      <c r="C765" s="476"/>
      <c r="D765" s="394"/>
      <c r="E765" s="394"/>
      <c r="F765" s="394"/>
      <c r="G765" s="394"/>
      <c r="H765" s="394"/>
      <c r="I765" s="394"/>
      <c r="J765" s="394"/>
      <c r="K765" s="394"/>
      <c r="L765" s="394"/>
      <c r="M765" s="394"/>
      <c r="N765" s="394"/>
      <c r="O765" s="394"/>
      <c r="P765" s="394"/>
      <c r="Q765" s="475"/>
      <c r="R765" s="475"/>
      <c r="S765" s="394"/>
      <c r="T765" s="394"/>
      <c r="U765" s="394"/>
      <c r="V765" s="394"/>
      <c r="W765" s="394"/>
      <c r="X765" s="394"/>
      <c r="Y765" s="477"/>
      <c r="Z765" s="477"/>
      <c r="AA765" s="394"/>
      <c r="AB765" s="394"/>
    </row>
    <row r="766" spans="8:8" ht="15.75" customHeight="1">
      <c r="A766" s="475"/>
      <c r="B766" s="394"/>
      <c r="C766" s="476"/>
      <c r="D766" s="394"/>
      <c r="E766" s="394"/>
      <c r="F766" s="394"/>
      <c r="G766" s="394"/>
      <c r="H766" s="394"/>
      <c r="I766" s="394"/>
      <c r="J766" s="394"/>
      <c r="K766" s="394"/>
      <c r="L766" s="394"/>
      <c r="M766" s="394"/>
      <c r="N766" s="394"/>
      <c r="O766" s="394"/>
      <c r="P766" s="394"/>
      <c r="Q766" s="475"/>
      <c r="R766" s="475"/>
      <c r="S766" s="394"/>
      <c r="T766" s="394"/>
      <c r="U766" s="394"/>
      <c r="V766" s="394"/>
      <c r="W766" s="394"/>
      <c r="X766" s="394"/>
      <c r="Y766" s="477"/>
      <c r="Z766" s="477"/>
      <c r="AA766" s="394"/>
      <c r="AB766" s="394"/>
    </row>
    <row r="767" spans="8:8" ht="15.75" customHeight="1">
      <c r="A767" s="475"/>
      <c r="B767" s="394"/>
      <c r="C767" s="476"/>
      <c r="D767" s="394"/>
      <c r="E767" s="394"/>
      <c r="F767" s="394"/>
      <c r="G767" s="394"/>
      <c r="H767" s="394"/>
      <c r="I767" s="394"/>
      <c r="J767" s="394"/>
      <c r="K767" s="394"/>
      <c r="L767" s="394"/>
      <c r="M767" s="394"/>
      <c r="N767" s="394"/>
      <c r="O767" s="394"/>
      <c r="P767" s="394"/>
      <c r="Q767" s="475"/>
      <c r="R767" s="475"/>
      <c r="S767" s="394"/>
      <c r="T767" s="394"/>
      <c r="U767" s="394"/>
      <c r="V767" s="394"/>
      <c r="W767" s="394"/>
      <c r="X767" s="394"/>
      <c r="Y767" s="477"/>
      <c r="Z767" s="477"/>
      <c r="AA767" s="394"/>
      <c r="AB767" s="394"/>
    </row>
    <row r="768" spans="8:8" ht="15.75" customHeight="1">
      <c r="A768" s="475"/>
      <c r="B768" s="394"/>
      <c r="C768" s="476"/>
      <c r="D768" s="394"/>
      <c r="E768" s="394"/>
      <c r="F768" s="394"/>
      <c r="G768" s="394"/>
      <c r="H768" s="394"/>
      <c r="I768" s="394"/>
      <c r="J768" s="394"/>
      <c r="K768" s="394"/>
      <c r="L768" s="394"/>
      <c r="M768" s="394"/>
      <c r="N768" s="394"/>
      <c r="O768" s="394"/>
      <c r="P768" s="394"/>
      <c r="Q768" s="475"/>
      <c r="R768" s="475"/>
      <c r="S768" s="394"/>
      <c r="T768" s="394"/>
      <c r="U768" s="394"/>
      <c r="V768" s="394"/>
      <c r="W768" s="394"/>
      <c r="X768" s="394"/>
      <c r="Y768" s="477"/>
      <c r="Z768" s="477"/>
      <c r="AA768" s="394"/>
      <c r="AB768" s="394"/>
    </row>
    <row r="769" spans="8:8" ht="15.75" customHeight="1">
      <c r="A769" s="475"/>
      <c r="B769" s="394"/>
      <c r="C769" s="476"/>
      <c r="D769" s="394"/>
      <c r="E769" s="394"/>
      <c r="F769" s="394"/>
      <c r="G769" s="394"/>
      <c r="H769" s="394"/>
      <c r="I769" s="394"/>
      <c r="J769" s="394"/>
      <c r="K769" s="394"/>
      <c r="L769" s="394"/>
      <c r="M769" s="394"/>
      <c r="N769" s="394"/>
      <c r="O769" s="394"/>
      <c r="P769" s="394"/>
      <c r="Q769" s="475"/>
      <c r="R769" s="475"/>
      <c r="S769" s="394"/>
      <c r="T769" s="394"/>
      <c r="U769" s="394"/>
      <c r="V769" s="394"/>
      <c r="W769" s="394"/>
      <c r="X769" s="394"/>
      <c r="Y769" s="477"/>
      <c r="Z769" s="477"/>
      <c r="AA769" s="394"/>
      <c r="AB769" s="394"/>
    </row>
    <row r="770" spans="8:8" ht="15.75" customHeight="1">
      <c r="A770" s="475"/>
      <c r="B770" s="394"/>
      <c r="C770" s="476"/>
      <c r="D770" s="394"/>
      <c r="E770" s="394"/>
      <c r="F770" s="394"/>
      <c r="G770" s="394"/>
      <c r="H770" s="394"/>
      <c r="I770" s="394"/>
      <c r="J770" s="394"/>
      <c r="K770" s="394"/>
      <c r="L770" s="394"/>
      <c r="M770" s="394"/>
      <c r="N770" s="394"/>
      <c r="O770" s="394"/>
      <c r="P770" s="394"/>
      <c r="Q770" s="475"/>
      <c r="R770" s="475"/>
      <c r="S770" s="394"/>
      <c r="T770" s="394"/>
      <c r="U770" s="394"/>
      <c r="V770" s="394"/>
      <c r="W770" s="394"/>
      <c r="X770" s="394"/>
      <c r="Y770" s="477"/>
      <c r="Z770" s="477"/>
      <c r="AA770" s="394"/>
      <c r="AB770" s="394"/>
    </row>
    <row r="771" spans="8:8" ht="15.75" customHeight="1">
      <c r="A771" s="475"/>
      <c r="B771" s="394"/>
      <c r="C771" s="476"/>
      <c r="D771" s="394"/>
      <c r="E771" s="394"/>
      <c r="F771" s="394"/>
      <c r="G771" s="394"/>
      <c r="H771" s="394"/>
      <c r="I771" s="394"/>
      <c r="J771" s="394"/>
      <c r="K771" s="394"/>
      <c r="L771" s="394"/>
      <c r="M771" s="394"/>
      <c r="N771" s="394"/>
      <c r="O771" s="394"/>
      <c r="P771" s="394"/>
      <c r="Q771" s="475"/>
      <c r="R771" s="475"/>
      <c r="S771" s="394"/>
      <c r="T771" s="394"/>
      <c r="U771" s="394"/>
      <c r="V771" s="394"/>
      <c r="W771" s="394"/>
      <c r="X771" s="394"/>
      <c r="Y771" s="477"/>
      <c r="Z771" s="477"/>
      <c r="AA771" s="394"/>
      <c r="AB771" s="394"/>
    </row>
    <row r="772" spans="8:8" ht="15.75" customHeight="1">
      <c r="A772" s="475"/>
      <c r="B772" s="394"/>
      <c r="C772" s="476"/>
      <c r="D772" s="394"/>
      <c r="E772" s="394"/>
      <c r="F772" s="394"/>
      <c r="G772" s="394"/>
      <c r="H772" s="394"/>
      <c r="I772" s="394"/>
      <c r="J772" s="394"/>
      <c r="K772" s="394"/>
      <c r="L772" s="394"/>
      <c r="M772" s="394"/>
      <c r="N772" s="394"/>
      <c r="O772" s="394"/>
      <c r="P772" s="394"/>
      <c r="Q772" s="475"/>
      <c r="R772" s="475"/>
      <c r="S772" s="394"/>
      <c r="T772" s="394"/>
      <c r="U772" s="394"/>
      <c r="V772" s="394"/>
      <c r="W772" s="394"/>
      <c r="X772" s="394"/>
      <c r="Y772" s="477"/>
      <c r="Z772" s="477"/>
      <c r="AA772" s="394"/>
      <c r="AB772" s="394"/>
    </row>
    <row r="773" spans="8:8" ht="15.75" customHeight="1">
      <c r="A773" s="475"/>
      <c r="B773" s="394"/>
      <c r="C773" s="476"/>
      <c r="D773" s="394"/>
      <c r="E773" s="394"/>
      <c r="F773" s="394"/>
      <c r="G773" s="394"/>
      <c r="H773" s="394"/>
      <c r="I773" s="394"/>
      <c r="J773" s="394"/>
      <c r="K773" s="394"/>
      <c r="L773" s="394"/>
      <c r="M773" s="394"/>
      <c r="N773" s="394"/>
      <c r="O773" s="394"/>
      <c r="P773" s="394"/>
      <c r="Q773" s="475"/>
      <c r="R773" s="475"/>
      <c r="S773" s="394"/>
      <c r="T773" s="394"/>
      <c r="U773" s="394"/>
      <c r="V773" s="394"/>
      <c r="W773" s="394"/>
      <c r="X773" s="394"/>
      <c r="Y773" s="477"/>
      <c r="Z773" s="477"/>
      <c r="AA773" s="394"/>
      <c r="AB773" s="394"/>
    </row>
    <row r="774" spans="8:8" ht="15.75" customHeight="1">
      <c r="A774" s="475"/>
      <c r="B774" s="394"/>
      <c r="C774" s="476"/>
      <c r="D774" s="394"/>
      <c r="E774" s="394"/>
      <c r="F774" s="394"/>
      <c r="G774" s="394"/>
      <c r="H774" s="394"/>
      <c r="I774" s="394"/>
      <c r="J774" s="394"/>
      <c r="K774" s="394"/>
      <c r="L774" s="394"/>
      <c r="M774" s="394"/>
      <c r="N774" s="394"/>
      <c r="O774" s="394"/>
      <c r="P774" s="394"/>
      <c r="Q774" s="475"/>
      <c r="R774" s="475"/>
      <c r="S774" s="394"/>
      <c r="T774" s="394"/>
      <c r="U774" s="394"/>
      <c r="V774" s="394"/>
      <c r="W774" s="394"/>
      <c r="X774" s="394"/>
      <c r="Y774" s="477"/>
      <c r="Z774" s="477"/>
      <c r="AA774" s="394"/>
      <c r="AB774" s="394"/>
    </row>
    <row r="775" spans="8:8" ht="15.75" customHeight="1">
      <c r="A775" s="475"/>
      <c r="B775" s="394"/>
      <c r="C775" s="476"/>
      <c r="D775" s="394"/>
      <c r="E775" s="394"/>
      <c r="F775" s="394"/>
      <c r="G775" s="394"/>
      <c r="H775" s="394"/>
      <c r="I775" s="394"/>
      <c r="J775" s="394"/>
      <c r="K775" s="394"/>
      <c r="L775" s="394"/>
      <c r="M775" s="394"/>
      <c r="N775" s="394"/>
      <c r="O775" s="394"/>
      <c r="P775" s="394"/>
      <c r="Q775" s="475"/>
      <c r="R775" s="475"/>
      <c r="S775" s="394"/>
      <c r="T775" s="394"/>
      <c r="U775" s="394"/>
      <c r="V775" s="394"/>
      <c r="W775" s="394"/>
      <c r="X775" s="394"/>
      <c r="Y775" s="477"/>
      <c r="Z775" s="477"/>
      <c r="AA775" s="394"/>
      <c r="AB775" s="394"/>
    </row>
    <row r="776" spans="8:8" ht="15.75" customHeight="1">
      <c r="A776" s="475"/>
      <c r="B776" s="394"/>
      <c r="C776" s="476"/>
      <c r="D776" s="394"/>
      <c r="E776" s="394"/>
      <c r="F776" s="394"/>
      <c r="G776" s="394"/>
      <c r="H776" s="394"/>
      <c r="I776" s="394"/>
      <c r="J776" s="394"/>
      <c r="K776" s="394"/>
      <c r="L776" s="394"/>
      <c r="M776" s="394"/>
      <c r="N776" s="394"/>
      <c r="O776" s="394"/>
      <c r="P776" s="394"/>
      <c r="Q776" s="475"/>
      <c r="R776" s="475"/>
      <c r="S776" s="394"/>
      <c r="T776" s="394"/>
      <c r="U776" s="394"/>
      <c r="V776" s="394"/>
      <c r="W776" s="394"/>
      <c r="X776" s="394"/>
      <c r="Y776" s="477"/>
      <c r="Z776" s="477"/>
      <c r="AA776" s="394"/>
      <c r="AB776" s="394"/>
    </row>
    <row r="777" spans="8:8" ht="15.75" customHeight="1">
      <c r="A777" s="475"/>
      <c r="B777" s="394"/>
      <c r="C777" s="476"/>
      <c r="D777" s="394"/>
      <c r="E777" s="394"/>
      <c r="F777" s="394"/>
      <c r="G777" s="394"/>
      <c r="H777" s="394"/>
      <c r="I777" s="394"/>
      <c r="J777" s="394"/>
      <c r="K777" s="394"/>
      <c r="L777" s="394"/>
      <c r="M777" s="394"/>
      <c r="N777" s="394"/>
      <c r="O777" s="394"/>
      <c r="P777" s="394"/>
      <c r="Q777" s="475"/>
      <c r="R777" s="475"/>
      <c r="S777" s="394"/>
      <c r="T777" s="394"/>
      <c r="U777" s="394"/>
      <c r="V777" s="394"/>
      <c r="W777" s="394"/>
      <c r="X777" s="394"/>
      <c r="Y777" s="477"/>
      <c r="Z777" s="477"/>
      <c r="AA777" s="394"/>
      <c r="AB777" s="394"/>
    </row>
    <row r="778" spans="8:8" ht="15.75" customHeight="1">
      <c r="A778" s="475"/>
      <c r="B778" s="394"/>
      <c r="C778" s="476"/>
      <c r="D778" s="394"/>
      <c r="E778" s="394"/>
      <c r="F778" s="394"/>
      <c r="G778" s="394"/>
      <c r="H778" s="394"/>
      <c r="I778" s="394"/>
      <c r="J778" s="394"/>
      <c r="K778" s="394"/>
      <c r="L778" s="394"/>
      <c r="M778" s="394"/>
      <c r="N778" s="394"/>
      <c r="O778" s="394"/>
      <c r="P778" s="394"/>
      <c r="Q778" s="475"/>
      <c r="R778" s="475"/>
      <c r="S778" s="394"/>
      <c r="T778" s="394"/>
      <c r="U778" s="394"/>
      <c r="V778" s="394"/>
      <c r="W778" s="394"/>
      <c r="X778" s="394"/>
      <c r="Y778" s="477"/>
      <c r="Z778" s="477"/>
      <c r="AA778" s="394"/>
      <c r="AB778" s="394"/>
    </row>
    <row r="779" spans="8:8" ht="15.75" customHeight="1">
      <c r="A779" s="475"/>
      <c r="B779" s="394"/>
      <c r="C779" s="476"/>
      <c r="D779" s="394"/>
      <c r="E779" s="394"/>
      <c r="F779" s="394"/>
      <c r="G779" s="394"/>
      <c r="H779" s="394"/>
      <c r="I779" s="394"/>
      <c r="J779" s="394"/>
      <c r="K779" s="394"/>
      <c r="L779" s="394"/>
      <c r="M779" s="394"/>
      <c r="N779" s="394"/>
      <c r="O779" s="394"/>
      <c r="P779" s="394"/>
      <c r="Q779" s="475"/>
      <c r="R779" s="475"/>
      <c r="S779" s="394"/>
      <c r="T779" s="394"/>
      <c r="U779" s="394"/>
      <c r="V779" s="394"/>
      <c r="W779" s="394"/>
      <c r="X779" s="394"/>
      <c r="Y779" s="477"/>
      <c r="Z779" s="477"/>
      <c r="AA779" s="394"/>
      <c r="AB779" s="394"/>
    </row>
    <row r="780" spans="8:8" ht="15.75" customHeight="1">
      <c r="A780" s="475"/>
      <c r="B780" s="394"/>
      <c r="C780" s="476"/>
      <c r="D780" s="394"/>
      <c r="E780" s="394"/>
      <c r="F780" s="394"/>
      <c r="G780" s="394"/>
      <c r="H780" s="394"/>
      <c r="I780" s="394"/>
      <c r="J780" s="394"/>
      <c r="K780" s="394"/>
      <c r="L780" s="394"/>
      <c r="M780" s="394"/>
      <c r="N780" s="394"/>
      <c r="O780" s="394"/>
      <c r="P780" s="394"/>
      <c r="Q780" s="475"/>
      <c r="R780" s="475"/>
      <c r="S780" s="394"/>
      <c r="T780" s="394"/>
      <c r="U780" s="394"/>
      <c r="V780" s="394"/>
      <c r="W780" s="394"/>
      <c r="X780" s="394"/>
      <c r="Y780" s="477"/>
      <c r="Z780" s="477"/>
      <c r="AA780" s="394"/>
      <c r="AB780" s="394"/>
    </row>
    <row r="781" spans="8:8" ht="15.75" customHeight="1">
      <c r="A781" s="475"/>
      <c r="B781" s="394"/>
      <c r="C781" s="476"/>
      <c r="D781" s="394"/>
      <c r="E781" s="394"/>
      <c r="F781" s="394"/>
      <c r="G781" s="394"/>
      <c r="H781" s="394"/>
      <c r="I781" s="394"/>
      <c r="J781" s="394"/>
      <c r="K781" s="394"/>
      <c r="L781" s="394"/>
      <c r="M781" s="394"/>
      <c r="N781" s="394"/>
      <c r="O781" s="394"/>
      <c r="P781" s="394"/>
      <c r="Q781" s="475"/>
      <c r="R781" s="475"/>
      <c r="S781" s="394"/>
      <c r="T781" s="394"/>
      <c r="U781" s="394"/>
      <c r="V781" s="394"/>
      <c r="W781" s="394"/>
      <c r="X781" s="394"/>
      <c r="Y781" s="477"/>
      <c r="Z781" s="477"/>
      <c r="AA781" s="394"/>
      <c r="AB781" s="394"/>
    </row>
    <row r="782" spans="8:8" ht="15.75" customHeight="1">
      <c r="A782" s="475"/>
      <c r="B782" s="394"/>
      <c r="C782" s="476"/>
      <c r="D782" s="394"/>
      <c r="E782" s="394"/>
      <c r="F782" s="394"/>
      <c r="G782" s="394"/>
      <c r="H782" s="394"/>
      <c r="I782" s="394"/>
      <c r="J782" s="394"/>
      <c r="K782" s="394"/>
      <c r="L782" s="394"/>
      <c r="M782" s="394"/>
      <c r="N782" s="394"/>
      <c r="O782" s="394"/>
      <c r="P782" s="394"/>
      <c r="Q782" s="475"/>
      <c r="R782" s="475"/>
      <c r="S782" s="394"/>
      <c r="T782" s="394"/>
      <c r="U782" s="394"/>
      <c r="V782" s="394"/>
      <c r="W782" s="394"/>
      <c r="X782" s="394"/>
      <c r="Y782" s="477"/>
      <c r="Z782" s="477"/>
      <c r="AA782" s="394"/>
      <c r="AB782" s="394"/>
    </row>
    <row r="783" spans="8:8" ht="15.75" customHeight="1">
      <c r="A783" s="475"/>
      <c r="B783" s="394"/>
      <c r="C783" s="476"/>
      <c r="D783" s="394"/>
      <c r="E783" s="394"/>
      <c r="F783" s="394"/>
      <c r="G783" s="394"/>
      <c r="H783" s="394"/>
      <c r="I783" s="394"/>
      <c r="J783" s="394"/>
      <c r="K783" s="394"/>
      <c r="L783" s="394"/>
      <c r="M783" s="394"/>
      <c r="N783" s="394"/>
      <c r="O783" s="394"/>
      <c r="P783" s="394"/>
      <c r="Q783" s="475"/>
      <c r="R783" s="475"/>
      <c r="S783" s="394"/>
      <c r="T783" s="394"/>
      <c r="U783" s="394"/>
      <c r="V783" s="394"/>
      <c r="W783" s="394"/>
      <c r="X783" s="394"/>
      <c r="Y783" s="477"/>
      <c r="Z783" s="477"/>
      <c r="AA783" s="394"/>
      <c r="AB783" s="394"/>
    </row>
    <row r="784" spans="8:8" ht="15.75" customHeight="1">
      <c r="A784" s="475"/>
      <c r="B784" s="394"/>
      <c r="C784" s="476"/>
      <c r="D784" s="394"/>
      <c r="E784" s="394"/>
      <c r="F784" s="394"/>
      <c r="G784" s="394"/>
      <c r="H784" s="394"/>
      <c r="I784" s="394"/>
      <c r="J784" s="394"/>
      <c r="K784" s="394"/>
      <c r="L784" s="394"/>
      <c r="M784" s="394"/>
      <c r="N784" s="394"/>
      <c r="O784" s="394"/>
      <c r="P784" s="394"/>
      <c r="Q784" s="475"/>
      <c r="R784" s="475"/>
      <c r="S784" s="394"/>
      <c r="T784" s="394"/>
      <c r="U784" s="394"/>
      <c r="V784" s="394"/>
      <c r="W784" s="394"/>
      <c r="X784" s="394"/>
      <c r="Y784" s="477"/>
      <c r="Z784" s="477"/>
      <c r="AA784" s="394"/>
      <c r="AB784" s="394"/>
    </row>
    <row r="785" spans="8:8" ht="15.75" customHeight="1">
      <c r="A785" s="475"/>
      <c r="B785" s="394"/>
      <c r="C785" s="476"/>
      <c r="D785" s="394"/>
      <c r="E785" s="394"/>
      <c r="F785" s="394"/>
      <c r="G785" s="394"/>
      <c r="H785" s="394"/>
      <c r="I785" s="394"/>
      <c r="J785" s="394"/>
      <c r="K785" s="394"/>
      <c r="L785" s="394"/>
      <c r="M785" s="394"/>
      <c r="N785" s="394"/>
      <c r="O785" s="394"/>
      <c r="P785" s="394"/>
      <c r="Q785" s="475"/>
      <c r="R785" s="475"/>
      <c r="S785" s="394"/>
      <c r="T785" s="394"/>
      <c r="U785" s="394"/>
      <c r="V785" s="394"/>
      <c r="W785" s="394"/>
      <c r="X785" s="394"/>
      <c r="Y785" s="477"/>
      <c r="Z785" s="477"/>
      <c r="AA785" s="394"/>
      <c r="AB785" s="394"/>
    </row>
    <row r="786" spans="8:8" ht="15.75" customHeight="1">
      <c r="A786" s="475"/>
      <c r="B786" s="394"/>
      <c r="C786" s="476"/>
      <c r="D786" s="394"/>
      <c r="E786" s="394"/>
      <c r="F786" s="394"/>
      <c r="G786" s="394"/>
      <c r="H786" s="394"/>
      <c r="I786" s="394"/>
      <c r="J786" s="394"/>
      <c r="K786" s="394"/>
      <c r="L786" s="394"/>
      <c r="M786" s="394"/>
      <c r="N786" s="394"/>
      <c r="O786" s="394"/>
      <c r="P786" s="394"/>
      <c r="Q786" s="475"/>
      <c r="R786" s="475"/>
      <c r="S786" s="394"/>
      <c r="T786" s="394"/>
      <c r="U786" s="394"/>
      <c r="V786" s="394"/>
      <c r="W786" s="394"/>
      <c r="X786" s="394"/>
      <c r="Y786" s="477"/>
      <c r="Z786" s="477"/>
      <c r="AA786" s="394"/>
      <c r="AB786" s="394"/>
    </row>
    <row r="787" spans="8:8" ht="15.75" customHeight="1">
      <c r="A787" s="475"/>
      <c r="B787" s="394"/>
      <c r="C787" s="476"/>
      <c r="D787" s="394"/>
      <c r="E787" s="394"/>
      <c r="F787" s="394"/>
      <c r="G787" s="394"/>
      <c r="H787" s="394"/>
      <c r="I787" s="394"/>
      <c r="J787" s="394"/>
      <c r="K787" s="394"/>
      <c r="L787" s="394"/>
      <c r="M787" s="394"/>
      <c r="N787" s="394"/>
      <c r="O787" s="394"/>
      <c r="P787" s="394"/>
      <c r="Q787" s="475"/>
      <c r="R787" s="475"/>
      <c r="S787" s="394"/>
      <c r="T787" s="394"/>
      <c r="U787" s="394"/>
      <c r="V787" s="394"/>
      <c r="W787" s="394"/>
      <c r="X787" s="394"/>
      <c r="Y787" s="477"/>
      <c r="Z787" s="477"/>
      <c r="AA787" s="394"/>
      <c r="AB787" s="394"/>
    </row>
    <row r="788" spans="8:8" ht="15.75" customHeight="1">
      <c r="A788" s="475"/>
      <c r="B788" s="394"/>
      <c r="C788" s="476"/>
      <c r="D788" s="394"/>
      <c r="E788" s="394"/>
      <c r="F788" s="394"/>
      <c r="G788" s="394"/>
      <c r="H788" s="394"/>
      <c r="I788" s="394"/>
      <c r="J788" s="394"/>
      <c r="K788" s="394"/>
      <c r="L788" s="394"/>
      <c r="M788" s="394"/>
      <c r="N788" s="394"/>
      <c r="O788" s="394"/>
      <c r="P788" s="394"/>
      <c r="Q788" s="475"/>
      <c r="R788" s="475"/>
      <c r="S788" s="394"/>
      <c r="T788" s="394"/>
      <c r="U788" s="394"/>
      <c r="V788" s="394"/>
      <c r="W788" s="394"/>
      <c r="X788" s="394"/>
      <c r="Y788" s="477"/>
      <c r="Z788" s="477"/>
      <c r="AA788" s="394"/>
      <c r="AB788" s="394"/>
    </row>
    <row r="789" spans="8:8" ht="15.75" customHeight="1">
      <c r="A789" s="475"/>
      <c r="B789" s="394"/>
      <c r="C789" s="476"/>
      <c r="D789" s="394"/>
      <c r="E789" s="394"/>
      <c r="F789" s="394"/>
      <c r="G789" s="394"/>
      <c r="H789" s="394"/>
      <c r="I789" s="394"/>
      <c r="J789" s="394"/>
      <c r="K789" s="394"/>
      <c r="L789" s="394"/>
      <c r="M789" s="394"/>
      <c r="N789" s="394"/>
      <c r="O789" s="394"/>
      <c r="P789" s="394"/>
      <c r="Q789" s="475"/>
      <c r="R789" s="475"/>
      <c r="S789" s="394"/>
      <c r="T789" s="394"/>
      <c r="U789" s="394"/>
      <c r="V789" s="394"/>
      <c r="W789" s="394"/>
      <c r="X789" s="394"/>
      <c r="Y789" s="477"/>
      <c r="Z789" s="477"/>
      <c r="AA789" s="394"/>
      <c r="AB789" s="394"/>
    </row>
    <row r="790" spans="8:8" ht="15.75" customHeight="1">
      <c r="A790" s="475"/>
      <c r="B790" s="394"/>
      <c r="C790" s="476"/>
      <c r="D790" s="394"/>
      <c r="E790" s="394"/>
      <c r="F790" s="394"/>
      <c r="G790" s="394"/>
      <c r="H790" s="394"/>
      <c r="I790" s="394"/>
      <c r="J790" s="394"/>
      <c r="K790" s="394"/>
      <c r="L790" s="394"/>
      <c r="M790" s="394"/>
      <c r="N790" s="394"/>
      <c r="O790" s="394"/>
      <c r="P790" s="394"/>
      <c r="Q790" s="475"/>
      <c r="R790" s="475"/>
      <c r="S790" s="394"/>
      <c r="T790" s="394"/>
      <c r="U790" s="394"/>
      <c r="V790" s="394"/>
      <c r="W790" s="394"/>
      <c r="X790" s="394"/>
      <c r="Y790" s="477"/>
      <c r="Z790" s="477"/>
      <c r="AA790" s="394"/>
      <c r="AB790" s="394"/>
    </row>
    <row r="791" spans="8:8" ht="15.75" customHeight="1">
      <c r="A791" s="475"/>
      <c r="B791" s="394"/>
      <c r="C791" s="476"/>
      <c r="D791" s="394"/>
      <c r="E791" s="394"/>
      <c r="F791" s="394"/>
      <c r="G791" s="394"/>
      <c r="H791" s="394"/>
      <c r="I791" s="394"/>
      <c r="J791" s="394"/>
      <c r="K791" s="394"/>
      <c r="L791" s="394"/>
      <c r="M791" s="394"/>
      <c r="N791" s="394"/>
      <c r="O791" s="394"/>
      <c r="P791" s="394"/>
      <c r="Q791" s="475"/>
      <c r="R791" s="475"/>
      <c r="S791" s="394"/>
      <c r="T791" s="394"/>
      <c r="U791" s="394"/>
      <c r="V791" s="394"/>
      <c r="W791" s="394"/>
      <c r="X791" s="394"/>
      <c r="Y791" s="477"/>
      <c r="Z791" s="477"/>
      <c r="AA791" s="394"/>
      <c r="AB791" s="394"/>
    </row>
    <row r="792" spans="8:8" ht="15.75" customHeight="1">
      <c r="A792" s="475"/>
      <c r="B792" s="394"/>
      <c r="C792" s="476"/>
      <c r="D792" s="394"/>
      <c r="E792" s="394"/>
      <c r="F792" s="394"/>
      <c r="G792" s="394"/>
      <c r="H792" s="394"/>
      <c r="I792" s="394"/>
      <c r="J792" s="394"/>
      <c r="K792" s="394"/>
      <c r="L792" s="394"/>
      <c r="M792" s="394"/>
      <c r="N792" s="394"/>
      <c r="O792" s="394"/>
      <c r="P792" s="394"/>
      <c r="Q792" s="475"/>
      <c r="R792" s="475"/>
      <c r="S792" s="394"/>
      <c r="T792" s="394"/>
      <c r="U792" s="394"/>
      <c r="V792" s="394"/>
      <c r="W792" s="394"/>
      <c r="X792" s="394"/>
      <c r="Y792" s="477"/>
      <c r="Z792" s="477"/>
      <c r="AA792" s="394"/>
      <c r="AB792" s="394"/>
    </row>
    <row r="793" spans="8:8" ht="15.75" customHeight="1">
      <c r="A793" s="475"/>
      <c r="B793" s="394"/>
      <c r="C793" s="476"/>
      <c r="D793" s="394"/>
      <c r="E793" s="394"/>
      <c r="F793" s="394"/>
      <c r="G793" s="394"/>
      <c r="H793" s="394"/>
      <c r="I793" s="394"/>
      <c r="J793" s="394"/>
      <c r="K793" s="394"/>
      <c r="L793" s="394"/>
      <c r="M793" s="394"/>
      <c r="N793" s="394"/>
      <c r="O793" s="394"/>
      <c r="P793" s="394"/>
      <c r="Q793" s="475"/>
      <c r="R793" s="475"/>
      <c r="S793" s="394"/>
      <c r="T793" s="394"/>
      <c r="U793" s="394"/>
      <c r="V793" s="394"/>
      <c r="W793" s="394"/>
      <c r="X793" s="394"/>
      <c r="Y793" s="477"/>
      <c r="Z793" s="477"/>
      <c r="AA793" s="394"/>
      <c r="AB793" s="394"/>
    </row>
    <row r="794" spans="8:8" ht="15.75" customHeight="1">
      <c r="A794" s="475"/>
      <c r="B794" s="394"/>
      <c r="C794" s="476"/>
      <c r="D794" s="394"/>
      <c r="E794" s="394"/>
      <c r="F794" s="394"/>
      <c r="G794" s="394"/>
      <c r="H794" s="394"/>
      <c r="I794" s="394"/>
      <c r="J794" s="394"/>
      <c r="K794" s="394"/>
      <c r="L794" s="394"/>
      <c r="M794" s="394"/>
      <c r="N794" s="394"/>
      <c r="O794" s="394"/>
      <c r="P794" s="394"/>
      <c r="Q794" s="475"/>
      <c r="R794" s="475"/>
      <c r="S794" s="394"/>
      <c r="T794" s="394"/>
      <c r="U794" s="394"/>
      <c r="V794" s="394"/>
      <c r="W794" s="394"/>
      <c r="X794" s="394"/>
      <c r="Y794" s="477"/>
      <c r="Z794" s="477"/>
      <c r="AA794" s="394"/>
      <c r="AB794" s="394"/>
    </row>
    <row r="795" spans="8:8" ht="15.75" customHeight="1">
      <c r="A795" s="475"/>
      <c r="B795" s="394"/>
      <c r="C795" s="476"/>
      <c r="D795" s="394"/>
      <c r="E795" s="394"/>
      <c r="F795" s="394"/>
      <c r="G795" s="394"/>
      <c r="H795" s="394"/>
      <c r="I795" s="394"/>
      <c r="J795" s="394"/>
      <c r="K795" s="394"/>
      <c r="L795" s="394"/>
      <c r="M795" s="394"/>
      <c r="N795" s="394"/>
      <c r="O795" s="394"/>
      <c r="P795" s="394"/>
      <c r="Q795" s="475"/>
      <c r="R795" s="475"/>
      <c r="S795" s="394"/>
      <c r="T795" s="394"/>
      <c r="U795" s="394"/>
      <c r="V795" s="394"/>
      <c r="W795" s="394"/>
      <c r="X795" s="394"/>
      <c r="Y795" s="477"/>
      <c r="Z795" s="477"/>
      <c r="AA795" s="394"/>
      <c r="AB795" s="394"/>
    </row>
    <row r="796" spans="8:8" ht="15.75" customHeight="1">
      <c r="A796" s="475"/>
      <c r="B796" s="394"/>
      <c r="C796" s="476"/>
      <c r="D796" s="394"/>
      <c r="E796" s="394"/>
      <c r="F796" s="394"/>
      <c r="G796" s="394"/>
      <c r="H796" s="394"/>
      <c r="I796" s="394"/>
      <c r="J796" s="394"/>
      <c r="K796" s="394"/>
      <c r="L796" s="394"/>
      <c r="M796" s="394"/>
      <c r="N796" s="394"/>
      <c r="O796" s="394"/>
      <c r="P796" s="394"/>
      <c r="Q796" s="475"/>
      <c r="R796" s="475"/>
      <c r="S796" s="394"/>
      <c r="T796" s="394"/>
      <c r="U796" s="394"/>
      <c r="V796" s="394"/>
      <c r="W796" s="394"/>
      <c r="X796" s="394"/>
      <c r="Y796" s="477"/>
      <c r="Z796" s="477"/>
      <c r="AA796" s="394"/>
      <c r="AB796" s="394"/>
    </row>
    <row r="797" spans="8:8" ht="15.75" customHeight="1">
      <c r="A797" s="475"/>
      <c r="B797" s="394"/>
      <c r="C797" s="476"/>
      <c r="D797" s="394"/>
      <c r="E797" s="394"/>
      <c r="F797" s="394"/>
      <c r="G797" s="394"/>
      <c r="H797" s="394"/>
      <c r="I797" s="394"/>
      <c r="J797" s="394"/>
      <c r="K797" s="394"/>
      <c r="L797" s="394"/>
      <c r="M797" s="394"/>
      <c r="N797" s="394"/>
      <c r="O797" s="394"/>
      <c r="P797" s="394"/>
      <c r="Q797" s="475"/>
      <c r="R797" s="475"/>
      <c r="S797" s="394"/>
      <c r="T797" s="394"/>
      <c r="U797" s="394"/>
      <c r="V797" s="394"/>
      <c r="W797" s="394"/>
      <c r="X797" s="394"/>
      <c r="Y797" s="477"/>
      <c r="Z797" s="477"/>
      <c r="AA797" s="394"/>
      <c r="AB797" s="394"/>
    </row>
    <row r="798" spans="8:8" ht="15.75" customHeight="1">
      <c r="A798" s="475"/>
      <c r="B798" s="394"/>
      <c r="C798" s="476"/>
      <c r="D798" s="394"/>
      <c r="E798" s="394"/>
      <c r="F798" s="394"/>
      <c r="G798" s="394"/>
      <c r="H798" s="394"/>
      <c r="I798" s="394"/>
      <c r="J798" s="394"/>
      <c r="K798" s="394"/>
      <c r="L798" s="394"/>
      <c r="M798" s="394"/>
      <c r="N798" s="394"/>
      <c r="O798" s="394"/>
      <c r="P798" s="394"/>
      <c r="Q798" s="475"/>
      <c r="R798" s="475"/>
      <c r="S798" s="394"/>
      <c r="T798" s="394"/>
      <c r="U798" s="394"/>
      <c r="V798" s="394"/>
      <c r="W798" s="394"/>
      <c r="X798" s="394"/>
      <c r="Y798" s="477"/>
      <c r="Z798" s="477"/>
      <c r="AA798" s="394"/>
      <c r="AB798" s="394"/>
    </row>
    <row r="799" spans="8:8" ht="15.75" customHeight="1">
      <c r="A799" s="475"/>
      <c r="B799" s="394"/>
      <c r="C799" s="476"/>
      <c r="D799" s="394"/>
      <c r="E799" s="394"/>
      <c r="F799" s="394"/>
      <c r="G799" s="394"/>
      <c r="H799" s="394"/>
      <c r="I799" s="394"/>
      <c r="J799" s="394"/>
      <c r="K799" s="394"/>
      <c r="L799" s="394"/>
      <c r="M799" s="394"/>
      <c r="N799" s="394"/>
      <c r="O799" s="394"/>
      <c r="P799" s="394"/>
      <c r="Q799" s="475"/>
      <c r="R799" s="475"/>
      <c r="S799" s="394"/>
      <c r="T799" s="394"/>
      <c r="U799" s="394"/>
      <c r="V799" s="394"/>
      <c r="W799" s="394"/>
      <c r="X799" s="394"/>
      <c r="Y799" s="477"/>
      <c r="Z799" s="477"/>
      <c r="AA799" s="394"/>
      <c r="AB799" s="394"/>
    </row>
    <row r="800" spans="8:8" ht="15.75" customHeight="1">
      <c r="A800" s="475"/>
      <c r="B800" s="394"/>
      <c r="C800" s="476"/>
      <c r="D800" s="394"/>
      <c r="E800" s="394"/>
      <c r="F800" s="394"/>
      <c r="G800" s="394"/>
      <c r="H800" s="394"/>
      <c r="I800" s="394"/>
      <c r="J800" s="394"/>
      <c r="K800" s="394"/>
      <c r="L800" s="394"/>
      <c r="M800" s="394"/>
      <c r="N800" s="394"/>
      <c r="O800" s="394"/>
      <c r="P800" s="394"/>
      <c r="Q800" s="475"/>
      <c r="R800" s="475"/>
      <c r="S800" s="394"/>
      <c r="T800" s="394"/>
      <c r="U800" s="394"/>
      <c r="V800" s="394"/>
      <c r="W800" s="394"/>
      <c r="X800" s="394"/>
      <c r="Y800" s="477"/>
      <c r="Z800" s="477"/>
      <c r="AA800" s="394"/>
      <c r="AB800" s="394"/>
    </row>
    <row r="801" spans="8:8" ht="15.75" customHeight="1">
      <c r="A801" s="475"/>
      <c r="B801" s="394"/>
      <c r="C801" s="476"/>
      <c r="D801" s="394"/>
      <c r="E801" s="394"/>
      <c r="F801" s="394"/>
      <c r="G801" s="394"/>
      <c r="H801" s="394"/>
      <c r="I801" s="394"/>
      <c r="J801" s="394"/>
      <c r="K801" s="394"/>
      <c r="L801" s="394"/>
      <c r="M801" s="394"/>
      <c r="N801" s="394"/>
      <c r="O801" s="394"/>
      <c r="P801" s="394"/>
      <c r="Q801" s="475"/>
      <c r="R801" s="475"/>
      <c r="S801" s="394"/>
      <c r="T801" s="394"/>
      <c r="U801" s="394"/>
      <c r="V801" s="394"/>
      <c r="W801" s="394"/>
      <c r="X801" s="394"/>
      <c r="Y801" s="477"/>
      <c r="Z801" s="477"/>
      <c r="AA801" s="394"/>
      <c r="AB801" s="394"/>
    </row>
    <row r="802" spans="8:8" ht="15.75" customHeight="1">
      <c r="A802" s="475"/>
      <c r="B802" s="394"/>
      <c r="C802" s="476"/>
      <c r="D802" s="394"/>
      <c r="E802" s="394"/>
      <c r="F802" s="394"/>
      <c r="G802" s="394"/>
      <c r="H802" s="394"/>
      <c r="I802" s="394"/>
      <c r="J802" s="394"/>
      <c r="K802" s="394"/>
      <c r="L802" s="394"/>
      <c r="M802" s="394"/>
      <c r="N802" s="394"/>
      <c r="O802" s="394"/>
      <c r="P802" s="394"/>
      <c r="Q802" s="475"/>
      <c r="R802" s="475"/>
      <c r="S802" s="394"/>
      <c r="T802" s="394"/>
      <c r="U802" s="394"/>
      <c r="V802" s="394"/>
      <c r="W802" s="394"/>
      <c r="X802" s="394"/>
      <c r="Y802" s="477"/>
      <c r="Z802" s="477"/>
      <c r="AA802" s="394"/>
      <c r="AB802" s="394"/>
    </row>
    <row r="803" spans="8:8" ht="15.75" customHeight="1">
      <c r="A803" s="475"/>
      <c r="B803" s="394"/>
      <c r="C803" s="476"/>
      <c r="D803" s="394"/>
      <c r="E803" s="394"/>
      <c r="F803" s="394"/>
      <c r="G803" s="394"/>
      <c r="H803" s="394"/>
      <c r="I803" s="394"/>
      <c r="J803" s="394"/>
      <c r="K803" s="394"/>
      <c r="L803" s="394"/>
      <c r="M803" s="394"/>
      <c r="N803" s="394"/>
      <c r="O803" s="394"/>
      <c r="P803" s="394"/>
      <c r="Q803" s="475"/>
      <c r="R803" s="475"/>
      <c r="S803" s="394"/>
      <c r="T803" s="394"/>
      <c r="U803" s="394"/>
      <c r="V803" s="394"/>
      <c r="W803" s="394"/>
      <c r="X803" s="394"/>
      <c r="Y803" s="477"/>
      <c r="Z803" s="477"/>
      <c r="AA803" s="394"/>
      <c r="AB803" s="394"/>
    </row>
    <row r="804" spans="8:8" ht="15.75" customHeight="1">
      <c r="A804" s="475"/>
      <c r="B804" s="394"/>
      <c r="C804" s="476"/>
      <c r="D804" s="394"/>
      <c r="E804" s="394"/>
      <c r="F804" s="394"/>
      <c r="G804" s="394"/>
      <c r="H804" s="394"/>
      <c r="I804" s="394"/>
      <c r="J804" s="394"/>
      <c r="K804" s="394"/>
      <c r="L804" s="394"/>
      <c r="M804" s="394"/>
      <c r="N804" s="394"/>
      <c r="O804" s="394"/>
      <c r="P804" s="394"/>
      <c r="Q804" s="475"/>
      <c r="R804" s="475"/>
      <c r="S804" s="394"/>
      <c r="T804" s="394"/>
      <c r="U804" s="394"/>
      <c r="V804" s="394"/>
      <c r="W804" s="394"/>
      <c r="X804" s="394"/>
      <c r="Y804" s="477"/>
      <c r="Z804" s="477"/>
      <c r="AA804" s="394"/>
      <c r="AB804" s="394"/>
    </row>
    <row r="805" spans="8:8" ht="15.75" customHeight="1">
      <c r="A805" s="475"/>
      <c r="B805" s="394"/>
      <c r="C805" s="476"/>
      <c r="D805" s="394"/>
      <c r="E805" s="394"/>
      <c r="F805" s="394"/>
      <c r="G805" s="394"/>
      <c r="H805" s="394"/>
      <c r="I805" s="394"/>
      <c r="J805" s="394"/>
      <c r="K805" s="394"/>
      <c r="L805" s="394"/>
      <c r="M805" s="394"/>
      <c r="N805" s="394"/>
      <c r="O805" s="394"/>
      <c r="P805" s="394"/>
      <c r="Q805" s="475"/>
      <c r="R805" s="475"/>
      <c r="S805" s="394"/>
      <c r="T805" s="394"/>
      <c r="U805" s="394"/>
      <c r="V805" s="394"/>
      <c r="W805" s="394"/>
      <c r="X805" s="394"/>
      <c r="Y805" s="477"/>
      <c r="Z805" s="477"/>
      <c r="AA805" s="394"/>
      <c r="AB805" s="394"/>
    </row>
    <row r="806" spans="8:8" ht="15.75" customHeight="1">
      <c r="A806" s="475"/>
      <c r="B806" s="394"/>
      <c r="C806" s="476"/>
      <c r="D806" s="394"/>
      <c r="E806" s="394"/>
      <c r="F806" s="394"/>
      <c r="G806" s="394"/>
      <c r="H806" s="394"/>
      <c r="I806" s="394"/>
      <c r="J806" s="394"/>
      <c r="K806" s="394"/>
      <c r="L806" s="394"/>
      <c r="M806" s="394"/>
      <c r="N806" s="394"/>
      <c r="O806" s="394"/>
      <c r="P806" s="394"/>
      <c r="Q806" s="475"/>
      <c r="R806" s="475"/>
      <c r="S806" s="394"/>
      <c r="T806" s="394"/>
      <c r="U806" s="394"/>
      <c r="V806" s="394"/>
      <c r="W806" s="394"/>
      <c r="X806" s="394"/>
      <c r="Y806" s="477"/>
      <c r="Z806" s="477"/>
      <c r="AA806" s="394"/>
      <c r="AB806" s="394"/>
    </row>
    <row r="807" spans="8:8" ht="15.75" customHeight="1">
      <c r="A807" s="475"/>
      <c r="B807" s="394"/>
      <c r="C807" s="476"/>
      <c r="D807" s="394"/>
      <c r="E807" s="394"/>
      <c r="F807" s="394"/>
      <c r="G807" s="394"/>
      <c r="H807" s="394"/>
      <c r="I807" s="394"/>
      <c r="J807" s="394"/>
      <c r="K807" s="394"/>
      <c r="L807" s="394"/>
      <c r="M807" s="394"/>
      <c r="N807" s="394"/>
      <c r="O807" s="394"/>
      <c r="P807" s="394"/>
      <c r="Q807" s="475"/>
      <c r="R807" s="475"/>
      <c r="S807" s="394"/>
      <c r="T807" s="394"/>
      <c r="U807" s="394"/>
      <c r="V807" s="394"/>
      <c r="W807" s="394"/>
      <c r="X807" s="394"/>
      <c r="Y807" s="477"/>
      <c r="Z807" s="477"/>
      <c r="AA807" s="394"/>
      <c r="AB807" s="394"/>
    </row>
    <row r="808" spans="8:8" ht="15.75" customHeight="1">
      <c r="A808" s="475"/>
      <c r="B808" s="394"/>
      <c r="C808" s="476"/>
      <c r="D808" s="394"/>
      <c r="E808" s="394"/>
      <c r="F808" s="394"/>
      <c r="G808" s="394"/>
      <c r="H808" s="394"/>
      <c r="I808" s="394"/>
      <c r="J808" s="394"/>
      <c r="K808" s="394"/>
      <c r="L808" s="394"/>
      <c r="M808" s="394"/>
      <c r="N808" s="394"/>
      <c r="O808" s="394"/>
      <c r="P808" s="394"/>
      <c r="Q808" s="475"/>
      <c r="R808" s="475"/>
      <c r="S808" s="394"/>
      <c r="T808" s="394"/>
      <c r="U808" s="394"/>
      <c r="V808" s="394"/>
      <c r="W808" s="394"/>
      <c r="X808" s="394"/>
      <c r="Y808" s="477"/>
      <c r="Z808" s="477"/>
      <c r="AA808" s="394"/>
      <c r="AB808" s="394"/>
    </row>
    <row r="809" spans="8:8" ht="15.75" customHeight="1">
      <c r="A809" s="475"/>
      <c r="B809" s="394"/>
      <c r="C809" s="476"/>
      <c r="D809" s="394"/>
      <c r="E809" s="394"/>
      <c r="F809" s="394"/>
      <c r="G809" s="394"/>
      <c r="H809" s="394"/>
      <c r="I809" s="394"/>
      <c r="J809" s="394"/>
      <c r="K809" s="394"/>
      <c r="L809" s="394"/>
      <c r="M809" s="394"/>
      <c r="N809" s="394"/>
      <c r="O809" s="394"/>
      <c r="P809" s="394"/>
      <c r="Q809" s="475"/>
      <c r="R809" s="475"/>
      <c r="S809" s="394"/>
      <c r="T809" s="394"/>
      <c r="U809" s="394"/>
      <c r="V809" s="394"/>
      <c r="W809" s="394"/>
      <c r="X809" s="394"/>
      <c r="Y809" s="477"/>
      <c r="Z809" s="477"/>
      <c r="AA809" s="394"/>
      <c r="AB809" s="394"/>
    </row>
    <row r="810" spans="8:8" ht="15.75" customHeight="1">
      <c r="A810" s="475"/>
      <c r="B810" s="394"/>
      <c r="C810" s="476"/>
      <c r="D810" s="394"/>
      <c r="E810" s="394"/>
      <c r="F810" s="394"/>
      <c r="G810" s="394"/>
      <c r="H810" s="394"/>
      <c r="I810" s="394"/>
      <c r="J810" s="394"/>
      <c r="K810" s="394"/>
      <c r="L810" s="394"/>
      <c r="M810" s="394"/>
      <c r="N810" s="394"/>
      <c r="O810" s="394"/>
      <c r="P810" s="394"/>
      <c r="Q810" s="475"/>
      <c r="R810" s="475"/>
      <c r="S810" s="394"/>
      <c r="T810" s="394"/>
      <c r="U810" s="394"/>
      <c r="V810" s="394"/>
      <c r="W810" s="394"/>
      <c r="X810" s="394"/>
      <c r="Y810" s="477"/>
      <c r="Z810" s="477"/>
      <c r="AA810" s="394"/>
      <c r="AB810" s="394"/>
    </row>
    <row r="811" spans="8:8" ht="15.75" customHeight="1">
      <c r="A811" s="475"/>
      <c r="B811" s="394"/>
      <c r="C811" s="476"/>
      <c r="D811" s="394"/>
      <c r="E811" s="394"/>
      <c r="F811" s="394"/>
      <c r="G811" s="394"/>
      <c r="H811" s="394"/>
      <c r="I811" s="394"/>
      <c r="J811" s="394"/>
      <c r="K811" s="394"/>
      <c r="L811" s="394"/>
      <c r="M811" s="394"/>
      <c r="N811" s="394"/>
      <c r="O811" s="394"/>
      <c r="P811" s="394"/>
      <c r="Q811" s="475"/>
      <c r="R811" s="475"/>
      <c r="S811" s="394"/>
      <c r="T811" s="394"/>
      <c r="U811" s="394"/>
      <c r="V811" s="394"/>
      <c r="W811" s="394"/>
      <c r="X811" s="394"/>
      <c r="Y811" s="477"/>
      <c r="Z811" s="477"/>
      <c r="AA811" s="394"/>
      <c r="AB811" s="394"/>
    </row>
    <row r="812" spans="8:8" ht="15.75" customHeight="1">
      <c r="A812" s="475"/>
      <c r="B812" s="394"/>
      <c r="C812" s="476"/>
      <c r="D812" s="394"/>
      <c r="E812" s="394"/>
      <c r="F812" s="394"/>
      <c r="G812" s="394"/>
      <c r="H812" s="394"/>
      <c r="I812" s="394"/>
      <c r="J812" s="394"/>
      <c r="K812" s="394"/>
      <c r="L812" s="394"/>
      <c r="M812" s="394"/>
      <c r="N812" s="394"/>
      <c r="O812" s="394"/>
      <c r="P812" s="394"/>
      <c r="Q812" s="475"/>
      <c r="R812" s="475"/>
      <c r="S812" s="394"/>
      <c r="T812" s="394"/>
      <c r="U812" s="394"/>
      <c r="V812" s="394"/>
      <c r="W812" s="394"/>
      <c r="X812" s="394"/>
      <c r="Y812" s="477"/>
      <c r="Z812" s="477"/>
      <c r="AA812" s="394"/>
      <c r="AB812" s="394"/>
    </row>
    <row r="813" spans="8:8" ht="15.75" customHeight="1">
      <c r="A813" s="475"/>
      <c r="B813" s="394"/>
      <c r="C813" s="476"/>
      <c r="D813" s="394"/>
      <c r="E813" s="394"/>
      <c r="F813" s="394"/>
      <c r="G813" s="394"/>
      <c r="H813" s="394"/>
      <c r="I813" s="394"/>
      <c r="J813" s="394"/>
      <c r="K813" s="394"/>
      <c r="L813" s="394"/>
      <c r="M813" s="394"/>
      <c r="N813" s="394"/>
      <c r="O813" s="394"/>
      <c r="P813" s="394"/>
      <c r="Q813" s="475"/>
      <c r="R813" s="475"/>
      <c r="S813" s="394"/>
      <c r="T813" s="394"/>
      <c r="U813" s="394"/>
      <c r="V813" s="394"/>
      <c r="W813" s="394"/>
      <c r="X813" s="394"/>
      <c r="Y813" s="477"/>
      <c r="Z813" s="477"/>
      <c r="AA813" s="394"/>
      <c r="AB813" s="394"/>
    </row>
    <row r="814" spans="8:8" ht="15.75" customHeight="1">
      <c r="A814" s="475"/>
      <c r="B814" s="394"/>
      <c r="C814" s="476"/>
      <c r="D814" s="394"/>
      <c r="E814" s="394"/>
      <c r="F814" s="394"/>
      <c r="G814" s="394"/>
      <c r="H814" s="394"/>
      <c r="I814" s="394"/>
      <c r="J814" s="394"/>
      <c r="K814" s="394"/>
      <c r="L814" s="394"/>
      <c r="M814" s="394"/>
      <c r="N814" s="394"/>
      <c r="O814" s="394"/>
      <c r="P814" s="394"/>
      <c r="Q814" s="475"/>
      <c r="R814" s="475"/>
      <c r="S814" s="394"/>
      <c r="T814" s="394"/>
      <c r="U814" s="394"/>
      <c r="V814" s="394"/>
      <c r="W814" s="394"/>
      <c r="X814" s="394"/>
      <c r="Y814" s="477"/>
      <c r="Z814" s="477"/>
      <c r="AA814" s="394"/>
      <c r="AB814" s="394"/>
    </row>
    <row r="815" spans="8:8" ht="15.75" customHeight="1">
      <c r="A815" s="475"/>
      <c r="B815" s="394"/>
      <c r="C815" s="476"/>
      <c r="D815" s="394"/>
      <c r="E815" s="394"/>
      <c r="F815" s="394"/>
      <c r="G815" s="394"/>
      <c r="H815" s="394"/>
      <c r="I815" s="394"/>
      <c r="J815" s="394"/>
      <c r="K815" s="394"/>
      <c r="L815" s="394"/>
      <c r="M815" s="394"/>
      <c r="N815" s="394"/>
      <c r="O815" s="394"/>
      <c r="P815" s="394"/>
      <c r="Q815" s="475"/>
      <c r="R815" s="475"/>
      <c r="S815" s="394"/>
      <c r="T815" s="394"/>
      <c r="U815" s="394"/>
      <c r="V815" s="394"/>
      <c r="W815" s="394"/>
      <c r="X815" s="394"/>
      <c r="Y815" s="477"/>
      <c r="Z815" s="477"/>
      <c r="AA815" s="394"/>
      <c r="AB815" s="394"/>
    </row>
    <row r="816" spans="8:8" ht="15.75" customHeight="1">
      <c r="A816" s="475"/>
      <c r="B816" s="394"/>
      <c r="C816" s="476"/>
      <c r="D816" s="394"/>
      <c r="E816" s="394"/>
      <c r="F816" s="394"/>
      <c r="G816" s="394"/>
      <c r="H816" s="394"/>
      <c r="I816" s="394"/>
      <c r="J816" s="394"/>
      <c r="K816" s="394"/>
      <c r="L816" s="394"/>
      <c r="M816" s="394"/>
      <c r="N816" s="394"/>
      <c r="O816" s="394"/>
      <c r="P816" s="394"/>
      <c r="Q816" s="475"/>
      <c r="R816" s="475"/>
      <c r="S816" s="394"/>
      <c r="T816" s="394"/>
      <c r="U816" s="394"/>
      <c r="V816" s="394"/>
      <c r="W816" s="394"/>
      <c r="X816" s="394"/>
      <c r="Y816" s="477"/>
      <c r="Z816" s="477"/>
      <c r="AA816" s="394"/>
      <c r="AB816" s="394"/>
    </row>
    <row r="817" spans="8:8" ht="15.75" customHeight="1">
      <c r="A817" s="475"/>
      <c r="B817" s="394"/>
      <c r="C817" s="476"/>
      <c r="D817" s="394"/>
      <c r="E817" s="394"/>
      <c r="F817" s="394"/>
      <c r="G817" s="394"/>
      <c r="H817" s="394"/>
      <c r="I817" s="394"/>
      <c r="J817" s="394"/>
      <c r="K817" s="394"/>
      <c r="L817" s="394"/>
      <c r="M817" s="394"/>
      <c r="N817" s="394"/>
      <c r="O817" s="394"/>
      <c r="P817" s="394"/>
      <c r="Q817" s="475"/>
      <c r="R817" s="475"/>
      <c r="S817" s="394"/>
      <c r="T817" s="394"/>
      <c r="U817" s="394"/>
      <c r="V817" s="394"/>
      <c r="W817" s="394"/>
      <c r="X817" s="394"/>
      <c r="Y817" s="477"/>
      <c r="Z817" s="477"/>
      <c r="AA817" s="394"/>
      <c r="AB817" s="394"/>
    </row>
    <row r="818" spans="8:8" ht="15.75" customHeight="1">
      <c r="A818" s="475"/>
      <c r="B818" s="394"/>
      <c r="C818" s="476"/>
      <c r="D818" s="394"/>
      <c r="E818" s="394"/>
      <c r="F818" s="394"/>
      <c r="G818" s="394"/>
      <c r="H818" s="394"/>
      <c r="I818" s="394"/>
      <c r="J818" s="394"/>
      <c r="K818" s="394"/>
      <c r="L818" s="394"/>
      <c r="M818" s="394"/>
      <c r="N818" s="394"/>
      <c r="O818" s="394"/>
      <c r="P818" s="394"/>
      <c r="Q818" s="475"/>
      <c r="R818" s="475"/>
      <c r="S818" s="394"/>
      <c r="T818" s="394"/>
      <c r="U818" s="394"/>
      <c r="V818" s="394"/>
      <c r="W818" s="394"/>
      <c r="X818" s="394"/>
      <c r="Y818" s="477"/>
      <c r="Z818" s="477"/>
      <c r="AA818" s="394"/>
      <c r="AB818" s="394"/>
    </row>
    <row r="819" spans="8:8" ht="15.75" customHeight="1">
      <c r="A819" s="475"/>
      <c r="B819" s="394"/>
      <c r="C819" s="476"/>
      <c r="D819" s="394"/>
      <c r="E819" s="394"/>
      <c r="F819" s="394"/>
      <c r="G819" s="394"/>
      <c r="H819" s="394"/>
      <c r="I819" s="394"/>
      <c r="J819" s="394"/>
      <c r="K819" s="394"/>
      <c r="L819" s="394"/>
      <c r="M819" s="394"/>
      <c r="N819" s="394"/>
      <c r="O819" s="394"/>
      <c r="P819" s="394"/>
      <c r="Q819" s="475"/>
      <c r="R819" s="475"/>
      <c r="S819" s="394"/>
      <c r="T819" s="394"/>
      <c r="U819" s="394"/>
      <c r="V819" s="394"/>
      <c r="W819" s="394"/>
      <c r="X819" s="394"/>
      <c r="Y819" s="477"/>
      <c r="Z819" s="477"/>
      <c r="AA819" s="394"/>
      <c r="AB819" s="394"/>
    </row>
    <row r="820" spans="8:8" ht="15.75" customHeight="1">
      <c r="A820" s="475"/>
      <c r="B820" s="394"/>
      <c r="C820" s="476"/>
      <c r="D820" s="394"/>
      <c r="E820" s="394"/>
      <c r="F820" s="394"/>
      <c r="G820" s="394"/>
      <c r="H820" s="394"/>
      <c r="I820" s="394"/>
      <c r="J820" s="394"/>
      <c r="K820" s="394"/>
      <c r="L820" s="394"/>
      <c r="M820" s="394"/>
      <c r="N820" s="394"/>
      <c r="O820" s="394"/>
      <c r="P820" s="394"/>
      <c r="Q820" s="475"/>
      <c r="R820" s="475"/>
      <c r="S820" s="394"/>
      <c r="T820" s="394"/>
      <c r="U820" s="394"/>
      <c r="V820" s="394"/>
      <c r="W820" s="394"/>
      <c r="X820" s="394"/>
      <c r="Y820" s="477"/>
      <c r="Z820" s="477"/>
      <c r="AA820" s="394"/>
      <c r="AB820" s="394"/>
    </row>
    <row r="821" spans="8:8" ht="15.75" customHeight="1">
      <c r="A821" s="475"/>
      <c r="B821" s="394"/>
      <c r="C821" s="476"/>
      <c r="D821" s="394"/>
      <c r="E821" s="394"/>
      <c r="F821" s="394"/>
      <c r="G821" s="394"/>
      <c r="H821" s="394"/>
      <c r="I821" s="394"/>
      <c r="J821" s="394"/>
      <c r="K821" s="394"/>
      <c r="L821" s="394"/>
      <c r="M821" s="394"/>
      <c r="N821" s="394"/>
      <c r="O821" s="394"/>
      <c r="P821" s="394"/>
      <c r="Q821" s="475"/>
      <c r="R821" s="475"/>
      <c r="S821" s="394"/>
      <c r="T821" s="394"/>
      <c r="U821" s="394"/>
      <c r="V821" s="394"/>
      <c r="W821" s="394"/>
      <c r="X821" s="394"/>
      <c r="Y821" s="477"/>
      <c r="Z821" s="477"/>
      <c r="AA821" s="394"/>
      <c r="AB821" s="394"/>
    </row>
    <row r="822" spans="8:8" ht="15.75" customHeight="1">
      <c r="A822" s="475"/>
      <c r="B822" s="394"/>
      <c r="C822" s="476"/>
      <c r="D822" s="394"/>
      <c r="E822" s="394"/>
      <c r="F822" s="394"/>
      <c r="G822" s="394"/>
      <c r="H822" s="394"/>
      <c r="I822" s="394"/>
      <c r="J822" s="394"/>
      <c r="K822" s="394"/>
      <c r="L822" s="394"/>
      <c r="M822" s="394"/>
      <c r="N822" s="394"/>
      <c r="O822" s="394"/>
      <c r="P822" s="394"/>
      <c r="Q822" s="475"/>
      <c r="R822" s="475"/>
      <c r="S822" s="394"/>
      <c r="T822" s="394"/>
      <c r="U822" s="394"/>
      <c r="V822" s="394"/>
      <c r="W822" s="394"/>
      <c r="X822" s="394"/>
      <c r="Y822" s="477"/>
      <c r="Z822" s="477"/>
      <c r="AA822" s="394"/>
      <c r="AB822" s="394"/>
    </row>
    <row r="823" spans="8:8" ht="15.75" customHeight="1">
      <c r="A823" s="475"/>
      <c r="B823" s="394"/>
      <c r="C823" s="476"/>
      <c r="D823" s="394"/>
      <c r="E823" s="394"/>
      <c r="F823" s="394"/>
      <c r="G823" s="394"/>
      <c r="H823" s="394"/>
      <c r="I823" s="394"/>
      <c r="J823" s="394"/>
      <c r="K823" s="394"/>
      <c r="L823" s="394"/>
      <c r="M823" s="394"/>
      <c r="N823" s="394"/>
      <c r="O823" s="394"/>
      <c r="P823" s="394"/>
      <c r="Q823" s="475"/>
      <c r="R823" s="475"/>
      <c r="S823" s="394"/>
      <c r="T823" s="394"/>
      <c r="U823" s="394"/>
      <c r="V823" s="394"/>
      <c r="W823" s="394"/>
      <c r="X823" s="394"/>
      <c r="Y823" s="477"/>
      <c r="Z823" s="477"/>
      <c r="AA823" s="394"/>
      <c r="AB823" s="394"/>
    </row>
    <row r="824" spans="8:8" ht="15.75" customHeight="1">
      <c r="A824" s="475"/>
      <c r="B824" s="394"/>
      <c r="C824" s="476"/>
      <c r="D824" s="394"/>
      <c r="E824" s="394"/>
      <c r="F824" s="394"/>
      <c r="G824" s="394"/>
      <c r="H824" s="394"/>
      <c r="I824" s="394"/>
      <c r="J824" s="394"/>
      <c r="K824" s="394"/>
      <c r="L824" s="394"/>
      <c r="M824" s="394"/>
      <c r="N824" s="394"/>
      <c r="O824" s="394"/>
      <c r="P824" s="394"/>
      <c r="Q824" s="475"/>
      <c r="R824" s="475"/>
      <c r="S824" s="394"/>
      <c r="T824" s="394"/>
      <c r="U824" s="394"/>
      <c r="V824" s="394"/>
      <c r="W824" s="394"/>
      <c r="X824" s="394"/>
      <c r="Y824" s="477"/>
      <c r="Z824" s="477"/>
      <c r="AA824" s="394"/>
      <c r="AB824" s="394"/>
    </row>
    <row r="825" spans="8:8" ht="15.75" customHeight="1">
      <c r="A825" s="475"/>
      <c r="B825" s="394"/>
      <c r="C825" s="476"/>
      <c r="D825" s="394"/>
      <c r="E825" s="394"/>
      <c r="F825" s="394"/>
      <c r="G825" s="394"/>
      <c r="H825" s="394"/>
      <c r="I825" s="394"/>
      <c r="J825" s="394"/>
      <c r="K825" s="394"/>
      <c r="L825" s="394"/>
      <c r="M825" s="394"/>
      <c r="N825" s="394"/>
      <c r="O825" s="394"/>
      <c r="P825" s="394"/>
      <c r="Q825" s="475"/>
      <c r="R825" s="475"/>
      <c r="S825" s="394"/>
      <c r="T825" s="394"/>
      <c r="U825" s="394"/>
      <c r="V825" s="394"/>
      <c r="W825" s="394"/>
      <c r="X825" s="394"/>
      <c r="Y825" s="477"/>
      <c r="Z825" s="477"/>
      <c r="AA825" s="394"/>
      <c r="AB825" s="394"/>
    </row>
    <row r="826" spans="8:8" ht="15.75" customHeight="1">
      <c r="A826" s="475"/>
      <c r="B826" s="394"/>
      <c r="C826" s="476"/>
      <c r="D826" s="394"/>
      <c r="E826" s="394"/>
      <c r="F826" s="394"/>
      <c r="G826" s="394"/>
      <c r="H826" s="394"/>
      <c r="I826" s="394"/>
      <c r="J826" s="394"/>
      <c r="K826" s="394"/>
      <c r="L826" s="394"/>
      <c r="M826" s="394"/>
      <c r="N826" s="394"/>
      <c r="O826" s="394"/>
      <c r="P826" s="394"/>
      <c r="Q826" s="475"/>
      <c r="R826" s="475"/>
      <c r="S826" s="394"/>
      <c r="T826" s="394"/>
      <c r="U826" s="394"/>
      <c r="V826" s="394"/>
      <c r="W826" s="394"/>
      <c r="X826" s="394"/>
      <c r="Y826" s="477"/>
      <c r="Z826" s="477"/>
      <c r="AA826" s="394"/>
      <c r="AB826" s="394"/>
    </row>
    <row r="827" spans="8:8" ht="15.75" customHeight="1">
      <c r="A827" s="475"/>
      <c r="B827" s="394"/>
      <c r="C827" s="476"/>
      <c r="D827" s="394"/>
      <c r="E827" s="394"/>
      <c r="F827" s="394"/>
      <c r="G827" s="394"/>
      <c r="H827" s="394"/>
      <c r="I827" s="394"/>
      <c r="J827" s="394"/>
      <c r="K827" s="394"/>
      <c r="L827" s="394"/>
      <c r="M827" s="394"/>
      <c r="N827" s="394"/>
      <c r="O827" s="394"/>
      <c r="P827" s="394"/>
      <c r="Q827" s="475"/>
      <c r="R827" s="475"/>
      <c r="S827" s="394"/>
      <c r="T827" s="394"/>
      <c r="U827" s="394"/>
      <c r="V827" s="394"/>
      <c r="W827" s="394"/>
      <c r="X827" s="394"/>
      <c r="Y827" s="477"/>
      <c r="Z827" s="477"/>
      <c r="AA827" s="394"/>
      <c r="AB827" s="394"/>
    </row>
    <row r="828" spans="8:8" ht="15.75" customHeight="1">
      <c r="A828" s="475"/>
      <c r="B828" s="394"/>
      <c r="C828" s="476"/>
      <c r="D828" s="394"/>
      <c r="E828" s="394"/>
      <c r="F828" s="394"/>
      <c r="G828" s="394"/>
      <c r="H828" s="394"/>
      <c r="I828" s="394"/>
      <c r="J828" s="394"/>
      <c r="K828" s="394"/>
      <c r="L828" s="394"/>
      <c r="M828" s="394"/>
      <c r="N828" s="394"/>
      <c r="O828" s="394"/>
      <c r="P828" s="394"/>
      <c r="Q828" s="475"/>
      <c r="R828" s="475"/>
      <c r="S828" s="394"/>
      <c r="T828" s="394"/>
      <c r="U828" s="394"/>
      <c r="V828" s="394"/>
      <c r="W828" s="394"/>
      <c r="X828" s="394"/>
      <c r="Y828" s="477"/>
      <c r="Z828" s="477"/>
      <c r="AA828" s="394"/>
      <c r="AB828" s="394"/>
    </row>
    <row r="829" spans="8:8" ht="15.75" customHeight="1">
      <c r="A829" s="475"/>
      <c r="B829" s="394"/>
      <c r="C829" s="476"/>
      <c r="D829" s="394"/>
      <c r="E829" s="394"/>
      <c r="F829" s="394"/>
      <c r="G829" s="394"/>
      <c r="H829" s="394"/>
      <c r="I829" s="394"/>
      <c r="J829" s="394"/>
      <c r="K829" s="394"/>
      <c r="L829" s="394"/>
      <c r="M829" s="394"/>
      <c r="N829" s="394"/>
      <c r="O829" s="394"/>
      <c r="P829" s="394"/>
      <c r="Q829" s="475"/>
      <c r="R829" s="475"/>
      <c r="S829" s="394"/>
      <c r="T829" s="394"/>
      <c r="U829" s="394"/>
      <c r="V829" s="394"/>
      <c r="W829" s="394"/>
      <c r="X829" s="394"/>
      <c r="Y829" s="477"/>
      <c r="Z829" s="477"/>
      <c r="AA829" s="394"/>
      <c r="AB829" s="394"/>
    </row>
    <row r="830" spans="8:8" ht="15.75" customHeight="1">
      <c r="A830" s="475"/>
      <c r="B830" s="394"/>
      <c r="C830" s="476"/>
      <c r="D830" s="394"/>
      <c r="E830" s="394"/>
      <c r="F830" s="394"/>
      <c r="G830" s="394"/>
      <c r="H830" s="394"/>
      <c r="I830" s="394"/>
      <c r="J830" s="394"/>
      <c r="K830" s="394"/>
      <c r="L830" s="394"/>
      <c r="M830" s="394"/>
      <c r="N830" s="394"/>
      <c r="O830" s="394"/>
      <c r="P830" s="394"/>
      <c r="Q830" s="475"/>
      <c r="R830" s="475"/>
      <c r="S830" s="394"/>
      <c r="T830" s="394"/>
      <c r="U830" s="394"/>
      <c r="V830" s="394"/>
      <c r="W830" s="394"/>
      <c r="X830" s="394"/>
      <c r="Y830" s="477"/>
      <c r="Z830" s="477"/>
      <c r="AA830" s="394"/>
      <c r="AB830" s="394"/>
    </row>
    <row r="831" spans="8:8" ht="15.75" customHeight="1">
      <c r="A831" s="475"/>
      <c r="B831" s="394"/>
      <c r="C831" s="476"/>
      <c r="D831" s="394"/>
      <c r="E831" s="394"/>
      <c r="F831" s="394"/>
      <c r="G831" s="394"/>
      <c r="H831" s="394"/>
      <c r="I831" s="394"/>
      <c r="J831" s="394"/>
      <c r="K831" s="394"/>
      <c r="L831" s="394"/>
      <c r="M831" s="394"/>
      <c r="N831" s="394"/>
      <c r="O831" s="394"/>
      <c r="P831" s="394"/>
      <c r="Q831" s="475"/>
      <c r="R831" s="475"/>
      <c r="S831" s="394"/>
      <c r="T831" s="394"/>
      <c r="U831" s="394"/>
      <c r="V831" s="394"/>
      <c r="W831" s="394"/>
      <c r="X831" s="394"/>
      <c r="Y831" s="477"/>
      <c r="Z831" s="477"/>
      <c r="AA831" s="394"/>
      <c r="AB831" s="394"/>
    </row>
    <row r="832" spans="8:8" ht="15.75" customHeight="1">
      <c r="A832" s="475"/>
      <c r="B832" s="394"/>
      <c r="C832" s="476"/>
      <c r="D832" s="394"/>
      <c r="E832" s="394"/>
      <c r="F832" s="394"/>
      <c r="G832" s="394"/>
      <c r="H832" s="394"/>
      <c r="I832" s="394"/>
      <c r="J832" s="394"/>
      <c r="K832" s="394"/>
      <c r="L832" s="394"/>
      <c r="M832" s="394"/>
      <c r="N832" s="394"/>
      <c r="O832" s="394"/>
      <c r="P832" s="394"/>
      <c r="Q832" s="475"/>
      <c r="R832" s="475"/>
      <c r="S832" s="394"/>
      <c r="T832" s="394"/>
      <c r="U832" s="394"/>
      <c r="V832" s="394"/>
      <c r="W832" s="394"/>
      <c r="X832" s="394"/>
      <c r="Y832" s="477"/>
      <c r="Z832" s="477"/>
      <c r="AA832" s="394"/>
      <c r="AB832" s="394"/>
    </row>
    <row r="833" spans="8:8" ht="15.75" customHeight="1">
      <c r="A833" s="475"/>
      <c r="B833" s="394"/>
      <c r="C833" s="476"/>
      <c r="D833" s="394"/>
      <c r="E833" s="394"/>
      <c r="F833" s="394"/>
      <c r="G833" s="394"/>
      <c r="H833" s="394"/>
      <c r="I833" s="394"/>
      <c r="J833" s="394"/>
      <c r="K833" s="394"/>
      <c r="L833" s="394"/>
      <c r="M833" s="394"/>
      <c r="N833" s="394"/>
      <c r="O833" s="394"/>
      <c r="P833" s="394"/>
      <c r="Q833" s="475"/>
      <c r="R833" s="475"/>
      <c r="S833" s="394"/>
      <c r="T833" s="394"/>
      <c r="U833" s="394"/>
      <c r="V833" s="394"/>
      <c r="W833" s="394"/>
      <c r="X833" s="394"/>
      <c r="Y833" s="477"/>
      <c r="Z833" s="477"/>
      <c r="AA833" s="394"/>
      <c r="AB833" s="394"/>
    </row>
    <row r="834" spans="8:8" ht="15.75" customHeight="1">
      <c r="A834" s="475"/>
      <c r="B834" s="394"/>
      <c r="C834" s="476"/>
      <c r="D834" s="394"/>
      <c r="E834" s="394"/>
      <c r="F834" s="394"/>
      <c r="G834" s="394"/>
      <c r="H834" s="394"/>
      <c r="I834" s="394"/>
      <c r="J834" s="394"/>
      <c r="K834" s="394"/>
      <c r="L834" s="394"/>
      <c r="M834" s="394"/>
      <c r="N834" s="394"/>
      <c r="O834" s="394"/>
      <c r="P834" s="394"/>
      <c r="Q834" s="475"/>
      <c r="R834" s="475"/>
      <c r="S834" s="394"/>
      <c r="T834" s="394"/>
      <c r="U834" s="394"/>
      <c r="V834" s="394"/>
      <c r="W834" s="394"/>
      <c r="X834" s="394"/>
      <c r="Y834" s="477"/>
      <c r="Z834" s="477"/>
      <c r="AA834" s="394"/>
      <c r="AB834" s="394"/>
    </row>
    <row r="835" spans="8:8" ht="15.75" customHeight="1">
      <c r="A835" s="475"/>
      <c r="B835" s="394"/>
      <c r="C835" s="476"/>
      <c r="D835" s="394"/>
      <c r="E835" s="394"/>
      <c r="F835" s="394"/>
      <c r="G835" s="394"/>
      <c r="H835" s="394"/>
      <c r="I835" s="394"/>
      <c r="J835" s="394"/>
      <c r="K835" s="394"/>
      <c r="L835" s="394"/>
      <c r="M835" s="394"/>
      <c r="N835" s="394"/>
      <c r="O835" s="394"/>
      <c r="P835" s="394"/>
      <c r="Q835" s="475"/>
      <c r="R835" s="475"/>
      <c r="S835" s="394"/>
      <c r="T835" s="394"/>
      <c r="U835" s="394"/>
      <c r="V835" s="394"/>
      <c r="W835" s="394"/>
      <c r="X835" s="394"/>
      <c r="Y835" s="477"/>
      <c r="Z835" s="477"/>
      <c r="AA835" s="394"/>
      <c r="AB835" s="394"/>
    </row>
    <row r="836" spans="8:8" ht="15.75" customHeight="1">
      <c r="A836" s="475"/>
      <c r="B836" s="394"/>
      <c r="C836" s="476"/>
      <c r="D836" s="394"/>
      <c r="E836" s="394"/>
      <c r="F836" s="394"/>
      <c r="G836" s="394"/>
      <c r="H836" s="394"/>
      <c r="I836" s="394"/>
      <c r="J836" s="394"/>
      <c r="K836" s="394"/>
      <c r="L836" s="394"/>
      <c r="M836" s="394"/>
      <c r="N836" s="394"/>
      <c r="O836" s="394"/>
      <c r="P836" s="394"/>
      <c r="Q836" s="475"/>
      <c r="R836" s="475"/>
      <c r="S836" s="394"/>
      <c r="T836" s="394"/>
      <c r="U836" s="394"/>
      <c r="V836" s="394"/>
      <c r="W836" s="394"/>
      <c r="X836" s="394"/>
      <c r="Y836" s="477"/>
      <c r="Z836" s="477"/>
      <c r="AA836" s="394"/>
      <c r="AB836" s="394"/>
    </row>
    <row r="837" spans="8:8" ht="15.75" customHeight="1">
      <c r="A837" s="475"/>
      <c r="B837" s="394"/>
      <c r="C837" s="476"/>
      <c r="D837" s="394"/>
      <c r="E837" s="394"/>
      <c r="F837" s="394"/>
      <c r="G837" s="394"/>
      <c r="H837" s="394"/>
      <c r="I837" s="394"/>
      <c r="J837" s="394"/>
      <c r="K837" s="394"/>
      <c r="L837" s="394"/>
      <c r="M837" s="394"/>
      <c r="N837" s="394"/>
      <c r="O837" s="394"/>
      <c r="P837" s="394"/>
      <c r="Q837" s="475"/>
      <c r="R837" s="475"/>
      <c r="S837" s="394"/>
      <c r="T837" s="394"/>
      <c r="U837" s="394"/>
      <c r="V837" s="394"/>
      <c r="W837" s="394"/>
      <c r="X837" s="394"/>
      <c r="Y837" s="477"/>
      <c r="Z837" s="477"/>
      <c r="AA837" s="394"/>
      <c r="AB837" s="394"/>
    </row>
    <row r="838" spans="8:8" ht="15.75" customHeight="1">
      <c r="A838" s="475"/>
      <c r="B838" s="394"/>
      <c r="C838" s="476"/>
      <c r="D838" s="394"/>
      <c r="E838" s="394"/>
      <c r="F838" s="394"/>
      <c r="G838" s="394"/>
      <c r="H838" s="394"/>
      <c r="I838" s="394"/>
      <c r="J838" s="394"/>
      <c r="K838" s="394"/>
      <c r="L838" s="394"/>
      <c r="M838" s="394"/>
      <c r="N838" s="394"/>
      <c r="O838" s="394"/>
      <c r="P838" s="394"/>
      <c r="Q838" s="475"/>
      <c r="R838" s="475"/>
      <c r="S838" s="394"/>
      <c r="T838" s="394"/>
      <c r="U838" s="394"/>
      <c r="V838" s="394"/>
      <c r="W838" s="394"/>
      <c r="X838" s="394"/>
      <c r="Y838" s="477"/>
      <c r="Z838" s="477"/>
      <c r="AA838" s="394"/>
      <c r="AB838" s="394"/>
    </row>
    <row r="839" spans="8:8" ht="15.75" customHeight="1">
      <c r="A839" s="475"/>
      <c r="B839" s="394"/>
      <c r="C839" s="476"/>
      <c r="D839" s="394"/>
      <c r="E839" s="394"/>
      <c r="F839" s="394"/>
      <c r="G839" s="394"/>
      <c r="H839" s="394"/>
      <c r="I839" s="394"/>
      <c r="J839" s="394"/>
      <c r="K839" s="394"/>
      <c r="L839" s="394"/>
      <c r="M839" s="394"/>
      <c r="N839" s="394"/>
      <c r="O839" s="394"/>
      <c r="P839" s="394"/>
      <c r="Q839" s="475"/>
      <c r="R839" s="475"/>
      <c r="S839" s="394"/>
      <c r="T839" s="394"/>
      <c r="U839" s="394"/>
      <c r="V839" s="394"/>
      <c r="W839" s="394"/>
      <c r="X839" s="394"/>
      <c r="Y839" s="477"/>
      <c r="Z839" s="477"/>
      <c r="AA839" s="394"/>
      <c r="AB839" s="394"/>
    </row>
    <row r="840" spans="8:8" ht="15.75" customHeight="1">
      <c r="A840" s="475"/>
      <c r="B840" s="394"/>
      <c r="C840" s="476"/>
      <c r="D840" s="394"/>
      <c r="E840" s="394"/>
      <c r="F840" s="394"/>
      <c r="G840" s="394"/>
      <c r="H840" s="394"/>
      <c r="I840" s="394"/>
      <c r="J840" s="394"/>
      <c r="K840" s="394"/>
      <c r="L840" s="394"/>
      <c r="M840" s="394"/>
      <c r="N840" s="394"/>
      <c r="O840" s="394"/>
      <c r="P840" s="394"/>
      <c r="Q840" s="475"/>
      <c r="R840" s="475"/>
      <c r="S840" s="394"/>
      <c r="T840" s="394"/>
      <c r="U840" s="394"/>
      <c r="V840" s="394"/>
      <c r="W840" s="394"/>
      <c r="X840" s="394"/>
      <c r="Y840" s="477"/>
      <c r="Z840" s="477"/>
      <c r="AA840" s="394"/>
      <c r="AB840" s="394"/>
    </row>
    <row r="841" spans="8:8" ht="15.75" customHeight="1">
      <c r="A841" s="475"/>
      <c r="B841" s="394"/>
      <c r="C841" s="476"/>
      <c r="D841" s="394"/>
      <c r="E841" s="394"/>
      <c r="F841" s="394"/>
      <c r="G841" s="394"/>
      <c r="H841" s="394"/>
      <c r="I841" s="394"/>
      <c r="J841" s="394"/>
      <c r="K841" s="394"/>
      <c r="L841" s="394"/>
      <c r="M841" s="394"/>
      <c r="N841" s="394"/>
      <c r="O841" s="394"/>
      <c r="P841" s="394"/>
      <c r="Q841" s="475"/>
      <c r="R841" s="475"/>
      <c r="S841" s="394"/>
      <c r="T841" s="394"/>
      <c r="U841" s="394"/>
      <c r="V841" s="394"/>
      <c r="W841" s="394"/>
      <c r="X841" s="394"/>
      <c r="Y841" s="477"/>
      <c r="Z841" s="477"/>
      <c r="AA841" s="394"/>
      <c r="AB841" s="394"/>
    </row>
    <row r="842" spans="8:8" ht="15.75" customHeight="1">
      <c r="A842" s="475"/>
      <c r="B842" s="394"/>
      <c r="C842" s="476"/>
      <c r="D842" s="394"/>
      <c r="E842" s="394"/>
      <c r="F842" s="394"/>
      <c r="G842" s="394"/>
      <c r="H842" s="394"/>
      <c r="I842" s="394"/>
      <c r="J842" s="394"/>
      <c r="K842" s="394"/>
      <c r="L842" s="394"/>
      <c r="M842" s="394"/>
      <c r="N842" s="394"/>
      <c r="O842" s="394"/>
      <c r="P842" s="394"/>
      <c r="Q842" s="475"/>
      <c r="R842" s="475"/>
      <c r="S842" s="394"/>
      <c r="T842" s="394"/>
      <c r="U842" s="394"/>
      <c r="V842" s="394"/>
      <c r="W842" s="394"/>
      <c r="X842" s="394"/>
      <c r="Y842" s="477"/>
      <c r="Z842" s="477"/>
      <c r="AA842" s="394"/>
      <c r="AB842" s="394"/>
    </row>
    <row r="843" spans="8:8" ht="15.75" customHeight="1">
      <c r="A843" s="475"/>
      <c r="B843" s="394"/>
      <c r="C843" s="476"/>
      <c r="D843" s="394"/>
      <c r="E843" s="394"/>
      <c r="F843" s="394"/>
      <c r="G843" s="394"/>
      <c r="H843" s="394"/>
      <c r="I843" s="394"/>
      <c r="J843" s="394"/>
      <c r="K843" s="394"/>
      <c r="L843" s="394"/>
      <c r="M843" s="394"/>
      <c r="N843" s="394"/>
      <c r="O843" s="394"/>
      <c r="P843" s="394"/>
      <c r="Q843" s="475"/>
      <c r="R843" s="475"/>
      <c r="S843" s="394"/>
      <c r="T843" s="394"/>
      <c r="U843" s="394"/>
      <c r="V843" s="394"/>
      <c r="W843" s="394"/>
      <c r="X843" s="394"/>
      <c r="Y843" s="477"/>
      <c r="Z843" s="477"/>
      <c r="AA843" s="394"/>
      <c r="AB843" s="394"/>
    </row>
    <row r="844" spans="8:8" ht="15.75" customHeight="1">
      <c r="A844" s="475"/>
      <c r="B844" s="394"/>
      <c r="C844" s="476"/>
      <c r="D844" s="394"/>
      <c r="E844" s="394"/>
      <c r="F844" s="394"/>
      <c r="G844" s="394"/>
      <c r="H844" s="394"/>
      <c r="I844" s="394"/>
      <c r="J844" s="394"/>
      <c r="K844" s="394"/>
      <c r="L844" s="394"/>
      <c r="M844" s="394"/>
      <c r="N844" s="394"/>
      <c r="O844" s="394"/>
      <c r="P844" s="394"/>
      <c r="Q844" s="475"/>
      <c r="R844" s="475"/>
      <c r="S844" s="394"/>
      <c r="T844" s="394"/>
      <c r="U844" s="394"/>
      <c r="V844" s="394"/>
      <c r="W844" s="394"/>
      <c r="X844" s="394"/>
      <c r="Y844" s="477"/>
      <c r="Z844" s="477"/>
      <c r="AA844" s="394"/>
      <c r="AB844" s="394"/>
    </row>
    <row r="845" spans="8:8" ht="15.75" customHeight="1">
      <c r="A845" s="475"/>
      <c r="B845" s="394"/>
      <c r="C845" s="476"/>
      <c r="D845" s="394"/>
      <c r="E845" s="394"/>
      <c r="F845" s="394"/>
      <c r="G845" s="394"/>
      <c r="H845" s="394"/>
      <c r="I845" s="394"/>
      <c r="J845" s="394"/>
      <c r="K845" s="394"/>
      <c r="L845" s="394"/>
      <c r="M845" s="394"/>
      <c r="N845" s="394"/>
      <c r="O845" s="394"/>
      <c r="P845" s="394"/>
      <c r="Q845" s="475"/>
      <c r="R845" s="475"/>
      <c r="S845" s="394"/>
      <c r="T845" s="394"/>
      <c r="U845" s="394"/>
      <c r="V845" s="394"/>
      <c r="W845" s="394"/>
      <c r="X845" s="394"/>
      <c r="Y845" s="477"/>
      <c r="Z845" s="477"/>
      <c r="AA845" s="394"/>
      <c r="AB845" s="394"/>
    </row>
    <row r="846" spans="8:8" ht="15.75" customHeight="1">
      <c r="A846" s="475"/>
      <c r="B846" s="394"/>
      <c r="C846" s="476"/>
      <c r="D846" s="394"/>
      <c r="E846" s="394"/>
      <c r="F846" s="394"/>
      <c r="G846" s="394"/>
      <c r="H846" s="394"/>
      <c r="I846" s="394"/>
      <c r="J846" s="394"/>
      <c r="K846" s="394"/>
      <c r="L846" s="394"/>
      <c r="M846" s="394"/>
      <c r="N846" s="394"/>
      <c r="O846" s="394"/>
      <c r="P846" s="394"/>
      <c r="Q846" s="475"/>
      <c r="R846" s="475"/>
      <c r="S846" s="394"/>
      <c r="T846" s="394"/>
      <c r="U846" s="394"/>
      <c r="V846" s="394"/>
      <c r="W846" s="394"/>
      <c r="X846" s="394"/>
      <c r="Y846" s="477"/>
      <c r="Z846" s="477"/>
      <c r="AA846" s="394"/>
      <c r="AB846" s="394"/>
    </row>
    <row r="847" spans="8:8" ht="15.75" customHeight="1">
      <c r="A847" s="475"/>
      <c r="B847" s="394"/>
      <c r="C847" s="476"/>
      <c r="D847" s="394"/>
      <c r="E847" s="394"/>
      <c r="F847" s="394"/>
      <c r="G847" s="394"/>
      <c r="H847" s="394"/>
      <c r="I847" s="394"/>
      <c r="J847" s="394"/>
      <c r="K847" s="394"/>
      <c r="L847" s="394"/>
      <c r="M847" s="394"/>
      <c r="N847" s="394"/>
      <c r="O847" s="394"/>
      <c r="P847" s="394"/>
      <c r="Q847" s="475"/>
      <c r="R847" s="475"/>
      <c r="S847" s="394"/>
      <c r="T847" s="394"/>
      <c r="U847" s="394"/>
      <c r="V847" s="394"/>
      <c r="W847" s="394"/>
      <c r="X847" s="394"/>
      <c r="Y847" s="477"/>
      <c r="Z847" s="477"/>
      <c r="AA847" s="394"/>
      <c r="AB847" s="394"/>
    </row>
    <row r="848" spans="8:8" ht="15.75" customHeight="1">
      <c r="A848" s="475"/>
      <c r="B848" s="394"/>
      <c r="C848" s="476"/>
      <c r="D848" s="394"/>
      <c r="E848" s="394"/>
      <c r="F848" s="394"/>
      <c r="G848" s="394"/>
      <c r="H848" s="394"/>
      <c r="I848" s="394"/>
      <c r="J848" s="394"/>
      <c r="K848" s="394"/>
      <c r="L848" s="394"/>
      <c r="M848" s="394"/>
      <c r="N848" s="394"/>
      <c r="O848" s="394"/>
      <c r="P848" s="394"/>
      <c r="Q848" s="475"/>
      <c r="R848" s="475"/>
      <c r="S848" s="394"/>
      <c r="T848" s="394"/>
      <c r="U848" s="394"/>
      <c r="V848" s="394"/>
      <c r="W848" s="394"/>
      <c r="X848" s="394"/>
      <c r="Y848" s="477"/>
      <c r="Z848" s="477"/>
      <c r="AA848" s="394"/>
      <c r="AB848" s="394"/>
    </row>
    <row r="849" spans="8:8" ht="15.75" customHeight="1">
      <c r="A849" s="475"/>
      <c r="B849" s="394"/>
      <c r="C849" s="476"/>
      <c r="D849" s="394"/>
      <c r="E849" s="394"/>
      <c r="F849" s="394"/>
      <c r="G849" s="394"/>
      <c r="H849" s="394"/>
      <c r="I849" s="394"/>
      <c r="J849" s="394"/>
      <c r="K849" s="394"/>
      <c r="L849" s="394"/>
      <c r="M849" s="394"/>
      <c r="N849" s="394"/>
      <c r="O849" s="394"/>
      <c r="P849" s="394"/>
      <c r="Q849" s="475"/>
      <c r="R849" s="475"/>
      <c r="S849" s="394"/>
      <c r="T849" s="394"/>
      <c r="U849" s="394"/>
      <c r="V849" s="394"/>
      <c r="W849" s="394"/>
      <c r="X849" s="394"/>
      <c r="Y849" s="477"/>
      <c r="Z849" s="477"/>
      <c r="AA849" s="394"/>
      <c r="AB849" s="394"/>
    </row>
    <row r="850" spans="8:8" ht="15.75" customHeight="1">
      <c r="A850" s="475"/>
      <c r="B850" s="394"/>
      <c r="C850" s="476"/>
      <c r="D850" s="394"/>
      <c r="E850" s="394"/>
      <c r="F850" s="394"/>
      <c r="G850" s="394"/>
      <c r="H850" s="394"/>
      <c r="I850" s="394"/>
      <c r="J850" s="394"/>
      <c r="K850" s="394"/>
      <c r="L850" s="394"/>
      <c r="M850" s="394"/>
      <c r="N850" s="394"/>
      <c r="O850" s="394"/>
      <c r="P850" s="394"/>
      <c r="Q850" s="475"/>
      <c r="R850" s="475"/>
      <c r="S850" s="394"/>
      <c r="T850" s="394"/>
      <c r="U850" s="394"/>
      <c r="V850" s="394"/>
      <c r="W850" s="394"/>
      <c r="X850" s="394"/>
      <c r="Y850" s="477"/>
      <c r="Z850" s="477"/>
      <c r="AA850" s="394"/>
      <c r="AB850" s="394"/>
    </row>
    <row r="851" spans="8:8" ht="15.75" customHeight="1">
      <c r="A851" s="475"/>
      <c r="B851" s="394"/>
      <c r="C851" s="476"/>
      <c r="D851" s="394"/>
      <c r="E851" s="394"/>
      <c r="F851" s="394"/>
      <c r="G851" s="394"/>
      <c r="H851" s="394"/>
      <c r="I851" s="394"/>
      <c r="J851" s="394"/>
      <c r="K851" s="394"/>
      <c r="L851" s="394"/>
      <c r="M851" s="394"/>
      <c r="N851" s="394"/>
      <c r="O851" s="394"/>
      <c r="P851" s="394"/>
      <c r="Q851" s="475"/>
      <c r="R851" s="475"/>
      <c r="S851" s="394"/>
      <c r="T851" s="394"/>
      <c r="U851" s="394"/>
      <c r="V851" s="394"/>
      <c r="W851" s="394"/>
      <c r="X851" s="394"/>
      <c r="Y851" s="477"/>
      <c r="Z851" s="477"/>
      <c r="AA851" s="394"/>
      <c r="AB851" s="394"/>
    </row>
    <row r="852" spans="8:8" ht="15.75" customHeight="1">
      <c r="A852" s="475"/>
      <c r="B852" s="394"/>
      <c r="C852" s="476"/>
      <c r="D852" s="394"/>
      <c r="E852" s="394"/>
      <c r="F852" s="394"/>
      <c r="G852" s="394"/>
      <c r="H852" s="394"/>
      <c r="I852" s="394"/>
      <c r="J852" s="394"/>
      <c r="K852" s="394"/>
      <c r="L852" s="394"/>
      <c r="M852" s="394"/>
      <c r="N852" s="394"/>
      <c r="O852" s="394"/>
      <c r="P852" s="394"/>
      <c r="Q852" s="475"/>
      <c r="R852" s="475"/>
      <c r="S852" s="394"/>
      <c r="T852" s="394"/>
      <c r="U852" s="394"/>
      <c r="V852" s="394"/>
      <c r="W852" s="394"/>
      <c r="X852" s="394"/>
      <c r="Y852" s="477"/>
      <c r="Z852" s="477"/>
      <c r="AA852" s="394"/>
      <c r="AB852" s="394"/>
    </row>
    <row r="853" spans="8:8" ht="15.75" customHeight="1">
      <c r="A853" s="475"/>
      <c r="B853" s="394"/>
      <c r="C853" s="476"/>
      <c r="D853" s="394"/>
      <c r="E853" s="394"/>
      <c r="F853" s="394"/>
      <c r="G853" s="394"/>
      <c r="H853" s="394"/>
      <c r="I853" s="394"/>
      <c r="J853" s="394"/>
      <c r="K853" s="394"/>
      <c r="L853" s="394"/>
      <c r="M853" s="394"/>
      <c r="N853" s="394"/>
      <c r="O853" s="394"/>
      <c r="P853" s="394"/>
      <c r="Q853" s="475"/>
      <c r="R853" s="475"/>
      <c r="S853" s="394"/>
      <c r="T853" s="394"/>
      <c r="U853" s="394"/>
      <c r="V853" s="394"/>
      <c r="W853" s="394"/>
      <c r="X853" s="394"/>
      <c r="Y853" s="477"/>
      <c r="Z853" s="477"/>
      <c r="AA853" s="394"/>
      <c r="AB853" s="394"/>
    </row>
    <row r="854" spans="8:8" ht="15.75" customHeight="1">
      <c r="A854" s="475"/>
      <c r="B854" s="394"/>
      <c r="C854" s="476"/>
      <c r="D854" s="394"/>
      <c r="E854" s="394"/>
      <c r="F854" s="394"/>
      <c r="G854" s="394"/>
      <c r="H854" s="394"/>
      <c r="I854" s="394"/>
      <c r="J854" s="394"/>
      <c r="K854" s="394"/>
      <c r="L854" s="394"/>
      <c r="M854" s="394"/>
      <c r="N854" s="394"/>
      <c r="O854" s="394"/>
      <c r="P854" s="394"/>
      <c r="Q854" s="475"/>
      <c r="R854" s="475"/>
      <c r="S854" s="394"/>
      <c r="T854" s="394"/>
      <c r="U854" s="394"/>
      <c r="V854" s="394"/>
      <c r="W854" s="394"/>
      <c r="X854" s="394"/>
      <c r="Y854" s="477"/>
      <c r="Z854" s="477"/>
      <c r="AA854" s="394"/>
      <c r="AB854" s="394"/>
    </row>
    <row r="855" spans="8:8" ht="15.75" customHeight="1">
      <c r="A855" s="475"/>
      <c r="B855" s="394"/>
      <c r="C855" s="476"/>
      <c r="D855" s="394"/>
      <c r="E855" s="394"/>
      <c r="F855" s="394"/>
      <c r="G855" s="394"/>
      <c r="H855" s="394"/>
      <c r="I855" s="394"/>
      <c r="J855" s="394"/>
      <c r="K855" s="394"/>
      <c r="L855" s="394"/>
      <c r="M855" s="394"/>
      <c r="N855" s="394"/>
      <c r="O855" s="394"/>
      <c r="P855" s="394"/>
      <c r="Q855" s="475"/>
      <c r="R855" s="475"/>
      <c r="S855" s="394"/>
      <c r="T855" s="394"/>
      <c r="U855" s="394"/>
      <c r="V855" s="394"/>
      <c r="W855" s="394"/>
      <c r="X855" s="394"/>
      <c r="Y855" s="477"/>
      <c r="Z855" s="477"/>
      <c r="AA855" s="394"/>
      <c r="AB855" s="394"/>
    </row>
    <row r="856" spans="8:8" ht="15.75" customHeight="1">
      <c r="A856" s="475"/>
      <c r="B856" s="394"/>
      <c r="C856" s="476"/>
      <c r="D856" s="394"/>
      <c r="E856" s="394"/>
      <c r="F856" s="394"/>
      <c r="G856" s="394"/>
      <c r="H856" s="394"/>
      <c r="I856" s="394"/>
      <c r="J856" s="394"/>
      <c r="K856" s="394"/>
      <c r="L856" s="394"/>
      <c r="M856" s="394"/>
      <c r="N856" s="394"/>
      <c r="O856" s="394"/>
      <c r="P856" s="394"/>
      <c r="Q856" s="475"/>
      <c r="R856" s="475"/>
      <c r="S856" s="394"/>
      <c r="T856" s="394"/>
      <c r="U856" s="394"/>
      <c r="V856" s="394"/>
      <c r="W856" s="394"/>
      <c r="X856" s="394"/>
      <c r="Y856" s="477"/>
      <c r="Z856" s="477"/>
      <c r="AA856" s="394"/>
      <c r="AB856" s="394"/>
    </row>
    <row r="857" spans="8:8" ht="15.75" customHeight="1">
      <c r="A857" s="475"/>
      <c r="B857" s="394"/>
      <c r="C857" s="476"/>
      <c r="D857" s="394"/>
      <c r="E857" s="394"/>
      <c r="F857" s="394"/>
      <c r="G857" s="394"/>
      <c r="H857" s="394"/>
      <c r="I857" s="394"/>
      <c r="J857" s="394"/>
      <c r="K857" s="394"/>
      <c r="L857" s="394"/>
      <c r="M857" s="394"/>
      <c r="N857" s="394"/>
      <c r="O857" s="394"/>
      <c r="P857" s="394"/>
      <c r="Q857" s="475"/>
      <c r="R857" s="475"/>
      <c r="S857" s="394"/>
      <c r="T857" s="394"/>
      <c r="U857" s="394"/>
      <c r="V857" s="394"/>
      <c r="W857" s="394"/>
      <c r="X857" s="394"/>
      <c r="Y857" s="477"/>
      <c r="Z857" s="477"/>
      <c r="AA857" s="394"/>
      <c r="AB857" s="394"/>
    </row>
    <row r="858" spans="8:8" ht="15.75" customHeight="1">
      <c r="A858" s="475"/>
      <c r="B858" s="394"/>
      <c r="C858" s="476"/>
      <c r="D858" s="394"/>
      <c r="E858" s="394"/>
      <c r="F858" s="394"/>
      <c r="G858" s="394"/>
      <c r="H858" s="394"/>
      <c r="I858" s="394"/>
      <c r="J858" s="394"/>
      <c r="K858" s="394"/>
      <c r="L858" s="394"/>
      <c r="M858" s="394"/>
      <c r="N858" s="394"/>
      <c r="O858" s="394"/>
      <c r="P858" s="394"/>
      <c r="Q858" s="475"/>
      <c r="R858" s="475"/>
      <c r="S858" s="394"/>
      <c r="T858" s="394"/>
      <c r="U858" s="394"/>
      <c r="V858" s="394"/>
      <c r="W858" s="394"/>
      <c r="X858" s="394"/>
      <c r="Y858" s="477"/>
      <c r="Z858" s="477"/>
      <c r="AA858" s="394"/>
      <c r="AB858" s="394"/>
    </row>
    <row r="859" spans="8:8" ht="15.75" customHeight="1">
      <c r="A859" s="475"/>
      <c r="B859" s="394"/>
      <c r="C859" s="476"/>
      <c r="D859" s="394"/>
      <c r="E859" s="394"/>
      <c r="F859" s="394"/>
      <c r="G859" s="394"/>
      <c r="H859" s="394"/>
      <c r="I859" s="394"/>
      <c r="J859" s="394"/>
      <c r="K859" s="394"/>
      <c r="L859" s="394"/>
      <c r="M859" s="394"/>
      <c r="N859" s="394"/>
      <c r="O859" s="394"/>
      <c r="P859" s="394"/>
      <c r="Q859" s="475"/>
      <c r="R859" s="475"/>
      <c r="S859" s="394"/>
      <c r="T859" s="394"/>
      <c r="U859" s="394"/>
      <c r="V859" s="394"/>
      <c r="W859" s="394"/>
      <c r="X859" s="394"/>
      <c r="Y859" s="477"/>
      <c r="Z859" s="477"/>
      <c r="AA859" s="394"/>
      <c r="AB859" s="394"/>
    </row>
    <row r="860" spans="8:8" ht="15.75" customHeight="1">
      <c r="A860" s="475"/>
      <c r="B860" s="394"/>
      <c r="C860" s="476"/>
      <c r="D860" s="394"/>
      <c r="E860" s="394"/>
      <c r="F860" s="394"/>
      <c r="G860" s="394"/>
      <c r="H860" s="394"/>
      <c r="I860" s="394"/>
      <c r="J860" s="394"/>
      <c r="K860" s="394"/>
      <c r="L860" s="394"/>
      <c r="M860" s="394"/>
      <c r="N860" s="394"/>
      <c r="O860" s="394"/>
      <c r="P860" s="394"/>
      <c r="Q860" s="475"/>
      <c r="R860" s="475"/>
      <c r="S860" s="394"/>
      <c r="T860" s="394"/>
      <c r="U860" s="394"/>
      <c r="V860" s="394"/>
      <c r="W860" s="394"/>
      <c r="X860" s="394"/>
      <c r="Y860" s="477"/>
      <c r="Z860" s="477"/>
      <c r="AA860" s="394"/>
      <c r="AB860" s="394"/>
    </row>
    <row r="861" spans="8:8" ht="15.75" customHeight="1">
      <c r="A861" s="475"/>
      <c r="B861" s="394"/>
      <c r="C861" s="476"/>
      <c r="D861" s="394"/>
      <c r="E861" s="394"/>
      <c r="F861" s="394"/>
      <c r="G861" s="394"/>
      <c r="H861" s="394"/>
      <c r="I861" s="394"/>
      <c r="J861" s="394"/>
      <c r="K861" s="394"/>
      <c r="L861" s="394"/>
      <c r="M861" s="394"/>
      <c r="N861" s="394"/>
      <c r="O861" s="394"/>
      <c r="P861" s="394"/>
      <c r="Q861" s="475"/>
      <c r="R861" s="475"/>
      <c r="S861" s="394"/>
      <c r="T861" s="394"/>
      <c r="U861" s="394"/>
      <c r="V861" s="394"/>
      <c r="W861" s="394"/>
      <c r="X861" s="394"/>
      <c r="Y861" s="477"/>
      <c r="Z861" s="477"/>
      <c r="AA861" s="394"/>
      <c r="AB861" s="394"/>
    </row>
    <row r="862" spans="8:8" ht="15.75" customHeight="1">
      <c r="A862" s="475"/>
      <c r="B862" s="394"/>
      <c r="C862" s="476"/>
      <c r="D862" s="394"/>
      <c r="E862" s="394"/>
      <c r="F862" s="394"/>
      <c r="G862" s="394"/>
      <c r="H862" s="394"/>
      <c r="I862" s="394"/>
      <c r="J862" s="394"/>
      <c r="K862" s="394"/>
      <c r="L862" s="394"/>
      <c r="M862" s="394"/>
      <c r="N862" s="394"/>
      <c r="O862" s="394"/>
      <c r="P862" s="394"/>
      <c r="Q862" s="475"/>
      <c r="R862" s="475"/>
      <c r="S862" s="394"/>
      <c r="T862" s="394"/>
      <c r="U862" s="394"/>
      <c r="V862" s="394"/>
      <c r="W862" s="394"/>
      <c r="X862" s="394"/>
      <c r="Y862" s="477"/>
      <c r="Z862" s="477"/>
      <c r="AA862" s="394"/>
      <c r="AB862" s="394"/>
    </row>
    <row r="863" spans="8:8" ht="15.75" customHeight="1">
      <c r="A863" s="475"/>
      <c r="B863" s="394"/>
      <c r="C863" s="476"/>
      <c r="D863" s="394"/>
      <c r="E863" s="394"/>
      <c r="F863" s="394"/>
      <c r="G863" s="394"/>
      <c r="H863" s="394"/>
      <c r="I863" s="394"/>
      <c r="J863" s="394"/>
      <c r="K863" s="394"/>
      <c r="L863" s="394"/>
      <c r="M863" s="394"/>
      <c r="N863" s="394"/>
      <c r="O863" s="394"/>
      <c r="P863" s="394"/>
      <c r="Q863" s="475"/>
      <c r="R863" s="475"/>
      <c r="S863" s="394"/>
      <c r="T863" s="394"/>
      <c r="U863" s="394"/>
      <c r="V863" s="394"/>
      <c r="W863" s="394"/>
      <c r="X863" s="394"/>
      <c r="Y863" s="477"/>
      <c r="Z863" s="477"/>
      <c r="AA863" s="394"/>
      <c r="AB863" s="394"/>
    </row>
    <row r="864" spans="8:8" ht="15.75" customHeight="1">
      <c r="A864" s="475"/>
      <c r="B864" s="394"/>
      <c r="C864" s="476"/>
      <c r="D864" s="394"/>
      <c r="E864" s="394"/>
      <c r="F864" s="394"/>
      <c r="G864" s="394"/>
      <c r="H864" s="394"/>
      <c r="I864" s="394"/>
      <c r="J864" s="394"/>
      <c r="K864" s="394"/>
      <c r="L864" s="394"/>
      <c r="M864" s="394"/>
      <c r="N864" s="394"/>
      <c r="O864" s="394"/>
      <c r="P864" s="394"/>
      <c r="Q864" s="475"/>
      <c r="R864" s="475"/>
      <c r="S864" s="394"/>
      <c r="T864" s="394"/>
      <c r="U864" s="394"/>
      <c r="V864" s="394"/>
      <c r="W864" s="394"/>
      <c r="X864" s="394"/>
      <c r="Y864" s="477"/>
      <c r="Z864" s="477"/>
      <c r="AA864" s="394"/>
      <c r="AB864" s="394"/>
    </row>
    <row r="865" spans="8:8" ht="15.75" customHeight="1">
      <c r="A865" s="475"/>
      <c r="B865" s="394"/>
      <c r="C865" s="476"/>
      <c r="D865" s="394"/>
      <c r="E865" s="394"/>
      <c r="F865" s="394"/>
      <c r="G865" s="394"/>
      <c r="H865" s="394"/>
      <c r="I865" s="394"/>
      <c r="J865" s="394"/>
      <c r="K865" s="394"/>
      <c r="L865" s="394"/>
      <c r="M865" s="394"/>
      <c r="N865" s="394"/>
      <c r="O865" s="394"/>
      <c r="P865" s="394"/>
      <c r="Q865" s="475"/>
      <c r="R865" s="475"/>
      <c r="S865" s="394"/>
      <c r="T865" s="394"/>
      <c r="U865" s="394"/>
      <c r="V865" s="394"/>
      <c r="W865" s="394"/>
      <c r="X865" s="394"/>
      <c r="Y865" s="477"/>
      <c r="Z865" s="477"/>
      <c r="AA865" s="394"/>
      <c r="AB865" s="394"/>
    </row>
    <row r="866" spans="8:8" ht="15.75" customHeight="1">
      <c r="A866" s="475"/>
      <c r="B866" s="394"/>
      <c r="C866" s="476"/>
      <c r="D866" s="394"/>
      <c r="E866" s="394"/>
      <c r="F866" s="394"/>
      <c r="G866" s="394"/>
      <c r="H866" s="394"/>
      <c r="I866" s="394"/>
      <c r="J866" s="394"/>
      <c r="K866" s="394"/>
      <c r="L866" s="394"/>
      <c r="M866" s="394"/>
      <c r="N866" s="394"/>
      <c r="O866" s="394"/>
      <c r="P866" s="394"/>
      <c r="Q866" s="475"/>
      <c r="R866" s="475"/>
      <c r="S866" s="394"/>
      <c r="T866" s="394"/>
      <c r="U866" s="394"/>
      <c r="V866" s="394"/>
      <c r="W866" s="394"/>
      <c r="X866" s="394"/>
      <c r="Y866" s="477"/>
      <c r="Z866" s="477"/>
      <c r="AA866" s="394"/>
      <c r="AB866" s="394"/>
    </row>
    <row r="867" spans="8:8" ht="15.75" customHeight="1">
      <c r="A867" s="475"/>
      <c r="B867" s="394"/>
      <c r="C867" s="476"/>
      <c r="D867" s="394"/>
      <c r="E867" s="394"/>
      <c r="F867" s="394"/>
      <c r="G867" s="394"/>
      <c r="H867" s="394"/>
      <c r="I867" s="394"/>
      <c r="J867" s="394"/>
      <c r="K867" s="394"/>
      <c r="L867" s="394"/>
      <c r="M867" s="394"/>
      <c r="N867" s="394"/>
      <c r="O867" s="394"/>
      <c r="P867" s="394"/>
      <c r="Q867" s="475"/>
      <c r="R867" s="475"/>
      <c r="S867" s="394"/>
      <c r="T867" s="394"/>
      <c r="U867" s="394"/>
      <c r="V867" s="394"/>
      <c r="W867" s="394"/>
      <c r="X867" s="394"/>
      <c r="Y867" s="477"/>
      <c r="Z867" s="477"/>
      <c r="AA867" s="394"/>
      <c r="AB867" s="394"/>
    </row>
    <row r="868" spans="8:8" ht="15.75" customHeight="1">
      <c r="A868" s="475"/>
      <c r="B868" s="394"/>
      <c r="C868" s="476"/>
      <c r="D868" s="394"/>
      <c r="E868" s="394"/>
      <c r="F868" s="394"/>
      <c r="G868" s="394"/>
      <c r="H868" s="394"/>
      <c r="I868" s="394"/>
      <c r="J868" s="394"/>
      <c r="K868" s="394"/>
      <c r="L868" s="394"/>
      <c r="M868" s="394"/>
      <c r="N868" s="394"/>
      <c r="O868" s="394"/>
      <c r="P868" s="394"/>
      <c r="Q868" s="475"/>
      <c r="R868" s="475"/>
      <c r="S868" s="394"/>
      <c r="T868" s="394"/>
      <c r="U868" s="394"/>
      <c r="V868" s="394"/>
      <c r="W868" s="394"/>
      <c r="X868" s="394"/>
      <c r="Y868" s="477"/>
      <c r="Z868" s="477"/>
      <c r="AA868" s="394"/>
      <c r="AB868" s="394"/>
    </row>
    <row r="869" spans="8:8" ht="15.75" customHeight="1">
      <c r="A869" s="475"/>
      <c r="B869" s="394"/>
      <c r="C869" s="476"/>
      <c r="D869" s="394"/>
      <c r="E869" s="394"/>
      <c r="F869" s="394"/>
      <c r="G869" s="394"/>
      <c r="H869" s="394"/>
      <c r="I869" s="394"/>
      <c r="J869" s="394"/>
      <c r="K869" s="394"/>
      <c r="L869" s="394"/>
      <c r="M869" s="394"/>
      <c r="N869" s="394"/>
      <c r="O869" s="394"/>
      <c r="P869" s="394"/>
      <c r="Q869" s="475"/>
      <c r="R869" s="475"/>
      <c r="S869" s="394"/>
      <c r="T869" s="394"/>
      <c r="U869" s="394"/>
      <c r="V869" s="394"/>
      <c r="W869" s="394"/>
      <c r="X869" s="394"/>
      <c r="Y869" s="477"/>
      <c r="Z869" s="477"/>
      <c r="AA869" s="394"/>
      <c r="AB869" s="394"/>
    </row>
    <row r="870" spans="8:8" ht="15.75" customHeight="1">
      <c r="A870" s="475"/>
      <c r="B870" s="394"/>
      <c r="C870" s="476"/>
      <c r="D870" s="394"/>
      <c r="E870" s="394"/>
      <c r="F870" s="394"/>
      <c r="G870" s="394"/>
      <c r="H870" s="394"/>
      <c r="I870" s="394"/>
      <c r="J870" s="394"/>
      <c r="K870" s="394"/>
      <c r="L870" s="394"/>
      <c r="M870" s="394"/>
      <c r="N870" s="394"/>
      <c r="O870" s="394"/>
      <c r="P870" s="394"/>
      <c r="Q870" s="475"/>
      <c r="R870" s="475"/>
      <c r="S870" s="394"/>
      <c r="T870" s="394"/>
      <c r="U870" s="394"/>
      <c r="V870" s="394"/>
      <c r="W870" s="394"/>
      <c r="X870" s="394"/>
      <c r="Y870" s="477"/>
      <c r="Z870" s="477"/>
      <c r="AA870" s="394"/>
      <c r="AB870" s="394"/>
    </row>
    <row r="871" spans="8:8" ht="15.75" customHeight="1">
      <c r="A871" s="475"/>
      <c r="B871" s="394"/>
      <c r="C871" s="476"/>
      <c r="D871" s="394"/>
      <c r="E871" s="394"/>
      <c r="F871" s="394"/>
      <c r="G871" s="394"/>
      <c r="H871" s="394"/>
      <c r="I871" s="394"/>
      <c r="J871" s="394"/>
      <c r="K871" s="394"/>
      <c r="L871" s="394"/>
      <c r="M871" s="394"/>
      <c r="N871" s="394"/>
      <c r="O871" s="394"/>
      <c r="P871" s="394"/>
      <c r="Q871" s="475"/>
      <c r="R871" s="475"/>
      <c r="S871" s="394"/>
      <c r="T871" s="394"/>
      <c r="U871" s="394"/>
      <c r="V871" s="394"/>
      <c r="W871" s="394"/>
      <c r="X871" s="394"/>
      <c r="Y871" s="477"/>
      <c r="Z871" s="477"/>
      <c r="AA871" s="394"/>
      <c r="AB871" s="394"/>
    </row>
    <row r="872" spans="8:8" ht="15.75" customHeight="1">
      <c r="A872" s="475"/>
      <c r="B872" s="394"/>
      <c r="C872" s="476"/>
      <c r="D872" s="394"/>
      <c r="E872" s="394"/>
      <c r="F872" s="394"/>
      <c r="G872" s="394"/>
      <c r="H872" s="394"/>
      <c r="I872" s="394"/>
      <c r="J872" s="394"/>
      <c r="K872" s="394"/>
      <c r="L872" s="394"/>
      <c r="M872" s="394"/>
      <c r="N872" s="394"/>
      <c r="O872" s="394"/>
      <c r="P872" s="394"/>
      <c r="Q872" s="475"/>
      <c r="R872" s="475"/>
      <c r="S872" s="394"/>
      <c r="T872" s="394"/>
      <c r="U872" s="394"/>
      <c r="V872" s="394"/>
      <c r="W872" s="394"/>
      <c r="X872" s="394"/>
      <c r="Y872" s="477"/>
      <c r="Z872" s="477"/>
      <c r="AA872" s="394"/>
      <c r="AB872" s="394"/>
    </row>
    <row r="873" spans="8:8" ht="15.75" customHeight="1">
      <c r="A873" s="475"/>
      <c r="B873" s="394"/>
      <c r="C873" s="476"/>
      <c r="D873" s="394"/>
      <c r="E873" s="394"/>
      <c r="F873" s="394"/>
      <c r="G873" s="394"/>
      <c r="H873" s="394"/>
      <c r="I873" s="394"/>
      <c r="J873" s="394"/>
      <c r="K873" s="394"/>
      <c r="L873" s="394"/>
      <c r="M873" s="394"/>
      <c r="N873" s="394"/>
      <c r="O873" s="394"/>
      <c r="P873" s="394"/>
      <c r="Q873" s="475"/>
      <c r="R873" s="475"/>
      <c r="S873" s="394"/>
      <c r="T873" s="394"/>
      <c r="U873" s="394"/>
      <c r="V873" s="394"/>
      <c r="W873" s="394"/>
      <c r="X873" s="394"/>
      <c r="Y873" s="477"/>
      <c r="Z873" s="477"/>
      <c r="AA873" s="394"/>
      <c r="AB873" s="394"/>
    </row>
    <row r="874" spans="8:8" ht="15.75" customHeight="1">
      <c r="A874" s="475"/>
      <c r="B874" s="394"/>
      <c r="C874" s="476"/>
      <c r="D874" s="394"/>
      <c r="E874" s="394"/>
      <c r="F874" s="394"/>
      <c r="G874" s="394"/>
      <c r="H874" s="394"/>
      <c r="I874" s="394"/>
      <c r="J874" s="394"/>
      <c r="K874" s="394"/>
      <c r="L874" s="394"/>
      <c r="M874" s="394"/>
      <c r="N874" s="394"/>
      <c r="O874" s="394"/>
      <c r="P874" s="394"/>
      <c r="Q874" s="475"/>
      <c r="R874" s="475"/>
      <c r="S874" s="394"/>
      <c r="T874" s="394"/>
      <c r="U874" s="394"/>
      <c r="V874" s="394"/>
      <c r="W874" s="394"/>
      <c r="X874" s="394"/>
      <c r="Y874" s="477"/>
      <c r="Z874" s="477"/>
      <c r="AA874" s="394"/>
      <c r="AB874" s="394"/>
    </row>
    <row r="875" spans="8:8" ht="15.75" customHeight="1">
      <c r="A875" s="475"/>
      <c r="B875" s="394"/>
      <c r="C875" s="476"/>
      <c r="D875" s="394"/>
      <c r="E875" s="394"/>
      <c r="F875" s="394"/>
      <c r="G875" s="394"/>
      <c r="H875" s="394"/>
      <c r="I875" s="394"/>
      <c r="J875" s="394"/>
      <c r="K875" s="394"/>
      <c r="L875" s="394"/>
      <c r="M875" s="394"/>
      <c r="N875" s="394"/>
      <c r="O875" s="394"/>
      <c r="P875" s="394"/>
      <c r="Q875" s="475"/>
      <c r="R875" s="475"/>
      <c r="S875" s="394"/>
      <c r="T875" s="394"/>
      <c r="U875" s="394"/>
      <c r="V875" s="394"/>
      <c r="W875" s="394"/>
      <c r="X875" s="394"/>
      <c r="Y875" s="477"/>
      <c r="Z875" s="477"/>
      <c r="AA875" s="394"/>
      <c r="AB875" s="394"/>
    </row>
    <row r="876" spans="8:8" ht="15.75" customHeight="1">
      <c r="A876" s="475"/>
      <c r="B876" s="394"/>
      <c r="C876" s="476"/>
      <c r="D876" s="394"/>
      <c r="E876" s="394"/>
      <c r="F876" s="394"/>
      <c r="G876" s="394"/>
      <c r="H876" s="394"/>
      <c r="I876" s="394"/>
      <c r="J876" s="394"/>
      <c r="K876" s="394"/>
      <c r="L876" s="394"/>
      <c r="M876" s="394"/>
      <c r="N876" s="394"/>
      <c r="O876" s="394"/>
      <c r="P876" s="394"/>
      <c r="Q876" s="475"/>
      <c r="R876" s="475"/>
      <c r="S876" s="394"/>
      <c r="T876" s="394"/>
      <c r="U876" s="394"/>
      <c r="V876" s="394"/>
      <c r="W876" s="394"/>
      <c r="X876" s="394"/>
      <c r="Y876" s="477"/>
      <c r="Z876" s="477"/>
      <c r="AA876" s="394"/>
      <c r="AB876" s="394"/>
    </row>
    <row r="877" spans="8:8" ht="15.75" customHeight="1">
      <c r="A877" s="475"/>
      <c r="B877" s="394"/>
      <c r="C877" s="476"/>
      <c r="D877" s="394"/>
      <c r="E877" s="394"/>
      <c r="F877" s="394"/>
      <c r="G877" s="394"/>
      <c r="H877" s="394"/>
      <c r="I877" s="394"/>
      <c r="J877" s="394"/>
      <c r="K877" s="394"/>
      <c r="L877" s="394"/>
      <c r="M877" s="394"/>
      <c r="N877" s="394"/>
      <c r="O877" s="394"/>
      <c r="P877" s="394"/>
      <c r="Q877" s="475"/>
      <c r="R877" s="475"/>
      <c r="S877" s="394"/>
      <c r="T877" s="394"/>
      <c r="U877" s="394"/>
      <c r="V877" s="394"/>
      <c r="W877" s="394"/>
      <c r="X877" s="394"/>
      <c r="Y877" s="477"/>
      <c r="Z877" s="477"/>
      <c r="AA877" s="394"/>
      <c r="AB877" s="394"/>
    </row>
    <row r="878" spans="8:8" ht="15.75" customHeight="1">
      <c r="A878" s="475"/>
      <c r="B878" s="394"/>
      <c r="C878" s="476"/>
      <c r="D878" s="394"/>
      <c r="E878" s="394"/>
      <c r="F878" s="394"/>
      <c r="G878" s="394"/>
      <c r="H878" s="394"/>
      <c r="I878" s="394"/>
      <c r="J878" s="394"/>
      <c r="K878" s="394"/>
      <c r="L878" s="394"/>
      <c r="M878" s="394"/>
      <c r="N878" s="394"/>
      <c r="O878" s="394"/>
      <c r="P878" s="394"/>
      <c r="Q878" s="475"/>
      <c r="R878" s="475"/>
      <c r="S878" s="394"/>
      <c r="T878" s="394"/>
      <c r="U878" s="394"/>
      <c r="V878" s="394"/>
      <c r="W878" s="394"/>
      <c r="X878" s="394"/>
      <c r="Y878" s="477"/>
      <c r="Z878" s="477"/>
      <c r="AA878" s="394"/>
      <c r="AB878" s="394"/>
    </row>
    <row r="879" spans="8:8" ht="15.75" customHeight="1">
      <c r="A879" s="475"/>
      <c r="B879" s="394"/>
      <c r="C879" s="476"/>
      <c r="D879" s="394"/>
      <c r="E879" s="394"/>
      <c r="F879" s="394"/>
      <c r="G879" s="394"/>
      <c r="H879" s="394"/>
      <c r="I879" s="394"/>
      <c r="J879" s="394"/>
      <c r="K879" s="394"/>
      <c r="L879" s="394"/>
      <c r="M879" s="394"/>
      <c r="N879" s="394"/>
      <c r="O879" s="394"/>
      <c r="P879" s="394"/>
      <c r="Q879" s="475"/>
      <c r="R879" s="475"/>
      <c r="S879" s="394"/>
      <c r="T879" s="394"/>
      <c r="U879" s="394"/>
      <c r="V879" s="394"/>
      <c r="W879" s="394"/>
      <c r="X879" s="394"/>
      <c r="Y879" s="477"/>
      <c r="Z879" s="477"/>
      <c r="AA879" s="394"/>
      <c r="AB879" s="394"/>
    </row>
    <row r="880" spans="8:8" ht="15.75" customHeight="1">
      <c r="A880" s="475"/>
      <c r="B880" s="394"/>
      <c r="C880" s="476"/>
      <c r="D880" s="394"/>
      <c r="E880" s="394"/>
      <c r="F880" s="394"/>
      <c r="G880" s="394"/>
      <c r="H880" s="394"/>
      <c r="I880" s="394"/>
      <c r="J880" s="394"/>
      <c r="K880" s="394"/>
      <c r="L880" s="394"/>
      <c r="M880" s="394"/>
      <c r="N880" s="394"/>
      <c r="O880" s="394"/>
      <c r="P880" s="394"/>
      <c r="Q880" s="475"/>
      <c r="R880" s="475"/>
      <c r="S880" s="394"/>
      <c r="T880" s="394"/>
      <c r="U880" s="394"/>
      <c r="V880" s="394"/>
      <c r="W880" s="394"/>
      <c r="X880" s="394"/>
      <c r="Y880" s="477"/>
      <c r="Z880" s="477"/>
      <c r="AA880" s="394"/>
      <c r="AB880" s="394"/>
    </row>
    <row r="881" spans="8:8" ht="15.75" customHeight="1">
      <c r="A881" s="475"/>
      <c r="B881" s="394"/>
      <c r="C881" s="476"/>
      <c r="D881" s="394"/>
      <c r="E881" s="394"/>
      <c r="F881" s="394"/>
      <c r="G881" s="394"/>
      <c r="H881" s="394"/>
      <c r="I881" s="394"/>
      <c r="J881" s="394"/>
      <c r="K881" s="394"/>
      <c r="L881" s="394"/>
      <c r="M881" s="394"/>
      <c r="N881" s="394"/>
      <c r="O881" s="394"/>
      <c r="P881" s="394"/>
      <c r="Q881" s="475"/>
      <c r="R881" s="475"/>
      <c r="S881" s="394"/>
      <c r="T881" s="394"/>
      <c r="U881" s="394"/>
      <c r="V881" s="394"/>
      <c r="W881" s="394"/>
      <c r="X881" s="394"/>
      <c r="Y881" s="477"/>
      <c r="Z881" s="477"/>
      <c r="AA881" s="394"/>
      <c r="AB881" s="394"/>
    </row>
    <row r="882" spans="8:8" ht="15.75" customHeight="1">
      <c r="A882" s="475"/>
      <c r="B882" s="394"/>
      <c r="C882" s="476"/>
      <c r="D882" s="394"/>
      <c r="E882" s="394"/>
      <c r="F882" s="394"/>
      <c r="G882" s="394"/>
      <c r="H882" s="394"/>
      <c r="I882" s="394"/>
      <c r="J882" s="394"/>
      <c r="K882" s="394"/>
      <c r="L882" s="394"/>
      <c r="M882" s="394"/>
      <c r="N882" s="394"/>
      <c r="O882" s="394"/>
      <c r="P882" s="394"/>
      <c r="Q882" s="475"/>
      <c r="R882" s="475"/>
      <c r="S882" s="394"/>
      <c r="T882" s="394"/>
      <c r="U882" s="394"/>
      <c r="V882" s="394"/>
      <c r="W882" s="394"/>
      <c r="X882" s="394"/>
      <c r="Y882" s="477"/>
      <c r="Z882" s="477"/>
      <c r="AA882" s="394"/>
      <c r="AB882" s="394"/>
    </row>
    <row r="883" spans="8:8" ht="15.75" customHeight="1">
      <c r="A883" s="475"/>
      <c r="B883" s="394"/>
      <c r="C883" s="476"/>
      <c r="D883" s="394"/>
      <c r="E883" s="394"/>
      <c r="F883" s="394"/>
      <c r="G883" s="394"/>
      <c r="H883" s="394"/>
      <c r="I883" s="394"/>
      <c r="J883" s="394"/>
      <c r="K883" s="394"/>
      <c r="L883" s="394"/>
      <c r="M883" s="394"/>
      <c r="N883" s="394"/>
      <c r="O883" s="394"/>
      <c r="P883" s="394"/>
      <c r="Q883" s="475"/>
      <c r="R883" s="475"/>
      <c r="S883" s="394"/>
      <c r="T883" s="394"/>
      <c r="U883" s="394"/>
      <c r="V883" s="394"/>
      <c r="W883" s="394"/>
      <c r="X883" s="394"/>
      <c r="Y883" s="477"/>
      <c r="Z883" s="477"/>
      <c r="AA883" s="394"/>
      <c r="AB883" s="394"/>
    </row>
    <row r="884" spans="8:8" ht="15.75" customHeight="1">
      <c r="A884" s="475"/>
      <c r="B884" s="394"/>
      <c r="C884" s="476"/>
      <c r="D884" s="394"/>
      <c r="E884" s="394"/>
      <c r="F884" s="394"/>
      <c r="G884" s="394"/>
      <c r="H884" s="394"/>
      <c r="I884" s="394"/>
      <c r="J884" s="394"/>
      <c r="K884" s="394"/>
      <c r="L884" s="394"/>
      <c r="M884" s="394"/>
      <c r="N884" s="394"/>
      <c r="O884" s="394"/>
      <c r="P884" s="394"/>
      <c r="Q884" s="475"/>
      <c r="R884" s="475"/>
      <c r="S884" s="394"/>
      <c r="T884" s="394"/>
      <c r="U884" s="394"/>
      <c r="V884" s="394"/>
      <c r="W884" s="394"/>
      <c r="X884" s="394"/>
      <c r="Y884" s="477"/>
      <c r="Z884" s="477"/>
      <c r="AA884" s="394"/>
      <c r="AB884" s="394"/>
    </row>
    <row r="885" spans="8:8" ht="15.75" customHeight="1">
      <c r="A885" s="475"/>
      <c r="B885" s="394"/>
      <c r="C885" s="476"/>
      <c r="D885" s="394"/>
      <c r="E885" s="394"/>
      <c r="F885" s="394"/>
      <c r="G885" s="394"/>
      <c r="H885" s="394"/>
      <c r="I885" s="394"/>
      <c r="J885" s="394"/>
      <c r="K885" s="394"/>
      <c r="L885" s="394"/>
      <c r="M885" s="394"/>
      <c r="N885" s="394"/>
      <c r="O885" s="394"/>
      <c r="P885" s="394"/>
      <c r="Q885" s="475"/>
      <c r="R885" s="475"/>
      <c r="S885" s="394"/>
      <c r="T885" s="394"/>
      <c r="U885" s="394"/>
      <c r="V885" s="394"/>
      <c r="W885" s="394"/>
      <c r="X885" s="394"/>
      <c r="Y885" s="477"/>
      <c r="Z885" s="477"/>
      <c r="AA885" s="394"/>
      <c r="AB885" s="394"/>
    </row>
    <row r="886" spans="8:8" ht="15.75" customHeight="1">
      <c r="A886" s="475"/>
      <c r="B886" s="394"/>
      <c r="C886" s="476"/>
      <c r="D886" s="394"/>
      <c r="E886" s="394"/>
      <c r="F886" s="394"/>
      <c r="G886" s="394"/>
      <c r="H886" s="394"/>
      <c r="I886" s="394"/>
      <c r="J886" s="394"/>
      <c r="K886" s="394"/>
      <c r="L886" s="394"/>
      <c r="M886" s="394"/>
      <c r="N886" s="394"/>
      <c r="O886" s="394"/>
      <c r="P886" s="394"/>
      <c r="Q886" s="475"/>
      <c r="R886" s="475"/>
      <c r="S886" s="394"/>
      <c r="T886" s="394"/>
      <c r="U886" s="394"/>
      <c r="V886" s="394"/>
      <c r="W886" s="394"/>
      <c r="X886" s="394"/>
      <c r="Y886" s="477"/>
      <c r="Z886" s="477"/>
      <c r="AA886" s="394"/>
      <c r="AB886" s="394"/>
    </row>
    <row r="887" spans="8:8" ht="15.75" customHeight="1">
      <c r="A887" s="475"/>
      <c r="B887" s="394"/>
      <c r="C887" s="476"/>
      <c r="D887" s="394"/>
      <c r="E887" s="394"/>
      <c r="F887" s="394"/>
      <c r="G887" s="394"/>
      <c r="H887" s="394"/>
      <c r="I887" s="394"/>
      <c r="J887" s="394"/>
      <c r="K887" s="394"/>
      <c r="L887" s="394"/>
      <c r="M887" s="394"/>
      <c r="N887" s="394"/>
      <c r="O887" s="394"/>
      <c r="P887" s="394"/>
      <c r="Q887" s="475"/>
      <c r="R887" s="475"/>
      <c r="S887" s="394"/>
      <c r="T887" s="394"/>
      <c r="U887" s="394"/>
      <c r="V887" s="394"/>
      <c r="W887" s="394"/>
      <c r="X887" s="394"/>
      <c r="Y887" s="477"/>
      <c r="Z887" s="477"/>
      <c r="AA887" s="394"/>
      <c r="AB887" s="394"/>
    </row>
    <row r="888" spans="8:8" ht="15.75" customHeight="1">
      <c r="A888" s="475"/>
      <c r="B888" s="394"/>
      <c r="C888" s="476"/>
      <c r="D888" s="394"/>
      <c r="E888" s="394"/>
      <c r="F888" s="394"/>
      <c r="G888" s="394"/>
      <c r="H888" s="394"/>
      <c r="I888" s="394"/>
      <c r="J888" s="394"/>
      <c r="K888" s="394"/>
      <c r="L888" s="394"/>
      <c r="M888" s="394"/>
      <c r="N888" s="394"/>
      <c r="O888" s="394"/>
      <c r="P888" s="394"/>
      <c r="Q888" s="475"/>
      <c r="R888" s="475"/>
      <c r="S888" s="394"/>
      <c r="T888" s="394"/>
      <c r="U888" s="394"/>
      <c r="V888" s="394"/>
      <c r="W888" s="394"/>
      <c r="X888" s="394"/>
      <c r="Y888" s="477"/>
      <c r="Z888" s="477"/>
      <c r="AA888" s="394"/>
      <c r="AB888" s="394"/>
    </row>
    <row r="889" spans="8:8" ht="15.75" customHeight="1">
      <c r="A889" s="475"/>
      <c r="B889" s="394"/>
      <c r="C889" s="476"/>
      <c r="D889" s="394"/>
      <c r="E889" s="394"/>
      <c r="F889" s="394"/>
      <c r="G889" s="394"/>
      <c r="H889" s="394"/>
      <c r="I889" s="394"/>
      <c r="J889" s="394"/>
      <c r="K889" s="394"/>
      <c r="L889" s="394"/>
      <c r="M889" s="394"/>
      <c r="N889" s="394"/>
      <c r="O889" s="394"/>
      <c r="P889" s="394"/>
      <c r="Q889" s="475"/>
      <c r="R889" s="475"/>
      <c r="S889" s="394"/>
      <c r="T889" s="394"/>
      <c r="U889" s="394"/>
      <c r="V889" s="394"/>
      <c r="W889" s="394"/>
      <c r="X889" s="394"/>
      <c r="Y889" s="477"/>
      <c r="Z889" s="477"/>
      <c r="AA889" s="394"/>
      <c r="AB889" s="394"/>
    </row>
    <row r="890" spans="8:8" ht="15.75" customHeight="1">
      <c r="A890" s="475"/>
      <c r="B890" s="394"/>
      <c r="C890" s="476"/>
      <c r="D890" s="394"/>
      <c r="E890" s="394"/>
      <c r="F890" s="394"/>
      <c r="G890" s="394"/>
      <c r="H890" s="394"/>
      <c r="I890" s="394"/>
      <c r="J890" s="394"/>
      <c r="K890" s="394"/>
      <c r="L890" s="394"/>
      <c r="M890" s="394"/>
      <c r="N890" s="394"/>
      <c r="O890" s="394"/>
      <c r="P890" s="394"/>
      <c r="Q890" s="475"/>
      <c r="R890" s="475"/>
      <c r="S890" s="394"/>
      <c r="T890" s="394"/>
      <c r="U890" s="394"/>
      <c r="V890" s="394"/>
      <c r="W890" s="394"/>
      <c r="X890" s="394"/>
      <c r="Y890" s="477"/>
      <c r="Z890" s="477"/>
      <c r="AA890" s="394"/>
      <c r="AB890" s="394"/>
    </row>
    <row r="891" spans="8:8" ht="15.75" customHeight="1">
      <c r="A891" s="475"/>
      <c r="B891" s="394"/>
      <c r="C891" s="476"/>
      <c r="D891" s="394"/>
      <c r="E891" s="394"/>
      <c r="F891" s="394"/>
      <c r="G891" s="394"/>
      <c r="H891" s="394"/>
      <c r="I891" s="394"/>
      <c r="J891" s="394"/>
      <c r="K891" s="394"/>
      <c r="L891" s="394"/>
      <c r="M891" s="394"/>
      <c r="N891" s="394"/>
      <c r="O891" s="394"/>
      <c r="P891" s="394"/>
      <c r="Q891" s="475"/>
      <c r="R891" s="475"/>
      <c r="S891" s="394"/>
      <c r="T891" s="394"/>
      <c r="U891" s="394"/>
      <c r="V891" s="394"/>
      <c r="W891" s="394"/>
      <c r="X891" s="394"/>
      <c r="Y891" s="477"/>
      <c r="Z891" s="477"/>
      <c r="AA891" s="394"/>
      <c r="AB891" s="394"/>
    </row>
    <row r="892" spans="8:8" ht="15.75" customHeight="1">
      <c r="A892" s="475"/>
      <c r="B892" s="394"/>
      <c r="C892" s="476"/>
      <c r="D892" s="394"/>
      <c r="E892" s="394"/>
      <c r="F892" s="394"/>
      <c r="G892" s="394"/>
      <c r="H892" s="394"/>
      <c r="I892" s="394"/>
      <c r="J892" s="394"/>
      <c r="K892" s="394"/>
      <c r="L892" s="394"/>
      <c r="M892" s="394"/>
      <c r="N892" s="394"/>
      <c r="O892" s="394"/>
      <c r="P892" s="394"/>
      <c r="Q892" s="475"/>
      <c r="R892" s="475"/>
      <c r="S892" s="394"/>
      <c r="T892" s="394"/>
      <c r="U892" s="394"/>
      <c r="V892" s="394"/>
      <c r="W892" s="394"/>
      <c r="X892" s="394"/>
      <c r="Y892" s="477"/>
      <c r="Z892" s="477"/>
      <c r="AA892" s="394"/>
      <c r="AB892" s="394"/>
    </row>
    <row r="893" spans="8:8" ht="15.75" customHeight="1">
      <c r="A893" s="475"/>
      <c r="B893" s="394"/>
      <c r="C893" s="476"/>
      <c r="D893" s="394"/>
      <c r="E893" s="394"/>
      <c r="F893" s="394"/>
      <c r="G893" s="394"/>
      <c r="H893" s="394"/>
      <c r="I893" s="394"/>
      <c r="J893" s="394"/>
      <c r="K893" s="394"/>
      <c r="L893" s="394"/>
      <c r="M893" s="394"/>
      <c r="N893" s="394"/>
      <c r="O893" s="394"/>
      <c r="P893" s="394"/>
      <c r="Q893" s="475"/>
      <c r="R893" s="475"/>
      <c r="S893" s="394"/>
      <c r="T893" s="394"/>
      <c r="U893" s="394"/>
      <c r="V893" s="394"/>
      <c r="W893" s="394"/>
      <c r="X893" s="394"/>
      <c r="Y893" s="477"/>
      <c r="Z893" s="477"/>
      <c r="AA893" s="394"/>
      <c r="AB893" s="394"/>
    </row>
    <row r="894" spans="8:8" ht="15.75" customHeight="1">
      <c r="A894" s="475"/>
      <c r="B894" s="394"/>
      <c r="C894" s="476"/>
      <c r="D894" s="394"/>
      <c r="E894" s="394"/>
      <c r="F894" s="394"/>
      <c r="G894" s="394"/>
      <c r="H894" s="394"/>
      <c r="I894" s="394"/>
      <c r="J894" s="394"/>
      <c r="K894" s="394"/>
      <c r="L894" s="394"/>
      <c r="M894" s="394"/>
      <c r="N894" s="394"/>
      <c r="O894" s="394"/>
      <c r="P894" s="394"/>
      <c r="Q894" s="475"/>
      <c r="R894" s="475"/>
      <c r="S894" s="394"/>
      <c r="T894" s="394"/>
      <c r="U894" s="394"/>
      <c r="V894" s="394"/>
      <c r="W894" s="394"/>
      <c r="X894" s="394"/>
      <c r="Y894" s="477"/>
      <c r="Z894" s="477"/>
      <c r="AA894" s="394"/>
      <c r="AB894" s="394"/>
    </row>
    <row r="895" spans="8:8" ht="15.75" customHeight="1">
      <c r="A895" s="475"/>
      <c r="B895" s="394"/>
      <c r="C895" s="476"/>
      <c r="D895" s="394"/>
      <c r="E895" s="394"/>
      <c r="F895" s="394"/>
      <c r="G895" s="394"/>
      <c r="H895" s="394"/>
      <c r="I895" s="394"/>
      <c r="J895" s="394"/>
      <c r="K895" s="394"/>
      <c r="L895" s="394"/>
      <c r="M895" s="394"/>
      <c r="N895" s="394"/>
      <c r="O895" s="394"/>
      <c r="P895" s="394"/>
      <c r="Q895" s="475"/>
      <c r="R895" s="475"/>
      <c r="S895" s="394"/>
      <c r="T895" s="394"/>
      <c r="U895" s="394"/>
      <c r="V895" s="394"/>
      <c r="W895" s="394"/>
      <c r="X895" s="394"/>
      <c r="Y895" s="477"/>
      <c r="Z895" s="477"/>
      <c r="AA895" s="394"/>
      <c r="AB895" s="394"/>
    </row>
    <row r="896" spans="8:8" ht="15.75" customHeight="1">
      <c r="A896" s="475"/>
      <c r="B896" s="394"/>
      <c r="C896" s="476"/>
      <c r="D896" s="394"/>
      <c r="E896" s="394"/>
      <c r="F896" s="394"/>
      <c r="G896" s="394"/>
      <c r="H896" s="394"/>
      <c r="I896" s="394"/>
      <c r="J896" s="394"/>
      <c r="K896" s="394"/>
      <c r="L896" s="394"/>
      <c r="M896" s="394"/>
      <c r="N896" s="394"/>
      <c r="O896" s="394"/>
      <c r="P896" s="394"/>
      <c r="Q896" s="475"/>
      <c r="R896" s="475"/>
      <c r="S896" s="394"/>
      <c r="T896" s="394"/>
      <c r="U896" s="394"/>
      <c r="V896" s="394"/>
      <c r="W896" s="394"/>
      <c r="X896" s="394"/>
      <c r="Y896" s="477"/>
      <c r="Z896" s="477"/>
      <c r="AA896" s="394"/>
      <c r="AB896" s="394"/>
    </row>
    <row r="897" spans="8:8" ht="15.75" customHeight="1">
      <c r="A897" s="475"/>
      <c r="B897" s="394"/>
      <c r="C897" s="476"/>
      <c r="D897" s="394"/>
      <c r="E897" s="394"/>
      <c r="F897" s="394"/>
      <c r="G897" s="394"/>
      <c r="H897" s="394"/>
      <c r="I897" s="394"/>
      <c r="J897" s="394"/>
      <c r="K897" s="394"/>
      <c r="L897" s="394"/>
      <c r="M897" s="394"/>
      <c r="N897" s="394"/>
      <c r="O897" s="394"/>
      <c r="P897" s="394"/>
      <c r="Q897" s="475"/>
      <c r="R897" s="475"/>
      <c r="S897" s="394"/>
      <c r="T897" s="394"/>
      <c r="U897" s="394"/>
      <c r="V897" s="394"/>
      <c r="W897" s="394"/>
      <c r="X897" s="394"/>
      <c r="Y897" s="477"/>
      <c r="Z897" s="477"/>
      <c r="AA897" s="394"/>
      <c r="AB897" s="394"/>
    </row>
    <row r="898" spans="8:8" ht="15.75" customHeight="1">
      <c r="A898" s="475"/>
      <c r="B898" s="394"/>
      <c r="C898" s="476"/>
      <c r="D898" s="394"/>
      <c r="E898" s="394"/>
      <c r="F898" s="394"/>
      <c r="G898" s="394"/>
      <c r="H898" s="394"/>
      <c r="I898" s="394"/>
      <c r="J898" s="394"/>
      <c r="K898" s="394"/>
      <c r="L898" s="394"/>
      <c r="M898" s="394"/>
      <c r="N898" s="394"/>
      <c r="O898" s="394"/>
      <c r="P898" s="394"/>
      <c r="Q898" s="475"/>
      <c r="R898" s="475"/>
      <c r="S898" s="394"/>
      <c r="T898" s="394"/>
      <c r="U898" s="394"/>
      <c r="V898" s="394"/>
      <c r="W898" s="394"/>
      <c r="X898" s="394"/>
      <c r="Y898" s="477"/>
      <c r="Z898" s="477"/>
      <c r="AA898" s="394"/>
      <c r="AB898" s="394"/>
    </row>
    <row r="899" spans="8:8" ht="15.75" customHeight="1">
      <c r="A899" s="475"/>
      <c r="B899" s="394"/>
      <c r="C899" s="476"/>
      <c r="D899" s="394"/>
      <c r="E899" s="394"/>
      <c r="F899" s="394"/>
      <c r="G899" s="394"/>
      <c r="H899" s="394"/>
      <c r="I899" s="394"/>
      <c r="J899" s="394"/>
      <c r="K899" s="394"/>
      <c r="L899" s="394"/>
      <c r="M899" s="394"/>
      <c r="N899" s="394"/>
      <c r="O899" s="394"/>
      <c r="P899" s="394"/>
      <c r="Q899" s="475"/>
      <c r="R899" s="475"/>
      <c r="S899" s="394"/>
      <c r="T899" s="394"/>
      <c r="U899" s="394"/>
      <c r="V899" s="394"/>
      <c r="W899" s="394"/>
      <c r="X899" s="394"/>
      <c r="Y899" s="477"/>
      <c r="Z899" s="477"/>
      <c r="AA899" s="394"/>
      <c r="AB899" s="394"/>
    </row>
    <row r="900" spans="8:8" ht="15.75" customHeight="1">
      <c r="A900" s="475"/>
      <c r="B900" s="394"/>
      <c r="C900" s="476"/>
      <c r="D900" s="394"/>
      <c r="E900" s="394"/>
      <c r="F900" s="394"/>
      <c r="G900" s="394"/>
      <c r="H900" s="394"/>
      <c r="I900" s="394"/>
      <c r="J900" s="394"/>
      <c r="K900" s="394"/>
      <c r="L900" s="394"/>
      <c r="M900" s="394"/>
      <c r="N900" s="394"/>
      <c r="O900" s="394"/>
      <c r="P900" s="394"/>
      <c r="Q900" s="475"/>
      <c r="R900" s="475"/>
      <c r="S900" s="394"/>
      <c r="T900" s="394"/>
      <c r="U900" s="394"/>
      <c r="V900" s="394"/>
      <c r="W900" s="394"/>
      <c r="X900" s="394"/>
      <c r="Y900" s="477"/>
      <c r="Z900" s="477"/>
      <c r="AA900" s="394"/>
      <c r="AB900" s="394"/>
    </row>
    <row r="901" spans="8:8" ht="15.75" customHeight="1">
      <c r="A901" s="475"/>
      <c r="B901" s="394"/>
      <c r="C901" s="476"/>
      <c r="D901" s="394"/>
      <c r="E901" s="394"/>
      <c r="F901" s="394"/>
      <c r="G901" s="394"/>
      <c r="H901" s="394"/>
      <c r="I901" s="394"/>
      <c r="J901" s="394"/>
      <c r="K901" s="394"/>
      <c r="L901" s="394"/>
      <c r="M901" s="394"/>
      <c r="N901" s="394"/>
      <c r="O901" s="394"/>
      <c r="P901" s="394"/>
      <c r="Q901" s="475"/>
      <c r="R901" s="475"/>
      <c r="S901" s="394"/>
      <c r="T901" s="394"/>
      <c r="U901" s="394"/>
      <c r="V901" s="394"/>
      <c r="W901" s="394"/>
      <c r="X901" s="394"/>
      <c r="Y901" s="477"/>
      <c r="Z901" s="477"/>
      <c r="AA901" s="394"/>
      <c r="AB901" s="394"/>
    </row>
    <row r="902" spans="8:8" ht="15.75" customHeight="1">
      <c r="A902" s="475"/>
      <c r="B902" s="394"/>
      <c r="C902" s="476"/>
      <c r="D902" s="394"/>
      <c r="E902" s="394"/>
      <c r="F902" s="394"/>
      <c r="G902" s="394"/>
      <c r="H902" s="394"/>
      <c r="I902" s="394"/>
      <c r="J902" s="394"/>
      <c r="K902" s="394"/>
      <c r="L902" s="394"/>
      <c r="M902" s="394"/>
      <c r="N902" s="394"/>
      <c r="O902" s="394"/>
      <c r="P902" s="394"/>
      <c r="Q902" s="475"/>
      <c r="R902" s="475"/>
      <c r="S902" s="394"/>
      <c r="T902" s="394"/>
      <c r="U902" s="394"/>
      <c r="V902" s="394"/>
      <c r="W902" s="394"/>
      <c r="X902" s="394"/>
      <c r="Y902" s="477"/>
      <c r="Z902" s="477"/>
      <c r="AA902" s="394"/>
      <c r="AB902" s="394"/>
    </row>
    <row r="903" spans="8:8" ht="15.75" customHeight="1">
      <c r="A903" s="475"/>
      <c r="B903" s="394"/>
      <c r="C903" s="476"/>
      <c r="D903" s="394"/>
      <c r="E903" s="394"/>
      <c r="F903" s="394"/>
      <c r="G903" s="394"/>
      <c r="H903" s="394"/>
      <c r="I903" s="394"/>
      <c r="J903" s="394"/>
      <c r="K903" s="394"/>
      <c r="L903" s="394"/>
      <c r="M903" s="394"/>
      <c r="N903" s="394"/>
      <c r="O903" s="394"/>
      <c r="P903" s="394"/>
      <c r="Q903" s="475"/>
      <c r="R903" s="475"/>
      <c r="S903" s="394"/>
      <c r="T903" s="394"/>
      <c r="U903" s="394"/>
      <c r="V903" s="394"/>
      <c r="W903" s="394"/>
      <c r="X903" s="394"/>
      <c r="Y903" s="477"/>
      <c r="Z903" s="477"/>
      <c r="AA903" s="394"/>
      <c r="AB903" s="394"/>
    </row>
    <row r="904" spans="8:8" ht="15.75" customHeight="1">
      <c r="A904" s="475"/>
      <c r="B904" s="394"/>
      <c r="C904" s="476"/>
      <c r="D904" s="394"/>
      <c r="E904" s="394"/>
      <c r="F904" s="394"/>
      <c r="G904" s="394"/>
      <c r="H904" s="394"/>
      <c r="I904" s="394"/>
      <c r="J904" s="394"/>
      <c r="K904" s="394"/>
      <c r="L904" s="394"/>
      <c r="M904" s="394"/>
      <c r="N904" s="394"/>
      <c r="O904" s="394"/>
      <c r="P904" s="394"/>
      <c r="Q904" s="475"/>
      <c r="R904" s="475"/>
      <c r="S904" s="394"/>
      <c r="T904" s="394"/>
      <c r="U904" s="394"/>
      <c r="V904" s="394"/>
      <c r="W904" s="394"/>
      <c r="X904" s="394"/>
      <c r="Y904" s="477"/>
      <c r="Z904" s="477"/>
      <c r="AA904" s="394"/>
      <c r="AB904" s="394"/>
    </row>
    <row r="905" spans="8:8" ht="15.75" customHeight="1">
      <c r="A905" s="475"/>
      <c r="B905" s="394"/>
      <c r="C905" s="476"/>
      <c r="D905" s="394"/>
      <c r="E905" s="394"/>
      <c r="F905" s="394"/>
      <c r="G905" s="394"/>
      <c r="H905" s="394"/>
      <c r="I905" s="394"/>
      <c r="J905" s="394"/>
      <c r="K905" s="394"/>
      <c r="L905" s="394"/>
      <c r="M905" s="394"/>
      <c r="N905" s="394"/>
      <c r="O905" s="394"/>
      <c r="P905" s="394"/>
      <c r="Q905" s="475"/>
      <c r="R905" s="475"/>
      <c r="S905" s="394"/>
      <c r="T905" s="394"/>
      <c r="U905" s="394"/>
      <c r="V905" s="394"/>
      <c r="W905" s="394"/>
      <c r="X905" s="394"/>
      <c r="Y905" s="477"/>
      <c r="Z905" s="477"/>
      <c r="AA905" s="394"/>
      <c r="AB905" s="394"/>
    </row>
    <row r="906" spans="8:8" ht="15.75" customHeight="1">
      <c r="A906" s="475"/>
      <c r="B906" s="394"/>
      <c r="C906" s="476"/>
      <c r="D906" s="394"/>
      <c r="E906" s="394"/>
      <c r="F906" s="394"/>
      <c r="G906" s="394"/>
      <c r="H906" s="394"/>
      <c r="I906" s="394"/>
      <c r="J906" s="394"/>
      <c r="K906" s="394"/>
      <c r="L906" s="394"/>
      <c r="M906" s="394"/>
      <c r="N906" s="394"/>
      <c r="O906" s="394"/>
      <c r="P906" s="394"/>
      <c r="Q906" s="475"/>
      <c r="R906" s="475"/>
      <c r="S906" s="394"/>
      <c r="T906" s="394"/>
      <c r="U906" s="394"/>
      <c r="V906" s="394"/>
      <c r="W906" s="394"/>
      <c r="X906" s="394"/>
      <c r="Y906" s="477"/>
      <c r="Z906" s="477"/>
      <c r="AA906" s="394"/>
      <c r="AB906" s="394"/>
    </row>
    <row r="907" spans="8:8" ht="15.75" customHeight="1">
      <c r="A907" s="475"/>
      <c r="B907" s="394"/>
      <c r="C907" s="476"/>
      <c r="D907" s="394"/>
      <c r="E907" s="394"/>
      <c r="F907" s="394"/>
      <c r="G907" s="394"/>
      <c r="H907" s="394"/>
      <c r="I907" s="394"/>
      <c r="J907" s="394"/>
      <c r="K907" s="394"/>
      <c r="L907" s="394"/>
      <c r="M907" s="394"/>
      <c r="N907" s="394"/>
      <c r="O907" s="394"/>
      <c r="P907" s="394"/>
      <c r="Q907" s="475"/>
      <c r="R907" s="475"/>
      <c r="S907" s="394"/>
      <c r="T907" s="394"/>
      <c r="U907" s="394"/>
      <c r="V907" s="394"/>
      <c r="W907" s="394"/>
      <c r="X907" s="394"/>
      <c r="Y907" s="477"/>
      <c r="Z907" s="477"/>
      <c r="AA907" s="394"/>
      <c r="AB907" s="394"/>
    </row>
    <row r="908" spans="8:8" ht="15.75" customHeight="1">
      <c r="A908" s="475"/>
      <c r="B908" s="394"/>
      <c r="C908" s="476"/>
      <c r="D908" s="394"/>
      <c r="E908" s="394"/>
      <c r="F908" s="394"/>
      <c r="G908" s="394"/>
      <c r="H908" s="394"/>
      <c r="I908" s="394"/>
      <c r="J908" s="394"/>
      <c r="K908" s="394"/>
      <c r="L908" s="394"/>
      <c r="M908" s="394"/>
      <c r="N908" s="394"/>
      <c r="O908" s="394"/>
      <c r="P908" s="394"/>
      <c r="Q908" s="475"/>
      <c r="R908" s="475"/>
      <c r="S908" s="394"/>
      <c r="T908" s="394"/>
      <c r="U908" s="394"/>
      <c r="V908" s="394"/>
      <c r="W908" s="394"/>
      <c r="X908" s="394"/>
      <c r="Y908" s="477"/>
      <c r="Z908" s="477"/>
      <c r="AA908" s="394"/>
      <c r="AB908" s="394"/>
    </row>
    <row r="909" spans="8:8" ht="15.75" customHeight="1">
      <c r="A909" s="475"/>
      <c r="B909" s="394"/>
      <c r="C909" s="476"/>
      <c r="D909" s="394"/>
      <c r="E909" s="394"/>
      <c r="F909" s="394"/>
      <c r="G909" s="394"/>
      <c r="H909" s="394"/>
      <c r="I909" s="394"/>
      <c r="J909" s="394"/>
      <c r="K909" s="394"/>
      <c r="L909" s="394"/>
      <c r="M909" s="394"/>
      <c r="N909" s="394"/>
      <c r="O909" s="394"/>
      <c r="P909" s="394"/>
      <c r="Q909" s="475"/>
      <c r="R909" s="475"/>
      <c r="S909" s="394"/>
      <c r="T909" s="394"/>
      <c r="U909" s="394"/>
      <c r="V909" s="394"/>
      <c r="W909" s="394"/>
      <c r="X909" s="394"/>
      <c r="Y909" s="477"/>
      <c r="Z909" s="477"/>
      <c r="AA909" s="394"/>
      <c r="AB909" s="394"/>
    </row>
    <row r="910" spans="8:8" ht="15.75" customHeight="1">
      <c r="A910" s="475"/>
      <c r="B910" s="394"/>
      <c r="C910" s="476"/>
      <c r="D910" s="394"/>
      <c r="E910" s="394"/>
      <c r="F910" s="394"/>
      <c r="G910" s="394"/>
      <c r="H910" s="394"/>
      <c r="I910" s="394"/>
      <c r="J910" s="394"/>
      <c r="K910" s="394"/>
      <c r="L910" s="394"/>
      <c r="M910" s="394"/>
      <c r="N910" s="394"/>
      <c r="O910" s="394"/>
      <c r="P910" s="394"/>
      <c r="Q910" s="475"/>
      <c r="R910" s="475"/>
      <c r="S910" s="394"/>
      <c r="T910" s="394"/>
      <c r="U910" s="394"/>
      <c r="V910" s="394"/>
      <c r="W910" s="394"/>
      <c r="X910" s="394"/>
      <c r="Y910" s="477"/>
      <c r="Z910" s="477"/>
      <c r="AA910" s="394"/>
      <c r="AB910" s="394"/>
    </row>
    <row r="911" spans="8:8" ht="15.75" customHeight="1">
      <c r="A911" s="475"/>
      <c r="B911" s="394"/>
      <c r="C911" s="476"/>
      <c r="D911" s="394"/>
      <c r="E911" s="394"/>
      <c r="F911" s="394"/>
      <c r="G911" s="394"/>
      <c r="H911" s="394"/>
      <c r="I911" s="394"/>
      <c r="J911" s="394"/>
      <c r="K911" s="394"/>
      <c r="L911" s="394"/>
      <c r="M911" s="394"/>
      <c r="N911" s="394"/>
      <c r="O911" s="394"/>
      <c r="P911" s="394"/>
      <c r="Q911" s="475"/>
      <c r="R911" s="475"/>
      <c r="S911" s="394"/>
      <c r="T911" s="394"/>
      <c r="U911" s="394"/>
      <c r="V911" s="394"/>
      <c r="W911" s="394"/>
      <c r="X911" s="394"/>
      <c r="Y911" s="477"/>
      <c r="Z911" s="477"/>
      <c r="AA911" s="394"/>
      <c r="AB911" s="394"/>
    </row>
    <row r="912" spans="8:8" ht="15.75" customHeight="1">
      <c r="A912" s="475"/>
      <c r="B912" s="394"/>
      <c r="C912" s="476"/>
      <c r="D912" s="394"/>
      <c r="E912" s="394"/>
      <c r="F912" s="394"/>
      <c r="G912" s="394"/>
      <c r="H912" s="394"/>
      <c r="I912" s="394"/>
      <c r="J912" s="394"/>
      <c r="K912" s="394"/>
      <c r="L912" s="394"/>
      <c r="M912" s="394"/>
      <c r="N912" s="394"/>
      <c r="O912" s="394"/>
      <c r="P912" s="394"/>
      <c r="Q912" s="475"/>
      <c r="R912" s="475"/>
      <c r="S912" s="394"/>
      <c r="T912" s="394"/>
      <c r="U912" s="394"/>
      <c r="V912" s="394"/>
      <c r="W912" s="394"/>
      <c r="X912" s="394"/>
      <c r="Y912" s="477"/>
      <c r="Z912" s="477"/>
      <c r="AA912" s="394"/>
      <c r="AB912" s="394"/>
    </row>
    <row r="913" spans="8:8" ht="15.75" customHeight="1">
      <c r="A913" s="475"/>
      <c r="B913" s="394"/>
      <c r="C913" s="476"/>
      <c r="D913" s="394"/>
      <c r="E913" s="394"/>
      <c r="F913" s="394"/>
      <c r="G913" s="394"/>
      <c r="H913" s="394"/>
      <c r="I913" s="394"/>
      <c r="J913" s="394"/>
      <c r="K913" s="394"/>
      <c r="L913" s="394"/>
      <c r="M913" s="394"/>
      <c r="N913" s="394"/>
      <c r="O913" s="394"/>
      <c r="P913" s="394"/>
      <c r="Q913" s="475"/>
      <c r="R913" s="475"/>
      <c r="S913" s="394"/>
      <c r="T913" s="394"/>
      <c r="U913" s="394"/>
      <c r="V913" s="394"/>
      <c r="W913" s="394"/>
      <c r="X913" s="394"/>
      <c r="Y913" s="477"/>
      <c r="Z913" s="477"/>
      <c r="AA913" s="394"/>
      <c r="AB913" s="394"/>
    </row>
    <row r="914" spans="8:8" ht="15.75" customHeight="1">
      <c r="A914" s="475"/>
      <c r="B914" s="394"/>
      <c r="C914" s="476"/>
      <c r="D914" s="394"/>
      <c r="E914" s="394"/>
      <c r="F914" s="394"/>
      <c r="G914" s="394"/>
      <c r="H914" s="394"/>
      <c r="I914" s="394"/>
      <c r="J914" s="394"/>
      <c r="K914" s="394"/>
      <c r="L914" s="394"/>
      <c r="M914" s="394"/>
      <c r="N914" s="394"/>
      <c r="O914" s="394"/>
      <c r="P914" s="394"/>
      <c r="Q914" s="475"/>
      <c r="R914" s="475"/>
      <c r="S914" s="394"/>
      <c r="T914" s="394"/>
      <c r="U914" s="394"/>
      <c r="V914" s="394"/>
      <c r="W914" s="394"/>
      <c r="X914" s="394"/>
      <c r="Y914" s="477"/>
      <c r="Z914" s="477"/>
      <c r="AA914" s="394"/>
      <c r="AB914" s="394"/>
    </row>
    <row r="915" spans="8:8" ht="15.75" customHeight="1">
      <c r="A915" s="475"/>
      <c r="B915" s="394"/>
      <c r="C915" s="476"/>
      <c r="D915" s="394"/>
      <c r="E915" s="394"/>
      <c r="F915" s="394"/>
      <c r="G915" s="394"/>
      <c r="H915" s="394"/>
      <c r="I915" s="394"/>
      <c r="J915" s="394"/>
      <c r="K915" s="394"/>
      <c r="L915" s="394"/>
      <c r="M915" s="394"/>
      <c r="N915" s="394"/>
      <c r="O915" s="394"/>
      <c r="P915" s="394"/>
      <c r="Q915" s="475"/>
      <c r="R915" s="475"/>
      <c r="S915" s="394"/>
      <c r="T915" s="394"/>
      <c r="U915" s="394"/>
      <c r="V915" s="394"/>
      <c r="W915" s="394"/>
      <c r="X915" s="394"/>
      <c r="Y915" s="477"/>
      <c r="Z915" s="477"/>
      <c r="AA915" s="394"/>
      <c r="AB915" s="394"/>
    </row>
    <row r="916" spans="8:8" ht="15.75" customHeight="1">
      <c r="A916" s="475"/>
      <c r="B916" s="394"/>
      <c r="C916" s="476"/>
      <c r="D916" s="394"/>
      <c r="E916" s="394"/>
      <c r="F916" s="394"/>
      <c r="G916" s="394"/>
      <c r="H916" s="394"/>
      <c r="I916" s="394"/>
      <c r="J916" s="394"/>
      <c r="K916" s="394"/>
      <c r="L916" s="394"/>
      <c r="M916" s="394"/>
      <c r="N916" s="394"/>
      <c r="O916" s="394"/>
      <c r="P916" s="394"/>
      <c r="Q916" s="475"/>
      <c r="R916" s="475"/>
      <c r="S916" s="394"/>
      <c r="T916" s="394"/>
      <c r="U916" s="394"/>
      <c r="V916" s="394"/>
      <c r="W916" s="394"/>
      <c r="X916" s="394"/>
      <c r="Y916" s="477"/>
      <c r="Z916" s="477"/>
      <c r="AA916" s="394"/>
      <c r="AB916" s="394"/>
    </row>
    <row r="917" spans="8:8" ht="15.75" customHeight="1">
      <c r="A917" s="475"/>
      <c r="B917" s="394"/>
      <c r="C917" s="476"/>
      <c r="D917" s="394"/>
      <c r="E917" s="394"/>
      <c r="F917" s="394"/>
      <c r="G917" s="394"/>
      <c r="H917" s="394"/>
      <c r="I917" s="394"/>
      <c r="J917" s="394"/>
      <c r="K917" s="394"/>
      <c r="L917" s="394"/>
      <c r="M917" s="394"/>
      <c r="N917" s="394"/>
      <c r="O917" s="394"/>
      <c r="P917" s="394"/>
      <c r="Q917" s="475"/>
      <c r="R917" s="475"/>
      <c r="S917" s="394"/>
      <c r="T917" s="394"/>
      <c r="U917" s="394"/>
      <c r="V917" s="394"/>
      <c r="W917" s="394"/>
      <c r="X917" s="394"/>
      <c r="Y917" s="477"/>
      <c r="Z917" s="477"/>
      <c r="AA917" s="394"/>
      <c r="AB917" s="394"/>
    </row>
    <row r="918" spans="8:8" ht="15.75" customHeight="1">
      <c r="A918" s="475"/>
      <c r="B918" s="394"/>
      <c r="C918" s="476"/>
      <c r="D918" s="394"/>
      <c r="E918" s="394"/>
      <c r="F918" s="394"/>
      <c r="G918" s="394"/>
      <c r="H918" s="394"/>
      <c r="I918" s="394"/>
      <c r="J918" s="394"/>
      <c r="K918" s="394"/>
      <c r="L918" s="394"/>
      <c r="M918" s="394"/>
      <c r="N918" s="394"/>
      <c r="O918" s="394"/>
      <c r="P918" s="394"/>
      <c r="Q918" s="475"/>
      <c r="R918" s="475"/>
      <c r="S918" s="394"/>
      <c r="T918" s="394"/>
      <c r="U918" s="394"/>
      <c r="V918" s="394"/>
      <c r="W918" s="394"/>
      <c r="X918" s="394"/>
      <c r="Y918" s="477"/>
      <c r="Z918" s="477"/>
      <c r="AA918" s="394"/>
      <c r="AB918" s="394"/>
    </row>
    <row r="919" spans="8:8" ht="15.75" customHeight="1">
      <c r="A919" s="475"/>
      <c r="B919" s="394"/>
      <c r="C919" s="476"/>
      <c r="D919" s="394"/>
      <c r="E919" s="394"/>
      <c r="F919" s="394"/>
      <c r="G919" s="394"/>
      <c r="H919" s="394"/>
      <c r="I919" s="394"/>
      <c r="J919" s="394"/>
      <c r="K919" s="394"/>
      <c r="L919" s="394"/>
      <c r="M919" s="394"/>
      <c r="N919" s="394"/>
      <c r="O919" s="394"/>
      <c r="P919" s="394"/>
      <c r="Q919" s="475"/>
      <c r="R919" s="475"/>
      <c r="S919" s="394"/>
      <c r="T919" s="394"/>
      <c r="U919" s="394"/>
      <c r="V919" s="394"/>
      <c r="W919" s="394"/>
      <c r="X919" s="394"/>
      <c r="Y919" s="477"/>
      <c r="Z919" s="477"/>
      <c r="AA919" s="394"/>
      <c r="AB919" s="394"/>
    </row>
    <row r="920" spans="8:8" ht="15.75" customHeight="1">
      <c r="A920" s="475"/>
      <c r="B920" s="394"/>
      <c r="C920" s="476"/>
      <c r="D920" s="394"/>
      <c r="E920" s="394"/>
      <c r="F920" s="394"/>
      <c r="G920" s="394"/>
      <c r="H920" s="394"/>
      <c r="I920" s="394"/>
      <c r="J920" s="394"/>
      <c r="K920" s="394"/>
      <c r="L920" s="394"/>
      <c r="M920" s="394"/>
      <c r="N920" s="394"/>
      <c r="O920" s="394"/>
      <c r="P920" s="394"/>
      <c r="Q920" s="475"/>
      <c r="R920" s="475"/>
      <c r="S920" s="394"/>
      <c r="T920" s="394"/>
      <c r="U920" s="394"/>
      <c r="V920" s="394"/>
      <c r="W920" s="394"/>
      <c r="X920" s="394"/>
      <c r="Y920" s="477"/>
      <c r="Z920" s="477"/>
      <c r="AA920" s="394"/>
      <c r="AB920" s="394"/>
    </row>
    <row r="921" spans="8:8" ht="15.75" customHeight="1">
      <c r="A921" s="475"/>
      <c r="B921" s="394"/>
      <c r="C921" s="476"/>
      <c r="D921" s="394"/>
      <c r="E921" s="394"/>
      <c r="F921" s="394"/>
      <c r="G921" s="394"/>
      <c r="H921" s="394"/>
      <c r="I921" s="394"/>
      <c r="J921" s="394"/>
      <c r="K921" s="394"/>
      <c r="L921" s="394"/>
      <c r="M921" s="394"/>
      <c r="N921" s="394"/>
      <c r="O921" s="394"/>
      <c r="P921" s="394"/>
      <c r="Q921" s="475"/>
      <c r="R921" s="475"/>
      <c r="S921" s="394"/>
      <c r="T921" s="394"/>
      <c r="U921" s="394"/>
      <c r="V921" s="394"/>
      <c r="W921" s="394"/>
      <c r="X921" s="394"/>
      <c r="Y921" s="477"/>
      <c r="Z921" s="477"/>
      <c r="AA921" s="394"/>
      <c r="AB921" s="394"/>
    </row>
    <row r="922" spans="8:8" ht="15.75" customHeight="1">
      <c r="A922" s="475"/>
      <c r="B922" s="394"/>
      <c r="C922" s="476"/>
      <c r="D922" s="394"/>
      <c r="E922" s="394"/>
      <c r="F922" s="394"/>
      <c r="G922" s="394"/>
      <c r="H922" s="394"/>
      <c r="I922" s="394"/>
      <c r="J922" s="394"/>
      <c r="K922" s="394"/>
      <c r="L922" s="394"/>
      <c r="M922" s="394"/>
      <c r="N922" s="394"/>
      <c r="O922" s="394"/>
      <c r="P922" s="394"/>
      <c r="Q922" s="475"/>
      <c r="R922" s="475"/>
      <c r="S922" s="394"/>
      <c r="T922" s="394"/>
      <c r="U922" s="394"/>
      <c r="V922" s="394"/>
      <c r="W922" s="394"/>
      <c r="X922" s="394"/>
      <c r="Y922" s="477"/>
      <c r="Z922" s="477"/>
      <c r="AA922" s="394"/>
      <c r="AB922" s="394"/>
    </row>
    <row r="923" spans="8:8" ht="15.75" customHeight="1">
      <c r="A923" s="475"/>
      <c r="B923" s="394"/>
      <c r="C923" s="476"/>
      <c r="D923" s="394"/>
      <c r="E923" s="394"/>
      <c r="F923" s="394"/>
      <c r="G923" s="394"/>
      <c r="H923" s="394"/>
      <c r="I923" s="394"/>
      <c r="J923" s="394"/>
      <c r="K923" s="394"/>
      <c r="L923" s="394"/>
      <c r="M923" s="394"/>
      <c r="N923" s="394"/>
      <c r="O923" s="394"/>
      <c r="P923" s="394"/>
      <c r="Q923" s="475"/>
      <c r="R923" s="475"/>
      <c r="S923" s="394"/>
      <c r="T923" s="394"/>
      <c r="U923" s="394"/>
      <c r="V923" s="394"/>
      <c r="W923" s="394"/>
      <c r="X923" s="394"/>
      <c r="Y923" s="477"/>
      <c r="Z923" s="477"/>
      <c r="AA923" s="394"/>
      <c r="AB923" s="394"/>
    </row>
    <row r="924" spans="8:8" ht="15.75" customHeight="1">
      <c r="A924" s="475"/>
      <c r="B924" s="394"/>
      <c r="C924" s="476"/>
      <c r="D924" s="394"/>
      <c r="E924" s="394"/>
      <c r="F924" s="394"/>
      <c r="G924" s="394"/>
      <c r="H924" s="394"/>
      <c r="I924" s="394"/>
      <c r="J924" s="394"/>
      <c r="K924" s="394"/>
      <c r="L924" s="394"/>
      <c r="M924" s="394"/>
      <c r="N924" s="394"/>
      <c r="O924" s="394"/>
      <c r="P924" s="394"/>
      <c r="Q924" s="475"/>
      <c r="R924" s="475"/>
      <c r="S924" s="394"/>
      <c r="T924" s="394"/>
      <c r="U924" s="394"/>
      <c r="V924" s="394"/>
      <c r="W924" s="394"/>
      <c r="X924" s="394"/>
      <c r="Y924" s="477"/>
      <c r="Z924" s="477"/>
      <c r="AA924" s="394"/>
      <c r="AB924" s="394"/>
    </row>
    <row r="925" spans="8:8" ht="15.75" customHeight="1">
      <c r="A925" s="475"/>
      <c r="B925" s="394"/>
      <c r="C925" s="476"/>
      <c r="D925" s="394"/>
      <c r="E925" s="394"/>
      <c r="F925" s="394"/>
      <c r="G925" s="394"/>
      <c r="H925" s="394"/>
      <c r="I925" s="394"/>
      <c r="J925" s="394"/>
      <c r="K925" s="394"/>
      <c r="L925" s="394"/>
      <c r="M925" s="394"/>
      <c r="N925" s="394"/>
      <c r="O925" s="394"/>
      <c r="P925" s="394"/>
      <c r="Q925" s="475"/>
      <c r="R925" s="475"/>
      <c r="S925" s="394"/>
      <c r="T925" s="394"/>
      <c r="U925" s="394"/>
      <c r="V925" s="394"/>
      <c r="W925" s="394"/>
      <c r="X925" s="394"/>
      <c r="Y925" s="477"/>
      <c r="Z925" s="477"/>
      <c r="AA925" s="394"/>
      <c r="AB925" s="394"/>
    </row>
    <row r="926" spans="8:8" ht="15.75" customHeight="1">
      <c r="A926" s="475"/>
      <c r="B926" s="394"/>
      <c r="C926" s="476"/>
      <c r="D926" s="394"/>
      <c r="E926" s="394"/>
      <c r="F926" s="394"/>
      <c r="G926" s="394"/>
      <c r="H926" s="394"/>
      <c r="I926" s="394"/>
      <c r="J926" s="394"/>
      <c r="K926" s="394"/>
      <c r="L926" s="394"/>
      <c r="M926" s="394"/>
      <c r="N926" s="394"/>
      <c r="O926" s="394"/>
      <c r="P926" s="394"/>
      <c r="Q926" s="475"/>
      <c r="R926" s="475"/>
      <c r="S926" s="394"/>
      <c r="T926" s="394"/>
      <c r="U926" s="394"/>
      <c r="V926" s="394"/>
      <c r="W926" s="394"/>
      <c r="X926" s="394"/>
      <c r="Y926" s="477"/>
      <c r="Z926" s="477"/>
      <c r="AA926" s="394"/>
      <c r="AB926" s="394"/>
    </row>
    <row r="927" spans="8:8" ht="15.75" customHeight="1">
      <c r="A927" s="475"/>
      <c r="B927" s="394"/>
      <c r="C927" s="476"/>
      <c r="D927" s="394"/>
      <c r="E927" s="394"/>
      <c r="F927" s="394"/>
      <c r="G927" s="394"/>
      <c r="H927" s="394"/>
      <c r="I927" s="394"/>
      <c r="J927" s="394"/>
      <c r="K927" s="394"/>
      <c r="L927" s="394"/>
      <c r="M927" s="394"/>
      <c r="N927" s="394"/>
      <c r="O927" s="394"/>
      <c r="P927" s="394"/>
      <c r="Q927" s="475"/>
      <c r="R927" s="475"/>
      <c r="S927" s="394"/>
      <c r="T927" s="394"/>
      <c r="U927" s="394"/>
      <c r="V927" s="394"/>
      <c r="W927" s="394"/>
      <c r="X927" s="394"/>
      <c r="Y927" s="477"/>
      <c r="Z927" s="477"/>
      <c r="AA927" s="394"/>
      <c r="AB927" s="394"/>
    </row>
    <row r="928" spans="8:8" ht="15.75" customHeight="1">
      <c r="A928" s="475"/>
      <c r="B928" s="394"/>
      <c r="C928" s="476"/>
      <c r="D928" s="394"/>
      <c r="E928" s="394"/>
      <c r="F928" s="394"/>
      <c r="G928" s="394"/>
      <c r="H928" s="394"/>
      <c r="I928" s="394"/>
      <c r="J928" s="394"/>
      <c r="K928" s="394"/>
      <c r="L928" s="394"/>
      <c r="M928" s="394"/>
      <c r="N928" s="394"/>
      <c r="O928" s="394"/>
      <c r="P928" s="394"/>
      <c r="Q928" s="475"/>
      <c r="R928" s="475"/>
      <c r="S928" s="394"/>
      <c r="T928" s="394"/>
      <c r="U928" s="394"/>
      <c r="V928" s="394"/>
      <c r="W928" s="394"/>
      <c r="X928" s="394"/>
      <c r="Y928" s="477"/>
      <c r="Z928" s="477"/>
      <c r="AA928" s="394"/>
      <c r="AB928" s="394"/>
    </row>
    <row r="929" spans="8:8" ht="15.75" customHeight="1">
      <c r="A929" s="475"/>
      <c r="B929" s="394"/>
      <c r="C929" s="476"/>
      <c r="D929" s="394"/>
      <c r="E929" s="394"/>
      <c r="F929" s="394"/>
      <c r="G929" s="394"/>
      <c r="H929" s="394"/>
      <c r="I929" s="394"/>
      <c r="J929" s="394"/>
      <c r="K929" s="394"/>
      <c r="L929" s="394"/>
      <c r="M929" s="394"/>
      <c r="N929" s="394"/>
      <c r="O929" s="394"/>
      <c r="P929" s="394"/>
      <c r="Q929" s="475"/>
      <c r="R929" s="475"/>
      <c r="S929" s="394"/>
      <c r="T929" s="394"/>
      <c r="U929" s="394"/>
      <c r="V929" s="394"/>
      <c r="W929" s="394"/>
      <c r="X929" s="394"/>
      <c r="Y929" s="477"/>
      <c r="Z929" s="477"/>
      <c r="AA929" s="394"/>
      <c r="AB929" s="394"/>
    </row>
    <row r="930" spans="8:8" ht="15.75" customHeight="1">
      <c r="A930" s="475"/>
      <c r="B930" s="394"/>
      <c r="C930" s="476"/>
      <c r="D930" s="394"/>
      <c r="E930" s="394"/>
      <c r="F930" s="394"/>
      <c r="G930" s="394"/>
      <c r="H930" s="394"/>
      <c r="I930" s="394"/>
      <c r="J930" s="394"/>
      <c r="K930" s="394"/>
      <c r="L930" s="394"/>
      <c r="M930" s="394"/>
      <c r="N930" s="394"/>
      <c r="O930" s="394"/>
      <c r="P930" s="394"/>
      <c r="Q930" s="475"/>
      <c r="R930" s="475"/>
      <c r="S930" s="394"/>
      <c r="T930" s="394"/>
      <c r="U930" s="394"/>
      <c r="V930" s="394"/>
      <c r="W930" s="394"/>
      <c r="X930" s="394"/>
      <c r="Y930" s="477"/>
      <c r="Z930" s="477"/>
      <c r="AA930" s="394"/>
      <c r="AB930" s="394"/>
    </row>
    <row r="931" spans="8:8" ht="15.75" customHeight="1">
      <c r="A931" s="475"/>
      <c r="B931" s="394"/>
      <c r="C931" s="476"/>
      <c r="D931" s="394"/>
      <c r="E931" s="394"/>
      <c r="F931" s="394"/>
      <c r="G931" s="394"/>
      <c r="H931" s="394"/>
      <c r="I931" s="394"/>
      <c r="J931" s="394"/>
      <c r="K931" s="394"/>
      <c r="L931" s="394"/>
      <c r="M931" s="394"/>
      <c r="N931" s="394"/>
      <c r="O931" s="394"/>
      <c r="P931" s="394"/>
      <c r="Q931" s="475"/>
      <c r="R931" s="475"/>
      <c r="S931" s="394"/>
      <c r="T931" s="394"/>
      <c r="U931" s="394"/>
      <c r="V931" s="394"/>
      <c r="W931" s="394"/>
      <c r="X931" s="394"/>
      <c r="Y931" s="477"/>
      <c r="Z931" s="477"/>
      <c r="AA931" s="394"/>
      <c r="AB931" s="394"/>
    </row>
    <row r="932" spans="8:8" ht="15.75" customHeight="1">
      <c r="A932" s="475"/>
      <c r="B932" s="394"/>
      <c r="C932" s="476"/>
      <c r="D932" s="394"/>
      <c r="E932" s="394"/>
      <c r="F932" s="394"/>
      <c r="G932" s="394"/>
      <c r="H932" s="394"/>
      <c r="I932" s="394"/>
      <c r="J932" s="394"/>
      <c r="K932" s="394"/>
      <c r="L932" s="394"/>
      <c r="M932" s="394"/>
      <c r="N932" s="394"/>
      <c r="O932" s="394"/>
      <c r="P932" s="394"/>
      <c r="Q932" s="475"/>
      <c r="R932" s="475"/>
      <c r="S932" s="394"/>
      <c r="T932" s="394"/>
      <c r="U932" s="394"/>
      <c r="V932" s="394"/>
      <c r="W932" s="394"/>
      <c r="X932" s="394"/>
      <c r="Y932" s="477"/>
      <c r="Z932" s="477"/>
      <c r="AA932" s="394"/>
      <c r="AB932" s="394"/>
    </row>
    <row r="933" spans="8:8" ht="15.75" customHeight="1">
      <c r="A933" s="475"/>
      <c r="B933" s="394"/>
      <c r="C933" s="476"/>
      <c r="D933" s="394"/>
      <c r="E933" s="394"/>
      <c r="F933" s="394"/>
      <c r="G933" s="394"/>
      <c r="H933" s="394"/>
      <c r="I933" s="394"/>
      <c r="J933" s="394"/>
      <c r="K933" s="394"/>
      <c r="L933" s="394"/>
      <c r="M933" s="394"/>
      <c r="N933" s="394"/>
      <c r="O933" s="394"/>
      <c r="P933" s="394"/>
      <c r="Q933" s="475"/>
      <c r="R933" s="475"/>
      <c r="S933" s="394"/>
      <c r="T933" s="394"/>
      <c r="U933" s="394"/>
      <c r="V933" s="394"/>
      <c r="W933" s="394"/>
      <c r="X933" s="394"/>
      <c r="Y933" s="477"/>
      <c r="Z933" s="477"/>
      <c r="AA933" s="394"/>
      <c r="AB933" s="394"/>
    </row>
    <row r="934" spans="8:8" ht="15.75" customHeight="1">
      <c r="A934" s="475"/>
      <c r="B934" s="394"/>
      <c r="C934" s="476"/>
      <c r="D934" s="394"/>
      <c r="E934" s="394"/>
      <c r="F934" s="394"/>
      <c r="G934" s="394"/>
      <c r="H934" s="394"/>
      <c r="I934" s="394"/>
      <c r="J934" s="394"/>
      <c r="K934" s="394"/>
      <c r="L934" s="394"/>
      <c r="M934" s="394"/>
      <c r="N934" s="394"/>
      <c r="O934" s="394"/>
      <c r="P934" s="394"/>
      <c r="Q934" s="475"/>
      <c r="R934" s="475"/>
      <c r="S934" s="394"/>
      <c r="T934" s="394"/>
      <c r="U934" s="394"/>
      <c r="V934" s="394"/>
      <c r="W934" s="394"/>
      <c r="X934" s="394"/>
      <c r="Y934" s="477"/>
      <c r="Z934" s="477"/>
      <c r="AA934" s="394"/>
      <c r="AB934" s="394"/>
    </row>
    <row r="935" spans="8:8" ht="15.75" customHeight="1">
      <c r="A935" s="475"/>
      <c r="B935" s="394"/>
      <c r="C935" s="476"/>
      <c r="D935" s="394"/>
      <c r="E935" s="394"/>
      <c r="F935" s="394"/>
      <c r="G935" s="394"/>
      <c r="H935" s="394"/>
      <c r="I935" s="394"/>
      <c r="J935" s="394"/>
      <c r="K935" s="394"/>
      <c r="L935" s="394"/>
      <c r="M935" s="394"/>
      <c r="N935" s="394"/>
      <c r="O935" s="394"/>
      <c r="P935" s="394"/>
      <c r="Q935" s="475"/>
      <c r="R935" s="475"/>
      <c r="S935" s="394"/>
      <c r="T935" s="394"/>
      <c r="U935" s="394"/>
      <c r="V935" s="394"/>
      <c r="W935" s="394"/>
      <c r="X935" s="394"/>
      <c r="Y935" s="477"/>
      <c r="Z935" s="477"/>
      <c r="AA935" s="394"/>
      <c r="AB935" s="394"/>
    </row>
    <row r="936" spans="8:8" ht="15.75" customHeight="1">
      <c r="A936" s="475"/>
      <c r="B936" s="394"/>
      <c r="C936" s="476"/>
      <c r="D936" s="394"/>
      <c r="E936" s="394"/>
      <c r="F936" s="394"/>
      <c r="G936" s="394"/>
      <c r="H936" s="394"/>
      <c r="I936" s="394"/>
      <c r="J936" s="394"/>
      <c r="K936" s="394"/>
      <c r="L936" s="394"/>
      <c r="M936" s="394"/>
      <c r="N936" s="394"/>
      <c r="O936" s="394"/>
      <c r="P936" s="394"/>
      <c r="Q936" s="475"/>
      <c r="R936" s="475"/>
      <c r="S936" s="394"/>
      <c r="T936" s="394"/>
      <c r="U936" s="394"/>
      <c r="V936" s="394"/>
      <c r="W936" s="394"/>
      <c r="X936" s="394"/>
      <c r="Y936" s="477"/>
      <c r="Z936" s="477"/>
      <c r="AA936" s="394"/>
      <c r="AB936" s="394"/>
    </row>
    <row r="937" spans="8:8" ht="15.75" customHeight="1">
      <c r="A937" s="475"/>
      <c r="B937" s="394"/>
      <c r="C937" s="476"/>
      <c r="D937" s="394"/>
      <c r="E937" s="394"/>
      <c r="F937" s="394"/>
      <c r="G937" s="394"/>
      <c r="H937" s="394"/>
      <c r="I937" s="394"/>
      <c r="J937" s="394"/>
      <c r="K937" s="394"/>
      <c r="L937" s="394"/>
      <c r="M937" s="394"/>
      <c r="N937" s="394"/>
      <c r="O937" s="394"/>
      <c r="P937" s="394"/>
      <c r="Q937" s="475"/>
      <c r="R937" s="475"/>
      <c r="S937" s="394"/>
      <c r="T937" s="394"/>
      <c r="U937" s="394"/>
      <c r="V937" s="394"/>
      <c r="W937" s="394"/>
      <c r="X937" s="394"/>
      <c r="Y937" s="477"/>
      <c r="Z937" s="477"/>
      <c r="AA937" s="394"/>
      <c r="AB937" s="394"/>
    </row>
    <row r="938" spans="8:8" ht="15.75" customHeight="1">
      <c r="A938" s="475"/>
      <c r="B938" s="394"/>
      <c r="C938" s="476"/>
      <c r="D938" s="394"/>
      <c r="E938" s="394"/>
      <c r="F938" s="394"/>
      <c r="G938" s="394"/>
      <c r="H938" s="394"/>
      <c r="I938" s="394"/>
      <c r="J938" s="394"/>
      <c r="K938" s="394"/>
      <c r="L938" s="394"/>
      <c r="M938" s="394"/>
      <c r="N938" s="394"/>
      <c r="O938" s="394"/>
      <c r="P938" s="394"/>
      <c r="Q938" s="475"/>
      <c r="R938" s="475"/>
      <c r="S938" s="394"/>
      <c r="T938" s="394"/>
      <c r="U938" s="394"/>
      <c r="V938" s="394"/>
      <c r="W938" s="394"/>
      <c r="X938" s="394"/>
      <c r="Y938" s="477"/>
      <c r="Z938" s="477"/>
      <c r="AA938" s="394"/>
      <c r="AB938" s="394"/>
    </row>
    <row r="939" spans="8:8" ht="15.75" customHeight="1">
      <c r="A939" s="475"/>
      <c r="B939" s="394"/>
      <c r="C939" s="476"/>
      <c r="D939" s="394"/>
      <c r="E939" s="394"/>
      <c r="F939" s="394"/>
      <c r="G939" s="394"/>
      <c r="H939" s="394"/>
      <c r="I939" s="394"/>
      <c r="J939" s="394"/>
      <c r="K939" s="394"/>
      <c r="L939" s="394"/>
      <c r="M939" s="394"/>
      <c r="N939" s="394"/>
      <c r="O939" s="394"/>
      <c r="P939" s="394"/>
      <c r="Q939" s="475"/>
      <c r="R939" s="475"/>
      <c r="S939" s="394"/>
      <c r="T939" s="394"/>
      <c r="U939" s="394"/>
      <c r="V939" s="394"/>
      <c r="W939" s="394"/>
      <c r="X939" s="394"/>
      <c r="Y939" s="477"/>
      <c r="Z939" s="477"/>
      <c r="AA939" s="394"/>
      <c r="AB939" s="394"/>
    </row>
    <row r="940" spans="8:8" ht="15.75" customHeight="1">
      <c r="A940" s="475"/>
      <c r="B940" s="394"/>
      <c r="C940" s="476"/>
      <c r="D940" s="394"/>
      <c r="E940" s="394"/>
      <c r="F940" s="394"/>
      <c r="G940" s="394"/>
      <c r="H940" s="394"/>
      <c r="I940" s="394"/>
      <c r="J940" s="394"/>
      <c r="K940" s="394"/>
      <c r="L940" s="394"/>
      <c r="M940" s="394"/>
      <c r="N940" s="394"/>
      <c r="O940" s="394"/>
      <c r="P940" s="394"/>
      <c r="Q940" s="475"/>
      <c r="R940" s="475"/>
      <c r="S940" s="394"/>
      <c r="T940" s="394"/>
      <c r="U940" s="394"/>
      <c r="V940" s="394"/>
      <c r="W940" s="394"/>
      <c r="X940" s="394"/>
      <c r="Y940" s="477"/>
      <c r="Z940" s="477"/>
      <c r="AA940" s="394"/>
      <c r="AB940" s="394"/>
    </row>
    <row r="941" spans="8:8" ht="15.75" customHeight="1">
      <c r="A941" s="475"/>
      <c r="B941" s="394"/>
      <c r="C941" s="476"/>
      <c r="D941" s="394"/>
      <c r="E941" s="394"/>
      <c r="F941" s="394"/>
      <c r="G941" s="394"/>
      <c r="H941" s="394"/>
      <c r="I941" s="394"/>
      <c r="J941" s="394"/>
      <c r="K941" s="394"/>
      <c r="L941" s="394"/>
      <c r="M941" s="394"/>
      <c r="N941" s="394"/>
      <c r="O941" s="394"/>
      <c r="P941" s="394"/>
      <c r="Q941" s="475"/>
      <c r="R941" s="475"/>
      <c r="S941" s="394"/>
      <c r="T941" s="394"/>
      <c r="U941" s="394"/>
      <c r="V941" s="394"/>
      <c r="W941" s="394"/>
      <c r="X941" s="394"/>
      <c r="Y941" s="477"/>
      <c r="Z941" s="477"/>
      <c r="AA941" s="394"/>
      <c r="AB941" s="394"/>
    </row>
    <row r="942" spans="8:8" ht="15.75" customHeight="1">
      <c r="A942" s="475"/>
      <c r="B942" s="394"/>
      <c r="C942" s="476"/>
      <c r="D942" s="394"/>
      <c r="E942" s="394"/>
      <c r="F942" s="394"/>
      <c r="G942" s="394"/>
      <c r="H942" s="394"/>
      <c r="I942" s="394"/>
      <c r="J942" s="394"/>
      <c r="K942" s="394"/>
      <c r="L942" s="394"/>
      <c r="M942" s="394"/>
      <c r="N942" s="394"/>
      <c r="O942" s="394"/>
      <c r="P942" s="394"/>
      <c r="Q942" s="475"/>
      <c r="R942" s="475"/>
      <c r="S942" s="394"/>
      <c r="T942" s="394"/>
      <c r="U942" s="394"/>
      <c r="V942" s="394"/>
      <c r="W942" s="394"/>
      <c r="X942" s="394"/>
      <c r="Y942" s="477"/>
      <c r="Z942" s="477"/>
      <c r="AA942" s="394"/>
      <c r="AB942" s="394"/>
    </row>
    <row r="943" spans="8:8" ht="15.75" customHeight="1">
      <c r="A943" s="475"/>
      <c r="B943" s="394"/>
      <c r="C943" s="476"/>
      <c r="D943" s="394"/>
      <c r="E943" s="394"/>
      <c r="F943" s="394"/>
      <c r="G943" s="394"/>
      <c r="H943" s="394"/>
      <c r="I943" s="394"/>
      <c r="J943" s="394"/>
      <c r="K943" s="394"/>
      <c r="L943" s="394"/>
      <c r="M943" s="394"/>
      <c r="N943" s="394"/>
      <c r="O943" s="394"/>
      <c r="P943" s="394"/>
      <c r="Q943" s="475"/>
      <c r="R943" s="475"/>
      <c r="S943" s="394"/>
      <c r="T943" s="394"/>
      <c r="U943" s="394"/>
      <c r="V943" s="394"/>
      <c r="W943" s="394"/>
      <c r="X943" s="394"/>
      <c r="Y943" s="477"/>
      <c r="Z943" s="477"/>
      <c r="AA943" s="394"/>
      <c r="AB943" s="394"/>
    </row>
    <row r="944" spans="8:8" ht="15.75" customHeight="1">
      <c r="A944" s="475"/>
      <c r="B944" s="394"/>
      <c r="C944" s="476"/>
      <c r="D944" s="394"/>
      <c r="E944" s="394"/>
      <c r="F944" s="394"/>
      <c r="G944" s="394"/>
      <c r="H944" s="394"/>
      <c r="I944" s="394"/>
      <c r="J944" s="394"/>
      <c r="K944" s="394"/>
      <c r="L944" s="394"/>
      <c r="M944" s="394"/>
      <c r="N944" s="394"/>
      <c r="O944" s="394"/>
      <c r="P944" s="394"/>
      <c r="Q944" s="475"/>
      <c r="R944" s="475"/>
      <c r="S944" s="394"/>
      <c r="T944" s="394"/>
      <c r="U944" s="394"/>
      <c r="V944" s="394"/>
      <c r="W944" s="394"/>
      <c r="X944" s="394"/>
      <c r="Y944" s="477"/>
      <c r="Z944" s="477"/>
      <c r="AA944" s="394"/>
      <c r="AB944" s="394"/>
    </row>
    <row r="945" spans="8:8" ht="15.75" customHeight="1">
      <c r="A945" s="475"/>
      <c r="B945" s="394"/>
      <c r="C945" s="476"/>
      <c r="D945" s="394"/>
      <c r="E945" s="394"/>
      <c r="F945" s="394"/>
      <c r="G945" s="394"/>
      <c r="H945" s="394"/>
      <c r="I945" s="394"/>
      <c r="J945" s="394"/>
      <c r="K945" s="394"/>
      <c r="L945" s="394"/>
      <c r="M945" s="394"/>
      <c r="N945" s="394"/>
      <c r="O945" s="394"/>
      <c r="P945" s="394"/>
      <c r="Q945" s="475"/>
      <c r="R945" s="475"/>
      <c r="S945" s="394"/>
      <c r="T945" s="394"/>
      <c r="U945" s="394"/>
      <c r="V945" s="394"/>
      <c r="W945" s="394"/>
      <c r="X945" s="394"/>
      <c r="Y945" s="477"/>
      <c r="Z945" s="477"/>
      <c r="AA945" s="394"/>
      <c r="AB945" s="394"/>
    </row>
    <row r="946" spans="8:8" ht="15.75" customHeight="1">
      <c r="A946" s="475"/>
      <c r="B946" s="394"/>
      <c r="C946" s="476"/>
      <c r="D946" s="394"/>
      <c r="E946" s="394"/>
      <c r="F946" s="394"/>
      <c r="G946" s="394"/>
      <c r="H946" s="394"/>
      <c r="I946" s="394"/>
      <c r="J946" s="394"/>
      <c r="K946" s="394"/>
      <c r="L946" s="394"/>
      <c r="M946" s="394"/>
      <c r="N946" s="394"/>
      <c r="O946" s="394"/>
      <c r="P946" s="394"/>
      <c r="Q946" s="475"/>
      <c r="R946" s="475"/>
      <c r="S946" s="394"/>
      <c r="T946" s="394"/>
      <c r="U946" s="394"/>
      <c r="V946" s="394"/>
      <c r="W946" s="394"/>
      <c r="X946" s="394"/>
      <c r="Y946" s="477"/>
      <c r="Z946" s="477"/>
      <c r="AA946" s="394"/>
      <c r="AB946" s="394"/>
    </row>
    <row r="947" spans="8:8" ht="15.75" customHeight="1">
      <c r="A947" s="475"/>
      <c r="B947" s="394"/>
      <c r="C947" s="476"/>
      <c r="D947" s="394"/>
      <c r="E947" s="394"/>
      <c r="F947" s="394"/>
      <c r="G947" s="394"/>
      <c r="H947" s="394"/>
      <c r="I947" s="394"/>
      <c r="J947" s="394"/>
      <c r="K947" s="394"/>
      <c r="L947" s="394"/>
      <c r="M947" s="394"/>
      <c r="N947" s="394"/>
      <c r="O947" s="394"/>
      <c r="P947" s="394"/>
      <c r="Q947" s="475"/>
      <c r="R947" s="475"/>
      <c r="S947" s="394"/>
      <c r="T947" s="394"/>
      <c r="U947" s="394"/>
      <c r="V947" s="394"/>
      <c r="W947" s="394"/>
      <c r="X947" s="394"/>
      <c r="Y947" s="477"/>
      <c r="Z947" s="477"/>
      <c r="AA947" s="394"/>
      <c r="AB947" s="394"/>
    </row>
    <row r="948" spans="8:8" ht="15.75" customHeight="1">
      <c r="A948" s="475"/>
      <c r="B948" s="394"/>
      <c r="C948" s="476"/>
      <c r="D948" s="394"/>
      <c r="E948" s="394"/>
      <c r="F948" s="394"/>
      <c r="G948" s="394"/>
      <c r="H948" s="394"/>
      <c r="I948" s="394"/>
      <c r="J948" s="394"/>
      <c r="K948" s="394"/>
      <c r="L948" s="394"/>
      <c r="M948" s="394"/>
      <c r="N948" s="394"/>
      <c r="O948" s="394"/>
      <c r="P948" s="394"/>
      <c r="Q948" s="475"/>
      <c r="R948" s="475"/>
      <c r="S948" s="394"/>
      <c r="T948" s="394"/>
      <c r="U948" s="394"/>
      <c r="V948" s="394"/>
      <c r="W948" s="394"/>
      <c r="X948" s="394"/>
      <c r="Y948" s="477"/>
      <c r="Z948" s="477"/>
      <c r="AA948" s="394"/>
      <c r="AB948" s="394"/>
    </row>
    <row r="949" spans="8:8" ht="15.75" customHeight="1">
      <c r="A949" s="475"/>
      <c r="B949" s="394"/>
      <c r="C949" s="476"/>
      <c r="D949" s="394"/>
      <c r="E949" s="394"/>
      <c r="F949" s="394"/>
      <c r="G949" s="394"/>
      <c r="H949" s="394"/>
      <c r="I949" s="394"/>
      <c r="J949" s="394"/>
      <c r="K949" s="394"/>
      <c r="L949" s="394"/>
      <c r="M949" s="394"/>
      <c r="N949" s="394"/>
      <c r="O949" s="394"/>
      <c r="P949" s="394"/>
      <c r="Q949" s="475"/>
      <c r="R949" s="475"/>
      <c r="S949" s="394"/>
      <c r="T949" s="394"/>
      <c r="U949" s="394"/>
      <c r="V949" s="394"/>
      <c r="W949" s="394"/>
      <c r="X949" s="394"/>
      <c r="Y949" s="477"/>
      <c r="Z949" s="477"/>
      <c r="AA949" s="394"/>
      <c r="AB949" s="394"/>
    </row>
    <row r="950" spans="8:8" ht="15.75" customHeight="1">
      <c r="A950" s="475"/>
      <c r="B950" s="394"/>
      <c r="C950" s="476"/>
      <c r="D950" s="394"/>
      <c r="E950" s="394"/>
      <c r="F950" s="394"/>
      <c r="G950" s="394"/>
      <c r="H950" s="394"/>
      <c r="I950" s="394"/>
      <c r="J950" s="394"/>
      <c r="K950" s="394"/>
      <c r="L950" s="394"/>
      <c r="M950" s="394"/>
      <c r="N950" s="394"/>
      <c r="O950" s="394"/>
      <c r="P950" s="394"/>
      <c r="Q950" s="475"/>
      <c r="R950" s="475"/>
      <c r="S950" s="394"/>
      <c r="T950" s="394"/>
      <c r="U950" s="394"/>
      <c r="V950" s="394"/>
      <c r="W950" s="394"/>
      <c r="X950" s="394"/>
      <c r="Y950" s="477"/>
      <c r="Z950" s="477"/>
      <c r="AA950" s="394"/>
      <c r="AB950" s="394"/>
    </row>
    <row r="951" spans="8:8" ht="15.75" customHeight="1">
      <c r="A951" s="475"/>
      <c r="B951" s="394"/>
      <c r="C951" s="476"/>
      <c r="D951" s="394"/>
      <c r="E951" s="394"/>
      <c r="F951" s="394"/>
      <c r="G951" s="394"/>
      <c r="H951" s="394"/>
      <c r="I951" s="394"/>
      <c r="J951" s="394"/>
      <c r="K951" s="394"/>
      <c r="L951" s="394"/>
      <c r="M951" s="394"/>
      <c r="N951" s="394"/>
      <c r="O951" s="394"/>
      <c r="P951" s="394"/>
      <c r="Q951" s="475"/>
      <c r="R951" s="475"/>
      <c r="S951" s="394"/>
      <c r="T951" s="394"/>
      <c r="U951" s="394"/>
      <c r="V951" s="394"/>
      <c r="W951" s="394"/>
      <c r="X951" s="394"/>
      <c r="Y951" s="477"/>
      <c r="Z951" s="477"/>
      <c r="AA951" s="394"/>
      <c r="AB951" s="394"/>
    </row>
    <row r="952" spans="8:8" ht="15.75" customHeight="1">
      <c r="A952" s="475"/>
      <c r="B952" s="394"/>
      <c r="C952" s="476"/>
      <c r="D952" s="394"/>
      <c r="E952" s="394"/>
      <c r="F952" s="394"/>
      <c r="G952" s="394"/>
      <c r="H952" s="394"/>
      <c r="I952" s="394"/>
      <c r="J952" s="394"/>
      <c r="K952" s="394"/>
      <c r="L952" s="394"/>
      <c r="M952" s="394"/>
      <c r="N952" s="394"/>
      <c r="O952" s="394"/>
      <c r="P952" s="394"/>
      <c r="Q952" s="475"/>
      <c r="R952" s="475"/>
      <c r="S952" s="394"/>
      <c r="T952" s="394"/>
      <c r="U952" s="394"/>
      <c r="V952" s="394"/>
      <c r="W952" s="394"/>
      <c r="X952" s="394"/>
      <c r="Y952" s="477"/>
      <c r="Z952" s="477"/>
      <c r="AA952" s="394"/>
      <c r="AB952" s="394"/>
    </row>
    <row r="953" spans="8:8" ht="15.75" customHeight="1">
      <c r="A953" s="475"/>
      <c r="B953" s="394"/>
      <c r="C953" s="476"/>
      <c r="D953" s="394"/>
      <c r="E953" s="394"/>
      <c r="F953" s="394"/>
      <c r="G953" s="394"/>
      <c r="H953" s="394"/>
      <c r="I953" s="394"/>
      <c r="J953" s="394"/>
      <c r="K953" s="394"/>
      <c r="L953" s="394"/>
      <c r="M953" s="394"/>
      <c r="N953" s="394"/>
      <c r="O953" s="394"/>
      <c r="P953" s="394"/>
      <c r="Q953" s="475"/>
      <c r="R953" s="475"/>
      <c r="S953" s="394"/>
      <c r="T953" s="394"/>
      <c r="U953" s="394"/>
      <c r="V953" s="394"/>
      <c r="W953" s="394"/>
      <c r="X953" s="394"/>
      <c r="Y953" s="477"/>
      <c r="Z953" s="477"/>
      <c r="AA953" s="394"/>
      <c r="AB953" s="394"/>
    </row>
    <row r="954" spans="8:8" ht="15.75" customHeight="1">
      <c r="A954" s="475"/>
      <c r="B954" s="394"/>
      <c r="C954" s="476"/>
      <c r="D954" s="394"/>
      <c r="E954" s="394"/>
      <c r="F954" s="394"/>
      <c r="G954" s="394"/>
      <c r="H954" s="394"/>
      <c r="I954" s="394"/>
      <c r="J954" s="394"/>
      <c r="K954" s="394"/>
      <c r="L954" s="394"/>
      <c r="M954" s="394"/>
      <c r="N954" s="394"/>
      <c r="O954" s="394"/>
      <c r="P954" s="394"/>
      <c r="Q954" s="475"/>
      <c r="R954" s="475"/>
      <c r="S954" s="394"/>
      <c r="T954" s="394"/>
      <c r="U954" s="394"/>
      <c r="V954" s="394"/>
      <c r="W954" s="394"/>
      <c r="X954" s="394"/>
      <c r="Y954" s="477"/>
      <c r="Z954" s="477"/>
      <c r="AA954" s="394"/>
      <c r="AB954" s="394"/>
    </row>
    <row r="955" spans="8:8" ht="15.75" customHeight="1">
      <c r="A955" s="475"/>
      <c r="B955" s="394"/>
      <c r="C955" s="476"/>
      <c r="D955" s="394"/>
      <c r="E955" s="394"/>
      <c r="F955" s="394"/>
      <c r="G955" s="394"/>
      <c r="H955" s="394"/>
      <c r="I955" s="394"/>
      <c r="J955" s="394"/>
      <c r="K955" s="394"/>
      <c r="L955" s="394"/>
      <c r="M955" s="394"/>
      <c r="N955" s="394"/>
      <c r="O955" s="394"/>
      <c r="P955" s="394"/>
      <c r="Q955" s="475"/>
      <c r="R955" s="475"/>
      <c r="S955" s="394"/>
      <c r="T955" s="394"/>
      <c r="U955" s="394"/>
      <c r="V955" s="394"/>
      <c r="W955" s="394"/>
      <c r="X955" s="394"/>
      <c r="Y955" s="477"/>
      <c r="Z955" s="477"/>
      <c r="AA955" s="394"/>
      <c r="AB955" s="394"/>
    </row>
    <row r="956" spans="8:8" ht="15.75" customHeight="1">
      <c r="A956" s="475"/>
      <c r="B956" s="394"/>
      <c r="C956" s="476"/>
      <c r="D956" s="394"/>
      <c r="E956" s="394"/>
      <c r="F956" s="394"/>
      <c r="G956" s="394"/>
      <c r="H956" s="394"/>
      <c r="I956" s="394"/>
      <c r="J956" s="394"/>
      <c r="K956" s="394"/>
      <c r="L956" s="394"/>
      <c r="M956" s="394"/>
      <c r="N956" s="394"/>
      <c r="O956" s="394"/>
      <c r="P956" s="394"/>
      <c r="Q956" s="475"/>
      <c r="R956" s="475"/>
      <c r="S956" s="394"/>
      <c r="T956" s="394"/>
      <c r="U956" s="394"/>
      <c r="V956" s="394"/>
      <c r="W956" s="394"/>
      <c r="X956" s="394"/>
      <c r="Y956" s="477"/>
      <c r="Z956" s="477"/>
      <c r="AA956" s="394"/>
      <c r="AB956" s="394"/>
    </row>
    <row r="957" spans="8:8" ht="15.75" customHeight="1">
      <c r="A957" s="475"/>
      <c r="B957" s="394"/>
      <c r="C957" s="476"/>
      <c r="D957" s="394"/>
      <c r="E957" s="394"/>
      <c r="F957" s="394"/>
      <c r="G957" s="394"/>
      <c r="H957" s="394"/>
      <c r="I957" s="394"/>
      <c r="J957" s="394"/>
      <c r="K957" s="394"/>
      <c r="L957" s="394"/>
      <c r="M957" s="394"/>
      <c r="N957" s="394"/>
      <c r="O957" s="394"/>
      <c r="P957" s="394"/>
      <c r="Q957" s="475"/>
      <c r="R957" s="475"/>
      <c r="S957" s="394"/>
      <c r="T957" s="394"/>
      <c r="U957" s="394"/>
      <c r="V957" s="394"/>
      <c r="W957" s="394"/>
      <c r="X957" s="394"/>
      <c r="Y957" s="477"/>
      <c r="Z957" s="477"/>
      <c r="AA957" s="394"/>
      <c r="AB957" s="394"/>
    </row>
    <row r="958" spans="8:8" ht="15.75" customHeight="1">
      <c r="A958" s="475"/>
      <c r="B958" s="394"/>
      <c r="C958" s="476"/>
      <c r="D958" s="394"/>
      <c r="E958" s="394"/>
      <c r="F958" s="394"/>
      <c r="G958" s="394"/>
      <c r="H958" s="394"/>
      <c r="I958" s="394"/>
      <c r="J958" s="394"/>
      <c r="K958" s="394"/>
      <c r="L958" s="394"/>
      <c r="M958" s="394"/>
      <c r="N958" s="394"/>
      <c r="O958" s="394"/>
      <c r="P958" s="394"/>
      <c r="Q958" s="475"/>
      <c r="R958" s="475"/>
      <c r="S958" s="394"/>
      <c r="T958" s="394"/>
      <c r="U958" s="394"/>
      <c r="V958" s="394"/>
      <c r="W958" s="394"/>
      <c r="X958" s="394"/>
      <c r="Y958" s="477"/>
      <c r="Z958" s="477"/>
      <c r="AA958" s="394"/>
      <c r="AB958" s="394"/>
    </row>
    <row r="959" spans="8:8" ht="15.75" customHeight="1">
      <c r="A959" s="475"/>
      <c r="B959" s="394"/>
      <c r="C959" s="476"/>
      <c r="D959" s="394"/>
      <c r="E959" s="394"/>
      <c r="F959" s="394"/>
      <c r="G959" s="394"/>
      <c r="H959" s="394"/>
      <c r="I959" s="394"/>
      <c r="J959" s="394"/>
      <c r="K959" s="394"/>
      <c r="L959" s="394"/>
      <c r="M959" s="394"/>
      <c r="N959" s="394"/>
      <c r="O959" s="394"/>
      <c r="P959" s="394"/>
      <c r="Q959" s="475"/>
      <c r="R959" s="475"/>
      <c r="S959" s="394"/>
      <c r="T959" s="394"/>
      <c r="U959" s="394"/>
      <c r="V959" s="394"/>
      <c r="W959" s="394"/>
      <c r="X959" s="394"/>
      <c r="Y959" s="477"/>
      <c r="Z959" s="477"/>
      <c r="AA959" s="394"/>
      <c r="AB959" s="394"/>
    </row>
    <row r="960" spans="8:8" ht="15.75" customHeight="1">
      <c r="A960" s="475"/>
      <c r="B960" s="394"/>
      <c r="C960" s="476"/>
      <c r="D960" s="394"/>
      <c r="E960" s="394"/>
      <c r="F960" s="394"/>
      <c r="G960" s="394"/>
      <c r="H960" s="394"/>
      <c r="I960" s="394"/>
      <c r="J960" s="394"/>
      <c r="K960" s="394"/>
      <c r="L960" s="394"/>
      <c r="M960" s="394"/>
      <c r="N960" s="394"/>
      <c r="O960" s="394"/>
      <c r="P960" s="394"/>
      <c r="Q960" s="475"/>
      <c r="R960" s="475"/>
      <c r="S960" s="394"/>
      <c r="T960" s="394"/>
      <c r="U960" s="394"/>
      <c r="V960" s="394"/>
      <c r="W960" s="394"/>
      <c r="X960" s="394"/>
      <c r="Y960" s="477"/>
      <c r="Z960" s="477"/>
      <c r="AA960" s="394"/>
      <c r="AB960" s="394"/>
    </row>
    <row r="961" spans="8:8" ht="15.75" customHeight="1">
      <c r="A961" s="475"/>
      <c r="B961" s="394"/>
      <c r="C961" s="476"/>
      <c r="D961" s="394"/>
      <c r="E961" s="394"/>
      <c r="F961" s="394"/>
      <c r="G961" s="394"/>
      <c r="H961" s="394"/>
      <c r="I961" s="394"/>
      <c r="J961" s="394"/>
      <c r="K961" s="394"/>
      <c r="L961" s="394"/>
      <c r="M961" s="394"/>
      <c r="N961" s="394"/>
      <c r="O961" s="394"/>
      <c r="P961" s="394"/>
      <c r="Q961" s="475"/>
      <c r="R961" s="475"/>
      <c r="S961" s="394"/>
      <c r="T961" s="394"/>
      <c r="U961" s="394"/>
      <c r="V961" s="394"/>
      <c r="W961" s="394"/>
      <c r="X961" s="394"/>
      <c r="Y961" s="477"/>
      <c r="Z961" s="477"/>
      <c r="AA961" s="394"/>
      <c r="AB961" s="394"/>
    </row>
    <row r="962" spans="8:8" ht="15.75" customHeight="1">
      <c r="A962" s="475"/>
      <c r="B962" s="394"/>
      <c r="C962" s="476"/>
      <c r="D962" s="394"/>
      <c r="E962" s="394"/>
      <c r="F962" s="394"/>
      <c r="G962" s="394"/>
      <c r="H962" s="394"/>
      <c r="I962" s="394"/>
      <c r="J962" s="394"/>
      <c r="K962" s="394"/>
      <c r="L962" s="394"/>
      <c r="M962" s="394"/>
      <c r="N962" s="394"/>
      <c r="O962" s="394"/>
      <c r="P962" s="394"/>
      <c r="Q962" s="475"/>
      <c r="R962" s="475"/>
      <c r="S962" s="394"/>
      <c r="T962" s="394"/>
      <c r="U962" s="394"/>
      <c r="V962" s="394"/>
      <c r="W962" s="394"/>
      <c r="X962" s="394"/>
      <c r="Y962" s="477"/>
      <c r="Z962" s="477"/>
      <c r="AA962" s="394"/>
      <c r="AB962" s="394"/>
    </row>
    <row r="963" spans="8:8" ht="15.75" customHeight="1">
      <c r="A963" s="475"/>
      <c r="B963" s="394"/>
      <c r="C963" s="476"/>
      <c r="D963" s="394"/>
      <c r="E963" s="394"/>
      <c r="F963" s="394"/>
      <c r="G963" s="394"/>
      <c r="H963" s="394"/>
      <c r="I963" s="394"/>
      <c r="J963" s="394"/>
      <c r="K963" s="394"/>
      <c r="L963" s="394"/>
      <c r="M963" s="394"/>
      <c r="N963" s="394"/>
      <c r="O963" s="394"/>
      <c r="P963" s="394"/>
      <c r="Q963" s="475"/>
      <c r="R963" s="475"/>
      <c r="S963" s="394"/>
      <c r="T963" s="394"/>
      <c r="U963" s="394"/>
      <c r="V963" s="394"/>
      <c r="W963" s="394"/>
      <c r="X963" s="394"/>
      <c r="Y963" s="477"/>
      <c r="Z963" s="477"/>
      <c r="AA963" s="394"/>
      <c r="AB963" s="394"/>
    </row>
    <row r="964" spans="8:8" ht="15.75" customHeight="1">
      <c r="A964" s="475"/>
      <c r="B964" s="394"/>
      <c r="C964" s="476"/>
      <c r="D964" s="394"/>
      <c r="E964" s="394"/>
      <c r="F964" s="394"/>
      <c r="G964" s="394"/>
      <c r="H964" s="394"/>
      <c r="I964" s="394"/>
      <c r="J964" s="394"/>
      <c r="K964" s="394"/>
      <c r="L964" s="394"/>
      <c r="M964" s="394"/>
      <c r="N964" s="394"/>
      <c r="O964" s="394"/>
      <c r="P964" s="394"/>
      <c r="Q964" s="475"/>
      <c r="R964" s="475"/>
      <c r="S964" s="394"/>
      <c r="T964" s="394"/>
      <c r="U964" s="394"/>
      <c r="V964" s="394"/>
      <c r="W964" s="394"/>
      <c r="X964" s="394"/>
      <c r="Y964" s="477"/>
      <c r="Z964" s="477"/>
      <c r="AA964" s="394"/>
      <c r="AB964" s="394"/>
    </row>
    <row r="965" spans="8:8" ht="15.75" customHeight="1">
      <c r="A965" s="475"/>
      <c r="B965" s="394"/>
      <c r="C965" s="476"/>
      <c r="D965" s="394"/>
      <c r="E965" s="394"/>
      <c r="F965" s="394"/>
      <c r="G965" s="394"/>
      <c r="H965" s="394"/>
      <c r="I965" s="394"/>
      <c r="J965" s="394"/>
      <c r="K965" s="394"/>
      <c r="L965" s="394"/>
      <c r="M965" s="394"/>
      <c r="N965" s="394"/>
      <c r="O965" s="394"/>
      <c r="P965" s="394"/>
      <c r="Q965" s="475"/>
      <c r="R965" s="475"/>
      <c r="S965" s="394"/>
      <c r="T965" s="394"/>
      <c r="U965" s="394"/>
      <c r="V965" s="394"/>
      <c r="W965" s="394"/>
      <c r="X965" s="394"/>
      <c r="Y965" s="477"/>
      <c r="Z965" s="477"/>
      <c r="AA965" s="394"/>
      <c r="AB965" s="394"/>
    </row>
    <row r="966" spans="8:8" ht="15.75" customHeight="1">
      <c r="A966" s="475"/>
      <c r="B966" s="394"/>
      <c r="C966" s="476"/>
      <c r="D966" s="394"/>
      <c r="E966" s="394"/>
      <c r="F966" s="394"/>
      <c r="G966" s="394"/>
      <c r="H966" s="394"/>
      <c r="I966" s="394"/>
      <c r="J966" s="394"/>
      <c r="K966" s="394"/>
      <c r="L966" s="394"/>
      <c r="M966" s="394"/>
      <c r="N966" s="394"/>
      <c r="O966" s="394"/>
      <c r="P966" s="394"/>
      <c r="Q966" s="475"/>
      <c r="R966" s="475"/>
      <c r="S966" s="394"/>
      <c r="T966" s="394"/>
      <c r="U966" s="394"/>
      <c r="V966" s="394"/>
      <c r="W966" s="394"/>
      <c r="X966" s="394"/>
      <c r="Y966" s="477"/>
      <c r="Z966" s="477"/>
      <c r="AA966" s="394"/>
      <c r="AB966" s="394"/>
    </row>
    <row r="967" spans="8:8" ht="15.75" customHeight="1">
      <c r="A967" s="475"/>
      <c r="B967" s="394"/>
      <c r="C967" s="476"/>
      <c r="D967" s="394"/>
      <c r="E967" s="394"/>
      <c r="F967" s="394"/>
      <c r="G967" s="394"/>
      <c r="H967" s="394"/>
      <c r="I967" s="394"/>
      <c r="J967" s="394"/>
      <c r="K967" s="394"/>
      <c r="L967" s="394"/>
      <c r="M967" s="394"/>
      <c r="N967" s="394"/>
      <c r="O967" s="394"/>
      <c r="P967" s="394"/>
      <c r="Q967" s="475"/>
      <c r="R967" s="475"/>
      <c r="S967" s="394"/>
      <c r="T967" s="394"/>
      <c r="U967" s="394"/>
      <c r="V967" s="394"/>
      <c r="W967" s="394"/>
      <c r="X967" s="394"/>
      <c r="Y967" s="477"/>
      <c r="Z967" s="477"/>
      <c r="AA967" s="394"/>
      <c r="AB967" s="394"/>
    </row>
    <row r="968" spans="8:8" ht="15.75" customHeight="1">
      <c r="A968" s="475"/>
      <c r="B968" s="394"/>
      <c r="C968" s="476"/>
      <c r="D968" s="394"/>
      <c r="E968" s="394"/>
      <c r="F968" s="394"/>
      <c r="G968" s="394"/>
      <c r="H968" s="394"/>
      <c r="I968" s="394"/>
      <c r="J968" s="394"/>
      <c r="K968" s="394"/>
      <c r="L968" s="394"/>
      <c r="M968" s="394"/>
      <c r="N968" s="394"/>
      <c r="O968" s="394"/>
      <c r="P968" s="394"/>
      <c r="Q968" s="475"/>
      <c r="R968" s="475"/>
      <c r="S968" s="394"/>
      <c r="T968" s="394"/>
      <c r="U968" s="394"/>
      <c r="V968" s="394"/>
      <c r="W968" s="394"/>
      <c r="X968" s="394"/>
      <c r="Y968" s="477"/>
      <c r="Z968" s="477"/>
      <c r="AA968" s="394"/>
      <c r="AB968" s="394"/>
    </row>
    <row r="969" spans="8:8" ht="15.75" customHeight="1">
      <c r="A969" s="475"/>
      <c r="B969" s="394"/>
      <c r="C969" s="476"/>
      <c r="D969" s="394"/>
      <c r="E969" s="394"/>
      <c r="F969" s="394"/>
      <c r="G969" s="394"/>
      <c r="H969" s="394"/>
      <c r="I969" s="394"/>
      <c r="J969" s="394"/>
      <c r="K969" s="394"/>
      <c r="L969" s="394"/>
      <c r="M969" s="394"/>
      <c r="N969" s="394"/>
      <c r="O969" s="394"/>
      <c r="P969" s="394"/>
      <c r="Q969" s="475"/>
      <c r="R969" s="475"/>
      <c r="S969" s="394"/>
      <c r="T969" s="394"/>
      <c r="U969" s="394"/>
      <c r="V969" s="394"/>
      <c r="W969" s="394"/>
      <c r="X969" s="394"/>
      <c r="Y969" s="477"/>
      <c r="Z969" s="477"/>
      <c r="AA969" s="394"/>
      <c r="AB969" s="394"/>
    </row>
    <row r="970" spans="8:8" ht="15.75" customHeight="1">
      <c r="A970" s="475"/>
      <c r="B970" s="394"/>
      <c r="C970" s="476"/>
      <c r="D970" s="394"/>
      <c r="E970" s="394"/>
      <c r="F970" s="394"/>
      <c r="G970" s="394"/>
      <c r="H970" s="394"/>
      <c r="I970" s="394"/>
      <c r="J970" s="394"/>
      <c r="K970" s="394"/>
      <c r="L970" s="394"/>
      <c r="M970" s="394"/>
      <c r="N970" s="394"/>
      <c r="O970" s="394"/>
      <c r="P970" s="394"/>
      <c r="Q970" s="475"/>
      <c r="R970" s="475"/>
      <c r="S970" s="394"/>
      <c r="T970" s="394"/>
      <c r="U970" s="394"/>
      <c r="V970" s="394"/>
      <c r="W970" s="394"/>
      <c r="X970" s="394"/>
      <c r="Y970" s="477"/>
      <c r="Z970" s="477"/>
      <c r="AA970" s="394"/>
      <c r="AB970" s="394"/>
    </row>
    <row r="971" spans="8:8" ht="15.75" customHeight="1">
      <c r="A971" s="475"/>
      <c r="B971" s="394"/>
      <c r="C971" s="476"/>
      <c r="D971" s="394"/>
      <c r="E971" s="394"/>
      <c r="F971" s="394"/>
      <c r="G971" s="394"/>
      <c r="H971" s="394"/>
      <c r="I971" s="394"/>
      <c r="J971" s="394"/>
      <c r="K971" s="394"/>
      <c r="L971" s="394"/>
      <c r="M971" s="394"/>
      <c r="N971" s="394"/>
      <c r="O971" s="394"/>
      <c r="P971" s="394"/>
      <c r="Q971" s="475"/>
      <c r="R971" s="475"/>
      <c r="S971" s="394"/>
      <c r="T971" s="394"/>
      <c r="U971" s="394"/>
      <c r="V971" s="394"/>
      <c r="W971" s="394"/>
      <c r="X971" s="394"/>
      <c r="Y971" s="477"/>
      <c r="Z971" s="477"/>
      <c r="AA971" s="394"/>
      <c r="AB971" s="394"/>
    </row>
    <row r="972" spans="8:8" ht="15.75" customHeight="1">
      <c r="A972" s="475"/>
      <c r="B972" s="394"/>
      <c r="C972" s="476"/>
      <c r="D972" s="394"/>
      <c r="E972" s="394"/>
      <c r="F972" s="394"/>
      <c r="G972" s="394"/>
      <c r="H972" s="394"/>
      <c r="I972" s="394"/>
      <c r="J972" s="394"/>
      <c r="K972" s="394"/>
      <c r="L972" s="394"/>
      <c r="M972" s="394"/>
      <c r="N972" s="394"/>
      <c r="O972" s="394"/>
      <c r="P972" s="394"/>
      <c r="Q972" s="475"/>
      <c r="R972" s="475"/>
      <c r="S972" s="394"/>
      <c r="T972" s="394"/>
      <c r="U972" s="394"/>
      <c r="V972" s="394"/>
      <c r="W972" s="394"/>
      <c r="X972" s="394"/>
      <c r="Y972" s="477"/>
      <c r="Z972" s="477"/>
      <c r="AA972" s="394"/>
      <c r="AB972" s="394"/>
    </row>
    <row r="973" spans="8:8" ht="15.75" customHeight="1">
      <c r="A973" s="475"/>
      <c r="B973" s="394"/>
      <c r="C973" s="476"/>
      <c r="D973" s="394"/>
      <c r="E973" s="394"/>
      <c r="F973" s="394"/>
      <c r="G973" s="394"/>
      <c r="H973" s="394"/>
      <c r="I973" s="394"/>
      <c r="J973" s="394"/>
      <c r="K973" s="394"/>
      <c r="L973" s="394"/>
      <c r="M973" s="394"/>
      <c r="N973" s="394"/>
      <c r="O973" s="394"/>
      <c r="P973" s="394"/>
      <c r="Q973" s="475"/>
      <c r="R973" s="475"/>
      <c r="S973" s="394"/>
      <c r="T973" s="394"/>
      <c r="U973" s="394"/>
      <c r="V973" s="394"/>
      <c r="W973" s="394"/>
      <c r="X973" s="394"/>
      <c r="Y973" s="477"/>
      <c r="Z973" s="477"/>
      <c r="AA973" s="394"/>
      <c r="AB973" s="394"/>
    </row>
    <row r="974" spans="8:8" ht="15.75" customHeight="1">
      <c r="A974" s="475"/>
      <c r="B974" s="394"/>
      <c r="C974" s="476"/>
      <c r="D974" s="394"/>
      <c r="E974" s="394"/>
      <c r="F974" s="394"/>
      <c r="G974" s="394"/>
      <c r="H974" s="394"/>
      <c r="I974" s="394"/>
      <c r="J974" s="394"/>
      <c r="K974" s="394"/>
      <c r="L974" s="394"/>
      <c r="M974" s="394"/>
      <c r="N974" s="394"/>
      <c r="O974" s="394"/>
      <c r="P974" s="394"/>
      <c r="Q974" s="475"/>
      <c r="R974" s="475"/>
      <c r="S974" s="394"/>
      <c r="T974" s="394"/>
      <c r="U974" s="394"/>
      <c r="V974" s="394"/>
      <c r="W974" s="394"/>
      <c r="X974" s="394"/>
      <c r="Y974" s="477"/>
      <c r="Z974" s="477"/>
      <c r="AA974" s="394"/>
      <c r="AB974" s="394"/>
    </row>
    <row r="975" spans="8:8" ht="15.75" customHeight="1">
      <c r="A975" s="475"/>
      <c r="B975" s="394"/>
      <c r="C975" s="476"/>
      <c r="D975" s="394"/>
      <c r="E975" s="394"/>
      <c r="F975" s="394"/>
      <c r="G975" s="394"/>
      <c r="H975" s="394"/>
      <c r="I975" s="394"/>
      <c r="J975" s="394"/>
      <c r="K975" s="394"/>
      <c r="L975" s="394"/>
      <c r="M975" s="394"/>
      <c r="N975" s="394"/>
      <c r="O975" s="394"/>
      <c r="P975" s="394"/>
      <c r="Q975" s="475"/>
      <c r="R975" s="475"/>
      <c r="S975" s="394"/>
      <c r="T975" s="394"/>
      <c r="U975" s="394"/>
      <c r="V975" s="394"/>
      <c r="W975" s="394"/>
      <c r="X975" s="394"/>
      <c r="Y975" s="477"/>
      <c r="Z975" s="477"/>
      <c r="AA975" s="394"/>
      <c r="AB975" s="394"/>
    </row>
    <row r="976" spans="8:8" ht="15.75" customHeight="1">
      <c r="A976" s="475"/>
      <c r="B976" s="394"/>
      <c r="C976" s="476"/>
      <c r="D976" s="394"/>
      <c r="E976" s="394"/>
      <c r="F976" s="394"/>
      <c r="G976" s="394"/>
      <c r="H976" s="394"/>
      <c r="I976" s="394"/>
      <c r="J976" s="394"/>
      <c r="K976" s="394"/>
      <c r="L976" s="394"/>
      <c r="M976" s="394"/>
      <c r="N976" s="394"/>
      <c r="O976" s="394"/>
      <c r="P976" s="394"/>
      <c r="Q976" s="475"/>
      <c r="R976" s="475"/>
      <c r="S976" s="394"/>
      <c r="T976" s="394"/>
      <c r="U976" s="394"/>
      <c r="V976" s="394"/>
      <c r="W976" s="394"/>
      <c r="X976" s="394"/>
      <c r="Y976" s="477"/>
      <c r="Z976" s="477"/>
      <c r="AA976" s="394"/>
      <c r="AB976" s="394"/>
    </row>
    <row r="977" spans="8:8" ht="15.75" customHeight="1">
      <c r="A977" s="475"/>
      <c r="B977" s="394"/>
      <c r="C977" s="476"/>
      <c r="D977" s="394"/>
      <c r="E977" s="394"/>
      <c r="F977" s="394"/>
      <c r="G977" s="394"/>
      <c r="H977" s="394"/>
      <c r="I977" s="394"/>
      <c r="J977" s="394"/>
      <c r="K977" s="394"/>
      <c r="L977" s="394"/>
      <c r="M977" s="394"/>
      <c r="N977" s="394"/>
      <c r="O977" s="394"/>
      <c r="P977" s="394"/>
      <c r="Q977" s="475"/>
      <c r="R977" s="475"/>
      <c r="S977" s="394"/>
      <c r="T977" s="394"/>
      <c r="U977" s="394"/>
      <c r="V977" s="394"/>
      <c r="W977" s="394"/>
      <c r="X977" s="394"/>
      <c r="Y977" s="477"/>
      <c r="Z977" s="477"/>
      <c r="AA977" s="394"/>
      <c r="AB977" s="394"/>
    </row>
    <row r="978" spans="8:8" ht="15.75" customHeight="1">
      <c r="A978" s="475"/>
      <c r="B978" s="394"/>
      <c r="C978" s="476"/>
      <c r="D978" s="394"/>
      <c r="E978" s="394"/>
      <c r="F978" s="394"/>
      <c r="G978" s="394"/>
      <c r="H978" s="394"/>
      <c r="I978" s="394"/>
      <c r="J978" s="394"/>
      <c r="K978" s="394"/>
      <c r="L978" s="394"/>
      <c r="M978" s="394"/>
      <c r="N978" s="394"/>
      <c r="O978" s="394"/>
      <c r="P978" s="394"/>
      <c r="Q978" s="475"/>
      <c r="R978" s="475"/>
      <c r="S978" s="394"/>
      <c r="T978" s="394"/>
      <c r="U978" s="394"/>
      <c r="V978" s="394"/>
      <c r="W978" s="394"/>
      <c r="X978" s="394"/>
      <c r="Y978" s="477"/>
      <c r="Z978" s="477"/>
      <c r="AA978" s="394"/>
      <c r="AB978" s="394"/>
    </row>
    <row r="979" spans="8:8" ht="15.75" customHeight="1">
      <c r="A979" s="475"/>
      <c r="B979" s="394"/>
      <c r="C979" s="476"/>
      <c r="D979" s="394"/>
      <c r="E979" s="394"/>
      <c r="F979" s="394"/>
      <c r="G979" s="394"/>
      <c r="H979" s="394"/>
      <c r="I979" s="394"/>
      <c r="J979" s="394"/>
      <c r="K979" s="394"/>
      <c r="L979" s="394"/>
      <c r="M979" s="394"/>
      <c r="N979" s="394"/>
      <c r="O979" s="394"/>
      <c r="P979" s="394"/>
      <c r="Q979" s="475"/>
      <c r="R979" s="475"/>
      <c r="S979" s="394"/>
      <c r="T979" s="394"/>
      <c r="U979" s="394"/>
      <c r="V979" s="394"/>
      <c r="W979" s="394"/>
      <c r="X979" s="394"/>
      <c r="Y979" s="477"/>
      <c r="Z979" s="477"/>
      <c r="AA979" s="394"/>
      <c r="AB979" s="394"/>
    </row>
    <row r="980" spans="8:8" ht="15.75" customHeight="1">
      <c r="A980" s="475"/>
      <c r="B980" s="394"/>
      <c r="C980" s="476"/>
      <c r="D980" s="394"/>
      <c r="E980" s="394"/>
      <c r="F980" s="394"/>
      <c r="G980" s="394"/>
      <c r="H980" s="394"/>
      <c r="I980" s="394"/>
      <c r="J980" s="394"/>
      <c r="K980" s="394"/>
      <c r="L980" s="394"/>
      <c r="M980" s="394"/>
      <c r="N980" s="394"/>
      <c r="O980" s="394"/>
      <c r="P980" s="394"/>
      <c r="Q980" s="475"/>
      <c r="R980" s="475"/>
      <c r="S980" s="394"/>
      <c r="T980" s="394"/>
      <c r="U980" s="394"/>
      <c r="V980" s="394"/>
      <c r="W980" s="394"/>
      <c r="X980" s="394"/>
      <c r="Y980" s="477"/>
      <c r="Z980" s="477"/>
      <c r="AA980" s="394"/>
      <c r="AB980" s="394"/>
    </row>
    <row r="981" spans="8:8" ht="15.75" customHeight="1">
      <c r="A981" s="475"/>
      <c r="B981" s="394"/>
      <c r="C981" s="476"/>
      <c r="D981" s="394"/>
      <c r="E981" s="394"/>
      <c r="F981" s="394"/>
      <c r="G981" s="394"/>
      <c r="H981" s="394"/>
      <c r="I981" s="394"/>
      <c r="J981" s="394"/>
      <c r="K981" s="394"/>
      <c r="L981" s="394"/>
      <c r="M981" s="394"/>
      <c r="N981" s="394"/>
      <c r="O981" s="394"/>
      <c r="P981" s="394"/>
      <c r="Q981" s="475"/>
      <c r="R981" s="475"/>
      <c r="S981" s="394"/>
      <c r="T981" s="394"/>
      <c r="U981" s="394"/>
      <c r="V981" s="394"/>
      <c r="W981" s="394"/>
      <c r="X981" s="394"/>
      <c r="Y981" s="477"/>
      <c r="Z981" s="477"/>
      <c r="AA981" s="394"/>
      <c r="AB981" s="394"/>
    </row>
    <row r="982" spans="8:8" ht="15.75" customHeight="1">
      <c r="A982" s="475"/>
      <c r="B982" s="394"/>
      <c r="C982" s="476"/>
      <c r="D982" s="394"/>
      <c r="E982" s="394"/>
      <c r="F982" s="394"/>
      <c r="G982" s="394"/>
      <c r="H982" s="394"/>
      <c r="I982" s="394"/>
      <c r="J982" s="394"/>
      <c r="K982" s="394"/>
      <c r="L982" s="394"/>
      <c r="M982" s="394"/>
      <c r="N982" s="394"/>
      <c r="O982" s="394"/>
      <c r="P982" s="394"/>
      <c r="Q982" s="475"/>
      <c r="R982" s="475"/>
      <c r="S982" s="394"/>
      <c r="T982" s="394"/>
      <c r="U982" s="394"/>
      <c r="V982" s="394"/>
      <c r="W982" s="394"/>
      <c r="X982" s="394"/>
      <c r="Y982" s="477"/>
      <c r="Z982" s="477"/>
      <c r="AA982" s="394"/>
      <c r="AB982" s="394"/>
    </row>
    <row r="983" spans="8:8" ht="15.75" customHeight="1">
      <c r="A983" s="475"/>
      <c r="B983" s="394"/>
      <c r="C983" s="476"/>
      <c r="D983" s="394"/>
      <c r="E983" s="394"/>
      <c r="F983" s="394"/>
      <c r="G983" s="394"/>
      <c r="H983" s="394"/>
      <c r="I983" s="394"/>
      <c r="J983" s="394"/>
      <c r="K983" s="394"/>
      <c r="L983" s="394"/>
      <c r="M983" s="394"/>
      <c r="N983" s="394"/>
      <c r="O983" s="394"/>
      <c r="P983" s="394"/>
      <c r="Q983" s="475"/>
      <c r="R983" s="475"/>
      <c r="S983" s="394"/>
      <c r="T983" s="394"/>
      <c r="U983" s="394"/>
      <c r="V983" s="394"/>
      <c r="W983" s="394"/>
      <c r="X983" s="394"/>
      <c r="Y983" s="477"/>
      <c r="Z983" s="477"/>
      <c r="AA983" s="394"/>
      <c r="AB983" s="394"/>
    </row>
    <row r="984" spans="8:8" ht="15.75" customHeight="1">
      <c r="A984" s="475"/>
      <c r="B984" s="394"/>
      <c r="C984" s="476"/>
      <c r="D984" s="394"/>
      <c r="E984" s="394"/>
      <c r="F984" s="394"/>
      <c r="G984" s="394"/>
      <c r="H984" s="394"/>
      <c r="I984" s="394"/>
      <c r="J984" s="394"/>
      <c r="K984" s="394"/>
      <c r="L984" s="394"/>
      <c r="M984" s="394"/>
      <c r="N984" s="394"/>
      <c r="O984" s="394"/>
      <c r="P984" s="394"/>
      <c r="Q984" s="475"/>
      <c r="R984" s="475"/>
      <c r="S984" s="394"/>
      <c r="T984" s="394"/>
      <c r="U984" s="394"/>
      <c r="V984" s="394"/>
      <c r="W984" s="394"/>
      <c r="X984" s="394"/>
      <c r="Y984" s="477"/>
      <c r="Z984" s="477"/>
      <c r="AA984" s="394"/>
      <c r="AB984" s="394"/>
    </row>
    <row r="985" spans="8:8" ht="15.75" customHeight="1">
      <c r="A985" s="475"/>
      <c r="B985" s="394"/>
      <c r="C985" s="476"/>
      <c r="D985" s="394"/>
      <c r="E985" s="394"/>
      <c r="F985" s="394"/>
      <c r="G985" s="394"/>
      <c r="H985" s="394"/>
      <c r="I985" s="394"/>
      <c r="J985" s="394"/>
      <c r="K985" s="394"/>
      <c r="L985" s="394"/>
      <c r="M985" s="394"/>
      <c r="N985" s="394"/>
      <c r="O985" s="394"/>
      <c r="P985" s="394"/>
      <c r="Q985" s="475"/>
      <c r="R985" s="475"/>
      <c r="S985" s="394"/>
      <c r="T985" s="394"/>
      <c r="U985" s="394"/>
      <c r="V985" s="394"/>
      <c r="W985" s="394"/>
      <c r="X985" s="394"/>
      <c r="Y985" s="477"/>
      <c r="Z985" s="477"/>
      <c r="AA985" s="394"/>
      <c r="AB985" s="394"/>
    </row>
    <row r="986" spans="8:8" ht="15.75" customHeight="1">
      <c r="A986" s="475"/>
      <c r="B986" s="394"/>
      <c r="C986" s="476"/>
      <c r="D986" s="394"/>
      <c r="E986" s="394"/>
      <c r="F986" s="394"/>
      <c r="G986" s="394"/>
      <c r="H986" s="394"/>
      <c r="I986" s="394"/>
      <c r="J986" s="394"/>
      <c r="K986" s="394"/>
      <c r="L986" s="394"/>
      <c r="M986" s="394"/>
      <c r="N986" s="394"/>
      <c r="O986" s="394"/>
      <c r="P986" s="394"/>
      <c r="Q986" s="475"/>
      <c r="R986" s="475"/>
      <c r="S986" s="394"/>
      <c r="T986" s="394"/>
      <c r="U986" s="394"/>
      <c r="V986" s="394"/>
      <c r="W986" s="394"/>
      <c r="X986" s="394"/>
      <c r="Y986" s="477"/>
      <c r="Z986" s="477"/>
      <c r="AA986" s="394"/>
      <c r="AB986" s="394"/>
    </row>
    <row r="987" spans="8:8" ht="15.75" customHeight="1">
      <c r="A987" s="475"/>
      <c r="B987" s="394"/>
      <c r="C987" s="476"/>
      <c r="D987" s="394"/>
      <c r="E987" s="394"/>
      <c r="F987" s="394"/>
      <c r="G987" s="394"/>
      <c r="H987" s="394"/>
      <c r="I987" s="394"/>
      <c r="J987" s="394"/>
      <c r="K987" s="394"/>
      <c r="L987" s="394"/>
      <c r="M987" s="394"/>
      <c r="N987" s="394"/>
      <c r="O987" s="394"/>
      <c r="P987" s="394"/>
      <c r="Q987" s="475"/>
      <c r="R987" s="475"/>
      <c r="S987" s="394"/>
      <c r="T987" s="394"/>
      <c r="U987" s="394"/>
      <c r="V987" s="394"/>
      <c r="W987" s="394"/>
      <c r="X987" s="394"/>
      <c r="Y987" s="477"/>
      <c r="Z987" s="477"/>
      <c r="AA987" s="394"/>
      <c r="AB987" s="394"/>
    </row>
    <row r="988" spans="8:8" ht="15.75" customHeight="1">
      <c r="A988" s="475"/>
      <c r="B988" s="394"/>
      <c r="C988" s="476"/>
      <c r="D988" s="394"/>
      <c r="E988" s="394"/>
      <c r="F988" s="394"/>
      <c r="G988" s="394"/>
      <c r="H988" s="394"/>
      <c r="I988" s="394"/>
      <c r="J988" s="394"/>
      <c r="K988" s="394"/>
      <c r="L988" s="394"/>
      <c r="M988" s="394"/>
      <c r="N988" s="394"/>
      <c r="O988" s="394"/>
      <c r="P988" s="394"/>
      <c r="Q988" s="475"/>
      <c r="R988" s="475"/>
      <c r="S988" s="394"/>
      <c r="T988" s="394"/>
      <c r="U988" s="394"/>
      <c r="V988" s="394"/>
      <c r="W988" s="394"/>
      <c r="X988" s="394"/>
      <c r="Y988" s="477"/>
      <c r="Z988" s="477"/>
      <c r="AA988" s="394"/>
      <c r="AB988" s="394"/>
    </row>
    <row r="989" spans="8:8" ht="15.75" customHeight="1">
      <c r="A989" s="475"/>
      <c r="B989" s="394"/>
      <c r="C989" s="476"/>
      <c r="D989" s="394"/>
      <c r="E989" s="394"/>
      <c r="F989" s="394"/>
      <c r="G989" s="394"/>
      <c r="H989" s="394"/>
      <c r="I989" s="394"/>
      <c r="J989" s="394"/>
      <c r="K989" s="394"/>
      <c r="L989" s="394"/>
      <c r="M989" s="394"/>
      <c r="N989" s="394"/>
      <c r="O989" s="394"/>
      <c r="P989" s="394"/>
      <c r="Q989" s="475"/>
      <c r="R989" s="475"/>
      <c r="S989" s="394"/>
      <c r="T989" s="394"/>
      <c r="U989" s="394"/>
      <c r="V989" s="394"/>
      <c r="W989" s="394"/>
      <c r="X989" s="394"/>
      <c r="Y989" s="477"/>
      <c r="Z989" s="477"/>
      <c r="AA989" s="394"/>
      <c r="AB989" s="394"/>
    </row>
    <row r="990" spans="8:8" ht="15.75" customHeight="1">
      <c r="A990" s="475"/>
      <c r="B990" s="394"/>
      <c r="C990" s="476"/>
      <c r="D990" s="394"/>
      <c r="E990" s="394"/>
      <c r="F990" s="394"/>
      <c r="G990" s="394"/>
      <c r="H990" s="394"/>
      <c r="I990" s="394"/>
      <c r="J990" s="394"/>
      <c r="K990" s="394"/>
      <c r="L990" s="394"/>
      <c r="M990" s="394"/>
      <c r="N990" s="394"/>
      <c r="O990" s="394"/>
      <c r="P990" s="394"/>
      <c r="Q990" s="475"/>
      <c r="R990" s="475"/>
      <c r="S990" s="394"/>
      <c r="T990" s="394"/>
      <c r="U990" s="394"/>
      <c r="V990" s="394"/>
      <c r="W990" s="394"/>
      <c r="X990" s="394"/>
      <c r="Y990" s="477"/>
      <c r="Z990" s="477"/>
      <c r="AA990" s="394"/>
      <c r="AB990" s="394"/>
    </row>
    <row r="991" spans="8:8" ht="15.75" customHeight="1">
      <c r="A991" s="475"/>
      <c r="B991" s="394"/>
      <c r="C991" s="476"/>
      <c r="D991" s="394"/>
      <c r="E991" s="394"/>
      <c r="F991" s="394"/>
      <c r="G991" s="394"/>
      <c r="H991" s="394"/>
      <c r="I991" s="394"/>
      <c r="J991" s="394"/>
      <c r="K991" s="394"/>
      <c r="L991" s="394"/>
      <c r="M991" s="394"/>
      <c r="N991" s="394"/>
      <c r="O991" s="394"/>
      <c r="P991" s="394"/>
      <c r="Q991" s="475"/>
      <c r="R991" s="475"/>
      <c r="S991" s="394"/>
      <c r="T991" s="394"/>
      <c r="U991" s="394"/>
      <c r="V991" s="394"/>
      <c r="W991" s="394"/>
      <c r="X991" s="394"/>
      <c r="Y991" s="477"/>
      <c r="Z991" s="477"/>
      <c r="AA991" s="394"/>
      <c r="AB991" s="394"/>
    </row>
    <row r="992" spans="8:8" ht="15.75" customHeight="1">
      <c r="A992" s="475"/>
      <c r="B992" s="394"/>
      <c r="C992" s="476"/>
      <c r="D992" s="394"/>
      <c r="E992" s="394"/>
      <c r="F992" s="394"/>
      <c r="G992" s="394"/>
      <c r="H992" s="394"/>
      <c r="I992" s="394"/>
      <c r="J992" s="394"/>
      <c r="K992" s="394"/>
      <c r="L992" s="394"/>
      <c r="M992" s="394"/>
      <c r="N992" s="394"/>
      <c r="O992" s="394"/>
      <c r="P992" s="394"/>
      <c r="Q992" s="475"/>
      <c r="R992" s="475"/>
      <c r="S992" s="394"/>
      <c r="T992" s="394"/>
      <c r="U992" s="394"/>
      <c r="V992" s="394"/>
      <c r="W992" s="394"/>
      <c r="X992" s="394"/>
      <c r="Y992" s="477"/>
      <c r="Z992" s="477"/>
      <c r="AA992" s="394"/>
      <c r="AB992" s="394"/>
    </row>
    <row r="993" spans="8:8" ht="15.75" customHeight="1">
      <c r="A993" s="475"/>
      <c r="B993" s="394"/>
      <c r="C993" s="476"/>
      <c r="D993" s="394"/>
      <c r="E993" s="394"/>
      <c r="F993" s="394"/>
      <c r="G993" s="394"/>
      <c r="H993" s="394"/>
      <c r="I993" s="394"/>
      <c r="J993" s="394"/>
      <c r="K993" s="394"/>
      <c r="L993" s="394"/>
      <c r="M993" s="394"/>
      <c r="N993" s="394"/>
      <c r="O993" s="394"/>
      <c r="P993" s="394"/>
      <c r="Q993" s="475"/>
      <c r="R993" s="475"/>
      <c r="S993" s="394"/>
      <c r="T993" s="394"/>
      <c r="U993" s="394"/>
      <c r="V993" s="394"/>
      <c r="W993" s="394"/>
      <c r="X993" s="394"/>
      <c r="Y993" s="477"/>
      <c r="Z993" s="477"/>
      <c r="AA993" s="394"/>
      <c r="AB993" s="394"/>
    </row>
    <row r="994" spans="8:8" ht="15.75" customHeight="1">
      <c r="A994" s="475"/>
      <c r="B994" s="394"/>
      <c r="C994" s="476"/>
      <c r="D994" s="394"/>
      <c r="E994" s="394"/>
      <c r="F994" s="394"/>
      <c r="G994" s="394"/>
      <c r="H994" s="394"/>
      <c r="I994" s="394"/>
      <c r="J994" s="394"/>
      <c r="K994" s="394"/>
      <c r="L994" s="394"/>
      <c r="M994" s="394"/>
      <c r="N994" s="394"/>
      <c r="O994" s="394"/>
      <c r="P994" s="394"/>
      <c r="Q994" s="475"/>
      <c r="R994" s="475"/>
      <c r="S994" s="394"/>
      <c r="T994" s="394"/>
      <c r="U994" s="394"/>
      <c r="V994" s="394"/>
      <c r="W994" s="394"/>
      <c r="X994" s="394"/>
      <c r="Y994" s="477"/>
      <c r="Z994" s="477"/>
      <c r="AA994" s="394"/>
      <c r="AB994" s="394"/>
    </row>
    <row r="995" spans="8:8" ht="15.75" customHeight="1">
      <c r="A995" s="475"/>
      <c r="B995" s="394"/>
      <c r="C995" s="476"/>
      <c r="D995" s="394"/>
      <c r="E995" s="394"/>
      <c r="F995" s="394"/>
      <c r="G995" s="394"/>
      <c r="H995" s="394"/>
      <c r="I995" s="394"/>
      <c r="J995" s="394"/>
      <c r="K995" s="394"/>
      <c r="L995" s="394"/>
      <c r="M995" s="394"/>
      <c r="N995" s="394"/>
      <c r="O995" s="394"/>
      <c r="P995" s="394"/>
      <c r="Q995" s="475"/>
      <c r="R995" s="475"/>
      <c r="S995" s="394"/>
      <c r="T995" s="394"/>
      <c r="U995" s="394"/>
      <c r="V995" s="394"/>
      <c r="W995" s="394"/>
      <c r="X995" s="394"/>
      <c r="Y995" s="477"/>
      <c r="Z995" s="477"/>
      <c r="AA995" s="394"/>
      <c r="AB995" s="394"/>
    </row>
    <row r="996" spans="8:8" ht="15.75" customHeight="1">
      <c r="A996" s="475"/>
      <c r="B996" s="394"/>
      <c r="C996" s="476"/>
      <c r="D996" s="394"/>
      <c r="E996" s="394"/>
      <c r="F996" s="394"/>
      <c r="G996" s="394"/>
      <c r="H996" s="394"/>
      <c r="I996" s="394"/>
      <c r="J996" s="394"/>
      <c r="K996" s="394"/>
      <c r="L996" s="394"/>
      <c r="M996" s="394"/>
      <c r="N996" s="394"/>
      <c r="O996" s="394"/>
      <c r="P996" s="394"/>
      <c r="Q996" s="475"/>
      <c r="R996" s="475"/>
      <c r="S996" s="394"/>
      <c r="T996" s="394"/>
      <c r="U996" s="394"/>
      <c r="V996" s="394"/>
      <c r="W996" s="394"/>
      <c r="X996" s="394"/>
      <c r="Y996" s="477"/>
      <c r="Z996" s="477"/>
      <c r="AA996" s="394"/>
      <c r="AB996" s="394"/>
    </row>
    <row r="997" spans="8:8" ht="15.75" customHeight="1">
      <c r="A997" s="475"/>
      <c r="B997" s="394"/>
      <c r="C997" s="476"/>
      <c r="D997" s="394"/>
      <c r="E997" s="394"/>
      <c r="F997" s="394"/>
      <c r="G997" s="394"/>
      <c r="H997" s="394"/>
      <c r="I997" s="394"/>
      <c r="J997" s="394"/>
      <c r="K997" s="394"/>
      <c r="L997" s="394"/>
      <c r="M997" s="394"/>
      <c r="N997" s="394"/>
      <c r="O997" s="394"/>
      <c r="P997" s="394"/>
      <c r="Q997" s="475"/>
      <c r="R997" s="475"/>
      <c r="S997" s="394"/>
      <c r="T997" s="394"/>
      <c r="U997" s="394"/>
      <c r="V997" s="394"/>
      <c r="W997" s="394"/>
      <c r="X997" s="394"/>
      <c r="Y997" s="477"/>
      <c r="Z997" s="477"/>
      <c r="AA997" s="394"/>
      <c r="AB997" s="394"/>
    </row>
    <row r="998" spans="8:8" ht="15.75" customHeight="1">
      <c r="A998" s="475"/>
      <c r="B998" s="394"/>
      <c r="C998" s="476"/>
      <c r="D998" s="394"/>
      <c r="E998" s="394"/>
      <c r="F998" s="394"/>
      <c r="G998" s="394"/>
      <c r="H998" s="394"/>
      <c r="I998" s="394"/>
      <c r="J998" s="394"/>
      <c r="K998" s="394"/>
      <c r="L998" s="394"/>
      <c r="M998" s="394"/>
      <c r="N998" s="394"/>
      <c r="O998" s="394"/>
      <c r="P998" s="394"/>
      <c r="Q998" s="475"/>
      <c r="R998" s="475"/>
      <c r="S998" s="394"/>
      <c r="T998" s="394"/>
      <c r="U998" s="394"/>
      <c r="V998" s="394"/>
      <c r="W998" s="394"/>
      <c r="X998" s="394"/>
      <c r="Y998" s="477"/>
      <c r="Z998" s="477"/>
      <c r="AA998" s="394"/>
      <c r="AB998" s="394"/>
    </row>
    <row r="999" spans="8:8" ht="15.75" customHeight="1">
      <c r="A999" s="475"/>
      <c r="B999" s="394"/>
      <c r="C999" s="476"/>
      <c r="D999" s="394"/>
      <c r="E999" s="394"/>
      <c r="F999" s="394"/>
      <c r="G999" s="394"/>
      <c r="H999" s="394"/>
      <c r="I999" s="394"/>
      <c r="J999" s="394"/>
      <c r="K999" s="394"/>
      <c r="L999" s="394"/>
      <c r="M999" s="394"/>
      <c r="N999" s="394"/>
      <c r="O999" s="394"/>
      <c r="P999" s="394"/>
      <c r="Q999" s="475"/>
      <c r="R999" s="475"/>
      <c r="S999" s="394"/>
      <c r="T999" s="394"/>
      <c r="U999" s="394"/>
      <c r="V999" s="394"/>
      <c r="W999" s="394"/>
      <c r="X999" s="394"/>
      <c r="Y999" s="477"/>
      <c r="Z999" s="477"/>
      <c r="AA999" s="394"/>
      <c r="AB999" s="394"/>
    </row>
    <row r="1000" spans="8:8" ht="15.75" customHeight="1">
      <c r="A1000" s="475"/>
      <c r="B1000" s="394"/>
      <c r="C1000" s="476"/>
      <c r="D1000" s="394"/>
      <c r="E1000" s="394"/>
      <c r="F1000" s="394"/>
      <c r="G1000" s="394"/>
      <c r="H1000" s="394"/>
      <c r="I1000" s="394"/>
      <c r="J1000" s="394"/>
      <c r="K1000" s="394"/>
      <c r="L1000" s="394"/>
      <c r="M1000" s="394"/>
      <c r="N1000" s="394"/>
      <c r="O1000" s="394"/>
      <c r="P1000" s="394"/>
      <c r="Q1000" s="475"/>
      <c r="R1000" s="475"/>
      <c r="S1000" s="394"/>
      <c r="T1000" s="394"/>
      <c r="U1000" s="394"/>
      <c r="V1000" s="394"/>
      <c r="W1000" s="394"/>
      <c r="X1000" s="394"/>
      <c r="Y1000" s="477"/>
      <c r="Z1000" s="477"/>
      <c r="AA1000" s="394"/>
      <c r="AB1000" s="394"/>
    </row>
  </sheetData>
  <mergeCells count="12">
    <mergeCell ref="K1:L1"/>
    <mergeCell ref="Y1:Z1"/>
    <mergeCell ref="U1:V1"/>
    <mergeCell ref="Q1:R1"/>
    <mergeCell ref="AA1:AB1"/>
    <mergeCell ref="W1:X1"/>
    <mergeCell ref="E1:F1"/>
    <mergeCell ref="G1:H1"/>
    <mergeCell ref="I1:J1"/>
    <mergeCell ref="M1:N1"/>
    <mergeCell ref="S1:T1"/>
    <mergeCell ref="O1:P1"/>
  </mergeCells>
  <pageMargins left="0.7" right="0.7" top="0.75" bottom="0.75" header="0.0" footer="0.0"/>
  <pageSetup paperSize="9" fitToWidth="0" fitToHeight="0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dimension ref="A1:AE1000"/>
  <sheetViews>
    <sheetView workbookViewId="0">
      <selection activeCell="A1" sqref="A1"/>
    </sheetView>
  </sheetViews>
  <sheetFormatPr defaultRowHeight="15.0" customHeight="1" defaultColWidth="14"/>
  <cols>
    <col min="1" max="1" customWidth="1" width="14.425781" style="0"/>
    <col min="2" max="2" customWidth="1" width="6.0" style="0"/>
    <col min="3" max="3" customWidth="1" width="29.425781" style="0"/>
    <col min="4" max="4" customWidth="1" width="6.4257812" style="0"/>
    <col min="5" max="26" customWidth="1" width="6.0" style="0"/>
    <col min="27" max="28" customWidth="1" width="6.140625" style="0"/>
  </cols>
  <sheetData>
    <row r="1" spans="8:8" ht="15.75" customHeight="1">
      <c r="A1" s="263" t="s">
        <v>199</v>
      </c>
      <c r="B1" s="488"/>
      <c r="C1" s="478" t="s">
        <v>276</v>
      </c>
      <c r="D1" s="489"/>
      <c r="E1" s="545" t="s">
        <v>201</v>
      </c>
      <c r="F1" s="546"/>
      <c r="G1" s="267" t="s">
        <v>202</v>
      </c>
      <c r="H1" s="268"/>
      <c r="I1" s="267" t="s">
        <v>203</v>
      </c>
      <c r="J1" s="268"/>
      <c r="K1" s="267" t="s">
        <v>204</v>
      </c>
      <c r="L1" s="268"/>
      <c r="M1" s="267" t="s">
        <v>205</v>
      </c>
      <c r="N1" s="268"/>
      <c r="O1" s="267" t="s">
        <v>206</v>
      </c>
      <c r="P1" s="268"/>
      <c r="Q1" s="267" t="s">
        <v>207</v>
      </c>
      <c r="R1" s="268"/>
      <c r="S1" s="267" t="s">
        <v>208</v>
      </c>
      <c r="T1" s="268"/>
      <c r="U1" s="267" t="s">
        <v>209</v>
      </c>
      <c r="V1" s="268"/>
      <c r="W1" s="267" t="s">
        <v>210</v>
      </c>
      <c r="X1" s="268"/>
      <c r="Y1" s="267" t="s">
        <v>211</v>
      </c>
      <c r="Z1" s="268"/>
      <c r="AA1" s="267" t="s">
        <v>212</v>
      </c>
      <c r="AB1" s="269"/>
    </row>
    <row r="2" spans="8:8" ht="15.75" customHeight="1">
      <c r="A2" s="547"/>
      <c r="B2" s="490" t="s">
        <v>164</v>
      </c>
      <c r="C2" s="491" t="s">
        <v>165</v>
      </c>
      <c r="D2" s="490" t="s">
        <v>213</v>
      </c>
      <c r="E2" s="492" t="s">
        <v>214</v>
      </c>
      <c r="F2" s="493" t="s">
        <v>215</v>
      </c>
      <c r="G2" s="493" t="s">
        <v>214</v>
      </c>
      <c r="H2" s="493" t="s">
        <v>215</v>
      </c>
      <c r="I2" s="493" t="s">
        <v>214</v>
      </c>
      <c r="J2" s="493" t="s">
        <v>215</v>
      </c>
      <c r="K2" s="493" t="s">
        <v>214</v>
      </c>
      <c r="L2" s="493" t="s">
        <v>215</v>
      </c>
      <c r="M2" s="494" t="s">
        <v>214</v>
      </c>
      <c r="N2" s="494" t="s">
        <v>215</v>
      </c>
      <c r="O2" s="494" t="s">
        <v>214</v>
      </c>
      <c r="P2" s="494" t="s">
        <v>215</v>
      </c>
      <c r="Q2" s="493" t="s">
        <v>214</v>
      </c>
      <c r="R2" s="493" t="s">
        <v>215</v>
      </c>
      <c r="S2" s="493" t="s">
        <v>214</v>
      </c>
      <c r="T2" s="493" t="s">
        <v>215</v>
      </c>
      <c r="U2" s="493" t="s">
        <v>214</v>
      </c>
      <c r="V2" s="493" t="s">
        <v>215</v>
      </c>
      <c r="W2" s="493" t="s">
        <v>214</v>
      </c>
      <c r="X2" s="493" t="s">
        <v>215</v>
      </c>
      <c r="Y2" s="493" t="s">
        <v>214</v>
      </c>
      <c r="Z2" s="493" t="s">
        <v>215</v>
      </c>
      <c r="AA2" s="493" t="s">
        <v>214</v>
      </c>
      <c r="AB2" s="495" t="s">
        <v>215</v>
      </c>
    </row>
    <row r="3" spans="8:8" ht="15.75" customHeight="1">
      <c r="A3" s="402" t="s">
        <v>45</v>
      </c>
      <c r="B3" s="496">
        <v>1.0</v>
      </c>
      <c r="C3" s="497" t="s">
        <v>217</v>
      </c>
      <c r="D3" s="280">
        <v>92.9</v>
      </c>
      <c r="E3" s="498">
        <f t="shared" si="0" ref="E3:AB3">E25+E47+E69+E91+E113+E135+E157</f>
        <v>3.0</v>
      </c>
      <c r="F3" s="498">
        <f t="shared" si="0"/>
        <v>10.0</v>
      </c>
      <c r="G3" s="498">
        <f t="shared" si="0"/>
        <v>0.0</v>
      </c>
      <c r="H3" s="498">
        <f t="shared" si="0"/>
        <v>0.0</v>
      </c>
      <c r="I3" s="498">
        <f t="shared" si="0"/>
        <v>0.0</v>
      </c>
      <c r="J3" s="498">
        <f t="shared" si="0"/>
        <v>0.0</v>
      </c>
      <c r="K3" s="498">
        <f t="shared" si="0"/>
        <v>0.0</v>
      </c>
      <c r="L3" s="498">
        <f t="shared" si="0"/>
        <v>0.0</v>
      </c>
      <c r="M3" s="498">
        <f t="shared" si="0"/>
        <v>0.0</v>
      </c>
      <c r="N3" s="498">
        <f t="shared" si="0"/>
        <v>0.0</v>
      </c>
      <c r="O3" s="498">
        <f t="shared" si="0"/>
        <v>0.0</v>
      </c>
      <c r="P3" s="498">
        <f t="shared" si="0"/>
        <v>0.0</v>
      </c>
      <c r="Q3" s="498">
        <f t="shared" si="0"/>
        <v>0.0</v>
      </c>
      <c r="R3" s="498">
        <f t="shared" si="0"/>
        <v>0.0</v>
      </c>
      <c r="S3" s="498">
        <f t="shared" si="0"/>
        <v>0.0</v>
      </c>
      <c r="T3" s="498">
        <f t="shared" si="0"/>
        <v>0.0</v>
      </c>
      <c r="U3" s="498">
        <f t="shared" si="0"/>
        <v>0.0</v>
      </c>
      <c r="V3" s="498">
        <f t="shared" si="0"/>
        <v>0.0</v>
      </c>
      <c r="W3" s="498">
        <f t="shared" si="0"/>
        <v>0.0</v>
      </c>
      <c r="X3" s="498">
        <f t="shared" si="0"/>
        <v>0.0</v>
      </c>
      <c r="Y3" s="498">
        <f t="shared" si="0"/>
        <v>0.0</v>
      </c>
      <c r="Z3" s="498">
        <f t="shared" si="0"/>
        <v>0.0</v>
      </c>
      <c r="AA3" s="498">
        <f t="shared" si="0"/>
        <v>0.0</v>
      </c>
      <c r="AB3" s="498">
        <f t="shared" si="0"/>
        <v>0.0</v>
      </c>
    </row>
    <row r="4" spans="8:8" ht="15.75" customHeight="1">
      <c r="A4" s="454"/>
      <c r="B4" s="499">
        <v>2.0</v>
      </c>
      <c r="C4" s="500" t="s">
        <v>218</v>
      </c>
      <c r="D4" s="289">
        <v>154.38</v>
      </c>
      <c r="E4" s="498">
        <f t="shared" si="1" ref="E4:AB4">E26+E48+E70+E92+E114+E136+E158</f>
        <v>0.0</v>
      </c>
      <c r="F4" s="498">
        <f t="shared" si="1"/>
        <v>24.0</v>
      </c>
      <c r="G4" s="498">
        <f t="shared" si="1"/>
        <v>0.0</v>
      </c>
      <c r="H4" s="498">
        <f t="shared" si="1"/>
        <v>0.0</v>
      </c>
      <c r="I4" s="498">
        <f t="shared" si="1"/>
        <v>0.0</v>
      </c>
      <c r="J4" s="498">
        <f t="shared" si="1"/>
        <v>0.0</v>
      </c>
      <c r="K4" s="498">
        <f t="shared" si="1"/>
        <v>0.0</v>
      </c>
      <c r="L4" s="498">
        <f t="shared" si="1"/>
        <v>0.0</v>
      </c>
      <c r="M4" s="498">
        <f t="shared" si="1"/>
        <v>0.0</v>
      </c>
      <c r="N4" s="498">
        <f t="shared" si="1"/>
        <v>0.0</v>
      </c>
      <c r="O4" s="498">
        <f t="shared" si="1"/>
        <v>0.0</v>
      </c>
      <c r="P4" s="498">
        <f t="shared" si="1"/>
        <v>0.0</v>
      </c>
      <c r="Q4" s="498">
        <f t="shared" si="1"/>
        <v>0.0</v>
      </c>
      <c r="R4" s="498">
        <f t="shared" si="1"/>
        <v>0.0</v>
      </c>
      <c r="S4" s="498">
        <f t="shared" si="1"/>
        <v>0.0</v>
      </c>
      <c r="T4" s="498">
        <f t="shared" si="1"/>
        <v>0.0</v>
      </c>
      <c r="U4" s="498">
        <f t="shared" si="1"/>
        <v>0.0</v>
      </c>
      <c r="V4" s="498">
        <f t="shared" si="1"/>
        <v>0.0</v>
      </c>
      <c r="W4" s="498">
        <f t="shared" si="1"/>
        <v>0.0</v>
      </c>
      <c r="X4" s="498">
        <f t="shared" si="1"/>
        <v>0.0</v>
      </c>
      <c r="Y4" s="498">
        <f t="shared" si="1"/>
        <v>0.0</v>
      </c>
      <c r="Z4" s="498">
        <f t="shared" si="1"/>
        <v>0.0</v>
      </c>
      <c r="AA4" s="498">
        <f t="shared" si="1"/>
        <v>0.0</v>
      </c>
      <c r="AB4" s="498">
        <f t="shared" si="1"/>
        <v>0.0</v>
      </c>
    </row>
    <row r="5" spans="8:8" ht="15.75" customHeight="1">
      <c r="A5" s="413"/>
      <c r="B5" s="499">
        <v>3.0</v>
      </c>
      <c r="C5" s="500" t="s">
        <v>178</v>
      </c>
      <c r="D5" s="289">
        <v>283.73</v>
      </c>
      <c r="E5" s="498">
        <f t="shared" si="2" ref="E5:AB5">E27+E49+E71+E93+E115+E137+E159</f>
        <v>0.0</v>
      </c>
      <c r="F5" s="498">
        <f t="shared" si="2"/>
        <v>0.0</v>
      </c>
      <c r="G5" s="498">
        <f t="shared" si="2"/>
        <v>0.0</v>
      </c>
      <c r="H5" s="498">
        <f t="shared" si="2"/>
        <v>0.0</v>
      </c>
      <c r="I5" s="498">
        <f t="shared" si="2"/>
        <v>0.0</v>
      </c>
      <c r="J5" s="498">
        <f t="shared" si="2"/>
        <v>0.0</v>
      </c>
      <c r="K5" s="498">
        <f t="shared" si="2"/>
        <v>0.0</v>
      </c>
      <c r="L5" s="498">
        <f t="shared" si="2"/>
        <v>0.0</v>
      </c>
      <c r="M5" s="498">
        <f t="shared" si="2"/>
        <v>0.0</v>
      </c>
      <c r="N5" s="498">
        <f t="shared" si="2"/>
        <v>0.0</v>
      </c>
      <c r="O5" s="498">
        <f t="shared" si="2"/>
        <v>0.0</v>
      </c>
      <c r="P5" s="498">
        <f t="shared" si="2"/>
        <v>0.0</v>
      </c>
      <c r="Q5" s="498">
        <f t="shared" si="2"/>
        <v>0.0</v>
      </c>
      <c r="R5" s="498">
        <f t="shared" si="2"/>
        <v>0.0</v>
      </c>
      <c r="S5" s="498">
        <f t="shared" si="2"/>
        <v>0.0</v>
      </c>
      <c r="T5" s="498">
        <f t="shared" si="2"/>
        <v>0.0</v>
      </c>
      <c r="U5" s="498">
        <f t="shared" si="2"/>
        <v>0.0</v>
      </c>
      <c r="V5" s="498">
        <f t="shared" si="2"/>
        <v>0.0</v>
      </c>
      <c r="W5" s="498">
        <f t="shared" si="2"/>
        <v>0.0</v>
      </c>
      <c r="X5" s="498">
        <f t="shared" si="2"/>
        <v>0.0</v>
      </c>
      <c r="Y5" s="498">
        <f t="shared" si="2"/>
        <v>0.0</v>
      </c>
      <c r="Z5" s="498">
        <f t="shared" si="2"/>
        <v>0.0</v>
      </c>
      <c r="AA5" s="498">
        <f t="shared" si="2"/>
        <v>0.0</v>
      </c>
      <c r="AB5" s="498">
        <f t="shared" si="2"/>
        <v>0.0</v>
      </c>
    </row>
    <row r="6" spans="8:8" ht="15.75" customHeight="1">
      <c r="A6" s="413"/>
      <c r="B6" s="499">
        <v>4.0</v>
      </c>
      <c r="C6" s="500" t="s">
        <v>179</v>
      </c>
      <c r="D6" s="289">
        <v>344.75</v>
      </c>
      <c r="E6" s="498">
        <f t="shared" si="3" ref="E6:AB6">E28+E50+E72+E94+E116+E138+E160</f>
        <v>0.0</v>
      </c>
      <c r="F6" s="498">
        <f t="shared" si="3"/>
        <v>0.0</v>
      </c>
      <c r="G6" s="498">
        <f t="shared" si="3"/>
        <v>0.0</v>
      </c>
      <c r="H6" s="498">
        <f t="shared" si="3"/>
        <v>0.0</v>
      </c>
      <c r="I6" s="498">
        <f t="shared" si="3"/>
        <v>0.0</v>
      </c>
      <c r="J6" s="498">
        <f t="shared" si="3"/>
        <v>0.0</v>
      </c>
      <c r="K6" s="498">
        <f t="shared" si="3"/>
        <v>0.0</v>
      </c>
      <c r="L6" s="498">
        <f t="shared" si="3"/>
        <v>0.0</v>
      </c>
      <c r="M6" s="498">
        <f t="shared" si="3"/>
        <v>0.0</v>
      </c>
      <c r="N6" s="498">
        <f t="shared" si="3"/>
        <v>0.0</v>
      </c>
      <c r="O6" s="498">
        <f t="shared" si="3"/>
        <v>0.0</v>
      </c>
      <c r="P6" s="498">
        <f t="shared" si="3"/>
        <v>0.0</v>
      </c>
      <c r="Q6" s="498">
        <f t="shared" si="3"/>
        <v>0.0</v>
      </c>
      <c r="R6" s="498">
        <f t="shared" si="3"/>
        <v>0.0</v>
      </c>
      <c r="S6" s="498">
        <f t="shared" si="3"/>
        <v>0.0</v>
      </c>
      <c r="T6" s="498">
        <f t="shared" si="3"/>
        <v>0.0</v>
      </c>
      <c r="U6" s="498">
        <f t="shared" si="3"/>
        <v>0.0</v>
      </c>
      <c r="V6" s="498">
        <f t="shared" si="3"/>
        <v>0.0</v>
      </c>
      <c r="W6" s="498">
        <f t="shared" si="3"/>
        <v>0.0</v>
      </c>
      <c r="X6" s="498">
        <f t="shared" si="3"/>
        <v>0.0</v>
      </c>
      <c r="Y6" s="498">
        <f t="shared" si="3"/>
        <v>0.0</v>
      </c>
      <c r="Z6" s="498">
        <f t="shared" si="3"/>
        <v>0.0</v>
      </c>
      <c r="AA6" s="498">
        <f t="shared" si="3"/>
        <v>0.0</v>
      </c>
      <c r="AB6" s="498">
        <f t="shared" si="3"/>
        <v>0.0</v>
      </c>
    </row>
    <row r="7" spans="8:8" ht="15.75" customHeight="1">
      <c r="A7" s="413"/>
      <c r="B7" s="499">
        <v>5.0</v>
      </c>
      <c r="C7" s="500" t="s">
        <v>175</v>
      </c>
      <c r="D7" s="289">
        <v>208.06</v>
      </c>
      <c r="E7" s="498">
        <f t="shared" si="4" ref="E7:AB7">E29+E51+E73+E95+E117+E139+E161</f>
        <v>11.0</v>
      </c>
      <c r="F7" s="498">
        <f t="shared" si="4"/>
        <v>22.0</v>
      </c>
      <c r="G7" s="498">
        <f t="shared" si="4"/>
        <v>0.0</v>
      </c>
      <c r="H7" s="498">
        <f t="shared" si="4"/>
        <v>0.0</v>
      </c>
      <c r="I7" s="498">
        <f t="shared" si="4"/>
        <v>0.0</v>
      </c>
      <c r="J7" s="498">
        <f t="shared" si="4"/>
        <v>0.0</v>
      </c>
      <c r="K7" s="498">
        <f t="shared" si="4"/>
        <v>0.0</v>
      </c>
      <c r="L7" s="498">
        <f t="shared" si="4"/>
        <v>0.0</v>
      </c>
      <c r="M7" s="498">
        <f t="shared" si="4"/>
        <v>0.0</v>
      </c>
      <c r="N7" s="498">
        <f t="shared" si="4"/>
        <v>0.0</v>
      </c>
      <c r="O7" s="498">
        <f t="shared" si="4"/>
        <v>0.0</v>
      </c>
      <c r="P7" s="498">
        <f t="shared" si="4"/>
        <v>0.0</v>
      </c>
      <c r="Q7" s="498">
        <f t="shared" si="4"/>
        <v>0.0</v>
      </c>
      <c r="R7" s="498">
        <f t="shared" si="4"/>
        <v>0.0</v>
      </c>
      <c r="S7" s="498">
        <f t="shared" si="4"/>
        <v>0.0</v>
      </c>
      <c r="T7" s="498">
        <f t="shared" si="4"/>
        <v>0.0</v>
      </c>
      <c r="U7" s="498">
        <f t="shared" si="4"/>
        <v>0.0</v>
      </c>
      <c r="V7" s="498">
        <f t="shared" si="4"/>
        <v>0.0</v>
      </c>
      <c r="W7" s="498">
        <f t="shared" si="4"/>
        <v>0.0</v>
      </c>
      <c r="X7" s="498">
        <f t="shared" si="4"/>
        <v>0.0</v>
      </c>
      <c r="Y7" s="498">
        <f t="shared" si="4"/>
        <v>0.0</v>
      </c>
      <c r="Z7" s="498">
        <f t="shared" si="4"/>
        <v>0.0</v>
      </c>
      <c r="AA7" s="498">
        <f t="shared" si="4"/>
        <v>0.0</v>
      </c>
      <c r="AB7" s="498">
        <f t="shared" si="4"/>
        <v>0.0</v>
      </c>
    </row>
    <row r="8" spans="8:8" ht="15.75" customHeight="1">
      <c r="A8" s="413"/>
      <c r="B8" s="499">
        <v>6.0</v>
      </c>
      <c r="C8" s="500" t="s">
        <v>176</v>
      </c>
      <c r="D8" s="289">
        <v>399.65</v>
      </c>
      <c r="E8" s="498">
        <f t="shared" si="5" ref="E8:AB8">E30+E52+E74+E96+E118+E140+E162</f>
        <v>14.0</v>
      </c>
      <c r="F8" s="498">
        <f t="shared" si="5"/>
        <v>47.0</v>
      </c>
      <c r="G8" s="498">
        <f t="shared" si="5"/>
        <v>0.0</v>
      </c>
      <c r="H8" s="498">
        <f t="shared" si="5"/>
        <v>0.0</v>
      </c>
      <c r="I8" s="498">
        <f t="shared" si="5"/>
        <v>0.0</v>
      </c>
      <c r="J8" s="498">
        <f t="shared" si="5"/>
        <v>0.0</v>
      </c>
      <c r="K8" s="498">
        <f t="shared" si="5"/>
        <v>0.0</v>
      </c>
      <c r="L8" s="498">
        <f t="shared" si="5"/>
        <v>0.0</v>
      </c>
      <c r="M8" s="498">
        <f t="shared" si="5"/>
        <v>0.0</v>
      </c>
      <c r="N8" s="498">
        <f t="shared" si="5"/>
        <v>0.0</v>
      </c>
      <c r="O8" s="498">
        <f t="shared" si="5"/>
        <v>0.0</v>
      </c>
      <c r="P8" s="498">
        <f t="shared" si="5"/>
        <v>0.0</v>
      </c>
      <c r="Q8" s="498">
        <f t="shared" si="5"/>
        <v>0.0</v>
      </c>
      <c r="R8" s="498">
        <f t="shared" si="5"/>
        <v>0.0</v>
      </c>
      <c r="S8" s="498">
        <f t="shared" si="5"/>
        <v>0.0</v>
      </c>
      <c r="T8" s="498">
        <f t="shared" si="5"/>
        <v>0.0</v>
      </c>
      <c r="U8" s="498">
        <f t="shared" si="5"/>
        <v>0.0</v>
      </c>
      <c r="V8" s="498">
        <f t="shared" si="5"/>
        <v>0.0</v>
      </c>
      <c r="W8" s="498">
        <f t="shared" si="5"/>
        <v>0.0</v>
      </c>
      <c r="X8" s="498">
        <f t="shared" si="5"/>
        <v>0.0</v>
      </c>
      <c r="Y8" s="498">
        <f t="shared" si="5"/>
        <v>0.0</v>
      </c>
      <c r="Z8" s="498">
        <f t="shared" si="5"/>
        <v>0.0</v>
      </c>
      <c r="AA8" s="498">
        <f t="shared" si="5"/>
        <v>0.0</v>
      </c>
      <c r="AB8" s="498">
        <f t="shared" si="5"/>
        <v>0.0</v>
      </c>
    </row>
    <row r="9" spans="8:8" ht="15.75" customHeight="1">
      <c r="A9" s="413"/>
      <c r="B9" s="499">
        <v>7.0</v>
      </c>
      <c r="C9" s="500" t="s">
        <v>174</v>
      </c>
      <c r="D9" s="289">
        <v>228.82</v>
      </c>
      <c r="E9" s="498">
        <f t="shared" si="6" ref="E9:AB9">E31+E53+E75+E97+E119+E141+E163</f>
        <v>127.0</v>
      </c>
      <c r="F9" s="498">
        <f t="shared" si="6"/>
        <v>152.0</v>
      </c>
      <c r="G9" s="498">
        <f t="shared" si="6"/>
        <v>0.0</v>
      </c>
      <c r="H9" s="498">
        <f t="shared" si="6"/>
        <v>0.0</v>
      </c>
      <c r="I9" s="498">
        <f t="shared" si="6"/>
        <v>0.0</v>
      </c>
      <c r="J9" s="498">
        <f t="shared" si="6"/>
        <v>0.0</v>
      </c>
      <c r="K9" s="498">
        <f t="shared" si="6"/>
        <v>0.0</v>
      </c>
      <c r="L9" s="498">
        <f t="shared" si="6"/>
        <v>0.0</v>
      </c>
      <c r="M9" s="498">
        <f t="shared" si="6"/>
        <v>0.0</v>
      </c>
      <c r="N9" s="498">
        <f t="shared" si="6"/>
        <v>0.0</v>
      </c>
      <c r="O9" s="498">
        <f t="shared" si="6"/>
        <v>0.0</v>
      </c>
      <c r="P9" s="498">
        <f t="shared" si="6"/>
        <v>0.0</v>
      </c>
      <c r="Q9" s="498">
        <f t="shared" si="6"/>
        <v>0.0</v>
      </c>
      <c r="R9" s="498">
        <f t="shared" si="6"/>
        <v>0.0</v>
      </c>
      <c r="S9" s="498">
        <f t="shared" si="6"/>
        <v>0.0</v>
      </c>
      <c r="T9" s="498">
        <f t="shared" si="6"/>
        <v>0.0</v>
      </c>
      <c r="U9" s="498">
        <f t="shared" si="6"/>
        <v>0.0</v>
      </c>
      <c r="V9" s="498">
        <f t="shared" si="6"/>
        <v>0.0</v>
      </c>
      <c r="W9" s="498">
        <f t="shared" si="6"/>
        <v>0.0</v>
      </c>
      <c r="X9" s="498">
        <f t="shared" si="6"/>
        <v>0.0</v>
      </c>
      <c r="Y9" s="498">
        <f t="shared" si="6"/>
        <v>0.0</v>
      </c>
      <c r="Z9" s="498">
        <f t="shared" si="6"/>
        <v>0.0</v>
      </c>
      <c r="AA9" s="498">
        <f t="shared" si="6"/>
        <v>0.0</v>
      </c>
      <c r="AB9" s="498">
        <f t="shared" si="6"/>
        <v>0.0</v>
      </c>
    </row>
    <row r="10" spans="8:8" ht="15.75" customHeight="1">
      <c r="A10" s="413"/>
      <c r="B10" s="499">
        <v>8.0</v>
      </c>
      <c r="C10" s="500" t="s">
        <v>177</v>
      </c>
      <c r="D10" s="289">
        <v>402.71</v>
      </c>
      <c r="E10" s="498">
        <f t="shared" si="7" ref="E10:AB10">E32+E54+E76+E98+E120+E142+E164</f>
        <v>6.0</v>
      </c>
      <c r="F10" s="498">
        <f t="shared" si="7"/>
        <v>11.0</v>
      </c>
      <c r="G10" s="498">
        <f t="shared" si="7"/>
        <v>0.0</v>
      </c>
      <c r="H10" s="498">
        <f t="shared" si="7"/>
        <v>0.0</v>
      </c>
      <c r="I10" s="498">
        <f t="shared" si="7"/>
        <v>0.0</v>
      </c>
      <c r="J10" s="498">
        <f t="shared" si="7"/>
        <v>0.0</v>
      </c>
      <c r="K10" s="498">
        <f t="shared" si="7"/>
        <v>0.0</v>
      </c>
      <c r="L10" s="498">
        <f t="shared" si="7"/>
        <v>0.0</v>
      </c>
      <c r="M10" s="498">
        <f t="shared" si="7"/>
        <v>0.0</v>
      </c>
      <c r="N10" s="498">
        <f t="shared" si="7"/>
        <v>0.0</v>
      </c>
      <c r="O10" s="498">
        <f t="shared" si="7"/>
        <v>0.0</v>
      </c>
      <c r="P10" s="498">
        <f t="shared" si="7"/>
        <v>0.0</v>
      </c>
      <c r="Q10" s="498">
        <f t="shared" si="7"/>
        <v>0.0</v>
      </c>
      <c r="R10" s="498">
        <f t="shared" si="7"/>
        <v>0.0</v>
      </c>
      <c r="S10" s="498">
        <f t="shared" si="7"/>
        <v>0.0</v>
      </c>
      <c r="T10" s="498">
        <f t="shared" si="7"/>
        <v>0.0</v>
      </c>
      <c r="U10" s="498">
        <f t="shared" si="7"/>
        <v>0.0</v>
      </c>
      <c r="V10" s="498">
        <f t="shared" si="7"/>
        <v>0.0</v>
      </c>
      <c r="W10" s="498">
        <f t="shared" si="7"/>
        <v>0.0</v>
      </c>
      <c r="X10" s="498">
        <f t="shared" si="7"/>
        <v>0.0</v>
      </c>
      <c r="Y10" s="498">
        <f t="shared" si="7"/>
        <v>0.0</v>
      </c>
      <c r="Z10" s="498">
        <f t="shared" si="7"/>
        <v>0.0</v>
      </c>
      <c r="AA10" s="498">
        <f t="shared" si="7"/>
        <v>0.0</v>
      </c>
      <c r="AB10" s="498">
        <f t="shared" si="7"/>
        <v>0.0</v>
      </c>
    </row>
    <row r="11" spans="8:8" ht="15.75" customHeight="1">
      <c r="A11" s="413"/>
      <c r="B11" s="499">
        <v>9.0</v>
      </c>
      <c r="C11" s="500" t="s">
        <v>172</v>
      </c>
      <c r="D11" s="289">
        <v>250.17</v>
      </c>
      <c r="E11" s="498">
        <f t="shared" si="8" ref="E11:AB11">E33+E55+E77+E99+E121+E143+E165</f>
        <v>1.0</v>
      </c>
      <c r="F11" s="498">
        <f t="shared" si="8"/>
        <v>31.0</v>
      </c>
      <c r="G11" s="498">
        <f t="shared" si="8"/>
        <v>0.0</v>
      </c>
      <c r="H11" s="498">
        <f t="shared" si="8"/>
        <v>0.0</v>
      </c>
      <c r="I11" s="498">
        <f t="shared" si="8"/>
        <v>0.0</v>
      </c>
      <c r="J11" s="498">
        <f t="shared" si="8"/>
        <v>0.0</v>
      </c>
      <c r="K11" s="498">
        <f t="shared" si="8"/>
        <v>0.0</v>
      </c>
      <c r="L11" s="498">
        <f t="shared" si="8"/>
        <v>0.0</v>
      </c>
      <c r="M11" s="498">
        <f t="shared" si="8"/>
        <v>0.0</v>
      </c>
      <c r="N11" s="498">
        <f t="shared" si="8"/>
        <v>0.0</v>
      </c>
      <c r="O11" s="498">
        <f t="shared" si="8"/>
        <v>0.0</v>
      </c>
      <c r="P11" s="498">
        <f t="shared" si="8"/>
        <v>0.0</v>
      </c>
      <c r="Q11" s="498">
        <f t="shared" si="8"/>
        <v>0.0</v>
      </c>
      <c r="R11" s="498">
        <f t="shared" si="8"/>
        <v>0.0</v>
      </c>
      <c r="S11" s="498">
        <f t="shared" si="8"/>
        <v>0.0</v>
      </c>
      <c r="T11" s="498">
        <f t="shared" si="8"/>
        <v>0.0</v>
      </c>
      <c r="U11" s="498">
        <f t="shared" si="8"/>
        <v>0.0</v>
      </c>
      <c r="V11" s="498">
        <f t="shared" si="8"/>
        <v>0.0</v>
      </c>
      <c r="W11" s="498">
        <f t="shared" si="8"/>
        <v>0.0</v>
      </c>
      <c r="X11" s="498">
        <f t="shared" si="8"/>
        <v>0.0</v>
      </c>
      <c r="Y11" s="498">
        <f t="shared" si="8"/>
        <v>0.0</v>
      </c>
      <c r="Z11" s="498">
        <f t="shared" si="8"/>
        <v>0.0</v>
      </c>
      <c r="AA11" s="498">
        <f t="shared" si="8"/>
        <v>0.0</v>
      </c>
      <c r="AB11" s="498">
        <f t="shared" si="8"/>
        <v>0.0</v>
      </c>
    </row>
    <row r="12" spans="8:8" ht="15.75" customHeight="1">
      <c r="A12" s="413"/>
      <c r="B12" s="499">
        <v>10.0</v>
      </c>
      <c r="C12" s="500" t="s">
        <v>173</v>
      </c>
      <c r="D12" s="289">
        <v>250.17</v>
      </c>
      <c r="E12" s="498">
        <f t="shared" si="9" ref="E12:AB12">E34+E56+E78+E100+E122+E144+E166</f>
        <v>0.0</v>
      </c>
      <c r="F12" s="498">
        <f t="shared" si="9"/>
        <v>97.0</v>
      </c>
      <c r="G12" s="498">
        <f t="shared" si="9"/>
        <v>0.0</v>
      </c>
      <c r="H12" s="498">
        <f t="shared" si="9"/>
        <v>0.0</v>
      </c>
      <c r="I12" s="498">
        <f t="shared" si="9"/>
        <v>0.0</v>
      </c>
      <c r="J12" s="498">
        <f t="shared" si="9"/>
        <v>0.0</v>
      </c>
      <c r="K12" s="498">
        <f t="shared" si="9"/>
        <v>0.0</v>
      </c>
      <c r="L12" s="498">
        <f t="shared" si="9"/>
        <v>0.0</v>
      </c>
      <c r="M12" s="498">
        <f t="shared" si="9"/>
        <v>0.0</v>
      </c>
      <c r="N12" s="498">
        <f t="shared" si="9"/>
        <v>0.0</v>
      </c>
      <c r="O12" s="498">
        <f t="shared" si="9"/>
        <v>0.0</v>
      </c>
      <c r="P12" s="498">
        <f t="shared" si="9"/>
        <v>0.0</v>
      </c>
      <c r="Q12" s="498">
        <f t="shared" si="9"/>
        <v>0.0</v>
      </c>
      <c r="R12" s="498">
        <f t="shared" si="9"/>
        <v>0.0</v>
      </c>
      <c r="S12" s="498">
        <f t="shared" si="9"/>
        <v>0.0</v>
      </c>
      <c r="T12" s="498">
        <f t="shared" si="9"/>
        <v>0.0</v>
      </c>
      <c r="U12" s="498">
        <f t="shared" si="9"/>
        <v>0.0</v>
      </c>
      <c r="V12" s="498">
        <f t="shared" si="9"/>
        <v>0.0</v>
      </c>
      <c r="W12" s="498">
        <f t="shared" si="9"/>
        <v>0.0</v>
      </c>
      <c r="X12" s="498">
        <f t="shared" si="9"/>
        <v>0.0</v>
      </c>
      <c r="Y12" s="498">
        <f t="shared" si="9"/>
        <v>0.0</v>
      </c>
      <c r="Z12" s="498">
        <f t="shared" si="9"/>
        <v>0.0</v>
      </c>
      <c r="AA12" s="498">
        <f t="shared" si="9"/>
        <v>0.0</v>
      </c>
      <c r="AB12" s="498">
        <f t="shared" si="9"/>
        <v>0.0</v>
      </c>
    </row>
    <row r="13" spans="8:8" ht="15.75" customHeight="1">
      <c r="A13" s="413"/>
      <c r="B13" s="499">
        <v>11.0</v>
      </c>
      <c r="C13" s="500" t="s">
        <v>219</v>
      </c>
      <c r="D13" s="289">
        <v>228.82</v>
      </c>
      <c r="E13" s="498">
        <f t="shared" si="10" ref="E13:AB13">E35+E57+E79+E101+E123+E145+E167</f>
        <v>0.0</v>
      </c>
      <c r="F13" s="498">
        <f t="shared" si="10"/>
        <v>4.0</v>
      </c>
      <c r="G13" s="498">
        <f t="shared" si="10"/>
        <v>0.0</v>
      </c>
      <c r="H13" s="498">
        <f t="shared" si="10"/>
        <v>0.0</v>
      </c>
      <c r="I13" s="498">
        <f t="shared" si="10"/>
        <v>0.0</v>
      </c>
      <c r="J13" s="498">
        <f t="shared" si="10"/>
        <v>0.0</v>
      </c>
      <c r="K13" s="498">
        <f t="shared" si="10"/>
        <v>0.0</v>
      </c>
      <c r="L13" s="498">
        <f t="shared" si="10"/>
        <v>0.0</v>
      </c>
      <c r="M13" s="498">
        <f t="shared" si="10"/>
        <v>0.0</v>
      </c>
      <c r="N13" s="498">
        <f t="shared" si="10"/>
        <v>0.0</v>
      </c>
      <c r="O13" s="498">
        <f t="shared" si="10"/>
        <v>0.0</v>
      </c>
      <c r="P13" s="498">
        <f t="shared" si="10"/>
        <v>0.0</v>
      </c>
      <c r="Q13" s="498">
        <f t="shared" si="10"/>
        <v>0.0</v>
      </c>
      <c r="R13" s="498">
        <f t="shared" si="10"/>
        <v>0.0</v>
      </c>
      <c r="S13" s="498">
        <f t="shared" si="10"/>
        <v>0.0</v>
      </c>
      <c r="T13" s="498">
        <f t="shared" si="10"/>
        <v>0.0</v>
      </c>
      <c r="U13" s="498">
        <f t="shared" si="10"/>
        <v>0.0</v>
      </c>
      <c r="V13" s="498">
        <f t="shared" si="10"/>
        <v>0.0</v>
      </c>
      <c r="W13" s="498">
        <f t="shared" si="10"/>
        <v>0.0</v>
      </c>
      <c r="X13" s="498">
        <f t="shared" si="10"/>
        <v>0.0</v>
      </c>
      <c r="Y13" s="498">
        <f t="shared" si="10"/>
        <v>0.0</v>
      </c>
      <c r="Z13" s="498">
        <f t="shared" si="10"/>
        <v>0.0</v>
      </c>
      <c r="AA13" s="498">
        <f t="shared" si="10"/>
        <v>0.0</v>
      </c>
      <c r="AB13" s="498">
        <f t="shared" si="10"/>
        <v>0.0</v>
      </c>
    </row>
    <row r="14" spans="8:8" ht="15.75" customHeight="1">
      <c r="A14" s="413"/>
      <c r="B14" s="499">
        <v>12.0</v>
      </c>
      <c r="C14" s="500" t="s">
        <v>181</v>
      </c>
      <c r="D14" s="289">
        <v>56.38</v>
      </c>
      <c r="E14" s="498">
        <f t="shared" si="11" ref="E14:AB14">E36+E58+E80+E102+E124+E146+E168</f>
        <v>12.0</v>
      </c>
      <c r="F14" s="498">
        <f t="shared" si="11"/>
        <v>101.0</v>
      </c>
      <c r="G14" s="498">
        <f t="shared" si="11"/>
        <v>0.0</v>
      </c>
      <c r="H14" s="498">
        <f t="shared" si="11"/>
        <v>0.0</v>
      </c>
      <c r="I14" s="498">
        <f t="shared" si="11"/>
        <v>0.0</v>
      </c>
      <c r="J14" s="498">
        <f t="shared" si="11"/>
        <v>0.0</v>
      </c>
      <c r="K14" s="498">
        <f t="shared" si="11"/>
        <v>0.0</v>
      </c>
      <c r="L14" s="498">
        <f t="shared" si="11"/>
        <v>0.0</v>
      </c>
      <c r="M14" s="498">
        <f t="shared" si="11"/>
        <v>0.0</v>
      </c>
      <c r="N14" s="498">
        <f t="shared" si="11"/>
        <v>0.0</v>
      </c>
      <c r="O14" s="498">
        <f t="shared" si="11"/>
        <v>0.0</v>
      </c>
      <c r="P14" s="498">
        <f t="shared" si="11"/>
        <v>0.0</v>
      </c>
      <c r="Q14" s="498">
        <f t="shared" si="11"/>
        <v>0.0</v>
      </c>
      <c r="R14" s="498">
        <f t="shared" si="11"/>
        <v>0.0</v>
      </c>
      <c r="S14" s="498">
        <f t="shared" si="11"/>
        <v>0.0</v>
      </c>
      <c r="T14" s="498">
        <f t="shared" si="11"/>
        <v>0.0</v>
      </c>
      <c r="U14" s="498">
        <f t="shared" si="11"/>
        <v>0.0</v>
      </c>
      <c r="V14" s="498">
        <f t="shared" si="11"/>
        <v>0.0</v>
      </c>
      <c r="W14" s="498">
        <f t="shared" si="11"/>
        <v>0.0</v>
      </c>
      <c r="X14" s="498">
        <f t="shared" si="11"/>
        <v>0.0</v>
      </c>
      <c r="Y14" s="498">
        <f t="shared" si="11"/>
        <v>0.0</v>
      </c>
      <c r="Z14" s="498">
        <f t="shared" si="11"/>
        <v>0.0</v>
      </c>
      <c r="AA14" s="498">
        <f t="shared" si="11"/>
        <v>0.0</v>
      </c>
      <c r="AB14" s="498">
        <f t="shared" si="11"/>
        <v>0.0</v>
      </c>
    </row>
    <row r="15" spans="8:8" ht="15.75" customHeight="1">
      <c r="A15" s="413"/>
      <c r="B15" s="499">
        <v>13.0</v>
      </c>
      <c r="C15" s="500" t="s">
        <v>220</v>
      </c>
      <c r="D15" s="289">
        <v>70.14</v>
      </c>
      <c r="E15" s="498">
        <f t="shared" si="12" ref="E15:W15">E37+E59+E81+E103+E125+E147+E169</f>
        <v>62.0</v>
      </c>
      <c r="F15" s="498">
        <f t="shared" si="12"/>
        <v>174.0</v>
      </c>
      <c r="G15" s="498">
        <f t="shared" si="12"/>
        <v>0.0</v>
      </c>
      <c r="H15" s="498">
        <f t="shared" si="12"/>
        <v>0.0</v>
      </c>
      <c r="I15" s="498">
        <f t="shared" si="12"/>
        <v>0.0</v>
      </c>
      <c r="J15" s="498">
        <f t="shared" si="12"/>
        <v>0.0</v>
      </c>
      <c r="K15" s="498">
        <f t="shared" si="12"/>
        <v>0.0</v>
      </c>
      <c r="L15" s="498">
        <f t="shared" si="12"/>
        <v>0.0</v>
      </c>
      <c r="M15" s="498">
        <f t="shared" si="12"/>
        <v>0.0</v>
      </c>
      <c r="N15" s="498">
        <f t="shared" si="12"/>
        <v>0.0</v>
      </c>
      <c r="O15" s="498">
        <f t="shared" si="12"/>
        <v>0.0</v>
      </c>
      <c r="P15" s="498">
        <f t="shared" si="12"/>
        <v>0.0</v>
      </c>
      <c r="Q15" s="498">
        <f t="shared" si="12"/>
        <v>0.0</v>
      </c>
      <c r="R15" s="498">
        <f t="shared" si="12"/>
        <v>0.0</v>
      </c>
      <c r="S15" s="498">
        <f t="shared" si="12"/>
        <v>0.0</v>
      </c>
      <c r="T15" s="498">
        <f t="shared" si="12"/>
        <v>0.0</v>
      </c>
      <c r="U15" s="498">
        <f t="shared" si="12"/>
        <v>0.0</v>
      </c>
      <c r="V15" s="498">
        <f t="shared" si="12"/>
        <v>0.0</v>
      </c>
      <c r="W15" s="498">
        <f t="shared" si="12"/>
        <v>0.0</v>
      </c>
      <c r="X15" s="498">
        <v>0.0</v>
      </c>
      <c r="Y15" s="498">
        <v>0.0</v>
      </c>
      <c r="Z15" s="498">
        <v>0.0</v>
      </c>
      <c r="AA15" s="498">
        <v>0.0</v>
      </c>
      <c r="AB15" s="498">
        <v>0.0</v>
      </c>
    </row>
    <row r="16" spans="8:8" ht="15.75" customHeight="1">
      <c r="A16" s="413"/>
      <c r="B16" s="501">
        <v>14.0</v>
      </c>
      <c r="C16" s="502"/>
      <c r="D16" s="548"/>
      <c r="E16" s="504">
        <f t="shared" si="13" ref="E16:T16">E38+E60+E82+E104+E126+E148+E170</f>
        <v>0.0</v>
      </c>
      <c r="F16" s="504">
        <f t="shared" si="13"/>
        <v>0.0</v>
      </c>
      <c r="G16" s="504">
        <f t="shared" si="13"/>
        <v>0.0</v>
      </c>
      <c r="H16" s="504">
        <f t="shared" si="13"/>
        <v>0.0</v>
      </c>
      <c r="I16" s="504">
        <f t="shared" si="13"/>
        <v>0.0</v>
      </c>
      <c r="J16" s="504">
        <f t="shared" si="13"/>
        <v>0.0</v>
      </c>
      <c r="K16" s="504">
        <f t="shared" si="13"/>
        <v>0.0</v>
      </c>
      <c r="L16" s="504">
        <f t="shared" si="13"/>
        <v>0.0</v>
      </c>
      <c r="M16" s="504">
        <f t="shared" si="13"/>
        <v>0.0</v>
      </c>
      <c r="N16" s="504">
        <f t="shared" si="13"/>
        <v>0.0</v>
      </c>
      <c r="O16" s="504">
        <f t="shared" si="13"/>
        <v>0.0</v>
      </c>
      <c r="P16" s="504">
        <f t="shared" si="13"/>
        <v>0.0</v>
      </c>
      <c r="Q16" s="504">
        <f t="shared" si="13"/>
        <v>0.0</v>
      </c>
      <c r="R16" s="504">
        <f t="shared" si="13"/>
        <v>0.0</v>
      </c>
      <c r="S16" s="504">
        <f t="shared" si="13"/>
        <v>0.0</v>
      </c>
      <c r="T16" s="504">
        <f t="shared" si="13"/>
        <v>0.0</v>
      </c>
      <c r="U16" s="504">
        <v>0.0</v>
      </c>
      <c r="V16" s="504">
        <v>0.0</v>
      </c>
      <c r="W16" s="504">
        <v>0.0</v>
      </c>
      <c r="X16" s="504">
        <v>0.0</v>
      </c>
      <c r="Y16" s="504">
        <v>0.0</v>
      </c>
      <c r="Z16" s="504">
        <v>0.0</v>
      </c>
      <c r="AA16" s="504">
        <v>0.0</v>
      </c>
      <c r="AB16" s="504">
        <v>0.0</v>
      </c>
    </row>
    <row r="17" spans="8:8" ht="15.75" customHeight="1">
      <c r="A17" s="413"/>
      <c r="B17" s="505"/>
      <c r="C17" s="506" t="s">
        <v>187</v>
      </c>
      <c r="D17" s="507"/>
      <c r="E17" s="508">
        <v>0.44914269999999995</v>
      </c>
      <c r="F17" s="508">
        <v>1.1804122000000001</v>
      </c>
      <c r="G17" s="508">
        <f t="shared" si="14" ref="G17:V17">SUMPRODUCT($D3:$D16,G3:G16)/100000</f>
        <v>0.0</v>
      </c>
      <c r="H17" s="508">
        <f t="shared" si="14"/>
        <v>0.0</v>
      </c>
      <c r="I17" s="508">
        <f t="shared" si="14"/>
        <v>0.0</v>
      </c>
      <c r="J17" s="508">
        <f t="shared" si="14"/>
        <v>0.0</v>
      </c>
      <c r="K17" s="508">
        <f t="shared" si="14"/>
        <v>0.0</v>
      </c>
      <c r="L17" s="508">
        <f t="shared" si="14"/>
        <v>0.0</v>
      </c>
      <c r="M17" s="508">
        <f t="shared" si="14"/>
        <v>0.0</v>
      </c>
      <c r="N17" s="508">
        <f t="shared" si="14"/>
        <v>0.0</v>
      </c>
      <c r="O17" s="508">
        <f t="shared" si="14"/>
        <v>0.0</v>
      </c>
      <c r="P17" s="508">
        <f t="shared" si="14"/>
        <v>0.0</v>
      </c>
      <c r="Q17" s="508">
        <f t="shared" si="14"/>
        <v>0.0</v>
      </c>
      <c r="R17" s="508">
        <f t="shared" si="14"/>
        <v>0.0</v>
      </c>
      <c r="S17" s="508">
        <f t="shared" si="14"/>
        <v>0.0</v>
      </c>
      <c r="T17" s="508">
        <f t="shared" si="14"/>
        <v>0.0</v>
      </c>
      <c r="U17" s="508">
        <f t="shared" si="14"/>
        <v>0.0</v>
      </c>
      <c r="V17" s="508">
        <f t="shared" si="14"/>
        <v>0.0</v>
      </c>
      <c r="W17" s="508">
        <v>0.46367829999999993</v>
      </c>
      <c r="X17" s="508">
        <v>1.3051905</v>
      </c>
      <c r="Y17" s="508">
        <f t="shared" si="15" ref="Y17:AB17">SUMPRODUCT($D3:$D16,Y3:Y16)/100000</f>
        <v>0.0</v>
      </c>
      <c r="Z17" s="508">
        <f t="shared" si="15"/>
        <v>0.0</v>
      </c>
      <c r="AA17" s="508">
        <f t="shared" si="15"/>
        <v>0.0</v>
      </c>
      <c r="AB17" s="509">
        <f t="shared" si="15"/>
        <v>0.0</v>
      </c>
    </row>
    <row r="18" spans="8:8" ht="15.75" customHeight="1">
      <c r="A18" s="413"/>
      <c r="B18" s="510"/>
      <c r="C18" s="511"/>
      <c r="D18" s="512"/>
      <c r="E18" s="513"/>
      <c r="F18" s="513"/>
      <c r="G18" s="513"/>
      <c r="H18" s="513"/>
      <c r="I18" s="513"/>
      <c r="J18" s="513"/>
      <c r="K18" s="513"/>
      <c r="L18" s="513"/>
      <c r="M18" s="513"/>
      <c r="N18" s="513"/>
      <c r="O18" s="513"/>
      <c r="P18" s="513"/>
      <c r="Q18" s="514"/>
      <c r="R18" s="514"/>
      <c r="S18" s="513"/>
      <c r="T18" s="513"/>
      <c r="U18" s="513"/>
      <c r="V18" s="513"/>
      <c r="W18" s="513"/>
      <c r="X18" s="513"/>
      <c r="Y18" s="513"/>
      <c r="Z18" s="513"/>
      <c r="AA18" s="513"/>
      <c r="AB18" s="515"/>
    </row>
    <row r="19" spans="8:8" ht="15.75" customHeight="1">
      <c r="A19" s="413"/>
      <c r="B19" s="516" t="s">
        <v>221</v>
      </c>
      <c r="C19" s="517" t="s">
        <v>165</v>
      </c>
      <c r="D19" s="518"/>
      <c r="E19" s="492" t="s">
        <v>214</v>
      </c>
      <c r="F19" s="493" t="s">
        <v>215</v>
      </c>
      <c r="G19" s="493" t="s">
        <v>214</v>
      </c>
      <c r="H19" s="493" t="s">
        <v>215</v>
      </c>
      <c r="I19" s="493" t="s">
        <v>214</v>
      </c>
      <c r="J19" s="493" t="s">
        <v>215</v>
      </c>
      <c r="K19" s="493" t="s">
        <v>214</v>
      </c>
      <c r="L19" s="493" t="s">
        <v>215</v>
      </c>
      <c r="M19" s="493" t="s">
        <v>214</v>
      </c>
      <c r="N19" s="493" t="s">
        <v>215</v>
      </c>
      <c r="O19" s="493" t="s">
        <v>214</v>
      </c>
      <c r="P19" s="493" t="s">
        <v>215</v>
      </c>
      <c r="Q19" s="493" t="s">
        <v>214</v>
      </c>
      <c r="R19" s="493" t="s">
        <v>215</v>
      </c>
      <c r="S19" s="493" t="s">
        <v>214</v>
      </c>
      <c r="T19" s="493" t="s">
        <v>215</v>
      </c>
      <c r="U19" s="493" t="s">
        <v>214</v>
      </c>
      <c r="V19" s="493" t="s">
        <v>215</v>
      </c>
      <c r="W19" s="493" t="s">
        <v>214</v>
      </c>
      <c r="X19" s="493" t="s">
        <v>215</v>
      </c>
      <c r="Y19" s="493" t="s">
        <v>214</v>
      </c>
      <c r="Z19" s="493" t="s">
        <v>215</v>
      </c>
      <c r="AA19" s="493" t="s">
        <v>214</v>
      </c>
      <c r="AB19" s="495" t="s">
        <v>215</v>
      </c>
    </row>
    <row r="20" spans="8:8" ht="15.75" customHeight="1">
      <c r="A20" s="413"/>
      <c r="B20" s="510"/>
      <c r="C20" s="519" t="s">
        <v>222</v>
      </c>
      <c r="D20" s="520"/>
      <c r="E20" s="325">
        <v>0.0</v>
      </c>
      <c r="F20" s="325">
        <v>0.0370512</v>
      </c>
      <c r="G20" s="521">
        <f t="shared" si="16" ref="G20:AB20">SUMPRODUCT($D$2:$D$3:$D$4,G2:G3:G4)/100000</f>
        <v>0.0</v>
      </c>
      <c r="H20" s="521">
        <f t="shared" si="16"/>
        <v>0.0</v>
      </c>
      <c r="I20" s="521">
        <f t="shared" si="16"/>
        <v>0.0</v>
      </c>
      <c r="J20" s="521">
        <f t="shared" si="16"/>
        <v>0.0</v>
      </c>
      <c r="K20" s="521">
        <f t="shared" si="16"/>
        <v>0.0</v>
      </c>
      <c r="L20" s="521">
        <f t="shared" si="16"/>
        <v>0.0</v>
      </c>
      <c r="M20" s="521">
        <f t="shared" si="16"/>
        <v>0.0</v>
      </c>
      <c r="N20" s="521">
        <f t="shared" si="16"/>
        <v>0.0</v>
      </c>
      <c r="O20" s="521">
        <f t="shared" si="16"/>
        <v>0.0</v>
      </c>
      <c r="P20" s="521">
        <f t="shared" si="16"/>
        <v>0.0</v>
      </c>
      <c r="Q20" s="521">
        <f t="shared" si="16"/>
        <v>0.0</v>
      </c>
      <c r="R20" s="521">
        <f t="shared" si="16"/>
        <v>0.0</v>
      </c>
      <c r="S20" s="521">
        <f t="shared" si="16"/>
        <v>0.0</v>
      </c>
      <c r="T20" s="521">
        <f t="shared" si="16"/>
        <v>0.0</v>
      </c>
      <c r="U20" s="521">
        <f t="shared" si="16"/>
        <v>0.0</v>
      </c>
      <c r="V20" s="521">
        <f t="shared" si="16"/>
        <v>0.0</v>
      </c>
      <c r="W20" s="521">
        <f t="shared" si="16"/>
        <v>0.0</v>
      </c>
      <c r="X20" s="521">
        <f t="shared" si="16"/>
        <v>0.0</v>
      </c>
      <c r="Y20" s="521">
        <f t="shared" si="16"/>
        <v>0.0</v>
      </c>
      <c r="Z20" s="521">
        <f t="shared" si="16"/>
        <v>0.0</v>
      </c>
      <c r="AA20" s="521">
        <f t="shared" si="16"/>
        <v>0.0</v>
      </c>
      <c r="AB20" s="549">
        <f t="shared" si="16"/>
        <v>0.0</v>
      </c>
    </row>
    <row r="21" spans="8:8" ht="15.75" customHeight="1">
      <c r="A21" s="413"/>
      <c r="B21" s="499"/>
      <c r="C21" s="519" t="s">
        <v>223</v>
      </c>
      <c r="D21" s="522"/>
      <c r="E21" s="325">
        <v>0.39360160000000005</v>
      </c>
      <c r="F21" s="325">
        <v>0.6257132</v>
      </c>
      <c r="G21" s="523">
        <f t="shared" si="17" ref="G21:AB21">SUMPRODUCT($D$5:$D$6:$D$7:$D$8,G5:G6:G7:G8)/100000</f>
        <v>0.0</v>
      </c>
      <c r="H21" s="523">
        <f t="shared" si="17"/>
        <v>0.0</v>
      </c>
      <c r="I21" s="523">
        <f t="shared" si="17"/>
        <v>0.0</v>
      </c>
      <c r="J21" s="523">
        <f t="shared" si="17"/>
        <v>0.0</v>
      </c>
      <c r="K21" s="523">
        <f t="shared" si="17"/>
        <v>0.0</v>
      </c>
      <c r="L21" s="523">
        <f t="shared" si="17"/>
        <v>0.0</v>
      </c>
      <c r="M21" s="523">
        <f t="shared" si="17"/>
        <v>0.0</v>
      </c>
      <c r="N21" s="523">
        <f t="shared" si="17"/>
        <v>0.0</v>
      </c>
      <c r="O21" s="523">
        <f t="shared" si="17"/>
        <v>0.0</v>
      </c>
      <c r="P21" s="523">
        <f t="shared" si="17"/>
        <v>0.0</v>
      </c>
      <c r="Q21" s="523">
        <f t="shared" si="17"/>
        <v>0.0</v>
      </c>
      <c r="R21" s="523">
        <f t="shared" si="17"/>
        <v>0.0</v>
      </c>
      <c r="S21" s="523">
        <f t="shared" si="17"/>
        <v>0.0</v>
      </c>
      <c r="T21" s="523">
        <f t="shared" si="17"/>
        <v>0.0</v>
      </c>
      <c r="U21" s="523">
        <f t="shared" si="17"/>
        <v>0.0</v>
      </c>
      <c r="V21" s="523">
        <f t="shared" si="17"/>
        <v>0.0</v>
      </c>
      <c r="W21" s="523">
        <f t="shared" si="17"/>
        <v>0.0</v>
      </c>
      <c r="X21" s="523">
        <f t="shared" si="17"/>
        <v>0.0</v>
      </c>
      <c r="Y21" s="523">
        <f t="shared" si="17"/>
        <v>0.0</v>
      </c>
      <c r="Z21" s="523">
        <f t="shared" si="17"/>
        <v>0.0</v>
      </c>
      <c r="AA21" s="523">
        <f t="shared" si="17"/>
        <v>0.0</v>
      </c>
      <c r="AB21" s="550">
        <f t="shared" si="17"/>
        <v>0.0</v>
      </c>
    </row>
    <row r="22" spans="8:8" ht="15.75" customHeight="1">
      <c r="A22" s="413"/>
      <c r="B22" s="499"/>
      <c r="C22" s="524" t="s">
        <v>224</v>
      </c>
      <c r="D22" s="522"/>
      <c r="E22" s="325">
        <v>0.0025017</v>
      </c>
      <c r="F22" s="325">
        <v>0.3293704</v>
      </c>
      <c r="G22" s="523">
        <f t="shared" si="18" ref="G22:AB22">SUMPRODUCT($D$9:$D$10:$D$11,G9:G10:G11)/100000</f>
        <v>0.0</v>
      </c>
      <c r="H22" s="523">
        <f t="shared" si="18"/>
        <v>0.0</v>
      </c>
      <c r="I22" s="523">
        <f t="shared" si="18"/>
        <v>0.0</v>
      </c>
      <c r="J22" s="523">
        <f t="shared" si="18"/>
        <v>0.0</v>
      </c>
      <c r="K22" s="523">
        <f t="shared" si="18"/>
        <v>0.0</v>
      </c>
      <c r="L22" s="523">
        <f t="shared" si="18"/>
        <v>0.0</v>
      </c>
      <c r="M22" s="523">
        <f t="shared" si="18"/>
        <v>0.0</v>
      </c>
      <c r="N22" s="523">
        <f t="shared" si="18"/>
        <v>0.0</v>
      </c>
      <c r="O22" s="523">
        <f t="shared" si="18"/>
        <v>0.0</v>
      </c>
      <c r="P22" s="523">
        <f t="shared" si="18"/>
        <v>0.0</v>
      </c>
      <c r="Q22" s="523">
        <f t="shared" si="18"/>
        <v>0.0</v>
      </c>
      <c r="R22" s="523">
        <f t="shared" si="18"/>
        <v>0.0</v>
      </c>
      <c r="S22" s="523">
        <f t="shared" si="18"/>
        <v>0.0</v>
      </c>
      <c r="T22" s="523">
        <f t="shared" si="18"/>
        <v>0.0</v>
      </c>
      <c r="U22" s="523">
        <f t="shared" si="18"/>
        <v>0.0</v>
      </c>
      <c r="V22" s="523">
        <f t="shared" si="18"/>
        <v>0.0</v>
      </c>
      <c r="W22" s="523">
        <f t="shared" si="18"/>
        <v>0.0</v>
      </c>
      <c r="X22" s="523">
        <f t="shared" si="18"/>
        <v>0.0</v>
      </c>
      <c r="Y22" s="523">
        <f t="shared" si="18"/>
        <v>0.0</v>
      </c>
      <c r="Z22" s="523">
        <f t="shared" si="18"/>
        <v>0.0</v>
      </c>
      <c r="AA22" s="523">
        <f t="shared" si="18"/>
        <v>0.0</v>
      </c>
      <c r="AB22" s="550">
        <f t="shared" si="18"/>
        <v>0.0</v>
      </c>
    </row>
    <row r="23" spans="8:8" ht="15.75" customHeight="1">
      <c r="A23" s="413"/>
      <c r="B23" s="499"/>
      <c r="C23" s="519" t="s">
        <v>225</v>
      </c>
      <c r="D23" s="522"/>
      <c r="E23" s="325">
        <v>0.05025240000000001</v>
      </c>
      <c r="F23" s="325">
        <v>0.17898740000000002</v>
      </c>
      <c r="G23" s="523">
        <f t="shared" si="19" ref="G23:AB23">SUMPRODUCT($D$12:$D$13,G12:G13)/100000</f>
        <v>0.0</v>
      </c>
      <c r="H23" s="523">
        <f t="shared" si="19"/>
        <v>0.0</v>
      </c>
      <c r="I23" s="523">
        <f t="shared" si="19"/>
        <v>0.0</v>
      </c>
      <c r="J23" s="523">
        <f t="shared" si="19"/>
        <v>0.0</v>
      </c>
      <c r="K23" s="523">
        <f t="shared" si="19"/>
        <v>0.0</v>
      </c>
      <c r="L23" s="523">
        <f t="shared" si="19"/>
        <v>0.0</v>
      </c>
      <c r="M23" s="523">
        <f t="shared" si="19"/>
        <v>0.0</v>
      </c>
      <c r="N23" s="523">
        <f t="shared" si="19"/>
        <v>0.0</v>
      </c>
      <c r="O23" s="523">
        <f t="shared" si="19"/>
        <v>0.0</v>
      </c>
      <c r="P23" s="523">
        <f t="shared" si="19"/>
        <v>0.0</v>
      </c>
      <c r="Q23" s="523">
        <f t="shared" si="19"/>
        <v>0.0</v>
      </c>
      <c r="R23" s="523">
        <f t="shared" si="19"/>
        <v>0.0</v>
      </c>
      <c r="S23" s="523">
        <f t="shared" si="19"/>
        <v>0.0</v>
      </c>
      <c r="T23" s="523">
        <f t="shared" si="19"/>
        <v>0.0</v>
      </c>
      <c r="U23" s="523">
        <f t="shared" si="19"/>
        <v>0.0</v>
      </c>
      <c r="V23" s="523">
        <f t="shared" si="19"/>
        <v>0.0</v>
      </c>
      <c r="W23" s="523">
        <f t="shared" si="19"/>
        <v>0.0</v>
      </c>
      <c r="X23" s="523">
        <f t="shared" si="19"/>
        <v>0.0</v>
      </c>
      <c r="Y23" s="523">
        <f t="shared" si="19"/>
        <v>0.0</v>
      </c>
      <c r="Z23" s="523">
        <f t="shared" si="19"/>
        <v>0.0</v>
      </c>
      <c r="AA23" s="523">
        <f t="shared" si="19"/>
        <v>0.0</v>
      </c>
      <c r="AB23" s="550">
        <f t="shared" si="19"/>
        <v>0.0</v>
      </c>
    </row>
    <row r="24" spans="8:8" ht="15.75" customHeight="1">
      <c r="A24" s="413"/>
      <c r="B24" s="501"/>
      <c r="C24" s="525" t="s">
        <v>187</v>
      </c>
      <c r="D24" s="526"/>
      <c r="E24" s="527">
        <f t="shared" si="20" ref="E24:AB24">SUM(E20:E23)</f>
        <v>0.4463557000000001</v>
      </c>
      <c r="F24" s="528">
        <f t="shared" si="20"/>
        <v>1.1711222</v>
      </c>
      <c r="G24" s="528">
        <f t="shared" si="20"/>
        <v>0.0</v>
      </c>
      <c r="H24" s="528">
        <f t="shared" si="20"/>
        <v>0.0</v>
      </c>
      <c r="I24" s="528">
        <f t="shared" si="20"/>
        <v>0.0</v>
      </c>
      <c r="J24" s="528">
        <f t="shared" si="20"/>
        <v>0.0</v>
      </c>
      <c r="K24" s="528">
        <f t="shared" si="20"/>
        <v>0.0</v>
      </c>
      <c r="L24" s="528">
        <f t="shared" si="20"/>
        <v>0.0</v>
      </c>
      <c r="M24" s="528">
        <f t="shared" si="20"/>
        <v>0.0</v>
      </c>
      <c r="N24" s="528">
        <f t="shared" si="20"/>
        <v>0.0</v>
      </c>
      <c r="O24" s="528">
        <f t="shared" si="20"/>
        <v>0.0</v>
      </c>
      <c r="P24" s="528">
        <f t="shared" si="20"/>
        <v>0.0</v>
      </c>
      <c r="Q24" s="528">
        <f t="shared" si="20"/>
        <v>0.0</v>
      </c>
      <c r="R24" s="528">
        <f t="shared" si="20"/>
        <v>0.0</v>
      </c>
      <c r="S24" s="528">
        <f t="shared" si="20"/>
        <v>0.0</v>
      </c>
      <c r="T24" s="528">
        <f t="shared" si="20"/>
        <v>0.0</v>
      </c>
      <c r="U24" s="528">
        <f t="shared" si="20"/>
        <v>0.0</v>
      </c>
      <c r="V24" s="528">
        <f t="shared" si="20"/>
        <v>0.0</v>
      </c>
      <c r="W24" s="528">
        <f t="shared" si="20"/>
        <v>0.0</v>
      </c>
      <c r="X24" s="528">
        <f t="shared" si="20"/>
        <v>0.0</v>
      </c>
      <c r="Y24" s="528">
        <f t="shared" si="20"/>
        <v>0.0</v>
      </c>
      <c r="Z24" s="528">
        <f t="shared" si="20"/>
        <v>0.0</v>
      </c>
      <c r="AA24" s="528">
        <f t="shared" si="20"/>
        <v>0.0</v>
      </c>
      <c r="AB24" s="529">
        <f t="shared" si="20"/>
        <v>0.0</v>
      </c>
    </row>
    <row r="25" spans="8:8" ht="15.75" customHeight="1">
      <c r="A25" s="551" t="s">
        <v>277</v>
      </c>
      <c r="B25" s="496">
        <v>1.0</v>
      </c>
      <c r="C25" s="497" t="s">
        <v>217</v>
      </c>
      <c r="D25" s="280">
        <v>92.9</v>
      </c>
      <c r="E25" s="432">
        <v>0.0</v>
      </c>
      <c r="F25" s="432">
        <v>0.0</v>
      </c>
      <c r="G25" s="432"/>
      <c r="H25" s="432"/>
      <c r="I25" s="432"/>
      <c r="J25" s="432"/>
      <c r="K25" s="432"/>
      <c r="L25" s="432"/>
      <c r="M25" s="536"/>
      <c r="N25" s="536"/>
      <c r="O25" s="433"/>
      <c r="P25" s="433"/>
      <c r="Q25" s="432"/>
      <c r="R25" s="432"/>
      <c r="S25" s="348"/>
      <c r="T25" s="348"/>
      <c r="U25" s="433"/>
      <c r="V25" s="433"/>
      <c r="W25" s="433"/>
      <c r="X25" s="433"/>
      <c r="Y25" s="433"/>
      <c r="Z25" s="433"/>
      <c r="AA25" s="433"/>
      <c r="AB25" s="435"/>
    </row>
    <row r="26" spans="8:8" ht="15.75" customHeight="1">
      <c r="A26" s="437"/>
      <c r="B26" s="499">
        <v>2.0</v>
      </c>
      <c r="C26" s="500" t="s">
        <v>218</v>
      </c>
      <c r="D26" s="289">
        <v>154.38</v>
      </c>
      <c r="E26" s="432">
        <v>0.0</v>
      </c>
      <c r="F26" s="432">
        <v>0.0</v>
      </c>
      <c r="G26" s="433"/>
      <c r="H26" s="433"/>
      <c r="I26" s="432"/>
      <c r="J26" s="432"/>
      <c r="K26" s="432"/>
      <c r="L26" s="432"/>
      <c r="M26" s="536"/>
      <c r="N26" s="536"/>
      <c r="O26" s="433"/>
      <c r="P26" s="433"/>
      <c r="Q26" s="432"/>
      <c r="R26" s="432"/>
      <c r="S26" s="348"/>
      <c r="T26" s="348"/>
      <c r="U26" s="433"/>
      <c r="V26" s="433"/>
      <c r="W26" s="433"/>
      <c r="X26" s="433"/>
      <c r="Y26" s="433"/>
      <c r="Z26" s="433"/>
      <c r="AA26" s="433"/>
      <c r="AB26" s="435"/>
    </row>
    <row r="27" spans="8:8" ht="15.75" customHeight="1">
      <c r="A27" s="437"/>
      <c r="B27" s="499">
        <v>3.0</v>
      </c>
      <c r="C27" s="500" t="s">
        <v>178</v>
      </c>
      <c r="D27" s="289">
        <v>283.73</v>
      </c>
      <c r="E27" s="432">
        <v>0.0</v>
      </c>
      <c r="F27" s="432">
        <v>0.0</v>
      </c>
      <c r="G27" s="432"/>
      <c r="H27" s="432"/>
      <c r="I27" s="432"/>
      <c r="J27" s="432"/>
      <c r="K27" s="432"/>
      <c r="L27" s="432"/>
      <c r="M27" s="536"/>
      <c r="N27" s="536"/>
      <c r="O27" s="433"/>
      <c r="P27" s="433"/>
      <c r="Q27" s="432"/>
      <c r="R27" s="432"/>
      <c r="S27" s="348"/>
      <c r="T27" s="348"/>
      <c r="U27" s="433"/>
      <c r="V27" s="433"/>
      <c r="W27" s="433"/>
      <c r="X27" s="433"/>
      <c r="Y27" s="433"/>
      <c r="Z27" s="433"/>
      <c r="AA27" s="433"/>
      <c r="AB27" s="435"/>
    </row>
    <row r="28" spans="8:8" ht="15.75" customHeight="1">
      <c r="A28" s="437"/>
      <c r="B28" s="499">
        <v>4.0</v>
      </c>
      <c r="C28" s="500" t="s">
        <v>179</v>
      </c>
      <c r="D28" s="289">
        <v>344.75</v>
      </c>
      <c r="E28" s="432">
        <v>0.0</v>
      </c>
      <c r="F28" s="432">
        <v>0.0</v>
      </c>
      <c r="G28" s="432"/>
      <c r="H28" s="432"/>
      <c r="I28" s="432"/>
      <c r="J28" s="432"/>
      <c r="K28" s="432"/>
      <c r="L28" s="432"/>
      <c r="M28" s="536"/>
      <c r="N28" s="536"/>
      <c r="O28" s="433"/>
      <c r="P28" s="433"/>
      <c r="Q28" s="432"/>
      <c r="R28" s="432"/>
      <c r="S28" s="348"/>
      <c r="T28" s="348"/>
      <c r="U28" s="433"/>
      <c r="V28" s="433"/>
      <c r="W28" s="433"/>
      <c r="X28" s="433"/>
      <c r="Y28" s="433"/>
      <c r="Z28" s="433"/>
      <c r="AA28" s="433"/>
      <c r="AB28" s="435"/>
    </row>
    <row r="29" spans="8:8" ht="15.75" customHeight="1">
      <c r="A29" s="437"/>
      <c r="B29" s="499">
        <v>5.0</v>
      </c>
      <c r="C29" s="500" t="s">
        <v>175</v>
      </c>
      <c r="D29" s="289">
        <v>208.06</v>
      </c>
      <c r="E29" s="432">
        <v>0.0</v>
      </c>
      <c r="F29" s="432">
        <v>0.0</v>
      </c>
      <c r="G29" s="432"/>
      <c r="H29" s="432"/>
      <c r="I29" s="432"/>
      <c r="J29" s="432"/>
      <c r="K29" s="432"/>
      <c r="L29" s="432"/>
      <c r="M29" s="536"/>
      <c r="N29" s="536"/>
      <c r="O29" s="433"/>
      <c r="P29" s="433"/>
      <c r="Q29" s="432"/>
      <c r="R29" s="432"/>
      <c r="S29" s="348"/>
      <c r="T29" s="348"/>
      <c r="U29" s="433"/>
      <c r="V29" s="433"/>
      <c r="W29" s="433"/>
      <c r="X29" s="433"/>
      <c r="Y29" s="433"/>
      <c r="Z29" s="433"/>
      <c r="AA29" s="433"/>
      <c r="AB29" s="435"/>
    </row>
    <row r="30" spans="8:8" ht="15.75" customHeight="1">
      <c r="A30" s="413"/>
      <c r="B30" s="499">
        <v>6.0</v>
      </c>
      <c r="C30" s="500" t="s">
        <v>176</v>
      </c>
      <c r="D30" s="289">
        <v>399.65</v>
      </c>
      <c r="E30" s="432">
        <v>0.0</v>
      </c>
      <c r="F30" s="432">
        <v>0.0</v>
      </c>
      <c r="G30" s="432"/>
      <c r="H30" s="432"/>
      <c r="I30" s="432"/>
      <c r="J30" s="432"/>
      <c r="K30" s="432"/>
      <c r="L30" s="432"/>
      <c r="M30" s="536"/>
      <c r="N30" s="536"/>
      <c r="O30" s="433"/>
      <c r="P30" s="433"/>
      <c r="Q30" s="432"/>
      <c r="R30" s="432"/>
      <c r="S30" s="348"/>
      <c r="T30" s="348"/>
      <c r="U30" s="433"/>
      <c r="V30" s="433"/>
      <c r="W30" s="433"/>
      <c r="X30" s="433"/>
      <c r="Y30" s="433"/>
      <c r="Z30" s="433"/>
      <c r="AA30" s="433"/>
      <c r="AB30" s="435"/>
    </row>
    <row r="31" spans="8:8" ht="15.75" customHeight="1">
      <c r="A31" s="437"/>
      <c r="B31" s="499">
        <v>7.0</v>
      </c>
      <c r="C31" s="500" t="s">
        <v>174</v>
      </c>
      <c r="D31" s="289">
        <v>228.82</v>
      </c>
      <c r="E31" s="432">
        <v>15.0</v>
      </c>
      <c r="F31" s="432">
        <v>22.0</v>
      </c>
      <c r="G31" s="432"/>
      <c r="H31" s="432"/>
      <c r="I31" s="432"/>
      <c r="J31" s="432"/>
      <c r="K31" s="432"/>
      <c r="L31" s="432"/>
      <c r="M31" s="432"/>
      <c r="N31" s="432"/>
      <c r="O31" s="433"/>
      <c r="P31" s="433"/>
      <c r="Q31" s="432"/>
      <c r="R31" s="432"/>
      <c r="S31" s="348"/>
      <c r="T31" s="348"/>
      <c r="U31" s="433"/>
      <c r="V31" s="433"/>
      <c r="W31" s="433"/>
      <c r="X31" s="433"/>
      <c r="Y31" s="433"/>
      <c r="Z31" s="433"/>
      <c r="AA31" s="433"/>
      <c r="AB31" s="435"/>
    </row>
    <row r="32" spans="8:8" ht="15.75" customHeight="1">
      <c r="A32" s="413"/>
      <c r="B32" s="499">
        <v>8.0</v>
      </c>
      <c r="C32" s="500" t="s">
        <v>177</v>
      </c>
      <c r="D32" s="289">
        <v>402.71</v>
      </c>
      <c r="E32" s="536">
        <v>0.0</v>
      </c>
      <c r="F32" s="536">
        <v>0.0</v>
      </c>
      <c r="G32" s="432"/>
      <c r="H32" s="432"/>
      <c r="I32" s="432"/>
      <c r="J32" s="432"/>
      <c r="K32" s="432"/>
      <c r="L32" s="432"/>
      <c r="M32" s="536"/>
      <c r="N32" s="536"/>
      <c r="O32" s="433"/>
      <c r="P32" s="433"/>
      <c r="Q32" s="432"/>
      <c r="R32" s="432"/>
      <c r="S32" s="348"/>
      <c r="T32" s="348"/>
      <c r="U32" s="433"/>
      <c r="V32" s="433"/>
      <c r="W32" s="433"/>
      <c r="X32" s="433"/>
      <c r="Y32" s="433"/>
      <c r="Z32" s="433"/>
      <c r="AA32" s="433"/>
      <c r="AB32" s="435"/>
    </row>
    <row r="33" spans="8:8" ht="15.75" customHeight="1">
      <c r="A33" s="413"/>
      <c r="B33" s="499">
        <v>9.0</v>
      </c>
      <c r="C33" s="500" t="s">
        <v>172</v>
      </c>
      <c r="D33" s="289">
        <v>250.17</v>
      </c>
      <c r="E33" s="536">
        <v>0.0</v>
      </c>
      <c r="F33" s="536">
        <v>0.0</v>
      </c>
      <c r="G33" s="432"/>
      <c r="H33" s="432"/>
      <c r="I33" s="432"/>
      <c r="J33" s="432"/>
      <c r="K33" s="432"/>
      <c r="L33" s="432"/>
      <c r="M33" s="536"/>
      <c r="N33" s="536"/>
      <c r="O33" s="433"/>
      <c r="P33" s="433"/>
      <c r="Q33" s="432"/>
      <c r="R33" s="432"/>
      <c r="S33" s="348"/>
      <c r="T33" s="348"/>
      <c r="U33" s="433"/>
      <c r="V33" s="433"/>
      <c r="W33" s="433"/>
      <c r="X33" s="433"/>
      <c r="Y33" s="433"/>
      <c r="Z33" s="433"/>
      <c r="AA33" s="433"/>
      <c r="AB33" s="435"/>
    </row>
    <row r="34" spans="8:8" ht="15.75" customHeight="1">
      <c r="A34" s="413"/>
      <c r="B34" s="499">
        <v>10.0</v>
      </c>
      <c r="C34" s="500" t="s">
        <v>173</v>
      </c>
      <c r="D34" s="289">
        <v>250.17</v>
      </c>
      <c r="E34" s="536">
        <v>0.0</v>
      </c>
      <c r="F34" s="536">
        <v>0.0</v>
      </c>
      <c r="G34" s="432"/>
      <c r="H34" s="432"/>
      <c r="I34" s="432"/>
      <c r="J34" s="432"/>
      <c r="K34" s="432"/>
      <c r="L34" s="432"/>
      <c r="M34" s="536"/>
      <c r="N34" s="543"/>
      <c r="O34" s="433"/>
      <c r="P34" s="433"/>
      <c r="Q34" s="432"/>
      <c r="R34" s="438"/>
      <c r="S34" s="348"/>
      <c r="T34" s="460"/>
      <c r="U34" s="433"/>
      <c r="V34" s="433"/>
      <c r="W34" s="433"/>
      <c r="X34" s="433"/>
      <c r="Y34" s="433"/>
      <c r="Z34" s="433"/>
      <c r="AA34" s="433"/>
      <c r="AB34" s="435"/>
    </row>
    <row r="35" spans="8:8" ht="15.75" customHeight="1">
      <c r="A35" s="413"/>
      <c r="B35" s="499">
        <v>11.0</v>
      </c>
      <c r="C35" s="500" t="s">
        <v>219</v>
      </c>
      <c r="D35" s="289">
        <v>228.82</v>
      </c>
      <c r="E35" s="536">
        <v>0.0</v>
      </c>
      <c r="F35" s="536">
        <v>0.0</v>
      </c>
      <c r="G35" s="432"/>
      <c r="H35" s="432"/>
      <c r="I35" s="432"/>
      <c r="J35" s="432"/>
      <c r="K35" s="432"/>
      <c r="L35" s="432"/>
      <c r="M35" s="432"/>
      <c r="N35" s="432"/>
      <c r="O35" s="433"/>
      <c r="P35" s="433"/>
      <c r="Q35" s="433"/>
      <c r="R35" s="433"/>
      <c r="S35" s="348"/>
      <c r="T35" s="348"/>
      <c r="U35" s="433"/>
      <c r="V35" s="433"/>
      <c r="W35" s="433"/>
      <c r="X35" s="433"/>
      <c r="Y35" s="433"/>
      <c r="Z35" s="433"/>
      <c r="AA35" s="433"/>
      <c r="AB35" s="435"/>
    </row>
    <row r="36" spans="8:8" ht="15.75" customHeight="1">
      <c r="A36" s="437"/>
      <c r="B36" s="499">
        <v>12.0</v>
      </c>
      <c r="C36" s="500" t="s">
        <v>181</v>
      </c>
      <c r="D36" s="289">
        <v>56.38</v>
      </c>
      <c r="E36" s="536">
        <v>0.0</v>
      </c>
      <c r="F36" s="536">
        <v>0.0</v>
      </c>
      <c r="G36" s="432"/>
      <c r="H36" s="432"/>
      <c r="I36" s="432"/>
      <c r="J36" s="432"/>
      <c r="K36" s="432"/>
      <c r="L36" s="432"/>
      <c r="M36" s="536"/>
      <c r="N36" s="536"/>
      <c r="O36" s="433"/>
      <c r="P36" s="433"/>
      <c r="Q36" s="432"/>
      <c r="R36" s="432"/>
      <c r="S36" s="348"/>
      <c r="T36" s="348"/>
      <c r="U36" s="433"/>
      <c r="V36" s="433"/>
      <c r="W36" s="433"/>
      <c r="X36" s="433"/>
      <c r="Y36" s="433"/>
      <c r="Z36" s="433"/>
      <c r="AA36" s="433"/>
      <c r="AB36" s="435"/>
    </row>
    <row r="37" spans="8:8" ht="15.75" customHeight="1">
      <c r="A37" s="437"/>
      <c r="B37" s="499">
        <v>13.0</v>
      </c>
      <c r="C37" s="500" t="s">
        <v>220</v>
      </c>
      <c r="D37" s="289">
        <v>70.14</v>
      </c>
      <c r="E37" s="432">
        <v>3.0</v>
      </c>
      <c r="F37" s="432">
        <v>45.0</v>
      </c>
      <c r="G37" s="432"/>
      <c r="H37" s="432"/>
      <c r="I37" s="432"/>
      <c r="J37" s="432"/>
      <c r="K37" s="432"/>
      <c r="L37" s="432"/>
      <c r="M37" s="432"/>
      <c r="N37" s="432"/>
      <c r="O37" s="433"/>
      <c r="P37" s="433"/>
      <c r="Q37" s="432"/>
      <c r="R37" s="432"/>
      <c r="S37" s="348"/>
      <c r="T37" s="348"/>
      <c r="U37" s="433"/>
      <c r="V37" s="433"/>
      <c r="W37" s="433"/>
      <c r="X37" s="433"/>
      <c r="Y37" s="433"/>
      <c r="Z37" s="433"/>
      <c r="AA37" s="433"/>
      <c r="AB37" s="435"/>
    </row>
    <row r="38" spans="8:8" ht="15.75" customHeight="1">
      <c r="A38" s="437"/>
      <c r="B38" s="530">
        <v>14.0</v>
      </c>
      <c r="C38" s="502"/>
      <c r="D38" s="548"/>
      <c r="E38" s="441"/>
      <c r="F38" s="441"/>
      <c r="G38" s="442"/>
      <c r="H38" s="442"/>
      <c r="I38" s="441"/>
      <c r="J38" s="441"/>
      <c r="K38" s="441"/>
      <c r="L38" s="441"/>
      <c r="M38" s="441"/>
      <c r="N38" s="441"/>
      <c r="O38" s="442"/>
      <c r="P38" s="442"/>
      <c r="Q38" s="441"/>
      <c r="R38" s="441"/>
      <c r="S38" s="443"/>
      <c r="T38" s="443"/>
      <c r="U38" s="442"/>
      <c r="V38" s="442"/>
      <c r="W38" s="442"/>
      <c r="X38" s="442"/>
      <c r="Y38" s="442"/>
      <c r="Z38" s="442"/>
      <c r="AA38" s="442"/>
      <c r="AB38" s="444"/>
    </row>
    <row r="39" spans="8:8" ht="15.75" customHeight="1">
      <c r="A39" s="437"/>
      <c r="B39" s="505"/>
      <c r="C39" s="506" t="s">
        <v>187</v>
      </c>
      <c r="D39" s="507"/>
      <c r="E39" s="508">
        <v>0.0364272</v>
      </c>
      <c r="F39" s="508">
        <v>0.0819034</v>
      </c>
      <c r="G39" s="508">
        <f t="shared" si="21" ref="G39:V39">SUMPRODUCT($D25:$D38,G25:G38)/100000</f>
        <v>0.0</v>
      </c>
      <c r="H39" s="508">
        <f t="shared" si="21"/>
        <v>0.0</v>
      </c>
      <c r="I39" s="508">
        <f t="shared" si="21"/>
        <v>0.0</v>
      </c>
      <c r="J39" s="508">
        <f t="shared" si="21"/>
        <v>0.0</v>
      </c>
      <c r="K39" s="508">
        <f t="shared" si="21"/>
        <v>0.0</v>
      </c>
      <c r="L39" s="508">
        <f t="shared" si="21"/>
        <v>0.0</v>
      </c>
      <c r="M39" s="508">
        <f t="shared" si="21"/>
        <v>0.0</v>
      </c>
      <c r="N39" s="508">
        <f t="shared" si="21"/>
        <v>0.0</v>
      </c>
      <c r="O39" s="508">
        <f t="shared" si="21"/>
        <v>0.0</v>
      </c>
      <c r="P39" s="508">
        <f t="shared" si="21"/>
        <v>0.0</v>
      </c>
      <c r="Q39" s="508">
        <f t="shared" si="21"/>
        <v>0.0</v>
      </c>
      <c r="R39" s="508">
        <f t="shared" si="21"/>
        <v>0.0</v>
      </c>
      <c r="S39" s="508">
        <f t="shared" si="21"/>
        <v>0.0</v>
      </c>
      <c r="T39" s="508">
        <f t="shared" si="21"/>
        <v>0.0</v>
      </c>
      <c r="U39" s="508">
        <f t="shared" si="21"/>
        <v>0.0</v>
      </c>
      <c r="V39" s="508">
        <f t="shared" si="21"/>
        <v>0.0</v>
      </c>
      <c r="W39" s="508">
        <v>0.11257</v>
      </c>
      <c r="X39" s="508">
        <v>0.181216</v>
      </c>
      <c r="Y39" s="508">
        <f t="shared" si="22" ref="Y39:AB39">SUMPRODUCT($D25:$D38,Y25:Y38)/100000</f>
        <v>0.0</v>
      </c>
      <c r="Z39" s="508">
        <f t="shared" si="22"/>
        <v>0.0</v>
      </c>
      <c r="AA39" s="508">
        <f t="shared" si="22"/>
        <v>0.0</v>
      </c>
      <c r="AB39" s="509">
        <f t="shared" si="22"/>
        <v>0.0</v>
      </c>
    </row>
    <row r="40" spans="8:8" ht="15.75" customHeight="1">
      <c r="A40" s="437"/>
      <c r="B40" s="510"/>
      <c r="C40" s="511"/>
      <c r="D40" s="512"/>
      <c r="E40" s="513"/>
      <c r="F40" s="513"/>
      <c r="G40" s="513"/>
      <c r="H40" s="513"/>
      <c r="I40" s="513"/>
      <c r="J40" s="513"/>
      <c r="K40" s="513"/>
      <c r="L40" s="513"/>
      <c r="M40" s="513"/>
      <c r="N40" s="513"/>
      <c r="O40" s="513"/>
      <c r="P40" s="513"/>
      <c r="Q40" s="514"/>
      <c r="R40" s="514"/>
      <c r="S40" s="513"/>
      <c r="T40" s="513"/>
      <c r="U40" s="513"/>
      <c r="V40" s="513"/>
      <c r="W40" s="513"/>
      <c r="X40" s="513"/>
      <c r="Y40" s="513"/>
      <c r="Z40" s="513"/>
      <c r="AA40" s="513"/>
      <c r="AB40" s="515"/>
    </row>
    <row r="41" spans="8:8" ht="15.75" customHeight="1">
      <c r="A41" s="437"/>
      <c r="B41" s="496" t="s">
        <v>221</v>
      </c>
      <c r="C41" s="517" t="s">
        <v>165</v>
      </c>
      <c r="D41" s="518"/>
      <c r="E41" s="531" t="s">
        <v>214</v>
      </c>
      <c r="F41" s="532" t="s">
        <v>215</v>
      </c>
      <c r="G41" s="532" t="s">
        <v>214</v>
      </c>
      <c r="H41" s="532" t="s">
        <v>215</v>
      </c>
      <c r="I41" s="532" t="s">
        <v>214</v>
      </c>
      <c r="J41" s="532" t="s">
        <v>215</v>
      </c>
      <c r="K41" s="532" t="s">
        <v>214</v>
      </c>
      <c r="L41" s="532" t="s">
        <v>215</v>
      </c>
      <c r="M41" s="532" t="s">
        <v>214</v>
      </c>
      <c r="N41" s="532" t="s">
        <v>215</v>
      </c>
      <c r="O41" s="532" t="s">
        <v>214</v>
      </c>
      <c r="P41" s="532" t="s">
        <v>215</v>
      </c>
      <c r="Q41" s="532" t="s">
        <v>214</v>
      </c>
      <c r="R41" s="532" t="s">
        <v>215</v>
      </c>
      <c r="S41" s="532" t="s">
        <v>214</v>
      </c>
      <c r="T41" s="532" t="s">
        <v>215</v>
      </c>
      <c r="U41" s="532" t="s">
        <v>214</v>
      </c>
      <c r="V41" s="532" t="s">
        <v>215</v>
      </c>
      <c r="W41" s="532" t="s">
        <v>214</v>
      </c>
      <c r="X41" s="532" t="s">
        <v>215</v>
      </c>
      <c r="Y41" s="532" t="s">
        <v>214</v>
      </c>
      <c r="Z41" s="532" t="s">
        <v>215</v>
      </c>
      <c r="AA41" s="532" t="s">
        <v>214</v>
      </c>
      <c r="AB41" s="533" t="s">
        <v>215</v>
      </c>
    </row>
    <row r="42" spans="8:8" ht="15.75" customHeight="1">
      <c r="A42" s="437"/>
      <c r="B42" s="499"/>
      <c r="C42" s="519" t="s">
        <v>222</v>
      </c>
      <c r="D42" s="534"/>
      <c r="E42" s="521">
        <v>0.0</v>
      </c>
      <c r="F42" s="521">
        <v>0.0</v>
      </c>
      <c r="G42" s="521">
        <f t="shared" si="23" ref="G42:V42">SUMPRODUCT($D$26:$D$27:$D$28,G26:G27:G28)/100000</f>
        <v>0.0</v>
      </c>
      <c r="H42" s="521">
        <f t="shared" si="23"/>
        <v>0.0</v>
      </c>
      <c r="I42" s="521">
        <f t="shared" si="23"/>
        <v>0.0</v>
      </c>
      <c r="J42" s="521">
        <f t="shared" si="23"/>
        <v>0.0</v>
      </c>
      <c r="K42" s="521">
        <f t="shared" si="23"/>
        <v>0.0</v>
      </c>
      <c r="L42" s="521">
        <f t="shared" si="23"/>
        <v>0.0</v>
      </c>
      <c r="M42" s="521">
        <f t="shared" si="23"/>
        <v>0.0</v>
      </c>
      <c r="N42" s="521">
        <f t="shared" si="23"/>
        <v>0.0</v>
      </c>
      <c r="O42" s="521">
        <f t="shared" si="23"/>
        <v>0.0</v>
      </c>
      <c r="P42" s="521">
        <f t="shared" si="23"/>
        <v>0.0</v>
      </c>
      <c r="Q42" s="521">
        <f t="shared" si="23"/>
        <v>0.0</v>
      </c>
      <c r="R42" s="521">
        <f t="shared" si="23"/>
        <v>0.0</v>
      </c>
      <c r="S42" s="521">
        <f t="shared" si="23"/>
        <v>0.0</v>
      </c>
      <c r="T42" s="521">
        <f t="shared" si="23"/>
        <v>0.0</v>
      </c>
      <c r="U42" s="521">
        <f t="shared" si="23"/>
        <v>0.0</v>
      </c>
      <c r="V42" s="521">
        <f t="shared" si="23"/>
        <v>0.0</v>
      </c>
      <c r="W42" s="521">
        <v>0.0</v>
      </c>
      <c r="X42" s="521">
        <v>0.0</v>
      </c>
      <c r="Y42" s="521">
        <f t="shared" si="24" ref="Y42:AB42">SUMPRODUCT($D$26:$D$27:$D$28,Y26:Y27:Y28)/100000</f>
        <v>0.0</v>
      </c>
      <c r="Z42" s="521">
        <f t="shared" si="24"/>
        <v>0.0</v>
      </c>
      <c r="AA42" s="521">
        <f t="shared" si="24"/>
        <v>0.0</v>
      </c>
      <c r="AB42" s="549">
        <f t="shared" si="24"/>
        <v>0.0</v>
      </c>
    </row>
    <row r="43" spans="8:8" ht="15.75" customHeight="1">
      <c r="A43" s="437"/>
      <c r="B43" s="499"/>
      <c r="C43" s="519" t="s">
        <v>223</v>
      </c>
      <c r="D43" s="522"/>
      <c r="E43" s="523">
        <v>0.034323</v>
      </c>
      <c r="F43" s="523">
        <v>0.0503404</v>
      </c>
      <c r="G43" s="523">
        <f t="shared" si="25" ref="G43:V43">SUMPRODUCT($D$29:$D$30:$D$31:$D$32,G29:G30:G31:G32)/100000</f>
        <v>0.0</v>
      </c>
      <c r="H43" s="523">
        <f t="shared" si="25"/>
        <v>0.0</v>
      </c>
      <c r="I43" s="523">
        <f t="shared" si="25"/>
        <v>0.0</v>
      </c>
      <c r="J43" s="523">
        <f t="shared" si="25"/>
        <v>0.0</v>
      </c>
      <c r="K43" s="523">
        <f t="shared" si="25"/>
        <v>0.0</v>
      </c>
      <c r="L43" s="523">
        <f t="shared" si="25"/>
        <v>0.0</v>
      </c>
      <c r="M43" s="523">
        <f t="shared" si="25"/>
        <v>0.0</v>
      </c>
      <c r="N43" s="523">
        <f t="shared" si="25"/>
        <v>0.0</v>
      </c>
      <c r="O43" s="523">
        <f t="shared" si="25"/>
        <v>0.0</v>
      </c>
      <c r="P43" s="523">
        <f t="shared" si="25"/>
        <v>0.0</v>
      </c>
      <c r="Q43" s="523">
        <f t="shared" si="25"/>
        <v>0.0</v>
      </c>
      <c r="R43" s="523">
        <f t="shared" si="25"/>
        <v>0.0</v>
      </c>
      <c r="S43" s="523">
        <f t="shared" si="25"/>
        <v>0.0</v>
      </c>
      <c r="T43" s="523">
        <f t="shared" si="25"/>
        <v>0.0</v>
      </c>
      <c r="U43" s="523">
        <f t="shared" si="25"/>
        <v>0.0</v>
      </c>
      <c r="V43" s="523">
        <f t="shared" si="25"/>
        <v>0.0</v>
      </c>
      <c r="W43" s="523">
        <v>0.068646</v>
      </c>
      <c r="X43" s="523">
        <v>0.11441</v>
      </c>
      <c r="Y43" s="523">
        <f t="shared" si="26" ref="Y43:AB43">SUMPRODUCT($D$29:$D$30:$D$31:$D$32,Y29:Y30:Y31:Y32)/100000</f>
        <v>0.0</v>
      </c>
      <c r="Z43" s="523">
        <f t="shared" si="26"/>
        <v>0.0</v>
      </c>
      <c r="AA43" s="523">
        <f t="shared" si="26"/>
        <v>0.0</v>
      </c>
      <c r="AB43" s="550">
        <f t="shared" si="26"/>
        <v>0.0</v>
      </c>
    </row>
    <row r="44" spans="8:8" ht="15.75" customHeight="1">
      <c r="A44" s="437"/>
      <c r="B44" s="499"/>
      <c r="C44" s="524" t="s">
        <v>224</v>
      </c>
      <c r="D44" s="522"/>
      <c r="E44" s="523">
        <v>0.0</v>
      </c>
      <c r="F44" s="523">
        <v>0.0</v>
      </c>
      <c r="G44" s="523">
        <f t="shared" si="27" ref="G44:V44">SUMPRODUCT($D$33:$D$34:$D$35,G33:G34:G35)/100000</f>
        <v>0.0</v>
      </c>
      <c r="H44" s="523">
        <f t="shared" si="27"/>
        <v>0.0</v>
      </c>
      <c r="I44" s="523">
        <f t="shared" si="27"/>
        <v>0.0</v>
      </c>
      <c r="J44" s="523">
        <f t="shared" si="27"/>
        <v>0.0</v>
      </c>
      <c r="K44" s="523">
        <f t="shared" si="27"/>
        <v>0.0</v>
      </c>
      <c r="L44" s="523">
        <f t="shared" si="27"/>
        <v>0.0</v>
      </c>
      <c r="M44" s="523">
        <f t="shared" si="27"/>
        <v>0.0</v>
      </c>
      <c r="N44" s="523">
        <f t="shared" si="27"/>
        <v>0.0</v>
      </c>
      <c r="O44" s="523">
        <f t="shared" si="27"/>
        <v>0.0</v>
      </c>
      <c r="P44" s="523">
        <f t="shared" si="27"/>
        <v>0.0</v>
      </c>
      <c r="Q44" s="523">
        <f t="shared" si="27"/>
        <v>0.0</v>
      </c>
      <c r="R44" s="523">
        <f t="shared" si="27"/>
        <v>0.0</v>
      </c>
      <c r="S44" s="523">
        <f t="shared" si="27"/>
        <v>0.0</v>
      </c>
      <c r="T44" s="523">
        <f t="shared" si="27"/>
        <v>0.0</v>
      </c>
      <c r="U44" s="523">
        <f t="shared" si="27"/>
        <v>0.0</v>
      </c>
      <c r="V44" s="523">
        <f t="shared" si="27"/>
        <v>0.0</v>
      </c>
      <c r="W44" s="523">
        <v>0.022882</v>
      </c>
      <c r="X44" s="523">
        <v>0.045764</v>
      </c>
      <c r="Y44" s="523">
        <f t="shared" si="28" ref="Y44:AB44">SUMPRODUCT($D$33:$D$34:$D$35,Y33:Y34:Y35)/100000</f>
        <v>0.0</v>
      </c>
      <c r="Z44" s="523">
        <f t="shared" si="28"/>
        <v>0.0</v>
      </c>
      <c r="AA44" s="523">
        <f t="shared" si="28"/>
        <v>0.0</v>
      </c>
      <c r="AB44" s="550">
        <f t="shared" si="28"/>
        <v>0.0</v>
      </c>
    </row>
    <row r="45" spans="8:8" ht="15.75" customHeight="1">
      <c r="A45" s="437"/>
      <c r="B45" s="499"/>
      <c r="C45" s="519" t="s">
        <v>225</v>
      </c>
      <c r="D45" s="522"/>
      <c r="E45" s="523">
        <v>0.0021042</v>
      </c>
      <c r="F45" s="523">
        <v>0.031563</v>
      </c>
      <c r="G45" s="523">
        <f t="shared" si="29" ref="G45:V45">SUMPRODUCT($D$36:$D$37,G36:G37)/100000</f>
        <v>0.0</v>
      </c>
      <c r="H45" s="523">
        <f t="shared" si="29"/>
        <v>0.0</v>
      </c>
      <c r="I45" s="523">
        <f t="shared" si="29"/>
        <v>0.0</v>
      </c>
      <c r="J45" s="523">
        <f t="shared" si="29"/>
        <v>0.0</v>
      </c>
      <c r="K45" s="523">
        <f t="shared" si="29"/>
        <v>0.0</v>
      </c>
      <c r="L45" s="523">
        <f t="shared" si="29"/>
        <v>0.0</v>
      </c>
      <c r="M45" s="523">
        <f t="shared" si="29"/>
        <v>0.0</v>
      </c>
      <c r="N45" s="523">
        <f t="shared" si="29"/>
        <v>0.0</v>
      </c>
      <c r="O45" s="523">
        <f t="shared" si="29"/>
        <v>0.0</v>
      </c>
      <c r="P45" s="523">
        <f t="shared" si="29"/>
        <v>0.0</v>
      </c>
      <c r="Q45" s="523">
        <f t="shared" si="29"/>
        <v>0.0</v>
      </c>
      <c r="R45" s="523">
        <f t="shared" si="29"/>
        <v>0.0</v>
      </c>
      <c r="S45" s="523">
        <f t="shared" si="29"/>
        <v>0.0</v>
      </c>
      <c r="T45" s="523">
        <f t="shared" si="29"/>
        <v>0.0</v>
      </c>
      <c r="U45" s="523">
        <f t="shared" si="29"/>
        <v>0.0</v>
      </c>
      <c r="V45" s="523">
        <f t="shared" si="29"/>
        <v>0.0</v>
      </c>
      <c r="W45" s="523">
        <v>0.021041999999999998</v>
      </c>
      <c r="X45" s="523">
        <v>0.021041999999999998</v>
      </c>
      <c r="Y45" s="523">
        <f t="shared" si="30" ref="Y45:AB45">SUMPRODUCT($D$36:$D$37,Y36:Y37)/100000</f>
        <v>0.0</v>
      </c>
      <c r="Z45" s="523">
        <f t="shared" si="30"/>
        <v>0.0</v>
      </c>
      <c r="AA45" s="523">
        <f t="shared" si="30"/>
        <v>0.0</v>
      </c>
      <c r="AB45" s="550">
        <f t="shared" si="30"/>
        <v>0.0</v>
      </c>
    </row>
    <row r="46" spans="8:8" ht="15.75" customHeight="1">
      <c r="A46" s="437"/>
      <c r="B46" s="501"/>
      <c r="C46" s="525" t="s">
        <v>187</v>
      </c>
      <c r="D46" s="526"/>
      <c r="E46" s="527">
        <f t="shared" si="31" ref="E46:AB46">SUM(E42:E45)</f>
        <v>0.0364272</v>
      </c>
      <c r="F46" s="528">
        <f t="shared" si="31"/>
        <v>0.0819034</v>
      </c>
      <c r="G46" s="528">
        <f t="shared" si="31"/>
        <v>0.0</v>
      </c>
      <c r="H46" s="528">
        <f t="shared" si="31"/>
        <v>0.0</v>
      </c>
      <c r="I46" s="528">
        <f t="shared" si="31"/>
        <v>0.0</v>
      </c>
      <c r="J46" s="528">
        <f t="shared" si="31"/>
        <v>0.0</v>
      </c>
      <c r="K46" s="528">
        <f t="shared" si="31"/>
        <v>0.0</v>
      </c>
      <c r="L46" s="528">
        <f t="shared" si="31"/>
        <v>0.0</v>
      </c>
      <c r="M46" s="528">
        <f t="shared" si="31"/>
        <v>0.0</v>
      </c>
      <c r="N46" s="528">
        <f t="shared" si="31"/>
        <v>0.0</v>
      </c>
      <c r="O46" s="528">
        <f t="shared" si="31"/>
        <v>0.0</v>
      </c>
      <c r="P46" s="528">
        <f t="shared" si="31"/>
        <v>0.0</v>
      </c>
      <c r="Q46" s="528">
        <f t="shared" si="31"/>
        <v>0.0</v>
      </c>
      <c r="R46" s="528">
        <f t="shared" si="31"/>
        <v>0.0</v>
      </c>
      <c r="S46" s="528">
        <f t="shared" si="31"/>
        <v>0.0</v>
      </c>
      <c r="T46" s="528">
        <f t="shared" si="31"/>
        <v>0.0</v>
      </c>
      <c r="U46" s="528">
        <f t="shared" si="31"/>
        <v>0.0</v>
      </c>
      <c r="V46" s="528">
        <f t="shared" si="31"/>
        <v>0.0</v>
      </c>
      <c r="W46" s="528">
        <f t="shared" si="31"/>
        <v>0.11257</v>
      </c>
      <c r="X46" s="528">
        <f t="shared" si="31"/>
        <v>0.181216</v>
      </c>
      <c r="Y46" s="528">
        <f t="shared" si="31"/>
        <v>0.0</v>
      </c>
      <c r="Z46" s="528">
        <f t="shared" si="31"/>
        <v>0.0</v>
      </c>
      <c r="AA46" s="528">
        <f t="shared" si="31"/>
        <v>0.0</v>
      </c>
      <c r="AB46" s="529">
        <f t="shared" si="31"/>
        <v>0.0</v>
      </c>
    </row>
    <row r="47" spans="8:8" ht="15.75" customHeight="1">
      <c r="A47" s="551" t="s">
        <v>278</v>
      </c>
      <c r="B47" s="496">
        <v>1.0</v>
      </c>
      <c r="C47" s="497" t="s">
        <v>217</v>
      </c>
      <c r="D47" s="280">
        <v>92.9</v>
      </c>
      <c r="E47" s="432">
        <v>0.0</v>
      </c>
      <c r="F47" s="432">
        <v>0.0</v>
      </c>
      <c r="G47" s="432"/>
      <c r="H47" s="432"/>
      <c r="I47" s="432"/>
      <c r="J47" s="432"/>
      <c r="K47" s="432"/>
      <c r="L47" s="432"/>
      <c r="M47" s="432"/>
      <c r="N47" s="432"/>
      <c r="O47" s="433"/>
      <c r="P47" s="433"/>
      <c r="Q47" s="432"/>
      <c r="R47" s="432"/>
      <c r="S47" s="348"/>
      <c r="T47" s="348"/>
      <c r="U47" s="433"/>
      <c r="V47" s="433"/>
      <c r="W47" s="433"/>
      <c r="X47" s="433"/>
      <c r="Y47" s="433"/>
      <c r="Z47" s="433"/>
      <c r="AA47" s="433"/>
      <c r="AB47" s="435"/>
    </row>
    <row r="48" spans="8:8" ht="15.75" customHeight="1">
      <c r="A48" s="437"/>
      <c r="B48" s="499">
        <v>2.0</v>
      </c>
      <c r="C48" s="500" t="s">
        <v>218</v>
      </c>
      <c r="D48" s="289">
        <v>154.38</v>
      </c>
      <c r="E48" s="432">
        <v>0.0</v>
      </c>
      <c r="F48" s="432">
        <v>0.0</v>
      </c>
      <c r="G48" s="433"/>
      <c r="H48" s="433"/>
      <c r="I48" s="432"/>
      <c r="J48" s="432"/>
      <c r="K48" s="432"/>
      <c r="L48" s="432"/>
      <c r="M48" s="432"/>
      <c r="N48" s="432"/>
      <c r="O48" s="433"/>
      <c r="P48" s="433"/>
      <c r="Q48" s="432"/>
      <c r="R48" s="432"/>
      <c r="S48" s="348"/>
      <c r="T48" s="348"/>
      <c r="U48" s="433"/>
      <c r="V48" s="433"/>
      <c r="W48" s="433"/>
      <c r="X48" s="433"/>
      <c r="Y48" s="433"/>
      <c r="Z48" s="433"/>
      <c r="AA48" s="433"/>
      <c r="AB48" s="435"/>
    </row>
    <row r="49" spans="8:8" ht="15.75" customHeight="1">
      <c r="A49" s="437"/>
      <c r="B49" s="499">
        <v>3.0</v>
      </c>
      <c r="C49" s="500" t="s">
        <v>178</v>
      </c>
      <c r="D49" s="289">
        <v>283.73</v>
      </c>
      <c r="E49" s="432">
        <v>0.0</v>
      </c>
      <c r="F49" s="432">
        <v>0.0</v>
      </c>
      <c r="G49" s="432"/>
      <c r="H49" s="432"/>
      <c r="I49" s="432"/>
      <c r="J49" s="432"/>
      <c r="K49" s="432"/>
      <c r="L49" s="432"/>
      <c r="M49" s="432"/>
      <c r="N49" s="432"/>
      <c r="O49" s="433"/>
      <c r="P49" s="433"/>
      <c r="Q49" s="432"/>
      <c r="R49" s="432"/>
      <c r="S49" s="348"/>
      <c r="T49" s="348"/>
      <c r="U49" s="433"/>
      <c r="V49" s="433"/>
      <c r="W49" s="433"/>
      <c r="X49" s="433"/>
      <c r="Y49" s="433"/>
      <c r="Z49" s="433"/>
      <c r="AA49" s="433"/>
      <c r="AB49" s="435"/>
    </row>
    <row r="50" spans="8:8" ht="15.75" customHeight="1">
      <c r="A50" s="437"/>
      <c r="B50" s="499">
        <v>4.0</v>
      </c>
      <c r="C50" s="500" t="s">
        <v>179</v>
      </c>
      <c r="D50" s="289">
        <v>344.75</v>
      </c>
      <c r="E50" s="432">
        <v>0.0</v>
      </c>
      <c r="F50" s="432">
        <v>0.0</v>
      </c>
      <c r="G50" s="432"/>
      <c r="H50" s="432"/>
      <c r="I50" s="432"/>
      <c r="J50" s="432"/>
      <c r="K50" s="432"/>
      <c r="L50" s="432"/>
      <c r="M50" s="432"/>
      <c r="N50" s="432"/>
      <c r="O50" s="433"/>
      <c r="P50" s="433"/>
      <c r="Q50" s="432"/>
      <c r="R50" s="432"/>
      <c r="S50" s="348"/>
      <c r="T50" s="348"/>
      <c r="U50" s="433"/>
      <c r="V50" s="433"/>
      <c r="W50" s="433"/>
      <c r="X50" s="433"/>
      <c r="Y50" s="433"/>
      <c r="Z50" s="433"/>
      <c r="AA50" s="433"/>
      <c r="AB50" s="435"/>
    </row>
    <row r="51" spans="8:8" ht="15.75" customHeight="1">
      <c r="A51" s="437"/>
      <c r="B51" s="499">
        <v>5.0</v>
      </c>
      <c r="C51" s="500" t="s">
        <v>175</v>
      </c>
      <c r="D51" s="289">
        <v>208.06</v>
      </c>
      <c r="E51" s="432">
        <v>0.0</v>
      </c>
      <c r="F51" s="432">
        <v>0.0</v>
      </c>
      <c r="G51" s="432"/>
      <c r="H51" s="432"/>
      <c r="I51" s="432"/>
      <c r="J51" s="432"/>
      <c r="K51" s="432"/>
      <c r="L51" s="432"/>
      <c r="M51" s="432"/>
      <c r="N51" s="432"/>
      <c r="O51" s="433"/>
      <c r="P51" s="433"/>
      <c r="Q51" s="432"/>
      <c r="R51" s="432"/>
      <c r="S51" s="348"/>
      <c r="T51" s="348"/>
      <c r="U51" s="433"/>
      <c r="V51" s="433"/>
      <c r="W51" s="433"/>
      <c r="X51" s="433"/>
      <c r="Y51" s="433"/>
      <c r="Z51" s="433"/>
      <c r="AA51" s="433"/>
      <c r="AB51" s="435"/>
    </row>
    <row r="52" spans="8:8" ht="15.75" customHeight="1">
      <c r="A52" s="437"/>
      <c r="B52" s="499">
        <v>6.0</v>
      </c>
      <c r="C52" s="500" t="s">
        <v>176</v>
      </c>
      <c r="D52" s="289">
        <v>399.65</v>
      </c>
      <c r="E52" s="432">
        <v>0.0</v>
      </c>
      <c r="F52" s="432">
        <v>0.0</v>
      </c>
      <c r="G52" s="432"/>
      <c r="H52" s="432"/>
      <c r="I52" s="432"/>
      <c r="J52" s="432"/>
      <c r="K52" s="432"/>
      <c r="L52" s="432"/>
      <c r="M52" s="432"/>
      <c r="N52" s="432"/>
      <c r="O52" s="433"/>
      <c r="P52" s="433"/>
      <c r="Q52" s="432"/>
      <c r="R52" s="432"/>
      <c r="S52" s="348"/>
      <c r="T52" s="348"/>
      <c r="U52" s="433"/>
      <c r="V52" s="433"/>
      <c r="W52" s="433"/>
      <c r="X52" s="433"/>
      <c r="Y52" s="433"/>
      <c r="Z52" s="433"/>
      <c r="AA52" s="433"/>
      <c r="AB52" s="435"/>
    </row>
    <row r="53" spans="8:8" ht="15.75" customHeight="1">
      <c r="A53" s="437"/>
      <c r="B53" s="499">
        <v>7.0</v>
      </c>
      <c r="C53" s="500" t="s">
        <v>174</v>
      </c>
      <c r="D53" s="289">
        <v>228.82</v>
      </c>
      <c r="E53" s="432">
        <v>14.0</v>
      </c>
      <c r="F53" s="432">
        <v>20.0</v>
      </c>
      <c r="G53" s="432"/>
      <c r="H53" s="432"/>
      <c r="I53" s="432"/>
      <c r="J53" s="432"/>
      <c r="K53" s="432"/>
      <c r="L53" s="432"/>
      <c r="M53" s="432"/>
      <c r="N53" s="432"/>
      <c r="O53" s="433"/>
      <c r="P53" s="433"/>
      <c r="Q53" s="432"/>
      <c r="R53" s="432"/>
      <c r="S53" s="348"/>
      <c r="T53" s="348"/>
      <c r="U53" s="433"/>
      <c r="V53" s="433"/>
      <c r="W53" s="433"/>
      <c r="X53" s="433"/>
      <c r="Y53" s="433"/>
      <c r="Z53" s="433"/>
      <c r="AA53" s="433"/>
      <c r="AB53" s="435"/>
    </row>
    <row r="54" spans="8:8" ht="15.75" customHeight="1">
      <c r="A54" s="437"/>
      <c r="B54" s="499">
        <v>8.0</v>
      </c>
      <c r="C54" s="500" t="s">
        <v>177</v>
      </c>
      <c r="D54" s="289">
        <v>402.71</v>
      </c>
      <c r="E54" s="432">
        <v>6.0</v>
      </c>
      <c r="F54" s="432">
        <v>11.0</v>
      </c>
      <c r="G54" s="432"/>
      <c r="H54" s="432"/>
      <c r="I54" s="432"/>
      <c r="J54" s="432"/>
      <c r="K54" s="432"/>
      <c r="L54" s="432"/>
      <c r="M54" s="432"/>
      <c r="N54" s="432"/>
      <c r="O54" s="433"/>
      <c r="P54" s="433"/>
      <c r="Q54" s="432"/>
      <c r="R54" s="432"/>
      <c r="S54" s="348"/>
      <c r="T54" s="348"/>
      <c r="U54" s="433"/>
      <c r="V54" s="433"/>
      <c r="W54" s="433"/>
      <c r="X54" s="433"/>
      <c r="Y54" s="433"/>
      <c r="Z54" s="433"/>
      <c r="AA54" s="433"/>
      <c r="AB54" s="435"/>
    </row>
    <row r="55" spans="8:8" ht="15.75" customHeight="1">
      <c r="A55" s="437"/>
      <c r="B55" s="499">
        <v>9.0</v>
      </c>
      <c r="C55" s="500" t="s">
        <v>172</v>
      </c>
      <c r="D55" s="289">
        <v>250.17</v>
      </c>
      <c r="E55" s="536">
        <v>0.0</v>
      </c>
      <c r="F55" s="536">
        <v>0.0</v>
      </c>
      <c r="G55" s="432"/>
      <c r="H55" s="432"/>
      <c r="I55" s="432"/>
      <c r="J55" s="432"/>
      <c r="K55" s="432"/>
      <c r="L55" s="432"/>
      <c r="M55" s="432"/>
      <c r="N55" s="432"/>
      <c r="O55" s="433"/>
      <c r="P55" s="433"/>
      <c r="Q55" s="432"/>
      <c r="R55" s="432"/>
      <c r="S55" s="348"/>
      <c r="T55" s="348"/>
      <c r="U55" s="433"/>
      <c r="V55" s="433"/>
      <c r="W55" s="433"/>
      <c r="X55" s="433"/>
      <c r="Y55" s="433"/>
      <c r="Z55" s="433"/>
      <c r="AA55" s="433"/>
      <c r="AB55" s="435"/>
    </row>
    <row r="56" spans="8:8" ht="15.75" customHeight="1">
      <c r="A56" s="437"/>
      <c r="B56" s="499">
        <v>10.0</v>
      </c>
      <c r="C56" s="500" t="s">
        <v>173</v>
      </c>
      <c r="D56" s="289">
        <v>250.17</v>
      </c>
      <c r="E56" s="432">
        <v>0.0</v>
      </c>
      <c r="F56" s="432">
        <v>24.0</v>
      </c>
      <c r="G56" s="432"/>
      <c r="H56" s="432"/>
      <c r="I56" s="432"/>
      <c r="J56" s="432"/>
      <c r="K56" s="432"/>
      <c r="L56" s="432"/>
      <c r="M56" s="432"/>
      <c r="N56" s="438"/>
      <c r="O56" s="433"/>
      <c r="P56" s="433"/>
      <c r="Q56" s="432"/>
      <c r="R56" s="438"/>
      <c r="S56" s="348"/>
      <c r="T56" s="460"/>
      <c r="U56" s="433"/>
      <c r="V56" s="433"/>
      <c r="W56" s="433"/>
      <c r="X56" s="433"/>
      <c r="Y56" s="433"/>
      <c r="Z56" s="433"/>
      <c r="AA56" s="433"/>
      <c r="AB56" s="435"/>
    </row>
    <row r="57" spans="8:8" ht="15.75" customHeight="1">
      <c r="A57" s="437"/>
      <c r="B57" s="499">
        <v>11.0</v>
      </c>
      <c r="C57" s="500" t="s">
        <v>219</v>
      </c>
      <c r="D57" s="289">
        <v>228.82</v>
      </c>
      <c r="E57" s="432">
        <v>0.0</v>
      </c>
      <c r="F57" s="432">
        <v>0.0</v>
      </c>
      <c r="G57" s="432"/>
      <c r="H57" s="432"/>
      <c r="I57" s="432"/>
      <c r="J57" s="432"/>
      <c r="K57" s="432"/>
      <c r="L57" s="432"/>
      <c r="M57" s="432"/>
      <c r="N57" s="432"/>
      <c r="O57" s="433"/>
      <c r="P57" s="433"/>
      <c r="Q57" s="432"/>
      <c r="R57" s="432"/>
      <c r="S57" s="348"/>
      <c r="T57" s="348"/>
      <c r="U57" s="433"/>
      <c r="V57" s="433"/>
      <c r="W57" s="433"/>
      <c r="X57" s="433"/>
      <c r="Y57" s="433"/>
      <c r="Z57" s="433"/>
      <c r="AA57" s="433"/>
      <c r="AB57" s="435"/>
    </row>
    <row r="58" spans="8:8" ht="15.75" customHeight="1">
      <c r="A58" s="437"/>
      <c r="B58" s="499">
        <v>12.0</v>
      </c>
      <c r="C58" s="500" t="s">
        <v>181</v>
      </c>
      <c r="D58" s="289">
        <v>56.38</v>
      </c>
      <c r="E58" s="432">
        <v>0.0</v>
      </c>
      <c r="F58" s="432">
        <v>0.0</v>
      </c>
      <c r="G58" s="432"/>
      <c r="H58" s="432"/>
      <c r="I58" s="432"/>
      <c r="J58" s="432"/>
      <c r="K58" s="432"/>
      <c r="L58" s="432"/>
      <c r="M58" s="432"/>
      <c r="N58" s="432"/>
      <c r="O58" s="433"/>
      <c r="P58" s="433"/>
      <c r="Q58" s="432"/>
      <c r="R58" s="432"/>
      <c r="S58" s="348"/>
      <c r="T58" s="348"/>
      <c r="U58" s="433"/>
      <c r="V58" s="433"/>
      <c r="W58" s="433"/>
      <c r="X58" s="433"/>
      <c r="Y58" s="433"/>
      <c r="Z58" s="433"/>
      <c r="AA58" s="433"/>
      <c r="AB58" s="435"/>
    </row>
    <row r="59" spans="8:8" ht="15.75" customHeight="1">
      <c r="A59" s="437"/>
      <c r="B59" s="499">
        <v>13.0</v>
      </c>
      <c r="C59" s="500" t="s">
        <v>220</v>
      </c>
      <c r="D59" s="289">
        <v>70.14</v>
      </c>
      <c r="E59" s="432">
        <v>0.0</v>
      </c>
      <c r="F59" s="432">
        <v>0.0</v>
      </c>
      <c r="G59" s="432"/>
      <c r="H59" s="432"/>
      <c r="I59" s="432"/>
      <c r="J59" s="432"/>
      <c r="K59" s="432"/>
      <c r="L59" s="432"/>
      <c r="M59" s="432"/>
      <c r="N59" s="432"/>
      <c r="O59" s="433"/>
      <c r="P59" s="433"/>
      <c r="Q59" s="432"/>
      <c r="R59" s="432"/>
      <c r="S59" s="348"/>
      <c r="T59" s="348"/>
      <c r="U59" s="433"/>
      <c r="V59" s="433"/>
      <c r="W59" s="433"/>
      <c r="X59" s="433"/>
      <c r="Y59" s="433"/>
      <c r="Z59" s="433"/>
      <c r="AA59" s="433"/>
      <c r="AB59" s="435"/>
    </row>
    <row r="60" spans="8:8" ht="15.75" customHeight="1">
      <c r="A60" s="552"/>
      <c r="B60" s="530">
        <v>14.0</v>
      </c>
      <c r="C60" s="502"/>
      <c r="D60" s="548"/>
      <c r="E60" s="441"/>
      <c r="F60" s="441"/>
      <c r="G60" s="442"/>
      <c r="H60" s="442"/>
      <c r="I60" s="441"/>
      <c r="J60" s="441"/>
      <c r="K60" s="441"/>
      <c r="L60" s="441"/>
      <c r="M60" s="441"/>
      <c r="N60" s="441"/>
      <c r="O60" s="442"/>
      <c r="P60" s="442"/>
      <c r="Q60" s="441"/>
      <c r="R60" s="441"/>
      <c r="S60" s="443"/>
      <c r="T60" s="443"/>
      <c r="U60" s="442"/>
      <c r="V60" s="442"/>
      <c r="W60" s="442"/>
      <c r="X60" s="442"/>
      <c r="Y60" s="442"/>
      <c r="Z60" s="442"/>
      <c r="AA60" s="442"/>
      <c r="AB60" s="444"/>
    </row>
    <row r="61" spans="8:8" ht="15.75" customHeight="1">
      <c r="A61" s="413"/>
      <c r="B61" s="505"/>
      <c r="C61" s="506" t="s">
        <v>187</v>
      </c>
      <c r="D61" s="507"/>
      <c r="E61" s="537">
        <v>0.056197399999999995</v>
      </c>
      <c r="F61" s="537">
        <v>0.15010289999999998</v>
      </c>
      <c r="G61" s="537">
        <f t="shared" si="32" ref="G61:V61">SUMPRODUCT($D47:$D60,G47:G60)/100000</f>
        <v>0.0</v>
      </c>
      <c r="H61" s="537">
        <f t="shared" si="32"/>
        <v>0.0</v>
      </c>
      <c r="I61" s="537">
        <f t="shared" si="32"/>
        <v>0.0</v>
      </c>
      <c r="J61" s="537">
        <f t="shared" si="32"/>
        <v>0.0</v>
      </c>
      <c r="K61" s="537">
        <f t="shared" si="32"/>
        <v>0.0</v>
      </c>
      <c r="L61" s="537">
        <f t="shared" si="32"/>
        <v>0.0</v>
      </c>
      <c r="M61" s="537">
        <f t="shared" si="32"/>
        <v>0.0</v>
      </c>
      <c r="N61" s="537">
        <f t="shared" si="32"/>
        <v>0.0</v>
      </c>
      <c r="O61" s="537">
        <f t="shared" si="32"/>
        <v>0.0</v>
      </c>
      <c r="P61" s="537">
        <f t="shared" si="32"/>
        <v>0.0</v>
      </c>
      <c r="Q61" s="537">
        <f t="shared" si="32"/>
        <v>0.0</v>
      </c>
      <c r="R61" s="537">
        <f t="shared" si="32"/>
        <v>0.0</v>
      </c>
      <c r="S61" s="537">
        <f t="shared" si="32"/>
        <v>0.0</v>
      </c>
      <c r="T61" s="537">
        <f t="shared" si="32"/>
        <v>0.0</v>
      </c>
      <c r="U61" s="537">
        <f t="shared" si="32"/>
        <v>0.0</v>
      </c>
      <c r="V61" s="537">
        <f t="shared" si="32"/>
        <v>0.0</v>
      </c>
      <c r="W61" s="537">
        <v>0.0519824</v>
      </c>
      <c r="X61" s="537">
        <v>0.10286779999999998</v>
      </c>
      <c r="Y61" s="537">
        <f t="shared" si="33" ref="Y61:AB61">SUMPRODUCT($D47:$D60,Y47:Y60)/100000</f>
        <v>0.0</v>
      </c>
      <c r="Z61" s="537">
        <f t="shared" si="33"/>
        <v>0.0</v>
      </c>
      <c r="AA61" s="537">
        <f t="shared" si="33"/>
        <v>0.0</v>
      </c>
      <c r="AB61" s="538">
        <f t="shared" si="33"/>
        <v>0.0</v>
      </c>
    </row>
    <row r="62" spans="8:8" ht="15.75" customHeight="1">
      <c r="A62" s="413"/>
      <c r="B62" s="510"/>
      <c r="C62" s="511"/>
      <c r="D62" s="512"/>
      <c r="E62" s="513"/>
      <c r="F62" s="513"/>
      <c r="G62" s="513"/>
      <c r="H62" s="513"/>
      <c r="I62" s="513"/>
      <c r="J62" s="513"/>
      <c r="K62" s="513"/>
      <c r="L62" s="513"/>
      <c r="M62" s="513"/>
      <c r="N62" s="513"/>
      <c r="O62" s="513"/>
      <c r="P62" s="513"/>
      <c r="Q62" s="514"/>
      <c r="R62" s="514"/>
      <c r="S62" s="513"/>
      <c r="T62" s="513"/>
      <c r="U62" s="513"/>
      <c r="V62" s="513"/>
      <c r="W62" s="513"/>
      <c r="X62" s="513"/>
      <c r="Y62" s="513"/>
      <c r="Z62" s="513"/>
      <c r="AA62" s="513"/>
      <c r="AB62" s="515"/>
    </row>
    <row r="63" spans="8:8" ht="15.75" customHeight="1">
      <c r="A63" s="413"/>
      <c r="B63" s="496" t="s">
        <v>221</v>
      </c>
      <c r="C63" s="517" t="s">
        <v>165</v>
      </c>
      <c r="D63" s="518"/>
      <c r="E63" s="531" t="s">
        <v>214</v>
      </c>
      <c r="F63" s="532" t="s">
        <v>215</v>
      </c>
      <c r="G63" s="532" t="s">
        <v>214</v>
      </c>
      <c r="H63" s="532" t="s">
        <v>215</v>
      </c>
      <c r="I63" s="532" t="s">
        <v>214</v>
      </c>
      <c r="J63" s="532" t="s">
        <v>215</v>
      </c>
      <c r="K63" s="532" t="s">
        <v>214</v>
      </c>
      <c r="L63" s="532" t="s">
        <v>215</v>
      </c>
      <c r="M63" s="532" t="s">
        <v>214</v>
      </c>
      <c r="N63" s="532" t="s">
        <v>215</v>
      </c>
      <c r="O63" s="532" t="s">
        <v>214</v>
      </c>
      <c r="P63" s="532" t="s">
        <v>215</v>
      </c>
      <c r="Q63" s="532" t="s">
        <v>214</v>
      </c>
      <c r="R63" s="532" t="s">
        <v>215</v>
      </c>
      <c r="S63" s="532" t="s">
        <v>214</v>
      </c>
      <c r="T63" s="532" t="s">
        <v>215</v>
      </c>
      <c r="U63" s="532" t="s">
        <v>214</v>
      </c>
      <c r="V63" s="532" t="s">
        <v>215</v>
      </c>
      <c r="W63" s="532" t="s">
        <v>214</v>
      </c>
      <c r="X63" s="532" t="s">
        <v>215</v>
      </c>
      <c r="Y63" s="532" t="s">
        <v>214</v>
      </c>
      <c r="Z63" s="532" t="s">
        <v>215</v>
      </c>
      <c r="AA63" s="532" t="s">
        <v>214</v>
      </c>
      <c r="AB63" s="533" t="s">
        <v>215</v>
      </c>
    </row>
    <row r="64" spans="8:8" ht="15.75" customHeight="1">
      <c r="A64" s="437"/>
      <c r="B64" s="499"/>
      <c r="C64" s="519" t="s">
        <v>222</v>
      </c>
      <c r="D64" s="534"/>
      <c r="E64" s="521">
        <v>0.0</v>
      </c>
      <c r="F64" s="521">
        <v>0.0</v>
      </c>
      <c r="G64" s="521">
        <f t="shared" si="34" ref="G64:V64">SUMPRODUCT($D$48:$D$49:$D$50,G48:G49:G50)/100000</f>
        <v>0.0</v>
      </c>
      <c r="H64" s="521">
        <f t="shared" si="34"/>
        <v>0.0</v>
      </c>
      <c r="I64" s="521">
        <f t="shared" si="34"/>
        <v>0.0</v>
      </c>
      <c r="J64" s="521">
        <f t="shared" si="34"/>
        <v>0.0</v>
      </c>
      <c r="K64" s="521">
        <f t="shared" si="34"/>
        <v>0.0</v>
      </c>
      <c r="L64" s="521">
        <f t="shared" si="34"/>
        <v>0.0</v>
      </c>
      <c r="M64" s="521">
        <f t="shared" si="34"/>
        <v>0.0</v>
      </c>
      <c r="N64" s="521">
        <f t="shared" si="34"/>
        <v>0.0</v>
      </c>
      <c r="O64" s="521">
        <f t="shared" si="34"/>
        <v>0.0</v>
      </c>
      <c r="P64" s="521">
        <f t="shared" si="34"/>
        <v>0.0</v>
      </c>
      <c r="Q64" s="521">
        <f t="shared" si="34"/>
        <v>0.0</v>
      </c>
      <c r="R64" s="521">
        <f t="shared" si="34"/>
        <v>0.0</v>
      </c>
      <c r="S64" s="521">
        <f t="shared" si="34"/>
        <v>0.0</v>
      </c>
      <c r="T64" s="521">
        <f t="shared" si="34"/>
        <v>0.0</v>
      </c>
      <c r="U64" s="521">
        <f t="shared" si="34"/>
        <v>0.0</v>
      </c>
      <c r="V64" s="521">
        <f t="shared" si="34"/>
        <v>0.0</v>
      </c>
      <c r="W64" s="521">
        <v>0.0</v>
      </c>
      <c r="X64" s="521">
        <v>0.0</v>
      </c>
      <c r="Y64" s="521">
        <f t="shared" si="35" ref="Y64:AB64">SUMPRODUCT($D$48:$D$49:$D$50,Y48:Y49:Y50)/100000</f>
        <v>0.0</v>
      </c>
      <c r="Z64" s="521">
        <f t="shared" si="35"/>
        <v>0.0</v>
      </c>
      <c r="AA64" s="521">
        <f t="shared" si="35"/>
        <v>0.0</v>
      </c>
      <c r="AB64" s="549">
        <f t="shared" si="35"/>
        <v>0.0</v>
      </c>
    </row>
    <row r="65" spans="8:8" ht="15.75" customHeight="1">
      <c r="A65" s="437"/>
      <c r="B65" s="499"/>
      <c r="C65" s="519" t="s">
        <v>223</v>
      </c>
      <c r="D65" s="522"/>
      <c r="E65" s="523">
        <v>0.056197399999999995</v>
      </c>
      <c r="F65" s="523">
        <v>0.09006209999999999</v>
      </c>
      <c r="G65" s="523">
        <f t="shared" si="36" ref="G65:V65">SUMPRODUCT($D$51:$D$52:$D$53:$D$54,G51:G52:G53:G54)/100000</f>
        <v>0.0</v>
      </c>
      <c r="H65" s="523">
        <f t="shared" si="36"/>
        <v>0.0</v>
      </c>
      <c r="I65" s="523">
        <f t="shared" si="36"/>
        <v>0.0</v>
      </c>
      <c r="J65" s="523">
        <f t="shared" si="36"/>
        <v>0.0</v>
      </c>
      <c r="K65" s="523">
        <f t="shared" si="36"/>
        <v>0.0</v>
      </c>
      <c r="L65" s="523">
        <f t="shared" si="36"/>
        <v>0.0</v>
      </c>
      <c r="M65" s="523">
        <f t="shared" si="36"/>
        <v>0.0</v>
      </c>
      <c r="N65" s="523">
        <f t="shared" si="36"/>
        <v>0.0</v>
      </c>
      <c r="O65" s="523">
        <f t="shared" si="36"/>
        <v>0.0</v>
      </c>
      <c r="P65" s="523">
        <f t="shared" si="36"/>
        <v>0.0</v>
      </c>
      <c r="Q65" s="523">
        <f t="shared" si="36"/>
        <v>0.0</v>
      </c>
      <c r="R65" s="523">
        <f t="shared" si="36"/>
        <v>0.0</v>
      </c>
      <c r="S65" s="523">
        <f t="shared" si="36"/>
        <v>0.0</v>
      </c>
      <c r="T65" s="523">
        <f t="shared" si="36"/>
        <v>0.0</v>
      </c>
      <c r="U65" s="523">
        <f t="shared" si="36"/>
        <v>0.0</v>
      </c>
      <c r="V65" s="523">
        <f t="shared" si="36"/>
        <v>0.0</v>
      </c>
      <c r="W65" s="523">
        <v>0.011441</v>
      </c>
      <c r="X65" s="523">
        <v>0.050309</v>
      </c>
      <c r="Y65" s="523">
        <f t="shared" si="37" ref="Y65:AB65">SUMPRODUCT($D$51:$D$52:$D$53:$D$54,Y51:Y52:Y53:Y54)/100000</f>
        <v>0.0</v>
      </c>
      <c r="Z65" s="523">
        <f t="shared" si="37"/>
        <v>0.0</v>
      </c>
      <c r="AA65" s="523">
        <f t="shared" si="37"/>
        <v>0.0</v>
      </c>
      <c r="AB65" s="550">
        <f t="shared" si="37"/>
        <v>0.0</v>
      </c>
    </row>
    <row r="66" spans="8:8" ht="15.75" customHeight="1">
      <c r="A66" s="437"/>
      <c r="B66" s="499"/>
      <c r="C66" s="524" t="s">
        <v>224</v>
      </c>
      <c r="D66" s="522"/>
      <c r="E66" s="523">
        <v>0.0</v>
      </c>
      <c r="F66" s="523">
        <v>0.0600408</v>
      </c>
      <c r="G66" s="523">
        <f t="shared" si="38" ref="G66:V66">SUMPRODUCT($D$55:$D$56:$D$57,G55:G56:G57)/100000</f>
        <v>0.0</v>
      </c>
      <c r="H66" s="523">
        <f t="shared" si="38"/>
        <v>0.0</v>
      </c>
      <c r="I66" s="523">
        <f t="shared" si="38"/>
        <v>0.0</v>
      </c>
      <c r="J66" s="523">
        <f t="shared" si="38"/>
        <v>0.0</v>
      </c>
      <c r="K66" s="523">
        <f t="shared" si="38"/>
        <v>0.0</v>
      </c>
      <c r="L66" s="523">
        <f t="shared" si="38"/>
        <v>0.0</v>
      </c>
      <c r="M66" s="523">
        <f t="shared" si="38"/>
        <v>0.0</v>
      </c>
      <c r="N66" s="523">
        <f t="shared" si="38"/>
        <v>0.0</v>
      </c>
      <c r="O66" s="523">
        <f t="shared" si="38"/>
        <v>0.0</v>
      </c>
      <c r="P66" s="523">
        <f t="shared" si="38"/>
        <v>0.0</v>
      </c>
      <c r="Q66" s="523">
        <f t="shared" si="38"/>
        <v>0.0</v>
      </c>
      <c r="R66" s="523">
        <f t="shared" si="38"/>
        <v>0.0</v>
      </c>
      <c r="S66" s="523">
        <f t="shared" si="38"/>
        <v>0.0</v>
      </c>
      <c r="T66" s="523">
        <f t="shared" si="38"/>
        <v>0.0</v>
      </c>
      <c r="U66" s="523">
        <f t="shared" si="38"/>
        <v>0.0</v>
      </c>
      <c r="V66" s="523">
        <f t="shared" si="38"/>
        <v>0.0</v>
      </c>
      <c r="W66" s="523">
        <v>0.0300204</v>
      </c>
      <c r="X66" s="523">
        <v>0.035023799999999994</v>
      </c>
      <c r="Y66" s="523">
        <f t="shared" si="39" ref="Y66:AB66">SUMPRODUCT($D$55:$D$56:$D$57,Y55:Y56:Y57)/100000</f>
        <v>0.0</v>
      </c>
      <c r="Z66" s="523">
        <f t="shared" si="39"/>
        <v>0.0</v>
      </c>
      <c r="AA66" s="523">
        <f t="shared" si="39"/>
        <v>0.0</v>
      </c>
      <c r="AB66" s="550">
        <f t="shared" si="39"/>
        <v>0.0</v>
      </c>
    </row>
    <row r="67" spans="8:8" ht="15.75" customHeight="1">
      <c r="A67" s="437"/>
      <c r="B67" s="499"/>
      <c r="C67" s="519" t="s">
        <v>225</v>
      </c>
      <c r="D67" s="522"/>
      <c r="E67" s="523">
        <v>0.0</v>
      </c>
      <c r="F67" s="523">
        <v>0.0</v>
      </c>
      <c r="G67" s="523">
        <f t="shared" si="40" ref="G67:V67">SUMPRODUCT($D$58:$D$59,G58:G59)/100000</f>
        <v>0.0</v>
      </c>
      <c r="H67" s="523">
        <f t="shared" si="40"/>
        <v>0.0</v>
      </c>
      <c r="I67" s="523">
        <f t="shared" si="40"/>
        <v>0.0</v>
      </c>
      <c r="J67" s="523">
        <f t="shared" si="40"/>
        <v>0.0</v>
      </c>
      <c r="K67" s="523">
        <f t="shared" si="40"/>
        <v>0.0</v>
      </c>
      <c r="L67" s="523">
        <f t="shared" si="40"/>
        <v>0.0</v>
      </c>
      <c r="M67" s="523">
        <f t="shared" si="40"/>
        <v>0.0</v>
      </c>
      <c r="N67" s="523">
        <f t="shared" si="40"/>
        <v>0.0</v>
      </c>
      <c r="O67" s="523">
        <f t="shared" si="40"/>
        <v>0.0</v>
      </c>
      <c r="P67" s="523">
        <f t="shared" si="40"/>
        <v>0.0</v>
      </c>
      <c r="Q67" s="523">
        <f t="shared" si="40"/>
        <v>0.0</v>
      </c>
      <c r="R67" s="523">
        <f t="shared" si="40"/>
        <v>0.0</v>
      </c>
      <c r="S67" s="523">
        <f t="shared" si="40"/>
        <v>0.0</v>
      </c>
      <c r="T67" s="523">
        <f t="shared" si="40"/>
        <v>0.0</v>
      </c>
      <c r="U67" s="523">
        <f t="shared" si="40"/>
        <v>0.0</v>
      </c>
      <c r="V67" s="523">
        <f t="shared" si="40"/>
        <v>0.0</v>
      </c>
      <c r="W67" s="523">
        <v>0.010520999999999999</v>
      </c>
      <c r="X67" s="523">
        <v>0.017535</v>
      </c>
      <c r="Y67" s="523">
        <f t="shared" si="41" ref="Y67:AB67">SUMPRODUCT($D$58:$D$59,Y58:Y59)/100000</f>
        <v>0.0</v>
      </c>
      <c r="Z67" s="523">
        <f t="shared" si="41"/>
        <v>0.0</v>
      </c>
      <c r="AA67" s="523">
        <f t="shared" si="41"/>
        <v>0.0</v>
      </c>
      <c r="AB67" s="550">
        <f t="shared" si="41"/>
        <v>0.0</v>
      </c>
    </row>
    <row r="68" spans="8:8" ht="15.75" customHeight="1">
      <c r="A68" s="437"/>
      <c r="B68" s="501"/>
      <c r="C68" s="525" t="s">
        <v>187</v>
      </c>
      <c r="D68" s="526"/>
      <c r="E68" s="527">
        <f t="shared" si="42" ref="E68:AB68">SUM(E64:E67)</f>
        <v>0.056197399999999995</v>
      </c>
      <c r="F68" s="528">
        <f t="shared" si="42"/>
        <v>0.15010289999999998</v>
      </c>
      <c r="G68" s="528">
        <f t="shared" si="42"/>
        <v>0.0</v>
      </c>
      <c r="H68" s="528">
        <f t="shared" si="42"/>
        <v>0.0</v>
      </c>
      <c r="I68" s="528">
        <f t="shared" si="42"/>
        <v>0.0</v>
      </c>
      <c r="J68" s="528">
        <f t="shared" si="42"/>
        <v>0.0</v>
      </c>
      <c r="K68" s="528">
        <f t="shared" si="42"/>
        <v>0.0</v>
      </c>
      <c r="L68" s="528">
        <f t="shared" si="42"/>
        <v>0.0</v>
      </c>
      <c r="M68" s="528">
        <f t="shared" si="42"/>
        <v>0.0</v>
      </c>
      <c r="N68" s="528">
        <f t="shared" si="42"/>
        <v>0.0</v>
      </c>
      <c r="O68" s="528">
        <f t="shared" si="42"/>
        <v>0.0</v>
      </c>
      <c r="P68" s="528">
        <f t="shared" si="42"/>
        <v>0.0</v>
      </c>
      <c r="Q68" s="528">
        <f t="shared" si="42"/>
        <v>0.0</v>
      </c>
      <c r="R68" s="528">
        <f t="shared" si="42"/>
        <v>0.0</v>
      </c>
      <c r="S68" s="528">
        <f t="shared" si="42"/>
        <v>0.0</v>
      </c>
      <c r="T68" s="528">
        <f t="shared" si="42"/>
        <v>0.0</v>
      </c>
      <c r="U68" s="528">
        <f t="shared" si="42"/>
        <v>0.0</v>
      </c>
      <c r="V68" s="528">
        <f t="shared" si="42"/>
        <v>0.0</v>
      </c>
      <c r="W68" s="528">
        <f t="shared" si="42"/>
        <v>0.0519824</v>
      </c>
      <c r="X68" s="528">
        <f t="shared" si="42"/>
        <v>0.10286779999999998</v>
      </c>
      <c r="Y68" s="528">
        <f t="shared" si="42"/>
        <v>0.0</v>
      </c>
      <c r="Z68" s="528">
        <f t="shared" si="42"/>
        <v>0.0</v>
      </c>
      <c r="AA68" s="528">
        <f t="shared" si="42"/>
        <v>0.0</v>
      </c>
      <c r="AB68" s="529">
        <f t="shared" si="42"/>
        <v>0.0</v>
      </c>
    </row>
    <row r="69" spans="8:8" ht="15.75" customHeight="1">
      <c r="A69" s="551" t="s">
        <v>279</v>
      </c>
      <c r="B69" s="496">
        <v>1.0</v>
      </c>
      <c r="C69" s="497" t="s">
        <v>217</v>
      </c>
      <c r="D69" s="280">
        <v>92.9</v>
      </c>
      <c r="E69" s="432">
        <v>0.0</v>
      </c>
      <c r="F69" s="432">
        <v>0.0</v>
      </c>
      <c r="G69" s="432"/>
      <c r="H69" s="432"/>
      <c r="I69" s="432"/>
      <c r="J69" s="432"/>
      <c r="K69" s="432"/>
      <c r="L69" s="432"/>
      <c r="M69" s="432"/>
      <c r="N69" s="432"/>
      <c r="O69" s="433"/>
      <c r="P69" s="433"/>
      <c r="Q69" s="432"/>
      <c r="R69" s="432"/>
      <c r="S69" s="348"/>
      <c r="T69" s="348"/>
      <c r="U69" s="433"/>
      <c r="V69" s="433"/>
      <c r="W69" s="433"/>
      <c r="X69" s="433"/>
      <c r="Y69" s="433"/>
      <c r="Z69" s="433"/>
      <c r="AA69" s="433"/>
      <c r="AB69" s="435"/>
    </row>
    <row r="70" spans="8:8" ht="15.75" customHeight="1">
      <c r="A70" s="437"/>
      <c r="B70" s="499">
        <v>2.0</v>
      </c>
      <c r="C70" s="500" t="s">
        <v>218</v>
      </c>
      <c r="D70" s="289">
        <v>154.38</v>
      </c>
      <c r="E70" s="432">
        <v>0.0</v>
      </c>
      <c r="F70" s="432">
        <v>0.0</v>
      </c>
      <c r="G70" s="433"/>
      <c r="H70" s="433"/>
      <c r="I70" s="432"/>
      <c r="J70" s="432"/>
      <c r="K70" s="432"/>
      <c r="L70" s="432"/>
      <c r="M70" s="432"/>
      <c r="N70" s="432"/>
      <c r="O70" s="433"/>
      <c r="P70" s="433"/>
      <c r="Q70" s="433"/>
      <c r="R70" s="433"/>
      <c r="S70" s="348"/>
      <c r="T70" s="348"/>
      <c r="U70" s="433"/>
      <c r="V70" s="433"/>
      <c r="W70" s="433"/>
      <c r="X70" s="433"/>
      <c r="Y70" s="433"/>
      <c r="Z70" s="433"/>
      <c r="AA70" s="433"/>
      <c r="AB70" s="435"/>
    </row>
    <row r="71" spans="8:8" ht="15.75" customHeight="1">
      <c r="A71" s="437"/>
      <c r="B71" s="499">
        <v>3.0</v>
      </c>
      <c r="C71" s="500" t="s">
        <v>178</v>
      </c>
      <c r="D71" s="289">
        <v>283.73</v>
      </c>
      <c r="E71" s="432">
        <v>0.0</v>
      </c>
      <c r="F71" s="432">
        <v>0.0</v>
      </c>
      <c r="G71" s="432"/>
      <c r="H71" s="432"/>
      <c r="I71" s="432"/>
      <c r="J71" s="432"/>
      <c r="K71" s="432"/>
      <c r="L71" s="432"/>
      <c r="M71" s="432"/>
      <c r="N71" s="432"/>
      <c r="O71" s="433"/>
      <c r="P71" s="433"/>
      <c r="Q71" s="432"/>
      <c r="R71" s="432"/>
      <c r="S71" s="348"/>
      <c r="T71" s="348"/>
      <c r="U71" s="433"/>
      <c r="V71" s="433"/>
      <c r="W71" s="433"/>
      <c r="X71" s="433"/>
      <c r="Y71" s="433"/>
      <c r="Z71" s="433"/>
      <c r="AA71" s="433"/>
      <c r="AB71" s="435"/>
    </row>
    <row r="72" spans="8:8" ht="15.75" customHeight="1">
      <c r="A72" s="437"/>
      <c r="B72" s="499">
        <v>4.0</v>
      </c>
      <c r="C72" s="500" t="s">
        <v>179</v>
      </c>
      <c r="D72" s="289">
        <v>344.75</v>
      </c>
      <c r="E72" s="432">
        <v>0.0</v>
      </c>
      <c r="F72" s="432">
        <v>0.0</v>
      </c>
      <c r="G72" s="432"/>
      <c r="H72" s="432"/>
      <c r="I72" s="432"/>
      <c r="J72" s="432"/>
      <c r="K72" s="432"/>
      <c r="L72" s="432"/>
      <c r="M72" s="432"/>
      <c r="N72" s="432"/>
      <c r="O72" s="433"/>
      <c r="P72" s="433"/>
      <c r="Q72" s="432"/>
      <c r="R72" s="432"/>
      <c r="S72" s="348"/>
      <c r="T72" s="348"/>
      <c r="U72" s="433"/>
      <c r="V72" s="433"/>
      <c r="W72" s="433"/>
      <c r="X72" s="433"/>
      <c r="Y72" s="433"/>
      <c r="Z72" s="433"/>
      <c r="AA72" s="433"/>
      <c r="AB72" s="435"/>
    </row>
    <row r="73" spans="8:8" ht="15.75" customHeight="1">
      <c r="A73" s="437"/>
      <c r="B73" s="499">
        <v>5.0</v>
      </c>
      <c r="C73" s="500" t="s">
        <v>175</v>
      </c>
      <c r="D73" s="289">
        <v>208.06</v>
      </c>
      <c r="E73" s="432">
        <v>0.0</v>
      </c>
      <c r="F73" s="432">
        <v>0.0</v>
      </c>
      <c r="G73" s="432"/>
      <c r="H73" s="432"/>
      <c r="I73" s="432"/>
      <c r="J73" s="432"/>
      <c r="K73" s="432"/>
      <c r="L73" s="432"/>
      <c r="M73" s="432"/>
      <c r="N73" s="432"/>
      <c r="O73" s="433"/>
      <c r="P73" s="433"/>
      <c r="Q73" s="432"/>
      <c r="R73" s="432"/>
      <c r="S73" s="348"/>
      <c r="T73" s="348"/>
      <c r="U73" s="433"/>
      <c r="V73" s="433"/>
      <c r="W73" s="433"/>
      <c r="X73" s="433"/>
      <c r="Y73" s="433"/>
      <c r="Z73" s="433"/>
      <c r="AA73" s="433"/>
      <c r="AB73" s="435"/>
    </row>
    <row r="74" spans="8:8" ht="15.75" customHeight="1">
      <c r="A74" s="437"/>
      <c r="B74" s="499">
        <v>6.0</v>
      </c>
      <c r="C74" s="500" t="s">
        <v>176</v>
      </c>
      <c r="D74" s="289">
        <v>399.65</v>
      </c>
      <c r="E74" s="432">
        <v>0.0</v>
      </c>
      <c r="F74" s="432">
        <v>0.0</v>
      </c>
      <c r="G74" s="432"/>
      <c r="H74" s="432"/>
      <c r="I74" s="432"/>
      <c r="J74" s="432"/>
      <c r="K74" s="432"/>
      <c r="L74" s="432"/>
      <c r="M74" s="432"/>
      <c r="N74" s="432"/>
      <c r="O74" s="433"/>
      <c r="P74" s="433"/>
      <c r="Q74" s="432"/>
      <c r="R74" s="432"/>
      <c r="S74" s="348"/>
      <c r="T74" s="348"/>
      <c r="U74" s="433"/>
      <c r="V74" s="433"/>
      <c r="W74" s="433"/>
      <c r="X74" s="433"/>
      <c r="Y74" s="433"/>
      <c r="Z74" s="433"/>
      <c r="AA74" s="433"/>
      <c r="AB74" s="435"/>
    </row>
    <row r="75" spans="8:8" ht="15.75" customHeight="1">
      <c r="A75" s="437"/>
      <c r="B75" s="499">
        <v>7.0</v>
      </c>
      <c r="C75" s="500" t="s">
        <v>174</v>
      </c>
      <c r="D75" s="289">
        <v>228.82</v>
      </c>
      <c r="E75" s="432">
        <v>15.0</v>
      </c>
      <c r="F75" s="432">
        <v>25.0</v>
      </c>
      <c r="G75" s="432"/>
      <c r="H75" s="432"/>
      <c r="I75" s="432"/>
      <c r="J75" s="432"/>
      <c r="K75" s="432"/>
      <c r="L75" s="432"/>
      <c r="M75" s="432"/>
      <c r="N75" s="432"/>
      <c r="O75" s="433"/>
      <c r="P75" s="433"/>
      <c r="Q75" s="432"/>
      <c r="R75" s="432"/>
      <c r="S75" s="348"/>
      <c r="T75" s="348"/>
      <c r="U75" s="433"/>
      <c r="V75" s="433"/>
      <c r="W75" s="433"/>
      <c r="X75" s="433"/>
      <c r="Y75" s="433"/>
      <c r="Z75" s="433"/>
      <c r="AA75" s="433"/>
      <c r="AB75" s="435"/>
    </row>
    <row r="76" spans="8:8" ht="15.75" customHeight="1">
      <c r="A76" s="437"/>
      <c r="B76" s="499">
        <v>8.0</v>
      </c>
      <c r="C76" s="500" t="s">
        <v>177</v>
      </c>
      <c r="D76" s="289">
        <v>402.71</v>
      </c>
      <c r="E76" s="536">
        <v>0.0</v>
      </c>
      <c r="F76" s="536">
        <v>0.0</v>
      </c>
      <c r="G76" s="432"/>
      <c r="H76" s="432"/>
      <c r="I76" s="432"/>
      <c r="J76" s="432"/>
      <c r="K76" s="432"/>
      <c r="L76" s="432"/>
      <c r="M76" s="432"/>
      <c r="N76" s="432"/>
      <c r="O76" s="433"/>
      <c r="P76" s="433"/>
      <c r="Q76" s="432"/>
      <c r="R76" s="432"/>
      <c r="S76" s="348"/>
      <c r="T76" s="348"/>
      <c r="U76" s="433"/>
      <c r="V76" s="433"/>
      <c r="W76" s="433"/>
      <c r="X76" s="433"/>
      <c r="Y76" s="433"/>
      <c r="Z76" s="433"/>
      <c r="AA76" s="433"/>
      <c r="AB76" s="435"/>
    </row>
    <row r="77" spans="8:8" ht="15.75" customHeight="1">
      <c r="A77" s="437"/>
      <c r="B77" s="499">
        <v>9.0</v>
      </c>
      <c r="C77" s="500" t="s">
        <v>172</v>
      </c>
      <c r="D77" s="289">
        <v>250.17</v>
      </c>
      <c r="E77" s="536">
        <v>0.0</v>
      </c>
      <c r="F77" s="536">
        <v>0.0</v>
      </c>
      <c r="G77" s="432"/>
      <c r="H77" s="432"/>
      <c r="I77" s="432"/>
      <c r="J77" s="432"/>
      <c r="K77" s="432"/>
      <c r="L77" s="432"/>
      <c r="M77" s="432"/>
      <c r="N77" s="432"/>
      <c r="O77" s="433"/>
      <c r="P77" s="433"/>
      <c r="Q77" s="432"/>
      <c r="R77" s="432"/>
      <c r="S77" s="348"/>
      <c r="T77" s="348"/>
      <c r="U77" s="433"/>
      <c r="V77" s="433"/>
      <c r="W77" s="433"/>
      <c r="X77" s="433"/>
      <c r="Y77" s="433"/>
      <c r="Z77" s="433"/>
      <c r="AA77" s="433"/>
      <c r="AB77" s="435"/>
    </row>
    <row r="78" spans="8:8" ht="15.75" customHeight="1">
      <c r="A78" s="437"/>
      <c r="B78" s="499">
        <v>10.0</v>
      </c>
      <c r="C78" s="500" t="s">
        <v>173</v>
      </c>
      <c r="D78" s="289">
        <v>250.17</v>
      </c>
      <c r="E78" s="432">
        <v>0.0</v>
      </c>
      <c r="F78" s="432">
        <v>24.0</v>
      </c>
      <c r="G78" s="432"/>
      <c r="H78" s="432"/>
      <c r="I78" s="432"/>
      <c r="J78" s="432"/>
      <c r="K78" s="432"/>
      <c r="L78" s="432"/>
      <c r="M78" s="432"/>
      <c r="N78" s="438"/>
      <c r="O78" s="433"/>
      <c r="P78" s="433"/>
      <c r="Q78" s="433"/>
      <c r="R78" s="433"/>
      <c r="S78" s="348"/>
      <c r="T78" s="460"/>
      <c r="U78" s="433"/>
      <c r="V78" s="433"/>
      <c r="W78" s="433"/>
      <c r="X78" s="433"/>
      <c r="Y78" s="433"/>
      <c r="Z78" s="433"/>
      <c r="AA78" s="433"/>
      <c r="AB78" s="435"/>
    </row>
    <row r="79" spans="8:8" ht="15.75" customHeight="1">
      <c r="A79" s="437"/>
      <c r="B79" s="499">
        <v>11.0</v>
      </c>
      <c r="C79" s="500" t="s">
        <v>219</v>
      </c>
      <c r="D79" s="289">
        <v>228.82</v>
      </c>
      <c r="E79" s="536">
        <v>0.0</v>
      </c>
      <c r="F79" s="536">
        <v>0.0</v>
      </c>
      <c r="G79" s="432"/>
      <c r="H79" s="432"/>
      <c r="I79" s="432"/>
      <c r="J79" s="432"/>
      <c r="K79" s="432"/>
      <c r="L79" s="432"/>
      <c r="M79" s="432"/>
      <c r="N79" s="432"/>
      <c r="O79" s="433"/>
      <c r="P79" s="433"/>
      <c r="Q79" s="432"/>
      <c r="R79" s="432"/>
      <c r="S79" s="348"/>
      <c r="T79" s="348"/>
      <c r="U79" s="433"/>
      <c r="V79" s="433"/>
      <c r="W79" s="433"/>
      <c r="X79" s="433"/>
      <c r="Y79" s="433"/>
      <c r="Z79" s="433"/>
      <c r="AA79" s="433"/>
      <c r="AB79" s="435"/>
    </row>
    <row r="80" spans="8:8" ht="15.75" customHeight="1">
      <c r="A80" s="437"/>
      <c r="B80" s="499">
        <v>12.0</v>
      </c>
      <c r="C80" s="500" t="s">
        <v>181</v>
      </c>
      <c r="D80" s="289">
        <v>56.38</v>
      </c>
      <c r="E80" s="432">
        <v>0.0</v>
      </c>
      <c r="F80" s="432">
        <v>34.0</v>
      </c>
      <c r="G80" s="432"/>
      <c r="H80" s="432"/>
      <c r="I80" s="432"/>
      <c r="J80" s="432"/>
      <c r="K80" s="432"/>
      <c r="L80" s="432"/>
      <c r="M80" s="432"/>
      <c r="N80" s="432"/>
      <c r="O80" s="433"/>
      <c r="P80" s="433"/>
      <c r="Q80" s="432"/>
      <c r="R80" s="432"/>
      <c r="S80" s="348"/>
      <c r="T80" s="348"/>
      <c r="U80" s="433"/>
      <c r="V80" s="433"/>
      <c r="W80" s="433"/>
      <c r="X80" s="433"/>
      <c r="Y80" s="433"/>
      <c r="Z80" s="433"/>
      <c r="AA80" s="433"/>
      <c r="AB80" s="435"/>
    </row>
    <row r="81" spans="8:8" ht="15.75" customHeight="1">
      <c r="A81" s="437"/>
      <c r="B81" s="499">
        <v>13.0</v>
      </c>
      <c r="C81" s="500" t="s">
        <v>220</v>
      </c>
      <c r="D81" s="289">
        <v>70.14</v>
      </c>
      <c r="E81" s="432">
        <v>0.0</v>
      </c>
      <c r="F81" s="432">
        <v>0.0</v>
      </c>
      <c r="G81" s="432"/>
      <c r="H81" s="432"/>
      <c r="I81" s="432"/>
      <c r="J81" s="432"/>
      <c r="K81" s="432"/>
      <c r="L81" s="432"/>
      <c r="M81" s="432"/>
      <c r="N81" s="432"/>
      <c r="O81" s="433"/>
      <c r="P81" s="433"/>
      <c r="Q81" s="432"/>
      <c r="R81" s="432"/>
      <c r="S81" s="348"/>
      <c r="T81" s="348"/>
      <c r="U81" s="433"/>
      <c r="V81" s="433"/>
      <c r="W81" s="433"/>
      <c r="X81" s="433"/>
      <c r="Y81" s="433"/>
      <c r="Z81" s="433"/>
      <c r="AA81" s="433"/>
      <c r="AB81" s="435"/>
    </row>
    <row r="82" spans="8:8" ht="15.75" customHeight="1">
      <c r="A82" s="437"/>
      <c r="B82" s="501">
        <v>14.0</v>
      </c>
      <c r="C82" s="539"/>
      <c r="D82" s="548"/>
      <c r="E82" s="441"/>
      <c r="F82" s="441"/>
      <c r="G82" s="442"/>
      <c r="H82" s="442"/>
      <c r="I82" s="441"/>
      <c r="J82" s="441"/>
      <c r="K82" s="441"/>
      <c r="L82" s="441"/>
      <c r="M82" s="441"/>
      <c r="N82" s="441"/>
      <c r="O82" s="442"/>
      <c r="P82" s="442"/>
      <c r="Q82" s="441"/>
      <c r="R82" s="441"/>
      <c r="S82" s="443"/>
      <c r="T82" s="443"/>
      <c r="U82" s="442"/>
      <c r="V82" s="442"/>
      <c r="W82" s="442"/>
      <c r="X82" s="442"/>
      <c r="Y82" s="442"/>
      <c r="Z82" s="442"/>
      <c r="AA82" s="442"/>
      <c r="AB82" s="444"/>
    </row>
    <row r="83" spans="8:8" ht="15.75" customHeight="1">
      <c r="A83" s="437"/>
      <c r="B83" s="505"/>
      <c r="C83" s="506" t="s">
        <v>187</v>
      </c>
      <c r="D83" s="507"/>
      <c r="E83" s="537">
        <v>0.034323</v>
      </c>
      <c r="F83" s="537">
        <v>0.136415</v>
      </c>
      <c r="G83" s="537">
        <f t="shared" si="43" ref="G83:V83">SUMPRODUCT($D69:$D82,G69:G82)/100000</f>
        <v>0.0</v>
      </c>
      <c r="H83" s="537">
        <f t="shared" si="43"/>
        <v>0.0</v>
      </c>
      <c r="I83" s="537">
        <f t="shared" si="43"/>
        <v>0.0</v>
      </c>
      <c r="J83" s="537">
        <f t="shared" si="43"/>
        <v>0.0</v>
      </c>
      <c r="K83" s="537">
        <f t="shared" si="43"/>
        <v>0.0</v>
      </c>
      <c r="L83" s="537">
        <f t="shared" si="43"/>
        <v>0.0</v>
      </c>
      <c r="M83" s="537">
        <f t="shared" si="43"/>
        <v>0.0</v>
      </c>
      <c r="N83" s="537">
        <f t="shared" si="43"/>
        <v>0.0</v>
      </c>
      <c r="O83" s="537">
        <f t="shared" si="43"/>
        <v>0.0</v>
      </c>
      <c r="P83" s="537">
        <f t="shared" si="43"/>
        <v>0.0</v>
      </c>
      <c r="Q83" s="537">
        <f t="shared" si="43"/>
        <v>0.0</v>
      </c>
      <c r="R83" s="537">
        <f t="shared" si="43"/>
        <v>0.0</v>
      </c>
      <c r="S83" s="537">
        <f t="shared" si="43"/>
        <v>0.0</v>
      </c>
      <c r="T83" s="537">
        <f t="shared" si="43"/>
        <v>0.0</v>
      </c>
      <c r="U83" s="537">
        <f t="shared" si="43"/>
        <v>0.0</v>
      </c>
      <c r="V83" s="537">
        <f t="shared" si="43"/>
        <v>0.0</v>
      </c>
      <c r="W83" s="537">
        <v>0.0244744</v>
      </c>
      <c r="X83" s="537">
        <v>0.14638</v>
      </c>
      <c r="Y83" s="537">
        <f t="shared" si="44" ref="Y83:AB83">SUMPRODUCT($D69:$D82,Y69:Y82)/100000</f>
        <v>0.0</v>
      </c>
      <c r="Z83" s="537">
        <f t="shared" si="44"/>
        <v>0.0</v>
      </c>
      <c r="AA83" s="537">
        <f t="shared" si="44"/>
        <v>0.0</v>
      </c>
      <c r="AB83" s="538">
        <f t="shared" si="44"/>
        <v>0.0</v>
      </c>
    </row>
    <row r="84" spans="8:8" ht="15.75" customHeight="1">
      <c r="A84" s="437"/>
      <c r="B84" s="510"/>
      <c r="C84" s="511"/>
      <c r="D84" s="512"/>
      <c r="E84" s="540"/>
      <c r="F84" s="540"/>
      <c r="G84" s="540"/>
      <c r="H84" s="540"/>
      <c r="I84" s="540"/>
      <c r="J84" s="540"/>
      <c r="K84" s="540"/>
      <c r="L84" s="540"/>
      <c r="M84" s="540"/>
      <c r="N84" s="540"/>
      <c r="O84" s="540"/>
      <c r="P84" s="540"/>
      <c r="Q84" s="541"/>
      <c r="R84" s="541"/>
      <c r="S84" s="540"/>
      <c r="T84" s="540"/>
      <c r="U84" s="540"/>
      <c r="V84" s="540"/>
      <c r="W84" s="540"/>
      <c r="X84" s="540"/>
      <c r="Y84" s="540"/>
      <c r="Z84" s="540"/>
      <c r="AA84" s="540"/>
      <c r="AB84" s="542"/>
    </row>
    <row r="85" spans="8:8" ht="15.75" customHeight="1">
      <c r="A85" s="437"/>
      <c r="B85" s="496" t="s">
        <v>221</v>
      </c>
      <c r="C85" s="517" t="s">
        <v>165</v>
      </c>
      <c r="D85" s="518"/>
      <c r="E85" s="531" t="s">
        <v>214</v>
      </c>
      <c r="F85" s="532" t="s">
        <v>215</v>
      </c>
      <c r="G85" s="532" t="s">
        <v>214</v>
      </c>
      <c r="H85" s="532" t="s">
        <v>215</v>
      </c>
      <c r="I85" s="532" t="s">
        <v>214</v>
      </c>
      <c r="J85" s="532" t="s">
        <v>215</v>
      </c>
      <c r="K85" s="532" t="s">
        <v>214</v>
      </c>
      <c r="L85" s="532" t="s">
        <v>215</v>
      </c>
      <c r="M85" s="532" t="s">
        <v>214</v>
      </c>
      <c r="N85" s="532" t="s">
        <v>215</v>
      </c>
      <c r="O85" s="532" t="s">
        <v>214</v>
      </c>
      <c r="P85" s="532" t="s">
        <v>215</v>
      </c>
      <c r="Q85" s="532" t="s">
        <v>214</v>
      </c>
      <c r="R85" s="532" t="s">
        <v>215</v>
      </c>
      <c r="S85" s="532" t="s">
        <v>214</v>
      </c>
      <c r="T85" s="532" t="s">
        <v>215</v>
      </c>
      <c r="U85" s="532" t="s">
        <v>214</v>
      </c>
      <c r="V85" s="532" t="s">
        <v>215</v>
      </c>
      <c r="W85" s="532" t="s">
        <v>214</v>
      </c>
      <c r="X85" s="532" t="s">
        <v>215</v>
      </c>
      <c r="Y85" s="532" t="s">
        <v>214</v>
      </c>
      <c r="Z85" s="532" t="s">
        <v>215</v>
      </c>
      <c r="AA85" s="532" t="s">
        <v>214</v>
      </c>
      <c r="AB85" s="533" t="s">
        <v>215</v>
      </c>
    </row>
    <row r="86" spans="8:8" ht="15.75" customHeight="1">
      <c r="A86" s="437"/>
      <c r="B86" s="499"/>
      <c r="C86" s="519" t="s">
        <v>222</v>
      </c>
      <c r="D86" s="534"/>
      <c r="E86" s="521">
        <v>0.0</v>
      </c>
      <c r="F86" s="521">
        <v>0.0</v>
      </c>
      <c r="G86" s="521">
        <f t="shared" si="45" ref="G86:V86">SUMPRODUCT($D$70:$D$71:$D$72,G70:G71:G72)/100000</f>
        <v>0.0</v>
      </c>
      <c r="H86" s="521">
        <f t="shared" si="45"/>
        <v>0.0</v>
      </c>
      <c r="I86" s="521">
        <f t="shared" si="45"/>
        <v>0.0</v>
      </c>
      <c r="J86" s="521">
        <f t="shared" si="45"/>
        <v>0.0</v>
      </c>
      <c r="K86" s="521">
        <f t="shared" si="45"/>
        <v>0.0</v>
      </c>
      <c r="L86" s="521">
        <f t="shared" si="45"/>
        <v>0.0</v>
      </c>
      <c r="M86" s="521">
        <f t="shared" si="45"/>
        <v>0.0</v>
      </c>
      <c r="N86" s="521">
        <f t="shared" si="45"/>
        <v>0.0</v>
      </c>
      <c r="O86" s="521">
        <f t="shared" si="45"/>
        <v>0.0</v>
      </c>
      <c r="P86" s="521">
        <f t="shared" si="45"/>
        <v>0.0</v>
      </c>
      <c r="Q86" s="521">
        <f t="shared" si="45"/>
        <v>0.0</v>
      </c>
      <c r="R86" s="521">
        <f t="shared" si="45"/>
        <v>0.0</v>
      </c>
      <c r="S86" s="521">
        <f t="shared" si="45"/>
        <v>0.0</v>
      </c>
      <c r="T86" s="521">
        <f t="shared" si="45"/>
        <v>0.0</v>
      </c>
      <c r="U86" s="521">
        <f t="shared" si="45"/>
        <v>0.0</v>
      </c>
      <c r="V86" s="521">
        <f t="shared" si="45"/>
        <v>0.0</v>
      </c>
      <c r="W86" s="521">
        <v>0.0</v>
      </c>
      <c r="X86" s="521">
        <v>0.0293322</v>
      </c>
      <c r="Y86" s="521">
        <f t="shared" si="46" ref="Y86:AB86">SUMPRODUCT($D$70:$D$71:$D$72,Y70:Y71:Y72)/100000</f>
        <v>0.0</v>
      </c>
      <c r="Z86" s="521">
        <f t="shared" si="46"/>
        <v>0.0</v>
      </c>
      <c r="AA86" s="521">
        <f t="shared" si="46"/>
        <v>0.0</v>
      </c>
      <c r="AB86" s="549">
        <f t="shared" si="46"/>
        <v>0.0</v>
      </c>
    </row>
    <row r="87" spans="8:8" ht="15.75" customHeight="1">
      <c r="A87" s="437"/>
      <c r="B87" s="499"/>
      <c r="C87" s="519" t="s">
        <v>223</v>
      </c>
      <c r="D87" s="522"/>
      <c r="E87" s="523">
        <v>0.034323</v>
      </c>
      <c r="F87" s="523">
        <v>0.057205</v>
      </c>
      <c r="G87" s="523">
        <f t="shared" si="47" ref="G87:V87">SUMPRODUCT($D$73:$D$74:$D$75:$D$76,G73:G74:G75:G76)/100000</f>
        <v>0.0</v>
      </c>
      <c r="H87" s="523">
        <f t="shared" si="47"/>
        <v>0.0</v>
      </c>
      <c r="I87" s="523">
        <f t="shared" si="47"/>
        <v>0.0</v>
      </c>
      <c r="J87" s="523">
        <f t="shared" si="47"/>
        <v>0.0</v>
      </c>
      <c r="K87" s="523">
        <f t="shared" si="47"/>
        <v>0.0</v>
      </c>
      <c r="L87" s="523">
        <f t="shared" si="47"/>
        <v>0.0</v>
      </c>
      <c r="M87" s="523">
        <f t="shared" si="47"/>
        <v>0.0</v>
      </c>
      <c r="N87" s="523">
        <f t="shared" si="47"/>
        <v>0.0</v>
      </c>
      <c r="O87" s="523">
        <f t="shared" si="47"/>
        <v>0.0</v>
      </c>
      <c r="P87" s="523">
        <f t="shared" si="47"/>
        <v>0.0</v>
      </c>
      <c r="Q87" s="523">
        <f t="shared" si="47"/>
        <v>0.0</v>
      </c>
      <c r="R87" s="523">
        <f t="shared" si="47"/>
        <v>0.0</v>
      </c>
      <c r="S87" s="523">
        <f t="shared" si="47"/>
        <v>0.0</v>
      </c>
      <c r="T87" s="523">
        <f t="shared" si="47"/>
        <v>0.0</v>
      </c>
      <c r="U87" s="523">
        <f t="shared" si="47"/>
        <v>0.0</v>
      </c>
      <c r="V87" s="523">
        <f t="shared" si="47"/>
        <v>0.0</v>
      </c>
      <c r="W87" s="523">
        <v>0.0160174</v>
      </c>
      <c r="X87" s="523">
        <v>0.0434758</v>
      </c>
      <c r="Y87" s="523">
        <f t="shared" si="48" ref="Y87:AB87">SUMPRODUCT($D$73:$D$74:$D$75:$D$76,Y73:Y74:Y75:Y76)/100000</f>
        <v>0.0</v>
      </c>
      <c r="Z87" s="523">
        <f t="shared" si="48"/>
        <v>0.0</v>
      </c>
      <c r="AA87" s="523">
        <f t="shared" si="48"/>
        <v>0.0</v>
      </c>
      <c r="AB87" s="550">
        <f t="shared" si="48"/>
        <v>0.0</v>
      </c>
    </row>
    <row r="88" spans="8:8" ht="15.75" customHeight="1">
      <c r="A88" s="552"/>
      <c r="B88" s="499"/>
      <c r="C88" s="524" t="s">
        <v>224</v>
      </c>
      <c r="D88" s="522"/>
      <c r="E88" s="523">
        <v>0.0</v>
      </c>
      <c r="F88" s="523">
        <v>0.0600408</v>
      </c>
      <c r="G88" s="523">
        <f t="shared" si="49" ref="G88:V88">SUMPRODUCT($D$77:$D$78:$D$79,G77:G78:G79)/100000</f>
        <v>0.0</v>
      </c>
      <c r="H88" s="523">
        <f t="shared" si="49"/>
        <v>0.0</v>
      </c>
      <c r="I88" s="523">
        <f t="shared" si="49"/>
        <v>0.0</v>
      </c>
      <c r="J88" s="523">
        <f t="shared" si="49"/>
        <v>0.0</v>
      </c>
      <c r="K88" s="523">
        <f t="shared" si="49"/>
        <v>0.0</v>
      </c>
      <c r="L88" s="523">
        <f t="shared" si="49"/>
        <v>0.0</v>
      </c>
      <c r="M88" s="523">
        <f t="shared" si="49"/>
        <v>0.0</v>
      </c>
      <c r="N88" s="523">
        <f t="shared" si="49"/>
        <v>0.0</v>
      </c>
      <c r="O88" s="523">
        <f t="shared" si="49"/>
        <v>0.0</v>
      </c>
      <c r="P88" s="523">
        <f t="shared" si="49"/>
        <v>0.0</v>
      </c>
      <c r="Q88" s="523">
        <f t="shared" si="49"/>
        <v>0.0</v>
      </c>
      <c r="R88" s="523">
        <f t="shared" si="49"/>
        <v>0.0</v>
      </c>
      <c r="S88" s="523">
        <f t="shared" si="49"/>
        <v>0.0</v>
      </c>
      <c r="T88" s="523">
        <f t="shared" si="49"/>
        <v>0.0</v>
      </c>
      <c r="U88" s="523">
        <f t="shared" si="49"/>
        <v>0.0</v>
      </c>
      <c r="V88" s="523">
        <f t="shared" si="49"/>
        <v>0.0</v>
      </c>
      <c r="W88" s="523">
        <v>0.0</v>
      </c>
      <c r="X88" s="523">
        <v>0.0600408</v>
      </c>
      <c r="Y88" s="523">
        <f t="shared" si="50" ref="Y88:AB88">SUMPRODUCT($D$77:$D$78:$D$79,Y77:Y78:Y79)/100000</f>
        <v>0.0</v>
      </c>
      <c r="Z88" s="523">
        <f t="shared" si="50"/>
        <v>0.0</v>
      </c>
      <c r="AA88" s="523">
        <f t="shared" si="50"/>
        <v>0.0</v>
      </c>
      <c r="AB88" s="550">
        <f t="shared" si="50"/>
        <v>0.0</v>
      </c>
    </row>
    <row r="89" spans="8:8" ht="15.75" customHeight="1">
      <c r="A89" s="413"/>
      <c r="B89" s="499"/>
      <c r="C89" s="519" t="s">
        <v>225</v>
      </c>
      <c r="D89" s="522"/>
      <c r="E89" s="523">
        <v>0.0</v>
      </c>
      <c r="F89" s="523">
        <v>0.0191692</v>
      </c>
      <c r="G89" s="523">
        <f t="shared" si="51" ref="G89:V89">SUMPRODUCT($D$80:$D$81,G80:G81)/100000</f>
        <v>0.0</v>
      </c>
      <c r="H89" s="523">
        <f t="shared" si="51"/>
        <v>0.0</v>
      </c>
      <c r="I89" s="523">
        <f t="shared" si="51"/>
        <v>0.0</v>
      </c>
      <c r="J89" s="523">
        <f t="shared" si="51"/>
        <v>0.0</v>
      </c>
      <c r="K89" s="523">
        <f t="shared" si="51"/>
        <v>0.0</v>
      </c>
      <c r="L89" s="523">
        <f t="shared" si="51"/>
        <v>0.0</v>
      </c>
      <c r="M89" s="523">
        <f t="shared" si="51"/>
        <v>0.0</v>
      </c>
      <c r="N89" s="523">
        <f t="shared" si="51"/>
        <v>0.0</v>
      </c>
      <c r="O89" s="523">
        <f t="shared" si="51"/>
        <v>0.0</v>
      </c>
      <c r="P89" s="523">
        <f t="shared" si="51"/>
        <v>0.0</v>
      </c>
      <c r="Q89" s="523">
        <f t="shared" si="51"/>
        <v>0.0</v>
      </c>
      <c r="R89" s="523">
        <f t="shared" si="51"/>
        <v>0.0</v>
      </c>
      <c r="S89" s="523">
        <f t="shared" si="51"/>
        <v>0.0</v>
      </c>
      <c r="T89" s="523">
        <f t="shared" si="51"/>
        <v>0.0</v>
      </c>
      <c r="U89" s="523">
        <f t="shared" si="51"/>
        <v>0.0</v>
      </c>
      <c r="V89" s="523">
        <f t="shared" si="51"/>
        <v>0.0</v>
      </c>
      <c r="W89" s="523">
        <v>0.008457000000000001</v>
      </c>
      <c r="X89" s="523">
        <v>0.013531200000000002</v>
      </c>
      <c r="Y89" s="523">
        <f t="shared" si="52" ref="Y89:AB89">SUMPRODUCT($D$80:$D$81,Y80:Y81)/100000</f>
        <v>0.0</v>
      </c>
      <c r="Z89" s="523">
        <f t="shared" si="52"/>
        <v>0.0</v>
      </c>
      <c r="AA89" s="523">
        <f t="shared" si="52"/>
        <v>0.0</v>
      </c>
      <c r="AB89" s="550">
        <f t="shared" si="52"/>
        <v>0.0</v>
      </c>
    </row>
    <row r="90" spans="8:8" ht="15.75" customHeight="1">
      <c r="A90" s="413"/>
      <c r="B90" s="501"/>
      <c r="C90" s="525" t="s">
        <v>187</v>
      </c>
      <c r="D90" s="526"/>
      <c r="E90" s="527">
        <f t="shared" si="53" ref="E90:AB90">SUM(E86:E89)</f>
        <v>0.034323</v>
      </c>
      <c r="F90" s="528">
        <f t="shared" si="53"/>
        <v>0.136415</v>
      </c>
      <c r="G90" s="528">
        <f t="shared" si="53"/>
        <v>0.0</v>
      </c>
      <c r="H90" s="528">
        <f t="shared" si="53"/>
        <v>0.0</v>
      </c>
      <c r="I90" s="528">
        <f t="shared" si="53"/>
        <v>0.0</v>
      </c>
      <c r="J90" s="528">
        <f t="shared" si="53"/>
        <v>0.0</v>
      </c>
      <c r="K90" s="528">
        <f t="shared" si="53"/>
        <v>0.0</v>
      </c>
      <c r="L90" s="528">
        <f t="shared" si="53"/>
        <v>0.0</v>
      </c>
      <c r="M90" s="528">
        <f t="shared" si="53"/>
        <v>0.0</v>
      </c>
      <c r="N90" s="528">
        <f t="shared" si="53"/>
        <v>0.0</v>
      </c>
      <c r="O90" s="528">
        <f t="shared" si="53"/>
        <v>0.0</v>
      </c>
      <c r="P90" s="528">
        <f t="shared" si="53"/>
        <v>0.0</v>
      </c>
      <c r="Q90" s="528">
        <f t="shared" si="53"/>
        <v>0.0</v>
      </c>
      <c r="R90" s="528">
        <f t="shared" si="53"/>
        <v>0.0</v>
      </c>
      <c r="S90" s="528">
        <f t="shared" si="53"/>
        <v>0.0</v>
      </c>
      <c r="T90" s="528">
        <f t="shared" si="53"/>
        <v>0.0</v>
      </c>
      <c r="U90" s="528">
        <f t="shared" si="53"/>
        <v>0.0</v>
      </c>
      <c r="V90" s="528">
        <f t="shared" si="53"/>
        <v>0.0</v>
      </c>
      <c r="W90" s="528">
        <f t="shared" si="53"/>
        <v>0.0244744</v>
      </c>
      <c r="X90" s="528">
        <f t="shared" si="53"/>
        <v>0.14637999999999998</v>
      </c>
      <c r="Y90" s="528">
        <f t="shared" si="53"/>
        <v>0.0</v>
      </c>
      <c r="Z90" s="528">
        <f t="shared" si="53"/>
        <v>0.0</v>
      </c>
      <c r="AA90" s="528">
        <f t="shared" si="53"/>
        <v>0.0</v>
      </c>
      <c r="AB90" s="529">
        <f t="shared" si="53"/>
        <v>0.0</v>
      </c>
    </row>
    <row r="91" spans="8:8" ht="15.75" customHeight="1">
      <c r="A91" s="551" t="s">
        <v>280</v>
      </c>
      <c r="B91" s="496">
        <v>1.0</v>
      </c>
      <c r="C91" s="497" t="s">
        <v>217</v>
      </c>
      <c r="D91" s="280">
        <v>92.9</v>
      </c>
      <c r="E91" s="432">
        <v>3.0</v>
      </c>
      <c r="F91" s="432">
        <v>10.0</v>
      </c>
      <c r="G91" s="432"/>
      <c r="H91" s="432"/>
      <c r="I91" s="432"/>
      <c r="J91" s="432"/>
      <c r="K91" s="432"/>
      <c r="L91" s="432"/>
      <c r="M91" s="432"/>
      <c r="N91" s="432"/>
      <c r="O91" s="433"/>
      <c r="P91" s="433"/>
      <c r="Q91" s="432"/>
      <c r="R91" s="432"/>
      <c r="S91" s="348"/>
      <c r="T91" s="348"/>
      <c r="U91" s="433"/>
      <c r="V91" s="433"/>
      <c r="W91" s="433"/>
      <c r="X91" s="433"/>
      <c r="Y91" s="433"/>
      <c r="Z91" s="433"/>
      <c r="AA91" s="433"/>
      <c r="AB91" s="435"/>
    </row>
    <row r="92" spans="8:8" ht="15.75" customHeight="1">
      <c r="A92" s="437"/>
      <c r="B92" s="499">
        <v>2.0</v>
      </c>
      <c r="C92" s="500" t="s">
        <v>218</v>
      </c>
      <c r="D92" s="289">
        <v>154.38</v>
      </c>
      <c r="E92" s="536">
        <v>0.0</v>
      </c>
      <c r="F92" s="536">
        <v>0.0</v>
      </c>
      <c r="G92" s="433"/>
      <c r="H92" s="433"/>
      <c r="I92" s="432"/>
      <c r="J92" s="432"/>
      <c r="K92" s="432"/>
      <c r="L92" s="432"/>
      <c r="M92" s="432"/>
      <c r="N92" s="432"/>
      <c r="O92" s="433"/>
      <c r="P92" s="433"/>
      <c r="Q92" s="432"/>
      <c r="R92" s="432"/>
      <c r="S92" s="348"/>
      <c r="T92" s="348"/>
      <c r="U92" s="433"/>
      <c r="V92" s="433"/>
      <c r="W92" s="433"/>
      <c r="X92" s="433"/>
      <c r="Y92" s="433"/>
      <c r="Z92" s="433"/>
      <c r="AA92" s="433"/>
      <c r="AB92" s="435"/>
    </row>
    <row r="93" spans="8:8" ht="15.75" customHeight="1">
      <c r="A93" s="437"/>
      <c r="B93" s="499">
        <v>3.0</v>
      </c>
      <c r="C93" s="500" t="s">
        <v>178</v>
      </c>
      <c r="D93" s="289">
        <v>283.73</v>
      </c>
      <c r="E93" s="536">
        <v>0.0</v>
      </c>
      <c r="F93" s="536">
        <v>0.0</v>
      </c>
      <c r="G93" s="432"/>
      <c r="H93" s="432"/>
      <c r="I93" s="432"/>
      <c r="J93" s="432"/>
      <c r="K93" s="432"/>
      <c r="L93" s="432"/>
      <c r="M93" s="432"/>
      <c r="N93" s="432"/>
      <c r="O93" s="433"/>
      <c r="P93" s="433"/>
      <c r="Q93" s="432"/>
      <c r="R93" s="432"/>
      <c r="S93" s="348"/>
      <c r="T93" s="348"/>
      <c r="U93" s="433"/>
      <c r="V93" s="433"/>
      <c r="W93" s="433"/>
      <c r="X93" s="433"/>
      <c r="Y93" s="433"/>
      <c r="Z93" s="433"/>
      <c r="AA93" s="433"/>
      <c r="AB93" s="435"/>
    </row>
    <row r="94" spans="8:8" ht="15.75" customHeight="1">
      <c r="A94" s="437"/>
      <c r="B94" s="499">
        <v>4.0</v>
      </c>
      <c r="C94" s="500" t="s">
        <v>179</v>
      </c>
      <c r="D94" s="289">
        <v>344.75</v>
      </c>
      <c r="E94" s="536">
        <v>0.0</v>
      </c>
      <c r="F94" s="536">
        <v>0.0</v>
      </c>
      <c r="G94" s="432"/>
      <c r="H94" s="432"/>
      <c r="I94" s="432"/>
      <c r="J94" s="432"/>
      <c r="K94" s="432"/>
      <c r="L94" s="432"/>
      <c r="M94" s="432"/>
      <c r="N94" s="432"/>
      <c r="O94" s="433"/>
      <c r="P94" s="433"/>
      <c r="Q94" s="432"/>
      <c r="R94" s="432"/>
      <c r="S94" s="348"/>
      <c r="T94" s="348"/>
      <c r="U94" s="433"/>
      <c r="V94" s="433"/>
      <c r="W94" s="433"/>
      <c r="X94" s="433"/>
      <c r="Y94" s="433"/>
      <c r="Z94" s="433"/>
      <c r="AA94" s="433"/>
      <c r="AB94" s="435"/>
    </row>
    <row r="95" spans="8:8" ht="15.75" customHeight="1">
      <c r="A95" s="437"/>
      <c r="B95" s="499">
        <v>5.0</v>
      </c>
      <c r="C95" s="500" t="s">
        <v>175</v>
      </c>
      <c r="D95" s="289">
        <v>208.06</v>
      </c>
      <c r="E95" s="536">
        <v>0.0</v>
      </c>
      <c r="F95" s="536">
        <v>0.0</v>
      </c>
      <c r="G95" s="432"/>
      <c r="H95" s="432"/>
      <c r="I95" s="432"/>
      <c r="J95" s="432"/>
      <c r="K95" s="432"/>
      <c r="L95" s="432"/>
      <c r="M95" s="432"/>
      <c r="N95" s="432"/>
      <c r="O95" s="433"/>
      <c r="P95" s="433"/>
      <c r="Q95" s="432"/>
      <c r="R95" s="432"/>
      <c r="S95" s="348"/>
      <c r="T95" s="348"/>
      <c r="U95" s="433"/>
      <c r="V95" s="433"/>
      <c r="W95" s="433"/>
      <c r="X95" s="433"/>
      <c r="Y95" s="433"/>
      <c r="Z95" s="433"/>
      <c r="AA95" s="433"/>
      <c r="AB95" s="435"/>
    </row>
    <row r="96" spans="8:8" ht="15.75" customHeight="1">
      <c r="A96" s="437"/>
      <c r="B96" s="499">
        <v>6.0</v>
      </c>
      <c r="C96" s="500" t="s">
        <v>176</v>
      </c>
      <c r="D96" s="289">
        <v>399.65</v>
      </c>
      <c r="E96" s="536">
        <v>0.0</v>
      </c>
      <c r="F96" s="536">
        <v>0.0</v>
      </c>
      <c r="G96" s="432"/>
      <c r="H96" s="432"/>
      <c r="I96" s="432"/>
      <c r="J96" s="432"/>
      <c r="K96" s="432"/>
      <c r="L96" s="432"/>
      <c r="M96" s="432"/>
      <c r="N96" s="432"/>
      <c r="O96" s="433"/>
      <c r="P96" s="433"/>
      <c r="Q96" s="432"/>
      <c r="R96" s="432"/>
      <c r="S96" s="348"/>
      <c r="T96" s="348"/>
      <c r="U96" s="433"/>
      <c r="V96" s="433"/>
      <c r="W96" s="433"/>
      <c r="X96" s="433"/>
      <c r="Y96" s="433"/>
      <c r="Z96" s="433"/>
      <c r="AA96" s="433"/>
      <c r="AB96" s="435"/>
    </row>
    <row r="97" spans="8:8" ht="15.75" customHeight="1">
      <c r="A97" s="437"/>
      <c r="B97" s="499">
        <v>7.0</v>
      </c>
      <c r="C97" s="500" t="s">
        <v>174</v>
      </c>
      <c r="D97" s="289">
        <v>228.82</v>
      </c>
      <c r="E97" s="432">
        <v>26.0</v>
      </c>
      <c r="F97" s="432">
        <v>16.0</v>
      </c>
      <c r="G97" s="432"/>
      <c r="H97" s="432"/>
      <c r="I97" s="432"/>
      <c r="J97" s="432"/>
      <c r="K97" s="432"/>
      <c r="L97" s="432"/>
      <c r="M97" s="432"/>
      <c r="N97" s="432"/>
      <c r="O97" s="433"/>
      <c r="P97" s="433"/>
      <c r="Q97" s="432"/>
      <c r="R97" s="432"/>
      <c r="S97" s="348"/>
      <c r="T97" s="348"/>
      <c r="U97" s="433"/>
      <c r="V97" s="433"/>
      <c r="W97" s="433"/>
      <c r="X97" s="433"/>
      <c r="Y97" s="433"/>
      <c r="Z97" s="433"/>
      <c r="AA97" s="433"/>
      <c r="AB97" s="435"/>
    </row>
    <row r="98" spans="8:8" ht="15.75" customHeight="1">
      <c r="A98" s="437"/>
      <c r="B98" s="499">
        <v>8.0</v>
      </c>
      <c r="C98" s="500" t="s">
        <v>177</v>
      </c>
      <c r="D98" s="289">
        <v>402.71</v>
      </c>
      <c r="E98" s="536">
        <v>0.0</v>
      </c>
      <c r="F98" s="536">
        <v>0.0</v>
      </c>
      <c r="G98" s="432"/>
      <c r="H98" s="432"/>
      <c r="I98" s="432"/>
      <c r="J98" s="432"/>
      <c r="K98" s="432"/>
      <c r="L98" s="432"/>
      <c r="M98" s="432"/>
      <c r="N98" s="432"/>
      <c r="O98" s="433"/>
      <c r="P98" s="433"/>
      <c r="Q98" s="432"/>
      <c r="R98" s="432"/>
      <c r="S98" s="348"/>
      <c r="T98" s="348"/>
      <c r="U98" s="433"/>
      <c r="V98" s="433"/>
      <c r="W98" s="433"/>
      <c r="X98" s="433"/>
      <c r="Y98" s="433"/>
      <c r="Z98" s="433"/>
      <c r="AA98" s="433"/>
      <c r="AB98" s="435"/>
    </row>
    <row r="99" spans="8:8" ht="15.75" customHeight="1">
      <c r="A99" s="437"/>
      <c r="B99" s="499">
        <v>9.0</v>
      </c>
      <c r="C99" s="500" t="s">
        <v>172</v>
      </c>
      <c r="D99" s="289">
        <v>250.17</v>
      </c>
      <c r="E99" s="536">
        <v>0.0</v>
      </c>
      <c r="F99" s="536">
        <v>0.0</v>
      </c>
      <c r="G99" s="432"/>
      <c r="H99" s="432"/>
      <c r="I99" s="432"/>
      <c r="J99" s="432"/>
      <c r="K99" s="432"/>
      <c r="L99" s="432"/>
      <c r="M99" s="432"/>
      <c r="N99" s="432"/>
      <c r="O99" s="433"/>
      <c r="P99" s="433"/>
      <c r="Q99" s="432"/>
      <c r="R99" s="432"/>
      <c r="S99" s="348"/>
      <c r="T99" s="348"/>
      <c r="U99" s="433"/>
      <c r="V99" s="433"/>
      <c r="W99" s="433"/>
      <c r="X99" s="433"/>
      <c r="Y99" s="433"/>
      <c r="Z99" s="433"/>
      <c r="AA99" s="433"/>
      <c r="AB99" s="435"/>
    </row>
    <row r="100" spans="8:8" ht="15.75" customHeight="1">
      <c r="A100" s="437"/>
      <c r="B100" s="499">
        <v>10.0</v>
      </c>
      <c r="C100" s="500" t="s">
        <v>173</v>
      </c>
      <c r="D100" s="289">
        <v>250.17</v>
      </c>
      <c r="E100" s="536">
        <v>0.0</v>
      </c>
      <c r="F100" s="536">
        <v>0.0</v>
      </c>
      <c r="G100" s="432"/>
      <c r="H100" s="432"/>
      <c r="I100" s="432"/>
      <c r="J100" s="432"/>
      <c r="K100" s="432"/>
      <c r="L100" s="432"/>
      <c r="M100" s="432"/>
      <c r="N100" s="438"/>
      <c r="O100" s="433"/>
      <c r="P100" s="433"/>
      <c r="Q100" s="432"/>
      <c r="R100" s="438"/>
      <c r="S100" s="348"/>
      <c r="T100" s="460"/>
      <c r="U100" s="433"/>
      <c r="V100" s="433"/>
      <c r="W100" s="433"/>
      <c r="X100" s="433"/>
      <c r="Y100" s="433"/>
      <c r="Z100" s="433"/>
      <c r="AA100" s="433"/>
      <c r="AB100" s="435"/>
    </row>
    <row r="101" spans="8:8" ht="15.75" customHeight="1">
      <c r="A101" s="437"/>
      <c r="B101" s="499">
        <v>11.0</v>
      </c>
      <c r="C101" s="500" t="s">
        <v>219</v>
      </c>
      <c r="D101" s="289">
        <v>228.82</v>
      </c>
      <c r="E101" s="536">
        <v>0.0</v>
      </c>
      <c r="F101" s="536">
        <v>0.0</v>
      </c>
      <c r="G101" s="432"/>
      <c r="H101" s="432"/>
      <c r="I101" s="432"/>
      <c r="J101" s="432"/>
      <c r="K101" s="432"/>
      <c r="L101" s="432"/>
      <c r="M101" s="432"/>
      <c r="N101" s="432"/>
      <c r="O101" s="433"/>
      <c r="P101" s="433"/>
      <c r="Q101" s="432"/>
      <c r="R101" s="432"/>
      <c r="S101" s="348"/>
      <c r="T101" s="348"/>
      <c r="U101" s="433"/>
      <c r="V101" s="433"/>
      <c r="W101" s="433"/>
      <c r="X101" s="433"/>
      <c r="Y101" s="433"/>
      <c r="Z101" s="433"/>
      <c r="AA101" s="433"/>
      <c r="AB101" s="435"/>
    </row>
    <row r="102" spans="8:8" ht="15.75" customHeight="1">
      <c r="A102" s="437"/>
      <c r="B102" s="499">
        <v>12.0</v>
      </c>
      <c r="C102" s="500" t="s">
        <v>181</v>
      </c>
      <c r="D102" s="289">
        <v>56.38</v>
      </c>
      <c r="E102" s="432">
        <v>4.0</v>
      </c>
      <c r="F102" s="432">
        <v>17.0</v>
      </c>
      <c r="G102" s="432"/>
      <c r="H102" s="432"/>
      <c r="I102" s="432"/>
      <c r="J102" s="432"/>
      <c r="K102" s="432"/>
      <c r="L102" s="432"/>
      <c r="M102" s="432"/>
      <c r="N102" s="432"/>
      <c r="O102" s="433"/>
      <c r="P102" s="433"/>
      <c r="Q102" s="432"/>
      <c r="R102" s="432"/>
      <c r="S102" s="348"/>
      <c r="T102" s="348"/>
      <c r="U102" s="433"/>
      <c r="V102" s="433"/>
      <c r="W102" s="433"/>
      <c r="X102" s="433"/>
      <c r="Y102" s="433"/>
      <c r="Z102" s="433"/>
      <c r="AA102" s="433"/>
      <c r="AB102" s="435"/>
    </row>
    <row r="103" spans="8:8" ht="15.75" customHeight="1">
      <c r="A103" s="437"/>
      <c r="B103" s="499">
        <v>13.0</v>
      </c>
      <c r="C103" s="500" t="s">
        <v>220</v>
      </c>
      <c r="D103" s="289">
        <v>70.14</v>
      </c>
      <c r="E103" s="432">
        <v>9.0</v>
      </c>
      <c r="F103" s="432">
        <v>23.0</v>
      </c>
      <c r="G103" s="432"/>
      <c r="H103" s="432"/>
      <c r="I103" s="432"/>
      <c r="J103" s="432"/>
      <c r="K103" s="432"/>
      <c r="L103" s="432"/>
      <c r="M103" s="432"/>
      <c r="N103" s="432"/>
      <c r="O103" s="433"/>
      <c r="P103" s="433"/>
      <c r="Q103" s="432"/>
      <c r="R103" s="432"/>
      <c r="S103" s="348"/>
      <c r="T103" s="348"/>
      <c r="U103" s="433"/>
      <c r="V103" s="433"/>
      <c r="W103" s="433"/>
      <c r="X103" s="433"/>
      <c r="Y103" s="433"/>
      <c r="Z103" s="433"/>
      <c r="AA103" s="433"/>
      <c r="AB103" s="435"/>
    </row>
    <row r="104" spans="8:8" ht="15.75" customHeight="1">
      <c r="A104" s="437"/>
      <c r="B104" s="501">
        <v>14.0</v>
      </c>
      <c r="C104" s="539"/>
      <c r="D104" s="548"/>
      <c r="E104" s="441"/>
      <c r="F104" s="441"/>
      <c r="G104" s="442"/>
      <c r="H104" s="442"/>
      <c r="I104" s="441"/>
      <c r="J104" s="441"/>
      <c r="K104" s="441"/>
      <c r="L104" s="441"/>
      <c r="M104" s="441"/>
      <c r="N104" s="441"/>
      <c r="O104" s="442"/>
      <c r="P104" s="442"/>
      <c r="Q104" s="443"/>
      <c r="R104" s="443"/>
      <c r="S104" s="443"/>
      <c r="T104" s="443"/>
      <c r="U104" s="442"/>
      <c r="V104" s="442"/>
      <c r="W104" s="442"/>
      <c r="X104" s="442"/>
      <c r="Y104" s="442"/>
      <c r="Z104" s="442"/>
      <c r="AA104" s="442"/>
      <c r="AB104" s="444"/>
    </row>
    <row r="105" spans="8:8" ht="15.75" customHeight="1">
      <c r="A105" s="437"/>
      <c r="B105" s="505"/>
      <c r="C105" s="506" t="s">
        <v>187</v>
      </c>
      <c r="D105" s="507"/>
      <c r="E105" s="537">
        <v>0.07084800000000001</v>
      </c>
      <c r="F105" s="537">
        <v>0.071618</v>
      </c>
      <c r="G105" s="537">
        <f t="shared" si="54" ref="G105:V105">SUMPRODUCT($D91:$D104,G91:G104)/100000</f>
        <v>0.0</v>
      </c>
      <c r="H105" s="537">
        <f t="shared" si="54"/>
        <v>0.0</v>
      </c>
      <c r="I105" s="537">
        <f t="shared" si="54"/>
        <v>0.0</v>
      </c>
      <c r="J105" s="537">
        <f t="shared" si="54"/>
        <v>0.0</v>
      </c>
      <c r="K105" s="537">
        <f t="shared" si="54"/>
        <v>0.0</v>
      </c>
      <c r="L105" s="537">
        <f t="shared" si="54"/>
        <v>0.0</v>
      </c>
      <c r="M105" s="537">
        <f t="shared" si="54"/>
        <v>0.0</v>
      </c>
      <c r="N105" s="537">
        <f t="shared" si="54"/>
        <v>0.0</v>
      </c>
      <c r="O105" s="537">
        <f t="shared" si="54"/>
        <v>0.0</v>
      </c>
      <c r="P105" s="537">
        <f t="shared" si="54"/>
        <v>0.0</v>
      </c>
      <c r="Q105" s="537">
        <f t="shared" si="54"/>
        <v>0.0</v>
      </c>
      <c r="R105" s="537">
        <f t="shared" si="54"/>
        <v>0.0</v>
      </c>
      <c r="S105" s="537">
        <f t="shared" si="54"/>
        <v>0.0</v>
      </c>
      <c r="T105" s="537">
        <f t="shared" si="54"/>
        <v>0.0</v>
      </c>
      <c r="U105" s="537">
        <f t="shared" si="54"/>
        <v>0.0</v>
      </c>
      <c r="V105" s="537">
        <f t="shared" si="54"/>
        <v>0.0</v>
      </c>
      <c r="W105" s="537">
        <v>0.006903200000000001</v>
      </c>
      <c r="X105" s="537">
        <v>0.017254600000000002</v>
      </c>
      <c r="Y105" s="537">
        <f t="shared" si="55" ref="Y105:AB105">SUMPRODUCT($D91:$D104,Y91:Y104)/100000</f>
        <v>0.0</v>
      </c>
      <c r="Z105" s="537">
        <f t="shared" si="55"/>
        <v>0.0</v>
      </c>
      <c r="AA105" s="537">
        <f t="shared" si="55"/>
        <v>0.0</v>
      </c>
      <c r="AB105" s="538">
        <f t="shared" si="55"/>
        <v>0.0</v>
      </c>
    </row>
    <row r="106" spans="8:8" ht="15.75" customHeight="1">
      <c r="A106" s="437"/>
      <c r="B106" s="510"/>
      <c r="C106" s="511"/>
      <c r="D106" s="512"/>
      <c r="E106" s="540"/>
      <c r="F106" s="540"/>
      <c r="G106" s="540"/>
      <c r="H106" s="540"/>
      <c r="I106" s="540"/>
      <c r="J106" s="540"/>
      <c r="K106" s="540"/>
      <c r="L106" s="540"/>
      <c r="M106" s="540"/>
      <c r="N106" s="540"/>
      <c r="O106" s="540"/>
      <c r="P106" s="540"/>
      <c r="Q106" s="541"/>
      <c r="R106" s="541"/>
      <c r="S106" s="540"/>
      <c r="T106" s="540"/>
      <c r="U106" s="540"/>
      <c r="V106" s="540"/>
      <c r="W106" s="540"/>
      <c r="X106" s="540"/>
      <c r="Y106" s="540"/>
      <c r="Z106" s="540"/>
      <c r="AA106" s="540"/>
      <c r="AB106" s="542"/>
    </row>
    <row r="107" spans="8:8" ht="15.75" customHeight="1">
      <c r="A107" s="437"/>
      <c r="B107" s="496" t="s">
        <v>221</v>
      </c>
      <c r="C107" s="517" t="s">
        <v>165</v>
      </c>
      <c r="D107" s="518"/>
      <c r="E107" s="531" t="s">
        <v>214</v>
      </c>
      <c r="F107" s="532" t="s">
        <v>215</v>
      </c>
      <c r="G107" s="532" t="s">
        <v>214</v>
      </c>
      <c r="H107" s="532" t="s">
        <v>215</v>
      </c>
      <c r="I107" s="532" t="s">
        <v>214</v>
      </c>
      <c r="J107" s="532" t="s">
        <v>215</v>
      </c>
      <c r="K107" s="532" t="s">
        <v>214</v>
      </c>
      <c r="L107" s="532" t="s">
        <v>215</v>
      </c>
      <c r="M107" s="532" t="s">
        <v>214</v>
      </c>
      <c r="N107" s="532" t="s">
        <v>215</v>
      </c>
      <c r="O107" s="532" t="s">
        <v>214</v>
      </c>
      <c r="P107" s="532" t="s">
        <v>215</v>
      </c>
      <c r="Q107" s="532" t="s">
        <v>214</v>
      </c>
      <c r="R107" s="532" t="s">
        <v>215</v>
      </c>
      <c r="S107" s="532" t="s">
        <v>214</v>
      </c>
      <c r="T107" s="532" t="s">
        <v>215</v>
      </c>
      <c r="U107" s="532" t="s">
        <v>214</v>
      </c>
      <c r="V107" s="532" t="s">
        <v>215</v>
      </c>
      <c r="W107" s="532" t="s">
        <v>214</v>
      </c>
      <c r="X107" s="532" t="s">
        <v>215</v>
      </c>
      <c r="Y107" s="532" t="s">
        <v>214</v>
      </c>
      <c r="Z107" s="532" t="s">
        <v>215</v>
      </c>
      <c r="AA107" s="532" t="s">
        <v>214</v>
      </c>
      <c r="AB107" s="533" t="s">
        <v>215</v>
      </c>
    </row>
    <row r="108" spans="8:8" ht="15.75" customHeight="1">
      <c r="A108" s="437"/>
      <c r="B108" s="499"/>
      <c r="C108" s="519" t="s">
        <v>222</v>
      </c>
      <c r="D108" s="534"/>
      <c r="E108" s="521">
        <v>0.0</v>
      </c>
      <c r="F108" s="521">
        <v>0.0</v>
      </c>
      <c r="G108" s="521">
        <f t="shared" si="56" ref="G108:V108">SUMPRODUCT($D$92:$D$93:$D$94,G92:G93:G94)/100000</f>
        <v>0.0</v>
      </c>
      <c r="H108" s="521">
        <f t="shared" si="56"/>
        <v>0.0</v>
      </c>
      <c r="I108" s="521">
        <f t="shared" si="56"/>
        <v>0.0</v>
      </c>
      <c r="J108" s="521">
        <f t="shared" si="56"/>
        <v>0.0</v>
      </c>
      <c r="K108" s="521">
        <f t="shared" si="56"/>
        <v>0.0</v>
      </c>
      <c r="L108" s="521">
        <f t="shared" si="56"/>
        <v>0.0</v>
      </c>
      <c r="M108" s="521">
        <f t="shared" si="56"/>
        <v>0.0</v>
      </c>
      <c r="N108" s="521">
        <f t="shared" si="56"/>
        <v>0.0</v>
      </c>
      <c r="O108" s="521">
        <f t="shared" si="56"/>
        <v>0.0</v>
      </c>
      <c r="P108" s="521">
        <f t="shared" si="56"/>
        <v>0.0</v>
      </c>
      <c r="Q108" s="521">
        <f t="shared" si="56"/>
        <v>0.0</v>
      </c>
      <c r="R108" s="521">
        <f t="shared" si="56"/>
        <v>0.0</v>
      </c>
      <c r="S108" s="521">
        <f t="shared" si="56"/>
        <v>0.0</v>
      </c>
      <c r="T108" s="521">
        <f t="shared" si="56"/>
        <v>0.0</v>
      </c>
      <c r="U108" s="521">
        <f t="shared" si="56"/>
        <v>0.0</v>
      </c>
      <c r="V108" s="521">
        <f t="shared" si="56"/>
        <v>0.0</v>
      </c>
      <c r="W108" s="521">
        <v>0.0</v>
      </c>
      <c r="X108" s="521">
        <v>0.0</v>
      </c>
      <c r="Y108" s="521">
        <f t="shared" si="57" ref="Y108:AB108">SUMPRODUCT($D$92:$D$93:$D$94,Y92:Y93:Y94)/100000</f>
        <v>0.0</v>
      </c>
      <c r="Z108" s="521">
        <f t="shared" si="57"/>
        <v>0.0</v>
      </c>
      <c r="AA108" s="521">
        <f t="shared" si="57"/>
        <v>0.0</v>
      </c>
      <c r="AB108" s="549">
        <f t="shared" si="57"/>
        <v>0.0</v>
      </c>
    </row>
    <row r="109" spans="8:8" ht="15.75" customHeight="1">
      <c r="A109" s="437"/>
      <c r="B109" s="499"/>
      <c r="C109" s="519" t="s">
        <v>223</v>
      </c>
      <c r="D109" s="522"/>
      <c r="E109" s="523">
        <v>0.059493199999999996</v>
      </c>
      <c r="F109" s="523">
        <v>0.036611199999999997</v>
      </c>
      <c r="G109" s="523">
        <f t="shared" si="58" ref="G109:V109">SUMPRODUCT($D$95:$D$96:$D$97:$D$98,G95:G96:G97:G98)/100000</f>
        <v>0.0</v>
      </c>
      <c r="H109" s="523">
        <f t="shared" si="58"/>
        <v>0.0</v>
      </c>
      <c r="I109" s="523">
        <f t="shared" si="58"/>
        <v>0.0</v>
      </c>
      <c r="J109" s="523">
        <f t="shared" si="58"/>
        <v>0.0</v>
      </c>
      <c r="K109" s="523">
        <f t="shared" si="58"/>
        <v>0.0</v>
      </c>
      <c r="L109" s="523">
        <f t="shared" si="58"/>
        <v>0.0</v>
      </c>
      <c r="M109" s="523">
        <f t="shared" si="58"/>
        <v>0.0</v>
      </c>
      <c r="N109" s="523">
        <f t="shared" si="58"/>
        <v>0.0</v>
      </c>
      <c r="O109" s="523">
        <f t="shared" si="58"/>
        <v>0.0</v>
      </c>
      <c r="P109" s="523">
        <f t="shared" si="58"/>
        <v>0.0</v>
      </c>
      <c r="Q109" s="523">
        <f t="shared" si="58"/>
        <v>0.0</v>
      </c>
      <c r="R109" s="523">
        <f t="shared" si="58"/>
        <v>0.0</v>
      </c>
      <c r="S109" s="523">
        <f t="shared" si="58"/>
        <v>0.0</v>
      </c>
      <c r="T109" s="523">
        <f t="shared" si="58"/>
        <v>0.0</v>
      </c>
      <c r="U109" s="523">
        <f t="shared" si="58"/>
        <v>0.0</v>
      </c>
      <c r="V109" s="523">
        <f t="shared" si="58"/>
        <v>0.0</v>
      </c>
      <c r="W109" s="523">
        <v>0.0</v>
      </c>
      <c r="X109" s="523">
        <v>0.0</v>
      </c>
      <c r="Y109" s="523">
        <f t="shared" si="59" ref="Y109:AB109">SUMPRODUCT($D$95:$D$96:$D$97:$D$98,Y95:Y96:Y97:Y98)/100000</f>
        <v>0.0</v>
      </c>
      <c r="Z109" s="523">
        <f t="shared" si="59"/>
        <v>0.0</v>
      </c>
      <c r="AA109" s="523">
        <f t="shared" si="59"/>
        <v>0.0</v>
      </c>
      <c r="AB109" s="550">
        <f t="shared" si="59"/>
        <v>0.0</v>
      </c>
    </row>
    <row r="110" spans="8:8" ht="15.75" customHeight="1">
      <c r="A110" s="437"/>
      <c r="B110" s="499"/>
      <c r="C110" s="524" t="s">
        <v>224</v>
      </c>
      <c r="D110" s="522"/>
      <c r="E110" s="523">
        <v>0.0</v>
      </c>
      <c r="F110" s="523">
        <v>0.0</v>
      </c>
      <c r="G110" s="523">
        <f t="shared" si="60" ref="G110:V110">SUMPRODUCT($D$99:$D$100:$D$101,G99:G100:G101)/100000</f>
        <v>0.0</v>
      </c>
      <c r="H110" s="523">
        <f t="shared" si="60"/>
        <v>0.0</v>
      </c>
      <c r="I110" s="523">
        <f t="shared" si="60"/>
        <v>0.0</v>
      </c>
      <c r="J110" s="523">
        <f t="shared" si="60"/>
        <v>0.0</v>
      </c>
      <c r="K110" s="523">
        <f t="shared" si="60"/>
        <v>0.0</v>
      </c>
      <c r="L110" s="523">
        <f t="shared" si="60"/>
        <v>0.0</v>
      </c>
      <c r="M110" s="523">
        <f t="shared" si="60"/>
        <v>0.0</v>
      </c>
      <c r="N110" s="523">
        <f t="shared" si="60"/>
        <v>0.0</v>
      </c>
      <c r="O110" s="523">
        <f t="shared" si="60"/>
        <v>0.0</v>
      </c>
      <c r="P110" s="523">
        <f t="shared" si="60"/>
        <v>0.0</v>
      </c>
      <c r="Q110" s="523">
        <f t="shared" si="60"/>
        <v>0.0</v>
      </c>
      <c r="R110" s="523">
        <f t="shared" si="60"/>
        <v>0.0</v>
      </c>
      <c r="S110" s="523">
        <f t="shared" si="60"/>
        <v>0.0</v>
      </c>
      <c r="T110" s="523">
        <f t="shared" si="60"/>
        <v>0.0</v>
      </c>
      <c r="U110" s="523">
        <f t="shared" si="60"/>
        <v>0.0</v>
      </c>
      <c r="V110" s="523">
        <f t="shared" si="60"/>
        <v>0.0</v>
      </c>
      <c r="W110" s="523">
        <v>0.0</v>
      </c>
      <c r="X110" s="523">
        <v>0.0</v>
      </c>
      <c r="Y110" s="523">
        <f t="shared" si="61" ref="Y110:AB110">SUMPRODUCT($D$99:$D$100:$D$101,Y99:Y100:Y101)/100000</f>
        <v>0.0</v>
      </c>
      <c r="Z110" s="523">
        <f t="shared" si="61"/>
        <v>0.0</v>
      </c>
      <c r="AA110" s="523">
        <f t="shared" si="61"/>
        <v>0.0</v>
      </c>
      <c r="AB110" s="550">
        <f t="shared" si="61"/>
        <v>0.0</v>
      </c>
    </row>
    <row r="111" spans="8:8" ht="15.75" customHeight="1">
      <c r="A111" s="437"/>
      <c r="B111" s="499"/>
      <c r="C111" s="519" t="s">
        <v>225</v>
      </c>
      <c r="D111" s="522"/>
      <c r="E111" s="523">
        <v>0.0085678</v>
      </c>
      <c r="F111" s="523">
        <v>0.0257168</v>
      </c>
      <c r="G111" s="523">
        <f t="shared" si="62" ref="G111:V111">SUMPRODUCT($D$102:$D$103,G102:G103)/100000</f>
        <v>0.0</v>
      </c>
      <c r="H111" s="523">
        <f t="shared" si="62"/>
        <v>0.0</v>
      </c>
      <c r="I111" s="523">
        <f t="shared" si="62"/>
        <v>0.0</v>
      </c>
      <c r="J111" s="523">
        <f t="shared" si="62"/>
        <v>0.0</v>
      </c>
      <c r="K111" s="523">
        <f t="shared" si="62"/>
        <v>0.0</v>
      </c>
      <c r="L111" s="523">
        <f t="shared" si="62"/>
        <v>0.0</v>
      </c>
      <c r="M111" s="523">
        <f t="shared" si="62"/>
        <v>0.0</v>
      </c>
      <c r="N111" s="523">
        <f t="shared" si="62"/>
        <v>0.0</v>
      </c>
      <c r="O111" s="523">
        <f t="shared" si="62"/>
        <v>0.0</v>
      </c>
      <c r="P111" s="523">
        <f t="shared" si="62"/>
        <v>0.0</v>
      </c>
      <c r="Q111" s="523">
        <f t="shared" si="62"/>
        <v>0.0</v>
      </c>
      <c r="R111" s="523">
        <f t="shared" si="62"/>
        <v>0.0</v>
      </c>
      <c r="S111" s="523">
        <f t="shared" si="62"/>
        <v>0.0</v>
      </c>
      <c r="T111" s="523">
        <f t="shared" si="62"/>
        <v>0.0</v>
      </c>
      <c r="U111" s="523">
        <f t="shared" si="62"/>
        <v>0.0</v>
      </c>
      <c r="V111" s="523">
        <f t="shared" si="62"/>
        <v>0.0</v>
      </c>
      <c r="W111" s="523">
        <v>0.006903200000000001</v>
      </c>
      <c r="X111" s="523">
        <v>0.0144676</v>
      </c>
      <c r="Y111" s="523">
        <f t="shared" si="63" ref="Y111:AB111">SUMPRODUCT($D$102:$D$103,Y102:Y103)/100000</f>
        <v>0.0</v>
      </c>
      <c r="Z111" s="523">
        <f t="shared" si="63"/>
        <v>0.0</v>
      </c>
      <c r="AA111" s="523">
        <f t="shared" si="63"/>
        <v>0.0</v>
      </c>
      <c r="AB111" s="550">
        <f t="shared" si="63"/>
        <v>0.0</v>
      </c>
    </row>
    <row r="112" spans="8:8" ht="15.75" customHeight="1">
      <c r="A112" s="437"/>
      <c r="B112" s="501"/>
      <c r="C112" s="525" t="s">
        <v>187</v>
      </c>
      <c r="D112" s="526"/>
      <c r="E112" s="527">
        <f t="shared" si="64" ref="E112:AB112">SUM(E108:E111)</f>
        <v>0.068061</v>
      </c>
      <c r="F112" s="528">
        <f t="shared" si="64"/>
        <v>0.062327999999999995</v>
      </c>
      <c r="G112" s="528">
        <f t="shared" si="64"/>
        <v>0.0</v>
      </c>
      <c r="H112" s="528">
        <f t="shared" si="64"/>
        <v>0.0</v>
      </c>
      <c r="I112" s="528">
        <f t="shared" si="64"/>
        <v>0.0</v>
      </c>
      <c r="J112" s="528">
        <f t="shared" si="64"/>
        <v>0.0</v>
      </c>
      <c r="K112" s="528">
        <f t="shared" si="64"/>
        <v>0.0</v>
      </c>
      <c r="L112" s="528">
        <f t="shared" si="64"/>
        <v>0.0</v>
      </c>
      <c r="M112" s="528">
        <f t="shared" si="64"/>
        <v>0.0</v>
      </c>
      <c r="N112" s="528">
        <f t="shared" si="64"/>
        <v>0.0</v>
      </c>
      <c r="O112" s="528">
        <f t="shared" si="64"/>
        <v>0.0</v>
      </c>
      <c r="P112" s="528">
        <f t="shared" si="64"/>
        <v>0.0</v>
      </c>
      <c r="Q112" s="528">
        <f t="shared" si="64"/>
        <v>0.0</v>
      </c>
      <c r="R112" s="528">
        <f t="shared" si="64"/>
        <v>0.0</v>
      </c>
      <c r="S112" s="528">
        <f t="shared" si="64"/>
        <v>0.0</v>
      </c>
      <c r="T112" s="528">
        <f t="shared" si="64"/>
        <v>0.0</v>
      </c>
      <c r="U112" s="528">
        <f t="shared" si="64"/>
        <v>0.0</v>
      </c>
      <c r="V112" s="528">
        <f t="shared" si="64"/>
        <v>0.0</v>
      </c>
      <c r="W112" s="528">
        <f t="shared" si="64"/>
        <v>0.006903200000000001</v>
      </c>
      <c r="X112" s="528">
        <f t="shared" si="64"/>
        <v>0.0144676</v>
      </c>
      <c r="Y112" s="528">
        <f t="shared" si="64"/>
        <v>0.0</v>
      </c>
      <c r="Z112" s="528">
        <f t="shared" si="64"/>
        <v>0.0</v>
      </c>
      <c r="AA112" s="528">
        <f t="shared" si="64"/>
        <v>0.0</v>
      </c>
      <c r="AB112" s="529">
        <f t="shared" si="64"/>
        <v>0.0</v>
      </c>
    </row>
    <row r="113" spans="8:8" ht="15.75" customHeight="1">
      <c r="A113" s="551" t="s">
        <v>281</v>
      </c>
      <c r="B113" s="496">
        <v>1.0</v>
      </c>
      <c r="C113" s="497" t="s">
        <v>217</v>
      </c>
      <c r="D113" s="280">
        <v>92.9</v>
      </c>
      <c r="E113" s="432">
        <v>0.0</v>
      </c>
      <c r="F113" s="432">
        <v>0.0</v>
      </c>
      <c r="G113" s="432"/>
      <c r="H113" s="432"/>
      <c r="I113" s="432"/>
      <c r="J113" s="432"/>
      <c r="K113" s="432"/>
      <c r="L113" s="432"/>
      <c r="M113" s="432"/>
      <c r="N113" s="432"/>
      <c r="O113" s="433"/>
      <c r="P113" s="433"/>
      <c r="Q113" s="432"/>
      <c r="R113" s="432"/>
      <c r="S113" s="348"/>
      <c r="T113" s="348"/>
      <c r="U113" s="433"/>
      <c r="V113" s="433"/>
      <c r="W113" s="433"/>
      <c r="X113" s="433"/>
      <c r="Y113" s="433"/>
      <c r="Z113" s="433"/>
      <c r="AA113" s="433"/>
      <c r="AB113" s="435"/>
    </row>
    <row r="114" spans="8:8" ht="15.75" customHeight="1">
      <c r="A114" s="437"/>
      <c r="B114" s="499">
        <v>2.0</v>
      </c>
      <c r="C114" s="500" t="s">
        <v>218</v>
      </c>
      <c r="D114" s="289">
        <v>154.38</v>
      </c>
      <c r="E114" s="432">
        <v>0.0</v>
      </c>
      <c r="F114" s="432">
        <v>0.0</v>
      </c>
      <c r="G114" s="433"/>
      <c r="H114" s="433"/>
      <c r="I114" s="432"/>
      <c r="J114" s="432"/>
      <c r="K114" s="432"/>
      <c r="L114" s="432"/>
      <c r="M114" s="432"/>
      <c r="N114" s="432"/>
      <c r="O114" s="433"/>
      <c r="P114" s="433"/>
      <c r="Q114" s="432"/>
      <c r="R114" s="432"/>
      <c r="S114" s="348"/>
      <c r="T114" s="348"/>
      <c r="U114" s="433"/>
      <c r="V114" s="433"/>
      <c r="W114" s="433"/>
      <c r="X114" s="433"/>
      <c r="Y114" s="433"/>
      <c r="Z114" s="433"/>
      <c r="AA114" s="433"/>
      <c r="AB114" s="435"/>
    </row>
    <row r="115" spans="8:8" ht="15.75" customHeight="1">
      <c r="A115" s="437"/>
      <c r="B115" s="499">
        <v>3.0</v>
      </c>
      <c r="C115" s="500" t="s">
        <v>178</v>
      </c>
      <c r="D115" s="289">
        <v>283.73</v>
      </c>
      <c r="E115" s="432">
        <v>0.0</v>
      </c>
      <c r="F115" s="432">
        <v>0.0</v>
      </c>
      <c r="G115" s="432"/>
      <c r="H115" s="432"/>
      <c r="I115" s="432"/>
      <c r="J115" s="432"/>
      <c r="K115" s="432"/>
      <c r="L115" s="432"/>
      <c r="M115" s="432"/>
      <c r="N115" s="432"/>
      <c r="O115" s="433"/>
      <c r="P115" s="433"/>
      <c r="Q115" s="432"/>
      <c r="R115" s="432"/>
      <c r="S115" s="348"/>
      <c r="T115" s="348"/>
      <c r="U115" s="433"/>
      <c r="V115" s="433"/>
      <c r="W115" s="433"/>
      <c r="X115" s="433"/>
      <c r="Y115" s="433"/>
      <c r="Z115" s="433"/>
      <c r="AA115" s="433"/>
      <c r="AB115" s="435"/>
    </row>
    <row r="116" spans="8:8" ht="15.75" customHeight="1">
      <c r="A116" s="552"/>
      <c r="B116" s="499">
        <v>4.0</v>
      </c>
      <c r="C116" s="500" t="s">
        <v>179</v>
      </c>
      <c r="D116" s="289">
        <v>344.75</v>
      </c>
      <c r="E116" s="432">
        <v>0.0</v>
      </c>
      <c r="F116" s="432">
        <v>0.0</v>
      </c>
      <c r="G116" s="432"/>
      <c r="H116" s="432"/>
      <c r="I116" s="432"/>
      <c r="J116" s="432"/>
      <c r="K116" s="432"/>
      <c r="L116" s="432"/>
      <c r="M116" s="432"/>
      <c r="N116" s="432"/>
      <c r="O116" s="433"/>
      <c r="P116" s="433"/>
      <c r="Q116" s="432"/>
      <c r="R116" s="432"/>
      <c r="S116" s="348"/>
      <c r="T116" s="348"/>
      <c r="U116" s="433"/>
      <c r="V116" s="433"/>
      <c r="W116" s="433"/>
      <c r="X116" s="433"/>
      <c r="Y116" s="433"/>
      <c r="Z116" s="433"/>
      <c r="AA116" s="433"/>
      <c r="AB116" s="435"/>
    </row>
    <row r="117" spans="8:8" ht="15.75" customHeight="1">
      <c r="A117" s="413"/>
      <c r="B117" s="499">
        <v>5.0</v>
      </c>
      <c r="C117" s="500" t="s">
        <v>175</v>
      </c>
      <c r="D117" s="289">
        <v>208.06</v>
      </c>
      <c r="E117" s="432">
        <v>0.0</v>
      </c>
      <c r="F117" s="432">
        <v>0.0</v>
      </c>
      <c r="G117" s="432"/>
      <c r="H117" s="432"/>
      <c r="I117" s="432"/>
      <c r="J117" s="432"/>
      <c r="K117" s="432"/>
      <c r="L117" s="432"/>
      <c r="M117" s="432"/>
      <c r="N117" s="432"/>
      <c r="O117" s="433"/>
      <c r="P117" s="433"/>
      <c r="Q117" s="432"/>
      <c r="R117" s="432"/>
      <c r="S117" s="348"/>
      <c r="T117" s="348"/>
      <c r="U117" s="433"/>
      <c r="V117" s="433"/>
      <c r="W117" s="433"/>
      <c r="X117" s="433"/>
      <c r="Y117" s="433"/>
      <c r="Z117" s="433"/>
      <c r="AA117" s="433"/>
      <c r="AB117" s="435"/>
    </row>
    <row r="118" spans="8:8" ht="15.75" customHeight="1">
      <c r="A118" s="413"/>
      <c r="B118" s="499">
        <v>6.0</v>
      </c>
      <c r="C118" s="500" t="s">
        <v>176</v>
      </c>
      <c r="D118" s="289">
        <v>399.65</v>
      </c>
      <c r="E118" s="432">
        <v>0.0</v>
      </c>
      <c r="F118" s="432">
        <v>22.0</v>
      </c>
      <c r="G118" s="432"/>
      <c r="H118" s="432"/>
      <c r="I118" s="432"/>
      <c r="J118" s="432"/>
      <c r="K118" s="432"/>
      <c r="L118" s="432"/>
      <c r="M118" s="432"/>
      <c r="N118" s="432"/>
      <c r="O118" s="433"/>
      <c r="P118" s="433"/>
      <c r="Q118" s="432"/>
      <c r="R118" s="432"/>
      <c r="S118" s="348"/>
      <c r="T118" s="348"/>
      <c r="U118" s="433"/>
      <c r="V118" s="433"/>
      <c r="W118" s="433"/>
      <c r="X118" s="433"/>
      <c r="Y118" s="433"/>
      <c r="Z118" s="433"/>
      <c r="AA118" s="433"/>
      <c r="AB118" s="435"/>
    </row>
    <row r="119" spans="8:8" ht="15.75" customHeight="1">
      <c r="A119" s="413"/>
      <c r="B119" s="499">
        <v>7.0</v>
      </c>
      <c r="C119" s="500" t="s">
        <v>174</v>
      </c>
      <c r="D119" s="289">
        <v>228.82</v>
      </c>
      <c r="E119" s="432">
        <v>21.0</v>
      </c>
      <c r="F119" s="432">
        <v>8.0</v>
      </c>
      <c r="G119" s="432"/>
      <c r="H119" s="432"/>
      <c r="I119" s="432"/>
      <c r="J119" s="432"/>
      <c r="K119" s="432"/>
      <c r="L119" s="432"/>
      <c r="M119" s="432"/>
      <c r="N119" s="432"/>
      <c r="O119" s="433"/>
      <c r="P119" s="433"/>
      <c r="Q119" s="432"/>
      <c r="R119" s="432"/>
      <c r="S119" s="348"/>
      <c r="T119" s="348"/>
      <c r="U119" s="433"/>
      <c r="V119" s="433"/>
      <c r="W119" s="433"/>
      <c r="X119" s="433"/>
      <c r="Y119" s="433"/>
      <c r="Z119" s="433"/>
      <c r="AA119" s="433"/>
      <c r="AB119" s="435"/>
    </row>
    <row r="120" spans="8:8" ht="15.75" customHeight="1">
      <c r="A120" s="437"/>
      <c r="B120" s="499">
        <v>8.0</v>
      </c>
      <c r="C120" s="500" t="s">
        <v>177</v>
      </c>
      <c r="D120" s="289">
        <v>402.71</v>
      </c>
      <c r="E120" s="536">
        <v>0.0</v>
      </c>
      <c r="F120" s="536">
        <v>0.0</v>
      </c>
      <c r="G120" s="432"/>
      <c r="H120" s="432"/>
      <c r="I120" s="432"/>
      <c r="J120" s="432"/>
      <c r="K120" s="432"/>
      <c r="L120" s="432"/>
      <c r="M120" s="432"/>
      <c r="N120" s="432"/>
      <c r="O120" s="433"/>
      <c r="P120" s="433"/>
      <c r="Q120" s="432"/>
      <c r="R120" s="432"/>
      <c r="S120" s="348"/>
      <c r="T120" s="348"/>
      <c r="U120" s="433"/>
      <c r="V120" s="433"/>
      <c r="W120" s="433"/>
      <c r="X120" s="433"/>
      <c r="Y120" s="433"/>
      <c r="Z120" s="433"/>
      <c r="AA120" s="433"/>
      <c r="AB120" s="435"/>
    </row>
    <row r="121" spans="8:8" ht="15.75" customHeight="1">
      <c r="A121" s="437"/>
      <c r="B121" s="499">
        <v>9.0</v>
      </c>
      <c r="C121" s="500" t="s">
        <v>172</v>
      </c>
      <c r="D121" s="289">
        <v>250.17</v>
      </c>
      <c r="E121" s="536">
        <v>0.0</v>
      </c>
      <c r="F121" s="536">
        <v>0.0</v>
      </c>
      <c r="G121" s="432"/>
      <c r="H121" s="432"/>
      <c r="I121" s="432"/>
      <c r="J121" s="432"/>
      <c r="K121" s="432"/>
      <c r="L121" s="432"/>
      <c r="M121" s="432"/>
      <c r="N121" s="432"/>
      <c r="O121" s="433"/>
      <c r="P121" s="433"/>
      <c r="Q121" s="432"/>
      <c r="R121" s="432"/>
      <c r="S121" s="348"/>
      <c r="T121" s="348"/>
      <c r="U121" s="433"/>
      <c r="V121" s="433"/>
      <c r="W121" s="433"/>
      <c r="X121" s="433"/>
      <c r="Y121" s="433"/>
      <c r="Z121" s="433"/>
      <c r="AA121" s="433"/>
      <c r="AB121" s="435"/>
    </row>
    <row r="122" spans="8:8" ht="15.75" customHeight="1">
      <c r="A122" s="437"/>
      <c r="B122" s="499">
        <v>10.0</v>
      </c>
      <c r="C122" s="500" t="s">
        <v>173</v>
      </c>
      <c r="D122" s="289">
        <v>250.17</v>
      </c>
      <c r="E122" s="536">
        <v>0.0</v>
      </c>
      <c r="F122" s="536">
        <v>0.0</v>
      </c>
      <c r="G122" s="432"/>
      <c r="H122" s="432"/>
      <c r="I122" s="432"/>
      <c r="J122" s="432"/>
      <c r="K122" s="432"/>
      <c r="L122" s="432"/>
      <c r="M122" s="432"/>
      <c r="N122" s="438"/>
      <c r="O122" s="433"/>
      <c r="P122" s="433"/>
      <c r="Q122" s="432"/>
      <c r="R122" s="438"/>
      <c r="S122" s="348"/>
      <c r="T122" s="460"/>
      <c r="U122" s="433"/>
      <c r="V122" s="433"/>
      <c r="W122" s="433"/>
      <c r="X122" s="433"/>
      <c r="Y122" s="433"/>
      <c r="Z122" s="433"/>
      <c r="AA122" s="433"/>
      <c r="AB122" s="435"/>
    </row>
    <row r="123" spans="8:8" ht="15.75" customHeight="1">
      <c r="A123" s="437"/>
      <c r="B123" s="499">
        <v>11.0</v>
      </c>
      <c r="C123" s="500" t="s">
        <v>219</v>
      </c>
      <c r="D123" s="289">
        <v>228.82</v>
      </c>
      <c r="E123" s="536">
        <v>0.0</v>
      </c>
      <c r="F123" s="536">
        <v>0.0</v>
      </c>
      <c r="G123" s="432"/>
      <c r="H123" s="432"/>
      <c r="I123" s="432"/>
      <c r="J123" s="432"/>
      <c r="K123" s="432"/>
      <c r="L123" s="432"/>
      <c r="M123" s="432"/>
      <c r="N123" s="432"/>
      <c r="O123" s="433"/>
      <c r="P123" s="433"/>
      <c r="Q123" s="432"/>
      <c r="R123" s="432"/>
      <c r="S123" s="348"/>
      <c r="T123" s="348"/>
      <c r="U123" s="433"/>
      <c r="V123" s="433"/>
      <c r="W123" s="433"/>
      <c r="X123" s="433"/>
      <c r="Y123" s="433"/>
      <c r="Z123" s="433"/>
      <c r="AA123" s="433"/>
      <c r="AB123" s="435"/>
    </row>
    <row r="124" spans="8:8" ht="15.75" customHeight="1">
      <c r="A124" s="437"/>
      <c r="B124" s="499">
        <v>12.0</v>
      </c>
      <c r="C124" s="500" t="s">
        <v>181</v>
      </c>
      <c r="D124" s="289">
        <v>56.38</v>
      </c>
      <c r="E124" s="536">
        <v>0.0</v>
      </c>
      <c r="F124" s="536">
        <v>0.0</v>
      </c>
      <c r="G124" s="432"/>
      <c r="H124" s="432"/>
      <c r="I124" s="432"/>
      <c r="J124" s="432"/>
      <c r="K124" s="432"/>
      <c r="L124" s="432"/>
      <c r="M124" s="432"/>
      <c r="N124" s="432"/>
      <c r="O124" s="433"/>
      <c r="P124" s="433"/>
      <c r="Q124" s="432"/>
      <c r="R124" s="432"/>
      <c r="S124" s="348"/>
      <c r="T124" s="348"/>
      <c r="U124" s="433"/>
      <c r="V124" s="433"/>
      <c r="W124" s="433"/>
      <c r="X124" s="433"/>
      <c r="Y124" s="433"/>
      <c r="Z124" s="433"/>
      <c r="AA124" s="433"/>
      <c r="AB124" s="435"/>
    </row>
    <row r="125" spans="8:8" ht="15.75" customHeight="1">
      <c r="A125" s="437"/>
      <c r="B125" s="499">
        <v>13.0</v>
      </c>
      <c r="C125" s="500" t="s">
        <v>220</v>
      </c>
      <c r="D125" s="289">
        <v>70.14</v>
      </c>
      <c r="E125" s="432">
        <v>3.0</v>
      </c>
      <c r="F125" s="432">
        <v>8.0</v>
      </c>
      <c r="G125" s="432"/>
      <c r="H125" s="432"/>
      <c r="I125" s="432"/>
      <c r="J125" s="432"/>
      <c r="K125" s="432"/>
      <c r="L125" s="432"/>
      <c r="M125" s="432"/>
      <c r="N125" s="432"/>
      <c r="O125" s="433"/>
      <c r="P125" s="433"/>
      <c r="Q125" s="432"/>
      <c r="R125" s="432"/>
      <c r="S125" s="348"/>
      <c r="T125" s="348"/>
      <c r="U125" s="433"/>
      <c r="V125" s="433"/>
      <c r="W125" s="433"/>
      <c r="X125" s="433"/>
      <c r="Y125" s="433"/>
      <c r="Z125" s="433"/>
      <c r="AA125" s="433"/>
      <c r="AB125" s="435"/>
    </row>
    <row r="126" spans="8:8" ht="15.75" customHeight="1">
      <c r="A126" s="437"/>
      <c r="B126" s="501">
        <v>14.0</v>
      </c>
      <c r="C126" s="539"/>
      <c r="D126" s="548"/>
      <c r="E126" s="441"/>
      <c r="F126" s="441"/>
      <c r="G126" s="442"/>
      <c r="H126" s="442"/>
      <c r="I126" s="441"/>
      <c r="J126" s="441"/>
      <c r="K126" s="441"/>
      <c r="L126" s="441"/>
      <c r="M126" s="441"/>
      <c r="N126" s="441"/>
      <c r="O126" s="442"/>
      <c r="P126" s="442"/>
      <c r="Q126" s="441"/>
      <c r="R126" s="441"/>
      <c r="S126" s="443"/>
      <c r="T126" s="443"/>
      <c r="U126" s="442"/>
      <c r="V126" s="442"/>
      <c r="W126" s="442"/>
      <c r="X126" s="442"/>
      <c r="Y126" s="442"/>
      <c r="Z126" s="442"/>
      <c r="AA126" s="442"/>
      <c r="AB126" s="444"/>
    </row>
    <row r="127" spans="8:8" ht="15.75" customHeight="1">
      <c r="A127" s="437"/>
      <c r="B127" s="505"/>
      <c r="C127" s="506" t="s">
        <v>187</v>
      </c>
      <c r="D127" s="507"/>
      <c r="E127" s="537">
        <v>0.050156400000000004</v>
      </c>
      <c r="F127" s="537">
        <v>0.11183979999999999</v>
      </c>
      <c r="G127" s="537">
        <f t="shared" si="65" ref="G127:V127">SUMPRODUCT($D113:$D126,G113:G126)/100000</f>
        <v>0.0</v>
      </c>
      <c r="H127" s="537">
        <f t="shared" si="65"/>
        <v>0.0</v>
      </c>
      <c r="I127" s="537">
        <f t="shared" si="65"/>
        <v>0.0</v>
      </c>
      <c r="J127" s="537">
        <f t="shared" si="65"/>
        <v>0.0</v>
      </c>
      <c r="K127" s="537">
        <f t="shared" si="65"/>
        <v>0.0</v>
      </c>
      <c r="L127" s="537">
        <f t="shared" si="65"/>
        <v>0.0</v>
      </c>
      <c r="M127" s="537">
        <f t="shared" si="65"/>
        <v>0.0</v>
      </c>
      <c r="N127" s="537">
        <f t="shared" si="65"/>
        <v>0.0</v>
      </c>
      <c r="O127" s="537">
        <f t="shared" si="65"/>
        <v>0.0</v>
      </c>
      <c r="P127" s="537">
        <f t="shared" si="65"/>
        <v>0.0</v>
      </c>
      <c r="Q127" s="537">
        <f t="shared" si="65"/>
        <v>0.0</v>
      </c>
      <c r="R127" s="537">
        <f t="shared" si="65"/>
        <v>0.0</v>
      </c>
      <c r="S127" s="537">
        <f t="shared" si="65"/>
        <v>0.0</v>
      </c>
      <c r="T127" s="537">
        <f t="shared" si="65"/>
        <v>0.0</v>
      </c>
      <c r="U127" s="537">
        <f t="shared" si="65"/>
        <v>0.0</v>
      </c>
      <c r="V127" s="537">
        <f t="shared" si="65"/>
        <v>0.0</v>
      </c>
      <c r="W127" s="537">
        <v>0.08533369999999998</v>
      </c>
      <c r="X127" s="537">
        <v>0.1355254</v>
      </c>
      <c r="Y127" s="537">
        <f t="shared" si="66" ref="Y127:AB127">SUMPRODUCT($D113:$D126,Y113:Y126)/100000</f>
        <v>0.0</v>
      </c>
      <c r="Z127" s="537">
        <f t="shared" si="66"/>
        <v>0.0</v>
      </c>
      <c r="AA127" s="537">
        <f t="shared" si="66"/>
        <v>0.0</v>
      </c>
      <c r="AB127" s="538">
        <f t="shared" si="66"/>
        <v>0.0</v>
      </c>
    </row>
    <row r="128" spans="8:8" ht="15.75" customHeight="1">
      <c r="A128" s="437"/>
      <c r="B128" s="510"/>
      <c r="C128" s="511"/>
      <c r="D128" s="512"/>
      <c r="E128" s="540"/>
      <c r="F128" s="540"/>
      <c r="G128" s="540"/>
      <c r="H128" s="540"/>
      <c r="I128" s="540"/>
      <c r="J128" s="540"/>
      <c r="K128" s="540"/>
      <c r="L128" s="540"/>
      <c r="M128" s="540"/>
      <c r="N128" s="540"/>
      <c r="O128" s="540"/>
      <c r="P128" s="540"/>
      <c r="Q128" s="541"/>
      <c r="R128" s="541"/>
      <c r="S128" s="540"/>
      <c r="T128" s="540"/>
      <c r="U128" s="540"/>
      <c r="V128" s="540"/>
      <c r="W128" s="540"/>
      <c r="X128" s="540"/>
      <c r="Y128" s="540"/>
      <c r="Z128" s="540"/>
      <c r="AA128" s="540"/>
      <c r="AB128" s="542"/>
    </row>
    <row r="129" spans="8:8" ht="15.75" customHeight="1">
      <c r="A129" s="437"/>
      <c r="B129" s="496" t="s">
        <v>221</v>
      </c>
      <c r="C129" s="517" t="s">
        <v>165</v>
      </c>
      <c r="D129" s="518"/>
      <c r="E129" s="531" t="s">
        <v>214</v>
      </c>
      <c r="F129" s="532" t="s">
        <v>215</v>
      </c>
      <c r="G129" s="532" t="s">
        <v>214</v>
      </c>
      <c r="H129" s="532" t="s">
        <v>215</v>
      </c>
      <c r="I129" s="532" t="s">
        <v>214</v>
      </c>
      <c r="J129" s="532" t="s">
        <v>215</v>
      </c>
      <c r="K129" s="532" t="s">
        <v>214</v>
      </c>
      <c r="L129" s="532" t="s">
        <v>215</v>
      </c>
      <c r="M129" s="532" t="s">
        <v>214</v>
      </c>
      <c r="N129" s="532" t="s">
        <v>215</v>
      </c>
      <c r="O129" s="532" t="s">
        <v>214</v>
      </c>
      <c r="P129" s="532" t="s">
        <v>215</v>
      </c>
      <c r="Q129" s="532" t="s">
        <v>214</v>
      </c>
      <c r="R129" s="532" t="s">
        <v>215</v>
      </c>
      <c r="S129" s="532" t="s">
        <v>214</v>
      </c>
      <c r="T129" s="532" t="s">
        <v>215</v>
      </c>
      <c r="U129" s="532" t="s">
        <v>214</v>
      </c>
      <c r="V129" s="532" t="s">
        <v>215</v>
      </c>
      <c r="W129" s="532" t="s">
        <v>214</v>
      </c>
      <c r="X129" s="532" t="s">
        <v>215</v>
      </c>
      <c r="Y129" s="532" t="s">
        <v>214</v>
      </c>
      <c r="Z129" s="532" t="s">
        <v>215</v>
      </c>
      <c r="AA129" s="532" t="s">
        <v>214</v>
      </c>
      <c r="AB129" s="533" t="s">
        <v>215</v>
      </c>
    </row>
    <row r="130" spans="8:8" ht="15.75" customHeight="1">
      <c r="A130" s="437"/>
      <c r="B130" s="499"/>
      <c r="C130" s="519" t="s">
        <v>222</v>
      </c>
      <c r="D130" s="534"/>
      <c r="E130" s="521">
        <v>0.0</v>
      </c>
      <c r="F130" s="521">
        <v>0.0</v>
      </c>
      <c r="G130" s="521">
        <f t="shared" si="67" ref="G130:V130">SUMPRODUCT($D$114:$D$115:$D$116,G114:G115:G116)/100000</f>
        <v>0.0</v>
      </c>
      <c r="H130" s="521">
        <f t="shared" si="67"/>
        <v>0.0</v>
      </c>
      <c r="I130" s="521">
        <f t="shared" si="67"/>
        <v>0.0</v>
      </c>
      <c r="J130" s="521">
        <f t="shared" si="67"/>
        <v>0.0</v>
      </c>
      <c r="K130" s="521">
        <f t="shared" si="67"/>
        <v>0.0</v>
      </c>
      <c r="L130" s="521">
        <f t="shared" si="67"/>
        <v>0.0</v>
      </c>
      <c r="M130" s="521">
        <f t="shared" si="67"/>
        <v>0.0</v>
      </c>
      <c r="N130" s="521">
        <f t="shared" si="67"/>
        <v>0.0</v>
      </c>
      <c r="O130" s="521">
        <f t="shared" si="67"/>
        <v>0.0</v>
      </c>
      <c r="P130" s="521">
        <f t="shared" si="67"/>
        <v>0.0</v>
      </c>
      <c r="Q130" s="521">
        <f t="shared" si="67"/>
        <v>0.0</v>
      </c>
      <c r="R130" s="521">
        <f t="shared" si="67"/>
        <v>0.0</v>
      </c>
      <c r="S130" s="521">
        <f t="shared" si="67"/>
        <v>0.0</v>
      </c>
      <c r="T130" s="521">
        <f t="shared" si="67"/>
        <v>0.0</v>
      </c>
      <c r="U130" s="521">
        <f t="shared" si="67"/>
        <v>0.0</v>
      </c>
      <c r="V130" s="521">
        <f t="shared" si="67"/>
        <v>0.0</v>
      </c>
      <c r="W130" s="521">
        <v>0.0</v>
      </c>
      <c r="X130" s="521">
        <v>0.0</v>
      </c>
      <c r="Y130" s="521">
        <f t="shared" si="68" ref="Y130:AB130">SUMPRODUCT($D$114:$D$115:$D$116,Y114:Y115:Y116)/100000</f>
        <v>0.0</v>
      </c>
      <c r="Z130" s="521">
        <f t="shared" si="68"/>
        <v>0.0</v>
      </c>
      <c r="AA130" s="521">
        <f t="shared" si="68"/>
        <v>0.0</v>
      </c>
      <c r="AB130" s="549">
        <f t="shared" si="68"/>
        <v>0.0</v>
      </c>
    </row>
    <row r="131" spans="8:8" ht="15.75" customHeight="1">
      <c r="A131" s="437"/>
      <c r="B131" s="499"/>
      <c r="C131" s="519" t="s">
        <v>223</v>
      </c>
      <c r="D131" s="522"/>
      <c r="E131" s="523">
        <v>0.0480522</v>
      </c>
      <c r="F131" s="523">
        <v>0.10622859999999999</v>
      </c>
      <c r="G131" s="523">
        <f t="shared" si="69" ref="G131:V131">SUMPRODUCT($D$117:$D$118:$D$119:$D$120,G117:G118:G119:G120)/100000</f>
        <v>0.0</v>
      </c>
      <c r="H131" s="523">
        <f t="shared" si="69"/>
        <v>0.0</v>
      </c>
      <c r="I131" s="523">
        <f t="shared" si="69"/>
        <v>0.0</v>
      </c>
      <c r="J131" s="523">
        <f t="shared" si="69"/>
        <v>0.0</v>
      </c>
      <c r="K131" s="523">
        <f t="shared" si="69"/>
        <v>0.0</v>
      </c>
      <c r="L131" s="523">
        <f t="shared" si="69"/>
        <v>0.0</v>
      </c>
      <c r="M131" s="523">
        <f t="shared" si="69"/>
        <v>0.0</v>
      </c>
      <c r="N131" s="523">
        <f t="shared" si="69"/>
        <v>0.0</v>
      </c>
      <c r="O131" s="523">
        <f t="shared" si="69"/>
        <v>0.0</v>
      </c>
      <c r="P131" s="523">
        <f t="shared" si="69"/>
        <v>0.0</v>
      </c>
      <c r="Q131" s="523">
        <f t="shared" si="69"/>
        <v>0.0</v>
      </c>
      <c r="R131" s="523">
        <f t="shared" si="69"/>
        <v>0.0</v>
      </c>
      <c r="S131" s="523">
        <f t="shared" si="69"/>
        <v>0.0</v>
      </c>
      <c r="T131" s="523">
        <f t="shared" si="69"/>
        <v>0.0</v>
      </c>
      <c r="U131" s="523">
        <f t="shared" si="69"/>
        <v>0.0</v>
      </c>
      <c r="V131" s="523">
        <f t="shared" si="69"/>
        <v>0.0</v>
      </c>
      <c r="W131" s="523">
        <v>0.08533369999999998</v>
      </c>
      <c r="X131" s="523">
        <v>0.1264072</v>
      </c>
      <c r="Y131" s="523">
        <f t="shared" si="70" ref="Y131:AB131">SUMPRODUCT($D$117:$D$118:$D$119:$D$120,Y117:Y118:Y119:Y120)/100000</f>
        <v>0.0</v>
      </c>
      <c r="Z131" s="523">
        <f t="shared" si="70"/>
        <v>0.0</v>
      </c>
      <c r="AA131" s="523">
        <f t="shared" si="70"/>
        <v>0.0</v>
      </c>
      <c r="AB131" s="550">
        <f t="shared" si="70"/>
        <v>0.0</v>
      </c>
    </row>
    <row r="132" spans="8:8" ht="15.75" customHeight="1">
      <c r="A132" s="437"/>
      <c r="B132" s="499"/>
      <c r="C132" s="524" t="s">
        <v>224</v>
      </c>
      <c r="D132" s="522"/>
      <c r="E132" s="523">
        <v>0.0</v>
      </c>
      <c r="F132" s="523">
        <v>0.0</v>
      </c>
      <c r="G132" s="523">
        <f t="shared" si="71" ref="G132:V132">SUMPRODUCT($D$121:$D$122:$D$123,G121:G122:G123)/100000</f>
        <v>0.0</v>
      </c>
      <c r="H132" s="523">
        <f t="shared" si="71"/>
        <v>0.0</v>
      </c>
      <c r="I132" s="523">
        <f t="shared" si="71"/>
        <v>0.0</v>
      </c>
      <c r="J132" s="523">
        <f t="shared" si="71"/>
        <v>0.0</v>
      </c>
      <c r="K132" s="523">
        <f t="shared" si="71"/>
        <v>0.0</v>
      </c>
      <c r="L132" s="523">
        <f t="shared" si="71"/>
        <v>0.0</v>
      </c>
      <c r="M132" s="523">
        <f t="shared" si="71"/>
        <v>0.0</v>
      </c>
      <c r="N132" s="523">
        <f t="shared" si="71"/>
        <v>0.0</v>
      </c>
      <c r="O132" s="523">
        <f t="shared" si="71"/>
        <v>0.0</v>
      </c>
      <c r="P132" s="523">
        <f t="shared" si="71"/>
        <v>0.0</v>
      </c>
      <c r="Q132" s="523">
        <f t="shared" si="71"/>
        <v>0.0</v>
      </c>
      <c r="R132" s="523">
        <f t="shared" si="71"/>
        <v>0.0</v>
      </c>
      <c r="S132" s="523">
        <f t="shared" si="71"/>
        <v>0.0</v>
      </c>
      <c r="T132" s="523">
        <f t="shared" si="71"/>
        <v>0.0</v>
      </c>
      <c r="U132" s="523">
        <f t="shared" si="71"/>
        <v>0.0</v>
      </c>
      <c r="V132" s="523">
        <f t="shared" si="71"/>
        <v>0.0</v>
      </c>
      <c r="W132" s="523">
        <v>0.0</v>
      </c>
      <c r="X132" s="523">
        <v>0.0</v>
      </c>
      <c r="Y132" s="523">
        <f t="shared" si="72" ref="Y132:AB132">SUMPRODUCT($D$121:$D$122:$D$123,Y121:Y122:Y123)/100000</f>
        <v>0.0</v>
      </c>
      <c r="Z132" s="523">
        <f t="shared" si="72"/>
        <v>0.0</v>
      </c>
      <c r="AA132" s="523">
        <f t="shared" si="72"/>
        <v>0.0</v>
      </c>
      <c r="AB132" s="550">
        <f t="shared" si="72"/>
        <v>0.0</v>
      </c>
    </row>
    <row r="133" spans="8:8" ht="15.75" customHeight="1">
      <c r="A133" s="437"/>
      <c r="B133" s="499"/>
      <c r="C133" s="519" t="s">
        <v>225</v>
      </c>
      <c r="D133" s="522"/>
      <c r="E133" s="523">
        <v>0.0021042</v>
      </c>
      <c r="F133" s="523">
        <v>0.0056112</v>
      </c>
      <c r="G133" s="523">
        <f t="shared" si="73" ref="G133:V133">SUMPRODUCT($D$124:$D$125,G124:G125)/100000</f>
        <v>0.0</v>
      </c>
      <c r="H133" s="523">
        <f t="shared" si="73"/>
        <v>0.0</v>
      </c>
      <c r="I133" s="523">
        <f t="shared" si="73"/>
        <v>0.0</v>
      </c>
      <c r="J133" s="523">
        <f t="shared" si="73"/>
        <v>0.0</v>
      </c>
      <c r="K133" s="523">
        <f t="shared" si="73"/>
        <v>0.0</v>
      </c>
      <c r="L133" s="523">
        <f t="shared" si="73"/>
        <v>0.0</v>
      </c>
      <c r="M133" s="523">
        <f t="shared" si="73"/>
        <v>0.0</v>
      </c>
      <c r="N133" s="523">
        <f t="shared" si="73"/>
        <v>0.0</v>
      </c>
      <c r="O133" s="523">
        <f t="shared" si="73"/>
        <v>0.0</v>
      </c>
      <c r="P133" s="523">
        <f t="shared" si="73"/>
        <v>0.0</v>
      </c>
      <c r="Q133" s="523">
        <f t="shared" si="73"/>
        <v>0.0</v>
      </c>
      <c r="R133" s="523">
        <f t="shared" si="73"/>
        <v>0.0</v>
      </c>
      <c r="S133" s="523">
        <f t="shared" si="73"/>
        <v>0.0</v>
      </c>
      <c r="T133" s="523">
        <f t="shared" si="73"/>
        <v>0.0</v>
      </c>
      <c r="U133" s="523">
        <f t="shared" si="73"/>
        <v>0.0</v>
      </c>
      <c r="V133" s="523">
        <f t="shared" si="73"/>
        <v>0.0</v>
      </c>
      <c r="W133" s="523">
        <v>0.0</v>
      </c>
      <c r="X133" s="523">
        <v>0.0091182</v>
      </c>
      <c r="Y133" s="523">
        <f t="shared" si="74" ref="Y133:AB133">SUMPRODUCT($D$124:$D$125,Y124:Y125)/100000</f>
        <v>0.0</v>
      </c>
      <c r="Z133" s="523">
        <f t="shared" si="74"/>
        <v>0.0</v>
      </c>
      <c r="AA133" s="523">
        <f t="shared" si="74"/>
        <v>0.0</v>
      </c>
      <c r="AB133" s="550">
        <f t="shared" si="74"/>
        <v>0.0</v>
      </c>
    </row>
    <row r="134" spans="8:8" ht="15.75" customHeight="1">
      <c r="A134" s="437"/>
      <c r="B134" s="501"/>
      <c r="C134" s="525" t="s">
        <v>187</v>
      </c>
      <c r="D134" s="526"/>
      <c r="E134" s="527">
        <f t="shared" si="75" ref="E134:AB134">SUM(E130:E133)</f>
        <v>0.050156400000000004</v>
      </c>
      <c r="F134" s="528">
        <f t="shared" si="75"/>
        <v>0.11183979999999999</v>
      </c>
      <c r="G134" s="528">
        <f t="shared" si="75"/>
        <v>0.0</v>
      </c>
      <c r="H134" s="528">
        <f t="shared" si="75"/>
        <v>0.0</v>
      </c>
      <c r="I134" s="528">
        <f t="shared" si="75"/>
        <v>0.0</v>
      </c>
      <c r="J134" s="528">
        <f t="shared" si="75"/>
        <v>0.0</v>
      </c>
      <c r="K134" s="528">
        <f t="shared" si="75"/>
        <v>0.0</v>
      </c>
      <c r="L134" s="528">
        <f t="shared" si="75"/>
        <v>0.0</v>
      </c>
      <c r="M134" s="528">
        <f t="shared" si="75"/>
        <v>0.0</v>
      </c>
      <c r="N134" s="528">
        <f t="shared" si="75"/>
        <v>0.0</v>
      </c>
      <c r="O134" s="528">
        <f t="shared" si="75"/>
        <v>0.0</v>
      </c>
      <c r="P134" s="528">
        <f t="shared" si="75"/>
        <v>0.0</v>
      </c>
      <c r="Q134" s="528">
        <f t="shared" si="75"/>
        <v>0.0</v>
      </c>
      <c r="R134" s="528">
        <f t="shared" si="75"/>
        <v>0.0</v>
      </c>
      <c r="S134" s="528">
        <f t="shared" si="75"/>
        <v>0.0</v>
      </c>
      <c r="T134" s="528">
        <f t="shared" si="75"/>
        <v>0.0</v>
      </c>
      <c r="U134" s="528">
        <f t="shared" si="75"/>
        <v>0.0</v>
      </c>
      <c r="V134" s="528">
        <f t="shared" si="75"/>
        <v>0.0</v>
      </c>
      <c r="W134" s="528">
        <f t="shared" si="75"/>
        <v>0.08533369999999998</v>
      </c>
      <c r="X134" s="528">
        <f t="shared" si="75"/>
        <v>0.1355254</v>
      </c>
      <c r="Y134" s="528">
        <f t="shared" si="75"/>
        <v>0.0</v>
      </c>
      <c r="Z134" s="528">
        <f t="shared" si="75"/>
        <v>0.0</v>
      </c>
      <c r="AA134" s="528">
        <f t="shared" si="75"/>
        <v>0.0</v>
      </c>
      <c r="AB134" s="529">
        <f t="shared" si="75"/>
        <v>0.0</v>
      </c>
    </row>
    <row r="135" spans="8:8" ht="15.75" customHeight="1">
      <c r="A135" s="551" t="s">
        <v>282</v>
      </c>
      <c r="B135" s="496">
        <v>1.0</v>
      </c>
      <c r="C135" s="497" t="s">
        <v>217</v>
      </c>
      <c r="D135" s="280">
        <v>92.9</v>
      </c>
      <c r="E135" s="432">
        <v>0.0</v>
      </c>
      <c r="F135" s="432">
        <v>0.0</v>
      </c>
      <c r="G135" s="432"/>
      <c r="H135" s="432"/>
      <c r="I135" s="432"/>
      <c r="J135" s="432"/>
      <c r="K135" s="432"/>
      <c r="L135" s="432"/>
      <c r="M135" s="432"/>
      <c r="N135" s="432"/>
      <c r="O135" s="433"/>
      <c r="P135" s="433"/>
      <c r="Q135" s="432"/>
      <c r="R135" s="432"/>
      <c r="S135" s="348"/>
      <c r="T135" s="348"/>
      <c r="U135" s="433"/>
      <c r="V135" s="433"/>
      <c r="W135" s="433"/>
      <c r="X135" s="433"/>
      <c r="Y135" s="433"/>
      <c r="Z135" s="433"/>
      <c r="AA135" s="433"/>
      <c r="AB135" s="435"/>
    </row>
    <row r="136" spans="8:8" ht="15.75" customHeight="1">
      <c r="A136" s="437"/>
      <c r="B136" s="499">
        <v>2.0</v>
      </c>
      <c r="C136" s="500" t="s">
        <v>218</v>
      </c>
      <c r="D136" s="289">
        <v>154.38</v>
      </c>
      <c r="E136" s="432">
        <v>0.0</v>
      </c>
      <c r="F136" s="432">
        <v>24.0</v>
      </c>
      <c r="G136" s="433"/>
      <c r="H136" s="433"/>
      <c r="I136" s="432"/>
      <c r="J136" s="432"/>
      <c r="K136" s="432"/>
      <c r="L136" s="432"/>
      <c r="M136" s="432"/>
      <c r="N136" s="432"/>
      <c r="O136" s="433"/>
      <c r="P136" s="433"/>
      <c r="Q136" s="432"/>
      <c r="R136" s="432"/>
      <c r="S136" s="348"/>
      <c r="T136" s="348"/>
      <c r="U136" s="433"/>
      <c r="V136" s="433"/>
      <c r="W136" s="433"/>
      <c r="X136" s="433"/>
      <c r="Y136" s="433"/>
      <c r="Z136" s="433"/>
      <c r="AA136" s="433"/>
      <c r="AB136" s="435"/>
    </row>
    <row r="137" spans="8:8" ht="15.75" customHeight="1">
      <c r="A137" s="437"/>
      <c r="B137" s="499">
        <v>3.0</v>
      </c>
      <c r="C137" s="500" t="s">
        <v>178</v>
      </c>
      <c r="D137" s="289">
        <v>283.73</v>
      </c>
      <c r="E137" s="536">
        <v>0.0</v>
      </c>
      <c r="F137" s="536">
        <v>0.0</v>
      </c>
      <c r="G137" s="432"/>
      <c r="H137" s="432"/>
      <c r="I137" s="432"/>
      <c r="J137" s="432"/>
      <c r="K137" s="432"/>
      <c r="L137" s="432"/>
      <c r="M137" s="432"/>
      <c r="N137" s="432"/>
      <c r="O137" s="433"/>
      <c r="P137" s="433"/>
      <c r="Q137" s="432"/>
      <c r="R137" s="432"/>
      <c r="S137" s="348"/>
      <c r="T137" s="348"/>
      <c r="U137" s="433"/>
      <c r="V137" s="433"/>
      <c r="W137" s="433"/>
      <c r="X137" s="433"/>
      <c r="Y137" s="433"/>
      <c r="Z137" s="433"/>
      <c r="AA137" s="433"/>
      <c r="AB137" s="435"/>
    </row>
    <row r="138" spans="8:8" ht="15.75" customHeight="1">
      <c r="A138" s="437"/>
      <c r="B138" s="499">
        <v>4.0</v>
      </c>
      <c r="C138" s="500" t="s">
        <v>179</v>
      </c>
      <c r="D138" s="289">
        <v>344.75</v>
      </c>
      <c r="E138" s="536">
        <v>0.0</v>
      </c>
      <c r="F138" s="536">
        <v>0.0</v>
      </c>
      <c r="G138" s="432"/>
      <c r="H138" s="432"/>
      <c r="I138" s="432"/>
      <c r="J138" s="432"/>
      <c r="K138" s="432"/>
      <c r="L138" s="432"/>
      <c r="M138" s="432"/>
      <c r="N138" s="432"/>
      <c r="O138" s="433"/>
      <c r="P138" s="433"/>
      <c r="Q138" s="432"/>
      <c r="R138" s="432"/>
      <c r="S138" s="348"/>
      <c r="T138" s="348"/>
      <c r="U138" s="433"/>
      <c r="V138" s="433"/>
      <c r="W138" s="433"/>
      <c r="X138" s="433"/>
      <c r="Y138" s="433"/>
      <c r="Z138" s="433"/>
      <c r="AA138" s="433"/>
      <c r="AB138" s="435"/>
    </row>
    <row r="139" spans="8:8" ht="15.75" customHeight="1">
      <c r="A139" s="437"/>
      <c r="B139" s="499">
        <v>5.0</v>
      </c>
      <c r="C139" s="500" t="s">
        <v>175</v>
      </c>
      <c r="D139" s="289">
        <v>208.06</v>
      </c>
      <c r="E139" s="432">
        <v>1.0</v>
      </c>
      <c r="F139" s="432">
        <v>12.0</v>
      </c>
      <c r="G139" s="432"/>
      <c r="H139" s="432"/>
      <c r="I139" s="432"/>
      <c r="J139" s="432"/>
      <c r="K139" s="432"/>
      <c r="L139" s="432"/>
      <c r="M139" s="432"/>
      <c r="N139" s="432"/>
      <c r="O139" s="433"/>
      <c r="P139" s="433"/>
      <c r="Q139" s="432"/>
      <c r="R139" s="432"/>
      <c r="S139" s="348"/>
      <c r="T139" s="348"/>
      <c r="U139" s="433"/>
      <c r="V139" s="433"/>
      <c r="W139" s="433"/>
      <c r="X139" s="433"/>
      <c r="Y139" s="433"/>
      <c r="Z139" s="433"/>
      <c r="AA139" s="433"/>
      <c r="AB139" s="435"/>
    </row>
    <row r="140" spans="8:8" ht="15.75" customHeight="1">
      <c r="A140" s="437"/>
      <c r="B140" s="499">
        <v>6.0</v>
      </c>
      <c r="C140" s="500" t="s">
        <v>176</v>
      </c>
      <c r="D140" s="289">
        <v>399.65</v>
      </c>
      <c r="E140" s="432">
        <v>13.0</v>
      </c>
      <c r="F140" s="432">
        <v>11.0</v>
      </c>
      <c r="G140" s="432"/>
      <c r="H140" s="432"/>
      <c r="I140" s="432"/>
      <c r="J140" s="432"/>
      <c r="K140" s="432"/>
      <c r="L140" s="432"/>
      <c r="M140" s="432"/>
      <c r="N140" s="432"/>
      <c r="O140" s="433"/>
      <c r="P140" s="433"/>
      <c r="Q140" s="432"/>
      <c r="R140" s="432"/>
      <c r="S140" s="348"/>
      <c r="T140" s="348"/>
      <c r="U140" s="348"/>
      <c r="V140" s="348"/>
      <c r="W140" s="433"/>
      <c r="X140" s="433"/>
      <c r="Y140" s="433"/>
      <c r="Z140" s="433"/>
      <c r="AA140" s="433"/>
      <c r="AB140" s="435"/>
    </row>
    <row r="141" spans="8:8" ht="15.75" customHeight="1">
      <c r="A141" s="437"/>
      <c r="B141" s="499">
        <v>7.0</v>
      </c>
      <c r="C141" s="500" t="s">
        <v>174</v>
      </c>
      <c r="D141" s="289">
        <v>228.82</v>
      </c>
      <c r="E141" s="432">
        <v>36.0</v>
      </c>
      <c r="F141" s="432">
        <v>61.0</v>
      </c>
      <c r="G141" s="432"/>
      <c r="H141" s="432"/>
      <c r="I141" s="432"/>
      <c r="J141" s="432"/>
      <c r="K141" s="432"/>
      <c r="L141" s="432"/>
      <c r="M141" s="432"/>
      <c r="N141" s="432"/>
      <c r="O141" s="433"/>
      <c r="P141" s="433"/>
      <c r="Q141" s="432"/>
      <c r="R141" s="432"/>
      <c r="S141" s="348"/>
      <c r="T141" s="348"/>
      <c r="U141" s="433"/>
      <c r="V141" s="433"/>
      <c r="W141" s="433"/>
      <c r="X141" s="433"/>
      <c r="Y141" s="433"/>
      <c r="Z141" s="433"/>
      <c r="AA141" s="433"/>
      <c r="AB141" s="435"/>
    </row>
    <row r="142" spans="8:8" ht="15.75" customHeight="1">
      <c r="A142" s="437"/>
      <c r="B142" s="499">
        <v>8.0</v>
      </c>
      <c r="C142" s="500" t="s">
        <v>177</v>
      </c>
      <c r="D142" s="289">
        <v>402.71</v>
      </c>
      <c r="E142" s="536">
        <v>0.0</v>
      </c>
      <c r="F142" s="536">
        <v>0.0</v>
      </c>
      <c r="G142" s="432"/>
      <c r="H142" s="432"/>
      <c r="I142" s="432"/>
      <c r="J142" s="432"/>
      <c r="K142" s="432"/>
      <c r="L142" s="432"/>
      <c r="M142" s="432"/>
      <c r="N142" s="432"/>
      <c r="O142" s="433"/>
      <c r="P142" s="433"/>
      <c r="Q142" s="432"/>
      <c r="R142" s="432"/>
      <c r="S142" s="348"/>
      <c r="T142" s="348"/>
      <c r="U142" s="433"/>
      <c r="V142" s="433"/>
      <c r="W142" s="433"/>
      <c r="X142" s="433"/>
      <c r="Y142" s="433"/>
      <c r="Z142" s="433"/>
      <c r="AA142" s="433"/>
      <c r="AB142" s="435"/>
    </row>
    <row r="143" spans="8:8" ht="15.75" customHeight="1">
      <c r="A143" s="437"/>
      <c r="B143" s="499">
        <v>9.0</v>
      </c>
      <c r="C143" s="500" t="s">
        <v>172</v>
      </c>
      <c r="D143" s="289">
        <v>250.17</v>
      </c>
      <c r="E143" s="432">
        <v>1.0</v>
      </c>
      <c r="F143" s="432">
        <v>23.0</v>
      </c>
      <c r="G143" s="432"/>
      <c r="H143" s="432"/>
      <c r="I143" s="432"/>
      <c r="J143" s="432"/>
      <c r="K143" s="432"/>
      <c r="L143" s="432"/>
      <c r="M143" s="432"/>
      <c r="N143" s="432"/>
      <c r="O143" s="433"/>
      <c r="P143" s="433"/>
      <c r="Q143" s="432"/>
      <c r="R143" s="432"/>
      <c r="S143" s="348"/>
      <c r="T143" s="348"/>
      <c r="U143" s="433"/>
      <c r="V143" s="433"/>
      <c r="W143" s="433"/>
      <c r="X143" s="433"/>
      <c r="Y143" s="433"/>
      <c r="Z143" s="433"/>
      <c r="AA143" s="433"/>
      <c r="AB143" s="435"/>
    </row>
    <row r="144" spans="8:8" ht="15.75" customHeight="1">
      <c r="A144" s="552"/>
      <c r="B144" s="499">
        <v>10.0</v>
      </c>
      <c r="C144" s="500" t="s">
        <v>173</v>
      </c>
      <c r="D144" s="289">
        <v>250.17</v>
      </c>
      <c r="E144" s="432">
        <v>0.0</v>
      </c>
      <c r="F144" s="432">
        <v>24.0</v>
      </c>
      <c r="G144" s="432"/>
      <c r="H144" s="432"/>
      <c r="I144" s="432"/>
      <c r="J144" s="432"/>
      <c r="K144" s="432"/>
      <c r="L144" s="432"/>
      <c r="M144" s="432"/>
      <c r="N144" s="438"/>
      <c r="O144" s="433"/>
      <c r="P144" s="433"/>
      <c r="Q144" s="432"/>
      <c r="R144" s="438"/>
      <c r="S144" s="348"/>
      <c r="T144" s="460"/>
      <c r="U144" s="433"/>
      <c r="V144" s="433"/>
      <c r="W144" s="433"/>
      <c r="X144" s="433"/>
      <c r="Y144" s="433"/>
      <c r="Z144" s="433"/>
      <c r="AA144" s="433"/>
      <c r="AB144" s="435"/>
    </row>
    <row r="145" spans="8:8" ht="15.75" customHeight="1">
      <c r="A145" s="413"/>
      <c r="B145" s="499">
        <v>11.0</v>
      </c>
      <c r="C145" s="500" t="s">
        <v>219</v>
      </c>
      <c r="D145" s="289">
        <v>228.82</v>
      </c>
      <c r="E145" s="432">
        <v>0.0</v>
      </c>
      <c r="F145" s="432">
        <v>4.0</v>
      </c>
      <c r="G145" s="432"/>
      <c r="H145" s="432"/>
      <c r="I145" s="432"/>
      <c r="J145" s="432"/>
      <c r="K145" s="432"/>
      <c r="L145" s="432"/>
      <c r="M145" s="432"/>
      <c r="N145" s="432"/>
      <c r="O145" s="433"/>
      <c r="P145" s="433"/>
      <c r="Q145" s="432"/>
      <c r="R145" s="432"/>
      <c r="S145" s="348"/>
      <c r="T145" s="348"/>
      <c r="U145" s="433"/>
      <c r="V145" s="433"/>
      <c r="W145" s="433"/>
      <c r="X145" s="433"/>
      <c r="Y145" s="433"/>
      <c r="Z145" s="433"/>
      <c r="AA145" s="433"/>
      <c r="AB145" s="435"/>
    </row>
    <row r="146" spans="8:8" ht="15.75" customHeight="1">
      <c r="A146" s="413"/>
      <c r="B146" s="499">
        <v>12.0</v>
      </c>
      <c r="C146" s="500" t="s">
        <v>181</v>
      </c>
      <c r="D146" s="289">
        <v>56.38</v>
      </c>
      <c r="E146" s="432">
        <v>7.0</v>
      </c>
      <c r="F146" s="432">
        <v>35.0</v>
      </c>
      <c r="G146" s="432"/>
      <c r="H146" s="432"/>
      <c r="I146" s="432"/>
      <c r="J146" s="432"/>
      <c r="K146" s="432"/>
      <c r="L146" s="432"/>
      <c r="M146" s="432"/>
      <c r="N146" s="432"/>
      <c r="O146" s="433"/>
      <c r="P146" s="433"/>
      <c r="Q146" s="432"/>
      <c r="R146" s="432"/>
      <c r="S146" s="348"/>
      <c r="T146" s="348"/>
      <c r="U146" s="433"/>
      <c r="V146" s="433"/>
      <c r="W146" s="433"/>
      <c r="X146" s="433"/>
      <c r="Y146" s="433"/>
      <c r="Z146" s="433"/>
      <c r="AA146" s="433"/>
      <c r="AB146" s="435"/>
    </row>
    <row r="147" spans="8:8" ht="15.75" customHeight="1">
      <c r="A147" s="413"/>
      <c r="B147" s="499">
        <v>13.0</v>
      </c>
      <c r="C147" s="500" t="s">
        <v>220</v>
      </c>
      <c r="D147" s="289">
        <v>70.14</v>
      </c>
      <c r="E147" s="432">
        <v>24.0</v>
      </c>
      <c r="F147" s="432">
        <v>44.0</v>
      </c>
      <c r="G147" s="432"/>
      <c r="H147" s="432"/>
      <c r="I147" s="432"/>
      <c r="J147" s="432"/>
      <c r="K147" s="432"/>
      <c r="L147" s="432"/>
      <c r="M147" s="432"/>
      <c r="N147" s="432"/>
      <c r="O147" s="433"/>
      <c r="P147" s="433"/>
      <c r="Q147" s="432"/>
      <c r="R147" s="432"/>
      <c r="S147" s="348"/>
      <c r="T147" s="348"/>
      <c r="U147" s="433"/>
      <c r="V147" s="433"/>
      <c r="W147" s="433"/>
      <c r="X147" s="433"/>
      <c r="Y147" s="433"/>
      <c r="Z147" s="433"/>
      <c r="AA147" s="433"/>
      <c r="AB147" s="435"/>
    </row>
    <row r="148" spans="8:8" ht="15.75" customHeight="1">
      <c r="A148" s="437"/>
      <c r="B148" s="501">
        <v>14.0</v>
      </c>
      <c r="C148" s="539"/>
      <c r="D148" s="548"/>
      <c r="E148" s="441"/>
      <c r="F148" s="441"/>
      <c r="G148" s="442"/>
      <c r="H148" s="442"/>
      <c r="I148" s="441"/>
      <c r="J148" s="441"/>
      <c r="K148" s="441"/>
      <c r="L148" s="441"/>
      <c r="M148" s="441"/>
      <c r="N148" s="441"/>
      <c r="O148" s="442"/>
      <c r="P148" s="442"/>
      <c r="Q148" s="441"/>
      <c r="R148" s="441"/>
      <c r="S148" s="443"/>
      <c r="T148" s="443"/>
      <c r="U148" s="442"/>
      <c r="V148" s="442"/>
      <c r="W148" s="442"/>
      <c r="X148" s="442"/>
      <c r="Y148" s="442"/>
      <c r="Z148" s="442"/>
      <c r="AA148" s="442"/>
      <c r="AB148" s="444"/>
    </row>
    <row r="149" spans="8:8" ht="15.75" customHeight="1">
      <c r="A149" s="437"/>
      <c r="B149" s="505"/>
      <c r="C149" s="506" t="s">
        <v>187</v>
      </c>
      <c r="D149" s="507"/>
      <c r="E149" s="537">
        <v>0.1596922</v>
      </c>
      <c r="F149" s="537">
        <v>0.4228874000000001</v>
      </c>
      <c r="G149" s="537">
        <f t="shared" si="76" ref="G149:V149">SUMPRODUCT($D135:$D148,G135:G148)/100000</f>
        <v>0.0</v>
      </c>
      <c r="H149" s="537">
        <f t="shared" si="76"/>
        <v>0.0</v>
      </c>
      <c r="I149" s="537">
        <f t="shared" si="76"/>
        <v>0.0</v>
      </c>
      <c r="J149" s="537">
        <f t="shared" si="76"/>
        <v>0.0</v>
      </c>
      <c r="K149" s="537">
        <f t="shared" si="76"/>
        <v>0.0</v>
      </c>
      <c r="L149" s="537">
        <f t="shared" si="76"/>
        <v>0.0</v>
      </c>
      <c r="M149" s="537">
        <f t="shared" si="76"/>
        <v>0.0</v>
      </c>
      <c r="N149" s="537">
        <f t="shared" si="76"/>
        <v>0.0</v>
      </c>
      <c r="O149" s="537">
        <f t="shared" si="76"/>
        <v>0.0</v>
      </c>
      <c r="P149" s="537">
        <f t="shared" si="76"/>
        <v>0.0</v>
      </c>
      <c r="Q149" s="537">
        <f t="shared" si="76"/>
        <v>0.0</v>
      </c>
      <c r="R149" s="537">
        <f t="shared" si="76"/>
        <v>0.0</v>
      </c>
      <c r="S149" s="537">
        <f t="shared" si="76"/>
        <v>0.0</v>
      </c>
      <c r="T149" s="537">
        <f t="shared" si="76"/>
        <v>0.0</v>
      </c>
      <c r="U149" s="537">
        <f t="shared" si="76"/>
        <v>0.0</v>
      </c>
      <c r="V149" s="537">
        <f t="shared" si="76"/>
        <v>0.0</v>
      </c>
      <c r="W149" s="537">
        <v>0.141653</v>
      </c>
      <c r="X149" s="537">
        <v>0.41647439999999997</v>
      </c>
      <c r="Y149" s="537">
        <f t="shared" si="77" ref="Y149:AB149">SUMPRODUCT($D135:$D148,Y135:Y148)/100000</f>
        <v>0.0</v>
      </c>
      <c r="Z149" s="537">
        <f t="shared" si="77"/>
        <v>0.0</v>
      </c>
      <c r="AA149" s="537">
        <f t="shared" si="77"/>
        <v>0.0</v>
      </c>
      <c r="AB149" s="538">
        <f t="shared" si="77"/>
        <v>0.0</v>
      </c>
    </row>
    <row r="150" spans="8:8" ht="15.75" customHeight="1">
      <c r="A150" s="437"/>
      <c r="B150" s="510"/>
      <c r="C150" s="511"/>
      <c r="D150" s="512"/>
      <c r="E150" s="540"/>
      <c r="F150" s="540"/>
      <c r="G150" s="540"/>
      <c r="H150" s="540"/>
      <c r="I150" s="540"/>
      <c r="J150" s="540"/>
      <c r="K150" s="540"/>
      <c r="L150" s="540"/>
      <c r="M150" s="540"/>
      <c r="N150" s="540"/>
      <c r="O150" s="540"/>
      <c r="P150" s="540"/>
      <c r="Q150" s="541"/>
      <c r="R150" s="541"/>
      <c r="S150" s="540"/>
      <c r="T150" s="540"/>
      <c r="U150" s="540"/>
      <c r="V150" s="540"/>
      <c r="W150" s="540"/>
      <c r="X150" s="540"/>
      <c r="Y150" s="540"/>
      <c r="Z150" s="540"/>
      <c r="AA150" s="540"/>
      <c r="AB150" s="542"/>
    </row>
    <row r="151" spans="8:8" ht="15.75" customHeight="1">
      <c r="A151" s="437"/>
      <c r="B151" s="496" t="s">
        <v>221</v>
      </c>
      <c r="C151" s="517" t="s">
        <v>165</v>
      </c>
      <c r="D151" s="518"/>
      <c r="E151" s="531" t="s">
        <v>214</v>
      </c>
      <c r="F151" s="532" t="s">
        <v>215</v>
      </c>
      <c r="G151" s="532" t="s">
        <v>214</v>
      </c>
      <c r="H151" s="532" t="s">
        <v>215</v>
      </c>
      <c r="I151" s="532" t="s">
        <v>214</v>
      </c>
      <c r="J151" s="532" t="s">
        <v>215</v>
      </c>
      <c r="K151" s="532" t="s">
        <v>214</v>
      </c>
      <c r="L151" s="532" t="s">
        <v>215</v>
      </c>
      <c r="M151" s="532" t="s">
        <v>214</v>
      </c>
      <c r="N151" s="532" t="s">
        <v>215</v>
      </c>
      <c r="O151" s="532" t="s">
        <v>214</v>
      </c>
      <c r="P151" s="532" t="s">
        <v>215</v>
      </c>
      <c r="Q151" s="532" t="s">
        <v>214</v>
      </c>
      <c r="R151" s="532" t="s">
        <v>215</v>
      </c>
      <c r="S151" s="532" t="s">
        <v>214</v>
      </c>
      <c r="T151" s="532" t="s">
        <v>215</v>
      </c>
      <c r="U151" s="532" t="s">
        <v>214</v>
      </c>
      <c r="V151" s="532" t="s">
        <v>215</v>
      </c>
      <c r="W151" s="532" t="s">
        <v>214</v>
      </c>
      <c r="X151" s="532" t="s">
        <v>215</v>
      </c>
      <c r="Y151" s="532" t="s">
        <v>214</v>
      </c>
      <c r="Z151" s="532" t="s">
        <v>215</v>
      </c>
      <c r="AA151" s="532" t="s">
        <v>214</v>
      </c>
      <c r="AB151" s="533" t="s">
        <v>215</v>
      </c>
    </row>
    <row r="152" spans="8:8" ht="15.75" customHeight="1">
      <c r="A152" s="437"/>
      <c r="B152" s="499"/>
      <c r="C152" s="519" t="s">
        <v>222</v>
      </c>
      <c r="D152" s="534"/>
      <c r="E152" s="521">
        <v>0.0</v>
      </c>
      <c r="F152" s="521">
        <v>0.0370512</v>
      </c>
      <c r="G152" s="521">
        <f t="shared" si="78" ref="G152:V152">SUMPRODUCT($D$136:$D$137:$D$138,G136:G137:G138)/100000</f>
        <v>0.0</v>
      </c>
      <c r="H152" s="521">
        <f t="shared" si="78"/>
        <v>0.0</v>
      </c>
      <c r="I152" s="521">
        <f t="shared" si="78"/>
        <v>0.0</v>
      </c>
      <c r="J152" s="521">
        <f t="shared" si="78"/>
        <v>0.0</v>
      </c>
      <c r="K152" s="521">
        <f t="shared" si="78"/>
        <v>0.0</v>
      </c>
      <c r="L152" s="521">
        <f t="shared" si="78"/>
        <v>0.0</v>
      </c>
      <c r="M152" s="521">
        <f t="shared" si="78"/>
        <v>0.0</v>
      </c>
      <c r="N152" s="521">
        <f t="shared" si="78"/>
        <v>0.0</v>
      </c>
      <c r="O152" s="521">
        <f t="shared" si="78"/>
        <v>0.0</v>
      </c>
      <c r="P152" s="521">
        <f t="shared" si="78"/>
        <v>0.0</v>
      </c>
      <c r="Q152" s="521">
        <f t="shared" si="78"/>
        <v>0.0</v>
      </c>
      <c r="R152" s="521">
        <f t="shared" si="78"/>
        <v>0.0</v>
      </c>
      <c r="S152" s="521">
        <f t="shared" si="78"/>
        <v>0.0</v>
      </c>
      <c r="T152" s="521">
        <f t="shared" si="78"/>
        <v>0.0</v>
      </c>
      <c r="U152" s="521">
        <f t="shared" si="78"/>
        <v>0.0</v>
      </c>
      <c r="V152" s="521">
        <f t="shared" si="78"/>
        <v>0.0</v>
      </c>
      <c r="W152" s="521">
        <v>0.0</v>
      </c>
      <c r="X152" s="521">
        <v>0.0</v>
      </c>
      <c r="Y152" s="521">
        <f t="shared" si="79" ref="Y152:AB152">SUMPRODUCT($D$136:$D$137:$D$138,Y136:Y137:Y138)/100000</f>
        <v>0.0</v>
      </c>
      <c r="Z152" s="521">
        <f t="shared" si="79"/>
        <v>0.0</v>
      </c>
      <c r="AA152" s="521">
        <f t="shared" si="79"/>
        <v>0.0</v>
      </c>
      <c r="AB152" s="549">
        <f t="shared" si="79"/>
        <v>0.0</v>
      </c>
    </row>
    <row r="153" spans="8:8" ht="15.75" customHeight="1">
      <c r="A153" s="437"/>
      <c r="B153" s="499"/>
      <c r="C153" s="519" t="s">
        <v>223</v>
      </c>
      <c r="D153" s="522"/>
      <c r="E153" s="523">
        <v>0.1364103</v>
      </c>
      <c r="F153" s="523">
        <v>0.2085089</v>
      </c>
      <c r="G153" s="523">
        <f t="shared" si="80" ref="G153:V153">SUMPRODUCT($D$139:$D$140:$D$141:$D$142,G139:G140:G141:G142)/100000</f>
        <v>0.0</v>
      </c>
      <c r="H153" s="523">
        <f t="shared" si="80"/>
        <v>0.0</v>
      </c>
      <c r="I153" s="523">
        <f t="shared" si="80"/>
        <v>0.0</v>
      </c>
      <c r="J153" s="523">
        <f t="shared" si="80"/>
        <v>0.0</v>
      </c>
      <c r="K153" s="523">
        <f t="shared" si="80"/>
        <v>0.0</v>
      </c>
      <c r="L153" s="523">
        <f t="shared" si="80"/>
        <v>0.0</v>
      </c>
      <c r="M153" s="523">
        <f t="shared" si="80"/>
        <v>0.0</v>
      </c>
      <c r="N153" s="523">
        <f t="shared" si="80"/>
        <v>0.0</v>
      </c>
      <c r="O153" s="523">
        <f t="shared" si="80"/>
        <v>0.0</v>
      </c>
      <c r="P153" s="523">
        <f t="shared" si="80"/>
        <v>0.0</v>
      </c>
      <c r="Q153" s="523">
        <f t="shared" si="80"/>
        <v>0.0</v>
      </c>
      <c r="R153" s="523">
        <f t="shared" si="80"/>
        <v>0.0</v>
      </c>
      <c r="S153" s="523">
        <f t="shared" si="80"/>
        <v>0.0</v>
      </c>
      <c r="T153" s="523">
        <f t="shared" si="80"/>
        <v>0.0</v>
      </c>
      <c r="U153" s="523">
        <f t="shared" si="80"/>
        <v>0.0</v>
      </c>
      <c r="V153" s="523">
        <f t="shared" si="80"/>
        <v>0.0</v>
      </c>
      <c r="W153" s="523">
        <v>0.1281392</v>
      </c>
      <c r="X153" s="523">
        <v>0.23985039999999996</v>
      </c>
      <c r="Y153" s="523">
        <f t="shared" si="81" ref="Y153:AB153">SUMPRODUCT($D$139:$D$140:$D$141:$D$142,Y139:Y140:Y141:Y142)/100000</f>
        <v>0.0</v>
      </c>
      <c r="Z153" s="523">
        <f t="shared" si="81"/>
        <v>0.0</v>
      </c>
      <c r="AA153" s="523">
        <f t="shared" si="81"/>
        <v>0.0</v>
      </c>
      <c r="AB153" s="550">
        <f t="shared" si="81"/>
        <v>0.0</v>
      </c>
    </row>
    <row r="154" spans="8:8" ht="15.75" customHeight="1">
      <c r="A154" s="437"/>
      <c r="B154" s="499"/>
      <c r="C154" s="524" t="s">
        <v>224</v>
      </c>
      <c r="D154" s="522"/>
      <c r="E154" s="523">
        <v>0.0025017</v>
      </c>
      <c r="F154" s="523">
        <v>0.1267327</v>
      </c>
      <c r="G154" s="523">
        <f t="shared" si="82" ref="G154:V154">SUMPRODUCT($D$143:$D$144:$D$145,G143:G144:G145)/100000</f>
        <v>0.0</v>
      </c>
      <c r="H154" s="523">
        <f t="shared" si="82"/>
        <v>0.0</v>
      </c>
      <c r="I154" s="523">
        <f t="shared" si="82"/>
        <v>0.0</v>
      </c>
      <c r="J154" s="523">
        <f t="shared" si="82"/>
        <v>0.0</v>
      </c>
      <c r="K154" s="523">
        <f t="shared" si="82"/>
        <v>0.0</v>
      </c>
      <c r="L154" s="523">
        <f t="shared" si="82"/>
        <v>0.0</v>
      </c>
      <c r="M154" s="523">
        <f t="shared" si="82"/>
        <v>0.0</v>
      </c>
      <c r="N154" s="523">
        <f t="shared" si="82"/>
        <v>0.0</v>
      </c>
      <c r="O154" s="523">
        <f t="shared" si="82"/>
        <v>0.0</v>
      </c>
      <c r="P154" s="523">
        <f t="shared" si="82"/>
        <v>0.0</v>
      </c>
      <c r="Q154" s="523">
        <f t="shared" si="82"/>
        <v>0.0</v>
      </c>
      <c r="R154" s="523">
        <f t="shared" si="82"/>
        <v>0.0</v>
      </c>
      <c r="S154" s="523">
        <f t="shared" si="82"/>
        <v>0.0</v>
      </c>
      <c r="T154" s="523">
        <f t="shared" si="82"/>
        <v>0.0</v>
      </c>
      <c r="U154" s="523">
        <f t="shared" si="82"/>
        <v>0.0</v>
      </c>
      <c r="V154" s="523">
        <f t="shared" si="82"/>
        <v>0.0</v>
      </c>
      <c r="W154" s="523">
        <v>0.0100068</v>
      </c>
      <c r="X154" s="523">
        <v>0.1292344</v>
      </c>
      <c r="Y154" s="523">
        <f t="shared" si="83" ref="Y154:AB154">SUMPRODUCT($D$143:$D$144:$D$145,Y143:Y144:Y145)/100000</f>
        <v>0.0</v>
      </c>
      <c r="Z154" s="523">
        <f t="shared" si="83"/>
        <v>0.0</v>
      </c>
      <c r="AA154" s="523">
        <f t="shared" si="83"/>
        <v>0.0</v>
      </c>
      <c r="AB154" s="550">
        <f t="shared" si="83"/>
        <v>0.0</v>
      </c>
    </row>
    <row r="155" spans="8:8" ht="15.75" customHeight="1">
      <c r="A155" s="437"/>
      <c r="B155" s="499"/>
      <c r="C155" s="519" t="s">
        <v>225</v>
      </c>
      <c r="D155" s="522"/>
      <c r="E155" s="523">
        <v>0.0207802</v>
      </c>
      <c r="F155" s="523">
        <v>0.0505946</v>
      </c>
      <c r="G155" s="523">
        <f t="shared" si="84" ref="G155:V155">SUMPRODUCT($D$146:$D$147,G146:G147)/100000</f>
        <v>0.0</v>
      </c>
      <c r="H155" s="523">
        <f t="shared" si="84"/>
        <v>0.0</v>
      </c>
      <c r="I155" s="523">
        <f t="shared" si="84"/>
        <v>0.0</v>
      </c>
      <c r="J155" s="523">
        <f t="shared" si="84"/>
        <v>0.0</v>
      </c>
      <c r="K155" s="523">
        <f t="shared" si="84"/>
        <v>0.0</v>
      </c>
      <c r="L155" s="523">
        <f t="shared" si="84"/>
        <v>0.0</v>
      </c>
      <c r="M155" s="523">
        <f t="shared" si="84"/>
        <v>0.0</v>
      </c>
      <c r="N155" s="523">
        <f t="shared" si="84"/>
        <v>0.0</v>
      </c>
      <c r="O155" s="523">
        <f t="shared" si="84"/>
        <v>0.0</v>
      </c>
      <c r="P155" s="523">
        <f t="shared" si="84"/>
        <v>0.0</v>
      </c>
      <c r="Q155" s="523">
        <f t="shared" si="84"/>
        <v>0.0</v>
      </c>
      <c r="R155" s="523">
        <f t="shared" si="84"/>
        <v>0.0</v>
      </c>
      <c r="S155" s="523">
        <f t="shared" si="84"/>
        <v>0.0</v>
      </c>
      <c r="T155" s="523">
        <f t="shared" si="84"/>
        <v>0.0</v>
      </c>
      <c r="U155" s="523">
        <f t="shared" si="84"/>
        <v>0.0</v>
      </c>
      <c r="V155" s="523">
        <f t="shared" si="84"/>
        <v>0.0</v>
      </c>
      <c r="W155" s="523">
        <v>0.0035069999999999997</v>
      </c>
      <c r="X155" s="523">
        <v>0.0473896</v>
      </c>
      <c r="Y155" s="523">
        <f t="shared" si="85" ref="Y155:AB155">SUMPRODUCT($D$146:$D$147,Y146:Y147)/100000</f>
        <v>0.0</v>
      </c>
      <c r="Z155" s="523">
        <f t="shared" si="85"/>
        <v>0.0</v>
      </c>
      <c r="AA155" s="523">
        <f t="shared" si="85"/>
        <v>0.0</v>
      </c>
      <c r="AB155" s="550">
        <f t="shared" si="85"/>
        <v>0.0</v>
      </c>
    </row>
    <row r="156" spans="8:8" ht="15.75" customHeight="1">
      <c r="A156" s="437"/>
      <c r="B156" s="501"/>
      <c r="C156" s="525" t="s">
        <v>187</v>
      </c>
      <c r="D156" s="526"/>
      <c r="E156" s="527">
        <f t="shared" si="86" ref="E156:AB156">SUM(E152:E155)</f>
        <v>0.1596922</v>
      </c>
      <c r="F156" s="528">
        <f t="shared" si="86"/>
        <v>0.42288739999999997</v>
      </c>
      <c r="G156" s="528">
        <f t="shared" si="86"/>
        <v>0.0</v>
      </c>
      <c r="H156" s="528">
        <f t="shared" si="86"/>
        <v>0.0</v>
      </c>
      <c r="I156" s="528">
        <f t="shared" si="86"/>
        <v>0.0</v>
      </c>
      <c r="J156" s="528">
        <f t="shared" si="86"/>
        <v>0.0</v>
      </c>
      <c r="K156" s="528">
        <f t="shared" si="86"/>
        <v>0.0</v>
      </c>
      <c r="L156" s="528">
        <f t="shared" si="86"/>
        <v>0.0</v>
      </c>
      <c r="M156" s="528">
        <f t="shared" si="86"/>
        <v>0.0</v>
      </c>
      <c r="N156" s="528">
        <f t="shared" si="86"/>
        <v>0.0</v>
      </c>
      <c r="O156" s="528">
        <f t="shared" si="86"/>
        <v>0.0</v>
      </c>
      <c r="P156" s="528">
        <f t="shared" si="86"/>
        <v>0.0</v>
      </c>
      <c r="Q156" s="528">
        <f t="shared" si="86"/>
        <v>0.0</v>
      </c>
      <c r="R156" s="528">
        <f t="shared" si="86"/>
        <v>0.0</v>
      </c>
      <c r="S156" s="528">
        <f t="shared" si="86"/>
        <v>0.0</v>
      </c>
      <c r="T156" s="528">
        <f t="shared" si="86"/>
        <v>0.0</v>
      </c>
      <c r="U156" s="528">
        <f t="shared" si="86"/>
        <v>0.0</v>
      </c>
      <c r="V156" s="528">
        <f t="shared" si="86"/>
        <v>0.0</v>
      </c>
      <c r="W156" s="528">
        <f t="shared" si="86"/>
        <v>0.14165300000000003</v>
      </c>
      <c r="X156" s="528">
        <f t="shared" si="86"/>
        <v>0.41647439999999997</v>
      </c>
      <c r="Y156" s="528">
        <f t="shared" si="86"/>
        <v>0.0</v>
      </c>
      <c r="Z156" s="528">
        <f t="shared" si="86"/>
        <v>0.0</v>
      </c>
      <c r="AA156" s="528">
        <f t="shared" si="86"/>
        <v>0.0</v>
      </c>
      <c r="AB156" s="529">
        <f t="shared" si="86"/>
        <v>0.0</v>
      </c>
    </row>
    <row r="157" spans="8:8" ht="15.75" customHeight="1">
      <c r="A157" s="551" t="s">
        <v>283</v>
      </c>
      <c r="B157" s="496">
        <v>1.0</v>
      </c>
      <c r="C157" s="497" t="s">
        <v>217</v>
      </c>
      <c r="D157" s="280">
        <v>92.9</v>
      </c>
      <c r="E157" s="432">
        <v>0.0</v>
      </c>
      <c r="F157" s="432">
        <v>0.0</v>
      </c>
      <c r="G157" s="432"/>
      <c r="H157" s="432"/>
      <c r="I157" s="432"/>
      <c r="J157" s="432"/>
      <c r="K157" s="432"/>
      <c r="L157" s="432"/>
      <c r="M157" s="432"/>
      <c r="N157" s="432"/>
      <c r="O157" s="433"/>
      <c r="P157" s="433"/>
      <c r="Q157" s="432"/>
      <c r="R157" s="432"/>
      <c r="S157" s="348"/>
      <c r="T157" s="348"/>
      <c r="U157" s="433"/>
      <c r="V157" s="433"/>
      <c r="W157" s="433"/>
      <c r="X157" s="433"/>
      <c r="Y157" s="433"/>
      <c r="Z157" s="433"/>
      <c r="AA157" s="433"/>
      <c r="AB157" s="435"/>
    </row>
    <row r="158" spans="8:8" ht="15.75" customHeight="1">
      <c r="A158" s="437"/>
      <c r="B158" s="499">
        <v>2.0</v>
      </c>
      <c r="C158" s="500" t="s">
        <v>218</v>
      </c>
      <c r="D158" s="289">
        <v>154.38</v>
      </c>
      <c r="E158" s="432">
        <v>0.0</v>
      </c>
      <c r="F158" s="432">
        <v>0.0</v>
      </c>
      <c r="G158" s="433"/>
      <c r="H158" s="433"/>
      <c r="I158" s="432"/>
      <c r="J158" s="432"/>
      <c r="K158" s="432"/>
      <c r="L158" s="432"/>
      <c r="M158" s="432"/>
      <c r="N158" s="432"/>
      <c r="O158" s="433"/>
      <c r="P158" s="433"/>
      <c r="Q158" s="432"/>
      <c r="R158" s="432"/>
      <c r="S158" s="348"/>
      <c r="T158" s="348"/>
      <c r="U158" s="433"/>
      <c r="V158" s="433"/>
      <c r="W158" s="433"/>
      <c r="X158" s="433"/>
      <c r="Y158" s="433"/>
      <c r="Z158" s="433"/>
      <c r="AA158" s="433"/>
      <c r="AB158" s="435"/>
    </row>
    <row r="159" spans="8:8" ht="15.75" customHeight="1">
      <c r="A159" s="437"/>
      <c r="B159" s="499">
        <v>3.0</v>
      </c>
      <c r="C159" s="500" t="s">
        <v>178</v>
      </c>
      <c r="D159" s="289">
        <v>283.73</v>
      </c>
      <c r="E159" s="432">
        <v>0.0</v>
      </c>
      <c r="F159" s="432">
        <v>0.0</v>
      </c>
      <c r="G159" s="432"/>
      <c r="H159" s="432"/>
      <c r="I159" s="432"/>
      <c r="J159" s="432"/>
      <c r="K159" s="432"/>
      <c r="L159" s="432"/>
      <c r="M159" s="432"/>
      <c r="N159" s="432"/>
      <c r="O159" s="433"/>
      <c r="P159" s="433"/>
      <c r="Q159" s="432"/>
      <c r="R159" s="432"/>
      <c r="S159" s="348"/>
      <c r="T159" s="348"/>
      <c r="U159" s="433"/>
      <c r="V159" s="433"/>
      <c r="W159" s="433"/>
      <c r="X159" s="433"/>
      <c r="Y159" s="433"/>
      <c r="Z159" s="433"/>
      <c r="AA159" s="433"/>
      <c r="AB159" s="435"/>
    </row>
    <row r="160" spans="8:8" ht="15.75" customHeight="1">
      <c r="A160" s="437"/>
      <c r="B160" s="499">
        <v>4.0</v>
      </c>
      <c r="C160" s="500" t="s">
        <v>179</v>
      </c>
      <c r="D160" s="289">
        <v>344.75</v>
      </c>
      <c r="E160" s="432">
        <v>0.0</v>
      </c>
      <c r="F160" s="432">
        <v>0.0</v>
      </c>
      <c r="G160" s="432"/>
      <c r="H160" s="432"/>
      <c r="I160" s="432"/>
      <c r="J160" s="432"/>
      <c r="K160" s="432"/>
      <c r="L160" s="432"/>
      <c r="M160" s="432"/>
      <c r="N160" s="432"/>
      <c r="O160" s="433"/>
      <c r="P160" s="433"/>
      <c r="Q160" s="432"/>
      <c r="R160" s="432"/>
      <c r="S160" s="348"/>
      <c r="T160" s="348"/>
      <c r="U160" s="433"/>
      <c r="V160" s="433"/>
      <c r="W160" s="433"/>
      <c r="X160" s="433"/>
      <c r="Y160" s="433"/>
      <c r="Z160" s="433"/>
      <c r="AA160" s="433"/>
      <c r="AB160" s="435"/>
    </row>
    <row r="161" spans="8:8" ht="15.75" customHeight="1">
      <c r="A161" s="437"/>
      <c r="B161" s="499">
        <v>5.0</v>
      </c>
      <c r="C161" s="500" t="s">
        <v>175</v>
      </c>
      <c r="D161" s="289">
        <v>208.06</v>
      </c>
      <c r="E161" s="432">
        <v>10.0</v>
      </c>
      <c r="F161" s="432">
        <v>10.0</v>
      </c>
      <c r="G161" s="432"/>
      <c r="H161" s="432"/>
      <c r="I161" s="432"/>
      <c r="J161" s="432"/>
      <c r="K161" s="432"/>
      <c r="L161" s="432"/>
      <c r="M161" s="432"/>
      <c r="N161" s="432"/>
      <c r="O161" s="433"/>
      <c r="P161" s="433"/>
      <c r="Q161" s="432"/>
      <c r="R161" s="432"/>
      <c r="S161" s="348"/>
      <c r="T161" s="348"/>
      <c r="U161" s="433"/>
      <c r="V161" s="433"/>
      <c r="W161" s="433"/>
      <c r="X161" s="433"/>
      <c r="Y161" s="433"/>
      <c r="Z161" s="433"/>
      <c r="AA161" s="433"/>
      <c r="AB161" s="435"/>
    </row>
    <row r="162" spans="8:8" ht="15.75" customHeight="1">
      <c r="A162" s="437"/>
      <c r="B162" s="499">
        <v>6.0</v>
      </c>
      <c r="C162" s="500" t="s">
        <v>176</v>
      </c>
      <c r="D162" s="289">
        <v>399.65</v>
      </c>
      <c r="E162" s="432">
        <v>1.0</v>
      </c>
      <c r="F162" s="432">
        <v>14.0</v>
      </c>
      <c r="G162" s="432"/>
      <c r="H162" s="432"/>
      <c r="I162" s="432"/>
      <c r="J162" s="432"/>
      <c r="K162" s="432"/>
      <c r="L162" s="432"/>
      <c r="M162" s="432"/>
      <c r="N162" s="432"/>
      <c r="O162" s="433"/>
      <c r="P162" s="433"/>
      <c r="Q162" s="432"/>
      <c r="R162" s="432"/>
      <c r="S162" s="348"/>
      <c r="T162" s="348"/>
      <c r="U162" s="433"/>
      <c r="V162" s="433"/>
      <c r="W162" s="433"/>
      <c r="X162" s="433"/>
      <c r="Y162" s="433"/>
      <c r="Z162" s="433"/>
      <c r="AA162" s="433"/>
      <c r="AB162" s="435"/>
    </row>
    <row r="163" spans="8:8" ht="15.75" customHeight="1">
      <c r="A163" s="437"/>
      <c r="B163" s="499">
        <v>7.0</v>
      </c>
      <c r="C163" s="500" t="s">
        <v>174</v>
      </c>
      <c r="D163" s="289">
        <v>228.82</v>
      </c>
      <c r="E163" s="536">
        <v>0.0</v>
      </c>
      <c r="F163" s="536">
        <v>0.0</v>
      </c>
      <c r="G163" s="432"/>
      <c r="H163" s="432"/>
      <c r="I163" s="432"/>
      <c r="J163" s="432"/>
      <c r="K163" s="432"/>
      <c r="L163" s="432"/>
      <c r="M163" s="432"/>
      <c r="N163" s="432"/>
      <c r="O163" s="433"/>
      <c r="P163" s="433"/>
      <c r="Q163" s="432"/>
      <c r="R163" s="432"/>
      <c r="S163" s="348"/>
      <c r="T163" s="348"/>
      <c r="U163" s="433"/>
      <c r="V163" s="433"/>
      <c r="W163" s="433"/>
      <c r="X163" s="433"/>
      <c r="Y163" s="433"/>
      <c r="Z163" s="433"/>
      <c r="AA163" s="433"/>
      <c r="AB163" s="435"/>
    </row>
    <row r="164" spans="8:8" ht="15.75" customHeight="1">
      <c r="A164" s="437"/>
      <c r="B164" s="499">
        <v>8.0</v>
      </c>
      <c r="C164" s="500" t="s">
        <v>177</v>
      </c>
      <c r="D164" s="289">
        <v>402.71</v>
      </c>
      <c r="E164" s="536">
        <v>0.0</v>
      </c>
      <c r="F164" s="536">
        <v>0.0</v>
      </c>
      <c r="G164" s="432"/>
      <c r="H164" s="432"/>
      <c r="I164" s="432"/>
      <c r="J164" s="432"/>
      <c r="K164" s="432"/>
      <c r="L164" s="432"/>
      <c r="M164" s="432"/>
      <c r="N164" s="432"/>
      <c r="O164" s="433"/>
      <c r="P164" s="433"/>
      <c r="Q164" s="432"/>
      <c r="R164" s="432"/>
      <c r="S164" s="348"/>
      <c r="T164" s="348"/>
      <c r="U164" s="433"/>
      <c r="V164" s="433"/>
      <c r="W164" s="433"/>
      <c r="X164" s="433"/>
      <c r="Y164" s="433"/>
      <c r="Z164" s="433"/>
      <c r="AA164" s="433"/>
      <c r="AB164" s="435"/>
    </row>
    <row r="165" spans="8:8" ht="15.75" customHeight="1">
      <c r="A165" s="437"/>
      <c r="B165" s="499">
        <v>9.0</v>
      </c>
      <c r="C165" s="500" t="s">
        <v>172</v>
      </c>
      <c r="D165" s="289">
        <v>250.17</v>
      </c>
      <c r="E165" s="432">
        <v>0.0</v>
      </c>
      <c r="F165" s="432">
        <v>8.0</v>
      </c>
      <c r="G165" s="432"/>
      <c r="H165" s="432"/>
      <c r="I165" s="432"/>
      <c r="J165" s="432"/>
      <c r="K165" s="432"/>
      <c r="L165" s="432"/>
      <c r="M165" s="432"/>
      <c r="N165" s="432"/>
      <c r="O165" s="433"/>
      <c r="P165" s="433"/>
      <c r="Q165" s="432"/>
      <c r="R165" s="432"/>
      <c r="S165" s="348"/>
      <c r="T165" s="348"/>
      <c r="U165" s="433"/>
      <c r="V165" s="433"/>
      <c r="W165" s="433"/>
      <c r="X165" s="433"/>
      <c r="Y165" s="433"/>
      <c r="Z165" s="433"/>
      <c r="AA165" s="433"/>
      <c r="AB165" s="435"/>
    </row>
    <row r="166" spans="8:8" ht="15.75" customHeight="1">
      <c r="A166" s="437"/>
      <c r="B166" s="499">
        <v>10.0</v>
      </c>
      <c r="C166" s="500" t="s">
        <v>173</v>
      </c>
      <c r="D166" s="289">
        <v>250.17</v>
      </c>
      <c r="E166" s="432">
        <v>0.0</v>
      </c>
      <c r="F166" s="432">
        <v>25.0</v>
      </c>
      <c r="G166" s="432"/>
      <c r="H166" s="432"/>
      <c r="I166" s="432"/>
      <c r="J166" s="432"/>
      <c r="K166" s="432"/>
      <c r="L166" s="432"/>
      <c r="M166" s="432"/>
      <c r="N166" s="438"/>
      <c r="O166" s="433"/>
      <c r="P166" s="433"/>
      <c r="Q166" s="432"/>
      <c r="R166" s="438"/>
      <c r="S166" s="348"/>
      <c r="T166" s="460"/>
      <c r="U166" s="433"/>
      <c r="V166" s="433"/>
      <c r="W166" s="433"/>
      <c r="X166" s="433"/>
      <c r="Y166" s="433"/>
      <c r="Z166" s="433"/>
      <c r="AA166" s="433"/>
      <c r="AB166" s="435"/>
    </row>
    <row r="167" spans="8:8" ht="15.75" customHeight="1">
      <c r="A167" s="437"/>
      <c r="B167" s="499">
        <v>11.0</v>
      </c>
      <c r="C167" s="500" t="s">
        <v>219</v>
      </c>
      <c r="D167" s="289">
        <v>228.82</v>
      </c>
      <c r="E167" s="536">
        <v>0.0</v>
      </c>
      <c r="F167" s="536">
        <v>0.0</v>
      </c>
      <c r="G167" s="432"/>
      <c r="H167" s="432"/>
      <c r="I167" s="432"/>
      <c r="J167" s="432"/>
      <c r="K167" s="432"/>
      <c r="L167" s="432"/>
      <c r="M167" s="432"/>
      <c r="N167" s="432"/>
      <c r="O167" s="433"/>
      <c r="P167" s="433"/>
      <c r="Q167" s="432"/>
      <c r="R167" s="432"/>
      <c r="S167" s="348"/>
      <c r="T167" s="348"/>
      <c r="U167" s="433"/>
      <c r="V167" s="433"/>
      <c r="W167" s="433"/>
      <c r="X167" s="433"/>
      <c r="Y167" s="433"/>
      <c r="Z167" s="433"/>
      <c r="AA167" s="433"/>
      <c r="AB167" s="435"/>
    </row>
    <row r="168" spans="8:8" ht="15.75" customHeight="1">
      <c r="A168" s="437"/>
      <c r="B168" s="499">
        <v>12.0</v>
      </c>
      <c r="C168" s="500" t="s">
        <v>181</v>
      </c>
      <c r="D168" s="289">
        <v>56.38</v>
      </c>
      <c r="E168" s="432">
        <v>1.0</v>
      </c>
      <c r="F168" s="432">
        <v>15.0</v>
      </c>
      <c r="G168" s="432"/>
      <c r="H168" s="432"/>
      <c r="I168" s="432"/>
      <c r="J168" s="432"/>
      <c r="K168" s="432"/>
      <c r="L168" s="432"/>
      <c r="M168" s="432"/>
      <c r="N168" s="432"/>
      <c r="O168" s="433"/>
      <c r="P168" s="433"/>
      <c r="Q168" s="432"/>
      <c r="R168" s="432"/>
      <c r="S168" s="348"/>
      <c r="T168" s="348"/>
      <c r="U168" s="433"/>
      <c r="V168" s="433"/>
      <c r="W168" s="433"/>
      <c r="X168" s="433"/>
      <c r="Y168" s="433"/>
      <c r="Z168" s="433"/>
      <c r="AA168" s="433"/>
      <c r="AB168" s="435"/>
    </row>
    <row r="169" spans="8:8" ht="15.75" customHeight="1">
      <c r="A169" s="437"/>
      <c r="B169" s="499">
        <v>13.0</v>
      </c>
      <c r="C169" s="500" t="s">
        <v>220</v>
      </c>
      <c r="D169" s="289">
        <v>70.14</v>
      </c>
      <c r="E169" s="432">
        <v>23.0</v>
      </c>
      <c r="F169" s="432">
        <v>54.0</v>
      </c>
      <c r="G169" s="432"/>
      <c r="H169" s="432"/>
      <c r="I169" s="432"/>
      <c r="J169" s="432"/>
      <c r="K169" s="432"/>
      <c r="L169" s="432"/>
      <c r="M169" s="432"/>
      <c r="N169" s="432"/>
      <c r="O169" s="433"/>
      <c r="P169" s="433"/>
      <c r="Q169" s="432"/>
      <c r="R169" s="432"/>
      <c r="S169" s="348"/>
      <c r="T169" s="348"/>
      <c r="U169" s="433"/>
      <c r="V169" s="433"/>
      <c r="W169" s="433"/>
      <c r="X169" s="433"/>
      <c r="Y169" s="433"/>
      <c r="Z169" s="433"/>
      <c r="AA169" s="433"/>
      <c r="AB169" s="435"/>
    </row>
    <row r="170" spans="8:8" ht="15.75" customHeight="1">
      <c r="A170" s="437"/>
      <c r="B170" s="501">
        <v>14.0</v>
      </c>
      <c r="C170" s="539"/>
      <c r="D170" s="548"/>
      <c r="E170" s="441"/>
      <c r="F170" s="441"/>
      <c r="G170" s="442"/>
      <c r="H170" s="442"/>
      <c r="I170" s="441"/>
      <c r="J170" s="441"/>
      <c r="K170" s="441"/>
      <c r="L170" s="441"/>
      <c r="M170" s="441"/>
      <c r="N170" s="441"/>
      <c r="O170" s="442"/>
      <c r="P170" s="442"/>
      <c r="Q170" s="441"/>
      <c r="R170" s="441"/>
      <c r="S170" s="443"/>
      <c r="T170" s="443"/>
      <c r="U170" s="442"/>
      <c r="V170" s="442"/>
      <c r="W170" s="442"/>
      <c r="X170" s="442"/>
      <c r="Y170" s="442"/>
      <c r="Z170" s="442"/>
      <c r="AA170" s="442"/>
      <c r="AB170" s="444"/>
    </row>
    <row r="171" spans="8:8" ht="15.75" customHeight="1">
      <c r="A171" s="437"/>
      <c r="B171" s="505"/>
      <c r="C171" s="506" t="s">
        <v>187</v>
      </c>
      <c r="D171" s="507"/>
      <c r="E171" s="537">
        <v>0.0414985</v>
      </c>
      <c r="F171" s="537">
        <v>0.2056457</v>
      </c>
      <c r="G171" s="537">
        <f t="shared" si="87" ref="G171:V171">SUMPRODUCT($D157:$D170,G157:G170)/100000</f>
        <v>0.0</v>
      </c>
      <c r="H171" s="537">
        <f t="shared" si="87"/>
        <v>0.0</v>
      </c>
      <c r="I171" s="537">
        <f t="shared" si="87"/>
        <v>0.0</v>
      </c>
      <c r="J171" s="537">
        <f t="shared" si="87"/>
        <v>0.0</v>
      </c>
      <c r="K171" s="537">
        <f t="shared" si="87"/>
        <v>0.0</v>
      </c>
      <c r="L171" s="537">
        <f t="shared" si="87"/>
        <v>0.0</v>
      </c>
      <c r="M171" s="537">
        <f t="shared" si="87"/>
        <v>0.0</v>
      </c>
      <c r="N171" s="537">
        <f t="shared" si="87"/>
        <v>0.0</v>
      </c>
      <c r="O171" s="537">
        <f t="shared" si="87"/>
        <v>0.0</v>
      </c>
      <c r="P171" s="537">
        <f t="shared" si="87"/>
        <v>0.0</v>
      </c>
      <c r="Q171" s="537">
        <f t="shared" si="87"/>
        <v>0.0</v>
      </c>
      <c r="R171" s="537">
        <f t="shared" si="87"/>
        <v>0.0</v>
      </c>
      <c r="S171" s="537">
        <f t="shared" si="87"/>
        <v>0.0</v>
      </c>
      <c r="T171" s="537">
        <f t="shared" si="87"/>
        <v>0.0</v>
      </c>
      <c r="U171" s="537">
        <f t="shared" si="87"/>
        <v>0.0</v>
      </c>
      <c r="V171" s="537">
        <f t="shared" si="87"/>
        <v>0.0</v>
      </c>
      <c r="W171" s="537">
        <v>0.08003999999999999</v>
      </c>
      <c r="X171" s="537">
        <v>0.3973557</v>
      </c>
      <c r="Y171" s="537">
        <f t="shared" si="88" ref="Y171:AB171">SUMPRODUCT($D157:$D170,Y157:Y170)/100000</f>
        <v>0.0</v>
      </c>
      <c r="Z171" s="537">
        <f t="shared" si="88"/>
        <v>0.0</v>
      </c>
      <c r="AA171" s="537">
        <f t="shared" si="88"/>
        <v>0.0</v>
      </c>
      <c r="AB171" s="538">
        <f t="shared" si="88"/>
        <v>0.0</v>
      </c>
    </row>
    <row r="172" spans="8:8" ht="15.75" customHeight="1">
      <c r="A172" s="552"/>
      <c r="B172" s="510"/>
      <c r="C172" s="511"/>
      <c r="D172" s="512"/>
      <c r="E172" s="540"/>
      <c r="F172" s="540"/>
      <c r="G172" s="540"/>
      <c r="H172" s="540"/>
      <c r="I172" s="540"/>
      <c r="J172" s="540"/>
      <c r="K172" s="540"/>
      <c r="L172" s="540"/>
      <c r="M172" s="540"/>
      <c r="N172" s="540"/>
      <c r="O172" s="540"/>
      <c r="P172" s="540"/>
      <c r="Q172" s="541"/>
      <c r="R172" s="541"/>
      <c r="S172" s="540"/>
      <c r="T172" s="540"/>
      <c r="U172" s="540"/>
      <c r="V172" s="540"/>
      <c r="W172" s="540"/>
      <c r="X172" s="540"/>
      <c r="Y172" s="540"/>
      <c r="Z172" s="540"/>
      <c r="AA172" s="540"/>
      <c r="AB172" s="542"/>
    </row>
    <row r="173" spans="8:8" ht="15.75" customHeight="1">
      <c r="A173" s="413"/>
      <c r="B173" s="496" t="s">
        <v>221</v>
      </c>
      <c r="C173" s="517" t="s">
        <v>165</v>
      </c>
      <c r="D173" s="518"/>
      <c r="E173" s="531" t="s">
        <v>214</v>
      </c>
      <c r="F173" s="532" t="s">
        <v>215</v>
      </c>
      <c r="G173" s="532" t="s">
        <v>214</v>
      </c>
      <c r="H173" s="532" t="s">
        <v>215</v>
      </c>
      <c r="I173" s="532" t="s">
        <v>214</v>
      </c>
      <c r="J173" s="532" t="s">
        <v>215</v>
      </c>
      <c r="K173" s="532" t="s">
        <v>214</v>
      </c>
      <c r="L173" s="532" t="s">
        <v>215</v>
      </c>
      <c r="M173" s="532" t="s">
        <v>214</v>
      </c>
      <c r="N173" s="532" t="s">
        <v>215</v>
      </c>
      <c r="O173" s="532" t="s">
        <v>214</v>
      </c>
      <c r="P173" s="532" t="s">
        <v>215</v>
      </c>
      <c r="Q173" s="532" t="s">
        <v>214</v>
      </c>
      <c r="R173" s="532" t="s">
        <v>215</v>
      </c>
      <c r="S173" s="532" t="s">
        <v>214</v>
      </c>
      <c r="T173" s="532" t="s">
        <v>215</v>
      </c>
      <c r="U173" s="532" t="s">
        <v>214</v>
      </c>
      <c r="V173" s="532" t="s">
        <v>215</v>
      </c>
      <c r="W173" s="532" t="s">
        <v>214</v>
      </c>
      <c r="X173" s="532" t="s">
        <v>215</v>
      </c>
      <c r="Y173" s="532" t="s">
        <v>214</v>
      </c>
      <c r="Z173" s="532" t="s">
        <v>215</v>
      </c>
      <c r="AA173" s="532" t="s">
        <v>214</v>
      </c>
      <c r="AB173" s="533" t="s">
        <v>215</v>
      </c>
    </row>
    <row r="174" spans="8:8" ht="15.75" customHeight="1">
      <c r="A174" s="413"/>
      <c r="B174" s="499"/>
      <c r="C174" s="519" t="s">
        <v>222</v>
      </c>
      <c r="D174" s="534"/>
      <c r="E174" s="521">
        <v>0.0</v>
      </c>
      <c r="F174" s="521">
        <v>0.0</v>
      </c>
      <c r="G174" s="521">
        <f t="shared" si="89" ref="G174:V174">SUMPRODUCT($D$158:$D$159:$D$160,G158:G159:G160)/100000</f>
        <v>0.0</v>
      </c>
      <c r="H174" s="521">
        <f t="shared" si="89"/>
        <v>0.0</v>
      </c>
      <c r="I174" s="521">
        <f t="shared" si="89"/>
        <v>0.0</v>
      </c>
      <c r="J174" s="521">
        <f t="shared" si="89"/>
        <v>0.0</v>
      </c>
      <c r="K174" s="521">
        <f t="shared" si="89"/>
        <v>0.0</v>
      </c>
      <c r="L174" s="521">
        <f t="shared" si="89"/>
        <v>0.0</v>
      </c>
      <c r="M174" s="521">
        <f t="shared" si="89"/>
        <v>0.0</v>
      </c>
      <c r="N174" s="521">
        <f t="shared" si="89"/>
        <v>0.0</v>
      </c>
      <c r="O174" s="521">
        <f t="shared" si="89"/>
        <v>0.0</v>
      </c>
      <c r="P174" s="521">
        <f t="shared" si="89"/>
        <v>0.0</v>
      </c>
      <c r="Q174" s="521">
        <f t="shared" si="89"/>
        <v>0.0</v>
      </c>
      <c r="R174" s="521">
        <f t="shared" si="89"/>
        <v>0.0</v>
      </c>
      <c r="S174" s="521">
        <f t="shared" si="89"/>
        <v>0.0</v>
      </c>
      <c r="T174" s="521">
        <f t="shared" si="89"/>
        <v>0.0</v>
      </c>
      <c r="U174" s="521">
        <f t="shared" si="89"/>
        <v>0.0</v>
      </c>
      <c r="V174" s="521">
        <f t="shared" si="89"/>
        <v>0.0</v>
      </c>
      <c r="W174" s="521">
        <v>0.0</v>
      </c>
      <c r="X174" s="521">
        <v>0.0</v>
      </c>
      <c r="Y174" s="521">
        <f t="shared" si="90" ref="Y174:AB174">SUMPRODUCT($D$158:$D$159:$D$160,Y158:Y159:Y160)/100000</f>
        <v>0.0</v>
      </c>
      <c r="Z174" s="521">
        <f t="shared" si="90"/>
        <v>0.0</v>
      </c>
      <c r="AA174" s="521">
        <f t="shared" si="90"/>
        <v>0.0</v>
      </c>
      <c r="AB174" s="549">
        <f t="shared" si="90"/>
        <v>0.0</v>
      </c>
    </row>
    <row r="175" spans="8:8" ht="15.75" customHeight="1">
      <c r="A175" s="413"/>
      <c r="B175" s="499"/>
      <c r="C175" s="519" t="s">
        <v>223</v>
      </c>
      <c r="D175" s="522"/>
      <c r="E175" s="523">
        <v>0.0248025</v>
      </c>
      <c r="F175" s="523">
        <v>0.07675699999999999</v>
      </c>
      <c r="G175" s="523">
        <f t="shared" si="91" ref="G175:V175">SUMPRODUCT($D$161:$D$162:$D$163:$D$164,G161:G162:G163:G164)/100000</f>
        <v>0.0</v>
      </c>
      <c r="H175" s="523">
        <f t="shared" si="91"/>
        <v>0.0</v>
      </c>
      <c r="I175" s="523">
        <f t="shared" si="91"/>
        <v>0.0</v>
      </c>
      <c r="J175" s="523">
        <f t="shared" si="91"/>
        <v>0.0</v>
      </c>
      <c r="K175" s="523">
        <f t="shared" si="91"/>
        <v>0.0</v>
      </c>
      <c r="L175" s="523">
        <f t="shared" si="91"/>
        <v>0.0</v>
      </c>
      <c r="M175" s="523">
        <f t="shared" si="91"/>
        <v>0.0</v>
      </c>
      <c r="N175" s="523">
        <f t="shared" si="91"/>
        <v>0.0</v>
      </c>
      <c r="O175" s="523">
        <f t="shared" si="91"/>
        <v>0.0</v>
      </c>
      <c r="P175" s="523">
        <f t="shared" si="91"/>
        <v>0.0</v>
      </c>
      <c r="Q175" s="523">
        <f t="shared" si="91"/>
        <v>0.0</v>
      </c>
      <c r="R175" s="523">
        <f t="shared" si="91"/>
        <v>0.0</v>
      </c>
      <c r="S175" s="523">
        <f t="shared" si="91"/>
        <v>0.0</v>
      </c>
      <c r="T175" s="523">
        <f t="shared" si="91"/>
        <v>0.0</v>
      </c>
      <c r="U175" s="523">
        <f t="shared" si="91"/>
        <v>0.0</v>
      </c>
      <c r="V175" s="523">
        <f t="shared" si="91"/>
        <v>0.0</v>
      </c>
      <c r="W175" s="523">
        <v>0.04024</v>
      </c>
      <c r="X175" s="523">
        <v>0.3098799</v>
      </c>
      <c r="Y175" s="523">
        <f t="shared" si="92" ref="Y175:AB175">SUMPRODUCT($D$161:$D$162:$D$163:$D$164,Y161:Y162:Y163:Y164)/100000</f>
        <v>0.0</v>
      </c>
      <c r="Z175" s="523">
        <f t="shared" si="92"/>
        <v>0.0</v>
      </c>
      <c r="AA175" s="523">
        <f t="shared" si="92"/>
        <v>0.0</v>
      </c>
      <c r="AB175" s="550">
        <f t="shared" si="92"/>
        <v>0.0</v>
      </c>
    </row>
    <row r="176" spans="8:8" ht="15.75" customHeight="1">
      <c r="A176" s="437"/>
      <c r="B176" s="499"/>
      <c r="C176" s="524" t="s">
        <v>224</v>
      </c>
      <c r="D176" s="522"/>
      <c r="E176" s="523">
        <v>0.0</v>
      </c>
      <c r="F176" s="523">
        <v>0.08255610000000001</v>
      </c>
      <c r="G176" s="523">
        <f t="shared" si="93" ref="G176:V176">SUMPRODUCT($D$165:$D$166:$D$167,G165:G166:G167)/100000</f>
        <v>0.0</v>
      </c>
      <c r="H176" s="523">
        <f t="shared" si="93"/>
        <v>0.0</v>
      </c>
      <c r="I176" s="523">
        <f t="shared" si="93"/>
        <v>0.0</v>
      </c>
      <c r="J176" s="523">
        <f t="shared" si="93"/>
        <v>0.0</v>
      </c>
      <c r="K176" s="523">
        <f t="shared" si="93"/>
        <v>0.0</v>
      </c>
      <c r="L176" s="523">
        <f t="shared" si="93"/>
        <v>0.0</v>
      </c>
      <c r="M176" s="523">
        <f t="shared" si="93"/>
        <v>0.0</v>
      </c>
      <c r="N176" s="523">
        <f t="shared" si="93"/>
        <v>0.0</v>
      </c>
      <c r="O176" s="523">
        <f t="shared" si="93"/>
        <v>0.0</v>
      </c>
      <c r="P176" s="523">
        <f t="shared" si="93"/>
        <v>0.0</v>
      </c>
      <c r="Q176" s="523">
        <f t="shared" si="93"/>
        <v>0.0</v>
      </c>
      <c r="R176" s="523">
        <f t="shared" si="93"/>
        <v>0.0</v>
      </c>
      <c r="S176" s="523">
        <f t="shared" si="93"/>
        <v>0.0</v>
      </c>
      <c r="T176" s="523">
        <f t="shared" si="93"/>
        <v>0.0</v>
      </c>
      <c r="U176" s="523">
        <f t="shared" si="93"/>
        <v>0.0</v>
      </c>
      <c r="V176" s="523">
        <f t="shared" si="93"/>
        <v>0.0</v>
      </c>
      <c r="W176" s="523">
        <v>0.025016999999999998</v>
      </c>
      <c r="X176" s="523">
        <v>0.0600408</v>
      </c>
      <c r="Y176" s="523">
        <f t="shared" si="94" ref="Y176:AB176">SUMPRODUCT($D$165:$D$166:$D$167,Y165:Y166:Y167)/100000</f>
        <v>0.0</v>
      </c>
      <c r="Z176" s="523">
        <f t="shared" si="94"/>
        <v>0.0</v>
      </c>
      <c r="AA176" s="523">
        <f t="shared" si="94"/>
        <v>0.0</v>
      </c>
      <c r="AB176" s="550">
        <f t="shared" si="94"/>
        <v>0.0</v>
      </c>
    </row>
    <row r="177" spans="8:8" ht="15.75" customHeight="1">
      <c r="A177" s="437"/>
      <c r="B177" s="499"/>
      <c r="C177" s="519" t="s">
        <v>225</v>
      </c>
      <c r="D177" s="522"/>
      <c r="E177" s="523">
        <v>0.016696000000000003</v>
      </c>
      <c r="F177" s="523">
        <v>0.0463326</v>
      </c>
      <c r="G177" s="523">
        <f t="shared" si="95" ref="G177:V177">SUMPRODUCT($D$168:$D$169,G168:G169)/100000</f>
        <v>0.0</v>
      </c>
      <c r="H177" s="523">
        <f t="shared" si="95"/>
        <v>0.0</v>
      </c>
      <c r="I177" s="523">
        <f t="shared" si="95"/>
        <v>0.0</v>
      </c>
      <c r="J177" s="523">
        <f t="shared" si="95"/>
        <v>0.0</v>
      </c>
      <c r="K177" s="523">
        <f t="shared" si="95"/>
        <v>0.0</v>
      </c>
      <c r="L177" s="523">
        <f t="shared" si="95"/>
        <v>0.0</v>
      </c>
      <c r="M177" s="523">
        <f t="shared" si="95"/>
        <v>0.0</v>
      </c>
      <c r="N177" s="523">
        <f t="shared" si="95"/>
        <v>0.0</v>
      </c>
      <c r="O177" s="523">
        <f t="shared" si="95"/>
        <v>0.0</v>
      </c>
      <c r="P177" s="523">
        <f t="shared" si="95"/>
        <v>0.0</v>
      </c>
      <c r="Q177" s="523">
        <f t="shared" si="95"/>
        <v>0.0</v>
      </c>
      <c r="R177" s="523">
        <f t="shared" si="95"/>
        <v>0.0</v>
      </c>
      <c r="S177" s="523">
        <f t="shared" si="95"/>
        <v>0.0</v>
      </c>
      <c r="T177" s="523">
        <f t="shared" si="95"/>
        <v>0.0</v>
      </c>
      <c r="U177" s="523">
        <f t="shared" si="95"/>
        <v>0.0</v>
      </c>
      <c r="V177" s="523">
        <f t="shared" si="95"/>
        <v>0.0</v>
      </c>
      <c r="W177" s="523">
        <v>0.014783000000000001</v>
      </c>
      <c r="X177" s="523">
        <v>0.027435</v>
      </c>
      <c r="Y177" s="523">
        <f t="shared" si="96" ref="Y177:AB177">SUMPRODUCT($D$168:$D$169,Y168:Y169)/100000</f>
        <v>0.0</v>
      </c>
      <c r="Z177" s="523">
        <f t="shared" si="96"/>
        <v>0.0</v>
      </c>
      <c r="AA177" s="523">
        <f t="shared" si="96"/>
        <v>0.0</v>
      </c>
      <c r="AB177" s="550">
        <f t="shared" si="96"/>
        <v>0.0</v>
      </c>
    </row>
    <row r="178" spans="8:8" ht="15.75" customHeight="1">
      <c r="A178" s="487"/>
      <c r="B178" s="501"/>
      <c r="C178" s="525" t="s">
        <v>187</v>
      </c>
      <c r="D178" s="526"/>
      <c r="E178" s="527">
        <f t="shared" si="97" ref="E178:AB178">SUM(E174:E177)</f>
        <v>0.04149850000000001</v>
      </c>
      <c r="F178" s="528">
        <f t="shared" si="97"/>
        <v>0.2056457</v>
      </c>
      <c r="G178" s="528">
        <f t="shared" si="97"/>
        <v>0.0</v>
      </c>
      <c r="H178" s="528">
        <f t="shared" si="97"/>
        <v>0.0</v>
      </c>
      <c r="I178" s="528">
        <f t="shared" si="97"/>
        <v>0.0</v>
      </c>
      <c r="J178" s="528">
        <f t="shared" si="97"/>
        <v>0.0</v>
      </c>
      <c r="K178" s="528">
        <f t="shared" si="97"/>
        <v>0.0</v>
      </c>
      <c r="L178" s="528">
        <f t="shared" si="97"/>
        <v>0.0</v>
      </c>
      <c r="M178" s="528">
        <f t="shared" si="97"/>
        <v>0.0</v>
      </c>
      <c r="N178" s="528">
        <f t="shared" si="97"/>
        <v>0.0</v>
      </c>
      <c r="O178" s="528">
        <f t="shared" si="97"/>
        <v>0.0</v>
      </c>
      <c r="P178" s="528">
        <f t="shared" si="97"/>
        <v>0.0</v>
      </c>
      <c r="Q178" s="528">
        <f t="shared" si="97"/>
        <v>0.0</v>
      </c>
      <c r="R178" s="528">
        <f t="shared" si="97"/>
        <v>0.0</v>
      </c>
      <c r="S178" s="528">
        <f t="shared" si="97"/>
        <v>0.0</v>
      </c>
      <c r="T178" s="528">
        <f t="shared" si="97"/>
        <v>0.0</v>
      </c>
      <c r="U178" s="528">
        <f t="shared" si="97"/>
        <v>0.0</v>
      </c>
      <c r="V178" s="528">
        <f t="shared" si="97"/>
        <v>0.0</v>
      </c>
      <c r="W178" s="528">
        <f t="shared" si="97"/>
        <v>0.08004</v>
      </c>
      <c r="X178" s="528">
        <f t="shared" si="97"/>
        <v>0.3973557</v>
      </c>
      <c r="Y178" s="528">
        <f t="shared" si="97"/>
        <v>0.0</v>
      </c>
      <c r="Z178" s="528">
        <f t="shared" si="97"/>
        <v>0.0</v>
      </c>
      <c r="AA178" s="528">
        <f t="shared" si="97"/>
        <v>0.0</v>
      </c>
      <c r="AB178" s="529">
        <f t="shared" si="97"/>
        <v>0.0</v>
      </c>
    </row>
    <row r="179" spans="8:8" ht="15.75" customHeight="1">
      <c r="A179" s="475"/>
      <c r="B179" s="553"/>
      <c r="C179" s="553"/>
      <c r="D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4"/>
      <c r="R179" s="554"/>
      <c r="S179" s="553"/>
      <c r="T179" s="553"/>
      <c r="U179" s="553"/>
      <c r="V179" s="553"/>
      <c r="Y179" s="555"/>
      <c r="Z179" s="555"/>
      <c r="AA179" s="553"/>
      <c r="AB179" s="553"/>
    </row>
    <row r="180" spans="8:8" ht="15.75" customHeight="1">
      <c r="A180" s="475"/>
      <c r="B180" s="553"/>
      <c r="C180" s="553"/>
      <c r="D180" s="553"/>
      <c r="G180" s="553"/>
      <c r="H180" s="553"/>
      <c r="I180" s="553"/>
      <c r="J180" s="553"/>
      <c r="K180" s="553"/>
      <c r="L180" s="553"/>
      <c r="M180" s="553"/>
      <c r="N180" s="553"/>
      <c r="O180" s="553"/>
      <c r="P180" s="553"/>
      <c r="Q180" s="554"/>
      <c r="R180" s="554"/>
      <c r="S180" s="553"/>
      <c r="T180" s="553"/>
      <c r="U180" s="553"/>
      <c r="V180" s="553"/>
      <c r="Y180" s="555"/>
      <c r="Z180" s="555"/>
      <c r="AA180" s="553"/>
      <c r="AB180" s="553"/>
    </row>
    <row r="181" spans="8:8" ht="15.75" customHeight="1">
      <c r="A181" s="475"/>
      <c r="B181" s="553"/>
      <c r="C181" s="553"/>
      <c r="D181" s="553"/>
      <c r="G181" s="553"/>
      <c r="H181" s="553"/>
      <c r="I181" s="553"/>
      <c r="J181" s="553"/>
      <c r="K181" s="553"/>
      <c r="L181" s="553"/>
      <c r="M181" s="553"/>
      <c r="N181" s="553"/>
      <c r="O181" s="553"/>
      <c r="P181" s="553"/>
      <c r="Q181" s="554"/>
      <c r="R181" s="554"/>
      <c r="S181" s="553"/>
      <c r="T181" s="553"/>
      <c r="U181" s="553"/>
      <c r="V181" s="553"/>
      <c r="Y181" s="555"/>
      <c r="Z181" s="555"/>
      <c r="AA181" s="553"/>
      <c r="AB181" s="553"/>
    </row>
    <row r="182" spans="8:8" ht="15.75" customHeight="1">
      <c r="A182" s="475"/>
      <c r="B182" s="553"/>
      <c r="C182" s="553"/>
      <c r="D182" s="553"/>
      <c r="G182" s="553"/>
      <c r="H182" s="553"/>
      <c r="I182" s="553"/>
      <c r="J182" s="553"/>
      <c r="K182" s="553"/>
      <c r="L182" s="553"/>
      <c r="M182" s="553"/>
      <c r="N182" s="553"/>
      <c r="O182" s="553"/>
      <c r="P182" s="553"/>
      <c r="Q182" s="554"/>
      <c r="R182" s="554"/>
      <c r="S182" s="553"/>
      <c r="T182" s="553"/>
      <c r="U182" s="553"/>
      <c r="V182" s="553"/>
      <c r="Y182" s="555"/>
      <c r="Z182" s="555"/>
      <c r="AA182" s="553"/>
      <c r="AB182" s="553"/>
    </row>
    <row r="183" spans="8:8" ht="15.75" customHeight="1">
      <c r="A183" s="475"/>
      <c r="B183" s="553"/>
      <c r="C183" s="553"/>
      <c r="D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4"/>
      <c r="R183" s="554"/>
      <c r="S183" s="553"/>
      <c r="T183" s="553"/>
      <c r="U183" s="553"/>
      <c r="V183" s="553"/>
      <c r="Y183" s="555"/>
      <c r="Z183" s="555"/>
      <c r="AA183" s="553"/>
      <c r="AB183" s="553"/>
    </row>
    <row r="184" spans="8:8" ht="15.75" customHeight="1">
      <c r="A184" s="475"/>
      <c r="B184" s="553"/>
      <c r="C184" s="553"/>
      <c r="D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4"/>
      <c r="R184" s="554"/>
      <c r="S184" s="553"/>
      <c r="T184" s="553"/>
      <c r="U184" s="553"/>
      <c r="V184" s="553"/>
      <c r="Y184" s="555"/>
      <c r="Z184" s="555"/>
      <c r="AA184" s="553"/>
      <c r="AB184" s="553"/>
    </row>
    <row r="185" spans="8:8" ht="15.75" customHeight="1">
      <c r="A185" s="475"/>
      <c r="B185" s="553"/>
      <c r="C185" s="553"/>
      <c r="D185" s="553"/>
      <c r="G185" s="553"/>
      <c r="H185" s="553"/>
      <c r="I185" s="553"/>
      <c r="J185" s="553"/>
      <c r="K185" s="553"/>
      <c r="L185" s="553"/>
      <c r="M185" s="553"/>
      <c r="N185" s="553"/>
      <c r="O185" s="553"/>
      <c r="P185" s="553"/>
      <c r="Q185" s="554"/>
      <c r="R185" s="554"/>
      <c r="S185" s="553"/>
      <c r="T185" s="553"/>
      <c r="U185" s="553"/>
      <c r="V185" s="553"/>
      <c r="Y185" s="555"/>
      <c r="Z185" s="555"/>
      <c r="AA185" s="553"/>
      <c r="AB185" s="553"/>
    </row>
    <row r="186" spans="8:8" ht="15.75" customHeight="1">
      <c r="A186" s="475"/>
      <c r="B186" s="553"/>
      <c r="C186" s="553"/>
      <c r="D186" s="553"/>
      <c r="G186" s="553"/>
      <c r="H186" s="553"/>
      <c r="I186" s="553"/>
      <c r="J186" s="553"/>
      <c r="K186" s="553"/>
      <c r="L186" s="553"/>
      <c r="M186" s="553"/>
      <c r="N186" s="553"/>
      <c r="O186" s="553"/>
      <c r="P186" s="553"/>
      <c r="Q186" s="554"/>
      <c r="R186" s="554"/>
      <c r="S186" s="553"/>
      <c r="T186" s="553"/>
      <c r="U186" s="553"/>
      <c r="V186" s="553"/>
      <c r="Y186" s="555"/>
      <c r="Z186" s="555"/>
      <c r="AA186" s="553"/>
      <c r="AB186" s="553"/>
    </row>
    <row r="187" spans="8:8" ht="15.75" customHeight="1">
      <c r="A187" s="475"/>
      <c r="B187" s="553"/>
      <c r="C187" s="553"/>
      <c r="D187" s="553"/>
      <c r="G187" s="553"/>
      <c r="H187" s="553"/>
      <c r="I187" s="553"/>
      <c r="J187" s="553"/>
      <c r="K187" s="553"/>
      <c r="L187" s="553"/>
      <c r="M187" s="553"/>
      <c r="N187" s="553"/>
      <c r="O187" s="553"/>
      <c r="P187" s="553"/>
      <c r="Q187" s="554"/>
      <c r="R187" s="554"/>
      <c r="S187" s="553"/>
      <c r="T187" s="553"/>
      <c r="U187" s="553"/>
      <c r="V187" s="553"/>
      <c r="Y187" s="555"/>
      <c r="Z187" s="555"/>
      <c r="AA187" s="553"/>
      <c r="AB187" s="553"/>
    </row>
    <row r="188" spans="8:8" ht="15.75" customHeight="1">
      <c r="A188" s="475"/>
      <c r="B188" s="553"/>
      <c r="C188" s="553"/>
      <c r="D188" s="553"/>
      <c r="G188" s="553"/>
      <c r="H188" s="553"/>
      <c r="I188" s="553"/>
      <c r="J188" s="553"/>
      <c r="K188" s="553"/>
      <c r="L188" s="553"/>
      <c r="M188" s="553"/>
      <c r="N188" s="553"/>
      <c r="O188" s="553"/>
      <c r="P188" s="553"/>
      <c r="Q188" s="554"/>
      <c r="R188" s="554"/>
      <c r="S188" s="553"/>
      <c r="T188" s="553"/>
      <c r="U188" s="553"/>
      <c r="V188" s="553"/>
      <c r="Y188" s="555"/>
      <c r="Z188" s="555"/>
      <c r="AA188" s="553"/>
      <c r="AB188" s="553"/>
    </row>
    <row r="189" spans="8:8" ht="15.75" customHeight="1">
      <c r="A189" s="475"/>
      <c r="B189" s="553"/>
      <c r="C189" s="553"/>
      <c r="D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4"/>
      <c r="R189" s="554"/>
      <c r="S189" s="553"/>
      <c r="T189" s="553"/>
      <c r="U189" s="553"/>
      <c r="V189" s="553"/>
      <c r="Y189" s="555"/>
      <c r="Z189" s="555"/>
      <c r="AA189" s="553"/>
      <c r="AB189" s="553"/>
    </row>
    <row r="190" spans="8:8" ht="15.75" customHeight="1">
      <c r="A190" s="475"/>
      <c r="B190" s="553"/>
      <c r="C190" s="553"/>
      <c r="D190" s="553"/>
      <c r="G190" s="553"/>
      <c r="H190" s="553"/>
      <c r="I190" s="553"/>
      <c r="J190" s="553"/>
      <c r="K190" s="553"/>
      <c r="L190" s="553"/>
      <c r="M190" s="553"/>
      <c r="N190" s="553"/>
      <c r="O190" s="553"/>
      <c r="P190" s="553"/>
      <c r="Q190" s="554"/>
      <c r="R190" s="554"/>
      <c r="S190" s="553"/>
      <c r="T190" s="553"/>
      <c r="U190" s="553"/>
      <c r="V190" s="553"/>
      <c r="Y190" s="555"/>
      <c r="Z190" s="555"/>
      <c r="AA190" s="553"/>
      <c r="AB190" s="553"/>
    </row>
    <row r="191" spans="8:8" ht="15.75" customHeight="1">
      <c r="A191" s="475"/>
      <c r="B191" s="553"/>
      <c r="C191" s="553"/>
      <c r="D191" s="553"/>
      <c r="G191" s="553"/>
      <c r="H191" s="553"/>
      <c r="I191" s="553"/>
      <c r="J191" s="553"/>
      <c r="K191" s="553"/>
      <c r="L191" s="553"/>
      <c r="M191" s="553"/>
      <c r="N191" s="553"/>
      <c r="O191" s="553"/>
      <c r="P191" s="553"/>
      <c r="Q191" s="554"/>
      <c r="R191" s="554"/>
      <c r="S191" s="553"/>
      <c r="T191" s="553"/>
      <c r="U191" s="553"/>
      <c r="V191" s="553"/>
      <c r="Y191" s="555"/>
      <c r="Z191" s="555"/>
      <c r="AA191" s="553"/>
      <c r="AB191" s="553"/>
    </row>
    <row r="192" spans="8:8" ht="15.75" customHeight="1">
      <c r="A192" s="475"/>
      <c r="B192" s="553"/>
      <c r="C192" s="553"/>
      <c r="D192" s="553"/>
      <c r="G192" s="553"/>
      <c r="H192" s="553"/>
      <c r="I192" s="553"/>
      <c r="J192" s="553"/>
      <c r="K192" s="553"/>
      <c r="L192" s="553"/>
      <c r="M192" s="553"/>
      <c r="N192" s="553"/>
      <c r="O192" s="553"/>
      <c r="P192" s="553"/>
      <c r="Q192" s="554"/>
      <c r="R192" s="554"/>
      <c r="S192" s="553"/>
      <c r="T192" s="553"/>
      <c r="U192" s="553"/>
      <c r="V192" s="553"/>
      <c r="Y192" s="555"/>
      <c r="Z192" s="555"/>
      <c r="AA192" s="553"/>
      <c r="AB192" s="553"/>
    </row>
    <row r="193" spans="8:8" ht="15.75" customHeight="1">
      <c r="A193" s="475"/>
      <c r="B193" s="553"/>
      <c r="C193" s="553"/>
      <c r="D193" s="553"/>
      <c r="G193" s="553"/>
      <c r="H193" s="553"/>
      <c r="I193" s="553"/>
      <c r="J193" s="553"/>
      <c r="K193" s="553"/>
      <c r="L193" s="553"/>
      <c r="M193" s="553"/>
      <c r="N193" s="553"/>
      <c r="O193" s="553"/>
      <c r="P193" s="553"/>
      <c r="Q193" s="554"/>
      <c r="R193" s="554"/>
      <c r="S193" s="553"/>
      <c r="T193" s="553"/>
      <c r="U193" s="553"/>
      <c r="V193" s="553"/>
      <c r="Y193" s="555"/>
      <c r="Z193" s="555"/>
      <c r="AA193" s="553"/>
      <c r="AB193" s="553"/>
    </row>
    <row r="194" spans="8:8" ht="15.75" customHeight="1">
      <c r="A194" s="475"/>
      <c r="B194" s="553"/>
      <c r="C194" s="553"/>
      <c r="D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4"/>
      <c r="R194" s="554"/>
      <c r="S194" s="553"/>
      <c r="T194" s="553"/>
      <c r="U194" s="553"/>
      <c r="V194" s="553"/>
      <c r="Y194" s="555"/>
      <c r="Z194" s="555"/>
      <c r="AA194" s="553"/>
      <c r="AB194" s="553"/>
    </row>
    <row r="195" spans="8:8" ht="15.75" customHeight="1">
      <c r="A195" s="475"/>
      <c r="B195" s="553"/>
      <c r="C195" s="553"/>
      <c r="D195" s="553"/>
      <c r="G195" s="553"/>
      <c r="H195" s="553"/>
      <c r="I195" s="553"/>
      <c r="J195" s="553"/>
      <c r="K195" s="553"/>
      <c r="L195" s="553"/>
      <c r="M195" s="553"/>
      <c r="N195" s="553"/>
      <c r="O195" s="553"/>
      <c r="P195" s="553"/>
      <c r="Q195" s="554"/>
      <c r="R195" s="554"/>
      <c r="S195" s="553"/>
      <c r="T195" s="553"/>
      <c r="U195" s="553"/>
      <c r="V195" s="553"/>
      <c r="Y195" s="555"/>
      <c r="Z195" s="555"/>
      <c r="AA195" s="553"/>
      <c r="AB195" s="553"/>
    </row>
    <row r="196" spans="8:8" ht="15.75" customHeight="1">
      <c r="A196" s="475"/>
      <c r="B196" s="553"/>
      <c r="C196" s="553"/>
      <c r="D196" s="553"/>
      <c r="G196" s="553"/>
      <c r="H196" s="553"/>
      <c r="I196" s="553"/>
      <c r="J196" s="553"/>
      <c r="K196" s="553"/>
      <c r="L196" s="553"/>
      <c r="M196" s="553"/>
      <c r="N196" s="553"/>
      <c r="O196" s="553"/>
      <c r="P196" s="553"/>
      <c r="Q196" s="554"/>
      <c r="R196" s="554"/>
      <c r="S196" s="553"/>
      <c r="T196" s="553"/>
      <c r="U196" s="553"/>
      <c r="V196" s="553"/>
      <c r="Y196" s="555"/>
      <c r="Z196" s="555"/>
      <c r="AA196" s="553"/>
      <c r="AB196" s="553"/>
    </row>
    <row r="197" spans="8:8" ht="15.75" customHeight="1">
      <c r="A197" s="475"/>
      <c r="B197" s="553"/>
      <c r="C197" s="553"/>
      <c r="D197" s="553"/>
      <c r="G197" s="553"/>
      <c r="H197" s="553"/>
      <c r="I197" s="553"/>
      <c r="J197" s="553"/>
      <c r="K197" s="553"/>
      <c r="L197" s="553"/>
      <c r="M197" s="553"/>
      <c r="N197" s="553"/>
      <c r="O197" s="553"/>
      <c r="P197" s="553"/>
      <c r="Q197" s="554"/>
      <c r="R197" s="554"/>
      <c r="S197" s="553"/>
      <c r="T197" s="553"/>
      <c r="U197" s="553"/>
      <c r="V197" s="553"/>
      <c r="Y197" s="555"/>
      <c r="Z197" s="555"/>
      <c r="AA197" s="553"/>
      <c r="AB197" s="553"/>
    </row>
    <row r="198" spans="8:8" ht="15.75" customHeight="1">
      <c r="A198" s="475"/>
      <c r="B198" s="553"/>
      <c r="C198" s="553"/>
      <c r="D198" s="553"/>
      <c r="G198" s="553"/>
      <c r="H198" s="553"/>
      <c r="I198" s="553"/>
      <c r="J198" s="553"/>
      <c r="K198" s="553"/>
      <c r="L198" s="553"/>
      <c r="M198" s="553"/>
      <c r="N198" s="553"/>
      <c r="O198" s="553"/>
      <c r="P198" s="553"/>
      <c r="Q198" s="554"/>
      <c r="R198" s="554"/>
      <c r="S198" s="553"/>
      <c r="T198" s="553"/>
      <c r="U198" s="553"/>
      <c r="V198" s="553"/>
      <c r="Y198" s="555"/>
      <c r="Z198" s="555"/>
      <c r="AA198" s="553"/>
      <c r="AB198" s="553"/>
    </row>
    <row r="199" spans="8:8" ht="15.75" customHeight="1">
      <c r="A199" s="475"/>
      <c r="B199" s="553"/>
      <c r="C199" s="553"/>
      <c r="D199" s="553"/>
      <c r="G199" s="553"/>
      <c r="H199" s="553"/>
      <c r="I199" s="553"/>
      <c r="J199" s="553"/>
      <c r="K199" s="553"/>
      <c r="L199" s="553"/>
      <c r="M199" s="553"/>
      <c r="N199" s="553"/>
      <c r="O199" s="553"/>
      <c r="P199" s="553"/>
      <c r="Q199" s="554"/>
      <c r="R199" s="554"/>
      <c r="S199" s="553"/>
      <c r="T199" s="553"/>
      <c r="U199" s="553"/>
      <c r="V199" s="553"/>
      <c r="Y199" s="555"/>
      <c r="Z199" s="555"/>
      <c r="AA199" s="553"/>
      <c r="AB199" s="553"/>
    </row>
    <row r="200" spans="8:8" ht="15.75" customHeight="1">
      <c r="A200" s="475"/>
      <c r="B200" s="553"/>
      <c r="C200" s="553"/>
      <c r="D200" s="553"/>
      <c r="G200" s="553"/>
      <c r="H200" s="553"/>
      <c r="I200" s="553"/>
      <c r="J200" s="553"/>
      <c r="K200" s="553"/>
      <c r="L200" s="553"/>
      <c r="M200" s="553"/>
      <c r="N200" s="553"/>
      <c r="O200" s="553"/>
      <c r="P200" s="553"/>
      <c r="Q200" s="554"/>
      <c r="R200" s="554"/>
      <c r="S200" s="553"/>
      <c r="T200" s="553"/>
      <c r="U200" s="553"/>
      <c r="V200" s="553"/>
      <c r="Y200" s="555"/>
      <c r="Z200" s="555"/>
      <c r="AA200" s="553"/>
      <c r="AB200" s="553"/>
    </row>
    <row r="201" spans="8:8" ht="15.75" customHeight="1">
      <c r="A201" s="475"/>
      <c r="B201" s="553"/>
      <c r="C201" s="553"/>
      <c r="D201" s="553"/>
      <c r="G201" s="553"/>
      <c r="H201" s="553"/>
      <c r="I201" s="553"/>
      <c r="J201" s="553"/>
      <c r="K201" s="553"/>
      <c r="L201" s="553"/>
      <c r="M201" s="553"/>
      <c r="N201" s="553"/>
      <c r="O201" s="553"/>
      <c r="P201" s="553"/>
      <c r="Q201" s="554"/>
      <c r="R201" s="554"/>
      <c r="S201" s="553"/>
      <c r="T201" s="553"/>
      <c r="U201" s="553"/>
      <c r="V201" s="553"/>
      <c r="Y201" s="555"/>
      <c r="Z201" s="555"/>
      <c r="AA201" s="553"/>
      <c r="AB201" s="553"/>
    </row>
    <row r="202" spans="8:8" ht="15.75" customHeight="1">
      <c r="A202" s="475"/>
      <c r="B202" s="553"/>
      <c r="C202" s="553"/>
      <c r="D202" s="553"/>
      <c r="G202" s="553"/>
      <c r="H202" s="553"/>
      <c r="I202" s="553"/>
      <c r="J202" s="553"/>
      <c r="K202" s="553"/>
      <c r="L202" s="553"/>
      <c r="M202" s="553"/>
      <c r="N202" s="553"/>
      <c r="O202" s="553"/>
      <c r="P202" s="553"/>
      <c r="Q202" s="554"/>
      <c r="R202" s="554"/>
      <c r="S202" s="553"/>
      <c r="T202" s="553"/>
      <c r="U202" s="553"/>
      <c r="V202" s="553"/>
      <c r="Y202" s="555"/>
      <c r="Z202" s="555"/>
      <c r="AA202" s="553"/>
      <c r="AB202" s="553"/>
    </row>
    <row r="203" spans="8:8" ht="15.75" customHeight="1">
      <c r="A203" s="475"/>
      <c r="B203" s="553"/>
      <c r="C203" s="553"/>
      <c r="D203" s="553"/>
      <c r="G203" s="553"/>
      <c r="H203" s="553"/>
      <c r="I203" s="553"/>
      <c r="J203" s="553"/>
      <c r="K203" s="553"/>
      <c r="L203" s="553"/>
      <c r="M203" s="553"/>
      <c r="N203" s="553"/>
      <c r="O203" s="553"/>
      <c r="P203" s="553"/>
      <c r="Q203" s="554"/>
      <c r="R203" s="554"/>
      <c r="S203" s="553"/>
      <c r="T203" s="553"/>
      <c r="U203" s="553"/>
      <c r="V203" s="553"/>
      <c r="Y203" s="555"/>
      <c r="Z203" s="555"/>
      <c r="AA203" s="553"/>
      <c r="AB203" s="553"/>
    </row>
    <row r="204" spans="8:8" ht="15.75" customHeight="1">
      <c r="A204" s="475"/>
      <c r="B204" s="553"/>
      <c r="C204" s="553"/>
      <c r="D204" s="553"/>
      <c r="G204" s="553"/>
      <c r="H204" s="553"/>
      <c r="I204" s="553"/>
      <c r="J204" s="553"/>
      <c r="K204" s="553"/>
      <c r="L204" s="553"/>
      <c r="M204" s="553"/>
      <c r="N204" s="553"/>
      <c r="O204" s="553"/>
      <c r="P204" s="553"/>
      <c r="Q204" s="554"/>
      <c r="R204" s="554"/>
      <c r="S204" s="553"/>
      <c r="T204" s="553"/>
      <c r="U204" s="553"/>
      <c r="V204" s="553"/>
      <c r="Y204" s="555"/>
      <c r="Z204" s="555"/>
      <c r="AA204" s="553"/>
      <c r="AB204" s="553"/>
    </row>
    <row r="205" spans="8:8" ht="15.75" customHeight="1">
      <c r="A205" s="475"/>
      <c r="B205" s="553"/>
      <c r="C205" s="553"/>
      <c r="D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4"/>
      <c r="R205" s="554"/>
      <c r="S205" s="553"/>
      <c r="T205" s="553"/>
      <c r="U205" s="553"/>
      <c r="V205" s="553"/>
      <c r="Y205" s="555"/>
      <c r="Z205" s="555"/>
      <c r="AA205" s="553"/>
      <c r="AB205" s="553"/>
    </row>
    <row r="206" spans="8:8" ht="15.75" customHeight="1">
      <c r="A206" s="475"/>
      <c r="B206" s="553"/>
      <c r="C206" s="553"/>
      <c r="D206" s="553"/>
      <c r="G206" s="553"/>
      <c r="H206" s="553"/>
      <c r="I206" s="553"/>
      <c r="J206" s="553"/>
      <c r="K206" s="553"/>
      <c r="L206" s="553"/>
      <c r="M206" s="553"/>
      <c r="N206" s="553"/>
      <c r="O206" s="553"/>
      <c r="P206" s="553"/>
      <c r="Q206" s="554"/>
      <c r="R206" s="554"/>
      <c r="S206" s="553"/>
      <c r="T206" s="553"/>
      <c r="U206" s="553"/>
      <c r="V206" s="553"/>
      <c r="Y206" s="555"/>
      <c r="Z206" s="555"/>
      <c r="AA206" s="553"/>
      <c r="AB206" s="553"/>
    </row>
    <row r="207" spans="8:8" ht="15.75" customHeight="1">
      <c r="A207" s="475"/>
      <c r="B207" s="553"/>
      <c r="C207" s="553"/>
      <c r="D207" s="553"/>
      <c r="G207" s="553"/>
      <c r="H207" s="553"/>
      <c r="I207" s="553"/>
      <c r="J207" s="553"/>
      <c r="K207" s="553"/>
      <c r="L207" s="553"/>
      <c r="M207" s="553"/>
      <c r="N207" s="553"/>
      <c r="O207" s="553"/>
      <c r="P207" s="553"/>
      <c r="Q207" s="554"/>
      <c r="R207" s="554"/>
      <c r="S207" s="553"/>
      <c r="T207" s="553"/>
      <c r="U207" s="553"/>
      <c r="V207" s="553"/>
      <c r="Y207" s="555"/>
      <c r="Z207" s="555"/>
      <c r="AA207" s="553"/>
      <c r="AB207" s="553"/>
    </row>
    <row r="208" spans="8:8" ht="15.75" customHeight="1">
      <c r="A208" s="475"/>
      <c r="B208" s="553"/>
      <c r="C208" s="553"/>
      <c r="D208" s="553"/>
      <c r="G208" s="553"/>
      <c r="H208" s="553"/>
      <c r="I208" s="553"/>
      <c r="J208" s="553"/>
      <c r="K208" s="553"/>
      <c r="L208" s="553"/>
      <c r="M208" s="553"/>
      <c r="N208" s="553"/>
      <c r="O208" s="553"/>
      <c r="P208" s="553"/>
      <c r="Q208" s="554"/>
      <c r="R208" s="554"/>
      <c r="S208" s="553"/>
      <c r="T208" s="553"/>
      <c r="U208" s="553"/>
      <c r="V208" s="553"/>
      <c r="Y208" s="555"/>
      <c r="Z208" s="555"/>
      <c r="AA208" s="553"/>
      <c r="AB208" s="553"/>
    </row>
    <row r="209" spans="8:8" ht="15.75" customHeight="1">
      <c r="A209" s="475"/>
      <c r="B209" s="553"/>
      <c r="C209" s="553"/>
      <c r="D209" s="553"/>
      <c r="G209" s="553"/>
      <c r="H209" s="553"/>
      <c r="I209" s="553"/>
      <c r="J209" s="553"/>
      <c r="K209" s="553"/>
      <c r="L209" s="553"/>
      <c r="M209" s="553"/>
      <c r="N209" s="553"/>
      <c r="O209" s="553"/>
      <c r="P209" s="553"/>
      <c r="Q209" s="554"/>
      <c r="R209" s="554"/>
      <c r="S209" s="553"/>
      <c r="T209" s="553"/>
      <c r="U209" s="553"/>
      <c r="V209" s="553"/>
      <c r="Y209" s="555"/>
      <c r="Z209" s="555"/>
      <c r="AA209" s="553"/>
      <c r="AB209" s="553"/>
    </row>
    <row r="210" spans="8:8" ht="15.75" customHeight="1">
      <c r="A210" s="475"/>
      <c r="B210" s="553"/>
      <c r="C210" s="553"/>
      <c r="D210" s="553"/>
      <c r="G210" s="553"/>
      <c r="H210" s="553"/>
      <c r="I210" s="553"/>
      <c r="J210" s="553"/>
      <c r="K210" s="553"/>
      <c r="L210" s="553"/>
      <c r="M210" s="553"/>
      <c r="N210" s="553"/>
      <c r="O210" s="553"/>
      <c r="P210" s="553"/>
      <c r="Q210" s="554"/>
      <c r="R210" s="554"/>
      <c r="S210" s="553"/>
      <c r="T210" s="553"/>
      <c r="U210" s="553"/>
      <c r="V210" s="553"/>
      <c r="Y210" s="555"/>
      <c r="Z210" s="555"/>
      <c r="AA210" s="553"/>
      <c r="AB210" s="553"/>
    </row>
    <row r="211" spans="8:8" ht="15.75" customHeight="1">
      <c r="A211" s="475"/>
      <c r="B211" s="553"/>
      <c r="C211" s="553"/>
      <c r="D211" s="553"/>
      <c r="G211" s="553"/>
      <c r="H211" s="553"/>
      <c r="I211" s="553"/>
      <c r="J211" s="553"/>
      <c r="K211" s="553"/>
      <c r="L211" s="553"/>
      <c r="M211" s="553"/>
      <c r="N211" s="553"/>
      <c r="O211" s="553"/>
      <c r="P211" s="553"/>
      <c r="Q211" s="554"/>
      <c r="R211" s="554"/>
      <c r="S211" s="553"/>
      <c r="T211" s="553"/>
      <c r="U211" s="553"/>
      <c r="V211" s="553"/>
      <c r="Y211" s="555"/>
      <c r="Z211" s="555"/>
      <c r="AA211" s="553"/>
      <c r="AB211" s="553"/>
    </row>
    <row r="212" spans="8:8" ht="15.75" customHeight="1">
      <c r="A212" s="475"/>
      <c r="B212" s="553"/>
      <c r="C212" s="553"/>
      <c r="D212" s="553"/>
      <c r="G212" s="553"/>
      <c r="H212" s="553"/>
      <c r="I212" s="553"/>
      <c r="J212" s="553"/>
      <c r="K212" s="553"/>
      <c r="L212" s="553"/>
      <c r="M212" s="553"/>
      <c r="N212" s="553"/>
      <c r="O212" s="553"/>
      <c r="P212" s="553"/>
      <c r="Q212" s="554"/>
      <c r="R212" s="554"/>
      <c r="S212" s="553"/>
      <c r="T212" s="553"/>
      <c r="U212" s="553"/>
      <c r="V212" s="553"/>
      <c r="Y212" s="555"/>
      <c r="Z212" s="555"/>
      <c r="AA212" s="553"/>
      <c r="AB212" s="553"/>
    </row>
    <row r="213" spans="8:8" ht="15.75" customHeight="1">
      <c r="A213" s="475"/>
      <c r="B213" s="553"/>
      <c r="C213" s="553"/>
      <c r="D213" s="553"/>
      <c r="G213" s="553"/>
      <c r="H213" s="553"/>
      <c r="I213" s="553"/>
      <c r="J213" s="553"/>
      <c r="K213" s="553"/>
      <c r="L213" s="553"/>
      <c r="M213" s="553"/>
      <c r="N213" s="553"/>
      <c r="O213" s="553"/>
      <c r="P213" s="553"/>
      <c r="Q213" s="554"/>
      <c r="R213" s="554"/>
      <c r="S213" s="553"/>
      <c r="T213" s="553"/>
      <c r="U213" s="553"/>
      <c r="V213" s="553"/>
      <c r="Y213" s="555"/>
      <c r="Z213" s="555"/>
      <c r="AA213" s="553"/>
      <c r="AB213" s="553"/>
    </row>
    <row r="214" spans="8:8" ht="15.75" customHeight="1">
      <c r="A214" s="475"/>
      <c r="B214" s="553"/>
      <c r="C214" s="553"/>
      <c r="D214" s="553"/>
      <c r="G214" s="553"/>
      <c r="H214" s="553"/>
      <c r="I214" s="553"/>
      <c r="J214" s="553"/>
      <c r="K214" s="553"/>
      <c r="L214" s="553"/>
      <c r="M214" s="553"/>
      <c r="N214" s="553"/>
      <c r="O214" s="553"/>
      <c r="P214" s="553"/>
      <c r="Q214" s="554"/>
      <c r="R214" s="554"/>
      <c r="S214" s="553"/>
      <c r="T214" s="553"/>
      <c r="U214" s="553"/>
      <c r="V214" s="553"/>
      <c r="Y214" s="555"/>
      <c r="Z214" s="555"/>
      <c r="AA214" s="553"/>
      <c r="AB214" s="553"/>
    </row>
    <row r="215" spans="8:8" ht="15.75" customHeight="1">
      <c r="A215" s="475"/>
      <c r="B215" s="553"/>
      <c r="C215" s="553"/>
      <c r="D215" s="553"/>
      <c r="G215" s="553"/>
      <c r="H215" s="553"/>
      <c r="I215" s="553"/>
      <c r="J215" s="553"/>
      <c r="K215" s="553"/>
      <c r="L215" s="553"/>
      <c r="M215" s="553"/>
      <c r="N215" s="553"/>
      <c r="O215" s="553"/>
      <c r="P215" s="553"/>
      <c r="Q215" s="554"/>
      <c r="R215" s="554"/>
      <c r="S215" s="553"/>
      <c r="T215" s="553"/>
      <c r="U215" s="553"/>
      <c r="V215" s="553"/>
      <c r="Y215" s="555"/>
      <c r="Z215" s="555"/>
      <c r="AA215" s="553"/>
      <c r="AB215" s="553"/>
    </row>
    <row r="216" spans="8:8" ht="15.75" customHeight="1">
      <c r="A216" s="475"/>
      <c r="B216" s="553"/>
      <c r="C216" s="553"/>
      <c r="D216" s="553"/>
      <c r="G216" s="553"/>
      <c r="H216" s="553"/>
      <c r="I216" s="553"/>
      <c r="J216" s="553"/>
      <c r="K216" s="553"/>
      <c r="L216" s="553"/>
      <c r="M216" s="553"/>
      <c r="N216" s="553"/>
      <c r="O216" s="553"/>
      <c r="P216" s="553"/>
      <c r="Q216" s="554"/>
      <c r="R216" s="554"/>
      <c r="S216" s="553"/>
      <c r="T216" s="553"/>
      <c r="U216" s="553"/>
      <c r="V216" s="553"/>
      <c r="Y216" s="555"/>
      <c r="Z216" s="555"/>
      <c r="AA216" s="553"/>
      <c r="AB216" s="553"/>
    </row>
    <row r="217" spans="8:8" ht="15.75" customHeight="1">
      <c r="A217" s="475"/>
      <c r="B217" s="553"/>
      <c r="C217" s="553"/>
      <c r="D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4"/>
      <c r="R217" s="554"/>
      <c r="S217" s="553"/>
      <c r="T217" s="553"/>
      <c r="U217" s="553"/>
      <c r="V217" s="553"/>
      <c r="Y217" s="555"/>
      <c r="Z217" s="555"/>
      <c r="AA217" s="553"/>
      <c r="AB217" s="553"/>
    </row>
    <row r="218" spans="8:8" ht="15.75" customHeight="1">
      <c r="A218" s="475"/>
      <c r="B218" s="553"/>
      <c r="C218" s="553"/>
      <c r="D218" s="553"/>
      <c r="G218" s="553"/>
      <c r="H218" s="553"/>
      <c r="I218" s="553"/>
      <c r="J218" s="553"/>
      <c r="K218" s="553"/>
      <c r="L218" s="553"/>
      <c r="M218" s="553"/>
      <c r="N218" s="553"/>
      <c r="O218" s="553"/>
      <c r="P218" s="553"/>
      <c r="Q218" s="554"/>
      <c r="R218" s="554"/>
      <c r="S218" s="553"/>
      <c r="T218" s="553"/>
      <c r="U218" s="553"/>
      <c r="V218" s="553"/>
      <c r="Y218" s="555"/>
      <c r="Z218" s="555"/>
      <c r="AA218" s="553"/>
      <c r="AB218" s="553"/>
    </row>
    <row r="219" spans="8:8" ht="15.75" customHeight="1">
      <c r="A219" s="475"/>
      <c r="B219" s="553"/>
      <c r="C219" s="553"/>
      <c r="D219" s="553"/>
      <c r="G219" s="553"/>
      <c r="H219" s="553"/>
      <c r="I219" s="553"/>
      <c r="J219" s="553"/>
      <c r="K219" s="553"/>
      <c r="L219" s="553"/>
      <c r="M219" s="553"/>
      <c r="N219" s="553"/>
      <c r="O219" s="553"/>
      <c r="P219" s="553"/>
      <c r="Q219" s="554"/>
      <c r="R219" s="554"/>
      <c r="S219" s="553"/>
      <c r="T219" s="553"/>
      <c r="U219" s="553"/>
      <c r="V219" s="553"/>
      <c r="Y219" s="555"/>
      <c r="Z219" s="555"/>
      <c r="AA219" s="553"/>
      <c r="AB219" s="553"/>
    </row>
    <row r="220" spans="8:8" ht="15.75" customHeight="1">
      <c r="A220" s="475"/>
      <c r="B220" s="553"/>
      <c r="C220" s="553"/>
      <c r="D220" s="553"/>
      <c r="G220" s="553"/>
      <c r="H220" s="553"/>
      <c r="I220" s="553"/>
      <c r="J220" s="553"/>
      <c r="K220" s="553"/>
      <c r="L220" s="553"/>
      <c r="M220" s="553"/>
      <c r="N220" s="553"/>
      <c r="O220" s="553"/>
      <c r="P220" s="553"/>
      <c r="Q220" s="554"/>
      <c r="R220" s="554"/>
      <c r="S220" s="553"/>
      <c r="T220" s="553"/>
      <c r="U220" s="553"/>
      <c r="V220" s="553"/>
      <c r="Y220" s="555"/>
      <c r="Z220" s="555"/>
      <c r="AA220" s="553"/>
      <c r="AB220" s="553"/>
    </row>
    <row r="221" spans="8:8" ht="15.75" customHeight="1">
      <c r="A221" s="475"/>
      <c r="B221" s="553"/>
      <c r="C221" s="553"/>
      <c r="D221" s="553"/>
      <c r="G221" s="553"/>
      <c r="H221" s="553"/>
      <c r="I221" s="553"/>
      <c r="J221" s="553"/>
      <c r="K221" s="553"/>
      <c r="L221" s="553"/>
      <c r="M221" s="553"/>
      <c r="N221" s="553"/>
      <c r="O221" s="553"/>
      <c r="P221" s="553"/>
      <c r="Q221" s="554"/>
      <c r="R221" s="554"/>
      <c r="S221" s="553"/>
      <c r="T221" s="553"/>
      <c r="U221" s="553"/>
      <c r="V221" s="553"/>
      <c r="Y221" s="555"/>
      <c r="Z221" s="555"/>
      <c r="AA221" s="553"/>
      <c r="AB221" s="553"/>
    </row>
    <row r="222" spans="8:8" ht="15.75" customHeight="1">
      <c r="A222" s="475"/>
      <c r="B222" s="553"/>
      <c r="C222" s="553"/>
      <c r="D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4"/>
      <c r="R222" s="554"/>
      <c r="S222" s="553"/>
      <c r="T222" s="553"/>
      <c r="U222" s="553"/>
      <c r="V222" s="553"/>
      <c r="Y222" s="555"/>
      <c r="Z222" s="555"/>
      <c r="AA222" s="553"/>
      <c r="AB222" s="553"/>
    </row>
    <row r="223" spans="8:8" ht="15.75" customHeight="1">
      <c r="A223" s="475"/>
      <c r="B223" s="553"/>
      <c r="C223" s="553"/>
      <c r="D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4"/>
      <c r="R223" s="554"/>
      <c r="S223" s="553"/>
      <c r="T223" s="553"/>
      <c r="U223" s="553"/>
      <c r="V223" s="553"/>
      <c r="Y223" s="555"/>
      <c r="Z223" s="555"/>
      <c r="AA223" s="553"/>
      <c r="AB223" s="553"/>
    </row>
    <row r="224" spans="8:8" ht="15.75" customHeight="1">
      <c r="A224" s="475"/>
      <c r="B224" s="553"/>
      <c r="C224" s="553"/>
      <c r="D224" s="553"/>
      <c r="G224" s="553"/>
      <c r="H224" s="553"/>
      <c r="I224" s="553"/>
      <c r="J224" s="553"/>
      <c r="K224" s="553"/>
      <c r="L224" s="553"/>
      <c r="M224" s="553"/>
      <c r="N224" s="553"/>
      <c r="O224" s="553"/>
      <c r="P224" s="553"/>
      <c r="Q224" s="554"/>
      <c r="R224" s="554"/>
      <c r="S224" s="553"/>
      <c r="T224" s="553"/>
      <c r="U224" s="553"/>
      <c r="V224" s="553"/>
      <c r="Y224" s="555"/>
      <c r="Z224" s="555"/>
      <c r="AA224" s="553"/>
      <c r="AB224" s="553"/>
    </row>
    <row r="225" spans="8:8" ht="15.75" customHeight="1">
      <c r="A225" s="475"/>
      <c r="B225" s="553"/>
      <c r="C225" s="553"/>
      <c r="D225" s="553"/>
      <c r="G225" s="553"/>
      <c r="H225" s="553"/>
      <c r="I225" s="553"/>
      <c r="J225" s="553"/>
      <c r="K225" s="553"/>
      <c r="L225" s="553"/>
      <c r="M225" s="553"/>
      <c r="N225" s="553"/>
      <c r="O225" s="553"/>
      <c r="P225" s="553"/>
      <c r="Q225" s="554"/>
      <c r="R225" s="554"/>
      <c r="S225" s="553"/>
      <c r="T225" s="553"/>
      <c r="U225" s="553"/>
      <c r="V225" s="553"/>
      <c r="Y225" s="555"/>
      <c r="Z225" s="555"/>
      <c r="AA225" s="553"/>
      <c r="AB225" s="553"/>
    </row>
    <row r="226" spans="8:8" ht="15.75" customHeight="1">
      <c r="A226" s="475"/>
      <c r="B226" s="553"/>
      <c r="C226" s="553"/>
      <c r="D226" s="553"/>
      <c r="G226" s="553"/>
      <c r="H226" s="553"/>
      <c r="I226" s="553"/>
      <c r="J226" s="553"/>
      <c r="K226" s="553"/>
      <c r="L226" s="553"/>
      <c r="M226" s="553"/>
      <c r="N226" s="553"/>
      <c r="O226" s="553"/>
      <c r="P226" s="553"/>
      <c r="Q226" s="554"/>
      <c r="R226" s="554"/>
      <c r="S226" s="553"/>
      <c r="T226" s="553"/>
      <c r="U226" s="553"/>
      <c r="V226" s="553"/>
      <c r="Y226" s="555"/>
      <c r="Z226" s="555"/>
      <c r="AA226" s="553"/>
      <c r="AB226" s="553"/>
    </row>
    <row r="227" spans="8:8" ht="15.75" customHeight="1">
      <c r="A227" s="475"/>
      <c r="B227" s="553"/>
      <c r="C227" s="553"/>
      <c r="D227" s="553"/>
      <c r="G227" s="553"/>
      <c r="H227" s="553"/>
      <c r="I227" s="553"/>
      <c r="J227" s="553"/>
      <c r="K227" s="553"/>
      <c r="L227" s="553"/>
      <c r="M227" s="553"/>
      <c r="N227" s="553"/>
      <c r="O227" s="553"/>
      <c r="P227" s="553"/>
      <c r="Q227" s="554"/>
      <c r="R227" s="554"/>
      <c r="S227" s="553"/>
      <c r="T227" s="553"/>
      <c r="U227" s="553"/>
      <c r="V227" s="553"/>
      <c r="Y227" s="555"/>
      <c r="Z227" s="555"/>
      <c r="AA227" s="553"/>
      <c r="AB227" s="553"/>
    </row>
    <row r="228" spans="8:8" ht="15.75" customHeight="1">
      <c r="A228" s="475"/>
      <c r="B228" s="553"/>
      <c r="C228" s="553"/>
      <c r="D228" s="553"/>
      <c r="G228" s="553"/>
      <c r="H228" s="553"/>
      <c r="I228" s="553"/>
      <c r="J228" s="553"/>
      <c r="K228" s="553"/>
      <c r="L228" s="553"/>
      <c r="M228" s="553"/>
      <c r="N228" s="553"/>
      <c r="O228" s="553"/>
      <c r="P228" s="553"/>
      <c r="Q228" s="554"/>
      <c r="R228" s="554"/>
      <c r="S228" s="553"/>
      <c r="T228" s="553"/>
      <c r="U228" s="553"/>
      <c r="V228" s="553"/>
      <c r="Y228" s="555"/>
      <c r="Z228" s="555"/>
      <c r="AA228" s="553"/>
      <c r="AB228" s="553"/>
    </row>
    <row r="229" spans="8:8" ht="15.75" customHeight="1">
      <c r="A229" s="475"/>
      <c r="B229" s="553"/>
      <c r="C229" s="553"/>
      <c r="D229" s="553"/>
      <c r="G229" s="553"/>
      <c r="H229" s="553"/>
      <c r="I229" s="553"/>
      <c r="J229" s="553"/>
      <c r="K229" s="553"/>
      <c r="L229" s="553"/>
      <c r="M229" s="553"/>
      <c r="N229" s="553"/>
      <c r="O229" s="553"/>
      <c r="P229" s="553"/>
      <c r="Q229" s="554"/>
      <c r="R229" s="554"/>
      <c r="S229" s="553"/>
      <c r="T229" s="553"/>
      <c r="U229" s="553"/>
      <c r="V229" s="553"/>
      <c r="Y229" s="555"/>
      <c r="Z229" s="555"/>
      <c r="AA229" s="553"/>
      <c r="AB229" s="553"/>
    </row>
    <row r="230" spans="8:8" ht="15.75" customHeight="1">
      <c r="A230" s="475"/>
      <c r="B230" s="553"/>
      <c r="C230" s="553"/>
      <c r="D230" s="553"/>
      <c r="G230" s="553"/>
      <c r="H230" s="553"/>
      <c r="I230" s="553"/>
      <c r="J230" s="553"/>
      <c r="K230" s="553"/>
      <c r="L230" s="553"/>
      <c r="M230" s="553"/>
      <c r="N230" s="553"/>
      <c r="O230" s="553"/>
      <c r="P230" s="553"/>
      <c r="Q230" s="554"/>
      <c r="R230" s="554"/>
      <c r="S230" s="553"/>
      <c r="T230" s="553"/>
      <c r="U230" s="553"/>
      <c r="V230" s="553"/>
      <c r="Y230" s="555"/>
      <c r="Z230" s="555"/>
      <c r="AA230" s="553"/>
      <c r="AB230" s="553"/>
    </row>
    <row r="231" spans="8:8" ht="15.75" customHeight="1">
      <c r="A231" s="475"/>
      <c r="B231" s="553"/>
      <c r="C231" s="553"/>
      <c r="D231" s="553"/>
      <c r="G231" s="553"/>
      <c r="H231" s="553"/>
      <c r="I231" s="553"/>
      <c r="J231" s="553"/>
      <c r="K231" s="553"/>
      <c r="L231" s="553"/>
      <c r="M231" s="553"/>
      <c r="N231" s="553"/>
      <c r="O231" s="553"/>
      <c r="P231" s="553"/>
      <c r="Q231" s="554"/>
      <c r="R231" s="554"/>
      <c r="S231" s="553"/>
      <c r="T231" s="553"/>
      <c r="U231" s="553"/>
      <c r="V231" s="553"/>
      <c r="Y231" s="555"/>
      <c r="Z231" s="555"/>
      <c r="AA231" s="553"/>
      <c r="AB231" s="553"/>
    </row>
    <row r="232" spans="8:8" ht="15.75" customHeight="1">
      <c r="A232" s="475"/>
      <c r="B232" s="553"/>
      <c r="C232" s="553"/>
      <c r="D232" s="553"/>
      <c r="G232" s="553"/>
      <c r="H232" s="553"/>
      <c r="I232" s="553"/>
      <c r="J232" s="553"/>
      <c r="K232" s="553"/>
      <c r="L232" s="553"/>
      <c r="M232" s="553"/>
      <c r="N232" s="553"/>
      <c r="O232" s="553"/>
      <c r="P232" s="553"/>
      <c r="Q232" s="554"/>
      <c r="R232" s="554"/>
      <c r="S232" s="553"/>
      <c r="T232" s="553"/>
      <c r="U232" s="553"/>
      <c r="V232" s="553"/>
      <c r="Y232" s="555"/>
      <c r="Z232" s="555"/>
      <c r="AA232" s="553"/>
      <c r="AB232" s="553"/>
    </row>
    <row r="233" spans="8:8" ht="15.75" customHeight="1">
      <c r="A233" s="475"/>
      <c r="B233" s="553"/>
      <c r="C233" s="553"/>
      <c r="D233" s="553"/>
      <c r="G233" s="553"/>
      <c r="H233" s="553"/>
      <c r="I233" s="553"/>
      <c r="J233" s="553"/>
      <c r="K233" s="553"/>
      <c r="L233" s="553"/>
      <c r="M233" s="553"/>
      <c r="N233" s="553"/>
      <c r="O233" s="553"/>
      <c r="P233" s="553"/>
      <c r="Q233" s="554"/>
      <c r="R233" s="554"/>
      <c r="S233" s="553"/>
      <c r="T233" s="553"/>
      <c r="U233" s="553"/>
      <c r="V233" s="553"/>
      <c r="Y233" s="555"/>
      <c r="Z233" s="555"/>
      <c r="AA233" s="553"/>
      <c r="AB233" s="553"/>
    </row>
    <row r="234" spans="8:8" ht="15.75" customHeight="1">
      <c r="A234" s="475"/>
      <c r="B234" s="553"/>
      <c r="C234" s="553"/>
      <c r="D234" s="553"/>
      <c r="G234" s="553"/>
      <c r="H234" s="553"/>
      <c r="I234" s="553"/>
      <c r="J234" s="553"/>
      <c r="K234" s="553"/>
      <c r="L234" s="553"/>
      <c r="M234" s="553"/>
      <c r="N234" s="553"/>
      <c r="O234" s="553"/>
      <c r="P234" s="553"/>
      <c r="Q234" s="554"/>
      <c r="R234" s="554"/>
      <c r="S234" s="553"/>
      <c r="T234" s="553"/>
      <c r="U234" s="553"/>
      <c r="V234" s="553"/>
      <c r="Y234" s="555"/>
      <c r="Z234" s="555"/>
      <c r="AA234" s="553"/>
      <c r="AB234" s="553"/>
    </row>
    <row r="235" spans="8:8" ht="15.75" customHeight="1">
      <c r="A235" s="475"/>
      <c r="B235" s="553"/>
      <c r="C235" s="553"/>
      <c r="D235" s="553"/>
      <c r="G235" s="553"/>
      <c r="H235" s="553"/>
      <c r="I235" s="553"/>
      <c r="J235" s="553"/>
      <c r="K235" s="553"/>
      <c r="L235" s="553"/>
      <c r="M235" s="553"/>
      <c r="N235" s="553"/>
      <c r="O235" s="553"/>
      <c r="P235" s="553"/>
      <c r="Q235" s="554"/>
      <c r="R235" s="554"/>
      <c r="S235" s="553"/>
      <c r="T235" s="553"/>
      <c r="U235" s="553"/>
      <c r="V235" s="553"/>
      <c r="Y235" s="555"/>
      <c r="Z235" s="555"/>
      <c r="AA235" s="553"/>
      <c r="AB235" s="553"/>
    </row>
    <row r="236" spans="8:8" ht="15.75" customHeight="1">
      <c r="A236" s="475"/>
      <c r="B236" s="553"/>
      <c r="C236" s="553"/>
      <c r="D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4"/>
      <c r="R236" s="554"/>
      <c r="S236" s="553"/>
      <c r="T236" s="553"/>
      <c r="U236" s="553"/>
      <c r="V236" s="553"/>
      <c r="Y236" s="555"/>
      <c r="Z236" s="555"/>
      <c r="AA236" s="553"/>
      <c r="AB236" s="553"/>
    </row>
    <row r="237" spans="8:8" ht="15.75" customHeight="1">
      <c r="A237" s="475"/>
      <c r="B237" s="553"/>
      <c r="C237" s="553"/>
      <c r="D237" s="553"/>
      <c r="G237" s="553"/>
      <c r="H237" s="553"/>
      <c r="I237" s="553"/>
      <c r="J237" s="553"/>
      <c r="K237" s="553"/>
      <c r="L237" s="553"/>
      <c r="M237" s="553"/>
      <c r="N237" s="553"/>
      <c r="O237" s="553"/>
      <c r="P237" s="553"/>
      <c r="Q237" s="554"/>
      <c r="R237" s="554"/>
      <c r="S237" s="553"/>
      <c r="T237" s="553"/>
      <c r="U237" s="553"/>
      <c r="V237" s="553"/>
      <c r="Y237" s="555"/>
      <c r="Z237" s="555"/>
      <c r="AA237" s="553"/>
      <c r="AB237" s="553"/>
    </row>
    <row r="238" spans="8:8" ht="15.75" customHeight="1">
      <c r="A238" s="475"/>
      <c r="B238" s="553"/>
      <c r="C238" s="553"/>
      <c r="D238" s="553"/>
      <c r="G238" s="553"/>
      <c r="H238" s="553"/>
      <c r="I238" s="553"/>
      <c r="J238" s="553"/>
      <c r="K238" s="553"/>
      <c r="L238" s="553"/>
      <c r="M238" s="553"/>
      <c r="N238" s="553"/>
      <c r="O238" s="553"/>
      <c r="P238" s="553"/>
      <c r="Q238" s="554"/>
      <c r="R238" s="554"/>
      <c r="S238" s="553"/>
      <c r="T238" s="553"/>
      <c r="U238" s="553"/>
      <c r="V238" s="553"/>
      <c r="Y238" s="555"/>
      <c r="Z238" s="555"/>
      <c r="AA238" s="553"/>
      <c r="AB238" s="553"/>
    </row>
    <row r="239" spans="8:8" ht="15.75" customHeight="1">
      <c r="A239" s="475"/>
      <c r="B239" s="553"/>
      <c r="C239" s="553"/>
      <c r="D239" s="553"/>
      <c r="G239" s="553"/>
      <c r="H239" s="553"/>
      <c r="I239" s="553"/>
      <c r="J239" s="553"/>
      <c r="K239" s="553"/>
      <c r="L239" s="553"/>
      <c r="M239" s="553"/>
      <c r="N239" s="553"/>
      <c r="O239" s="553"/>
      <c r="P239" s="553"/>
      <c r="Q239" s="554"/>
      <c r="R239" s="554"/>
      <c r="S239" s="553"/>
      <c r="T239" s="553"/>
      <c r="U239" s="553"/>
      <c r="V239" s="553"/>
      <c r="Y239" s="555"/>
      <c r="Z239" s="555"/>
      <c r="AA239" s="553"/>
      <c r="AB239" s="553"/>
    </row>
    <row r="240" spans="8:8" ht="15.75" customHeight="1">
      <c r="A240" s="475"/>
      <c r="B240" s="553"/>
      <c r="C240" s="553"/>
      <c r="D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4"/>
      <c r="R240" s="554"/>
      <c r="S240" s="553"/>
      <c r="T240" s="553"/>
      <c r="U240" s="553"/>
      <c r="V240" s="553"/>
      <c r="Y240" s="555"/>
      <c r="Z240" s="555"/>
      <c r="AA240" s="553"/>
      <c r="AB240" s="553"/>
    </row>
    <row r="241" spans="8:8" ht="15.75" customHeight="1">
      <c r="A241" s="475"/>
      <c r="B241" s="553"/>
      <c r="C241" s="553"/>
      <c r="D241" s="553"/>
      <c r="G241" s="553"/>
      <c r="H241" s="553"/>
      <c r="I241" s="553"/>
      <c r="J241" s="553"/>
      <c r="K241" s="553"/>
      <c r="L241" s="553"/>
      <c r="M241" s="553"/>
      <c r="N241" s="553"/>
      <c r="O241" s="553"/>
      <c r="P241" s="553"/>
      <c r="Q241" s="554"/>
      <c r="R241" s="554"/>
      <c r="S241" s="553"/>
      <c r="T241" s="553"/>
      <c r="U241" s="553"/>
      <c r="V241" s="553"/>
      <c r="Y241" s="555"/>
      <c r="Z241" s="555"/>
      <c r="AA241" s="553"/>
      <c r="AB241" s="553"/>
    </row>
    <row r="242" spans="8:8" ht="15.75" customHeight="1">
      <c r="A242" s="475"/>
      <c r="B242" s="553"/>
      <c r="C242" s="553"/>
      <c r="D242" s="553"/>
      <c r="G242" s="553"/>
      <c r="H242" s="553"/>
      <c r="I242" s="553"/>
      <c r="J242" s="553"/>
      <c r="K242" s="553"/>
      <c r="L242" s="553"/>
      <c r="M242" s="553"/>
      <c r="N242" s="553"/>
      <c r="O242" s="553"/>
      <c r="P242" s="553"/>
      <c r="Q242" s="554"/>
      <c r="R242" s="554"/>
      <c r="S242" s="553"/>
      <c r="T242" s="553"/>
      <c r="U242" s="553"/>
      <c r="V242" s="553"/>
      <c r="Y242" s="555"/>
      <c r="Z242" s="555"/>
      <c r="AA242" s="553"/>
      <c r="AB242" s="553"/>
    </row>
    <row r="243" spans="8:8" ht="15.75" customHeight="1">
      <c r="A243" s="475"/>
      <c r="B243" s="553"/>
      <c r="C243" s="553"/>
      <c r="D243" s="553"/>
      <c r="G243" s="553"/>
      <c r="H243" s="553"/>
      <c r="I243" s="553"/>
      <c r="J243" s="553"/>
      <c r="K243" s="553"/>
      <c r="L243" s="553"/>
      <c r="M243" s="553"/>
      <c r="N243" s="553"/>
      <c r="O243" s="553"/>
      <c r="P243" s="553"/>
      <c r="Q243" s="554"/>
      <c r="R243" s="554"/>
      <c r="S243" s="553"/>
      <c r="T243" s="553"/>
      <c r="U243" s="553"/>
      <c r="V243" s="553"/>
      <c r="Y243" s="555"/>
      <c r="Z243" s="555"/>
      <c r="AA243" s="553"/>
      <c r="AB243" s="553"/>
    </row>
    <row r="244" spans="8:8" ht="15.75" customHeight="1">
      <c r="A244" s="475"/>
      <c r="B244" s="553"/>
      <c r="C244" s="553"/>
      <c r="D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4"/>
      <c r="R244" s="554"/>
      <c r="S244" s="553"/>
      <c r="T244" s="553"/>
      <c r="U244" s="553"/>
      <c r="V244" s="553"/>
      <c r="Y244" s="555"/>
      <c r="Z244" s="555"/>
      <c r="AA244" s="553"/>
      <c r="AB244" s="553"/>
    </row>
    <row r="245" spans="8:8" ht="15.75" customHeight="1">
      <c r="A245" s="475"/>
      <c r="B245" s="553"/>
      <c r="C245" s="553"/>
      <c r="D245" s="553"/>
      <c r="G245" s="553"/>
      <c r="H245" s="553"/>
      <c r="I245" s="553"/>
      <c r="J245" s="553"/>
      <c r="K245" s="553"/>
      <c r="L245" s="553"/>
      <c r="M245" s="553"/>
      <c r="N245" s="553"/>
      <c r="O245" s="553"/>
      <c r="P245" s="553"/>
      <c r="Q245" s="554"/>
      <c r="R245" s="554"/>
      <c r="S245" s="553"/>
      <c r="T245" s="553"/>
      <c r="U245" s="553"/>
      <c r="V245" s="553"/>
      <c r="Y245" s="555"/>
      <c r="Z245" s="555"/>
      <c r="AA245" s="553"/>
      <c r="AB245" s="553"/>
    </row>
    <row r="246" spans="8:8" ht="15.75" customHeight="1">
      <c r="A246" s="475"/>
      <c r="B246" s="553"/>
      <c r="C246" s="553"/>
      <c r="D246" s="553"/>
      <c r="G246" s="553"/>
      <c r="H246" s="553"/>
      <c r="I246" s="553"/>
      <c r="J246" s="553"/>
      <c r="K246" s="553"/>
      <c r="L246" s="553"/>
      <c r="M246" s="553"/>
      <c r="N246" s="553"/>
      <c r="O246" s="553"/>
      <c r="P246" s="553"/>
      <c r="Q246" s="554"/>
      <c r="R246" s="554"/>
      <c r="S246" s="553"/>
      <c r="T246" s="553"/>
      <c r="U246" s="553"/>
      <c r="V246" s="553"/>
      <c r="Y246" s="555"/>
      <c r="Z246" s="555"/>
      <c r="AA246" s="553"/>
      <c r="AB246" s="553"/>
    </row>
    <row r="247" spans="8:8" ht="15.75" customHeight="1">
      <c r="A247" s="475"/>
      <c r="B247" s="553"/>
      <c r="C247" s="553"/>
      <c r="D247" s="553"/>
      <c r="G247" s="553"/>
      <c r="H247" s="553"/>
      <c r="I247" s="553"/>
      <c r="J247" s="553"/>
      <c r="K247" s="553"/>
      <c r="L247" s="553"/>
      <c r="M247" s="553"/>
      <c r="N247" s="553"/>
      <c r="O247" s="553"/>
      <c r="P247" s="553"/>
      <c r="Q247" s="554"/>
      <c r="R247" s="554"/>
      <c r="S247" s="553"/>
      <c r="T247" s="553"/>
      <c r="U247" s="553"/>
      <c r="V247" s="553"/>
      <c r="Y247" s="555"/>
      <c r="Z247" s="555"/>
      <c r="AA247" s="553"/>
      <c r="AB247" s="553"/>
    </row>
    <row r="248" spans="8:8" ht="15.75" customHeight="1">
      <c r="A248" s="475"/>
      <c r="B248" s="553"/>
      <c r="C248" s="553"/>
      <c r="D248" s="553"/>
      <c r="G248" s="553"/>
      <c r="H248" s="553"/>
      <c r="I248" s="553"/>
      <c r="J248" s="553"/>
      <c r="K248" s="553"/>
      <c r="L248" s="553"/>
      <c r="M248" s="553"/>
      <c r="N248" s="553"/>
      <c r="O248" s="553"/>
      <c r="P248" s="553"/>
      <c r="Q248" s="554"/>
      <c r="R248" s="554"/>
      <c r="S248" s="553"/>
      <c r="T248" s="553"/>
      <c r="U248" s="553"/>
      <c r="V248" s="553"/>
      <c r="Y248" s="555"/>
      <c r="Z248" s="555"/>
      <c r="AA248" s="553"/>
      <c r="AB248" s="553"/>
    </row>
    <row r="249" spans="8:8" ht="15.75" customHeight="1">
      <c r="A249" s="475"/>
      <c r="B249" s="553"/>
      <c r="C249" s="553"/>
      <c r="D249" s="553"/>
      <c r="G249" s="553"/>
      <c r="H249" s="553"/>
      <c r="I249" s="553"/>
      <c r="J249" s="553"/>
      <c r="K249" s="553"/>
      <c r="L249" s="553"/>
      <c r="M249" s="553"/>
      <c r="N249" s="553"/>
      <c r="O249" s="553"/>
      <c r="P249" s="553"/>
      <c r="Q249" s="554"/>
      <c r="R249" s="554"/>
      <c r="S249" s="553"/>
      <c r="T249" s="553"/>
      <c r="U249" s="553"/>
      <c r="V249" s="553"/>
      <c r="Y249" s="555"/>
      <c r="Z249" s="555"/>
      <c r="AA249" s="553"/>
      <c r="AB249" s="553"/>
    </row>
    <row r="250" spans="8:8" ht="15.75" customHeight="1">
      <c r="A250" s="475"/>
      <c r="B250" s="553"/>
      <c r="C250" s="553"/>
      <c r="D250" s="553"/>
      <c r="G250" s="553"/>
      <c r="H250" s="553"/>
      <c r="I250" s="553"/>
      <c r="J250" s="553"/>
      <c r="K250" s="553"/>
      <c r="L250" s="553"/>
      <c r="M250" s="553"/>
      <c r="N250" s="553"/>
      <c r="O250" s="553"/>
      <c r="P250" s="553"/>
      <c r="Q250" s="554"/>
      <c r="R250" s="554"/>
      <c r="S250" s="553"/>
      <c r="T250" s="553"/>
      <c r="U250" s="553"/>
      <c r="V250" s="553"/>
      <c r="Y250" s="555"/>
      <c r="Z250" s="555"/>
      <c r="AA250" s="553"/>
      <c r="AB250" s="553"/>
    </row>
    <row r="251" spans="8:8" ht="15.75" customHeight="1">
      <c r="A251" s="475"/>
      <c r="B251" s="553"/>
      <c r="C251" s="553"/>
      <c r="D251" s="553"/>
      <c r="G251" s="553"/>
      <c r="H251" s="553"/>
      <c r="I251" s="553"/>
      <c r="J251" s="553"/>
      <c r="K251" s="553"/>
      <c r="L251" s="553"/>
      <c r="M251" s="553"/>
      <c r="N251" s="553"/>
      <c r="O251" s="553"/>
      <c r="P251" s="553"/>
      <c r="Q251" s="554"/>
      <c r="R251" s="554"/>
      <c r="S251" s="553"/>
      <c r="T251" s="553"/>
      <c r="U251" s="553"/>
      <c r="V251" s="553"/>
      <c r="Y251" s="555"/>
      <c r="Z251" s="555"/>
      <c r="AA251" s="553"/>
      <c r="AB251" s="553"/>
    </row>
    <row r="252" spans="8:8" ht="15.75" customHeight="1">
      <c r="A252" s="475"/>
      <c r="B252" s="553"/>
      <c r="C252" s="553"/>
      <c r="D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4"/>
      <c r="R252" s="554"/>
      <c r="S252" s="553"/>
      <c r="T252" s="553"/>
      <c r="U252" s="553"/>
      <c r="V252" s="553"/>
      <c r="Y252" s="555"/>
      <c r="Z252" s="555"/>
      <c r="AA252" s="553"/>
      <c r="AB252" s="553"/>
    </row>
    <row r="253" spans="8:8" ht="15.75" customHeight="1">
      <c r="A253" s="475"/>
      <c r="B253" s="553"/>
      <c r="C253" s="553"/>
      <c r="D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4"/>
      <c r="R253" s="554"/>
      <c r="S253" s="553"/>
      <c r="T253" s="553"/>
      <c r="U253" s="553"/>
      <c r="V253" s="553"/>
      <c r="Y253" s="555"/>
      <c r="Z253" s="555"/>
      <c r="AA253" s="553"/>
      <c r="AB253" s="553"/>
    </row>
    <row r="254" spans="8:8" ht="15.75" customHeight="1">
      <c r="A254" s="475"/>
      <c r="B254" s="553"/>
      <c r="C254" s="553"/>
      <c r="D254" s="553"/>
      <c r="G254" s="553"/>
      <c r="H254" s="553"/>
      <c r="I254" s="553"/>
      <c r="J254" s="553"/>
      <c r="K254" s="553"/>
      <c r="L254" s="553"/>
      <c r="M254" s="553"/>
      <c r="N254" s="553"/>
      <c r="O254" s="553"/>
      <c r="P254" s="553"/>
      <c r="Q254" s="554"/>
      <c r="R254" s="554"/>
      <c r="S254" s="553"/>
      <c r="T254" s="553"/>
      <c r="U254" s="553"/>
      <c r="V254" s="553"/>
      <c r="Y254" s="555"/>
      <c r="Z254" s="555"/>
      <c r="AA254" s="553"/>
      <c r="AB254" s="553"/>
    </row>
    <row r="255" spans="8:8" ht="15.75" customHeight="1">
      <c r="A255" s="475"/>
      <c r="B255" s="553"/>
      <c r="C255" s="553"/>
      <c r="D255" s="553"/>
      <c r="G255" s="553"/>
      <c r="H255" s="553"/>
      <c r="I255" s="553"/>
      <c r="J255" s="553"/>
      <c r="K255" s="553"/>
      <c r="L255" s="553"/>
      <c r="M255" s="553"/>
      <c r="N255" s="553"/>
      <c r="O255" s="553"/>
      <c r="P255" s="553"/>
      <c r="Q255" s="554"/>
      <c r="R255" s="554"/>
      <c r="S255" s="553"/>
      <c r="T255" s="553"/>
      <c r="U255" s="553"/>
      <c r="V255" s="553"/>
      <c r="Y255" s="555"/>
      <c r="Z255" s="555"/>
      <c r="AA255" s="553"/>
      <c r="AB255" s="553"/>
    </row>
    <row r="256" spans="8:8" ht="15.75" customHeight="1">
      <c r="A256" s="475"/>
      <c r="B256" s="553"/>
      <c r="C256" s="553"/>
      <c r="D256" s="553"/>
      <c r="G256" s="553"/>
      <c r="H256" s="553"/>
      <c r="I256" s="553"/>
      <c r="J256" s="553"/>
      <c r="K256" s="553"/>
      <c r="L256" s="553"/>
      <c r="M256" s="553"/>
      <c r="N256" s="553"/>
      <c r="O256" s="553"/>
      <c r="P256" s="553"/>
      <c r="Q256" s="554"/>
      <c r="R256" s="554"/>
      <c r="S256" s="553"/>
      <c r="T256" s="553"/>
      <c r="U256" s="553"/>
      <c r="V256" s="553"/>
      <c r="Y256" s="555"/>
      <c r="Z256" s="555"/>
      <c r="AA256" s="553"/>
      <c r="AB256" s="553"/>
    </row>
    <row r="257" spans="8:8" ht="15.75" customHeight="1">
      <c r="A257" s="475"/>
      <c r="B257" s="553"/>
      <c r="C257" s="553"/>
      <c r="D257" s="553"/>
      <c r="G257" s="553"/>
      <c r="H257" s="553"/>
      <c r="I257" s="553"/>
      <c r="J257" s="553"/>
      <c r="K257" s="553"/>
      <c r="L257" s="553"/>
      <c r="M257" s="553"/>
      <c r="N257" s="553"/>
      <c r="O257" s="553"/>
      <c r="P257" s="553"/>
      <c r="Q257" s="554"/>
      <c r="R257" s="554"/>
      <c r="S257" s="553"/>
      <c r="T257" s="553"/>
      <c r="U257" s="553"/>
      <c r="V257" s="553"/>
      <c r="Y257" s="555"/>
      <c r="Z257" s="555"/>
      <c r="AA257" s="553"/>
      <c r="AB257" s="553"/>
    </row>
    <row r="258" spans="8:8" ht="15.75" customHeight="1">
      <c r="A258" s="475"/>
      <c r="B258" s="553"/>
      <c r="C258" s="553"/>
      <c r="D258" s="553"/>
      <c r="G258" s="553"/>
      <c r="H258" s="553"/>
      <c r="I258" s="553"/>
      <c r="J258" s="553"/>
      <c r="K258" s="553"/>
      <c r="L258" s="553"/>
      <c r="M258" s="553"/>
      <c r="N258" s="553"/>
      <c r="O258" s="553"/>
      <c r="P258" s="553"/>
      <c r="Q258" s="554"/>
      <c r="R258" s="554"/>
      <c r="S258" s="553"/>
      <c r="T258" s="553"/>
      <c r="U258" s="553"/>
      <c r="V258" s="553"/>
      <c r="Y258" s="555"/>
      <c r="Z258" s="555"/>
      <c r="AA258" s="553"/>
      <c r="AB258" s="553"/>
    </row>
    <row r="259" spans="8:8" ht="15.75" customHeight="1">
      <c r="A259" s="475"/>
      <c r="B259" s="553"/>
      <c r="C259" s="553"/>
      <c r="D259" s="553"/>
      <c r="G259" s="553"/>
      <c r="H259" s="553"/>
      <c r="I259" s="553"/>
      <c r="J259" s="553"/>
      <c r="K259" s="553"/>
      <c r="L259" s="553"/>
      <c r="M259" s="553"/>
      <c r="N259" s="553"/>
      <c r="O259" s="553"/>
      <c r="P259" s="553"/>
      <c r="Q259" s="554"/>
      <c r="R259" s="554"/>
      <c r="S259" s="553"/>
      <c r="T259" s="553"/>
      <c r="U259" s="553"/>
      <c r="V259" s="553"/>
      <c r="Y259" s="555"/>
      <c r="Z259" s="555"/>
      <c r="AA259" s="553"/>
      <c r="AB259" s="553"/>
    </row>
    <row r="260" spans="8:8" ht="15.75" customHeight="1">
      <c r="A260" s="475"/>
      <c r="B260" s="553"/>
      <c r="C260" s="553"/>
      <c r="D260" s="553"/>
      <c r="G260" s="553"/>
      <c r="H260" s="553"/>
      <c r="I260" s="553"/>
      <c r="J260" s="553"/>
      <c r="K260" s="553"/>
      <c r="L260" s="553"/>
      <c r="M260" s="553"/>
      <c r="N260" s="553"/>
      <c r="O260" s="553"/>
      <c r="P260" s="553"/>
      <c r="Q260" s="554"/>
      <c r="R260" s="554"/>
      <c r="S260" s="553"/>
      <c r="T260" s="553"/>
      <c r="U260" s="553"/>
      <c r="V260" s="553"/>
      <c r="Y260" s="555"/>
      <c r="Z260" s="555"/>
      <c r="AA260" s="553"/>
      <c r="AB260" s="553"/>
    </row>
    <row r="261" spans="8:8" ht="15.75" customHeight="1">
      <c r="A261" s="475"/>
      <c r="B261" s="553"/>
      <c r="C261" s="553"/>
      <c r="D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4"/>
      <c r="R261" s="554"/>
      <c r="S261" s="553"/>
      <c r="T261" s="553"/>
      <c r="U261" s="553"/>
      <c r="V261" s="553"/>
      <c r="Y261" s="555"/>
      <c r="Z261" s="555"/>
      <c r="AA261" s="553"/>
      <c r="AB261" s="553"/>
    </row>
    <row r="262" spans="8:8" ht="15.75" customHeight="1">
      <c r="A262" s="475"/>
      <c r="B262" s="553"/>
      <c r="C262" s="553"/>
      <c r="D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4"/>
      <c r="R262" s="554"/>
      <c r="S262" s="553"/>
      <c r="T262" s="553"/>
      <c r="U262" s="553"/>
      <c r="V262" s="553"/>
      <c r="Y262" s="555"/>
      <c r="Z262" s="555"/>
      <c r="AA262" s="553"/>
      <c r="AB262" s="553"/>
    </row>
    <row r="263" spans="8:8" ht="15.75" customHeight="1">
      <c r="A263" s="475"/>
      <c r="B263" s="553"/>
      <c r="C263" s="553"/>
      <c r="D263" s="553"/>
      <c r="G263" s="553"/>
      <c r="H263" s="553"/>
      <c r="I263" s="553"/>
      <c r="J263" s="553"/>
      <c r="K263" s="553"/>
      <c r="L263" s="553"/>
      <c r="M263" s="553"/>
      <c r="N263" s="553"/>
      <c r="O263" s="553"/>
      <c r="P263" s="553"/>
      <c r="Q263" s="554"/>
      <c r="R263" s="554"/>
      <c r="S263" s="553"/>
      <c r="T263" s="553"/>
      <c r="U263" s="553"/>
      <c r="V263" s="553"/>
      <c r="Y263" s="555"/>
      <c r="Z263" s="555"/>
      <c r="AA263" s="553"/>
      <c r="AB263" s="553"/>
    </row>
    <row r="264" spans="8:8" ht="15.75" customHeight="1">
      <c r="A264" s="475"/>
      <c r="B264" s="553"/>
      <c r="C264" s="553"/>
      <c r="D264" s="553"/>
      <c r="G264" s="553"/>
      <c r="H264" s="553"/>
      <c r="I264" s="553"/>
      <c r="J264" s="553"/>
      <c r="K264" s="553"/>
      <c r="L264" s="553"/>
      <c r="M264" s="553"/>
      <c r="N264" s="553"/>
      <c r="O264" s="553"/>
      <c r="P264" s="553"/>
      <c r="Q264" s="554"/>
      <c r="R264" s="554"/>
      <c r="S264" s="553"/>
      <c r="T264" s="553"/>
      <c r="U264" s="553"/>
      <c r="V264" s="553"/>
      <c r="Y264" s="555"/>
      <c r="Z264" s="555"/>
      <c r="AA264" s="553"/>
      <c r="AB264" s="553"/>
    </row>
    <row r="265" spans="8:8" ht="15.75" customHeight="1">
      <c r="A265" s="475"/>
      <c r="B265" s="553"/>
      <c r="C265" s="553"/>
      <c r="D265" s="553"/>
      <c r="G265" s="553"/>
      <c r="H265" s="553"/>
      <c r="I265" s="553"/>
      <c r="J265" s="553"/>
      <c r="K265" s="553"/>
      <c r="L265" s="553"/>
      <c r="M265" s="553"/>
      <c r="N265" s="553"/>
      <c r="O265" s="553"/>
      <c r="P265" s="553"/>
      <c r="Q265" s="554"/>
      <c r="R265" s="554"/>
      <c r="S265" s="553"/>
      <c r="T265" s="553"/>
      <c r="U265" s="553"/>
      <c r="V265" s="553"/>
      <c r="Y265" s="555"/>
      <c r="Z265" s="555"/>
      <c r="AA265" s="553"/>
      <c r="AB265" s="553"/>
    </row>
    <row r="266" spans="8:8" ht="15.75" customHeight="1">
      <c r="A266" s="475"/>
      <c r="B266" s="553"/>
      <c r="C266" s="553"/>
      <c r="D266" s="553"/>
      <c r="G266" s="553"/>
      <c r="H266" s="553"/>
      <c r="I266" s="553"/>
      <c r="J266" s="553"/>
      <c r="K266" s="553"/>
      <c r="L266" s="553"/>
      <c r="M266" s="553"/>
      <c r="N266" s="553"/>
      <c r="O266" s="553"/>
      <c r="P266" s="553"/>
      <c r="Q266" s="554"/>
      <c r="R266" s="554"/>
      <c r="S266" s="553"/>
      <c r="T266" s="553"/>
      <c r="U266" s="553"/>
      <c r="V266" s="553"/>
      <c r="Y266" s="555"/>
      <c r="Z266" s="555"/>
      <c r="AA266" s="553"/>
      <c r="AB266" s="553"/>
    </row>
    <row r="267" spans="8:8" ht="15.75" customHeight="1">
      <c r="A267" s="475"/>
      <c r="B267" s="553"/>
      <c r="C267" s="553"/>
      <c r="D267" s="553"/>
      <c r="G267" s="553"/>
      <c r="H267" s="553"/>
      <c r="I267" s="553"/>
      <c r="J267" s="553"/>
      <c r="K267" s="553"/>
      <c r="L267" s="553"/>
      <c r="M267" s="553"/>
      <c r="N267" s="553"/>
      <c r="O267" s="553"/>
      <c r="P267" s="553"/>
      <c r="Q267" s="554"/>
      <c r="R267" s="554"/>
      <c r="S267" s="553"/>
      <c r="T267" s="553"/>
      <c r="U267" s="553"/>
      <c r="V267" s="553"/>
      <c r="Y267" s="555"/>
      <c r="Z267" s="555"/>
      <c r="AA267" s="553"/>
      <c r="AB267" s="553"/>
    </row>
    <row r="268" spans="8:8" ht="15.75" customHeight="1">
      <c r="A268" s="475"/>
      <c r="B268" s="553"/>
      <c r="C268" s="553"/>
      <c r="D268" s="553"/>
      <c r="G268" s="553"/>
      <c r="H268" s="553"/>
      <c r="I268" s="553"/>
      <c r="J268" s="553"/>
      <c r="K268" s="553"/>
      <c r="L268" s="553"/>
      <c r="M268" s="553"/>
      <c r="N268" s="553"/>
      <c r="O268" s="553"/>
      <c r="P268" s="553"/>
      <c r="Q268" s="554"/>
      <c r="R268" s="554"/>
      <c r="S268" s="553"/>
      <c r="T268" s="553"/>
      <c r="U268" s="553"/>
      <c r="V268" s="553"/>
      <c r="Y268" s="555"/>
      <c r="Z268" s="555"/>
      <c r="AA268" s="553"/>
      <c r="AB268" s="553"/>
    </row>
    <row r="269" spans="8:8" ht="15.75" customHeight="1">
      <c r="A269" s="475"/>
      <c r="B269" s="553"/>
      <c r="C269" s="553"/>
      <c r="D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4"/>
      <c r="R269" s="554"/>
      <c r="S269" s="553"/>
      <c r="T269" s="553"/>
      <c r="U269" s="553"/>
      <c r="V269" s="553"/>
      <c r="Y269" s="555"/>
      <c r="Z269" s="555"/>
      <c r="AA269" s="553"/>
      <c r="AB269" s="553"/>
    </row>
    <row r="270" spans="8:8" ht="15.75" customHeight="1">
      <c r="A270" s="475"/>
      <c r="B270" s="553"/>
      <c r="C270" s="553"/>
      <c r="D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4"/>
      <c r="R270" s="554"/>
      <c r="S270" s="553"/>
      <c r="T270" s="553"/>
      <c r="U270" s="553"/>
      <c r="V270" s="553"/>
      <c r="Y270" s="555"/>
      <c r="Z270" s="555"/>
      <c r="AA270" s="553"/>
      <c r="AB270" s="553"/>
    </row>
    <row r="271" spans="8:8" ht="15.75" customHeight="1">
      <c r="A271" s="475"/>
      <c r="B271" s="553"/>
      <c r="C271" s="553"/>
      <c r="D271" s="553"/>
      <c r="G271" s="553"/>
      <c r="H271" s="553"/>
      <c r="I271" s="553"/>
      <c r="J271" s="553"/>
      <c r="K271" s="553"/>
      <c r="L271" s="553"/>
      <c r="M271" s="553"/>
      <c r="N271" s="553"/>
      <c r="O271" s="553"/>
      <c r="P271" s="553"/>
      <c r="Q271" s="554"/>
      <c r="R271" s="554"/>
      <c r="S271" s="553"/>
      <c r="T271" s="553"/>
      <c r="U271" s="553"/>
      <c r="V271" s="553"/>
      <c r="Y271" s="555"/>
      <c r="Z271" s="555"/>
      <c r="AA271" s="553"/>
      <c r="AB271" s="553"/>
    </row>
    <row r="272" spans="8:8" ht="15.75" customHeight="1">
      <c r="A272" s="475"/>
      <c r="B272" s="553"/>
      <c r="C272" s="553"/>
      <c r="D272" s="553"/>
      <c r="G272" s="553"/>
      <c r="H272" s="553"/>
      <c r="I272" s="553"/>
      <c r="J272" s="553"/>
      <c r="K272" s="553"/>
      <c r="L272" s="553"/>
      <c r="M272" s="553"/>
      <c r="N272" s="553"/>
      <c r="O272" s="553"/>
      <c r="P272" s="553"/>
      <c r="Q272" s="554"/>
      <c r="R272" s="554"/>
      <c r="S272" s="553"/>
      <c r="T272" s="553"/>
      <c r="U272" s="553"/>
      <c r="V272" s="553"/>
      <c r="Y272" s="555"/>
      <c r="Z272" s="555"/>
      <c r="AA272" s="553"/>
      <c r="AB272" s="553"/>
    </row>
    <row r="273" spans="8:8" ht="15.75" customHeight="1">
      <c r="A273" s="475"/>
      <c r="B273" s="553"/>
      <c r="C273" s="553"/>
      <c r="D273" s="553"/>
      <c r="G273" s="553"/>
      <c r="H273" s="553"/>
      <c r="I273" s="553"/>
      <c r="J273" s="553"/>
      <c r="K273" s="553"/>
      <c r="L273" s="553"/>
      <c r="M273" s="553"/>
      <c r="N273" s="553"/>
      <c r="O273" s="553"/>
      <c r="P273" s="553"/>
      <c r="Q273" s="554"/>
      <c r="R273" s="554"/>
      <c r="S273" s="553"/>
      <c r="T273" s="553"/>
      <c r="U273" s="553"/>
      <c r="V273" s="553"/>
      <c r="Y273" s="555"/>
      <c r="Z273" s="555"/>
      <c r="AA273" s="553"/>
      <c r="AB273" s="553"/>
    </row>
    <row r="274" spans="8:8" ht="15.75" customHeight="1">
      <c r="A274" s="475"/>
      <c r="B274" s="553"/>
      <c r="C274" s="553"/>
      <c r="D274" s="553"/>
      <c r="G274" s="553"/>
      <c r="H274" s="553"/>
      <c r="I274" s="553"/>
      <c r="J274" s="553"/>
      <c r="K274" s="553"/>
      <c r="L274" s="553"/>
      <c r="M274" s="553"/>
      <c r="N274" s="553"/>
      <c r="O274" s="553"/>
      <c r="P274" s="553"/>
      <c r="Q274" s="554"/>
      <c r="R274" s="554"/>
      <c r="S274" s="553"/>
      <c r="T274" s="553"/>
      <c r="U274" s="553"/>
      <c r="V274" s="553"/>
      <c r="Y274" s="555"/>
      <c r="Z274" s="555"/>
      <c r="AA274" s="553"/>
      <c r="AB274" s="553"/>
    </row>
    <row r="275" spans="8:8" ht="15.75" customHeight="1">
      <c r="A275" s="475"/>
      <c r="B275" s="553"/>
      <c r="C275" s="553"/>
      <c r="D275" s="553"/>
      <c r="G275" s="553"/>
      <c r="H275" s="553"/>
      <c r="I275" s="553"/>
      <c r="J275" s="553"/>
      <c r="K275" s="553"/>
      <c r="L275" s="553"/>
      <c r="M275" s="553"/>
      <c r="N275" s="553"/>
      <c r="O275" s="553"/>
      <c r="P275" s="553"/>
      <c r="Q275" s="554"/>
      <c r="R275" s="554"/>
      <c r="S275" s="553"/>
      <c r="T275" s="553"/>
      <c r="U275" s="553"/>
      <c r="V275" s="553"/>
      <c r="Y275" s="555"/>
      <c r="Z275" s="555"/>
      <c r="AA275" s="553"/>
      <c r="AB275" s="553"/>
    </row>
    <row r="276" spans="8:8" ht="15.75" customHeight="1">
      <c r="A276" s="475"/>
      <c r="B276" s="553"/>
      <c r="C276" s="553"/>
      <c r="D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4"/>
      <c r="R276" s="554"/>
      <c r="S276" s="553"/>
      <c r="T276" s="553"/>
      <c r="U276" s="553"/>
      <c r="V276" s="553"/>
      <c r="Y276" s="555"/>
      <c r="Z276" s="555"/>
      <c r="AA276" s="553"/>
      <c r="AB276" s="553"/>
    </row>
    <row r="277" spans="8:8" ht="15.75" customHeight="1">
      <c r="A277" s="475"/>
      <c r="B277" s="553"/>
      <c r="C277" s="553"/>
      <c r="D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4"/>
      <c r="R277" s="554"/>
      <c r="S277" s="553"/>
      <c r="T277" s="553"/>
      <c r="U277" s="553"/>
      <c r="V277" s="553"/>
      <c r="Y277" s="555"/>
      <c r="Z277" s="555"/>
      <c r="AA277" s="553"/>
      <c r="AB277" s="553"/>
    </row>
    <row r="278" spans="8:8" ht="15.75" customHeight="1">
      <c r="A278" s="475"/>
      <c r="B278" s="553"/>
      <c r="C278" s="553"/>
      <c r="D278" s="553"/>
      <c r="G278" s="553"/>
      <c r="H278" s="553"/>
      <c r="I278" s="553"/>
      <c r="J278" s="553"/>
      <c r="K278" s="553"/>
      <c r="L278" s="553"/>
      <c r="M278" s="553"/>
      <c r="N278" s="553"/>
      <c r="O278" s="553"/>
      <c r="P278" s="553"/>
      <c r="Q278" s="554"/>
      <c r="R278" s="554"/>
      <c r="S278" s="553"/>
      <c r="T278" s="553"/>
      <c r="U278" s="553"/>
      <c r="V278" s="553"/>
      <c r="Y278" s="555"/>
      <c r="Z278" s="555"/>
      <c r="AA278" s="553"/>
      <c r="AB278" s="553"/>
    </row>
    <row r="279" spans="8:8" ht="15.75" customHeight="1">
      <c r="A279" s="475"/>
      <c r="B279" s="553"/>
      <c r="C279" s="553"/>
      <c r="D279" s="553"/>
      <c r="G279" s="553"/>
      <c r="H279" s="553"/>
      <c r="I279" s="553"/>
      <c r="J279" s="553"/>
      <c r="K279" s="553"/>
      <c r="L279" s="553"/>
      <c r="M279" s="553"/>
      <c r="N279" s="553"/>
      <c r="O279" s="553"/>
      <c r="P279" s="553"/>
      <c r="Q279" s="554"/>
      <c r="R279" s="554"/>
      <c r="S279" s="553"/>
      <c r="T279" s="553"/>
      <c r="U279" s="553"/>
      <c r="V279" s="553"/>
      <c r="Y279" s="555"/>
      <c r="Z279" s="555"/>
      <c r="AA279" s="553"/>
      <c r="AB279" s="553"/>
    </row>
    <row r="280" spans="8:8" ht="15.75" customHeight="1">
      <c r="A280" s="475"/>
      <c r="B280" s="553"/>
      <c r="C280" s="553"/>
      <c r="D280" s="553"/>
      <c r="G280" s="553"/>
      <c r="H280" s="553"/>
      <c r="I280" s="553"/>
      <c r="J280" s="553"/>
      <c r="K280" s="553"/>
      <c r="L280" s="553"/>
      <c r="M280" s="553"/>
      <c r="N280" s="553"/>
      <c r="O280" s="553"/>
      <c r="P280" s="553"/>
      <c r="Q280" s="554"/>
      <c r="R280" s="554"/>
      <c r="S280" s="553"/>
      <c r="T280" s="553"/>
      <c r="U280" s="553"/>
      <c r="V280" s="553"/>
      <c r="Y280" s="555"/>
      <c r="Z280" s="555"/>
      <c r="AA280" s="553"/>
      <c r="AB280" s="553"/>
    </row>
    <row r="281" spans="8:8" ht="15.75" customHeight="1">
      <c r="A281" s="475"/>
      <c r="B281" s="553"/>
      <c r="C281" s="553"/>
      <c r="D281" s="553"/>
      <c r="G281" s="553"/>
      <c r="H281" s="553"/>
      <c r="I281" s="553"/>
      <c r="J281" s="553"/>
      <c r="K281" s="553"/>
      <c r="L281" s="553"/>
      <c r="M281" s="553"/>
      <c r="N281" s="553"/>
      <c r="O281" s="553"/>
      <c r="P281" s="553"/>
      <c r="Q281" s="554"/>
      <c r="R281" s="554"/>
      <c r="S281" s="553"/>
      <c r="T281" s="553"/>
      <c r="U281" s="553"/>
      <c r="V281" s="553"/>
      <c r="Y281" s="555"/>
      <c r="Z281" s="555"/>
      <c r="AA281" s="553"/>
      <c r="AB281" s="553"/>
    </row>
    <row r="282" spans="8:8" ht="15.75" customHeight="1">
      <c r="A282" s="475"/>
      <c r="B282" s="553"/>
      <c r="C282" s="553"/>
      <c r="D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4"/>
      <c r="R282" s="554"/>
      <c r="S282" s="553"/>
      <c r="T282" s="553"/>
      <c r="U282" s="553"/>
      <c r="V282" s="553"/>
      <c r="Y282" s="555"/>
      <c r="Z282" s="555"/>
      <c r="AA282" s="553"/>
      <c r="AB282" s="553"/>
    </row>
    <row r="283" spans="8:8" ht="15.75" customHeight="1">
      <c r="A283" s="475"/>
      <c r="B283" s="553"/>
      <c r="C283" s="553"/>
      <c r="D283" s="553"/>
      <c r="G283" s="553"/>
      <c r="H283" s="553"/>
      <c r="I283" s="553"/>
      <c r="J283" s="553"/>
      <c r="K283" s="553"/>
      <c r="L283" s="553"/>
      <c r="M283" s="553"/>
      <c r="N283" s="553"/>
      <c r="O283" s="553"/>
      <c r="P283" s="553"/>
      <c r="Q283" s="554"/>
      <c r="R283" s="554"/>
      <c r="S283" s="553"/>
      <c r="T283" s="553"/>
      <c r="U283" s="553"/>
      <c r="V283" s="553"/>
      <c r="Y283" s="555"/>
      <c r="Z283" s="555"/>
      <c r="AA283" s="553"/>
      <c r="AB283" s="553"/>
    </row>
    <row r="284" spans="8:8" ht="15.75" customHeight="1">
      <c r="A284" s="475"/>
      <c r="B284" s="553"/>
      <c r="C284" s="553"/>
      <c r="D284" s="553"/>
      <c r="G284" s="553"/>
      <c r="H284" s="553"/>
      <c r="I284" s="553"/>
      <c r="J284" s="553"/>
      <c r="K284" s="553"/>
      <c r="L284" s="553"/>
      <c r="M284" s="553"/>
      <c r="N284" s="553"/>
      <c r="O284" s="553"/>
      <c r="P284" s="553"/>
      <c r="Q284" s="554"/>
      <c r="R284" s="554"/>
      <c r="S284" s="553"/>
      <c r="T284" s="553"/>
      <c r="U284" s="553"/>
      <c r="V284" s="553"/>
      <c r="Y284" s="555"/>
      <c r="Z284" s="555"/>
      <c r="AA284" s="553"/>
      <c r="AB284" s="553"/>
    </row>
    <row r="285" spans="8:8" ht="15.75" customHeight="1">
      <c r="A285" s="475"/>
      <c r="B285" s="553"/>
      <c r="C285" s="553"/>
      <c r="D285" s="553"/>
      <c r="G285" s="553"/>
      <c r="H285" s="553"/>
      <c r="I285" s="553"/>
      <c r="J285" s="553"/>
      <c r="K285" s="553"/>
      <c r="L285" s="553"/>
      <c r="M285" s="553"/>
      <c r="N285" s="553"/>
      <c r="O285" s="553"/>
      <c r="P285" s="553"/>
      <c r="Q285" s="554"/>
      <c r="R285" s="554"/>
      <c r="S285" s="553"/>
      <c r="T285" s="553"/>
      <c r="U285" s="553"/>
      <c r="V285" s="553"/>
      <c r="Y285" s="555"/>
      <c r="Z285" s="555"/>
      <c r="AA285" s="553"/>
      <c r="AB285" s="553"/>
    </row>
    <row r="286" spans="8:8" ht="15.75" customHeight="1">
      <c r="A286" s="475"/>
      <c r="B286" s="553"/>
      <c r="C286" s="553"/>
      <c r="D286" s="553"/>
      <c r="G286" s="553"/>
      <c r="H286" s="553"/>
      <c r="I286" s="553"/>
      <c r="J286" s="553"/>
      <c r="K286" s="553"/>
      <c r="L286" s="553"/>
      <c r="M286" s="553"/>
      <c r="N286" s="553"/>
      <c r="O286" s="553"/>
      <c r="P286" s="553"/>
      <c r="Q286" s="554"/>
      <c r="R286" s="554"/>
      <c r="S286" s="553"/>
      <c r="T286" s="553"/>
      <c r="U286" s="553"/>
      <c r="V286" s="553"/>
      <c r="Y286" s="555"/>
      <c r="Z286" s="555"/>
      <c r="AA286" s="553"/>
      <c r="AB286" s="553"/>
    </row>
    <row r="287" spans="8:8" ht="15.75" customHeight="1">
      <c r="A287" s="475"/>
      <c r="B287" s="553"/>
      <c r="C287" s="553"/>
      <c r="D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4"/>
      <c r="R287" s="554"/>
      <c r="S287" s="553"/>
      <c r="T287" s="553"/>
      <c r="U287" s="553"/>
      <c r="V287" s="553"/>
      <c r="Y287" s="555"/>
      <c r="Z287" s="555"/>
      <c r="AA287" s="553"/>
      <c r="AB287" s="553"/>
    </row>
    <row r="288" spans="8:8" ht="15.75" customHeight="1">
      <c r="A288" s="475"/>
      <c r="B288" s="553"/>
      <c r="C288" s="553"/>
      <c r="D288" s="553"/>
      <c r="G288" s="553"/>
      <c r="H288" s="553"/>
      <c r="I288" s="553"/>
      <c r="J288" s="553"/>
      <c r="K288" s="553"/>
      <c r="L288" s="553"/>
      <c r="M288" s="553"/>
      <c r="N288" s="553"/>
      <c r="O288" s="553"/>
      <c r="P288" s="553"/>
      <c r="Q288" s="554"/>
      <c r="R288" s="554"/>
      <c r="S288" s="553"/>
      <c r="T288" s="553"/>
      <c r="U288" s="553"/>
      <c r="V288" s="553"/>
      <c r="Y288" s="555"/>
      <c r="Z288" s="555"/>
      <c r="AA288" s="553"/>
      <c r="AB288" s="553"/>
    </row>
    <row r="289" spans="8:8" ht="15.75" customHeight="1">
      <c r="A289" s="475"/>
      <c r="B289" s="553"/>
      <c r="C289" s="553"/>
      <c r="D289" s="553"/>
      <c r="G289" s="553"/>
      <c r="H289" s="553"/>
      <c r="I289" s="553"/>
      <c r="J289" s="553"/>
      <c r="K289" s="553"/>
      <c r="L289" s="553"/>
      <c r="M289" s="553"/>
      <c r="N289" s="553"/>
      <c r="O289" s="553"/>
      <c r="P289" s="553"/>
      <c r="Q289" s="554"/>
      <c r="R289" s="554"/>
      <c r="S289" s="553"/>
      <c r="T289" s="553"/>
      <c r="U289" s="553"/>
      <c r="V289" s="553"/>
      <c r="Y289" s="555"/>
      <c r="Z289" s="555"/>
      <c r="AA289" s="553"/>
      <c r="AB289" s="553"/>
    </row>
    <row r="290" spans="8:8" ht="15.75" customHeight="1">
      <c r="A290" s="475"/>
      <c r="B290" s="553"/>
      <c r="C290" s="553"/>
      <c r="D290" s="553"/>
      <c r="G290" s="553"/>
      <c r="H290" s="553"/>
      <c r="I290" s="553"/>
      <c r="J290" s="553"/>
      <c r="K290" s="553"/>
      <c r="L290" s="553"/>
      <c r="M290" s="553"/>
      <c r="N290" s="553"/>
      <c r="O290" s="553"/>
      <c r="P290" s="553"/>
      <c r="Q290" s="554"/>
      <c r="R290" s="554"/>
      <c r="S290" s="553"/>
      <c r="T290" s="553"/>
      <c r="U290" s="553"/>
      <c r="V290" s="553"/>
      <c r="Y290" s="555"/>
      <c r="Z290" s="555"/>
      <c r="AA290" s="553"/>
      <c r="AB290" s="553"/>
    </row>
    <row r="291" spans="8:8" ht="15.75" customHeight="1">
      <c r="A291" s="475"/>
      <c r="B291" s="553"/>
      <c r="C291" s="553"/>
      <c r="D291" s="553"/>
      <c r="G291" s="553"/>
      <c r="H291" s="553"/>
      <c r="I291" s="553"/>
      <c r="J291" s="553"/>
      <c r="K291" s="553"/>
      <c r="L291" s="553"/>
      <c r="M291" s="553"/>
      <c r="N291" s="553"/>
      <c r="O291" s="553"/>
      <c r="P291" s="553"/>
      <c r="Q291" s="554"/>
      <c r="R291" s="554"/>
      <c r="S291" s="553"/>
      <c r="T291" s="553"/>
      <c r="U291" s="553"/>
      <c r="V291" s="553"/>
      <c r="Y291" s="555"/>
      <c r="Z291" s="555"/>
      <c r="AA291" s="553"/>
      <c r="AB291" s="553"/>
    </row>
    <row r="292" spans="8:8" ht="15.75" customHeight="1">
      <c r="A292" s="475"/>
      <c r="B292" s="553"/>
      <c r="C292" s="553"/>
      <c r="D292" s="553"/>
      <c r="G292" s="553"/>
      <c r="H292" s="553"/>
      <c r="I292" s="553"/>
      <c r="J292" s="553"/>
      <c r="K292" s="553"/>
      <c r="L292" s="553"/>
      <c r="M292" s="553"/>
      <c r="N292" s="553"/>
      <c r="O292" s="553"/>
      <c r="P292" s="553"/>
      <c r="Q292" s="554"/>
      <c r="R292" s="554"/>
      <c r="S292" s="553"/>
      <c r="T292" s="553"/>
      <c r="U292" s="553"/>
      <c r="V292" s="553"/>
      <c r="Y292" s="555"/>
      <c r="Z292" s="555"/>
      <c r="AA292" s="553"/>
      <c r="AB292" s="553"/>
    </row>
    <row r="293" spans="8:8" ht="15.75" customHeight="1">
      <c r="A293" s="475"/>
      <c r="B293" s="553"/>
      <c r="C293" s="553"/>
      <c r="D293" s="553"/>
      <c r="G293" s="553"/>
      <c r="H293" s="553"/>
      <c r="I293" s="553"/>
      <c r="J293" s="553"/>
      <c r="K293" s="553"/>
      <c r="L293" s="553"/>
      <c r="M293" s="553"/>
      <c r="N293" s="553"/>
      <c r="O293" s="553"/>
      <c r="P293" s="553"/>
      <c r="Q293" s="554"/>
      <c r="R293" s="554"/>
      <c r="S293" s="553"/>
      <c r="T293" s="553"/>
      <c r="U293" s="553"/>
      <c r="V293" s="553"/>
      <c r="Y293" s="555"/>
      <c r="Z293" s="555"/>
      <c r="AA293" s="553"/>
      <c r="AB293" s="553"/>
    </row>
    <row r="294" spans="8:8" ht="15.75" customHeight="1">
      <c r="A294" s="475"/>
      <c r="B294" s="553"/>
      <c r="C294" s="553"/>
      <c r="D294" s="553"/>
      <c r="G294" s="553"/>
      <c r="H294" s="553"/>
      <c r="I294" s="553"/>
      <c r="J294" s="553"/>
      <c r="K294" s="553"/>
      <c r="L294" s="553"/>
      <c r="M294" s="553"/>
      <c r="N294" s="553"/>
      <c r="O294" s="553"/>
      <c r="P294" s="553"/>
      <c r="Q294" s="554"/>
      <c r="R294" s="554"/>
      <c r="S294" s="553"/>
      <c r="T294" s="553"/>
      <c r="U294" s="553"/>
      <c r="V294" s="553"/>
      <c r="Y294" s="555"/>
      <c r="Z294" s="555"/>
      <c r="AA294" s="553"/>
      <c r="AB294" s="553"/>
    </row>
    <row r="295" spans="8:8" ht="15.75" customHeight="1">
      <c r="A295" s="475"/>
      <c r="B295" s="553"/>
      <c r="C295" s="553"/>
      <c r="D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4"/>
      <c r="R295" s="554"/>
      <c r="S295" s="553"/>
      <c r="T295" s="553"/>
      <c r="U295" s="553"/>
      <c r="V295" s="553"/>
      <c r="Y295" s="555"/>
      <c r="Z295" s="555"/>
      <c r="AA295" s="553"/>
      <c r="AB295" s="553"/>
    </row>
    <row r="296" spans="8:8" ht="15.75" customHeight="1">
      <c r="A296" s="475"/>
      <c r="B296" s="553"/>
      <c r="C296" s="553"/>
      <c r="D296" s="553"/>
      <c r="G296" s="553"/>
      <c r="H296" s="553"/>
      <c r="I296" s="553"/>
      <c r="J296" s="553"/>
      <c r="K296" s="553"/>
      <c r="L296" s="553"/>
      <c r="M296" s="553"/>
      <c r="N296" s="553"/>
      <c r="O296" s="553"/>
      <c r="P296" s="553"/>
      <c r="Q296" s="554"/>
      <c r="R296" s="554"/>
      <c r="S296" s="553"/>
      <c r="T296" s="553"/>
      <c r="U296" s="553"/>
      <c r="V296" s="553"/>
      <c r="Y296" s="555"/>
      <c r="Z296" s="555"/>
      <c r="AA296" s="553"/>
      <c r="AB296" s="553"/>
    </row>
    <row r="297" spans="8:8" ht="15.75" customHeight="1">
      <c r="A297" s="475"/>
      <c r="B297" s="553"/>
      <c r="C297" s="553"/>
      <c r="D297" s="553"/>
      <c r="G297" s="553"/>
      <c r="H297" s="553"/>
      <c r="I297" s="553"/>
      <c r="J297" s="553"/>
      <c r="K297" s="553"/>
      <c r="L297" s="553"/>
      <c r="M297" s="553"/>
      <c r="N297" s="553"/>
      <c r="O297" s="553"/>
      <c r="P297" s="553"/>
      <c r="Q297" s="554"/>
      <c r="R297" s="554"/>
      <c r="S297" s="553"/>
      <c r="T297" s="553"/>
      <c r="U297" s="553"/>
      <c r="V297" s="553"/>
      <c r="Y297" s="555"/>
      <c r="Z297" s="555"/>
      <c r="AA297" s="553"/>
      <c r="AB297" s="553"/>
    </row>
    <row r="298" spans="8:8" ht="15.75" customHeight="1">
      <c r="A298" s="475"/>
      <c r="B298" s="553"/>
      <c r="C298" s="553"/>
      <c r="D298" s="553"/>
      <c r="G298" s="553"/>
      <c r="H298" s="553"/>
      <c r="I298" s="553"/>
      <c r="J298" s="553"/>
      <c r="K298" s="553"/>
      <c r="L298" s="553"/>
      <c r="M298" s="553"/>
      <c r="N298" s="553"/>
      <c r="O298" s="553"/>
      <c r="P298" s="553"/>
      <c r="Q298" s="554"/>
      <c r="R298" s="554"/>
      <c r="S298" s="553"/>
      <c r="T298" s="553"/>
      <c r="U298" s="553"/>
      <c r="V298" s="553"/>
      <c r="Y298" s="555"/>
      <c r="Z298" s="555"/>
      <c r="AA298" s="553"/>
      <c r="AB298" s="553"/>
    </row>
    <row r="299" spans="8:8" ht="15.75" customHeight="1">
      <c r="A299" s="475"/>
      <c r="B299" s="553"/>
      <c r="C299" s="553"/>
      <c r="D299" s="553"/>
      <c r="G299" s="553"/>
      <c r="H299" s="553"/>
      <c r="I299" s="553"/>
      <c r="J299" s="553"/>
      <c r="K299" s="553"/>
      <c r="L299" s="553"/>
      <c r="M299" s="553"/>
      <c r="N299" s="553"/>
      <c r="O299" s="553"/>
      <c r="P299" s="553"/>
      <c r="Q299" s="554"/>
      <c r="R299" s="554"/>
      <c r="S299" s="553"/>
      <c r="T299" s="553"/>
      <c r="U299" s="553"/>
      <c r="V299" s="553"/>
      <c r="Y299" s="555"/>
      <c r="Z299" s="555"/>
      <c r="AA299" s="553"/>
      <c r="AB299" s="553"/>
    </row>
    <row r="300" spans="8:8" ht="15.75" customHeight="1">
      <c r="A300" s="475"/>
      <c r="B300" s="553"/>
      <c r="C300" s="553"/>
      <c r="D300" s="553"/>
      <c r="G300" s="553"/>
      <c r="H300" s="553"/>
      <c r="I300" s="553"/>
      <c r="J300" s="553"/>
      <c r="K300" s="553"/>
      <c r="L300" s="553"/>
      <c r="M300" s="553"/>
      <c r="N300" s="553"/>
      <c r="O300" s="553"/>
      <c r="P300" s="553"/>
      <c r="Q300" s="554"/>
      <c r="R300" s="554"/>
      <c r="S300" s="553"/>
      <c r="T300" s="553"/>
      <c r="U300" s="553"/>
      <c r="V300" s="553"/>
      <c r="Y300" s="555"/>
      <c r="Z300" s="555"/>
      <c r="AA300" s="553"/>
      <c r="AB300" s="553"/>
    </row>
    <row r="301" spans="8:8" ht="15.75" customHeight="1">
      <c r="A301" s="475"/>
      <c r="B301" s="553"/>
      <c r="C301" s="553"/>
      <c r="D301" s="553"/>
      <c r="G301" s="553"/>
      <c r="H301" s="553"/>
      <c r="I301" s="553"/>
      <c r="J301" s="553"/>
      <c r="K301" s="553"/>
      <c r="L301" s="553"/>
      <c r="M301" s="553"/>
      <c r="N301" s="553"/>
      <c r="O301" s="553"/>
      <c r="P301" s="553"/>
      <c r="Q301" s="554"/>
      <c r="R301" s="554"/>
      <c r="S301" s="553"/>
      <c r="T301" s="553"/>
      <c r="U301" s="553"/>
      <c r="V301" s="553"/>
      <c r="Y301" s="555"/>
      <c r="Z301" s="555"/>
      <c r="AA301" s="553"/>
      <c r="AB301" s="553"/>
    </row>
    <row r="302" spans="8:8" ht="15.75" customHeight="1">
      <c r="A302" s="475"/>
      <c r="B302" s="553"/>
      <c r="C302" s="553"/>
      <c r="D302" s="553"/>
      <c r="G302" s="553"/>
      <c r="H302" s="553"/>
      <c r="I302" s="553"/>
      <c r="J302" s="553"/>
      <c r="K302" s="553"/>
      <c r="L302" s="553"/>
      <c r="M302" s="553"/>
      <c r="N302" s="553"/>
      <c r="O302" s="553"/>
      <c r="P302" s="553"/>
      <c r="Q302" s="554"/>
      <c r="R302" s="554"/>
      <c r="S302" s="553"/>
      <c r="T302" s="553"/>
      <c r="U302" s="553"/>
      <c r="V302" s="553"/>
      <c r="Y302" s="555"/>
      <c r="Z302" s="555"/>
      <c r="AA302" s="553"/>
      <c r="AB302" s="553"/>
    </row>
    <row r="303" spans="8:8" ht="15.75" customHeight="1">
      <c r="A303" s="475"/>
      <c r="B303" s="553"/>
      <c r="C303" s="553"/>
      <c r="D303" s="553"/>
      <c r="G303" s="553"/>
      <c r="H303" s="553"/>
      <c r="I303" s="553"/>
      <c r="J303" s="553"/>
      <c r="K303" s="553"/>
      <c r="L303" s="553"/>
      <c r="M303" s="553"/>
      <c r="N303" s="553"/>
      <c r="O303" s="553"/>
      <c r="P303" s="553"/>
      <c r="Q303" s="554"/>
      <c r="R303" s="554"/>
      <c r="S303" s="553"/>
      <c r="T303" s="553"/>
      <c r="U303" s="553"/>
      <c r="V303" s="553"/>
      <c r="Y303" s="555"/>
      <c r="Z303" s="555"/>
      <c r="AA303" s="553"/>
      <c r="AB303" s="553"/>
    </row>
    <row r="304" spans="8:8" ht="15.75" customHeight="1">
      <c r="A304" s="475"/>
      <c r="B304" s="553"/>
      <c r="C304" s="553"/>
      <c r="D304" s="553"/>
      <c r="G304" s="553"/>
      <c r="H304" s="553"/>
      <c r="I304" s="553"/>
      <c r="J304" s="553"/>
      <c r="K304" s="553"/>
      <c r="L304" s="553"/>
      <c r="M304" s="553"/>
      <c r="N304" s="553"/>
      <c r="O304" s="553"/>
      <c r="P304" s="553"/>
      <c r="Q304" s="554"/>
      <c r="R304" s="554"/>
      <c r="S304" s="553"/>
      <c r="T304" s="553"/>
      <c r="U304" s="553"/>
      <c r="V304" s="553"/>
      <c r="Y304" s="555"/>
      <c r="Z304" s="555"/>
      <c r="AA304" s="553"/>
      <c r="AB304" s="553"/>
    </row>
    <row r="305" spans="8:8" ht="15.75" customHeight="1">
      <c r="A305" s="475"/>
      <c r="B305" s="553"/>
      <c r="C305" s="553"/>
      <c r="D305" s="553"/>
      <c r="G305" s="553"/>
      <c r="H305" s="553"/>
      <c r="I305" s="553"/>
      <c r="J305" s="553"/>
      <c r="K305" s="553"/>
      <c r="L305" s="553"/>
      <c r="M305" s="553"/>
      <c r="N305" s="553"/>
      <c r="O305" s="553"/>
      <c r="P305" s="553"/>
      <c r="Q305" s="554"/>
      <c r="R305" s="554"/>
      <c r="S305" s="553"/>
      <c r="T305" s="553"/>
      <c r="U305" s="553"/>
      <c r="V305" s="553"/>
      <c r="Y305" s="555"/>
      <c r="Z305" s="555"/>
      <c r="AA305" s="553"/>
      <c r="AB305" s="553"/>
    </row>
    <row r="306" spans="8:8" ht="15.75" customHeight="1">
      <c r="A306" s="475"/>
      <c r="B306" s="553"/>
      <c r="C306" s="553"/>
      <c r="D306" s="553"/>
      <c r="G306" s="553"/>
      <c r="H306" s="553"/>
      <c r="I306" s="553"/>
      <c r="J306" s="553"/>
      <c r="K306" s="553"/>
      <c r="L306" s="553"/>
      <c r="M306" s="553"/>
      <c r="N306" s="553"/>
      <c r="O306" s="553"/>
      <c r="P306" s="553"/>
      <c r="Q306" s="554"/>
      <c r="R306" s="554"/>
      <c r="S306" s="553"/>
      <c r="T306" s="553"/>
      <c r="U306" s="553"/>
      <c r="V306" s="553"/>
      <c r="Y306" s="555"/>
      <c r="Z306" s="555"/>
      <c r="AA306" s="553"/>
      <c r="AB306" s="553"/>
    </row>
    <row r="307" spans="8:8" ht="15.75" customHeight="1">
      <c r="A307" s="475"/>
      <c r="B307" s="553"/>
      <c r="C307" s="553"/>
      <c r="D307" s="553"/>
      <c r="G307" s="553"/>
      <c r="H307" s="553"/>
      <c r="I307" s="553"/>
      <c r="J307" s="553"/>
      <c r="K307" s="553"/>
      <c r="L307" s="553"/>
      <c r="M307" s="553"/>
      <c r="N307" s="553"/>
      <c r="O307" s="553"/>
      <c r="P307" s="553"/>
      <c r="Q307" s="554"/>
      <c r="R307" s="554"/>
      <c r="S307" s="553"/>
      <c r="T307" s="553"/>
      <c r="U307" s="553"/>
      <c r="V307" s="553"/>
      <c r="Y307" s="555"/>
      <c r="Z307" s="555"/>
      <c r="AA307" s="553"/>
      <c r="AB307" s="553"/>
    </row>
    <row r="308" spans="8:8" ht="15.75" customHeight="1">
      <c r="A308" s="475"/>
      <c r="B308" s="553"/>
      <c r="C308" s="553"/>
      <c r="D308" s="553"/>
      <c r="G308" s="553"/>
      <c r="H308" s="553"/>
      <c r="I308" s="553"/>
      <c r="J308" s="553"/>
      <c r="K308" s="553"/>
      <c r="L308" s="553"/>
      <c r="M308" s="553"/>
      <c r="N308" s="553"/>
      <c r="O308" s="553"/>
      <c r="P308" s="553"/>
      <c r="Q308" s="554"/>
      <c r="R308" s="554"/>
      <c r="S308" s="553"/>
      <c r="T308" s="553"/>
      <c r="U308" s="553"/>
      <c r="V308" s="553"/>
      <c r="Y308" s="555"/>
      <c r="Z308" s="555"/>
      <c r="AA308" s="553"/>
      <c r="AB308" s="553"/>
    </row>
    <row r="309" spans="8:8" ht="15.75" customHeight="1">
      <c r="A309" s="475"/>
      <c r="B309" s="553"/>
      <c r="C309" s="553"/>
      <c r="D309" s="553"/>
      <c r="G309" s="553"/>
      <c r="H309" s="553"/>
      <c r="I309" s="553"/>
      <c r="J309" s="553"/>
      <c r="K309" s="553"/>
      <c r="L309" s="553"/>
      <c r="M309" s="553"/>
      <c r="N309" s="553"/>
      <c r="O309" s="553"/>
      <c r="P309" s="553"/>
      <c r="Q309" s="554"/>
      <c r="R309" s="554"/>
      <c r="S309" s="553"/>
      <c r="T309" s="553"/>
      <c r="U309" s="553"/>
      <c r="V309" s="553"/>
      <c r="Y309" s="555"/>
      <c r="Z309" s="555"/>
      <c r="AA309" s="553"/>
      <c r="AB309" s="553"/>
    </row>
    <row r="310" spans="8:8" ht="15.75" customHeight="1">
      <c r="A310" s="475"/>
      <c r="B310" s="553"/>
      <c r="C310" s="553"/>
      <c r="D310" s="553"/>
      <c r="G310" s="553"/>
      <c r="H310" s="553"/>
      <c r="I310" s="553"/>
      <c r="J310" s="553"/>
      <c r="K310" s="553"/>
      <c r="L310" s="553"/>
      <c r="M310" s="553"/>
      <c r="N310" s="553"/>
      <c r="O310" s="553"/>
      <c r="P310" s="553"/>
      <c r="Q310" s="554"/>
      <c r="R310" s="554"/>
      <c r="S310" s="553"/>
      <c r="T310" s="553"/>
      <c r="U310" s="553"/>
      <c r="V310" s="553"/>
      <c r="Y310" s="555"/>
      <c r="Z310" s="555"/>
      <c r="AA310" s="553"/>
      <c r="AB310" s="553"/>
    </row>
    <row r="311" spans="8:8" ht="15.75" customHeight="1">
      <c r="A311" s="475"/>
      <c r="B311" s="553"/>
      <c r="C311" s="553"/>
      <c r="D311" s="553"/>
      <c r="G311" s="553"/>
      <c r="H311" s="553"/>
      <c r="I311" s="553"/>
      <c r="J311" s="553"/>
      <c r="K311" s="553"/>
      <c r="L311" s="553"/>
      <c r="M311" s="553"/>
      <c r="N311" s="553"/>
      <c r="O311" s="553"/>
      <c r="P311" s="553"/>
      <c r="Q311" s="554"/>
      <c r="R311" s="554"/>
      <c r="S311" s="553"/>
      <c r="T311" s="553"/>
      <c r="U311" s="553"/>
      <c r="V311" s="553"/>
      <c r="Y311" s="555"/>
      <c r="Z311" s="555"/>
      <c r="AA311" s="553"/>
      <c r="AB311" s="553"/>
    </row>
    <row r="312" spans="8:8" ht="15.75" customHeight="1">
      <c r="A312" s="475"/>
      <c r="B312" s="553"/>
      <c r="C312" s="553"/>
      <c r="D312" s="553"/>
      <c r="G312" s="553"/>
      <c r="H312" s="553"/>
      <c r="I312" s="553"/>
      <c r="J312" s="553"/>
      <c r="K312" s="553"/>
      <c r="L312" s="553"/>
      <c r="M312" s="553"/>
      <c r="N312" s="553"/>
      <c r="O312" s="553"/>
      <c r="P312" s="553"/>
      <c r="Q312" s="554"/>
      <c r="R312" s="554"/>
      <c r="S312" s="553"/>
      <c r="T312" s="553"/>
      <c r="U312" s="553"/>
      <c r="V312" s="553"/>
      <c r="Y312" s="555"/>
      <c r="Z312" s="555"/>
      <c r="AA312" s="553"/>
      <c r="AB312" s="553"/>
    </row>
    <row r="313" spans="8:8" ht="15.75" customHeight="1">
      <c r="A313" s="475"/>
      <c r="B313" s="553"/>
      <c r="C313" s="553"/>
      <c r="D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4"/>
      <c r="R313" s="554"/>
      <c r="S313" s="553"/>
      <c r="T313" s="553"/>
      <c r="U313" s="553"/>
      <c r="V313" s="553"/>
      <c r="Y313" s="555"/>
      <c r="Z313" s="555"/>
      <c r="AA313" s="553"/>
      <c r="AB313" s="553"/>
    </row>
    <row r="314" spans="8:8" ht="15.75" customHeight="1">
      <c r="A314" s="475"/>
      <c r="B314" s="553"/>
      <c r="C314" s="553"/>
      <c r="D314" s="553"/>
      <c r="G314" s="553"/>
      <c r="H314" s="553"/>
      <c r="I314" s="553"/>
      <c r="J314" s="553"/>
      <c r="K314" s="553"/>
      <c r="L314" s="553"/>
      <c r="M314" s="553"/>
      <c r="N314" s="553"/>
      <c r="O314" s="553"/>
      <c r="P314" s="553"/>
      <c r="Q314" s="554"/>
      <c r="R314" s="554"/>
      <c r="S314" s="553"/>
      <c r="T314" s="553"/>
      <c r="U314" s="553"/>
      <c r="V314" s="553"/>
      <c r="Y314" s="555"/>
      <c r="Z314" s="555"/>
      <c r="AA314" s="553"/>
      <c r="AB314" s="553"/>
    </row>
    <row r="315" spans="8:8" ht="15.75" customHeight="1">
      <c r="A315" s="475"/>
      <c r="B315" s="553"/>
      <c r="C315" s="553"/>
      <c r="D315" s="553"/>
      <c r="G315" s="553"/>
      <c r="H315" s="553"/>
      <c r="I315" s="553"/>
      <c r="J315" s="553"/>
      <c r="K315" s="553"/>
      <c r="L315" s="553"/>
      <c r="M315" s="553"/>
      <c r="N315" s="553"/>
      <c r="O315" s="553"/>
      <c r="P315" s="553"/>
      <c r="Q315" s="554"/>
      <c r="R315" s="554"/>
      <c r="S315" s="553"/>
      <c r="T315" s="553"/>
      <c r="U315" s="553"/>
      <c r="V315" s="553"/>
      <c r="Y315" s="555"/>
      <c r="Z315" s="555"/>
      <c r="AA315" s="553"/>
      <c r="AB315" s="553"/>
    </row>
    <row r="316" spans="8:8" ht="15.75" customHeight="1">
      <c r="A316" s="475"/>
      <c r="B316" s="553"/>
      <c r="C316" s="553"/>
      <c r="D316" s="553"/>
      <c r="G316" s="553"/>
      <c r="H316" s="553"/>
      <c r="I316" s="553"/>
      <c r="J316" s="553"/>
      <c r="K316" s="553"/>
      <c r="L316" s="553"/>
      <c r="M316" s="553"/>
      <c r="N316" s="553"/>
      <c r="O316" s="553"/>
      <c r="P316" s="553"/>
      <c r="Q316" s="554"/>
      <c r="R316" s="554"/>
      <c r="S316" s="553"/>
      <c r="T316" s="553"/>
      <c r="U316" s="553"/>
      <c r="V316" s="553"/>
      <c r="Y316" s="555"/>
      <c r="Z316" s="555"/>
      <c r="AA316" s="553"/>
      <c r="AB316" s="553"/>
    </row>
    <row r="317" spans="8:8" ht="15.75" customHeight="1">
      <c r="A317" s="475"/>
      <c r="B317" s="553"/>
      <c r="C317" s="553"/>
      <c r="D317" s="553"/>
      <c r="G317" s="553"/>
      <c r="H317" s="553"/>
      <c r="I317" s="553"/>
      <c r="J317" s="553"/>
      <c r="K317" s="553"/>
      <c r="L317" s="553"/>
      <c r="M317" s="553"/>
      <c r="N317" s="553"/>
      <c r="O317" s="553"/>
      <c r="P317" s="553"/>
      <c r="Q317" s="554"/>
      <c r="R317" s="554"/>
      <c r="S317" s="553"/>
      <c r="T317" s="553"/>
      <c r="U317" s="553"/>
      <c r="V317" s="553"/>
      <c r="Y317" s="555"/>
      <c r="Z317" s="555"/>
      <c r="AA317" s="553"/>
      <c r="AB317" s="553"/>
    </row>
    <row r="318" spans="8:8" ht="15.75" customHeight="1">
      <c r="A318" s="475"/>
      <c r="B318" s="553"/>
      <c r="C318" s="553"/>
      <c r="D318" s="553"/>
      <c r="G318" s="553"/>
      <c r="H318" s="553"/>
      <c r="I318" s="553"/>
      <c r="J318" s="553"/>
      <c r="K318" s="553"/>
      <c r="L318" s="553"/>
      <c r="M318" s="553"/>
      <c r="N318" s="553"/>
      <c r="O318" s="553"/>
      <c r="P318" s="553"/>
      <c r="Q318" s="554"/>
      <c r="R318" s="554"/>
      <c r="S318" s="553"/>
      <c r="T318" s="553"/>
      <c r="U318" s="553"/>
      <c r="V318" s="553"/>
      <c r="Y318" s="555"/>
      <c r="Z318" s="555"/>
      <c r="AA318" s="553"/>
      <c r="AB318" s="553"/>
    </row>
    <row r="319" spans="8:8" ht="15.75" customHeight="1">
      <c r="A319" s="475"/>
      <c r="B319" s="553"/>
      <c r="C319" s="553"/>
      <c r="D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4"/>
      <c r="R319" s="554"/>
      <c r="S319" s="553"/>
      <c r="T319" s="553"/>
      <c r="U319" s="553"/>
      <c r="V319" s="553"/>
      <c r="Y319" s="555"/>
      <c r="Z319" s="555"/>
      <c r="AA319" s="553"/>
      <c r="AB319" s="553"/>
    </row>
    <row r="320" spans="8:8" ht="15.75" customHeight="1">
      <c r="A320" s="475"/>
      <c r="B320" s="553"/>
      <c r="C320" s="553"/>
      <c r="D320" s="553"/>
      <c r="G320" s="553"/>
      <c r="H320" s="553"/>
      <c r="I320" s="553"/>
      <c r="J320" s="553"/>
      <c r="K320" s="553"/>
      <c r="L320" s="553"/>
      <c r="M320" s="553"/>
      <c r="N320" s="553"/>
      <c r="O320" s="553"/>
      <c r="P320" s="553"/>
      <c r="Q320" s="554"/>
      <c r="R320" s="554"/>
      <c r="S320" s="553"/>
      <c r="T320" s="553"/>
      <c r="U320" s="553"/>
      <c r="V320" s="553"/>
      <c r="Y320" s="555"/>
      <c r="Z320" s="555"/>
      <c r="AA320" s="553"/>
      <c r="AB320" s="553"/>
    </row>
    <row r="321" spans="8:8" ht="15.75" customHeight="1">
      <c r="A321" s="475"/>
      <c r="B321" s="553"/>
      <c r="C321" s="553"/>
      <c r="D321" s="553"/>
      <c r="G321" s="553"/>
      <c r="H321" s="553"/>
      <c r="I321" s="553"/>
      <c r="J321" s="553"/>
      <c r="K321" s="553"/>
      <c r="L321" s="553"/>
      <c r="M321" s="553"/>
      <c r="N321" s="553"/>
      <c r="O321" s="553"/>
      <c r="P321" s="553"/>
      <c r="Q321" s="554"/>
      <c r="R321" s="554"/>
      <c r="S321" s="553"/>
      <c r="T321" s="553"/>
      <c r="U321" s="553"/>
      <c r="V321" s="553"/>
      <c r="Y321" s="555"/>
      <c r="Z321" s="555"/>
      <c r="AA321" s="553"/>
      <c r="AB321" s="553"/>
    </row>
    <row r="322" spans="8:8" ht="15.75" customHeight="1">
      <c r="A322" s="475"/>
      <c r="B322" s="553"/>
      <c r="C322" s="553"/>
      <c r="D322" s="553"/>
      <c r="G322" s="553"/>
      <c r="H322" s="553"/>
      <c r="I322" s="553"/>
      <c r="J322" s="553"/>
      <c r="K322" s="553"/>
      <c r="L322" s="553"/>
      <c r="M322" s="553"/>
      <c r="N322" s="553"/>
      <c r="O322" s="553"/>
      <c r="P322" s="553"/>
      <c r="Q322" s="554"/>
      <c r="R322" s="554"/>
      <c r="S322" s="553"/>
      <c r="T322" s="553"/>
      <c r="U322" s="553"/>
      <c r="V322" s="553"/>
      <c r="Y322" s="555"/>
      <c r="Z322" s="555"/>
      <c r="AA322" s="553"/>
      <c r="AB322" s="553"/>
    </row>
    <row r="323" spans="8:8" ht="15.75" customHeight="1">
      <c r="A323" s="475"/>
      <c r="B323" s="553"/>
      <c r="C323" s="553"/>
      <c r="D323" s="553"/>
      <c r="G323" s="553"/>
      <c r="H323" s="553"/>
      <c r="I323" s="553"/>
      <c r="J323" s="553"/>
      <c r="K323" s="553"/>
      <c r="L323" s="553"/>
      <c r="M323" s="553"/>
      <c r="N323" s="553"/>
      <c r="O323" s="553"/>
      <c r="P323" s="553"/>
      <c r="Q323" s="554"/>
      <c r="R323" s="554"/>
      <c r="S323" s="553"/>
      <c r="T323" s="553"/>
      <c r="U323" s="553"/>
      <c r="V323" s="553"/>
      <c r="Y323" s="555"/>
      <c r="Z323" s="555"/>
      <c r="AA323" s="553"/>
      <c r="AB323" s="553"/>
    </row>
    <row r="324" spans="8:8" ht="15.75" customHeight="1">
      <c r="A324" s="475"/>
      <c r="B324" s="553"/>
      <c r="C324" s="553"/>
      <c r="D324" s="553"/>
      <c r="G324" s="553"/>
      <c r="H324" s="553"/>
      <c r="I324" s="553"/>
      <c r="J324" s="553"/>
      <c r="K324" s="553"/>
      <c r="L324" s="553"/>
      <c r="M324" s="553"/>
      <c r="N324" s="553"/>
      <c r="O324" s="553"/>
      <c r="P324" s="553"/>
      <c r="Q324" s="554"/>
      <c r="R324" s="554"/>
      <c r="S324" s="553"/>
      <c r="T324" s="553"/>
      <c r="U324" s="553"/>
      <c r="V324" s="553"/>
      <c r="Y324" s="555"/>
      <c r="Z324" s="555"/>
      <c r="AA324" s="553"/>
      <c r="AB324" s="553"/>
    </row>
    <row r="325" spans="8:8" ht="15.75" customHeight="1">
      <c r="A325" s="475"/>
      <c r="B325" s="553"/>
      <c r="C325" s="553"/>
      <c r="D325" s="553"/>
      <c r="G325" s="553"/>
      <c r="H325" s="553"/>
      <c r="I325" s="553"/>
      <c r="J325" s="553"/>
      <c r="K325" s="553"/>
      <c r="L325" s="553"/>
      <c r="M325" s="553"/>
      <c r="N325" s="553"/>
      <c r="O325" s="553"/>
      <c r="P325" s="553"/>
      <c r="Q325" s="554"/>
      <c r="R325" s="554"/>
      <c r="S325" s="553"/>
      <c r="T325" s="553"/>
      <c r="U325" s="553"/>
      <c r="V325" s="553"/>
      <c r="Y325" s="555"/>
      <c r="Z325" s="555"/>
      <c r="AA325" s="553"/>
      <c r="AB325" s="553"/>
    </row>
    <row r="326" spans="8:8" ht="15.75" customHeight="1">
      <c r="A326" s="475"/>
      <c r="B326" s="553"/>
      <c r="C326" s="553"/>
      <c r="D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4"/>
      <c r="R326" s="554"/>
      <c r="S326" s="553"/>
      <c r="T326" s="553"/>
      <c r="U326" s="553"/>
      <c r="V326" s="553"/>
      <c r="Y326" s="555"/>
      <c r="Z326" s="555"/>
      <c r="AA326" s="553"/>
      <c r="AB326" s="553"/>
    </row>
    <row r="327" spans="8:8" ht="15.75" customHeight="1">
      <c r="A327" s="475"/>
      <c r="B327" s="553"/>
      <c r="C327" s="553"/>
      <c r="D327" s="553"/>
      <c r="G327" s="553"/>
      <c r="H327" s="553"/>
      <c r="I327" s="553"/>
      <c r="J327" s="553"/>
      <c r="K327" s="553"/>
      <c r="L327" s="553"/>
      <c r="M327" s="553"/>
      <c r="N327" s="553"/>
      <c r="O327" s="553"/>
      <c r="P327" s="553"/>
      <c r="Q327" s="554"/>
      <c r="R327" s="554"/>
      <c r="S327" s="553"/>
      <c r="T327" s="553"/>
      <c r="U327" s="553"/>
      <c r="V327" s="553"/>
      <c r="Y327" s="555"/>
      <c r="Z327" s="555"/>
      <c r="AA327" s="553"/>
      <c r="AB327" s="553"/>
    </row>
    <row r="328" spans="8:8" ht="15.75" customHeight="1">
      <c r="A328" s="475"/>
      <c r="B328" s="553"/>
      <c r="C328" s="553"/>
      <c r="D328" s="553"/>
      <c r="G328" s="553"/>
      <c r="H328" s="553"/>
      <c r="I328" s="553"/>
      <c r="J328" s="553"/>
      <c r="K328" s="553"/>
      <c r="L328" s="553"/>
      <c r="M328" s="553"/>
      <c r="N328" s="553"/>
      <c r="O328" s="553"/>
      <c r="P328" s="553"/>
      <c r="Q328" s="554"/>
      <c r="R328" s="554"/>
      <c r="S328" s="553"/>
      <c r="T328" s="553"/>
      <c r="U328" s="553"/>
      <c r="V328" s="553"/>
      <c r="Y328" s="555"/>
      <c r="Z328" s="555"/>
      <c r="AA328" s="553"/>
      <c r="AB328" s="553"/>
    </row>
    <row r="329" spans="8:8" ht="15.75" customHeight="1">
      <c r="A329" s="475"/>
      <c r="B329" s="553"/>
      <c r="C329" s="553"/>
      <c r="D329" s="553"/>
      <c r="G329" s="553"/>
      <c r="H329" s="553"/>
      <c r="I329" s="553"/>
      <c r="J329" s="553"/>
      <c r="K329" s="553"/>
      <c r="L329" s="553"/>
      <c r="M329" s="553"/>
      <c r="N329" s="553"/>
      <c r="O329" s="553"/>
      <c r="P329" s="553"/>
      <c r="Q329" s="554"/>
      <c r="R329" s="554"/>
      <c r="S329" s="553"/>
      <c r="T329" s="553"/>
      <c r="U329" s="553"/>
      <c r="V329" s="553"/>
      <c r="Y329" s="555"/>
      <c r="Z329" s="555"/>
      <c r="AA329" s="553"/>
      <c r="AB329" s="553"/>
    </row>
    <row r="330" spans="8:8" ht="15.75" customHeight="1">
      <c r="A330" s="475"/>
      <c r="B330" s="553"/>
      <c r="C330" s="553"/>
      <c r="D330" s="553"/>
      <c r="G330" s="553"/>
      <c r="H330" s="553"/>
      <c r="I330" s="553"/>
      <c r="J330" s="553"/>
      <c r="K330" s="553"/>
      <c r="L330" s="553"/>
      <c r="M330" s="553"/>
      <c r="N330" s="553"/>
      <c r="O330" s="553"/>
      <c r="P330" s="553"/>
      <c r="Q330" s="554"/>
      <c r="R330" s="554"/>
      <c r="S330" s="553"/>
      <c r="T330" s="553"/>
      <c r="U330" s="553"/>
      <c r="V330" s="553"/>
      <c r="Y330" s="555"/>
      <c r="Z330" s="555"/>
      <c r="AA330" s="553"/>
      <c r="AB330" s="553"/>
    </row>
    <row r="331" spans="8:8" ht="15.75" customHeight="1">
      <c r="A331" s="475"/>
      <c r="B331" s="553"/>
      <c r="C331" s="553"/>
      <c r="D331" s="553"/>
      <c r="G331" s="553"/>
      <c r="H331" s="553"/>
      <c r="I331" s="553"/>
      <c r="J331" s="553"/>
      <c r="K331" s="553"/>
      <c r="L331" s="553"/>
      <c r="M331" s="553"/>
      <c r="N331" s="553"/>
      <c r="O331" s="553"/>
      <c r="P331" s="553"/>
      <c r="Q331" s="554"/>
      <c r="R331" s="554"/>
      <c r="S331" s="553"/>
      <c r="T331" s="553"/>
      <c r="U331" s="553"/>
      <c r="V331" s="553"/>
      <c r="Y331" s="555"/>
      <c r="Z331" s="555"/>
      <c r="AA331" s="553"/>
      <c r="AB331" s="553"/>
    </row>
    <row r="332" spans="8:8" ht="15.75" customHeight="1">
      <c r="A332" s="475"/>
      <c r="B332" s="553"/>
      <c r="C332" s="553"/>
      <c r="D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4"/>
      <c r="R332" s="554"/>
      <c r="S332" s="553"/>
      <c r="T332" s="553"/>
      <c r="U332" s="553"/>
      <c r="V332" s="553"/>
      <c r="Y332" s="555"/>
      <c r="Z332" s="555"/>
      <c r="AA332" s="553"/>
      <c r="AB332" s="553"/>
    </row>
    <row r="333" spans="8:8" ht="15.75" customHeight="1">
      <c r="A333" s="475"/>
      <c r="B333" s="553"/>
      <c r="C333" s="553"/>
      <c r="D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4"/>
      <c r="R333" s="554"/>
      <c r="S333" s="553"/>
      <c r="T333" s="553"/>
      <c r="U333" s="553"/>
      <c r="V333" s="553"/>
      <c r="Y333" s="555"/>
      <c r="Z333" s="555"/>
      <c r="AA333" s="553"/>
      <c r="AB333" s="553"/>
    </row>
    <row r="334" spans="8:8" ht="15.75" customHeight="1">
      <c r="A334" s="475"/>
      <c r="B334" s="553"/>
      <c r="C334" s="553"/>
      <c r="D334" s="553"/>
      <c r="G334" s="553"/>
      <c r="H334" s="553"/>
      <c r="I334" s="553"/>
      <c r="J334" s="553"/>
      <c r="K334" s="553"/>
      <c r="L334" s="553"/>
      <c r="M334" s="553"/>
      <c r="N334" s="553"/>
      <c r="O334" s="553"/>
      <c r="P334" s="553"/>
      <c r="Q334" s="554"/>
      <c r="R334" s="554"/>
      <c r="S334" s="553"/>
      <c r="T334" s="553"/>
      <c r="U334" s="553"/>
      <c r="V334" s="553"/>
      <c r="Y334" s="555"/>
      <c r="Z334" s="555"/>
      <c r="AA334" s="553"/>
      <c r="AB334" s="553"/>
    </row>
    <row r="335" spans="8:8" ht="15.75" customHeight="1">
      <c r="A335" s="475"/>
      <c r="B335" s="553"/>
      <c r="C335" s="553"/>
      <c r="D335" s="553"/>
      <c r="G335" s="553"/>
      <c r="H335" s="553"/>
      <c r="I335" s="553"/>
      <c r="J335" s="553"/>
      <c r="K335" s="553"/>
      <c r="L335" s="553"/>
      <c r="M335" s="553"/>
      <c r="N335" s="553"/>
      <c r="O335" s="553"/>
      <c r="P335" s="553"/>
      <c r="Q335" s="554"/>
      <c r="R335" s="554"/>
      <c r="S335" s="553"/>
      <c r="T335" s="553"/>
      <c r="U335" s="553"/>
      <c r="V335" s="553"/>
      <c r="Y335" s="555"/>
      <c r="Z335" s="555"/>
      <c r="AA335" s="553"/>
      <c r="AB335" s="553"/>
    </row>
    <row r="336" spans="8:8" ht="15.75" customHeight="1">
      <c r="A336" s="475"/>
      <c r="B336" s="553"/>
      <c r="C336" s="553"/>
      <c r="D336" s="553"/>
      <c r="G336" s="553"/>
      <c r="H336" s="553"/>
      <c r="I336" s="553"/>
      <c r="J336" s="553"/>
      <c r="K336" s="553"/>
      <c r="L336" s="553"/>
      <c r="M336" s="553"/>
      <c r="N336" s="553"/>
      <c r="O336" s="553"/>
      <c r="P336" s="553"/>
      <c r="Q336" s="554"/>
      <c r="R336" s="554"/>
      <c r="S336" s="553"/>
      <c r="T336" s="553"/>
      <c r="U336" s="553"/>
      <c r="V336" s="553"/>
      <c r="Y336" s="555"/>
      <c r="Z336" s="555"/>
      <c r="AA336" s="553"/>
      <c r="AB336" s="553"/>
    </row>
    <row r="337" spans="8:8" ht="15.75" customHeight="1">
      <c r="A337" s="475"/>
      <c r="B337" s="553"/>
      <c r="C337" s="553"/>
      <c r="D337" s="553"/>
      <c r="G337" s="553"/>
      <c r="H337" s="553"/>
      <c r="I337" s="553"/>
      <c r="J337" s="553"/>
      <c r="K337" s="553"/>
      <c r="L337" s="553"/>
      <c r="M337" s="553"/>
      <c r="N337" s="553"/>
      <c r="O337" s="553"/>
      <c r="P337" s="553"/>
      <c r="Q337" s="554"/>
      <c r="R337" s="554"/>
      <c r="S337" s="553"/>
      <c r="T337" s="553"/>
      <c r="U337" s="553"/>
      <c r="V337" s="553"/>
      <c r="Y337" s="555"/>
      <c r="Z337" s="555"/>
      <c r="AA337" s="553"/>
      <c r="AB337" s="553"/>
    </row>
    <row r="338" spans="8:8" ht="15.75" customHeight="1">
      <c r="A338" s="475"/>
      <c r="B338" s="553"/>
      <c r="C338" s="553"/>
      <c r="D338" s="553"/>
      <c r="G338" s="553"/>
      <c r="H338" s="553"/>
      <c r="I338" s="553"/>
      <c r="J338" s="553"/>
      <c r="K338" s="553"/>
      <c r="L338" s="553"/>
      <c r="M338" s="553"/>
      <c r="N338" s="553"/>
      <c r="O338" s="553"/>
      <c r="P338" s="553"/>
      <c r="Q338" s="554"/>
      <c r="R338" s="554"/>
      <c r="S338" s="553"/>
      <c r="T338" s="553"/>
      <c r="U338" s="553"/>
      <c r="V338" s="553"/>
      <c r="Y338" s="555"/>
      <c r="Z338" s="555"/>
      <c r="AA338" s="553"/>
      <c r="AB338" s="553"/>
    </row>
    <row r="339" spans="8:8" ht="15.75" customHeight="1">
      <c r="A339" s="475"/>
      <c r="B339" s="553"/>
      <c r="C339" s="553"/>
      <c r="D339" s="553"/>
      <c r="G339" s="553"/>
      <c r="H339" s="553"/>
      <c r="I339" s="553"/>
      <c r="J339" s="553"/>
      <c r="K339" s="553"/>
      <c r="L339" s="553"/>
      <c r="M339" s="553"/>
      <c r="N339" s="553"/>
      <c r="O339" s="553"/>
      <c r="P339" s="553"/>
      <c r="Q339" s="554"/>
      <c r="R339" s="554"/>
      <c r="S339" s="553"/>
      <c r="T339" s="553"/>
      <c r="U339" s="553"/>
      <c r="V339" s="553"/>
      <c r="Y339" s="555"/>
      <c r="Z339" s="555"/>
      <c r="AA339" s="553"/>
      <c r="AB339" s="553"/>
    </row>
    <row r="340" spans="8:8" ht="15.75" customHeight="1">
      <c r="A340" s="475"/>
      <c r="B340" s="553"/>
      <c r="C340" s="553"/>
      <c r="D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4"/>
      <c r="R340" s="554"/>
      <c r="S340" s="553"/>
      <c r="T340" s="553"/>
      <c r="U340" s="553"/>
      <c r="V340" s="553"/>
      <c r="Y340" s="555"/>
      <c r="Z340" s="555"/>
      <c r="AA340" s="553"/>
      <c r="AB340" s="553"/>
    </row>
    <row r="341" spans="8:8" ht="15.75" customHeight="1">
      <c r="A341" s="475"/>
      <c r="B341" s="553"/>
      <c r="C341" s="553"/>
      <c r="D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4"/>
      <c r="R341" s="554"/>
      <c r="S341" s="553"/>
      <c r="T341" s="553"/>
      <c r="U341" s="553"/>
      <c r="V341" s="553"/>
      <c r="Y341" s="555"/>
      <c r="Z341" s="555"/>
      <c r="AA341" s="553"/>
      <c r="AB341" s="553"/>
    </row>
    <row r="342" spans="8:8" ht="15.75" customHeight="1">
      <c r="A342" s="475"/>
      <c r="B342" s="553"/>
      <c r="C342" s="553"/>
      <c r="D342" s="553"/>
      <c r="G342" s="553"/>
      <c r="H342" s="553"/>
      <c r="I342" s="553"/>
      <c r="J342" s="553"/>
      <c r="K342" s="553"/>
      <c r="L342" s="553"/>
      <c r="M342" s="553"/>
      <c r="N342" s="553"/>
      <c r="O342" s="553"/>
      <c r="P342" s="553"/>
      <c r="Q342" s="554"/>
      <c r="R342" s="554"/>
      <c r="S342" s="553"/>
      <c r="T342" s="553"/>
      <c r="U342" s="553"/>
      <c r="V342" s="553"/>
      <c r="Y342" s="555"/>
      <c r="Z342" s="555"/>
      <c r="AA342" s="553"/>
      <c r="AB342" s="553"/>
    </row>
    <row r="343" spans="8:8" ht="15.75" customHeight="1">
      <c r="A343" s="475"/>
      <c r="B343" s="553"/>
      <c r="C343" s="553"/>
      <c r="D343" s="553"/>
      <c r="G343" s="553"/>
      <c r="H343" s="553"/>
      <c r="I343" s="553"/>
      <c r="J343" s="553"/>
      <c r="K343" s="553"/>
      <c r="L343" s="553"/>
      <c r="M343" s="553"/>
      <c r="N343" s="553"/>
      <c r="O343" s="553"/>
      <c r="P343" s="553"/>
      <c r="Q343" s="554"/>
      <c r="R343" s="554"/>
      <c r="S343" s="553"/>
      <c r="T343" s="553"/>
      <c r="U343" s="553"/>
      <c r="V343" s="553"/>
      <c r="Y343" s="555"/>
      <c r="Z343" s="555"/>
      <c r="AA343" s="553"/>
      <c r="AB343" s="553"/>
    </row>
    <row r="344" spans="8:8" ht="15.75" customHeight="1">
      <c r="A344" s="475"/>
      <c r="B344" s="553"/>
      <c r="C344" s="553"/>
      <c r="D344" s="553"/>
      <c r="G344" s="553"/>
      <c r="H344" s="553"/>
      <c r="I344" s="553"/>
      <c r="J344" s="553"/>
      <c r="K344" s="553"/>
      <c r="L344" s="553"/>
      <c r="M344" s="553"/>
      <c r="N344" s="553"/>
      <c r="O344" s="553"/>
      <c r="P344" s="553"/>
      <c r="Q344" s="554"/>
      <c r="R344" s="554"/>
      <c r="S344" s="553"/>
      <c r="T344" s="553"/>
      <c r="U344" s="553"/>
      <c r="V344" s="553"/>
      <c r="Y344" s="555"/>
      <c r="Z344" s="555"/>
      <c r="AA344" s="553"/>
      <c r="AB344" s="553"/>
    </row>
    <row r="345" spans="8:8" ht="15.75" customHeight="1">
      <c r="A345" s="475"/>
      <c r="B345" s="553"/>
      <c r="C345" s="553"/>
      <c r="D345" s="553"/>
      <c r="G345" s="553"/>
      <c r="H345" s="553"/>
      <c r="I345" s="553"/>
      <c r="J345" s="553"/>
      <c r="K345" s="553"/>
      <c r="L345" s="553"/>
      <c r="M345" s="553"/>
      <c r="N345" s="553"/>
      <c r="O345" s="553"/>
      <c r="P345" s="553"/>
      <c r="Q345" s="554"/>
      <c r="R345" s="554"/>
      <c r="S345" s="553"/>
      <c r="T345" s="553"/>
      <c r="U345" s="553"/>
      <c r="V345" s="553"/>
      <c r="Y345" s="555"/>
      <c r="Z345" s="555"/>
      <c r="AA345" s="553"/>
      <c r="AB345" s="553"/>
    </row>
    <row r="346" spans="8:8" ht="15.75" customHeight="1">
      <c r="A346" s="475"/>
      <c r="B346" s="553"/>
      <c r="C346" s="553"/>
      <c r="D346" s="553"/>
      <c r="G346" s="553"/>
      <c r="H346" s="553"/>
      <c r="I346" s="553"/>
      <c r="J346" s="553"/>
      <c r="K346" s="553"/>
      <c r="L346" s="553"/>
      <c r="M346" s="553"/>
      <c r="N346" s="553"/>
      <c r="O346" s="553"/>
      <c r="P346" s="553"/>
      <c r="Q346" s="554"/>
      <c r="R346" s="554"/>
      <c r="S346" s="553"/>
      <c r="T346" s="553"/>
      <c r="U346" s="553"/>
      <c r="V346" s="553"/>
      <c r="Y346" s="555"/>
      <c r="Z346" s="555"/>
      <c r="AA346" s="553"/>
      <c r="AB346" s="553"/>
    </row>
    <row r="347" spans="8:8" ht="15.75" customHeight="1">
      <c r="A347" s="475"/>
      <c r="B347" s="553"/>
      <c r="C347" s="553"/>
      <c r="D347" s="553"/>
      <c r="G347" s="553"/>
      <c r="H347" s="553"/>
      <c r="I347" s="553"/>
      <c r="J347" s="553"/>
      <c r="K347" s="553"/>
      <c r="L347" s="553"/>
      <c r="M347" s="553"/>
      <c r="N347" s="553"/>
      <c r="O347" s="553"/>
      <c r="P347" s="553"/>
      <c r="Q347" s="554"/>
      <c r="R347" s="554"/>
      <c r="S347" s="553"/>
      <c r="T347" s="553"/>
      <c r="U347" s="553"/>
      <c r="V347" s="553"/>
      <c r="Y347" s="555"/>
      <c r="Z347" s="555"/>
      <c r="AA347" s="553"/>
      <c r="AB347" s="553"/>
    </row>
    <row r="348" spans="8:8" ht="15.75" customHeight="1">
      <c r="A348" s="475"/>
      <c r="B348" s="553"/>
      <c r="C348" s="553"/>
      <c r="D348" s="553"/>
      <c r="G348" s="553"/>
      <c r="H348" s="553"/>
      <c r="I348" s="553"/>
      <c r="J348" s="553"/>
      <c r="K348" s="553"/>
      <c r="L348" s="553"/>
      <c r="M348" s="553"/>
      <c r="N348" s="553"/>
      <c r="O348" s="553"/>
      <c r="P348" s="553"/>
      <c r="Q348" s="554"/>
      <c r="R348" s="554"/>
      <c r="S348" s="553"/>
      <c r="T348" s="553"/>
      <c r="U348" s="553"/>
      <c r="V348" s="553"/>
      <c r="Y348" s="555"/>
      <c r="Z348" s="555"/>
      <c r="AA348" s="553"/>
      <c r="AB348" s="553"/>
    </row>
    <row r="349" spans="8:8" ht="15.75" customHeight="1">
      <c r="A349" s="475"/>
      <c r="B349" s="553"/>
      <c r="C349" s="553"/>
      <c r="D349" s="553"/>
      <c r="G349" s="553"/>
      <c r="H349" s="553"/>
      <c r="I349" s="553"/>
      <c r="J349" s="553"/>
      <c r="K349" s="553"/>
      <c r="L349" s="553"/>
      <c r="M349" s="553"/>
      <c r="N349" s="553"/>
      <c r="O349" s="553"/>
      <c r="P349" s="553"/>
      <c r="Q349" s="554"/>
      <c r="R349" s="554"/>
      <c r="S349" s="553"/>
      <c r="T349" s="553"/>
      <c r="U349" s="553"/>
      <c r="V349" s="553"/>
      <c r="Y349" s="555"/>
      <c r="Z349" s="555"/>
      <c r="AA349" s="553"/>
      <c r="AB349" s="553"/>
    </row>
    <row r="350" spans="8:8" ht="15.75" customHeight="1">
      <c r="A350" s="475"/>
      <c r="B350" s="553"/>
      <c r="C350" s="553"/>
      <c r="D350" s="553"/>
      <c r="G350" s="553"/>
      <c r="H350" s="553"/>
      <c r="I350" s="553"/>
      <c r="J350" s="553"/>
      <c r="K350" s="553"/>
      <c r="L350" s="553"/>
      <c r="M350" s="553"/>
      <c r="N350" s="553"/>
      <c r="O350" s="553"/>
      <c r="P350" s="553"/>
      <c r="Q350" s="554"/>
      <c r="R350" s="554"/>
      <c r="S350" s="553"/>
      <c r="T350" s="553"/>
      <c r="U350" s="553"/>
      <c r="V350" s="553"/>
      <c r="Y350" s="555"/>
      <c r="Z350" s="555"/>
      <c r="AA350" s="553"/>
      <c r="AB350" s="553"/>
    </row>
    <row r="351" spans="8:8" ht="15.75" customHeight="1">
      <c r="A351" s="475"/>
      <c r="B351" s="553"/>
      <c r="C351" s="553"/>
      <c r="D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4"/>
      <c r="R351" s="554"/>
      <c r="S351" s="553"/>
      <c r="T351" s="553"/>
      <c r="U351" s="553"/>
      <c r="V351" s="553"/>
      <c r="Y351" s="555"/>
      <c r="Z351" s="555"/>
      <c r="AA351" s="553"/>
      <c r="AB351" s="553"/>
    </row>
    <row r="352" spans="8:8" ht="15.75" customHeight="1">
      <c r="A352" s="475"/>
      <c r="B352" s="553"/>
      <c r="C352" s="553"/>
      <c r="D352" s="553"/>
      <c r="G352" s="553"/>
      <c r="H352" s="553"/>
      <c r="I352" s="553"/>
      <c r="J352" s="553"/>
      <c r="K352" s="553"/>
      <c r="L352" s="553"/>
      <c r="M352" s="553"/>
      <c r="N352" s="553"/>
      <c r="O352" s="553"/>
      <c r="P352" s="553"/>
      <c r="Q352" s="554"/>
      <c r="R352" s="554"/>
      <c r="S352" s="553"/>
      <c r="T352" s="553"/>
      <c r="U352" s="553"/>
      <c r="V352" s="553"/>
      <c r="Y352" s="555"/>
      <c r="Z352" s="555"/>
      <c r="AA352" s="553"/>
      <c r="AB352" s="553"/>
    </row>
    <row r="353" spans="8:8" ht="15.75" customHeight="1">
      <c r="A353" s="475"/>
      <c r="B353" s="553"/>
      <c r="C353" s="553"/>
      <c r="D353" s="553"/>
      <c r="G353" s="553"/>
      <c r="H353" s="553"/>
      <c r="I353" s="553"/>
      <c r="J353" s="553"/>
      <c r="K353" s="553"/>
      <c r="L353" s="553"/>
      <c r="M353" s="553"/>
      <c r="N353" s="553"/>
      <c r="O353" s="553"/>
      <c r="P353" s="553"/>
      <c r="Q353" s="554"/>
      <c r="R353" s="554"/>
      <c r="S353" s="553"/>
      <c r="T353" s="553"/>
      <c r="U353" s="553"/>
      <c r="V353" s="553"/>
      <c r="Y353" s="555"/>
      <c r="Z353" s="555"/>
      <c r="AA353" s="553"/>
      <c r="AB353" s="553"/>
    </row>
    <row r="354" spans="8:8" ht="15.75" customHeight="1">
      <c r="A354" s="475"/>
      <c r="B354" s="553"/>
      <c r="C354" s="553"/>
      <c r="D354" s="553"/>
      <c r="G354" s="553"/>
      <c r="H354" s="553"/>
      <c r="I354" s="553"/>
      <c r="J354" s="553"/>
      <c r="K354" s="553"/>
      <c r="L354" s="553"/>
      <c r="M354" s="553"/>
      <c r="N354" s="553"/>
      <c r="O354" s="553"/>
      <c r="P354" s="553"/>
      <c r="Q354" s="554"/>
      <c r="R354" s="554"/>
      <c r="S354" s="553"/>
      <c r="T354" s="553"/>
      <c r="U354" s="553"/>
      <c r="V354" s="553"/>
      <c r="Y354" s="555"/>
      <c r="Z354" s="555"/>
      <c r="AA354" s="553"/>
      <c r="AB354" s="553"/>
    </row>
    <row r="355" spans="8:8" ht="15.75" customHeight="1">
      <c r="A355" s="475"/>
      <c r="B355" s="553"/>
      <c r="C355" s="553"/>
      <c r="D355" s="553"/>
      <c r="G355" s="553"/>
      <c r="H355" s="553"/>
      <c r="I355" s="553"/>
      <c r="J355" s="553"/>
      <c r="K355" s="553"/>
      <c r="L355" s="553"/>
      <c r="M355" s="553"/>
      <c r="N355" s="553"/>
      <c r="O355" s="553"/>
      <c r="P355" s="553"/>
      <c r="Q355" s="554"/>
      <c r="R355" s="554"/>
      <c r="S355" s="553"/>
      <c r="T355" s="553"/>
      <c r="U355" s="553"/>
      <c r="V355" s="553"/>
      <c r="Y355" s="555"/>
      <c r="Z355" s="555"/>
      <c r="AA355" s="553"/>
      <c r="AB355" s="553"/>
    </row>
    <row r="356" spans="8:8" ht="15.75" customHeight="1">
      <c r="A356" s="475"/>
      <c r="B356" s="553"/>
      <c r="C356" s="553"/>
      <c r="D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4"/>
      <c r="R356" s="554"/>
      <c r="S356" s="553"/>
      <c r="T356" s="553"/>
      <c r="U356" s="553"/>
      <c r="V356" s="553"/>
      <c r="Y356" s="555"/>
      <c r="Z356" s="555"/>
      <c r="AA356" s="553"/>
      <c r="AB356" s="553"/>
    </row>
    <row r="357" spans="8:8" ht="15.75" customHeight="1">
      <c r="A357" s="475"/>
      <c r="B357" s="553"/>
      <c r="C357" s="553"/>
      <c r="D357" s="553"/>
      <c r="G357" s="553"/>
      <c r="H357" s="553"/>
      <c r="I357" s="553"/>
      <c r="J357" s="553"/>
      <c r="K357" s="553"/>
      <c r="L357" s="553"/>
      <c r="M357" s="553"/>
      <c r="N357" s="553"/>
      <c r="O357" s="553"/>
      <c r="P357" s="553"/>
      <c r="Q357" s="554"/>
      <c r="R357" s="554"/>
      <c r="S357" s="553"/>
      <c r="T357" s="553"/>
      <c r="U357" s="553"/>
      <c r="V357" s="553"/>
      <c r="Y357" s="555"/>
      <c r="Z357" s="555"/>
      <c r="AA357" s="553"/>
      <c r="AB357" s="553"/>
    </row>
    <row r="358" spans="8:8" ht="15.75" customHeight="1">
      <c r="A358" s="475"/>
      <c r="B358" s="553"/>
      <c r="C358" s="553"/>
      <c r="D358" s="553"/>
      <c r="G358" s="553"/>
      <c r="H358" s="553"/>
      <c r="I358" s="553"/>
      <c r="J358" s="553"/>
      <c r="K358" s="553"/>
      <c r="L358" s="553"/>
      <c r="M358" s="553"/>
      <c r="N358" s="553"/>
      <c r="O358" s="553"/>
      <c r="P358" s="553"/>
      <c r="Q358" s="554"/>
      <c r="R358" s="554"/>
      <c r="S358" s="553"/>
      <c r="T358" s="553"/>
      <c r="U358" s="553"/>
      <c r="V358" s="553"/>
      <c r="Y358" s="555"/>
      <c r="Z358" s="555"/>
      <c r="AA358" s="553"/>
      <c r="AB358" s="553"/>
    </row>
    <row r="359" spans="8:8" ht="15.75" customHeight="1">
      <c r="A359" s="475"/>
      <c r="B359" s="553"/>
      <c r="C359" s="553"/>
      <c r="D359" s="553"/>
      <c r="G359" s="553"/>
      <c r="H359" s="553"/>
      <c r="I359" s="553"/>
      <c r="J359" s="553"/>
      <c r="K359" s="553"/>
      <c r="L359" s="553"/>
      <c r="M359" s="553"/>
      <c r="N359" s="553"/>
      <c r="O359" s="553"/>
      <c r="P359" s="553"/>
      <c r="Q359" s="554"/>
      <c r="R359" s="554"/>
      <c r="S359" s="553"/>
      <c r="T359" s="553"/>
      <c r="U359" s="553"/>
      <c r="V359" s="553"/>
      <c r="Y359" s="555"/>
      <c r="Z359" s="555"/>
      <c r="AA359" s="553"/>
      <c r="AB359" s="553"/>
    </row>
    <row r="360" spans="8:8" ht="15.75" customHeight="1">
      <c r="A360" s="475"/>
      <c r="B360" s="553"/>
      <c r="C360" s="553"/>
      <c r="D360" s="553"/>
      <c r="G360" s="553"/>
      <c r="H360" s="553"/>
      <c r="I360" s="553"/>
      <c r="J360" s="553"/>
      <c r="K360" s="553"/>
      <c r="L360" s="553"/>
      <c r="M360" s="553"/>
      <c r="N360" s="553"/>
      <c r="O360" s="553"/>
      <c r="P360" s="553"/>
      <c r="Q360" s="554"/>
      <c r="R360" s="554"/>
      <c r="S360" s="553"/>
      <c r="T360" s="553"/>
      <c r="U360" s="553"/>
      <c r="V360" s="553"/>
      <c r="Y360" s="555"/>
      <c r="Z360" s="555"/>
      <c r="AA360" s="553"/>
      <c r="AB360" s="553"/>
    </row>
    <row r="361" spans="8:8" ht="15.75" customHeight="1">
      <c r="A361" s="475"/>
      <c r="B361" s="553"/>
      <c r="C361" s="553"/>
      <c r="D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4"/>
      <c r="R361" s="554"/>
      <c r="S361" s="553"/>
      <c r="T361" s="553"/>
      <c r="U361" s="553"/>
      <c r="V361" s="553"/>
      <c r="Y361" s="555"/>
      <c r="Z361" s="555"/>
      <c r="AA361" s="553"/>
      <c r="AB361" s="553"/>
    </row>
    <row r="362" spans="8:8" ht="15.75" customHeight="1">
      <c r="A362" s="475"/>
      <c r="B362" s="553"/>
      <c r="C362" s="553"/>
      <c r="D362" s="553"/>
      <c r="G362" s="553"/>
      <c r="H362" s="553"/>
      <c r="I362" s="553"/>
      <c r="J362" s="553"/>
      <c r="K362" s="553"/>
      <c r="L362" s="553"/>
      <c r="M362" s="553"/>
      <c r="N362" s="553"/>
      <c r="O362" s="553"/>
      <c r="P362" s="553"/>
      <c r="Q362" s="554"/>
      <c r="R362" s="554"/>
      <c r="S362" s="553"/>
      <c r="T362" s="553"/>
      <c r="U362" s="553"/>
      <c r="V362" s="553"/>
      <c r="Y362" s="555"/>
      <c r="Z362" s="555"/>
      <c r="AA362" s="553"/>
      <c r="AB362" s="553"/>
    </row>
    <row r="363" spans="8:8" ht="15.75" customHeight="1">
      <c r="A363" s="475"/>
      <c r="B363" s="553"/>
      <c r="C363" s="553"/>
      <c r="D363" s="553"/>
      <c r="G363" s="553"/>
      <c r="H363" s="553"/>
      <c r="I363" s="553"/>
      <c r="J363" s="553"/>
      <c r="K363" s="553"/>
      <c r="L363" s="553"/>
      <c r="M363" s="553"/>
      <c r="N363" s="553"/>
      <c r="O363" s="553"/>
      <c r="P363" s="553"/>
      <c r="Q363" s="554"/>
      <c r="R363" s="554"/>
      <c r="S363" s="553"/>
      <c r="T363" s="553"/>
      <c r="U363" s="553"/>
      <c r="V363" s="553"/>
      <c r="Y363" s="555"/>
      <c r="Z363" s="555"/>
      <c r="AA363" s="553"/>
      <c r="AB363" s="553"/>
    </row>
    <row r="364" spans="8:8" ht="15.75" customHeight="1">
      <c r="A364" s="475"/>
      <c r="B364" s="553"/>
      <c r="C364" s="553"/>
      <c r="D364" s="553"/>
      <c r="G364" s="553"/>
      <c r="H364" s="553"/>
      <c r="I364" s="553"/>
      <c r="J364" s="553"/>
      <c r="K364" s="553"/>
      <c r="L364" s="553"/>
      <c r="M364" s="553"/>
      <c r="N364" s="553"/>
      <c r="O364" s="553"/>
      <c r="P364" s="553"/>
      <c r="Q364" s="554"/>
      <c r="R364" s="554"/>
      <c r="S364" s="553"/>
      <c r="T364" s="553"/>
      <c r="U364" s="553"/>
      <c r="V364" s="553"/>
      <c r="Y364" s="555"/>
      <c r="Z364" s="555"/>
      <c r="AA364" s="553"/>
      <c r="AB364" s="553"/>
    </row>
    <row r="365" spans="8:8" ht="15.75" customHeight="1">
      <c r="A365" s="475"/>
      <c r="B365" s="553"/>
      <c r="C365" s="553"/>
      <c r="D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4"/>
      <c r="R365" s="554"/>
      <c r="S365" s="553"/>
      <c r="T365" s="553"/>
      <c r="U365" s="553"/>
      <c r="V365" s="553"/>
      <c r="Y365" s="555"/>
      <c r="Z365" s="555"/>
      <c r="AA365" s="553"/>
      <c r="AB365" s="553"/>
    </row>
    <row r="366" spans="8:8" ht="15.75" customHeight="1">
      <c r="A366" s="475"/>
      <c r="B366" s="553"/>
      <c r="C366" s="553"/>
      <c r="D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4"/>
      <c r="R366" s="554"/>
      <c r="S366" s="553"/>
      <c r="T366" s="553"/>
      <c r="U366" s="553"/>
      <c r="V366" s="553"/>
      <c r="Y366" s="555"/>
      <c r="Z366" s="555"/>
      <c r="AA366" s="553"/>
      <c r="AB366" s="553"/>
    </row>
    <row r="367" spans="8:8" ht="15.75" customHeight="1">
      <c r="A367" s="475"/>
      <c r="B367" s="553"/>
      <c r="C367" s="553"/>
      <c r="D367" s="553"/>
      <c r="G367" s="553"/>
      <c r="H367" s="553"/>
      <c r="I367" s="553"/>
      <c r="J367" s="553"/>
      <c r="K367" s="553"/>
      <c r="L367" s="553"/>
      <c r="M367" s="553"/>
      <c r="N367" s="553"/>
      <c r="O367" s="553"/>
      <c r="P367" s="553"/>
      <c r="Q367" s="554"/>
      <c r="R367" s="554"/>
      <c r="S367" s="553"/>
      <c r="T367" s="553"/>
      <c r="U367" s="553"/>
      <c r="V367" s="553"/>
      <c r="Y367" s="555"/>
      <c r="Z367" s="555"/>
      <c r="AA367" s="553"/>
      <c r="AB367" s="553"/>
    </row>
    <row r="368" spans="8:8" ht="15.75" customHeight="1">
      <c r="A368" s="475"/>
      <c r="B368" s="553"/>
      <c r="C368" s="553"/>
      <c r="D368" s="553"/>
      <c r="G368" s="553"/>
      <c r="H368" s="553"/>
      <c r="I368" s="553"/>
      <c r="J368" s="553"/>
      <c r="K368" s="553"/>
      <c r="L368" s="553"/>
      <c r="M368" s="553"/>
      <c r="N368" s="553"/>
      <c r="O368" s="553"/>
      <c r="P368" s="553"/>
      <c r="Q368" s="554"/>
      <c r="R368" s="554"/>
      <c r="S368" s="553"/>
      <c r="T368" s="553"/>
      <c r="U368" s="553"/>
      <c r="V368" s="553"/>
      <c r="Y368" s="555"/>
      <c r="Z368" s="555"/>
      <c r="AA368" s="553"/>
      <c r="AB368" s="553"/>
    </row>
    <row r="369" spans="8:8" ht="15.75" customHeight="1">
      <c r="A369" s="475"/>
      <c r="B369" s="553"/>
      <c r="C369" s="553"/>
      <c r="D369" s="553"/>
      <c r="G369" s="553"/>
      <c r="H369" s="553"/>
      <c r="I369" s="553"/>
      <c r="J369" s="553"/>
      <c r="K369" s="553"/>
      <c r="L369" s="553"/>
      <c r="M369" s="553"/>
      <c r="N369" s="553"/>
      <c r="O369" s="553"/>
      <c r="P369" s="553"/>
      <c r="Q369" s="554"/>
      <c r="R369" s="554"/>
      <c r="S369" s="553"/>
      <c r="T369" s="553"/>
      <c r="U369" s="553"/>
      <c r="V369" s="553"/>
      <c r="Y369" s="555"/>
      <c r="Z369" s="555"/>
      <c r="AA369" s="553"/>
      <c r="AB369" s="553"/>
    </row>
    <row r="370" spans="8:8" ht="15.75" customHeight="1">
      <c r="A370" s="475"/>
      <c r="B370" s="553"/>
      <c r="C370" s="553"/>
      <c r="D370" s="553"/>
      <c r="G370" s="553"/>
      <c r="H370" s="553"/>
      <c r="I370" s="553"/>
      <c r="J370" s="553"/>
      <c r="K370" s="553"/>
      <c r="L370" s="553"/>
      <c r="M370" s="553"/>
      <c r="N370" s="553"/>
      <c r="O370" s="553"/>
      <c r="P370" s="553"/>
      <c r="Q370" s="554"/>
      <c r="R370" s="554"/>
      <c r="S370" s="553"/>
      <c r="T370" s="553"/>
      <c r="U370" s="553"/>
      <c r="V370" s="553"/>
      <c r="Y370" s="555"/>
      <c r="Z370" s="555"/>
      <c r="AA370" s="553"/>
      <c r="AB370" s="553"/>
    </row>
    <row r="371" spans="8:8" ht="15.75" customHeight="1">
      <c r="A371" s="475"/>
      <c r="B371" s="553"/>
      <c r="C371" s="553"/>
      <c r="D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4"/>
      <c r="R371" s="554"/>
      <c r="S371" s="553"/>
      <c r="T371" s="553"/>
      <c r="U371" s="553"/>
      <c r="V371" s="553"/>
      <c r="Y371" s="555"/>
      <c r="Z371" s="555"/>
      <c r="AA371" s="553"/>
      <c r="AB371" s="553"/>
    </row>
    <row r="372" spans="8:8" ht="15.75" customHeight="1">
      <c r="A372" s="475"/>
      <c r="B372" s="553"/>
      <c r="C372" s="553"/>
      <c r="D372" s="553"/>
      <c r="G372" s="553"/>
      <c r="H372" s="553"/>
      <c r="I372" s="553"/>
      <c r="J372" s="553"/>
      <c r="K372" s="553"/>
      <c r="L372" s="553"/>
      <c r="M372" s="553"/>
      <c r="N372" s="553"/>
      <c r="O372" s="553"/>
      <c r="P372" s="553"/>
      <c r="Q372" s="554"/>
      <c r="R372" s="554"/>
      <c r="S372" s="553"/>
      <c r="T372" s="553"/>
      <c r="U372" s="553"/>
      <c r="V372" s="553"/>
      <c r="Y372" s="555"/>
      <c r="Z372" s="555"/>
      <c r="AA372" s="553"/>
      <c r="AB372" s="553"/>
    </row>
    <row r="373" spans="8:8" ht="15.75" customHeight="1">
      <c r="A373" s="475"/>
      <c r="B373" s="553"/>
      <c r="C373" s="553"/>
      <c r="D373" s="553"/>
      <c r="G373" s="553"/>
      <c r="H373" s="553"/>
      <c r="I373" s="553"/>
      <c r="J373" s="553"/>
      <c r="K373" s="553"/>
      <c r="L373" s="553"/>
      <c r="M373" s="553"/>
      <c r="N373" s="553"/>
      <c r="O373" s="553"/>
      <c r="P373" s="553"/>
      <c r="Q373" s="554"/>
      <c r="R373" s="554"/>
      <c r="S373" s="553"/>
      <c r="T373" s="553"/>
      <c r="U373" s="553"/>
      <c r="V373" s="553"/>
      <c r="Y373" s="555"/>
      <c r="Z373" s="555"/>
      <c r="AA373" s="553"/>
      <c r="AB373" s="553"/>
    </row>
    <row r="374" spans="8:8" ht="15.75" customHeight="1">
      <c r="A374" s="475"/>
      <c r="B374" s="553"/>
      <c r="C374" s="553"/>
      <c r="D374" s="553"/>
      <c r="G374" s="553"/>
      <c r="H374" s="553"/>
      <c r="I374" s="553"/>
      <c r="J374" s="553"/>
      <c r="K374" s="553"/>
      <c r="L374" s="553"/>
      <c r="M374" s="553"/>
      <c r="N374" s="553"/>
      <c r="O374" s="553"/>
      <c r="P374" s="553"/>
      <c r="Q374" s="554"/>
      <c r="R374" s="554"/>
      <c r="S374" s="553"/>
      <c r="T374" s="553"/>
      <c r="U374" s="553"/>
      <c r="V374" s="553"/>
      <c r="Y374" s="555"/>
      <c r="Z374" s="555"/>
      <c r="AA374" s="553"/>
      <c r="AB374" s="553"/>
    </row>
    <row r="375" spans="8:8" ht="15.75" customHeight="1">
      <c r="A375" s="475"/>
      <c r="B375" s="553"/>
      <c r="C375" s="553"/>
      <c r="D375" s="553"/>
      <c r="G375" s="553"/>
      <c r="H375" s="553"/>
      <c r="I375" s="553"/>
      <c r="J375" s="553"/>
      <c r="K375" s="553"/>
      <c r="L375" s="553"/>
      <c r="M375" s="553"/>
      <c r="N375" s="553"/>
      <c r="O375" s="553"/>
      <c r="P375" s="553"/>
      <c r="Q375" s="554"/>
      <c r="R375" s="554"/>
      <c r="S375" s="553"/>
      <c r="T375" s="553"/>
      <c r="U375" s="553"/>
      <c r="V375" s="553"/>
      <c r="Y375" s="555"/>
      <c r="Z375" s="555"/>
      <c r="AA375" s="553"/>
      <c r="AB375" s="553"/>
    </row>
    <row r="376" spans="8:8" ht="15.75" customHeight="1">
      <c r="A376" s="475"/>
      <c r="B376" s="553"/>
      <c r="C376" s="553"/>
      <c r="D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4"/>
      <c r="R376" s="554"/>
      <c r="S376" s="553"/>
      <c r="T376" s="553"/>
      <c r="U376" s="553"/>
      <c r="V376" s="553"/>
      <c r="Y376" s="555"/>
      <c r="Z376" s="555"/>
      <c r="AA376" s="553"/>
      <c r="AB376" s="553"/>
    </row>
    <row r="377" spans="8:8" ht="15.75" customHeight="1">
      <c r="A377" s="475"/>
      <c r="B377" s="553"/>
      <c r="C377" s="553"/>
      <c r="D377" s="553"/>
      <c r="G377" s="553"/>
      <c r="H377" s="553"/>
      <c r="I377" s="553"/>
      <c r="J377" s="553"/>
      <c r="K377" s="553"/>
      <c r="L377" s="553"/>
      <c r="M377" s="553"/>
      <c r="N377" s="553"/>
      <c r="O377" s="553"/>
      <c r="P377" s="553"/>
      <c r="Q377" s="554"/>
      <c r="R377" s="554"/>
      <c r="S377" s="553"/>
      <c r="T377" s="553"/>
      <c r="U377" s="553"/>
      <c r="V377" s="553"/>
      <c r="Y377" s="555"/>
      <c r="Z377" s="555"/>
      <c r="AA377" s="553"/>
      <c r="AB377" s="553"/>
    </row>
    <row r="378" spans="8:8" ht="15.75" customHeight="1">
      <c r="A378" s="475"/>
      <c r="B378" s="553"/>
      <c r="C378" s="553"/>
      <c r="D378" s="553"/>
      <c r="G378" s="553"/>
      <c r="H378" s="553"/>
      <c r="I378" s="553"/>
      <c r="J378" s="553"/>
      <c r="K378" s="553"/>
      <c r="L378" s="553"/>
      <c r="M378" s="553"/>
      <c r="N378" s="553"/>
      <c r="O378" s="553"/>
      <c r="P378" s="553"/>
      <c r="Q378" s="554"/>
      <c r="R378" s="554"/>
      <c r="S378" s="553"/>
      <c r="T378" s="553"/>
      <c r="U378" s="553"/>
      <c r="V378" s="553"/>
      <c r="Y378" s="555"/>
      <c r="Z378" s="555"/>
      <c r="AA378" s="553"/>
      <c r="AB378" s="553"/>
    </row>
    <row r="379" spans="8:8" ht="15.75" customHeight="1">
      <c r="A379" s="475"/>
      <c r="B379" s="553"/>
      <c r="C379" s="553"/>
      <c r="D379" s="553"/>
      <c r="G379" s="553"/>
      <c r="H379" s="553"/>
      <c r="I379" s="553"/>
      <c r="J379" s="553"/>
      <c r="K379" s="553"/>
      <c r="L379" s="553"/>
      <c r="M379" s="553"/>
      <c r="N379" s="553"/>
      <c r="O379" s="553"/>
      <c r="P379" s="553"/>
      <c r="Q379" s="554"/>
      <c r="R379" s="554"/>
      <c r="S379" s="553"/>
      <c r="T379" s="553"/>
      <c r="U379" s="553"/>
      <c r="V379" s="553"/>
      <c r="Y379" s="555"/>
      <c r="Z379" s="555"/>
      <c r="AA379" s="553"/>
      <c r="AB379" s="553"/>
    </row>
    <row r="380" spans="8:8" ht="15.75" customHeight="1">
      <c r="A380" s="475"/>
      <c r="B380" s="553"/>
      <c r="C380" s="553"/>
      <c r="D380" s="553"/>
      <c r="G380" s="553"/>
      <c r="H380" s="553"/>
      <c r="I380" s="553"/>
      <c r="J380" s="553"/>
      <c r="K380" s="553"/>
      <c r="L380" s="553"/>
      <c r="M380" s="553"/>
      <c r="N380" s="553"/>
      <c r="O380" s="553"/>
      <c r="P380" s="553"/>
      <c r="Q380" s="554"/>
      <c r="R380" s="554"/>
      <c r="S380" s="553"/>
      <c r="T380" s="553"/>
      <c r="U380" s="553"/>
      <c r="V380" s="553"/>
      <c r="Y380" s="555"/>
      <c r="Z380" s="555"/>
      <c r="AA380" s="553"/>
      <c r="AB380" s="553"/>
    </row>
    <row r="381" spans="8:8" ht="15.75" customHeight="1">
      <c r="A381" s="475"/>
      <c r="B381" s="553"/>
      <c r="C381" s="553"/>
      <c r="D381" s="553"/>
      <c r="G381" s="553"/>
      <c r="H381" s="553"/>
      <c r="I381" s="553"/>
      <c r="J381" s="553"/>
      <c r="K381" s="553"/>
      <c r="L381" s="553"/>
      <c r="M381" s="553"/>
      <c r="N381" s="553"/>
      <c r="O381" s="553"/>
      <c r="P381" s="553"/>
      <c r="Q381" s="554"/>
      <c r="R381" s="554"/>
      <c r="S381" s="553"/>
      <c r="T381" s="553"/>
      <c r="U381" s="553"/>
      <c r="V381" s="553"/>
      <c r="Y381" s="555"/>
      <c r="Z381" s="555"/>
      <c r="AA381" s="553"/>
      <c r="AB381" s="553"/>
    </row>
    <row r="382" spans="8:8" ht="15.75" customHeight="1">
      <c r="A382" s="475"/>
      <c r="B382" s="553"/>
      <c r="C382" s="553"/>
      <c r="D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4"/>
      <c r="R382" s="554"/>
      <c r="S382" s="553"/>
      <c r="T382" s="553"/>
      <c r="U382" s="553"/>
      <c r="V382" s="553"/>
      <c r="Y382" s="555"/>
      <c r="Z382" s="555"/>
      <c r="AA382" s="553"/>
      <c r="AB382" s="553"/>
    </row>
    <row r="383" spans="8:8" ht="15.75" customHeight="1">
      <c r="A383" s="475"/>
      <c r="B383" s="553"/>
      <c r="C383" s="553"/>
      <c r="D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4"/>
      <c r="R383" s="554"/>
      <c r="S383" s="553"/>
      <c r="T383" s="553"/>
      <c r="U383" s="553"/>
      <c r="V383" s="553"/>
      <c r="Y383" s="555"/>
      <c r="Z383" s="555"/>
      <c r="AA383" s="553"/>
      <c r="AB383" s="553"/>
    </row>
    <row r="384" spans="8:8" ht="15.75" customHeight="1">
      <c r="A384" s="475"/>
      <c r="B384" s="553"/>
      <c r="C384" s="553"/>
      <c r="D384" s="553"/>
      <c r="G384" s="553"/>
      <c r="H384" s="553"/>
      <c r="I384" s="553"/>
      <c r="J384" s="553"/>
      <c r="K384" s="553"/>
      <c r="L384" s="553"/>
      <c r="M384" s="553"/>
      <c r="N384" s="553"/>
      <c r="O384" s="553"/>
      <c r="P384" s="553"/>
      <c r="Q384" s="554"/>
      <c r="R384" s="554"/>
      <c r="S384" s="553"/>
      <c r="T384" s="553"/>
      <c r="U384" s="553"/>
      <c r="V384" s="553"/>
      <c r="Y384" s="555"/>
      <c r="Z384" s="555"/>
      <c r="AA384" s="553"/>
      <c r="AB384" s="553"/>
    </row>
    <row r="385" spans="8:8" ht="15.75" customHeight="1">
      <c r="A385" s="475"/>
      <c r="B385" s="553"/>
      <c r="C385" s="553"/>
      <c r="D385" s="553"/>
      <c r="G385" s="553"/>
      <c r="H385" s="553"/>
      <c r="I385" s="553"/>
      <c r="J385" s="553"/>
      <c r="K385" s="553"/>
      <c r="L385" s="553"/>
      <c r="M385" s="553"/>
      <c r="N385" s="553"/>
      <c r="O385" s="553"/>
      <c r="P385" s="553"/>
      <c r="Q385" s="554"/>
      <c r="R385" s="554"/>
      <c r="S385" s="553"/>
      <c r="T385" s="553"/>
      <c r="U385" s="553"/>
      <c r="V385" s="553"/>
      <c r="Y385" s="555"/>
      <c r="Z385" s="555"/>
      <c r="AA385" s="553"/>
      <c r="AB385" s="553"/>
    </row>
    <row r="386" spans="8:8" ht="15.75" customHeight="1">
      <c r="A386" s="475"/>
      <c r="B386" s="553"/>
      <c r="C386" s="553"/>
      <c r="D386" s="553"/>
      <c r="G386" s="553"/>
      <c r="H386" s="553"/>
      <c r="I386" s="553"/>
      <c r="J386" s="553"/>
      <c r="K386" s="553"/>
      <c r="L386" s="553"/>
      <c r="M386" s="553"/>
      <c r="N386" s="553"/>
      <c r="O386" s="553"/>
      <c r="P386" s="553"/>
      <c r="Q386" s="554"/>
      <c r="R386" s="554"/>
      <c r="S386" s="553"/>
      <c r="T386" s="553"/>
      <c r="U386" s="553"/>
      <c r="V386" s="553"/>
      <c r="Y386" s="555"/>
      <c r="Z386" s="555"/>
      <c r="AA386" s="553"/>
      <c r="AB386" s="553"/>
    </row>
    <row r="387" spans="8:8" ht="15.75" customHeight="1">
      <c r="A387" s="475"/>
      <c r="B387" s="553"/>
      <c r="C387" s="553"/>
      <c r="D387" s="553"/>
      <c r="G387" s="553"/>
      <c r="H387" s="553"/>
      <c r="I387" s="553"/>
      <c r="J387" s="553"/>
      <c r="K387" s="553"/>
      <c r="L387" s="553"/>
      <c r="M387" s="553"/>
      <c r="N387" s="553"/>
      <c r="O387" s="553"/>
      <c r="P387" s="553"/>
      <c r="Q387" s="554"/>
      <c r="R387" s="554"/>
      <c r="S387" s="553"/>
      <c r="T387" s="553"/>
      <c r="U387" s="553"/>
      <c r="V387" s="553"/>
      <c r="Y387" s="555"/>
      <c r="Z387" s="555"/>
      <c r="AA387" s="553"/>
      <c r="AB387" s="553"/>
    </row>
    <row r="388" spans="8:8" ht="15.75" customHeight="1">
      <c r="A388" s="475"/>
      <c r="B388" s="553"/>
      <c r="C388" s="553"/>
      <c r="D388" s="553"/>
      <c r="G388" s="553"/>
      <c r="H388" s="553"/>
      <c r="I388" s="553"/>
      <c r="J388" s="553"/>
      <c r="K388" s="553"/>
      <c r="L388" s="553"/>
      <c r="M388" s="553"/>
      <c r="N388" s="553"/>
      <c r="O388" s="553"/>
      <c r="P388" s="553"/>
      <c r="Q388" s="554"/>
      <c r="R388" s="554"/>
      <c r="S388" s="553"/>
      <c r="T388" s="553"/>
      <c r="U388" s="553"/>
      <c r="V388" s="553"/>
      <c r="Y388" s="555"/>
      <c r="Z388" s="555"/>
      <c r="AA388" s="553"/>
      <c r="AB388" s="553"/>
    </row>
    <row r="389" spans="8:8" ht="15.75" customHeight="1">
      <c r="A389" s="475"/>
      <c r="B389" s="553"/>
      <c r="C389" s="553"/>
      <c r="D389" s="553"/>
      <c r="G389" s="553"/>
      <c r="H389" s="553"/>
      <c r="I389" s="553"/>
      <c r="J389" s="553"/>
      <c r="K389" s="553"/>
      <c r="L389" s="553"/>
      <c r="M389" s="553"/>
      <c r="N389" s="553"/>
      <c r="O389" s="553"/>
      <c r="P389" s="553"/>
      <c r="Q389" s="554"/>
      <c r="R389" s="554"/>
      <c r="S389" s="553"/>
      <c r="T389" s="553"/>
      <c r="U389" s="553"/>
      <c r="V389" s="553"/>
      <c r="Y389" s="555"/>
      <c r="Z389" s="555"/>
      <c r="AA389" s="553"/>
      <c r="AB389" s="553"/>
    </row>
    <row r="390" spans="8:8" ht="15.75" customHeight="1">
      <c r="A390" s="475"/>
      <c r="B390" s="553"/>
      <c r="C390" s="553"/>
      <c r="D390" s="553"/>
      <c r="G390" s="553"/>
      <c r="H390" s="553"/>
      <c r="I390" s="553"/>
      <c r="J390" s="553"/>
      <c r="K390" s="553"/>
      <c r="L390" s="553"/>
      <c r="M390" s="553"/>
      <c r="N390" s="553"/>
      <c r="O390" s="553"/>
      <c r="P390" s="553"/>
      <c r="Q390" s="554"/>
      <c r="R390" s="554"/>
      <c r="S390" s="553"/>
      <c r="T390" s="553"/>
      <c r="U390" s="553"/>
      <c r="V390" s="553"/>
      <c r="Y390" s="555"/>
      <c r="Z390" s="555"/>
      <c r="AA390" s="553"/>
      <c r="AB390" s="553"/>
    </row>
    <row r="391" spans="8:8" ht="15.75" customHeight="1">
      <c r="A391" s="475"/>
      <c r="B391" s="553"/>
      <c r="C391" s="553"/>
      <c r="D391" s="553"/>
      <c r="G391" s="553"/>
      <c r="H391" s="553"/>
      <c r="I391" s="553"/>
      <c r="J391" s="553"/>
      <c r="K391" s="553"/>
      <c r="L391" s="553"/>
      <c r="M391" s="553"/>
      <c r="N391" s="553"/>
      <c r="O391" s="553"/>
      <c r="P391" s="553"/>
      <c r="Q391" s="554"/>
      <c r="R391" s="554"/>
      <c r="S391" s="553"/>
      <c r="T391" s="553"/>
      <c r="U391" s="553"/>
      <c r="V391" s="553"/>
      <c r="Y391" s="555"/>
      <c r="Z391" s="555"/>
      <c r="AA391" s="553"/>
      <c r="AB391" s="553"/>
    </row>
    <row r="392" spans="8:8" ht="15.75" customHeight="1">
      <c r="A392" s="475"/>
      <c r="B392" s="553"/>
      <c r="C392" s="553"/>
      <c r="D392" s="553"/>
      <c r="G392" s="553"/>
      <c r="H392" s="553"/>
      <c r="I392" s="553"/>
      <c r="J392" s="553"/>
      <c r="K392" s="553"/>
      <c r="L392" s="553"/>
      <c r="M392" s="553"/>
      <c r="N392" s="553"/>
      <c r="O392" s="553"/>
      <c r="P392" s="553"/>
      <c r="Q392" s="554"/>
      <c r="R392" s="554"/>
      <c r="S392" s="553"/>
      <c r="T392" s="553"/>
      <c r="U392" s="553"/>
      <c r="V392" s="553"/>
      <c r="Y392" s="555"/>
      <c r="Z392" s="555"/>
      <c r="AA392" s="553"/>
      <c r="AB392" s="553"/>
    </row>
    <row r="393" spans="8:8" ht="15.75" customHeight="1">
      <c r="A393" s="475"/>
      <c r="B393" s="553"/>
      <c r="C393" s="553"/>
      <c r="D393" s="553"/>
      <c r="G393" s="553"/>
      <c r="H393" s="553"/>
      <c r="I393" s="553"/>
      <c r="J393" s="553"/>
      <c r="K393" s="553"/>
      <c r="L393" s="553"/>
      <c r="M393" s="553"/>
      <c r="N393" s="553"/>
      <c r="O393" s="553"/>
      <c r="P393" s="553"/>
      <c r="Q393" s="554"/>
      <c r="R393" s="554"/>
      <c r="S393" s="553"/>
      <c r="T393" s="553"/>
      <c r="U393" s="553"/>
      <c r="V393" s="553"/>
      <c r="Y393" s="555"/>
      <c r="Z393" s="555"/>
      <c r="AA393" s="553"/>
      <c r="AB393" s="553"/>
    </row>
    <row r="394" spans="8:8" ht="15.75" customHeight="1">
      <c r="A394" s="475"/>
      <c r="B394" s="553"/>
      <c r="C394" s="553"/>
      <c r="D394" s="553"/>
      <c r="G394" s="553"/>
      <c r="H394" s="553"/>
      <c r="I394" s="553"/>
      <c r="J394" s="553"/>
      <c r="K394" s="553"/>
      <c r="L394" s="553"/>
      <c r="M394" s="553"/>
      <c r="N394" s="553"/>
      <c r="O394" s="553"/>
      <c r="P394" s="553"/>
      <c r="Q394" s="554"/>
      <c r="R394" s="554"/>
      <c r="S394" s="553"/>
      <c r="T394" s="553"/>
      <c r="U394" s="553"/>
      <c r="V394" s="553"/>
      <c r="Y394" s="555"/>
      <c r="Z394" s="555"/>
      <c r="AA394" s="553"/>
      <c r="AB394" s="553"/>
    </row>
    <row r="395" spans="8:8" ht="15.75" customHeight="1">
      <c r="A395" s="475"/>
      <c r="B395" s="553"/>
      <c r="C395" s="553"/>
      <c r="D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4"/>
      <c r="R395" s="554"/>
      <c r="S395" s="553"/>
      <c r="T395" s="553"/>
      <c r="U395" s="553"/>
      <c r="V395" s="553"/>
      <c r="Y395" s="555"/>
      <c r="Z395" s="555"/>
      <c r="AA395" s="553"/>
      <c r="AB395" s="553"/>
    </row>
    <row r="396" spans="8:8" ht="15.75" customHeight="1">
      <c r="A396" s="475"/>
      <c r="B396" s="553"/>
      <c r="C396" s="553"/>
      <c r="D396" s="553"/>
      <c r="G396" s="553"/>
      <c r="H396" s="553"/>
      <c r="I396" s="553"/>
      <c r="J396" s="553"/>
      <c r="K396" s="553"/>
      <c r="L396" s="553"/>
      <c r="M396" s="553"/>
      <c r="N396" s="553"/>
      <c r="O396" s="553"/>
      <c r="P396" s="553"/>
      <c r="Q396" s="554"/>
      <c r="R396" s="554"/>
      <c r="S396" s="553"/>
      <c r="T396" s="553"/>
      <c r="U396" s="553"/>
      <c r="V396" s="553"/>
      <c r="Y396" s="555"/>
      <c r="Z396" s="555"/>
      <c r="AA396" s="553"/>
      <c r="AB396" s="553"/>
    </row>
    <row r="397" spans="8:8" ht="15.75" customHeight="1">
      <c r="A397" s="475"/>
      <c r="B397" s="553"/>
      <c r="C397" s="553"/>
      <c r="D397" s="553"/>
      <c r="G397" s="553"/>
      <c r="H397" s="553"/>
      <c r="I397" s="553"/>
      <c r="J397" s="553"/>
      <c r="K397" s="553"/>
      <c r="L397" s="553"/>
      <c r="M397" s="553"/>
      <c r="N397" s="553"/>
      <c r="O397" s="553"/>
      <c r="P397" s="553"/>
      <c r="Q397" s="554"/>
      <c r="R397" s="554"/>
      <c r="S397" s="553"/>
      <c r="T397" s="553"/>
      <c r="U397" s="553"/>
      <c r="V397" s="553"/>
      <c r="Y397" s="555"/>
      <c r="Z397" s="555"/>
      <c r="AA397" s="553"/>
      <c r="AB397" s="553"/>
    </row>
    <row r="398" spans="8:8" ht="15.75" customHeight="1">
      <c r="A398" s="475"/>
      <c r="B398" s="553"/>
      <c r="C398" s="553"/>
      <c r="D398" s="553"/>
      <c r="G398" s="553"/>
      <c r="H398" s="553"/>
      <c r="I398" s="553"/>
      <c r="J398" s="553"/>
      <c r="K398" s="553"/>
      <c r="L398" s="553"/>
      <c r="M398" s="553"/>
      <c r="N398" s="553"/>
      <c r="O398" s="553"/>
      <c r="P398" s="553"/>
      <c r="Q398" s="554"/>
      <c r="R398" s="554"/>
      <c r="S398" s="553"/>
      <c r="T398" s="553"/>
      <c r="U398" s="553"/>
      <c r="V398" s="553"/>
      <c r="Y398" s="555"/>
      <c r="Z398" s="555"/>
      <c r="AA398" s="553"/>
      <c r="AB398" s="553"/>
    </row>
    <row r="399" spans="8:8" ht="15.75" customHeight="1">
      <c r="A399" s="475"/>
      <c r="B399" s="553"/>
      <c r="C399" s="553"/>
      <c r="D399" s="553"/>
      <c r="G399" s="553"/>
      <c r="H399" s="553"/>
      <c r="I399" s="553"/>
      <c r="J399" s="553"/>
      <c r="K399" s="553"/>
      <c r="L399" s="553"/>
      <c r="M399" s="553"/>
      <c r="N399" s="553"/>
      <c r="O399" s="553"/>
      <c r="P399" s="553"/>
      <c r="Q399" s="554"/>
      <c r="R399" s="554"/>
      <c r="S399" s="553"/>
      <c r="T399" s="553"/>
      <c r="U399" s="553"/>
      <c r="V399" s="553"/>
      <c r="Y399" s="555"/>
      <c r="Z399" s="555"/>
      <c r="AA399" s="553"/>
      <c r="AB399" s="553"/>
    </row>
    <row r="400" spans="8:8" ht="15.75" customHeight="1">
      <c r="A400" s="475"/>
      <c r="B400" s="553"/>
      <c r="C400" s="553"/>
      <c r="D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4"/>
      <c r="R400" s="554"/>
      <c r="S400" s="553"/>
      <c r="T400" s="553"/>
      <c r="U400" s="553"/>
      <c r="V400" s="553"/>
      <c r="Y400" s="555"/>
      <c r="Z400" s="555"/>
      <c r="AA400" s="553"/>
      <c r="AB400" s="553"/>
    </row>
    <row r="401" spans="8:8" ht="15.75" customHeight="1">
      <c r="A401" s="475"/>
      <c r="B401" s="553"/>
      <c r="C401" s="553"/>
      <c r="D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4"/>
      <c r="R401" s="554"/>
      <c r="S401" s="553"/>
      <c r="T401" s="553"/>
      <c r="U401" s="553"/>
      <c r="V401" s="553"/>
      <c r="Y401" s="555"/>
      <c r="Z401" s="555"/>
      <c r="AA401" s="553"/>
      <c r="AB401" s="553"/>
    </row>
    <row r="402" spans="8:8" ht="15.75" customHeight="1">
      <c r="A402" s="475"/>
      <c r="B402" s="553"/>
      <c r="C402" s="553"/>
      <c r="D402" s="553"/>
      <c r="G402" s="553"/>
      <c r="H402" s="553"/>
      <c r="I402" s="553"/>
      <c r="J402" s="553"/>
      <c r="K402" s="553"/>
      <c r="L402" s="553"/>
      <c r="M402" s="553"/>
      <c r="N402" s="553"/>
      <c r="O402" s="553"/>
      <c r="P402" s="553"/>
      <c r="Q402" s="554"/>
      <c r="R402" s="554"/>
      <c r="S402" s="553"/>
      <c r="T402" s="553"/>
      <c r="U402" s="553"/>
      <c r="V402" s="553"/>
      <c r="Y402" s="555"/>
      <c r="Z402" s="555"/>
      <c r="AA402" s="553"/>
      <c r="AB402" s="553"/>
    </row>
    <row r="403" spans="8:8" ht="15.75" customHeight="1">
      <c r="A403" s="475"/>
      <c r="B403" s="553"/>
      <c r="C403" s="553"/>
      <c r="D403" s="553"/>
      <c r="G403" s="553"/>
      <c r="H403" s="553"/>
      <c r="I403" s="553"/>
      <c r="J403" s="553"/>
      <c r="K403" s="553"/>
      <c r="L403" s="553"/>
      <c r="M403" s="553"/>
      <c r="N403" s="553"/>
      <c r="O403" s="553"/>
      <c r="P403" s="553"/>
      <c r="Q403" s="554"/>
      <c r="R403" s="554"/>
      <c r="S403" s="553"/>
      <c r="T403" s="553"/>
      <c r="U403" s="553"/>
      <c r="V403" s="553"/>
      <c r="Y403" s="555"/>
      <c r="Z403" s="555"/>
      <c r="AA403" s="553"/>
      <c r="AB403" s="553"/>
    </row>
    <row r="404" spans="8:8" ht="15.75" customHeight="1">
      <c r="A404" s="475"/>
      <c r="B404" s="553"/>
      <c r="C404" s="553"/>
      <c r="D404" s="553"/>
      <c r="G404" s="553"/>
      <c r="H404" s="553"/>
      <c r="I404" s="553"/>
      <c r="J404" s="553"/>
      <c r="K404" s="553"/>
      <c r="L404" s="553"/>
      <c r="M404" s="553"/>
      <c r="N404" s="553"/>
      <c r="O404" s="553"/>
      <c r="P404" s="553"/>
      <c r="Q404" s="554"/>
      <c r="R404" s="554"/>
      <c r="S404" s="553"/>
      <c r="T404" s="553"/>
      <c r="U404" s="553"/>
      <c r="V404" s="553"/>
      <c r="Y404" s="555"/>
      <c r="Z404" s="555"/>
      <c r="AA404" s="553"/>
      <c r="AB404" s="553"/>
    </row>
    <row r="405" spans="8:8" ht="15.75" customHeight="1">
      <c r="A405" s="475"/>
      <c r="B405" s="553"/>
      <c r="C405" s="553"/>
      <c r="D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4"/>
      <c r="R405" s="554"/>
      <c r="S405" s="553"/>
      <c r="T405" s="553"/>
      <c r="U405" s="553"/>
      <c r="V405" s="553"/>
      <c r="Y405" s="555"/>
      <c r="Z405" s="555"/>
      <c r="AA405" s="553"/>
      <c r="AB405" s="553"/>
    </row>
    <row r="406" spans="8:8" ht="15.75" customHeight="1">
      <c r="A406" s="475"/>
      <c r="B406" s="553"/>
      <c r="C406" s="553"/>
      <c r="D406" s="553"/>
      <c r="G406" s="553"/>
      <c r="H406" s="553"/>
      <c r="I406" s="553"/>
      <c r="J406" s="553"/>
      <c r="K406" s="553"/>
      <c r="L406" s="553"/>
      <c r="M406" s="553"/>
      <c r="N406" s="553"/>
      <c r="O406" s="553"/>
      <c r="P406" s="553"/>
      <c r="Q406" s="554"/>
      <c r="R406" s="554"/>
      <c r="S406" s="553"/>
      <c r="T406" s="553"/>
      <c r="U406" s="553"/>
      <c r="V406" s="553"/>
      <c r="Y406" s="555"/>
      <c r="Z406" s="555"/>
      <c r="AA406" s="553"/>
      <c r="AB406" s="553"/>
    </row>
    <row r="407" spans="8:8" ht="15.75" customHeight="1">
      <c r="A407" s="475"/>
      <c r="B407" s="553"/>
      <c r="C407" s="553"/>
      <c r="D407" s="553"/>
      <c r="G407" s="553"/>
      <c r="H407" s="553"/>
      <c r="I407" s="553"/>
      <c r="J407" s="553"/>
      <c r="K407" s="553"/>
      <c r="L407" s="553"/>
      <c r="M407" s="553"/>
      <c r="N407" s="553"/>
      <c r="O407" s="553"/>
      <c r="P407" s="553"/>
      <c r="Q407" s="554"/>
      <c r="R407" s="554"/>
      <c r="S407" s="553"/>
      <c r="T407" s="553"/>
      <c r="U407" s="553"/>
      <c r="V407" s="553"/>
      <c r="Y407" s="555"/>
      <c r="Z407" s="555"/>
      <c r="AA407" s="553"/>
      <c r="AB407" s="553"/>
    </row>
    <row r="408" spans="8:8" ht="15.75" customHeight="1">
      <c r="A408" s="475"/>
      <c r="B408" s="553"/>
      <c r="C408" s="553"/>
      <c r="D408" s="553"/>
      <c r="G408" s="553"/>
      <c r="H408" s="553"/>
      <c r="I408" s="553"/>
      <c r="J408" s="553"/>
      <c r="K408" s="553"/>
      <c r="L408" s="553"/>
      <c r="M408" s="553"/>
      <c r="N408" s="553"/>
      <c r="O408" s="553"/>
      <c r="P408" s="553"/>
      <c r="Q408" s="554"/>
      <c r="R408" s="554"/>
      <c r="S408" s="553"/>
      <c r="T408" s="553"/>
      <c r="U408" s="553"/>
      <c r="V408" s="553"/>
      <c r="Y408" s="555"/>
      <c r="Z408" s="555"/>
      <c r="AA408" s="553"/>
      <c r="AB408" s="553"/>
    </row>
    <row r="409" spans="8:8" ht="15.75" customHeight="1">
      <c r="A409" s="475"/>
      <c r="B409" s="553"/>
      <c r="C409" s="553"/>
      <c r="D409" s="553"/>
      <c r="G409" s="553"/>
      <c r="H409" s="553"/>
      <c r="I409" s="553"/>
      <c r="J409" s="553"/>
      <c r="K409" s="553"/>
      <c r="L409" s="553"/>
      <c r="M409" s="553"/>
      <c r="N409" s="553"/>
      <c r="O409" s="553"/>
      <c r="P409" s="553"/>
      <c r="Q409" s="554"/>
      <c r="R409" s="554"/>
      <c r="S409" s="553"/>
      <c r="T409" s="553"/>
      <c r="U409" s="553"/>
      <c r="V409" s="553"/>
      <c r="Y409" s="555"/>
      <c r="Z409" s="555"/>
      <c r="AA409" s="553"/>
      <c r="AB409" s="553"/>
    </row>
    <row r="410" spans="8:8" ht="15.75" customHeight="1">
      <c r="A410" s="475"/>
      <c r="B410" s="553"/>
      <c r="C410" s="553"/>
      <c r="D410" s="553"/>
      <c r="G410" s="553"/>
      <c r="H410" s="553"/>
      <c r="I410" s="553"/>
      <c r="J410" s="553"/>
      <c r="K410" s="553"/>
      <c r="L410" s="553"/>
      <c r="M410" s="553"/>
      <c r="N410" s="553"/>
      <c r="O410" s="553"/>
      <c r="P410" s="553"/>
      <c r="Q410" s="554"/>
      <c r="R410" s="554"/>
      <c r="S410" s="553"/>
      <c r="T410" s="553"/>
      <c r="U410" s="553"/>
      <c r="V410" s="553"/>
      <c r="Y410" s="555"/>
      <c r="Z410" s="555"/>
      <c r="AA410" s="553"/>
      <c r="AB410" s="553"/>
    </row>
    <row r="411" spans="8:8" ht="15.75" customHeight="1">
      <c r="A411" s="475"/>
      <c r="B411" s="553"/>
      <c r="C411" s="553"/>
      <c r="D411" s="553"/>
      <c r="G411" s="553"/>
      <c r="H411" s="553"/>
      <c r="I411" s="553"/>
      <c r="J411" s="553"/>
      <c r="K411" s="553"/>
      <c r="L411" s="553"/>
      <c r="M411" s="553"/>
      <c r="N411" s="553"/>
      <c r="O411" s="553"/>
      <c r="P411" s="553"/>
      <c r="Q411" s="554"/>
      <c r="R411" s="554"/>
      <c r="S411" s="553"/>
      <c r="T411" s="553"/>
      <c r="U411" s="553"/>
      <c r="V411" s="553"/>
      <c r="Y411" s="555"/>
      <c r="Z411" s="555"/>
      <c r="AA411" s="553"/>
      <c r="AB411" s="553"/>
    </row>
    <row r="412" spans="8:8" ht="15.75" customHeight="1">
      <c r="A412" s="475"/>
      <c r="B412" s="553"/>
      <c r="C412" s="553"/>
      <c r="D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4"/>
      <c r="R412" s="554"/>
      <c r="S412" s="553"/>
      <c r="T412" s="553"/>
      <c r="U412" s="553"/>
      <c r="V412" s="553"/>
      <c r="Y412" s="555"/>
      <c r="Z412" s="555"/>
      <c r="AA412" s="553"/>
      <c r="AB412" s="553"/>
    </row>
    <row r="413" spans="8:8" ht="15.75" customHeight="1">
      <c r="A413" s="475"/>
      <c r="B413" s="553"/>
      <c r="C413" s="553"/>
      <c r="D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4"/>
      <c r="R413" s="554"/>
      <c r="S413" s="553"/>
      <c r="T413" s="553"/>
      <c r="U413" s="553"/>
      <c r="V413" s="553"/>
      <c r="Y413" s="555"/>
      <c r="Z413" s="555"/>
      <c r="AA413" s="553"/>
      <c r="AB413" s="553"/>
    </row>
    <row r="414" spans="8:8" ht="15.75" customHeight="1">
      <c r="A414" s="475"/>
      <c r="B414" s="553"/>
      <c r="C414" s="553"/>
      <c r="D414" s="553"/>
      <c r="G414" s="553"/>
      <c r="H414" s="553"/>
      <c r="I414" s="553"/>
      <c r="J414" s="553"/>
      <c r="K414" s="553"/>
      <c r="L414" s="553"/>
      <c r="M414" s="553"/>
      <c r="N414" s="553"/>
      <c r="O414" s="553"/>
      <c r="P414" s="553"/>
      <c r="Q414" s="554"/>
      <c r="R414" s="554"/>
      <c r="S414" s="553"/>
      <c r="T414" s="553"/>
      <c r="U414" s="553"/>
      <c r="V414" s="553"/>
      <c r="Y414" s="555"/>
      <c r="Z414" s="555"/>
      <c r="AA414" s="553"/>
      <c r="AB414" s="553"/>
    </row>
    <row r="415" spans="8:8" ht="15.75" customHeight="1">
      <c r="A415" s="475"/>
      <c r="B415" s="553"/>
      <c r="C415" s="553"/>
      <c r="D415" s="553"/>
      <c r="G415" s="553"/>
      <c r="H415" s="553"/>
      <c r="I415" s="553"/>
      <c r="J415" s="553"/>
      <c r="K415" s="553"/>
      <c r="L415" s="553"/>
      <c r="M415" s="553"/>
      <c r="N415" s="553"/>
      <c r="O415" s="553"/>
      <c r="P415" s="553"/>
      <c r="Q415" s="554"/>
      <c r="R415" s="554"/>
      <c r="S415" s="553"/>
      <c r="T415" s="553"/>
      <c r="U415" s="553"/>
      <c r="V415" s="553"/>
      <c r="Y415" s="555"/>
      <c r="Z415" s="555"/>
      <c r="AA415" s="553"/>
      <c r="AB415" s="553"/>
    </row>
    <row r="416" spans="8:8" ht="15.75" customHeight="1">
      <c r="A416" s="475"/>
      <c r="B416" s="553"/>
      <c r="C416" s="553"/>
      <c r="D416" s="553"/>
      <c r="G416" s="553"/>
      <c r="H416" s="553"/>
      <c r="I416" s="553"/>
      <c r="J416" s="553"/>
      <c r="K416" s="553"/>
      <c r="L416" s="553"/>
      <c r="M416" s="553"/>
      <c r="N416" s="553"/>
      <c r="O416" s="553"/>
      <c r="P416" s="553"/>
      <c r="Q416" s="554"/>
      <c r="R416" s="554"/>
      <c r="S416" s="553"/>
      <c r="T416" s="553"/>
      <c r="U416" s="553"/>
      <c r="V416" s="553"/>
      <c r="Y416" s="555"/>
      <c r="Z416" s="555"/>
      <c r="AA416" s="553"/>
      <c r="AB416" s="553"/>
    </row>
    <row r="417" spans="8:8" ht="15.75" customHeight="1">
      <c r="A417" s="475"/>
      <c r="B417" s="553"/>
      <c r="C417" s="553"/>
      <c r="D417" s="553"/>
      <c r="G417" s="553"/>
      <c r="H417" s="553"/>
      <c r="I417" s="553"/>
      <c r="J417" s="553"/>
      <c r="K417" s="553"/>
      <c r="L417" s="553"/>
      <c r="M417" s="553"/>
      <c r="N417" s="553"/>
      <c r="O417" s="553"/>
      <c r="P417" s="553"/>
      <c r="Q417" s="554"/>
      <c r="R417" s="554"/>
      <c r="S417" s="553"/>
      <c r="T417" s="553"/>
      <c r="U417" s="553"/>
      <c r="V417" s="553"/>
      <c r="Y417" s="555"/>
      <c r="Z417" s="555"/>
      <c r="AA417" s="553"/>
      <c r="AB417" s="553"/>
    </row>
    <row r="418" spans="8:8" ht="15.75" customHeight="1">
      <c r="A418" s="475"/>
      <c r="B418" s="553"/>
      <c r="C418" s="553"/>
      <c r="D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4"/>
      <c r="R418" s="554"/>
      <c r="S418" s="553"/>
      <c r="T418" s="553"/>
      <c r="U418" s="553"/>
      <c r="V418" s="553"/>
      <c r="Y418" s="555"/>
      <c r="Z418" s="555"/>
      <c r="AA418" s="553"/>
      <c r="AB418" s="553"/>
    </row>
    <row r="419" spans="8:8" ht="15.75" customHeight="1">
      <c r="A419" s="475"/>
      <c r="B419" s="553"/>
      <c r="C419" s="553"/>
      <c r="D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4"/>
      <c r="R419" s="554"/>
      <c r="S419" s="553"/>
      <c r="T419" s="553"/>
      <c r="U419" s="553"/>
      <c r="V419" s="553"/>
      <c r="Y419" s="555"/>
      <c r="Z419" s="555"/>
      <c r="AA419" s="553"/>
      <c r="AB419" s="553"/>
    </row>
    <row r="420" spans="8:8" ht="15.75" customHeight="1">
      <c r="A420" s="475"/>
      <c r="B420" s="553"/>
      <c r="C420" s="553"/>
      <c r="D420" s="553"/>
      <c r="G420" s="553"/>
      <c r="H420" s="553"/>
      <c r="I420" s="553"/>
      <c r="J420" s="553"/>
      <c r="K420" s="553"/>
      <c r="L420" s="553"/>
      <c r="M420" s="553"/>
      <c r="N420" s="553"/>
      <c r="O420" s="553"/>
      <c r="P420" s="553"/>
      <c r="Q420" s="554"/>
      <c r="R420" s="554"/>
      <c r="S420" s="553"/>
      <c r="T420" s="553"/>
      <c r="U420" s="553"/>
      <c r="V420" s="553"/>
      <c r="Y420" s="555"/>
      <c r="Z420" s="555"/>
      <c r="AA420" s="553"/>
      <c r="AB420" s="553"/>
    </row>
    <row r="421" spans="8:8" ht="15.75" customHeight="1">
      <c r="A421" s="475"/>
      <c r="B421" s="553"/>
      <c r="C421" s="553"/>
      <c r="D421" s="553"/>
      <c r="G421" s="553"/>
      <c r="H421" s="553"/>
      <c r="I421" s="553"/>
      <c r="J421" s="553"/>
      <c r="K421" s="553"/>
      <c r="L421" s="553"/>
      <c r="M421" s="553"/>
      <c r="N421" s="553"/>
      <c r="O421" s="553"/>
      <c r="P421" s="553"/>
      <c r="Q421" s="554"/>
      <c r="R421" s="554"/>
      <c r="S421" s="553"/>
      <c r="T421" s="553"/>
      <c r="U421" s="553"/>
      <c r="V421" s="553"/>
      <c r="Y421" s="555"/>
      <c r="Z421" s="555"/>
      <c r="AA421" s="553"/>
      <c r="AB421" s="553"/>
    </row>
    <row r="422" spans="8:8" ht="15.75" customHeight="1">
      <c r="A422" s="475"/>
      <c r="B422" s="553"/>
      <c r="C422" s="553"/>
      <c r="D422" s="553"/>
      <c r="G422" s="553"/>
      <c r="H422" s="553"/>
      <c r="I422" s="553"/>
      <c r="J422" s="553"/>
      <c r="K422" s="553"/>
      <c r="L422" s="553"/>
      <c r="M422" s="553"/>
      <c r="N422" s="553"/>
      <c r="O422" s="553"/>
      <c r="P422" s="553"/>
      <c r="Q422" s="554"/>
      <c r="R422" s="554"/>
      <c r="S422" s="553"/>
      <c r="T422" s="553"/>
      <c r="U422" s="553"/>
      <c r="V422" s="553"/>
      <c r="Y422" s="555"/>
      <c r="Z422" s="555"/>
      <c r="AA422" s="553"/>
      <c r="AB422" s="553"/>
    </row>
    <row r="423" spans="8:8" ht="15.75" customHeight="1">
      <c r="A423" s="475"/>
      <c r="B423" s="553"/>
      <c r="C423" s="553"/>
      <c r="D423" s="553"/>
      <c r="G423" s="553"/>
      <c r="H423" s="553"/>
      <c r="I423" s="553"/>
      <c r="J423" s="553"/>
      <c r="K423" s="553"/>
      <c r="L423" s="553"/>
      <c r="M423" s="553"/>
      <c r="N423" s="553"/>
      <c r="O423" s="553"/>
      <c r="P423" s="553"/>
      <c r="Q423" s="554"/>
      <c r="R423" s="554"/>
      <c r="S423" s="553"/>
      <c r="T423" s="553"/>
      <c r="U423" s="553"/>
      <c r="V423" s="553"/>
      <c r="Y423" s="555"/>
      <c r="Z423" s="555"/>
      <c r="AA423" s="553"/>
      <c r="AB423" s="553"/>
    </row>
    <row r="424" spans="8:8" ht="15.75" customHeight="1">
      <c r="A424" s="475"/>
      <c r="B424" s="553"/>
      <c r="C424" s="553"/>
      <c r="D424" s="553"/>
      <c r="G424" s="553"/>
      <c r="H424" s="553"/>
      <c r="I424" s="553"/>
      <c r="J424" s="553"/>
      <c r="K424" s="553"/>
      <c r="L424" s="553"/>
      <c r="M424" s="553"/>
      <c r="N424" s="553"/>
      <c r="O424" s="553"/>
      <c r="P424" s="553"/>
      <c r="Q424" s="554"/>
      <c r="R424" s="554"/>
      <c r="S424" s="553"/>
      <c r="T424" s="553"/>
      <c r="U424" s="553"/>
      <c r="V424" s="553"/>
      <c r="Y424" s="555"/>
      <c r="Z424" s="555"/>
      <c r="AA424" s="553"/>
      <c r="AB424" s="553"/>
    </row>
    <row r="425" spans="8:8" ht="15.75" customHeight="1">
      <c r="A425" s="475"/>
      <c r="B425" s="553"/>
      <c r="C425" s="553"/>
      <c r="D425" s="553"/>
      <c r="G425" s="553"/>
      <c r="H425" s="553"/>
      <c r="I425" s="553"/>
      <c r="J425" s="553"/>
      <c r="K425" s="553"/>
      <c r="L425" s="553"/>
      <c r="M425" s="553"/>
      <c r="N425" s="553"/>
      <c r="O425" s="553"/>
      <c r="P425" s="553"/>
      <c r="Q425" s="554"/>
      <c r="R425" s="554"/>
      <c r="S425" s="553"/>
      <c r="T425" s="553"/>
      <c r="U425" s="553"/>
      <c r="V425" s="553"/>
      <c r="Y425" s="555"/>
      <c r="Z425" s="555"/>
      <c r="AA425" s="553"/>
      <c r="AB425" s="553"/>
    </row>
    <row r="426" spans="8:8" ht="15.75" customHeight="1">
      <c r="A426" s="475"/>
      <c r="B426" s="553"/>
      <c r="C426" s="553"/>
      <c r="D426" s="553"/>
      <c r="G426" s="553"/>
      <c r="H426" s="553"/>
      <c r="I426" s="553"/>
      <c r="J426" s="553"/>
      <c r="K426" s="553"/>
      <c r="L426" s="553"/>
      <c r="M426" s="553"/>
      <c r="N426" s="553"/>
      <c r="O426" s="553"/>
      <c r="P426" s="553"/>
      <c r="Q426" s="554"/>
      <c r="R426" s="554"/>
      <c r="S426" s="553"/>
      <c r="T426" s="553"/>
      <c r="U426" s="553"/>
      <c r="V426" s="553"/>
      <c r="Y426" s="555"/>
      <c r="Z426" s="555"/>
      <c r="AA426" s="553"/>
      <c r="AB426" s="553"/>
    </row>
    <row r="427" spans="8:8" ht="15.75" customHeight="1">
      <c r="A427" s="475"/>
      <c r="B427" s="553"/>
      <c r="C427" s="553"/>
      <c r="D427" s="553"/>
      <c r="G427" s="553"/>
      <c r="H427" s="553"/>
      <c r="I427" s="553"/>
      <c r="J427" s="553"/>
      <c r="K427" s="553"/>
      <c r="L427" s="553"/>
      <c r="M427" s="553"/>
      <c r="N427" s="553"/>
      <c r="O427" s="553"/>
      <c r="P427" s="553"/>
      <c r="Q427" s="554"/>
      <c r="R427" s="554"/>
      <c r="S427" s="553"/>
      <c r="T427" s="553"/>
      <c r="U427" s="553"/>
      <c r="V427" s="553"/>
      <c r="Y427" s="555"/>
      <c r="Z427" s="555"/>
      <c r="AA427" s="553"/>
      <c r="AB427" s="553"/>
    </row>
    <row r="428" spans="8:8" ht="15.75" customHeight="1">
      <c r="A428" s="475"/>
      <c r="B428" s="553"/>
      <c r="C428" s="553"/>
      <c r="D428" s="553"/>
      <c r="G428" s="553"/>
      <c r="H428" s="553"/>
      <c r="I428" s="553"/>
      <c r="J428" s="553"/>
      <c r="K428" s="553"/>
      <c r="L428" s="553"/>
      <c r="M428" s="553"/>
      <c r="N428" s="553"/>
      <c r="O428" s="553"/>
      <c r="P428" s="553"/>
      <c r="Q428" s="554"/>
      <c r="R428" s="554"/>
      <c r="S428" s="553"/>
      <c r="T428" s="553"/>
      <c r="U428" s="553"/>
      <c r="V428" s="553"/>
      <c r="Y428" s="555"/>
      <c r="Z428" s="555"/>
      <c r="AA428" s="553"/>
      <c r="AB428" s="553"/>
    </row>
    <row r="429" spans="8:8" ht="15.75" customHeight="1">
      <c r="A429" s="475"/>
      <c r="B429" s="553"/>
      <c r="C429" s="553"/>
      <c r="D429" s="553"/>
      <c r="G429" s="553"/>
      <c r="H429" s="553"/>
      <c r="I429" s="553"/>
      <c r="J429" s="553"/>
      <c r="K429" s="553"/>
      <c r="L429" s="553"/>
      <c r="M429" s="553"/>
      <c r="N429" s="553"/>
      <c r="O429" s="553"/>
      <c r="P429" s="553"/>
      <c r="Q429" s="554"/>
      <c r="R429" s="554"/>
      <c r="S429" s="553"/>
      <c r="T429" s="553"/>
      <c r="U429" s="553"/>
      <c r="V429" s="553"/>
      <c r="Y429" s="555"/>
      <c r="Z429" s="555"/>
      <c r="AA429" s="553"/>
      <c r="AB429" s="553"/>
    </row>
    <row r="430" spans="8:8" ht="15.75" customHeight="1">
      <c r="A430" s="475"/>
      <c r="B430" s="553"/>
      <c r="C430" s="553"/>
      <c r="D430" s="553"/>
      <c r="G430" s="553"/>
      <c r="H430" s="553"/>
      <c r="I430" s="553"/>
      <c r="J430" s="553"/>
      <c r="K430" s="553"/>
      <c r="L430" s="553"/>
      <c r="M430" s="553"/>
      <c r="N430" s="553"/>
      <c r="O430" s="553"/>
      <c r="P430" s="553"/>
      <c r="Q430" s="554"/>
      <c r="R430" s="554"/>
      <c r="S430" s="553"/>
      <c r="T430" s="553"/>
      <c r="U430" s="553"/>
      <c r="V430" s="553"/>
      <c r="Y430" s="555"/>
      <c r="Z430" s="555"/>
      <c r="AA430" s="553"/>
      <c r="AB430" s="553"/>
    </row>
    <row r="431" spans="8:8" ht="15.75" customHeight="1">
      <c r="A431" s="475"/>
      <c r="B431" s="553"/>
      <c r="C431" s="553"/>
      <c r="D431" s="553"/>
      <c r="G431" s="553"/>
      <c r="H431" s="553"/>
      <c r="I431" s="553"/>
      <c r="J431" s="553"/>
      <c r="K431" s="553"/>
      <c r="L431" s="553"/>
      <c r="M431" s="553"/>
      <c r="N431" s="553"/>
      <c r="O431" s="553"/>
      <c r="P431" s="553"/>
      <c r="Q431" s="554"/>
      <c r="R431" s="554"/>
      <c r="S431" s="553"/>
      <c r="T431" s="553"/>
      <c r="U431" s="553"/>
      <c r="V431" s="553"/>
      <c r="Y431" s="555"/>
      <c r="Z431" s="555"/>
      <c r="AA431" s="553"/>
      <c r="AB431" s="553"/>
    </row>
    <row r="432" spans="8:8" ht="15.75" customHeight="1">
      <c r="A432" s="475"/>
      <c r="B432" s="553"/>
      <c r="C432" s="553"/>
      <c r="D432" s="553"/>
      <c r="G432" s="553"/>
      <c r="H432" s="553"/>
      <c r="I432" s="553"/>
      <c r="J432" s="553"/>
      <c r="K432" s="553"/>
      <c r="L432" s="553"/>
      <c r="M432" s="553"/>
      <c r="N432" s="553"/>
      <c r="O432" s="553"/>
      <c r="P432" s="553"/>
      <c r="Q432" s="554"/>
      <c r="R432" s="554"/>
      <c r="S432" s="553"/>
      <c r="T432" s="553"/>
      <c r="U432" s="553"/>
      <c r="V432" s="553"/>
      <c r="Y432" s="555"/>
      <c r="Z432" s="555"/>
      <c r="AA432" s="553"/>
      <c r="AB432" s="553"/>
    </row>
    <row r="433" spans="8:8" ht="15.75" customHeight="1">
      <c r="A433" s="475"/>
      <c r="B433" s="553"/>
      <c r="C433" s="553"/>
      <c r="D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4"/>
      <c r="R433" s="554"/>
      <c r="S433" s="553"/>
      <c r="T433" s="553"/>
      <c r="U433" s="553"/>
      <c r="V433" s="553"/>
      <c r="Y433" s="555"/>
      <c r="Z433" s="555"/>
      <c r="AA433" s="553"/>
      <c r="AB433" s="553"/>
    </row>
    <row r="434" spans="8:8" ht="15.75" customHeight="1">
      <c r="A434" s="475"/>
      <c r="B434" s="553"/>
      <c r="C434" s="553"/>
      <c r="D434" s="553"/>
      <c r="G434" s="553"/>
      <c r="H434" s="553"/>
      <c r="I434" s="553"/>
      <c r="J434" s="553"/>
      <c r="K434" s="553"/>
      <c r="L434" s="553"/>
      <c r="M434" s="553"/>
      <c r="N434" s="553"/>
      <c r="O434" s="553"/>
      <c r="P434" s="553"/>
      <c r="Q434" s="554"/>
      <c r="R434" s="554"/>
      <c r="S434" s="553"/>
      <c r="T434" s="553"/>
      <c r="U434" s="553"/>
      <c r="V434" s="553"/>
      <c r="Y434" s="555"/>
      <c r="Z434" s="555"/>
      <c r="AA434" s="553"/>
      <c r="AB434" s="553"/>
    </row>
    <row r="435" spans="8:8" ht="15.75" customHeight="1">
      <c r="A435" s="475"/>
      <c r="B435" s="553"/>
      <c r="C435" s="553"/>
      <c r="D435" s="553"/>
      <c r="G435" s="553"/>
      <c r="H435" s="553"/>
      <c r="I435" s="553"/>
      <c r="J435" s="553"/>
      <c r="K435" s="553"/>
      <c r="L435" s="553"/>
      <c r="M435" s="553"/>
      <c r="N435" s="553"/>
      <c r="O435" s="553"/>
      <c r="P435" s="553"/>
      <c r="Q435" s="554"/>
      <c r="R435" s="554"/>
      <c r="S435" s="553"/>
      <c r="T435" s="553"/>
      <c r="U435" s="553"/>
      <c r="V435" s="553"/>
      <c r="Y435" s="555"/>
      <c r="Z435" s="555"/>
      <c r="AA435" s="553"/>
      <c r="AB435" s="553"/>
    </row>
    <row r="436" spans="8:8" ht="15.75" customHeight="1">
      <c r="A436" s="475"/>
      <c r="B436" s="553"/>
      <c r="C436" s="553"/>
      <c r="D436" s="553"/>
      <c r="G436" s="553"/>
      <c r="H436" s="553"/>
      <c r="I436" s="553"/>
      <c r="J436" s="553"/>
      <c r="K436" s="553"/>
      <c r="L436" s="553"/>
      <c r="M436" s="553"/>
      <c r="N436" s="553"/>
      <c r="O436" s="553"/>
      <c r="P436" s="553"/>
      <c r="Q436" s="554"/>
      <c r="R436" s="554"/>
      <c r="S436" s="553"/>
      <c r="T436" s="553"/>
      <c r="U436" s="553"/>
      <c r="V436" s="553"/>
      <c r="Y436" s="555"/>
      <c r="Z436" s="555"/>
      <c r="AA436" s="553"/>
      <c r="AB436" s="553"/>
    </row>
    <row r="437" spans="8:8" ht="15.75" customHeight="1">
      <c r="A437" s="475"/>
      <c r="B437" s="553"/>
      <c r="C437" s="553"/>
      <c r="D437" s="553"/>
      <c r="G437" s="553"/>
      <c r="H437" s="553"/>
      <c r="I437" s="553"/>
      <c r="J437" s="553"/>
      <c r="K437" s="553"/>
      <c r="L437" s="553"/>
      <c r="M437" s="553"/>
      <c r="N437" s="553"/>
      <c r="O437" s="553"/>
      <c r="P437" s="553"/>
      <c r="Q437" s="554"/>
      <c r="R437" s="554"/>
      <c r="S437" s="553"/>
      <c r="T437" s="553"/>
      <c r="U437" s="553"/>
      <c r="V437" s="553"/>
      <c r="Y437" s="555"/>
      <c r="Z437" s="555"/>
      <c r="AA437" s="553"/>
      <c r="AB437" s="553"/>
    </row>
    <row r="438" spans="8:8" ht="15.75" customHeight="1">
      <c r="A438" s="475"/>
      <c r="B438" s="553"/>
      <c r="C438" s="553"/>
      <c r="D438" s="553"/>
      <c r="G438" s="553"/>
      <c r="H438" s="553"/>
      <c r="I438" s="553"/>
      <c r="J438" s="553"/>
      <c r="K438" s="553"/>
      <c r="L438" s="553"/>
      <c r="M438" s="553"/>
      <c r="N438" s="553"/>
      <c r="O438" s="553"/>
      <c r="P438" s="553"/>
      <c r="Q438" s="554"/>
      <c r="R438" s="554"/>
      <c r="S438" s="553"/>
      <c r="T438" s="553"/>
      <c r="U438" s="553"/>
      <c r="V438" s="553"/>
      <c r="Y438" s="555"/>
      <c r="Z438" s="555"/>
      <c r="AA438" s="553"/>
      <c r="AB438" s="553"/>
    </row>
    <row r="439" spans="8:8" ht="15.75" customHeight="1">
      <c r="A439" s="475"/>
      <c r="B439" s="553"/>
      <c r="C439" s="553"/>
      <c r="D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4"/>
      <c r="R439" s="554"/>
      <c r="S439" s="553"/>
      <c r="T439" s="553"/>
      <c r="U439" s="553"/>
      <c r="V439" s="553"/>
      <c r="Y439" s="555"/>
      <c r="Z439" s="555"/>
      <c r="AA439" s="553"/>
      <c r="AB439" s="553"/>
    </row>
    <row r="440" spans="8:8" ht="15.75" customHeight="1">
      <c r="A440" s="475"/>
      <c r="B440" s="553"/>
      <c r="C440" s="553"/>
      <c r="D440" s="553"/>
      <c r="G440" s="553"/>
      <c r="H440" s="553"/>
      <c r="I440" s="553"/>
      <c r="J440" s="553"/>
      <c r="K440" s="553"/>
      <c r="L440" s="553"/>
      <c r="M440" s="553"/>
      <c r="N440" s="553"/>
      <c r="O440" s="553"/>
      <c r="P440" s="553"/>
      <c r="Q440" s="554"/>
      <c r="R440" s="554"/>
      <c r="S440" s="553"/>
      <c r="T440" s="553"/>
      <c r="U440" s="553"/>
      <c r="V440" s="553"/>
      <c r="Y440" s="555"/>
      <c r="Z440" s="555"/>
      <c r="AA440" s="553"/>
      <c r="AB440" s="553"/>
    </row>
    <row r="441" spans="8:8" ht="15.75" customHeight="1">
      <c r="A441" s="475"/>
      <c r="B441" s="553"/>
      <c r="C441" s="553"/>
      <c r="D441" s="553"/>
      <c r="G441" s="553"/>
      <c r="H441" s="553"/>
      <c r="I441" s="553"/>
      <c r="J441" s="553"/>
      <c r="K441" s="553"/>
      <c r="L441" s="553"/>
      <c r="M441" s="553"/>
      <c r="N441" s="553"/>
      <c r="O441" s="553"/>
      <c r="P441" s="553"/>
      <c r="Q441" s="554"/>
      <c r="R441" s="554"/>
      <c r="S441" s="553"/>
      <c r="T441" s="553"/>
      <c r="U441" s="553"/>
      <c r="V441" s="553"/>
      <c r="Y441" s="555"/>
      <c r="Z441" s="555"/>
      <c r="AA441" s="553"/>
      <c r="AB441" s="553"/>
    </row>
    <row r="442" spans="8:8" ht="15.75" customHeight="1">
      <c r="A442" s="475"/>
      <c r="B442" s="553"/>
      <c r="C442" s="553"/>
      <c r="D442" s="553"/>
      <c r="G442" s="553"/>
      <c r="H442" s="553"/>
      <c r="I442" s="553"/>
      <c r="J442" s="553"/>
      <c r="K442" s="553"/>
      <c r="L442" s="553"/>
      <c r="M442" s="553"/>
      <c r="N442" s="553"/>
      <c r="O442" s="553"/>
      <c r="P442" s="553"/>
      <c r="Q442" s="554"/>
      <c r="R442" s="554"/>
      <c r="S442" s="553"/>
      <c r="T442" s="553"/>
      <c r="U442" s="553"/>
      <c r="V442" s="553"/>
      <c r="Y442" s="555"/>
      <c r="Z442" s="555"/>
      <c r="AA442" s="553"/>
      <c r="AB442" s="553"/>
    </row>
    <row r="443" spans="8:8" ht="15.75" customHeight="1">
      <c r="A443" s="475"/>
      <c r="B443" s="553"/>
      <c r="C443" s="553"/>
      <c r="D443" s="553"/>
      <c r="G443" s="553"/>
      <c r="H443" s="553"/>
      <c r="I443" s="553"/>
      <c r="J443" s="553"/>
      <c r="K443" s="553"/>
      <c r="L443" s="553"/>
      <c r="M443" s="553"/>
      <c r="N443" s="553"/>
      <c r="O443" s="553"/>
      <c r="P443" s="553"/>
      <c r="Q443" s="554"/>
      <c r="R443" s="554"/>
      <c r="S443" s="553"/>
      <c r="T443" s="553"/>
      <c r="U443" s="553"/>
      <c r="V443" s="553"/>
      <c r="Y443" s="555"/>
      <c r="Z443" s="555"/>
      <c r="AA443" s="553"/>
      <c r="AB443" s="553"/>
    </row>
    <row r="444" spans="8:8" ht="15.75" customHeight="1">
      <c r="A444" s="475"/>
      <c r="B444" s="553"/>
      <c r="C444" s="553"/>
      <c r="D444" s="553"/>
      <c r="G444" s="553"/>
      <c r="H444" s="553"/>
      <c r="I444" s="553"/>
      <c r="J444" s="553"/>
      <c r="K444" s="553"/>
      <c r="L444" s="553"/>
      <c r="M444" s="553"/>
      <c r="N444" s="553"/>
      <c r="O444" s="553"/>
      <c r="P444" s="553"/>
      <c r="Q444" s="554"/>
      <c r="R444" s="554"/>
      <c r="S444" s="553"/>
      <c r="T444" s="553"/>
      <c r="U444" s="553"/>
      <c r="V444" s="553"/>
      <c r="Y444" s="555"/>
      <c r="Z444" s="555"/>
      <c r="AA444" s="553"/>
      <c r="AB444" s="553"/>
    </row>
    <row r="445" spans="8:8" ht="15.75" customHeight="1">
      <c r="A445" s="475"/>
      <c r="B445" s="553"/>
      <c r="C445" s="553"/>
      <c r="D445" s="553"/>
      <c r="G445" s="553"/>
      <c r="H445" s="553"/>
      <c r="I445" s="553"/>
      <c r="J445" s="553"/>
      <c r="K445" s="553"/>
      <c r="L445" s="553"/>
      <c r="M445" s="553"/>
      <c r="N445" s="553"/>
      <c r="O445" s="553"/>
      <c r="P445" s="553"/>
      <c r="Q445" s="554"/>
      <c r="R445" s="554"/>
      <c r="S445" s="553"/>
      <c r="T445" s="553"/>
      <c r="U445" s="553"/>
      <c r="V445" s="553"/>
      <c r="Y445" s="555"/>
      <c r="Z445" s="555"/>
      <c r="AA445" s="553"/>
      <c r="AB445" s="553"/>
    </row>
    <row r="446" spans="8:8" ht="15.75" customHeight="1">
      <c r="A446" s="475"/>
      <c r="B446" s="553"/>
      <c r="C446" s="553"/>
      <c r="D446" s="553"/>
      <c r="G446" s="553"/>
      <c r="H446" s="553"/>
      <c r="I446" s="553"/>
      <c r="J446" s="553"/>
      <c r="K446" s="553"/>
      <c r="L446" s="553"/>
      <c r="M446" s="553"/>
      <c r="N446" s="553"/>
      <c r="O446" s="553"/>
      <c r="P446" s="553"/>
      <c r="Q446" s="554"/>
      <c r="R446" s="554"/>
      <c r="S446" s="553"/>
      <c r="T446" s="553"/>
      <c r="U446" s="553"/>
      <c r="V446" s="553"/>
      <c r="Y446" s="555"/>
      <c r="Z446" s="555"/>
      <c r="AA446" s="553"/>
      <c r="AB446" s="553"/>
    </row>
    <row r="447" spans="8:8" ht="15.75" customHeight="1">
      <c r="A447" s="475"/>
      <c r="B447" s="553"/>
      <c r="C447" s="553"/>
      <c r="D447" s="553"/>
      <c r="G447" s="553"/>
      <c r="H447" s="553"/>
      <c r="I447" s="553"/>
      <c r="J447" s="553"/>
      <c r="K447" s="553"/>
      <c r="L447" s="553"/>
      <c r="M447" s="553"/>
      <c r="N447" s="553"/>
      <c r="O447" s="553"/>
      <c r="P447" s="553"/>
      <c r="Q447" s="554"/>
      <c r="R447" s="554"/>
      <c r="S447" s="553"/>
      <c r="T447" s="553"/>
      <c r="U447" s="553"/>
      <c r="V447" s="553"/>
      <c r="Y447" s="555"/>
      <c r="Z447" s="555"/>
      <c r="AA447" s="553"/>
      <c r="AB447" s="553"/>
    </row>
    <row r="448" spans="8:8" ht="15.75" customHeight="1">
      <c r="A448" s="475"/>
      <c r="B448" s="553"/>
      <c r="C448" s="553"/>
      <c r="D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4"/>
      <c r="R448" s="554"/>
      <c r="S448" s="553"/>
      <c r="T448" s="553"/>
      <c r="U448" s="553"/>
      <c r="V448" s="553"/>
      <c r="Y448" s="555"/>
      <c r="Z448" s="555"/>
      <c r="AA448" s="553"/>
      <c r="AB448" s="553"/>
    </row>
    <row r="449" spans="8:8" ht="15.75" customHeight="1">
      <c r="A449" s="475"/>
      <c r="B449" s="553"/>
      <c r="C449" s="553"/>
      <c r="D449" s="553"/>
      <c r="G449" s="553"/>
      <c r="H449" s="553"/>
      <c r="I449" s="553"/>
      <c r="J449" s="553"/>
      <c r="K449" s="553"/>
      <c r="L449" s="553"/>
      <c r="M449" s="553"/>
      <c r="N449" s="553"/>
      <c r="O449" s="553"/>
      <c r="P449" s="553"/>
      <c r="Q449" s="554"/>
      <c r="R449" s="554"/>
      <c r="S449" s="553"/>
      <c r="T449" s="553"/>
      <c r="U449" s="553"/>
      <c r="V449" s="553"/>
      <c r="Y449" s="555"/>
      <c r="Z449" s="555"/>
      <c r="AA449" s="553"/>
      <c r="AB449" s="553"/>
    </row>
    <row r="450" spans="8:8" ht="15.75" customHeight="1">
      <c r="A450" s="475"/>
      <c r="B450" s="553"/>
      <c r="C450" s="553"/>
      <c r="D450" s="553"/>
      <c r="G450" s="553"/>
      <c r="H450" s="553"/>
      <c r="I450" s="553"/>
      <c r="J450" s="553"/>
      <c r="K450" s="553"/>
      <c r="L450" s="553"/>
      <c r="M450" s="553"/>
      <c r="N450" s="553"/>
      <c r="O450" s="553"/>
      <c r="P450" s="553"/>
      <c r="Q450" s="554"/>
      <c r="R450" s="554"/>
      <c r="S450" s="553"/>
      <c r="T450" s="553"/>
      <c r="U450" s="553"/>
      <c r="V450" s="553"/>
      <c r="Y450" s="555"/>
      <c r="Z450" s="555"/>
      <c r="AA450" s="553"/>
      <c r="AB450" s="553"/>
    </row>
    <row r="451" spans="8:8" ht="15.75" customHeight="1">
      <c r="A451" s="475"/>
      <c r="B451" s="553"/>
      <c r="C451" s="553"/>
      <c r="D451" s="553"/>
      <c r="G451" s="553"/>
      <c r="H451" s="553"/>
      <c r="I451" s="553"/>
      <c r="J451" s="553"/>
      <c r="K451" s="553"/>
      <c r="L451" s="553"/>
      <c r="M451" s="553"/>
      <c r="N451" s="553"/>
      <c r="O451" s="553"/>
      <c r="P451" s="553"/>
      <c r="Q451" s="554"/>
      <c r="R451" s="554"/>
      <c r="S451" s="553"/>
      <c r="T451" s="553"/>
      <c r="U451" s="553"/>
      <c r="V451" s="553"/>
      <c r="Y451" s="555"/>
      <c r="Z451" s="555"/>
      <c r="AA451" s="553"/>
      <c r="AB451" s="553"/>
    </row>
    <row r="452" spans="8:8" ht="15.75" customHeight="1">
      <c r="A452" s="475"/>
      <c r="B452" s="553"/>
      <c r="C452" s="553"/>
      <c r="D452" s="553"/>
      <c r="G452" s="553"/>
      <c r="H452" s="553"/>
      <c r="I452" s="553"/>
      <c r="J452" s="553"/>
      <c r="K452" s="553"/>
      <c r="L452" s="553"/>
      <c r="M452" s="553"/>
      <c r="N452" s="553"/>
      <c r="O452" s="553"/>
      <c r="P452" s="553"/>
      <c r="Q452" s="554"/>
      <c r="R452" s="554"/>
      <c r="S452" s="553"/>
      <c r="T452" s="553"/>
      <c r="U452" s="553"/>
      <c r="V452" s="553"/>
      <c r="Y452" s="555"/>
      <c r="Z452" s="555"/>
      <c r="AA452" s="553"/>
      <c r="AB452" s="553"/>
    </row>
    <row r="453" spans="8:8" ht="15.75" customHeight="1">
      <c r="A453" s="475"/>
      <c r="B453" s="553"/>
      <c r="C453" s="553"/>
      <c r="D453" s="553"/>
      <c r="G453" s="553"/>
      <c r="H453" s="553"/>
      <c r="I453" s="553"/>
      <c r="J453" s="553"/>
      <c r="K453" s="553"/>
      <c r="L453" s="553"/>
      <c r="M453" s="553"/>
      <c r="N453" s="553"/>
      <c r="O453" s="553"/>
      <c r="P453" s="553"/>
      <c r="Q453" s="554"/>
      <c r="R453" s="554"/>
      <c r="S453" s="553"/>
      <c r="T453" s="553"/>
      <c r="U453" s="553"/>
      <c r="V453" s="553"/>
      <c r="Y453" s="555"/>
      <c r="Z453" s="555"/>
      <c r="AA453" s="553"/>
      <c r="AB453" s="553"/>
    </row>
    <row r="454" spans="8:8" ht="15.75" customHeight="1">
      <c r="A454" s="475"/>
      <c r="B454" s="553"/>
      <c r="C454" s="553"/>
      <c r="D454" s="553"/>
      <c r="G454" s="553"/>
      <c r="H454" s="553"/>
      <c r="I454" s="553"/>
      <c r="J454" s="553"/>
      <c r="K454" s="553"/>
      <c r="L454" s="553"/>
      <c r="M454" s="553"/>
      <c r="N454" s="553"/>
      <c r="O454" s="553"/>
      <c r="P454" s="553"/>
      <c r="Q454" s="554"/>
      <c r="R454" s="554"/>
      <c r="S454" s="553"/>
      <c r="T454" s="553"/>
      <c r="U454" s="553"/>
      <c r="V454" s="553"/>
      <c r="Y454" s="555"/>
      <c r="Z454" s="555"/>
      <c r="AA454" s="553"/>
      <c r="AB454" s="553"/>
    </row>
    <row r="455" spans="8:8" ht="15.75" customHeight="1">
      <c r="A455" s="475"/>
      <c r="B455" s="553"/>
      <c r="C455" s="553"/>
      <c r="D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4"/>
      <c r="R455" s="554"/>
      <c r="S455" s="553"/>
      <c r="T455" s="553"/>
      <c r="U455" s="553"/>
      <c r="V455" s="553"/>
      <c r="Y455" s="555"/>
      <c r="Z455" s="555"/>
      <c r="AA455" s="553"/>
      <c r="AB455" s="553"/>
    </row>
    <row r="456" spans="8:8" ht="15.75" customHeight="1">
      <c r="A456" s="475"/>
      <c r="B456" s="553"/>
      <c r="C456" s="553"/>
      <c r="D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4"/>
      <c r="R456" s="554"/>
      <c r="S456" s="553"/>
      <c r="T456" s="553"/>
      <c r="U456" s="553"/>
      <c r="V456" s="553"/>
      <c r="Y456" s="555"/>
      <c r="Z456" s="555"/>
      <c r="AA456" s="553"/>
      <c r="AB456" s="553"/>
    </row>
    <row r="457" spans="8:8" ht="15.75" customHeight="1">
      <c r="A457" s="475"/>
      <c r="B457" s="553"/>
      <c r="C457" s="553"/>
      <c r="D457" s="553"/>
      <c r="G457" s="553"/>
      <c r="H457" s="553"/>
      <c r="I457" s="553"/>
      <c r="J457" s="553"/>
      <c r="K457" s="553"/>
      <c r="L457" s="553"/>
      <c r="M457" s="553"/>
      <c r="N457" s="553"/>
      <c r="O457" s="553"/>
      <c r="P457" s="553"/>
      <c r="Q457" s="554"/>
      <c r="R457" s="554"/>
      <c r="S457" s="553"/>
      <c r="T457" s="553"/>
      <c r="U457" s="553"/>
      <c r="V457" s="553"/>
      <c r="Y457" s="555"/>
      <c r="Z457" s="555"/>
      <c r="AA457" s="553"/>
      <c r="AB457" s="553"/>
    </row>
    <row r="458" spans="8:8" ht="15.75" customHeight="1">
      <c r="A458" s="475"/>
      <c r="B458" s="553"/>
      <c r="C458" s="553"/>
      <c r="D458" s="553"/>
      <c r="G458" s="553"/>
      <c r="H458" s="553"/>
      <c r="I458" s="553"/>
      <c r="J458" s="553"/>
      <c r="K458" s="553"/>
      <c r="L458" s="553"/>
      <c r="M458" s="553"/>
      <c r="N458" s="553"/>
      <c r="O458" s="553"/>
      <c r="P458" s="553"/>
      <c r="Q458" s="554"/>
      <c r="R458" s="554"/>
      <c r="S458" s="553"/>
      <c r="T458" s="553"/>
      <c r="U458" s="553"/>
      <c r="V458" s="553"/>
      <c r="Y458" s="555"/>
      <c r="Z458" s="555"/>
      <c r="AA458" s="553"/>
      <c r="AB458" s="553"/>
    </row>
    <row r="459" spans="8:8" ht="15.75" customHeight="1">
      <c r="A459" s="475"/>
      <c r="B459" s="553"/>
      <c r="C459" s="553"/>
      <c r="D459" s="553"/>
      <c r="G459" s="553"/>
      <c r="H459" s="553"/>
      <c r="I459" s="553"/>
      <c r="J459" s="553"/>
      <c r="K459" s="553"/>
      <c r="L459" s="553"/>
      <c r="M459" s="553"/>
      <c r="N459" s="553"/>
      <c r="O459" s="553"/>
      <c r="P459" s="553"/>
      <c r="Q459" s="554"/>
      <c r="R459" s="554"/>
      <c r="S459" s="553"/>
      <c r="T459" s="553"/>
      <c r="U459" s="553"/>
      <c r="V459" s="553"/>
      <c r="Y459" s="555"/>
      <c r="Z459" s="555"/>
      <c r="AA459" s="553"/>
      <c r="AB459" s="553"/>
    </row>
    <row r="460" spans="8:8" ht="15.75" customHeight="1">
      <c r="A460" s="475"/>
      <c r="B460" s="553"/>
      <c r="C460" s="553"/>
      <c r="D460" s="553"/>
      <c r="G460" s="553"/>
      <c r="H460" s="553"/>
      <c r="I460" s="553"/>
      <c r="J460" s="553"/>
      <c r="K460" s="553"/>
      <c r="L460" s="553"/>
      <c r="M460" s="553"/>
      <c r="N460" s="553"/>
      <c r="O460" s="553"/>
      <c r="P460" s="553"/>
      <c r="Q460" s="554"/>
      <c r="R460" s="554"/>
      <c r="S460" s="553"/>
      <c r="T460" s="553"/>
      <c r="U460" s="553"/>
      <c r="V460" s="553"/>
      <c r="Y460" s="555"/>
      <c r="Z460" s="555"/>
      <c r="AA460" s="553"/>
      <c r="AB460" s="553"/>
    </row>
    <row r="461" spans="8:8" ht="15.75" customHeight="1">
      <c r="A461" s="475"/>
      <c r="B461" s="553"/>
      <c r="C461" s="553"/>
      <c r="D461" s="553"/>
      <c r="G461" s="553"/>
      <c r="H461" s="553"/>
      <c r="I461" s="553"/>
      <c r="J461" s="553"/>
      <c r="K461" s="553"/>
      <c r="L461" s="553"/>
      <c r="M461" s="553"/>
      <c r="N461" s="553"/>
      <c r="O461" s="553"/>
      <c r="P461" s="553"/>
      <c r="Q461" s="554"/>
      <c r="R461" s="554"/>
      <c r="S461" s="553"/>
      <c r="T461" s="553"/>
      <c r="U461" s="553"/>
      <c r="V461" s="553"/>
      <c r="Y461" s="555"/>
      <c r="Z461" s="555"/>
      <c r="AA461" s="553"/>
      <c r="AB461" s="553"/>
    </row>
    <row r="462" spans="8:8" ht="15.75" customHeight="1">
      <c r="A462" s="475"/>
      <c r="B462" s="553"/>
      <c r="C462" s="553"/>
      <c r="D462" s="553"/>
      <c r="G462" s="553"/>
      <c r="H462" s="553"/>
      <c r="I462" s="553"/>
      <c r="J462" s="553"/>
      <c r="K462" s="553"/>
      <c r="L462" s="553"/>
      <c r="M462" s="553"/>
      <c r="N462" s="553"/>
      <c r="O462" s="553"/>
      <c r="P462" s="553"/>
      <c r="Q462" s="554"/>
      <c r="R462" s="554"/>
      <c r="S462" s="553"/>
      <c r="T462" s="553"/>
      <c r="U462" s="553"/>
      <c r="V462" s="553"/>
      <c r="Y462" s="555"/>
      <c r="Z462" s="555"/>
      <c r="AA462" s="553"/>
      <c r="AB462" s="553"/>
    </row>
    <row r="463" spans="8:8" ht="15.75" customHeight="1">
      <c r="A463" s="475"/>
      <c r="B463" s="553"/>
      <c r="C463" s="553"/>
      <c r="D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4"/>
      <c r="R463" s="554"/>
      <c r="S463" s="553"/>
      <c r="T463" s="553"/>
      <c r="U463" s="553"/>
      <c r="V463" s="553"/>
      <c r="Y463" s="555"/>
      <c r="Z463" s="555"/>
      <c r="AA463" s="553"/>
      <c r="AB463" s="553"/>
    </row>
    <row r="464" spans="8:8" ht="15.75" customHeight="1">
      <c r="A464" s="475"/>
      <c r="B464" s="553"/>
      <c r="C464" s="553"/>
      <c r="D464" s="553"/>
      <c r="G464" s="553"/>
      <c r="H464" s="553"/>
      <c r="I464" s="553"/>
      <c r="J464" s="553"/>
      <c r="K464" s="553"/>
      <c r="L464" s="553"/>
      <c r="M464" s="553"/>
      <c r="N464" s="553"/>
      <c r="O464" s="553"/>
      <c r="P464" s="553"/>
      <c r="Q464" s="554"/>
      <c r="R464" s="554"/>
      <c r="S464" s="553"/>
      <c r="T464" s="553"/>
      <c r="U464" s="553"/>
      <c r="V464" s="553"/>
      <c r="Y464" s="555"/>
      <c r="Z464" s="555"/>
      <c r="AA464" s="553"/>
      <c r="AB464" s="553"/>
    </row>
    <row r="465" spans="8:8" ht="15.75" customHeight="1">
      <c r="A465" s="475"/>
      <c r="B465" s="553"/>
      <c r="C465" s="553"/>
      <c r="D465" s="553"/>
      <c r="G465" s="553"/>
      <c r="H465" s="553"/>
      <c r="I465" s="553"/>
      <c r="J465" s="553"/>
      <c r="K465" s="553"/>
      <c r="L465" s="553"/>
      <c r="M465" s="553"/>
      <c r="N465" s="553"/>
      <c r="O465" s="553"/>
      <c r="P465" s="553"/>
      <c r="Q465" s="554"/>
      <c r="R465" s="554"/>
      <c r="S465" s="553"/>
      <c r="T465" s="553"/>
      <c r="U465" s="553"/>
      <c r="V465" s="553"/>
      <c r="Y465" s="555"/>
      <c r="Z465" s="555"/>
      <c r="AA465" s="553"/>
      <c r="AB465" s="553"/>
    </row>
    <row r="466" spans="8:8" ht="15.75" customHeight="1">
      <c r="A466" s="475"/>
      <c r="B466" s="553"/>
      <c r="C466" s="553"/>
      <c r="D466" s="553"/>
      <c r="G466" s="553"/>
      <c r="H466" s="553"/>
      <c r="I466" s="553"/>
      <c r="J466" s="553"/>
      <c r="K466" s="553"/>
      <c r="L466" s="553"/>
      <c r="M466" s="553"/>
      <c r="N466" s="553"/>
      <c r="O466" s="553"/>
      <c r="P466" s="553"/>
      <c r="Q466" s="554"/>
      <c r="R466" s="554"/>
      <c r="S466" s="553"/>
      <c r="T466" s="553"/>
      <c r="U466" s="553"/>
      <c r="V466" s="553"/>
      <c r="Y466" s="555"/>
      <c r="Z466" s="555"/>
      <c r="AA466" s="553"/>
      <c r="AB466" s="553"/>
    </row>
    <row r="467" spans="8:8" ht="15.75" customHeight="1">
      <c r="A467" s="475"/>
      <c r="B467" s="553"/>
      <c r="C467" s="553"/>
      <c r="D467" s="553"/>
      <c r="G467" s="553"/>
      <c r="H467" s="553"/>
      <c r="I467" s="553"/>
      <c r="J467" s="553"/>
      <c r="K467" s="553"/>
      <c r="L467" s="553"/>
      <c r="M467" s="553"/>
      <c r="N467" s="553"/>
      <c r="O467" s="553"/>
      <c r="P467" s="553"/>
      <c r="Q467" s="554"/>
      <c r="R467" s="554"/>
      <c r="S467" s="553"/>
      <c r="T467" s="553"/>
      <c r="U467" s="553"/>
      <c r="V467" s="553"/>
      <c r="Y467" s="555"/>
      <c r="Z467" s="555"/>
      <c r="AA467" s="553"/>
      <c r="AB467" s="553"/>
    </row>
    <row r="468" spans="8:8" ht="15.75" customHeight="1">
      <c r="A468" s="475"/>
      <c r="B468" s="553"/>
      <c r="C468" s="553"/>
      <c r="D468" s="553"/>
      <c r="G468" s="553"/>
      <c r="H468" s="553"/>
      <c r="I468" s="553"/>
      <c r="J468" s="553"/>
      <c r="K468" s="553"/>
      <c r="L468" s="553"/>
      <c r="M468" s="553"/>
      <c r="N468" s="553"/>
      <c r="O468" s="553"/>
      <c r="P468" s="553"/>
      <c r="Q468" s="554"/>
      <c r="R468" s="554"/>
      <c r="S468" s="553"/>
      <c r="T468" s="553"/>
      <c r="U468" s="553"/>
      <c r="V468" s="553"/>
      <c r="Y468" s="555"/>
      <c r="Z468" s="555"/>
      <c r="AA468" s="553"/>
      <c r="AB468" s="553"/>
    </row>
    <row r="469" spans="8:8" ht="15.75" customHeight="1">
      <c r="A469" s="475"/>
      <c r="B469" s="553"/>
      <c r="C469" s="553"/>
      <c r="D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4"/>
      <c r="R469" s="554"/>
      <c r="S469" s="553"/>
      <c r="T469" s="553"/>
      <c r="U469" s="553"/>
      <c r="V469" s="553"/>
      <c r="Y469" s="555"/>
      <c r="Z469" s="555"/>
      <c r="AA469" s="553"/>
      <c r="AB469" s="553"/>
    </row>
    <row r="470" spans="8:8" ht="15.75" customHeight="1">
      <c r="A470" s="475"/>
      <c r="B470" s="553"/>
      <c r="C470" s="553"/>
      <c r="D470" s="553"/>
      <c r="G470" s="553"/>
      <c r="H470" s="553"/>
      <c r="I470" s="553"/>
      <c r="J470" s="553"/>
      <c r="K470" s="553"/>
      <c r="L470" s="553"/>
      <c r="M470" s="553"/>
      <c r="N470" s="553"/>
      <c r="O470" s="553"/>
      <c r="P470" s="553"/>
      <c r="Q470" s="554"/>
      <c r="R470" s="554"/>
      <c r="S470" s="553"/>
      <c r="T470" s="553"/>
      <c r="U470" s="553"/>
      <c r="V470" s="553"/>
      <c r="Y470" s="555"/>
      <c r="Z470" s="555"/>
      <c r="AA470" s="553"/>
      <c r="AB470" s="553"/>
    </row>
    <row r="471" spans="8:8" ht="15.75" customHeight="1">
      <c r="A471" s="475"/>
      <c r="B471" s="553"/>
      <c r="C471" s="553"/>
      <c r="D471" s="553"/>
      <c r="G471" s="553"/>
      <c r="H471" s="553"/>
      <c r="I471" s="553"/>
      <c r="J471" s="553"/>
      <c r="K471" s="553"/>
      <c r="L471" s="553"/>
      <c r="M471" s="553"/>
      <c r="N471" s="553"/>
      <c r="O471" s="553"/>
      <c r="P471" s="553"/>
      <c r="Q471" s="554"/>
      <c r="R471" s="554"/>
      <c r="S471" s="553"/>
      <c r="T471" s="553"/>
      <c r="U471" s="553"/>
      <c r="V471" s="553"/>
      <c r="Y471" s="555"/>
      <c r="Z471" s="555"/>
      <c r="AA471" s="553"/>
      <c r="AB471" s="553"/>
    </row>
    <row r="472" spans="8:8" ht="15.75" customHeight="1">
      <c r="A472" s="475"/>
      <c r="B472" s="553"/>
      <c r="C472" s="553"/>
      <c r="D472" s="553"/>
      <c r="G472" s="553"/>
      <c r="H472" s="553"/>
      <c r="I472" s="553"/>
      <c r="J472" s="553"/>
      <c r="K472" s="553"/>
      <c r="L472" s="553"/>
      <c r="M472" s="553"/>
      <c r="N472" s="553"/>
      <c r="O472" s="553"/>
      <c r="P472" s="553"/>
      <c r="Q472" s="554"/>
      <c r="R472" s="554"/>
      <c r="S472" s="553"/>
      <c r="T472" s="553"/>
      <c r="U472" s="553"/>
      <c r="V472" s="553"/>
      <c r="Y472" s="555"/>
      <c r="Z472" s="555"/>
      <c r="AA472" s="553"/>
      <c r="AB472" s="553"/>
    </row>
    <row r="473" spans="8:8" ht="15.75" customHeight="1">
      <c r="A473" s="475"/>
      <c r="B473" s="553"/>
      <c r="C473" s="553"/>
      <c r="D473" s="553"/>
      <c r="G473" s="553"/>
      <c r="H473" s="553"/>
      <c r="I473" s="553"/>
      <c r="J473" s="553"/>
      <c r="K473" s="553"/>
      <c r="L473" s="553"/>
      <c r="M473" s="553"/>
      <c r="N473" s="553"/>
      <c r="O473" s="553"/>
      <c r="P473" s="553"/>
      <c r="Q473" s="554"/>
      <c r="R473" s="554"/>
      <c r="S473" s="553"/>
      <c r="T473" s="553"/>
      <c r="U473" s="553"/>
      <c r="V473" s="553"/>
      <c r="Y473" s="555"/>
      <c r="Z473" s="555"/>
      <c r="AA473" s="553"/>
      <c r="AB473" s="553"/>
    </row>
    <row r="474" spans="8:8" ht="15.75" customHeight="1">
      <c r="A474" s="475"/>
      <c r="B474" s="553"/>
      <c r="C474" s="553"/>
      <c r="D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4"/>
      <c r="R474" s="554"/>
      <c r="S474" s="553"/>
      <c r="T474" s="553"/>
      <c r="U474" s="553"/>
      <c r="V474" s="553"/>
      <c r="Y474" s="555"/>
      <c r="Z474" s="555"/>
      <c r="AA474" s="553"/>
      <c r="AB474" s="553"/>
    </row>
    <row r="475" spans="8:8" ht="15.75" customHeight="1">
      <c r="A475" s="475"/>
      <c r="B475" s="553"/>
      <c r="C475" s="553"/>
      <c r="D475" s="553"/>
      <c r="G475" s="553"/>
      <c r="H475" s="553"/>
      <c r="I475" s="553"/>
      <c r="J475" s="553"/>
      <c r="K475" s="553"/>
      <c r="L475" s="553"/>
      <c r="M475" s="553"/>
      <c r="N475" s="553"/>
      <c r="O475" s="553"/>
      <c r="P475" s="553"/>
      <c r="Q475" s="554"/>
      <c r="R475" s="554"/>
      <c r="S475" s="553"/>
      <c r="T475" s="553"/>
      <c r="U475" s="553"/>
      <c r="V475" s="553"/>
      <c r="Y475" s="555"/>
      <c r="Z475" s="555"/>
      <c r="AA475" s="553"/>
      <c r="AB475" s="553"/>
    </row>
    <row r="476" spans="8:8" ht="15.75" customHeight="1">
      <c r="A476" s="475"/>
      <c r="B476" s="553"/>
      <c r="C476" s="553"/>
      <c r="D476" s="553"/>
      <c r="G476" s="553"/>
      <c r="H476" s="553"/>
      <c r="I476" s="553"/>
      <c r="J476" s="553"/>
      <c r="K476" s="553"/>
      <c r="L476" s="553"/>
      <c r="M476" s="553"/>
      <c r="N476" s="553"/>
      <c r="O476" s="553"/>
      <c r="P476" s="553"/>
      <c r="Q476" s="554"/>
      <c r="R476" s="554"/>
      <c r="S476" s="553"/>
      <c r="T476" s="553"/>
      <c r="U476" s="553"/>
      <c r="V476" s="553"/>
      <c r="Y476" s="555"/>
      <c r="Z476" s="555"/>
      <c r="AA476" s="553"/>
      <c r="AB476" s="553"/>
    </row>
    <row r="477" spans="8:8" ht="15.75" customHeight="1">
      <c r="A477" s="475"/>
      <c r="B477" s="553"/>
      <c r="C477" s="553"/>
      <c r="D477" s="553"/>
      <c r="G477" s="553"/>
      <c r="H477" s="553"/>
      <c r="I477" s="553"/>
      <c r="J477" s="553"/>
      <c r="K477" s="553"/>
      <c r="L477" s="553"/>
      <c r="M477" s="553"/>
      <c r="N477" s="553"/>
      <c r="O477" s="553"/>
      <c r="P477" s="553"/>
      <c r="Q477" s="554"/>
      <c r="R477" s="554"/>
      <c r="S477" s="553"/>
      <c r="T477" s="553"/>
      <c r="U477" s="553"/>
      <c r="V477" s="553"/>
      <c r="Y477" s="555"/>
      <c r="Z477" s="555"/>
      <c r="AA477" s="553"/>
      <c r="AB477" s="553"/>
    </row>
    <row r="478" spans="8:8" ht="15.75" customHeight="1">
      <c r="A478" s="475"/>
      <c r="B478" s="553"/>
      <c r="C478" s="553"/>
      <c r="D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4"/>
      <c r="R478" s="554"/>
      <c r="S478" s="553"/>
      <c r="T478" s="553"/>
      <c r="U478" s="553"/>
      <c r="V478" s="553"/>
      <c r="Y478" s="555"/>
      <c r="Z478" s="555"/>
      <c r="AA478" s="553"/>
      <c r="AB478" s="553"/>
    </row>
    <row r="479" spans="8:8" ht="15.75" customHeight="1">
      <c r="A479" s="475"/>
      <c r="B479" s="553"/>
      <c r="C479" s="553"/>
      <c r="D479" s="553"/>
      <c r="G479" s="553"/>
      <c r="H479" s="553"/>
      <c r="I479" s="553"/>
      <c r="J479" s="553"/>
      <c r="K479" s="553"/>
      <c r="L479" s="553"/>
      <c r="M479" s="553"/>
      <c r="N479" s="553"/>
      <c r="O479" s="553"/>
      <c r="P479" s="553"/>
      <c r="Q479" s="554"/>
      <c r="R479" s="554"/>
      <c r="S479" s="553"/>
      <c r="T479" s="553"/>
      <c r="U479" s="553"/>
      <c r="V479" s="553"/>
      <c r="Y479" s="555"/>
      <c r="Z479" s="555"/>
      <c r="AA479" s="553"/>
      <c r="AB479" s="553"/>
    </row>
    <row r="480" spans="8:8" ht="15.75" customHeight="1">
      <c r="A480" s="475"/>
      <c r="B480" s="553"/>
      <c r="C480" s="553"/>
      <c r="D480" s="553"/>
      <c r="G480" s="553"/>
      <c r="H480" s="553"/>
      <c r="I480" s="553"/>
      <c r="J480" s="553"/>
      <c r="K480" s="553"/>
      <c r="L480" s="553"/>
      <c r="M480" s="553"/>
      <c r="N480" s="553"/>
      <c r="O480" s="553"/>
      <c r="P480" s="553"/>
      <c r="Q480" s="554"/>
      <c r="R480" s="554"/>
      <c r="S480" s="553"/>
      <c r="T480" s="553"/>
      <c r="U480" s="553"/>
      <c r="V480" s="553"/>
      <c r="Y480" s="555"/>
      <c r="Z480" s="555"/>
      <c r="AA480" s="553"/>
      <c r="AB480" s="553"/>
    </row>
    <row r="481" spans="8:8" ht="15.75" customHeight="1">
      <c r="A481" s="475"/>
      <c r="B481" s="553"/>
      <c r="C481" s="553"/>
      <c r="D481" s="553"/>
      <c r="G481" s="553"/>
      <c r="H481" s="553"/>
      <c r="I481" s="553"/>
      <c r="J481" s="553"/>
      <c r="K481" s="553"/>
      <c r="L481" s="553"/>
      <c r="M481" s="553"/>
      <c r="N481" s="553"/>
      <c r="O481" s="553"/>
      <c r="P481" s="553"/>
      <c r="Q481" s="554"/>
      <c r="R481" s="554"/>
      <c r="S481" s="553"/>
      <c r="T481" s="553"/>
      <c r="U481" s="553"/>
      <c r="V481" s="553"/>
      <c r="Y481" s="555"/>
      <c r="Z481" s="555"/>
      <c r="AA481" s="553"/>
      <c r="AB481" s="553"/>
    </row>
    <row r="482" spans="8:8" ht="15.75" customHeight="1">
      <c r="A482" s="475"/>
      <c r="B482" s="553"/>
      <c r="C482" s="553"/>
      <c r="D482" s="553"/>
      <c r="G482" s="553"/>
      <c r="H482" s="553"/>
      <c r="I482" s="553"/>
      <c r="J482" s="553"/>
      <c r="K482" s="553"/>
      <c r="L482" s="553"/>
      <c r="M482" s="553"/>
      <c r="N482" s="553"/>
      <c r="O482" s="553"/>
      <c r="P482" s="553"/>
      <c r="Q482" s="554"/>
      <c r="R482" s="554"/>
      <c r="S482" s="553"/>
      <c r="T482" s="553"/>
      <c r="U482" s="553"/>
      <c r="V482" s="553"/>
      <c r="Y482" s="555"/>
      <c r="Z482" s="555"/>
      <c r="AA482" s="553"/>
      <c r="AB482" s="553"/>
    </row>
    <row r="483" spans="8:8" ht="15.75" customHeight="1">
      <c r="A483" s="475"/>
      <c r="B483" s="553"/>
      <c r="C483" s="553"/>
      <c r="D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4"/>
      <c r="R483" s="554"/>
      <c r="S483" s="553"/>
      <c r="T483" s="553"/>
      <c r="U483" s="553"/>
      <c r="V483" s="553"/>
      <c r="Y483" s="555"/>
      <c r="Z483" s="555"/>
      <c r="AA483" s="553"/>
      <c r="AB483" s="553"/>
    </row>
    <row r="484" spans="8:8" ht="15.75" customHeight="1">
      <c r="A484" s="475"/>
      <c r="B484" s="553"/>
      <c r="C484" s="553"/>
      <c r="D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4"/>
      <c r="R484" s="554"/>
      <c r="S484" s="553"/>
      <c r="T484" s="553"/>
      <c r="U484" s="553"/>
      <c r="V484" s="553"/>
      <c r="Y484" s="555"/>
      <c r="Z484" s="555"/>
      <c r="AA484" s="553"/>
      <c r="AB484" s="553"/>
    </row>
    <row r="485" spans="8:8" ht="15.75" customHeight="1">
      <c r="A485" s="475"/>
      <c r="B485" s="553"/>
      <c r="C485" s="553"/>
      <c r="D485" s="553"/>
      <c r="G485" s="553"/>
      <c r="H485" s="553"/>
      <c r="I485" s="553"/>
      <c r="J485" s="553"/>
      <c r="K485" s="553"/>
      <c r="L485" s="553"/>
      <c r="M485" s="553"/>
      <c r="N485" s="553"/>
      <c r="O485" s="553"/>
      <c r="P485" s="553"/>
      <c r="Q485" s="554"/>
      <c r="R485" s="554"/>
      <c r="S485" s="553"/>
      <c r="T485" s="553"/>
      <c r="U485" s="553"/>
      <c r="V485" s="553"/>
      <c r="Y485" s="555"/>
      <c r="Z485" s="555"/>
      <c r="AA485" s="553"/>
      <c r="AB485" s="553"/>
    </row>
    <row r="486" spans="8:8" ht="15.75" customHeight="1">
      <c r="A486" s="475"/>
      <c r="B486" s="553"/>
      <c r="C486" s="553"/>
      <c r="D486" s="553"/>
      <c r="G486" s="553"/>
      <c r="H486" s="553"/>
      <c r="I486" s="553"/>
      <c r="J486" s="553"/>
      <c r="K486" s="553"/>
      <c r="L486" s="553"/>
      <c r="M486" s="553"/>
      <c r="N486" s="553"/>
      <c r="O486" s="553"/>
      <c r="P486" s="553"/>
      <c r="Q486" s="554"/>
      <c r="R486" s="554"/>
      <c r="S486" s="553"/>
      <c r="T486" s="553"/>
      <c r="U486" s="553"/>
      <c r="V486" s="553"/>
      <c r="Y486" s="555"/>
      <c r="Z486" s="555"/>
      <c r="AA486" s="553"/>
      <c r="AB486" s="553"/>
    </row>
    <row r="487" spans="8:8" ht="15.75" customHeight="1">
      <c r="A487" s="475"/>
      <c r="B487" s="553"/>
      <c r="C487" s="553"/>
      <c r="D487" s="553"/>
      <c r="G487" s="553"/>
      <c r="H487" s="553"/>
      <c r="I487" s="553"/>
      <c r="J487" s="553"/>
      <c r="K487" s="553"/>
      <c r="L487" s="553"/>
      <c r="M487" s="553"/>
      <c r="N487" s="553"/>
      <c r="O487" s="553"/>
      <c r="P487" s="553"/>
      <c r="Q487" s="554"/>
      <c r="R487" s="554"/>
      <c r="S487" s="553"/>
      <c r="T487" s="553"/>
      <c r="U487" s="553"/>
      <c r="V487" s="553"/>
      <c r="Y487" s="555"/>
      <c r="Z487" s="555"/>
      <c r="AA487" s="553"/>
      <c r="AB487" s="553"/>
    </row>
    <row r="488" spans="8:8" ht="15.75" customHeight="1">
      <c r="A488" s="475"/>
      <c r="B488" s="553"/>
      <c r="C488" s="553"/>
      <c r="D488" s="553"/>
      <c r="G488" s="553"/>
      <c r="H488" s="553"/>
      <c r="I488" s="553"/>
      <c r="J488" s="553"/>
      <c r="K488" s="553"/>
      <c r="L488" s="553"/>
      <c r="M488" s="553"/>
      <c r="N488" s="553"/>
      <c r="O488" s="553"/>
      <c r="P488" s="553"/>
      <c r="Q488" s="554"/>
      <c r="R488" s="554"/>
      <c r="S488" s="553"/>
      <c r="T488" s="553"/>
      <c r="U488" s="553"/>
      <c r="V488" s="553"/>
      <c r="Y488" s="555"/>
      <c r="Z488" s="555"/>
      <c r="AA488" s="553"/>
      <c r="AB488" s="553"/>
    </row>
    <row r="489" spans="8:8" ht="15.75" customHeight="1">
      <c r="A489" s="475"/>
      <c r="B489" s="553"/>
      <c r="C489" s="553"/>
      <c r="D489" s="553"/>
      <c r="G489" s="553"/>
      <c r="H489" s="553"/>
      <c r="I489" s="553"/>
      <c r="J489" s="553"/>
      <c r="K489" s="553"/>
      <c r="L489" s="553"/>
      <c r="M489" s="553"/>
      <c r="N489" s="553"/>
      <c r="O489" s="553"/>
      <c r="P489" s="553"/>
      <c r="Q489" s="554"/>
      <c r="R489" s="554"/>
      <c r="S489" s="553"/>
      <c r="T489" s="553"/>
      <c r="U489" s="553"/>
      <c r="V489" s="553"/>
      <c r="Y489" s="555"/>
      <c r="Z489" s="555"/>
      <c r="AA489" s="553"/>
      <c r="AB489" s="553"/>
    </row>
    <row r="490" spans="8:8" ht="15.75" customHeight="1">
      <c r="A490" s="475"/>
      <c r="B490" s="553"/>
      <c r="C490" s="553"/>
      <c r="D490" s="553"/>
      <c r="G490" s="553"/>
      <c r="H490" s="553"/>
      <c r="I490" s="553"/>
      <c r="J490" s="553"/>
      <c r="K490" s="553"/>
      <c r="L490" s="553"/>
      <c r="M490" s="553"/>
      <c r="N490" s="553"/>
      <c r="O490" s="553"/>
      <c r="P490" s="553"/>
      <c r="Q490" s="554"/>
      <c r="R490" s="554"/>
      <c r="S490" s="553"/>
      <c r="T490" s="553"/>
      <c r="U490" s="553"/>
      <c r="V490" s="553"/>
      <c r="Y490" s="555"/>
      <c r="Z490" s="555"/>
      <c r="AA490" s="553"/>
      <c r="AB490" s="553"/>
    </row>
    <row r="491" spans="8:8" ht="15.75" customHeight="1">
      <c r="A491" s="475"/>
      <c r="B491" s="553"/>
      <c r="C491" s="553"/>
      <c r="D491" s="553"/>
      <c r="G491" s="553"/>
      <c r="H491" s="553"/>
      <c r="I491" s="553"/>
      <c r="J491" s="553"/>
      <c r="K491" s="553"/>
      <c r="L491" s="553"/>
      <c r="M491" s="553"/>
      <c r="N491" s="553"/>
      <c r="O491" s="553"/>
      <c r="P491" s="553"/>
      <c r="Q491" s="554"/>
      <c r="R491" s="554"/>
      <c r="S491" s="553"/>
      <c r="T491" s="553"/>
      <c r="U491" s="553"/>
      <c r="V491" s="553"/>
      <c r="Y491" s="555"/>
      <c r="Z491" s="555"/>
      <c r="AA491" s="553"/>
      <c r="AB491" s="553"/>
    </row>
    <row r="492" spans="8:8" ht="15.75" customHeight="1">
      <c r="A492" s="475"/>
      <c r="B492" s="553"/>
      <c r="C492" s="553"/>
      <c r="D492" s="553"/>
      <c r="G492" s="553"/>
      <c r="H492" s="553"/>
      <c r="I492" s="553"/>
      <c r="J492" s="553"/>
      <c r="K492" s="553"/>
      <c r="L492" s="553"/>
      <c r="M492" s="553"/>
      <c r="N492" s="553"/>
      <c r="O492" s="553"/>
      <c r="P492" s="553"/>
      <c r="Q492" s="554"/>
      <c r="R492" s="554"/>
      <c r="S492" s="553"/>
      <c r="T492" s="553"/>
      <c r="U492" s="553"/>
      <c r="V492" s="553"/>
      <c r="Y492" s="555"/>
      <c r="Z492" s="555"/>
      <c r="AA492" s="553"/>
      <c r="AB492" s="553"/>
    </row>
    <row r="493" spans="8:8" ht="15.75" customHeight="1">
      <c r="A493" s="475"/>
      <c r="B493" s="553"/>
      <c r="C493" s="553"/>
      <c r="D493" s="553"/>
      <c r="G493" s="553"/>
      <c r="H493" s="553"/>
      <c r="I493" s="553"/>
      <c r="J493" s="553"/>
      <c r="K493" s="553"/>
      <c r="L493" s="553"/>
      <c r="M493" s="553"/>
      <c r="N493" s="553"/>
      <c r="O493" s="553"/>
      <c r="P493" s="553"/>
      <c r="Q493" s="554"/>
      <c r="R493" s="554"/>
      <c r="S493" s="553"/>
      <c r="T493" s="553"/>
      <c r="U493" s="553"/>
      <c r="V493" s="553"/>
      <c r="Y493" s="555"/>
      <c r="Z493" s="555"/>
      <c r="AA493" s="553"/>
      <c r="AB493" s="553"/>
    </row>
    <row r="494" spans="8:8" ht="15.75" customHeight="1">
      <c r="A494" s="475"/>
      <c r="B494" s="553"/>
      <c r="C494" s="553"/>
      <c r="D494" s="553"/>
      <c r="G494" s="553"/>
      <c r="H494" s="553"/>
      <c r="I494" s="553"/>
      <c r="J494" s="553"/>
      <c r="K494" s="553"/>
      <c r="L494" s="553"/>
      <c r="M494" s="553"/>
      <c r="N494" s="553"/>
      <c r="O494" s="553"/>
      <c r="P494" s="553"/>
      <c r="Q494" s="554"/>
      <c r="R494" s="554"/>
      <c r="S494" s="553"/>
      <c r="T494" s="553"/>
      <c r="U494" s="553"/>
      <c r="V494" s="553"/>
      <c r="Y494" s="555"/>
      <c r="Z494" s="555"/>
      <c r="AA494" s="553"/>
      <c r="AB494" s="553"/>
    </row>
    <row r="495" spans="8:8" ht="15.75" customHeight="1">
      <c r="A495" s="475"/>
      <c r="B495" s="553"/>
      <c r="C495" s="553"/>
      <c r="D495" s="553"/>
      <c r="G495" s="553"/>
      <c r="H495" s="553"/>
      <c r="I495" s="553"/>
      <c r="J495" s="553"/>
      <c r="K495" s="553"/>
      <c r="L495" s="553"/>
      <c r="M495" s="553"/>
      <c r="N495" s="553"/>
      <c r="O495" s="553"/>
      <c r="P495" s="553"/>
      <c r="Q495" s="554"/>
      <c r="R495" s="554"/>
      <c r="S495" s="553"/>
      <c r="T495" s="553"/>
      <c r="U495" s="553"/>
      <c r="V495" s="553"/>
      <c r="Y495" s="555"/>
      <c r="Z495" s="555"/>
      <c r="AA495" s="553"/>
      <c r="AB495" s="553"/>
    </row>
    <row r="496" spans="8:8" ht="15.75" customHeight="1">
      <c r="A496" s="475"/>
      <c r="B496" s="553"/>
      <c r="C496" s="553"/>
      <c r="D496" s="553"/>
      <c r="G496" s="553"/>
      <c r="H496" s="553"/>
      <c r="I496" s="553"/>
      <c r="J496" s="553"/>
      <c r="K496" s="553"/>
      <c r="L496" s="553"/>
      <c r="M496" s="553"/>
      <c r="N496" s="553"/>
      <c r="O496" s="553"/>
      <c r="P496" s="553"/>
      <c r="Q496" s="554"/>
      <c r="R496" s="554"/>
      <c r="S496" s="553"/>
      <c r="T496" s="553"/>
      <c r="U496" s="553"/>
      <c r="V496" s="553"/>
      <c r="Y496" s="555"/>
      <c r="Z496" s="555"/>
      <c r="AA496" s="553"/>
      <c r="AB496" s="553"/>
    </row>
    <row r="497" spans="8:8" ht="15.75" customHeight="1">
      <c r="A497" s="475"/>
      <c r="B497" s="553"/>
      <c r="C497" s="553"/>
      <c r="D497" s="553"/>
      <c r="G497" s="553"/>
      <c r="H497" s="553"/>
      <c r="I497" s="553"/>
      <c r="J497" s="553"/>
      <c r="K497" s="553"/>
      <c r="L497" s="553"/>
      <c r="M497" s="553"/>
      <c r="N497" s="553"/>
      <c r="O497" s="553"/>
      <c r="P497" s="553"/>
      <c r="Q497" s="554"/>
      <c r="R497" s="554"/>
      <c r="S497" s="553"/>
      <c r="T497" s="553"/>
      <c r="U497" s="553"/>
      <c r="V497" s="553"/>
      <c r="Y497" s="555"/>
      <c r="Z497" s="555"/>
      <c r="AA497" s="553"/>
      <c r="AB497" s="553"/>
    </row>
    <row r="498" spans="8:8" ht="15.75" customHeight="1">
      <c r="A498" s="475"/>
      <c r="B498" s="553"/>
      <c r="C498" s="553"/>
      <c r="D498" s="553"/>
      <c r="G498" s="553"/>
      <c r="H498" s="553"/>
      <c r="I498" s="553"/>
      <c r="J498" s="553"/>
      <c r="K498" s="553"/>
      <c r="L498" s="553"/>
      <c r="M498" s="553"/>
      <c r="N498" s="553"/>
      <c r="O498" s="553"/>
      <c r="P498" s="553"/>
      <c r="Q498" s="554"/>
      <c r="R498" s="554"/>
      <c r="S498" s="553"/>
      <c r="T498" s="553"/>
      <c r="U498" s="553"/>
      <c r="V498" s="553"/>
      <c r="Y498" s="555"/>
      <c r="Z498" s="555"/>
      <c r="AA498" s="553"/>
      <c r="AB498" s="553"/>
    </row>
    <row r="499" spans="8:8" ht="15.75" customHeight="1">
      <c r="A499" s="475"/>
      <c r="B499" s="553"/>
      <c r="C499" s="553"/>
      <c r="D499" s="553"/>
      <c r="G499" s="553"/>
      <c r="H499" s="553"/>
      <c r="I499" s="553"/>
      <c r="J499" s="553"/>
      <c r="K499" s="553"/>
      <c r="L499" s="553"/>
      <c r="M499" s="553"/>
      <c r="N499" s="553"/>
      <c r="O499" s="553"/>
      <c r="P499" s="553"/>
      <c r="Q499" s="554"/>
      <c r="R499" s="554"/>
      <c r="S499" s="553"/>
      <c r="T499" s="553"/>
      <c r="U499" s="553"/>
      <c r="V499" s="553"/>
      <c r="Y499" s="555"/>
      <c r="Z499" s="555"/>
      <c r="AA499" s="553"/>
      <c r="AB499" s="553"/>
    </row>
    <row r="500" spans="8:8" ht="15.75" customHeight="1">
      <c r="A500" s="475"/>
      <c r="B500" s="553"/>
      <c r="C500" s="553"/>
      <c r="D500" s="553"/>
      <c r="G500" s="553"/>
      <c r="H500" s="553"/>
      <c r="I500" s="553"/>
      <c r="J500" s="553"/>
      <c r="K500" s="553"/>
      <c r="L500" s="553"/>
      <c r="M500" s="553"/>
      <c r="N500" s="553"/>
      <c r="O500" s="553"/>
      <c r="P500" s="553"/>
      <c r="Q500" s="554"/>
      <c r="R500" s="554"/>
      <c r="S500" s="553"/>
      <c r="T500" s="553"/>
      <c r="U500" s="553"/>
      <c r="V500" s="553"/>
      <c r="Y500" s="555"/>
      <c r="Z500" s="555"/>
      <c r="AA500" s="553"/>
      <c r="AB500" s="553"/>
    </row>
    <row r="501" spans="8:8" ht="15.75" customHeight="1">
      <c r="A501" s="475"/>
      <c r="B501" s="553"/>
      <c r="C501" s="553"/>
      <c r="D501" s="553"/>
      <c r="G501" s="553"/>
      <c r="H501" s="553"/>
      <c r="I501" s="553"/>
      <c r="J501" s="553"/>
      <c r="K501" s="553"/>
      <c r="L501" s="553"/>
      <c r="M501" s="553"/>
      <c r="N501" s="553"/>
      <c r="O501" s="553"/>
      <c r="P501" s="553"/>
      <c r="Q501" s="554"/>
      <c r="R501" s="554"/>
      <c r="S501" s="553"/>
      <c r="T501" s="553"/>
      <c r="U501" s="553"/>
      <c r="V501" s="553"/>
      <c r="Y501" s="555"/>
      <c r="Z501" s="555"/>
      <c r="AA501" s="553"/>
      <c r="AB501" s="553"/>
    </row>
    <row r="502" spans="8:8" ht="15.75" customHeight="1">
      <c r="A502" s="475"/>
      <c r="B502" s="553"/>
      <c r="C502" s="553"/>
      <c r="D502" s="553"/>
      <c r="G502" s="553"/>
      <c r="H502" s="553"/>
      <c r="I502" s="553"/>
      <c r="J502" s="553"/>
      <c r="K502" s="553"/>
      <c r="L502" s="553"/>
      <c r="M502" s="553"/>
      <c r="N502" s="553"/>
      <c r="O502" s="553"/>
      <c r="P502" s="553"/>
      <c r="Q502" s="554"/>
      <c r="R502" s="554"/>
      <c r="S502" s="553"/>
      <c r="T502" s="553"/>
      <c r="U502" s="553"/>
      <c r="V502" s="553"/>
      <c r="Y502" s="555"/>
      <c r="Z502" s="555"/>
      <c r="AA502" s="553"/>
      <c r="AB502" s="553"/>
    </row>
    <row r="503" spans="8:8" ht="15.75" customHeight="1">
      <c r="A503" s="475"/>
      <c r="B503" s="553"/>
      <c r="C503" s="553"/>
      <c r="D503" s="553"/>
      <c r="G503" s="553"/>
      <c r="H503" s="553"/>
      <c r="I503" s="553"/>
      <c r="J503" s="553"/>
      <c r="K503" s="553"/>
      <c r="L503" s="553"/>
      <c r="M503" s="553"/>
      <c r="N503" s="553"/>
      <c r="O503" s="553"/>
      <c r="P503" s="553"/>
      <c r="Q503" s="554"/>
      <c r="R503" s="554"/>
      <c r="S503" s="553"/>
      <c r="T503" s="553"/>
      <c r="U503" s="553"/>
      <c r="V503" s="553"/>
      <c r="Y503" s="555"/>
      <c r="Z503" s="555"/>
      <c r="AA503" s="553"/>
      <c r="AB503" s="553"/>
    </row>
    <row r="504" spans="8:8" ht="15.75" customHeight="1">
      <c r="A504" s="475"/>
      <c r="B504" s="553"/>
      <c r="C504" s="553"/>
      <c r="D504" s="553"/>
      <c r="G504" s="553"/>
      <c r="H504" s="553"/>
      <c r="I504" s="553"/>
      <c r="J504" s="553"/>
      <c r="K504" s="553"/>
      <c r="L504" s="553"/>
      <c r="M504" s="553"/>
      <c r="N504" s="553"/>
      <c r="O504" s="553"/>
      <c r="P504" s="553"/>
      <c r="Q504" s="554"/>
      <c r="R504" s="554"/>
      <c r="S504" s="553"/>
      <c r="T504" s="553"/>
      <c r="U504" s="553"/>
      <c r="V504" s="553"/>
      <c r="Y504" s="555"/>
      <c r="Z504" s="555"/>
      <c r="AA504" s="553"/>
      <c r="AB504" s="553"/>
    </row>
    <row r="505" spans="8:8" ht="15.75" customHeight="1">
      <c r="A505" s="475"/>
      <c r="B505" s="553"/>
      <c r="C505" s="553"/>
      <c r="D505" s="553"/>
      <c r="G505" s="553"/>
      <c r="H505" s="553"/>
      <c r="I505" s="553"/>
      <c r="J505" s="553"/>
      <c r="K505" s="553"/>
      <c r="L505" s="553"/>
      <c r="M505" s="553"/>
      <c r="N505" s="553"/>
      <c r="O505" s="553"/>
      <c r="P505" s="553"/>
      <c r="Q505" s="554"/>
      <c r="R505" s="554"/>
      <c r="S505" s="553"/>
      <c r="T505" s="553"/>
      <c r="U505" s="553"/>
      <c r="V505" s="553"/>
      <c r="Y505" s="555"/>
      <c r="Z505" s="555"/>
      <c r="AA505" s="553"/>
      <c r="AB505" s="553"/>
    </row>
    <row r="506" spans="8:8" ht="15.75" customHeight="1">
      <c r="A506" s="475"/>
      <c r="B506" s="553"/>
      <c r="C506" s="553"/>
      <c r="D506" s="553"/>
      <c r="G506" s="553"/>
      <c r="H506" s="553"/>
      <c r="I506" s="553"/>
      <c r="J506" s="553"/>
      <c r="K506" s="553"/>
      <c r="L506" s="553"/>
      <c r="M506" s="553"/>
      <c r="N506" s="553"/>
      <c r="O506" s="553"/>
      <c r="P506" s="553"/>
      <c r="Q506" s="554"/>
      <c r="R506" s="554"/>
      <c r="S506" s="553"/>
      <c r="T506" s="553"/>
      <c r="U506" s="553"/>
      <c r="V506" s="553"/>
      <c r="Y506" s="555"/>
      <c r="Z506" s="555"/>
      <c r="AA506" s="553"/>
      <c r="AB506" s="553"/>
    </row>
    <row r="507" spans="8:8" ht="15.75" customHeight="1">
      <c r="A507" s="475"/>
      <c r="B507" s="553"/>
      <c r="C507" s="553"/>
      <c r="D507" s="553"/>
      <c r="G507" s="553"/>
      <c r="H507" s="553"/>
      <c r="I507" s="553"/>
      <c r="J507" s="553"/>
      <c r="K507" s="553"/>
      <c r="L507" s="553"/>
      <c r="M507" s="553"/>
      <c r="N507" s="553"/>
      <c r="O507" s="553"/>
      <c r="P507" s="553"/>
      <c r="Q507" s="554"/>
      <c r="R507" s="554"/>
      <c r="S507" s="553"/>
      <c r="T507" s="553"/>
      <c r="U507" s="553"/>
      <c r="V507" s="553"/>
      <c r="Y507" s="555"/>
      <c r="Z507" s="555"/>
      <c r="AA507" s="553"/>
      <c r="AB507" s="553"/>
    </row>
    <row r="508" spans="8:8" ht="15.75" customHeight="1">
      <c r="A508" s="475"/>
      <c r="B508" s="553"/>
      <c r="C508" s="553"/>
      <c r="D508" s="553"/>
      <c r="G508" s="553"/>
      <c r="H508" s="553"/>
      <c r="I508" s="553"/>
      <c r="J508" s="553"/>
      <c r="K508" s="553"/>
      <c r="L508" s="553"/>
      <c r="M508" s="553"/>
      <c r="N508" s="553"/>
      <c r="O508" s="553"/>
      <c r="P508" s="553"/>
      <c r="Q508" s="554"/>
      <c r="R508" s="554"/>
      <c r="S508" s="553"/>
      <c r="T508" s="553"/>
      <c r="U508" s="553"/>
      <c r="V508" s="553"/>
      <c r="Y508" s="555"/>
      <c r="Z508" s="555"/>
      <c r="AA508" s="553"/>
      <c r="AB508" s="553"/>
    </row>
    <row r="509" spans="8:8" ht="15.75" customHeight="1">
      <c r="A509" s="475"/>
      <c r="B509" s="553"/>
      <c r="C509" s="553"/>
      <c r="D509" s="553"/>
      <c r="G509" s="553"/>
      <c r="H509" s="553"/>
      <c r="I509" s="553"/>
      <c r="J509" s="553"/>
      <c r="K509" s="553"/>
      <c r="L509" s="553"/>
      <c r="M509" s="553"/>
      <c r="N509" s="553"/>
      <c r="O509" s="553"/>
      <c r="P509" s="553"/>
      <c r="Q509" s="554"/>
      <c r="R509" s="554"/>
      <c r="S509" s="553"/>
      <c r="T509" s="553"/>
      <c r="U509" s="553"/>
      <c r="V509" s="553"/>
      <c r="Y509" s="555"/>
      <c r="Z509" s="555"/>
      <c r="AA509" s="553"/>
      <c r="AB509" s="553"/>
    </row>
    <row r="510" spans="8:8" ht="15.75" customHeight="1">
      <c r="A510" s="475"/>
      <c r="B510" s="553"/>
      <c r="C510" s="553"/>
      <c r="D510" s="553"/>
      <c r="G510" s="553"/>
      <c r="H510" s="553"/>
      <c r="I510" s="553"/>
      <c r="J510" s="553"/>
      <c r="K510" s="553"/>
      <c r="L510" s="553"/>
      <c r="M510" s="553"/>
      <c r="N510" s="553"/>
      <c r="O510" s="553"/>
      <c r="P510" s="553"/>
      <c r="Q510" s="554"/>
      <c r="R510" s="554"/>
      <c r="S510" s="553"/>
      <c r="T510" s="553"/>
      <c r="U510" s="553"/>
      <c r="V510" s="553"/>
      <c r="Y510" s="555"/>
      <c r="Z510" s="555"/>
      <c r="AA510" s="553"/>
      <c r="AB510" s="553"/>
    </row>
    <row r="511" spans="8:8" ht="15.75" customHeight="1">
      <c r="A511" s="475"/>
      <c r="B511" s="553"/>
      <c r="C511" s="553"/>
      <c r="D511" s="553"/>
      <c r="G511" s="553"/>
      <c r="H511" s="553"/>
      <c r="I511" s="553"/>
      <c r="J511" s="553"/>
      <c r="K511" s="553"/>
      <c r="L511" s="553"/>
      <c r="M511" s="553"/>
      <c r="N511" s="553"/>
      <c r="O511" s="553"/>
      <c r="P511" s="553"/>
      <c r="Q511" s="554"/>
      <c r="R511" s="554"/>
      <c r="S511" s="553"/>
      <c r="T511" s="553"/>
      <c r="U511" s="553"/>
      <c r="V511" s="553"/>
      <c r="Y511" s="555"/>
      <c r="Z511" s="555"/>
      <c r="AA511" s="553"/>
      <c r="AB511" s="553"/>
    </row>
    <row r="512" spans="8:8" ht="15.75" customHeight="1">
      <c r="A512" s="475"/>
      <c r="B512" s="553"/>
      <c r="C512" s="553"/>
      <c r="D512" s="553"/>
      <c r="G512" s="553"/>
      <c r="H512" s="553"/>
      <c r="I512" s="553"/>
      <c r="J512" s="553"/>
      <c r="K512" s="553"/>
      <c r="L512" s="553"/>
      <c r="M512" s="553"/>
      <c r="N512" s="553"/>
      <c r="O512" s="553"/>
      <c r="P512" s="553"/>
      <c r="Q512" s="554"/>
      <c r="R512" s="554"/>
      <c r="S512" s="553"/>
      <c r="T512" s="553"/>
      <c r="U512" s="553"/>
      <c r="V512" s="553"/>
      <c r="Y512" s="555"/>
      <c r="Z512" s="555"/>
      <c r="AA512" s="553"/>
      <c r="AB512" s="553"/>
    </row>
    <row r="513" spans="8:8" ht="15.75" customHeight="1">
      <c r="A513" s="475"/>
      <c r="B513" s="553"/>
      <c r="C513" s="553"/>
      <c r="D513" s="553"/>
      <c r="G513" s="553"/>
      <c r="H513" s="553"/>
      <c r="I513" s="553"/>
      <c r="J513" s="553"/>
      <c r="K513" s="553"/>
      <c r="L513" s="553"/>
      <c r="M513" s="553"/>
      <c r="N513" s="553"/>
      <c r="O513" s="553"/>
      <c r="P513" s="553"/>
      <c r="Q513" s="554"/>
      <c r="R513" s="554"/>
      <c r="S513" s="553"/>
      <c r="T513" s="553"/>
      <c r="U513" s="553"/>
      <c r="V513" s="553"/>
      <c r="Y513" s="555"/>
      <c r="Z513" s="555"/>
      <c r="AA513" s="553"/>
      <c r="AB513" s="553"/>
    </row>
    <row r="514" spans="8:8" ht="15.75" customHeight="1">
      <c r="A514" s="475"/>
      <c r="B514" s="553"/>
      <c r="C514" s="553"/>
      <c r="D514" s="553"/>
      <c r="G514" s="553"/>
      <c r="H514" s="553"/>
      <c r="I514" s="553"/>
      <c r="J514" s="553"/>
      <c r="K514" s="553"/>
      <c r="L514" s="553"/>
      <c r="M514" s="553"/>
      <c r="N514" s="553"/>
      <c r="O514" s="553"/>
      <c r="P514" s="553"/>
      <c r="Q514" s="554"/>
      <c r="R514" s="554"/>
      <c r="S514" s="553"/>
      <c r="T514" s="553"/>
      <c r="U514" s="553"/>
      <c r="V514" s="553"/>
      <c r="Y514" s="555"/>
      <c r="Z514" s="555"/>
      <c r="AA514" s="553"/>
      <c r="AB514" s="553"/>
    </row>
    <row r="515" spans="8:8" ht="15.75" customHeight="1">
      <c r="A515" s="475"/>
      <c r="B515" s="553"/>
      <c r="C515" s="553"/>
      <c r="D515" s="553"/>
      <c r="G515" s="553"/>
      <c r="H515" s="553"/>
      <c r="I515" s="553"/>
      <c r="J515" s="553"/>
      <c r="K515" s="553"/>
      <c r="L515" s="553"/>
      <c r="M515" s="553"/>
      <c r="N515" s="553"/>
      <c r="O515" s="553"/>
      <c r="P515" s="553"/>
      <c r="Q515" s="554"/>
      <c r="R515" s="554"/>
      <c r="S515" s="553"/>
      <c r="T515" s="553"/>
      <c r="U515" s="553"/>
      <c r="V515" s="553"/>
      <c r="Y515" s="555"/>
      <c r="Z515" s="555"/>
      <c r="AA515" s="553"/>
      <c r="AB515" s="553"/>
    </row>
    <row r="516" spans="8:8" ht="15.75" customHeight="1">
      <c r="A516" s="475"/>
      <c r="B516" s="553"/>
      <c r="C516" s="553"/>
      <c r="D516" s="553"/>
      <c r="G516" s="553"/>
      <c r="H516" s="553"/>
      <c r="I516" s="553"/>
      <c r="J516" s="553"/>
      <c r="K516" s="553"/>
      <c r="L516" s="553"/>
      <c r="M516" s="553"/>
      <c r="N516" s="553"/>
      <c r="O516" s="553"/>
      <c r="P516" s="553"/>
      <c r="Q516" s="554"/>
      <c r="R516" s="554"/>
      <c r="S516" s="553"/>
      <c r="T516" s="553"/>
      <c r="U516" s="553"/>
      <c r="V516" s="553"/>
      <c r="Y516" s="555"/>
      <c r="Z516" s="555"/>
      <c r="AA516" s="553"/>
      <c r="AB516" s="553"/>
    </row>
    <row r="517" spans="8:8" ht="15.75" customHeight="1">
      <c r="A517" s="475"/>
      <c r="B517" s="553"/>
      <c r="C517" s="553"/>
      <c r="D517" s="553"/>
      <c r="G517" s="553"/>
      <c r="H517" s="553"/>
      <c r="I517" s="553"/>
      <c r="J517" s="553"/>
      <c r="K517" s="553"/>
      <c r="L517" s="553"/>
      <c r="M517" s="553"/>
      <c r="N517" s="553"/>
      <c r="O517" s="553"/>
      <c r="P517" s="553"/>
      <c r="Q517" s="554"/>
      <c r="R517" s="554"/>
      <c r="S517" s="553"/>
      <c r="T517" s="553"/>
      <c r="U517" s="553"/>
      <c r="V517" s="553"/>
      <c r="Y517" s="555"/>
      <c r="Z517" s="555"/>
      <c r="AA517" s="553"/>
      <c r="AB517" s="553"/>
    </row>
    <row r="518" spans="8:8" ht="15.75" customHeight="1">
      <c r="A518" s="475"/>
      <c r="B518" s="553"/>
      <c r="C518" s="553"/>
      <c r="D518" s="553"/>
      <c r="G518" s="553"/>
      <c r="H518" s="553"/>
      <c r="I518" s="553"/>
      <c r="J518" s="553"/>
      <c r="K518" s="553"/>
      <c r="L518" s="553"/>
      <c r="M518" s="553"/>
      <c r="N518" s="553"/>
      <c r="O518" s="553"/>
      <c r="P518" s="553"/>
      <c r="Q518" s="554"/>
      <c r="R518" s="554"/>
      <c r="S518" s="553"/>
      <c r="T518" s="553"/>
      <c r="U518" s="553"/>
      <c r="V518" s="553"/>
      <c r="Y518" s="555"/>
      <c r="Z518" s="555"/>
      <c r="AA518" s="553"/>
      <c r="AB518" s="553"/>
    </row>
    <row r="519" spans="8:8" ht="15.75" customHeight="1">
      <c r="A519" s="475"/>
      <c r="B519" s="553"/>
      <c r="C519" s="553"/>
      <c r="D519" s="553"/>
      <c r="G519" s="553"/>
      <c r="H519" s="553"/>
      <c r="I519" s="553"/>
      <c r="J519" s="553"/>
      <c r="K519" s="553"/>
      <c r="L519" s="553"/>
      <c r="M519" s="553"/>
      <c r="N519" s="553"/>
      <c r="O519" s="553"/>
      <c r="P519" s="553"/>
      <c r="Q519" s="554"/>
      <c r="R519" s="554"/>
      <c r="S519" s="553"/>
      <c r="T519" s="553"/>
      <c r="U519" s="553"/>
      <c r="V519" s="553"/>
      <c r="Y519" s="555"/>
      <c r="Z519" s="555"/>
      <c r="AA519" s="553"/>
      <c r="AB519" s="553"/>
    </row>
    <row r="520" spans="8:8" ht="15.75" customHeight="1">
      <c r="A520" s="475"/>
      <c r="B520" s="553"/>
      <c r="C520" s="553"/>
      <c r="D520" s="553"/>
      <c r="G520" s="553"/>
      <c r="H520" s="553"/>
      <c r="I520" s="553"/>
      <c r="J520" s="553"/>
      <c r="K520" s="553"/>
      <c r="L520" s="553"/>
      <c r="M520" s="553"/>
      <c r="N520" s="553"/>
      <c r="O520" s="553"/>
      <c r="P520" s="553"/>
      <c r="Q520" s="554"/>
      <c r="R520" s="554"/>
      <c r="S520" s="553"/>
      <c r="T520" s="553"/>
      <c r="U520" s="553"/>
      <c r="V520" s="553"/>
      <c r="Y520" s="555"/>
      <c r="Z520" s="555"/>
      <c r="AA520" s="553"/>
      <c r="AB520" s="553"/>
    </row>
    <row r="521" spans="8:8" ht="15.75" customHeight="1">
      <c r="A521" s="475"/>
      <c r="B521" s="553"/>
      <c r="C521" s="553"/>
      <c r="D521" s="553"/>
      <c r="G521" s="553"/>
      <c r="H521" s="553"/>
      <c r="I521" s="553"/>
      <c r="J521" s="553"/>
      <c r="K521" s="553"/>
      <c r="L521" s="553"/>
      <c r="M521" s="553"/>
      <c r="N521" s="553"/>
      <c r="O521" s="553"/>
      <c r="P521" s="553"/>
      <c r="Q521" s="554"/>
      <c r="R521" s="554"/>
      <c r="S521" s="553"/>
      <c r="T521" s="553"/>
      <c r="U521" s="553"/>
      <c r="V521" s="553"/>
      <c r="Y521" s="555"/>
      <c r="Z521" s="555"/>
      <c r="AA521" s="553"/>
      <c r="AB521" s="553"/>
    </row>
    <row r="522" spans="8:8" ht="15.75" customHeight="1">
      <c r="A522" s="475"/>
      <c r="B522" s="553"/>
      <c r="C522" s="553"/>
      <c r="D522" s="553"/>
      <c r="G522" s="553"/>
      <c r="H522" s="553"/>
      <c r="I522" s="553"/>
      <c r="J522" s="553"/>
      <c r="K522" s="553"/>
      <c r="L522" s="553"/>
      <c r="M522" s="553"/>
      <c r="N522" s="553"/>
      <c r="O522" s="553"/>
      <c r="P522" s="553"/>
      <c r="Q522" s="554"/>
      <c r="R522" s="554"/>
      <c r="S522" s="553"/>
      <c r="T522" s="553"/>
      <c r="U522" s="553"/>
      <c r="V522" s="553"/>
      <c r="Y522" s="555"/>
      <c r="Z522" s="555"/>
      <c r="AA522" s="553"/>
      <c r="AB522" s="553"/>
    </row>
    <row r="523" spans="8:8" ht="15.75" customHeight="1">
      <c r="A523" s="475"/>
      <c r="B523" s="553"/>
      <c r="C523" s="553"/>
      <c r="D523" s="553"/>
      <c r="G523" s="553"/>
      <c r="H523" s="553"/>
      <c r="I523" s="553"/>
      <c r="J523" s="553"/>
      <c r="K523" s="553"/>
      <c r="L523" s="553"/>
      <c r="M523" s="553"/>
      <c r="N523" s="553"/>
      <c r="O523" s="553"/>
      <c r="P523" s="553"/>
      <c r="Q523" s="554"/>
      <c r="R523" s="554"/>
      <c r="S523" s="553"/>
      <c r="T523" s="553"/>
      <c r="U523" s="553"/>
      <c r="V523" s="553"/>
      <c r="Y523" s="555"/>
      <c r="Z523" s="555"/>
      <c r="AA523" s="553"/>
      <c r="AB523" s="553"/>
    </row>
    <row r="524" spans="8:8" ht="15.75" customHeight="1">
      <c r="A524" s="475"/>
      <c r="B524" s="553"/>
      <c r="C524" s="553"/>
      <c r="D524" s="553"/>
      <c r="G524" s="553"/>
      <c r="H524" s="553"/>
      <c r="I524" s="553"/>
      <c r="J524" s="553"/>
      <c r="K524" s="553"/>
      <c r="L524" s="553"/>
      <c r="M524" s="553"/>
      <c r="N524" s="553"/>
      <c r="O524" s="553"/>
      <c r="P524" s="553"/>
      <c r="Q524" s="554"/>
      <c r="R524" s="554"/>
      <c r="S524" s="553"/>
      <c r="T524" s="553"/>
      <c r="U524" s="553"/>
      <c r="V524" s="553"/>
      <c r="Y524" s="555"/>
      <c r="Z524" s="555"/>
      <c r="AA524" s="553"/>
      <c r="AB524" s="553"/>
    </row>
    <row r="525" spans="8:8" ht="15.75" customHeight="1">
      <c r="A525" s="475"/>
      <c r="B525" s="553"/>
      <c r="C525" s="553"/>
      <c r="D525" s="553"/>
      <c r="G525" s="553"/>
      <c r="H525" s="553"/>
      <c r="I525" s="553"/>
      <c r="J525" s="553"/>
      <c r="K525" s="553"/>
      <c r="L525" s="553"/>
      <c r="M525" s="553"/>
      <c r="N525" s="553"/>
      <c r="O525" s="553"/>
      <c r="P525" s="553"/>
      <c r="Q525" s="554"/>
      <c r="R525" s="554"/>
      <c r="S525" s="553"/>
      <c r="T525" s="553"/>
      <c r="U525" s="553"/>
      <c r="V525" s="553"/>
      <c r="Y525" s="555"/>
      <c r="Z525" s="555"/>
      <c r="AA525" s="553"/>
      <c r="AB525" s="553"/>
    </row>
    <row r="526" spans="8:8" ht="15.75" customHeight="1">
      <c r="A526" s="475"/>
      <c r="B526" s="553"/>
      <c r="C526" s="553"/>
      <c r="D526" s="553"/>
      <c r="G526" s="553"/>
      <c r="H526" s="553"/>
      <c r="I526" s="553"/>
      <c r="J526" s="553"/>
      <c r="K526" s="553"/>
      <c r="L526" s="553"/>
      <c r="M526" s="553"/>
      <c r="N526" s="553"/>
      <c r="O526" s="553"/>
      <c r="P526" s="553"/>
      <c r="Q526" s="554"/>
      <c r="R526" s="554"/>
      <c r="S526" s="553"/>
      <c r="T526" s="553"/>
      <c r="U526" s="553"/>
      <c r="V526" s="553"/>
      <c r="Y526" s="555"/>
      <c r="Z526" s="555"/>
      <c r="AA526" s="553"/>
      <c r="AB526" s="553"/>
    </row>
    <row r="527" spans="8:8" ht="15.75" customHeight="1">
      <c r="A527" s="475"/>
      <c r="B527" s="553"/>
      <c r="C527" s="553"/>
      <c r="D527" s="553"/>
      <c r="G527" s="553"/>
      <c r="H527" s="553"/>
      <c r="I527" s="553"/>
      <c r="J527" s="553"/>
      <c r="K527" s="553"/>
      <c r="L527" s="553"/>
      <c r="M527" s="553"/>
      <c r="N527" s="553"/>
      <c r="O527" s="553"/>
      <c r="P527" s="553"/>
      <c r="Q527" s="554"/>
      <c r="R527" s="554"/>
      <c r="S527" s="553"/>
      <c r="T527" s="553"/>
      <c r="U527" s="553"/>
      <c r="V527" s="553"/>
      <c r="Y527" s="555"/>
      <c r="Z527" s="555"/>
      <c r="AA527" s="553"/>
      <c r="AB527" s="553"/>
    </row>
    <row r="528" spans="8:8" ht="15.75" customHeight="1">
      <c r="A528" s="475"/>
      <c r="B528" s="553"/>
      <c r="C528" s="553"/>
      <c r="D528" s="553"/>
      <c r="G528" s="553"/>
      <c r="H528" s="553"/>
      <c r="I528" s="553"/>
      <c r="J528" s="553"/>
      <c r="K528" s="553"/>
      <c r="L528" s="553"/>
      <c r="M528" s="553"/>
      <c r="N528" s="553"/>
      <c r="O528" s="553"/>
      <c r="P528" s="553"/>
      <c r="Q528" s="554"/>
      <c r="R528" s="554"/>
      <c r="S528" s="553"/>
      <c r="T528" s="553"/>
      <c r="U528" s="553"/>
      <c r="V528" s="553"/>
      <c r="Y528" s="555"/>
      <c r="Z528" s="555"/>
      <c r="AA528" s="553"/>
      <c r="AB528" s="553"/>
    </row>
    <row r="529" spans="8:8" ht="15.75" customHeight="1">
      <c r="A529" s="475"/>
      <c r="B529" s="553"/>
      <c r="C529" s="553"/>
      <c r="D529" s="553"/>
      <c r="G529" s="553"/>
      <c r="H529" s="553"/>
      <c r="I529" s="553"/>
      <c r="J529" s="553"/>
      <c r="K529" s="553"/>
      <c r="L529" s="553"/>
      <c r="M529" s="553"/>
      <c r="N529" s="553"/>
      <c r="O529" s="553"/>
      <c r="P529" s="553"/>
      <c r="Q529" s="554"/>
      <c r="R529" s="554"/>
      <c r="S529" s="553"/>
      <c r="T529" s="553"/>
      <c r="U529" s="553"/>
      <c r="V529" s="553"/>
      <c r="Y529" s="555"/>
      <c r="Z529" s="555"/>
      <c r="AA529" s="553"/>
      <c r="AB529" s="553"/>
    </row>
    <row r="530" spans="8:8" ht="15.75" customHeight="1">
      <c r="A530" s="475"/>
      <c r="B530" s="553"/>
      <c r="C530" s="553"/>
      <c r="D530" s="553"/>
      <c r="G530" s="553"/>
      <c r="H530" s="553"/>
      <c r="I530" s="553"/>
      <c r="J530" s="553"/>
      <c r="K530" s="553"/>
      <c r="L530" s="553"/>
      <c r="M530" s="553"/>
      <c r="N530" s="553"/>
      <c r="O530" s="553"/>
      <c r="P530" s="553"/>
      <c r="Q530" s="554"/>
      <c r="R530" s="554"/>
      <c r="S530" s="553"/>
      <c r="T530" s="553"/>
      <c r="U530" s="553"/>
      <c r="V530" s="553"/>
      <c r="Y530" s="555"/>
      <c r="Z530" s="555"/>
      <c r="AA530" s="553"/>
      <c r="AB530" s="553"/>
    </row>
    <row r="531" spans="8:8" ht="15.75" customHeight="1">
      <c r="A531" s="475"/>
      <c r="B531" s="553"/>
      <c r="C531" s="553"/>
      <c r="D531" s="553"/>
      <c r="G531" s="553"/>
      <c r="H531" s="553"/>
      <c r="I531" s="553"/>
      <c r="J531" s="553"/>
      <c r="K531" s="553"/>
      <c r="L531" s="553"/>
      <c r="M531" s="553"/>
      <c r="N531" s="553"/>
      <c r="O531" s="553"/>
      <c r="P531" s="553"/>
      <c r="Q531" s="554"/>
      <c r="R531" s="554"/>
      <c r="S531" s="553"/>
      <c r="T531" s="553"/>
      <c r="U531" s="553"/>
      <c r="V531" s="553"/>
      <c r="Y531" s="555"/>
      <c r="Z531" s="555"/>
      <c r="AA531" s="553"/>
      <c r="AB531" s="553"/>
    </row>
    <row r="532" spans="8:8" ht="15.75" customHeight="1">
      <c r="A532" s="475"/>
      <c r="B532" s="553"/>
      <c r="C532" s="553"/>
      <c r="D532" s="553"/>
      <c r="G532" s="553"/>
      <c r="H532" s="553"/>
      <c r="I532" s="553"/>
      <c r="J532" s="553"/>
      <c r="K532" s="553"/>
      <c r="L532" s="553"/>
      <c r="M532" s="553"/>
      <c r="N532" s="553"/>
      <c r="O532" s="553"/>
      <c r="P532" s="553"/>
      <c r="Q532" s="554"/>
      <c r="R532" s="554"/>
      <c r="S532" s="553"/>
      <c r="T532" s="553"/>
      <c r="U532" s="553"/>
      <c r="V532" s="553"/>
      <c r="Y532" s="555"/>
      <c r="Z532" s="555"/>
      <c r="AA532" s="553"/>
      <c r="AB532" s="553"/>
    </row>
    <row r="533" spans="8:8" ht="15.75" customHeight="1">
      <c r="A533" s="475"/>
      <c r="B533" s="553"/>
      <c r="C533" s="553"/>
      <c r="D533" s="553"/>
      <c r="G533" s="553"/>
      <c r="H533" s="553"/>
      <c r="I533" s="553"/>
      <c r="J533" s="553"/>
      <c r="K533" s="553"/>
      <c r="L533" s="553"/>
      <c r="M533" s="553"/>
      <c r="N533" s="553"/>
      <c r="O533" s="553"/>
      <c r="P533" s="553"/>
      <c r="Q533" s="554"/>
      <c r="R533" s="554"/>
      <c r="S533" s="553"/>
      <c r="T533" s="553"/>
      <c r="U533" s="553"/>
      <c r="V533" s="553"/>
      <c r="Y533" s="555"/>
      <c r="Z533" s="555"/>
      <c r="AA533" s="553"/>
      <c r="AB533" s="553"/>
    </row>
    <row r="534" spans="8:8" ht="15.75" customHeight="1">
      <c r="A534" s="475"/>
      <c r="B534" s="553"/>
      <c r="C534" s="553"/>
      <c r="D534" s="553"/>
      <c r="G534" s="553"/>
      <c r="H534" s="553"/>
      <c r="I534" s="553"/>
      <c r="J534" s="553"/>
      <c r="K534" s="553"/>
      <c r="L534" s="553"/>
      <c r="M534" s="553"/>
      <c r="N534" s="553"/>
      <c r="O534" s="553"/>
      <c r="P534" s="553"/>
      <c r="Q534" s="554"/>
      <c r="R534" s="554"/>
      <c r="S534" s="553"/>
      <c r="T534" s="553"/>
      <c r="U534" s="553"/>
      <c r="V534" s="553"/>
      <c r="Y534" s="555"/>
      <c r="Z534" s="555"/>
      <c r="AA534" s="553"/>
      <c r="AB534" s="553"/>
    </row>
    <row r="535" spans="8:8" ht="15.75" customHeight="1">
      <c r="A535" s="475"/>
      <c r="B535" s="553"/>
      <c r="C535" s="553"/>
      <c r="D535" s="553"/>
      <c r="G535" s="553"/>
      <c r="H535" s="553"/>
      <c r="I535" s="553"/>
      <c r="J535" s="553"/>
      <c r="K535" s="553"/>
      <c r="L535" s="553"/>
      <c r="M535" s="553"/>
      <c r="N535" s="553"/>
      <c r="O535" s="553"/>
      <c r="P535" s="553"/>
      <c r="Q535" s="554"/>
      <c r="R535" s="554"/>
      <c r="S535" s="553"/>
      <c r="T535" s="553"/>
      <c r="U535" s="553"/>
      <c r="V535" s="553"/>
      <c r="Y535" s="555"/>
      <c r="Z535" s="555"/>
      <c r="AA535" s="553"/>
      <c r="AB535" s="553"/>
    </row>
    <row r="536" spans="8:8" ht="15.75" customHeight="1">
      <c r="A536" s="475"/>
      <c r="B536" s="553"/>
      <c r="C536" s="553"/>
      <c r="D536" s="553"/>
      <c r="G536" s="553"/>
      <c r="H536" s="553"/>
      <c r="I536" s="553"/>
      <c r="J536" s="553"/>
      <c r="K536" s="553"/>
      <c r="L536" s="553"/>
      <c r="M536" s="553"/>
      <c r="N536" s="553"/>
      <c r="O536" s="553"/>
      <c r="P536" s="553"/>
      <c r="Q536" s="554"/>
      <c r="R536" s="554"/>
      <c r="S536" s="553"/>
      <c r="T536" s="553"/>
      <c r="U536" s="553"/>
      <c r="V536" s="553"/>
      <c r="Y536" s="555"/>
      <c r="Z536" s="555"/>
      <c r="AA536" s="553"/>
      <c r="AB536" s="553"/>
    </row>
    <row r="537" spans="8:8" ht="15.75" customHeight="1">
      <c r="A537" s="475"/>
      <c r="B537" s="553"/>
      <c r="C537" s="553"/>
      <c r="D537" s="553"/>
      <c r="G537" s="553"/>
      <c r="H537" s="553"/>
      <c r="I537" s="553"/>
      <c r="J537" s="553"/>
      <c r="K537" s="553"/>
      <c r="L537" s="553"/>
      <c r="M537" s="553"/>
      <c r="N537" s="553"/>
      <c r="O537" s="553"/>
      <c r="P537" s="553"/>
      <c r="Q537" s="554"/>
      <c r="R537" s="554"/>
      <c r="S537" s="553"/>
      <c r="T537" s="553"/>
      <c r="U537" s="553"/>
      <c r="V537" s="553"/>
      <c r="Y537" s="555"/>
      <c r="Z537" s="555"/>
      <c r="AA537" s="553"/>
      <c r="AB537" s="553"/>
    </row>
    <row r="538" spans="8:8" ht="15.75" customHeight="1">
      <c r="A538" s="475"/>
      <c r="B538" s="553"/>
      <c r="C538" s="553"/>
      <c r="D538" s="553"/>
      <c r="G538" s="553"/>
      <c r="H538" s="553"/>
      <c r="I538" s="553"/>
      <c r="J538" s="553"/>
      <c r="K538" s="553"/>
      <c r="L538" s="553"/>
      <c r="M538" s="553"/>
      <c r="N538" s="553"/>
      <c r="O538" s="553"/>
      <c r="P538" s="553"/>
      <c r="Q538" s="554"/>
      <c r="R538" s="554"/>
      <c r="S538" s="553"/>
      <c r="T538" s="553"/>
      <c r="U538" s="553"/>
      <c r="V538" s="553"/>
      <c r="Y538" s="555"/>
      <c r="Z538" s="555"/>
      <c r="AA538" s="553"/>
      <c r="AB538" s="553"/>
    </row>
    <row r="539" spans="8:8" ht="15.75" customHeight="1">
      <c r="A539" s="475"/>
      <c r="B539" s="553"/>
      <c r="C539" s="553"/>
      <c r="D539" s="553"/>
      <c r="G539" s="553"/>
      <c r="H539" s="553"/>
      <c r="I539" s="553"/>
      <c r="J539" s="553"/>
      <c r="K539" s="553"/>
      <c r="L539" s="553"/>
      <c r="M539" s="553"/>
      <c r="N539" s="553"/>
      <c r="O539" s="553"/>
      <c r="P539" s="553"/>
      <c r="Q539" s="554"/>
      <c r="R539" s="554"/>
      <c r="S539" s="553"/>
      <c r="T539" s="553"/>
      <c r="U539" s="553"/>
      <c r="V539" s="553"/>
      <c r="Y539" s="555"/>
      <c r="Z539" s="555"/>
      <c r="AA539" s="553"/>
      <c r="AB539" s="553"/>
    </row>
    <row r="540" spans="8:8" ht="15.75" customHeight="1">
      <c r="A540" s="475"/>
      <c r="B540" s="553"/>
      <c r="C540" s="553"/>
      <c r="D540" s="553"/>
      <c r="G540" s="553"/>
      <c r="H540" s="553"/>
      <c r="I540" s="553"/>
      <c r="J540" s="553"/>
      <c r="K540" s="553"/>
      <c r="L540" s="553"/>
      <c r="M540" s="553"/>
      <c r="N540" s="553"/>
      <c r="O540" s="553"/>
      <c r="P540" s="553"/>
      <c r="Q540" s="554"/>
      <c r="R540" s="554"/>
      <c r="S540" s="553"/>
      <c r="T540" s="553"/>
      <c r="U540" s="553"/>
      <c r="V540" s="553"/>
      <c r="Y540" s="555"/>
      <c r="Z540" s="555"/>
      <c r="AA540" s="553"/>
      <c r="AB540" s="553"/>
    </row>
    <row r="541" spans="8:8" ht="15.75" customHeight="1">
      <c r="A541" s="475"/>
      <c r="B541" s="553"/>
      <c r="C541" s="553"/>
      <c r="D541" s="553"/>
      <c r="G541" s="553"/>
      <c r="H541" s="553"/>
      <c r="I541" s="553"/>
      <c r="J541" s="553"/>
      <c r="K541" s="553"/>
      <c r="L541" s="553"/>
      <c r="M541" s="553"/>
      <c r="N541" s="553"/>
      <c r="O541" s="553"/>
      <c r="P541" s="553"/>
      <c r="Q541" s="554"/>
      <c r="R541" s="554"/>
      <c r="S541" s="553"/>
      <c r="T541" s="553"/>
      <c r="U541" s="553"/>
      <c r="V541" s="553"/>
      <c r="Y541" s="555"/>
      <c r="Z541" s="555"/>
      <c r="AA541" s="553"/>
      <c r="AB541" s="553"/>
    </row>
    <row r="542" spans="8:8" ht="15.75" customHeight="1">
      <c r="A542" s="475"/>
      <c r="B542" s="553"/>
      <c r="C542" s="553"/>
      <c r="D542" s="553"/>
      <c r="G542" s="553"/>
      <c r="H542" s="553"/>
      <c r="I542" s="553"/>
      <c r="J542" s="553"/>
      <c r="K542" s="553"/>
      <c r="L542" s="553"/>
      <c r="M542" s="553"/>
      <c r="N542" s="553"/>
      <c r="O542" s="553"/>
      <c r="P542" s="553"/>
      <c r="Q542" s="554"/>
      <c r="R542" s="554"/>
      <c r="S542" s="553"/>
      <c r="T542" s="553"/>
      <c r="U542" s="553"/>
      <c r="V542" s="553"/>
      <c r="Y542" s="555"/>
      <c r="Z542" s="555"/>
      <c r="AA542" s="553"/>
      <c r="AB542" s="553"/>
    </row>
    <row r="543" spans="8:8" ht="15.75" customHeight="1">
      <c r="A543" s="475"/>
      <c r="B543" s="553"/>
      <c r="C543" s="553"/>
      <c r="D543" s="553"/>
      <c r="G543" s="553"/>
      <c r="H543" s="553"/>
      <c r="I543" s="553"/>
      <c r="J543" s="553"/>
      <c r="K543" s="553"/>
      <c r="L543" s="553"/>
      <c r="M543" s="553"/>
      <c r="N543" s="553"/>
      <c r="O543" s="553"/>
      <c r="P543" s="553"/>
      <c r="Q543" s="554"/>
      <c r="R543" s="554"/>
      <c r="S543" s="553"/>
      <c r="T543" s="553"/>
      <c r="U543" s="553"/>
      <c r="V543" s="553"/>
      <c r="Y543" s="555"/>
      <c r="Z543" s="555"/>
      <c r="AA543" s="553"/>
      <c r="AB543" s="553"/>
    </row>
    <row r="544" spans="8:8" ht="15.75" customHeight="1">
      <c r="A544" s="475"/>
      <c r="B544" s="553"/>
      <c r="C544" s="553"/>
      <c r="D544" s="553"/>
      <c r="G544" s="553"/>
      <c r="H544" s="553"/>
      <c r="I544" s="553"/>
      <c r="J544" s="553"/>
      <c r="K544" s="553"/>
      <c r="L544" s="553"/>
      <c r="M544" s="553"/>
      <c r="N544" s="553"/>
      <c r="O544" s="553"/>
      <c r="P544" s="553"/>
      <c r="Q544" s="554"/>
      <c r="R544" s="554"/>
      <c r="S544" s="553"/>
      <c r="T544" s="553"/>
      <c r="U544" s="553"/>
      <c r="V544" s="553"/>
      <c r="Y544" s="555"/>
      <c r="Z544" s="555"/>
      <c r="AA544" s="553"/>
      <c r="AB544" s="553"/>
    </row>
    <row r="545" spans="8:8" ht="15.75" customHeight="1">
      <c r="A545" s="475"/>
      <c r="B545" s="553"/>
      <c r="C545" s="553"/>
      <c r="D545" s="553"/>
      <c r="G545" s="553"/>
      <c r="H545" s="553"/>
      <c r="I545" s="553"/>
      <c r="J545" s="553"/>
      <c r="K545" s="553"/>
      <c r="L545" s="553"/>
      <c r="M545" s="553"/>
      <c r="N545" s="553"/>
      <c r="O545" s="553"/>
      <c r="P545" s="553"/>
      <c r="Q545" s="554"/>
      <c r="R545" s="554"/>
      <c r="S545" s="553"/>
      <c r="T545" s="553"/>
      <c r="U545" s="553"/>
      <c r="V545" s="553"/>
      <c r="Y545" s="555"/>
      <c r="Z545" s="555"/>
      <c r="AA545" s="553"/>
      <c r="AB545" s="553"/>
    </row>
    <row r="546" spans="8:8" ht="15.75" customHeight="1">
      <c r="A546" s="475"/>
      <c r="B546" s="553"/>
      <c r="C546" s="553"/>
      <c r="D546" s="553"/>
      <c r="G546" s="553"/>
      <c r="H546" s="553"/>
      <c r="I546" s="553"/>
      <c r="J546" s="553"/>
      <c r="K546" s="553"/>
      <c r="L546" s="553"/>
      <c r="M546" s="553"/>
      <c r="N546" s="553"/>
      <c r="O546" s="553"/>
      <c r="P546" s="553"/>
      <c r="Q546" s="554"/>
      <c r="R546" s="554"/>
      <c r="S546" s="553"/>
      <c r="T546" s="553"/>
      <c r="U546" s="553"/>
      <c r="V546" s="553"/>
      <c r="Y546" s="555"/>
      <c r="Z546" s="555"/>
      <c r="AA546" s="553"/>
      <c r="AB546" s="553"/>
    </row>
    <row r="547" spans="8:8" ht="15.75" customHeight="1">
      <c r="A547" s="475"/>
      <c r="B547" s="553"/>
      <c r="C547" s="553"/>
      <c r="D547" s="553"/>
      <c r="G547" s="553"/>
      <c r="H547" s="553"/>
      <c r="I547" s="553"/>
      <c r="J547" s="553"/>
      <c r="K547" s="553"/>
      <c r="L547" s="553"/>
      <c r="M547" s="553"/>
      <c r="N547" s="553"/>
      <c r="O547" s="553"/>
      <c r="P547" s="553"/>
      <c r="Q547" s="554"/>
      <c r="R547" s="554"/>
      <c r="S547" s="553"/>
      <c r="T547" s="553"/>
      <c r="U547" s="553"/>
      <c r="V547" s="553"/>
      <c r="Y547" s="555"/>
      <c r="Z547" s="555"/>
      <c r="AA547" s="553"/>
      <c r="AB547" s="553"/>
    </row>
    <row r="548" spans="8:8" ht="15.75" customHeight="1">
      <c r="A548" s="475"/>
      <c r="B548" s="553"/>
      <c r="C548" s="553"/>
      <c r="D548" s="553"/>
      <c r="G548" s="553"/>
      <c r="H548" s="553"/>
      <c r="I548" s="553"/>
      <c r="J548" s="553"/>
      <c r="K548" s="553"/>
      <c r="L548" s="553"/>
      <c r="M548" s="553"/>
      <c r="N548" s="553"/>
      <c r="O548" s="553"/>
      <c r="P548" s="553"/>
      <c r="Q548" s="554"/>
      <c r="R548" s="554"/>
      <c r="S548" s="553"/>
      <c r="T548" s="553"/>
      <c r="U548" s="553"/>
      <c r="V548" s="553"/>
      <c r="Y548" s="555"/>
      <c r="Z548" s="555"/>
      <c r="AA548" s="553"/>
      <c r="AB548" s="553"/>
    </row>
    <row r="549" spans="8:8" ht="15.75" customHeight="1">
      <c r="A549" s="475"/>
      <c r="B549" s="553"/>
      <c r="C549" s="553"/>
      <c r="D549" s="553"/>
      <c r="G549" s="553"/>
      <c r="H549" s="553"/>
      <c r="I549" s="553"/>
      <c r="J549" s="553"/>
      <c r="K549" s="553"/>
      <c r="L549" s="553"/>
      <c r="M549" s="553"/>
      <c r="N549" s="553"/>
      <c r="O549" s="553"/>
      <c r="P549" s="553"/>
      <c r="Q549" s="554"/>
      <c r="R549" s="554"/>
      <c r="S549" s="553"/>
      <c r="T549" s="553"/>
      <c r="U549" s="553"/>
      <c r="V549" s="553"/>
      <c r="Y549" s="555"/>
      <c r="Z549" s="555"/>
      <c r="AA549" s="553"/>
      <c r="AB549" s="553"/>
    </row>
    <row r="550" spans="8:8" ht="15.75" customHeight="1">
      <c r="A550" s="475"/>
      <c r="B550" s="553"/>
      <c r="C550" s="553"/>
      <c r="D550" s="553"/>
      <c r="G550" s="553"/>
      <c r="H550" s="553"/>
      <c r="I550" s="553"/>
      <c r="J550" s="553"/>
      <c r="K550" s="553"/>
      <c r="L550" s="553"/>
      <c r="M550" s="553"/>
      <c r="N550" s="553"/>
      <c r="O550" s="553"/>
      <c r="P550" s="553"/>
      <c r="Q550" s="554"/>
      <c r="R550" s="554"/>
      <c r="S550" s="553"/>
      <c r="T550" s="553"/>
      <c r="U550" s="553"/>
      <c r="V550" s="553"/>
      <c r="Y550" s="555"/>
      <c r="Z550" s="555"/>
      <c r="AA550" s="553"/>
      <c r="AB550" s="553"/>
    </row>
    <row r="551" spans="8:8" ht="15.75" customHeight="1">
      <c r="A551" s="475"/>
      <c r="B551" s="553"/>
      <c r="C551" s="553"/>
      <c r="D551" s="553"/>
      <c r="G551" s="553"/>
      <c r="H551" s="553"/>
      <c r="I551" s="553"/>
      <c r="J551" s="553"/>
      <c r="K551" s="553"/>
      <c r="L551" s="553"/>
      <c r="M551" s="553"/>
      <c r="N551" s="553"/>
      <c r="O551" s="553"/>
      <c r="P551" s="553"/>
      <c r="Q551" s="554"/>
      <c r="R551" s="554"/>
      <c r="S551" s="553"/>
      <c r="T551" s="553"/>
      <c r="U551" s="553"/>
      <c r="V551" s="553"/>
      <c r="Y551" s="555"/>
      <c r="Z551" s="555"/>
      <c r="AA551" s="553"/>
      <c r="AB551" s="553"/>
    </row>
    <row r="552" spans="8:8" ht="15.75" customHeight="1">
      <c r="A552" s="475"/>
      <c r="B552" s="553"/>
      <c r="C552" s="553"/>
      <c r="D552" s="553"/>
      <c r="G552" s="553"/>
      <c r="H552" s="553"/>
      <c r="I552" s="553"/>
      <c r="J552" s="553"/>
      <c r="K552" s="553"/>
      <c r="L552" s="553"/>
      <c r="M552" s="553"/>
      <c r="N552" s="553"/>
      <c r="O552" s="553"/>
      <c r="P552" s="553"/>
      <c r="Q552" s="554"/>
      <c r="R552" s="554"/>
      <c r="S552" s="553"/>
      <c r="T552" s="553"/>
      <c r="U552" s="553"/>
      <c r="V552" s="553"/>
      <c r="Y552" s="555"/>
      <c r="Z552" s="555"/>
      <c r="AA552" s="553"/>
      <c r="AB552" s="553"/>
    </row>
    <row r="553" spans="8:8" ht="15.75" customHeight="1">
      <c r="A553" s="475"/>
      <c r="B553" s="553"/>
      <c r="C553" s="553"/>
      <c r="D553" s="553"/>
      <c r="G553" s="553"/>
      <c r="H553" s="553"/>
      <c r="I553" s="553"/>
      <c r="J553" s="553"/>
      <c r="K553" s="553"/>
      <c r="L553" s="553"/>
      <c r="M553" s="553"/>
      <c r="N553" s="553"/>
      <c r="O553" s="553"/>
      <c r="P553" s="553"/>
      <c r="Q553" s="554"/>
      <c r="R553" s="554"/>
      <c r="S553" s="553"/>
      <c r="T553" s="553"/>
      <c r="U553" s="553"/>
      <c r="V553" s="553"/>
      <c r="Y553" s="555"/>
      <c r="Z553" s="555"/>
      <c r="AA553" s="553"/>
      <c r="AB553" s="553"/>
    </row>
    <row r="554" spans="8:8" ht="15.75" customHeight="1">
      <c r="A554" s="475"/>
      <c r="B554" s="553"/>
      <c r="C554" s="553"/>
      <c r="D554" s="553"/>
      <c r="G554" s="553"/>
      <c r="H554" s="553"/>
      <c r="I554" s="553"/>
      <c r="J554" s="553"/>
      <c r="K554" s="553"/>
      <c r="L554" s="553"/>
      <c r="M554" s="553"/>
      <c r="N554" s="553"/>
      <c r="O554" s="553"/>
      <c r="P554" s="553"/>
      <c r="Q554" s="554"/>
      <c r="R554" s="554"/>
      <c r="S554" s="553"/>
      <c r="T554" s="553"/>
      <c r="U554" s="553"/>
      <c r="V554" s="553"/>
      <c r="Y554" s="555"/>
      <c r="Z554" s="555"/>
      <c r="AA554" s="553"/>
      <c r="AB554" s="553"/>
    </row>
    <row r="555" spans="8:8" ht="15.75" customHeight="1">
      <c r="A555" s="475"/>
      <c r="B555" s="553"/>
      <c r="C555" s="553"/>
      <c r="D555" s="553"/>
      <c r="G555" s="553"/>
      <c r="H555" s="553"/>
      <c r="I555" s="553"/>
      <c r="J555" s="553"/>
      <c r="K555" s="553"/>
      <c r="L555" s="553"/>
      <c r="M555" s="553"/>
      <c r="N555" s="553"/>
      <c r="O555" s="553"/>
      <c r="P555" s="553"/>
      <c r="Q555" s="554"/>
      <c r="R555" s="554"/>
      <c r="S555" s="553"/>
      <c r="T555" s="553"/>
      <c r="U555" s="553"/>
      <c r="V555" s="553"/>
      <c r="Y555" s="555"/>
      <c r="Z555" s="555"/>
      <c r="AA555" s="553"/>
      <c r="AB555" s="553"/>
    </row>
    <row r="556" spans="8:8" ht="15.75" customHeight="1">
      <c r="A556" s="475"/>
      <c r="B556" s="553"/>
      <c r="C556" s="553"/>
      <c r="D556" s="553"/>
      <c r="G556" s="553"/>
      <c r="H556" s="553"/>
      <c r="I556" s="553"/>
      <c r="J556" s="553"/>
      <c r="K556" s="553"/>
      <c r="L556" s="553"/>
      <c r="M556" s="553"/>
      <c r="N556" s="553"/>
      <c r="O556" s="553"/>
      <c r="P556" s="553"/>
      <c r="Q556" s="554"/>
      <c r="R556" s="554"/>
      <c r="S556" s="553"/>
      <c r="T556" s="553"/>
      <c r="U556" s="553"/>
      <c r="V556" s="553"/>
      <c r="Y556" s="555"/>
      <c r="Z556" s="555"/>
      <c r="AA556" s="553"/>
      <c r="AB556" s="553"/>
    </row>
    <row r="557" spans="8:8" ht="15.75" customHeight="1">
      <c r="A557" s="475"/>
      <c r="B557" s="553"/>
      <c r="C557" s="553"/>
      <c r="D557" s="553"/>
      <c r="G557" s="553"/>
      <c r="H557" s="553"/>
      <c r="I557" s="553"/>
      <c r="J557" s="553"/>
      <c r="K557" s="553"/>
      <c r="L557" s="553"/>
      <c r="M557" s="553"/>
      <c r="N557" s="553"/>
      <c r="O557" s="553"/>
      <c r="P557" s="553"/>
      <c r="Q557" s="554"/>
      <c r="R557" s="554"/>
      <c r="S557" s="553"/>
      <c r="T557" s="553"/>
      <c r="U557" s="553"/>
      <c r="V557" s="553"/>
      <c r="Y557" s="555"/>
      <c r="Z557" s="555"/>
      <c r="AA557" s="553"/>
      <c r="AB557" s="553"/>
    </row>
    <row r="558" spans="8:8" ht="15.75" customHeight="1">
      <c r="A558" s="475"/>
      <c r="B558" s="553"/>
      <c r="C558" s="553"/>
      <c r="D558" s="553"/>
      <c r="G558" s="553"/>
      <c r="H558" s="553"/>
      <c r="I558" s="553"/>
      <c r="J558" s="553"/>
      <c r="K558" s="553"/>
      <c r="L558" s="553"/>
      <c r="M558" s="553"/>
      <c r="N558" s="553"/>
      <c r="O558" s="553"/>
      <c r="P558" s="553"/>
      <c r="Q558" s="554"/>
      <c r="R558" s="554"/>
      <c r="S558" s="553"/>
      <c r="T558" s="553"/>
      <c r="U558" s="553"/>
      <c r="V558" s="553"/>
      <c r="Y558" s="555"/>
      <c r="Z558" s="555"/>
      <c r="AA558" s="553"/>
      <c r="AB558" s="553"/>
    </row>
    <row r="559" spans="8:8" ht="15.75" customHeight="1">
      <c r="A559" s="475"/>
      <c r="B559" s="553"/>
      <c r="C559" s="553"/>
      <c r="D559" s="553"/>
      <c r="G559" s="553"/>
      <c r="H559" s="553"/>
      <c r="I559" s="553"/>
      <c r="J559" s="553"/>
      <c r="K559" s="553"/>
      <c r="L559" s="553"/>
      <c r="M559" s="553"/>
      <c r="N559" s="553"/>
      <c r="O559" s="553"/>
      <c r="P559" s="553"/>
      <c r="Q559" s="554"/>
      <c r="R559" s="554"/>
      <c r="S559" s="553"/>
      <c r="T559" s="553"/>
      <c r="U559" s="553"/>
      <c r="V559" s="553"/>
      <c r="Y559" s="555"/>
      <c r="Z559" s="555"/>
      <c r="AA559" s="553"/>
      <c r="AB559" s="553"/>
    </row>
    <row r="560" spans="8:8" ht="15.75" customHeight="1">
      <c r="A560" s="475"/>
      <c r="B560" s="553"/>
      <c r="C560" s="553"/>
      <c r="D560" s="553"/>
      <c r="G560" s="553"/>
      <c r="H560" s="553"/>
      <c r="I560" s="553"/>
      <c r="J560" s="553"/>
      <c r="K560" s="553"/>
      <c r="L560" s="553"/>
      <c r="M560" s="553"/>
      <c r="N560" s="553"/>
      <c r="O560" s="553"/>
      <c r="P560" s="553"/>
      <c r="Q560" s="554"/>
      <c r="R560" s="554"/>
      <c r="S560" s="553"/>
      <c r="T560" s="553"/>
      <c r="U560" s="553"/>
      <c r="V560" s="553"/>
      <c r="Y560" s="555"/>
      <c r="Z560" s="555"/>
      <c r="AA560" s="553"/>
      <c r="AB560" s="553"/>
    </row>
    <row r="561" spans="8:8" ht="15.75" customHeight="1">
      <c r="A561" s="475"/>
      <c r="B561" s="553"/>
      <c r="C561" s="553"/>
      <c r="D561" s="553"/>
      <c r="G561" s="553"/>
      <c r="H561" s="553"/>
      <c r="I561" s="553"/>
      <c r="J561" s="553"/>
      <c r="K561" s="553"/>
      <c r="L561" s="553"/>
      <c r="M561" s="553"/>
      <c r="N561" s="553"/>
      <c r="O561" s="553"/>
      <c r="P561" s="553"/>
      <c r="Q561" s="554"/>
      <c r="R561" s="554"/>
      <c r="S561" s="553"/>
      <c r="T561" s="553"/>
      <c r="U561" s="553"/>
      <c r="V561" s="553"/>
      <c r="Y561" s="555"/>
      <c r="Z561" s="555"/>
      <c r="AA561" s="553"/>
      <c r="AB561" s="553"/>
    </row>
    <row r="562" spans="8:8" ht="15.75" customHeight="1">
      <c r="A562" s="475"/>
      <c r="B562" s="553"/>
      <c r="C562" s="553"/>
      <c r="D562" s="553"/>
      <c r="G562" s="553"/>
      <c r="H562" s="553"/>
      <c r="I562" s="553"/>
      <c r="J562" s="553"/>
      <c r="K562" s="553"/>
      <c r="L562" s="553"/>
      <c r="M562" s="553"/>
      <c r="N562" s="553"/>
      <c r="O562" s="553"/>
      <c r="P562" s="553"/>
      <c r="Q562" s="554"/>
      <c r="R562" s="554"/>
      <c r="S562" s="553"/>
      <c r="T562" s="553"/>
      <c r="U562" s="553"/>
      <c r="V562" s="553"/>
      <c r="Y562" s="555"/>
      <c r="Z562" s="555"/>
      <c r="AA562" s="553"/>
      <c r="AB562" s="553"/>
    </row>
    <row r="563" spans="8:8" ht="15.75" customHeight="1">
      <c r="A563" s="475"/>
      <c r="B563" s="553"/>
      <c r="C563" s="553"/>
      <c r="D563" s="553"/>
      <c r="G563" s="553"/>
      <c r="H563" s="553"/>
      <c r="I563" s="553"/>
      <c r="J563" s="553"/>
      <c r="K563" s="553"/>
      <c r="L563" s="553"/>
      <c r="M563" s="553"/>
      <c r="N563" s="553"/>
      <c r="O563" s="553"/>
      <c r="P563" s="553"/>
      <c r="Q563" s="554"/>
      <c r="R563" s="554"/>
      <c r="S563" s="553"/>
      <c r="T563" s="553"/>
      <c r="U563" s="553"/>
      <c r="V563" s="553"/>
      <c r="Y563" s="555"/>
      <c r="Z563" s="555"/>
      <c r="AA563" s="553"/>
      <c r="AB563" s="553"/>
    </row>
    <row r="564" spans="8:8" ht="15.75" customHeight="1">
      <c r="A564" s="475"/>
      <c r="B564" s="553"/>
      <c r="C564" s="553"/>
      <c r="D564" s="553"/>
      <c r="G564" s="553"/>
      <c r="H564" s="553"/>
      <c r="I564" s="553"/>
      <c r="J564" s="553"/>
      <c r="K564" s="553"/>
      <c r="L564" s="553"/>
      <c r="M564" s="553"/>
      <c r="N564" s="553"/>
      <c r="O564" s="553"/>
      <c r="P564" s="553"/>
      <c r="Q564" s="554"/>
      <c r="R564" s="554"/>
      <c r="S564" s="553"/>
      <c r="T564" s="553"/>
      <c r="U564" s="553"/>
      <c r="V564" s="553"/>
      <c r="Y564" s="555"/>
      <c r="Z564" s="555"/>
      <c r="AA564" s="553"/>
      <c r="AB564" s="553"/>
    </row>
    <row r="565" spans="8:8" ht="15.75" customHeight="1">
      <c r="A565" s="475"/>
      <c r="B565" s="553"/>
      <c r="C565" s="553"/>
      <c r="D565" s="553"/>
      <c r="G565" s="553"/>
      <c r="H565" s="553"/>
      <c r="I565" s="553"/>
      <c r="J565" s="553"/>
      <c r="K565" s="553"/>
      <c r="L565" s="553"/>
      <c r="M565" s="553"/>
      <c r="N565" s="553"/>
      <c r="O565" s="553"/>
      <c r="P565" s="553"/>
      <c r="Q565" s="554"/>
      <c r="R565" s="554"/>
      <c r="S565" s="553"/>
      <c r="T565" s="553"/>
      <c r="U565" s="553"/>
      <c r="V565" s="553"/>
      <c r="Y565" s="555"/>
      <c r="Z565" s="555"/>
      <c r="AA565" s="553"/>
      <c r="AB565" s="553"/>
    </row>
    <row r="566" spans="8:8" ht="15.75" customHeight="1">
      <c r="A566" s="475"/>
      <c r="B566" s="553"/>
      <c r="C566" s="553"/>
      <c r="D566" s="553"/>
      <c r="G566" s="553"/>
      <c r="H566" s="553"/>
      <c r="I566" s="553"/>
      <c r="J566" s="553"/>
      <c r="K566" s="553"/>
      <c r="L566" s="553"/>
      <c r="M566" s="553"/>
      <c r="N566" s="553"/>
      <c r="O566" s="553"/>
      <c r="P566" s="553"/>
      <c r="Q566" s="554"/>
      <c r="R566" s="554"/>
      <c r="S566" s="553"/>
      <c r="T566" s="553"/>
      <c r="U566" s="553"/>
      <c r="V566" s="553"/>
      <c r="Y566" s="555"/>
      <c r="Z566" s="555"/>
      <c r="AA566" s="553"/>
      <c r="AB566" s="553"/>
    </row>
    <row r="567" spans="8:8" ht="15.75" customHeight="1">
      <c r="A567" s="475"/>
      <c r="B567" s="553"/>
      <c r="C567" s="553"/>
      <c r="D567" s="553"/>
      <c r="G567" s="553"/>
      <c r="H567" s="553"/>
      <c r="I567" s="553"/>
      <c r="J567" s="553"/>
      <c r="K567" s="553"/>
      <c r="L567" s="553"/>
      <c r="M567" s="553"/>
      <c r="N567" s="553"/>
      <c r="O567" s="553"/>
      <c r="P567" s="553"/>
      <c r="Q567" s="554"/>
      <c r="R567" s="554"/>
      <c r="S567" s="553"/>
      <c r="T567" s="553"/>
      <c r="U567" s="553"/>
      <c r="V567" s="553"/>
      <c r="Y567" s="555"/>
      <c r="Z567" s="555"/>
      <c r="AA567" s="553"/>
      <c r="AB567" s="553"/>
    </row>
    <row r="568" spans="8:8" ht="15.75" customHeight="1">
      <c r="A568" s="475"/>
      <c r="B568" s="553"/>
      <c r="C568" s="553"/>
      <c r="D568" s="553"/>
      <c r="G568" s="553"/>
      <c r="H568" s="553"/>
      <c r="I568" s="553"/>
      <c r="J568" s="553"/>
      <c r="K568" s="553"/>
      <c r="L568" s="553"/>
      <c r="M568" s="553"/>
      <c r="N568" s="553"/>
      <c r="O568" s="553"/>
      <c r="P568" s="553"/>
      <c r="Q568" s="554"/>
      <c r="R568" s="554"/>
      <c r="S568" s="553"/>
      <c r="T568" s="553"/>
      <c r="U568" s="553"/>
      <c r="V568" s="553"/>
      <c r="Y568" s="555"/>
      <c r="Z568" s="555"/>
      <c r="AA568" s="553"/>
      <c r="AB568" s="553"/>
    </row>
    <row r="569" spans="8:8" ht="15.75" customHeight="1">
      <c r="A569" s="475"/>
      <c r="B569" s="553"/>
      <c r="C569" s="553"/>
      <c r="D569" s="553"/>
      <c r="G569" s="553"/>
      <c r="H569" s="553"/>
      <c r="I569" s="553"/>
      <c r="J569" s="553"/>
      <c r="K569" s="553"/>
      <c r="L569" s="553"/>
      <c r="M569" s="553"/>
      <c r="N569" s="553"/>
      <c r="O569" s="553"/>
      <c r="P569" s="553"/>
      <c r="Q569" s="554"/>
      <c r="R569" s="554"/>
      <c r="S569" s="553"/>
      <c r="T569" s="553"/>
      <c r="U569" s="553"/>
      <c r="V569" s="553"/>
      <c r="Y569" s="555"/>
      <c r="Z569" s="555"/>
      <c r="AA569" s="553"/>
      <c r="AB569" s="553"/>
    </row>
    <row r="570" spans="8:8" ht="15.75" customHeight="1">
      <c r="A570" s="475"/>
      <c r="B570" s="553"/>
      <c r="C570" s="553"/>
      <c r="D570" s="553"/>
      <c r="G570" s="553"/>
      <c r="H570" s="553"/>
      <c r="I570" s="553"/>
      <c r="J570" s="553"/>
      <c r="K570" s="553"/>
      <c r="L570" s="553"/>
      <c r="M570" s="553"/>
      <c r="N570" s="553"/>
      <c r="O570" s="553"/>
      <c r="P570" s="553"/>
      <c r="Q570" s="554"/>
      <c r="R570" s="554"/>
      <c r="S570" s="553"/>
      <c r="T570" s="553"/>
      <c r="U570" s="553"/>
      <c r="V570" s="553"/>
      <c r="Y570" s="555"/>
      <c r="Z570" s="555"/>
      <c r="AA570" s="553"/>
      <c r="AB570" s="553"/>
    </row>
    <row r="571" spans="8:8" ht="15.75" customHeight="1">
      <c r="A571" s="475"/>
      <c r="B571" s="553"/>
      <c r="C571" s="553"/>
      <c r="D571" s="553"/>
      <c r="G571" s="553"/>
      <c r="H571" s="553"/>
      <c r="I571" s="553"/>
      <c r="J571" s="553"/>
      <c r="K571" s="553"/>
      <c r="L571" s="553"/>
      <c r="M571" s="553"/>
      <c r="N571" s="553"/>
      <c r="O571" s="553"/>
      <c r="P571" s="553"/>
      <c r="Q571" s="554"/>
      <c r="R571" s="554"/>
      <c r="S571" s="553"/>
      <c r="T571" s="553"/>
      <c r="U571" s="553"/>
      <c r="V571" s="553"/>
      <c r="Y571" s="555"/>
      <c r="Z571" s="555"/>
      <c r="AA571" s="553"/>
      <c r="AB571" s="553"/>
    </row>
    <row r="572" spans="8:8" ht="15.75" customHeight="1">
      <c r="A572" s="475"/>
      <c r="B572" s="553"/>
      <c r="C572" s="553"/>
      <c r="D572" s="553"/>
      <c r="G572" s="553"/>
      <c r="H572" s="553"/>
      <c r="I572" s="553"/>
      <c r="J572" s="553"/>
      <c r="K572" s="553"/>
      <c r="L572" s="553"/>
      <c r="M572" s="553"/>
      <c r="N572" s="553"/>
      <c r="O572" s="553"/>
      <c r="P572" s="553"/>
      <c r="Q572" s="554"/>
      <c r="R572" s="554"/>
      <c r="S572" s="553"/>
      <c r="T572" s="553"/>
      <c r="U572" s="553"/>
      <c r="V572" s="553"/>
      <c r="Y572" s="555"/>
      <c r="Z572" s="555"/>
      <c r="AA572" s="553"/>
      <c r="AB572" s="553"/>
    </row>
    <row r="573" spans="8:8" ht="15.75" customHeight="1">
      <c r="A573" s="475"/>
      <c r="B573" s="553"/>
      <c r="C573" s="553"/>
      <c r="D573" s="553"/>
      <c r="G573" s="553"/>
      <c r="H573" s="553"/>
      <c r="I573" s="553"/>
      <c r="J573" s="553"/>
      <c r="K573" s="553"/>
      <c r="L573" s="553"/>
      <c r="M573" s="553"/>
      <c r="N573" s="553"/>
      <c r="O573" s="553"/>
      <c r="P573" s="553"/>
      <c r="Q573" s="554"/>
      <c r="R573" s="554"/>
      <c r="S573" s="553"/>
      <c r="T573" s="553"/>
      <c r="U573" s="553"/>
      <c r="V573" s="553"/>
      <c r="Y573" s="555"/>
      <c r="Z573" s="555"/>
      <c r="AA573" s="553"/>
      <c r="AB573" s="553"/>
    </row>
    <row r="574" spans="8:8" ht="15.75" customHeight="1">
      <c r="A574" s="475"/>
      <c r="B574" s="553"/>
      <c r="C574" s="553"/>
      <c r="D574" s="553"/>
      <c r="G574" s="553"/>
      <c r="H574" s="553"/>
      <c r="I574" s="553"/>
      <c r="J574" s="553"/>
      <c r="K574" s="553"/>
      <c r="L574" s="553"/>
      <c r="M574" s="553"/>
      <c r="N574" s="553"/>
      <c r="O574" s="553"/>
      <c r="P574" s="553"/>
      <c r="Q574" s="554"/>
      <c r="R574" s="554"/>
      <c r="S574" s="553"/>
      <c r="T574" s="553"/>
      <c r="U574" s="553"/>
      <c r="V574" s="553"/>
      <c r="Y574" s="555"/>
      <c r="Z574" s="555"/>
      <c r="AA574" s="553"/>
      <c r="AB574" s="553"/>
    </row>
    <row r="575" spans="8:8" ht="15.75" customHeight="1">
      <c r="A575" s="475"/>
      <c r="B575" s="553"/>
      <c r="C575" s="553"/>
      <c r="D575" s="553"/>
      <c r="G575" s="553"/>
      <c r="H575" s="553"/>
      <c r="I575" s="553"/>
      <c r="J575" s="553"/>
      <c r="K575" s="553"/>
      <c r="L575" s="553"/>
      <c r="M575" s="553"/>
      <c r="N575" s="553"/>
      <c r="O575" s="553"/>
      <c r="P575" s="553"/>
      <c r="Q575" s="554"/>
      <c r="R575" s="554"/>
      <c r="S575" s="553"/>
      <c r="T575" s="553"/>
      <c r="U575" s="553"/>
      <c r="V575" s="553"/>
      <c r="Y575" s="555"/>
      <c r="Z575" s="555"/>
      <c r="AA575" s="553"/>
      <c r="AB575" s="553"/>
    </row>
    <row r="576" spans="8:8" ht="15.75" customHeight="1">
      <c r="A576" s="475"/>
      <c r="B576" s="553"/>
      <c r="C576" s="553"/>
      <c r="D576" s="553"/>
      <c r="G576" s="553"/>
      <c r="H576" s="553"/>
      <c r="I576" s="553"/>
      <c r="J576" s="553"/>
      <c r="K576" s="553"/>
      <c r="L576" s="553"/>
      <c r="M576" s="553"/>
      <c r="N576" s="553"/>
      <c r="O576" s="553"/>
      <c r="P576" s="553"/>
      <c r="Q576" s="554"/>
      <c r="R576" s="554"/>
      <c r="S576" s="553"/>
      <c r="T576" s="553"/>
      <c r="U576" s="553"/>
      <c r="V576" s="553"/>
      <c r="Y576" s="555"/>
      <c r="Z576" s="555"/>
      <c r="AA576" s="553"/>
      <c r="AB576" s="553"/>
    </row>
    <row r="577" spans="8:8" ht="15.75" customHeight="1">
      <c r="A577" s="475"/>
      <c r="B577" s="553"/>
      <c r="C577" s="553"/>
      <c r="D577" s="553"/>
      <c r="G577" s="553"/>
      <c r="H577" s="553"/>
      <c r="I577" s="553"/>
      <c r="J577" s="553"/>
      <c r="K577" s="553"/>
      <c r="L577" s="553"/>
      <c r="M577" s="553"/>
      <c r="N577" s="553"/>
      <c r="O577" s="553"/>
      <c r="P577" s="553"/>
      <c r="Q577" s="554"/>
      <c r="R577" s="554"/>
      <c r="S577" s="553"/>
      <c r="T577" s="553"/>
      <c r="U577" s="553"/>
      <c r="V577" s="553"/>
      <c r="Y577" s="555"/>
      <c r="Z577" s="555"/>
      <c r="AA577" s="553"/>
      <c r="AB577" s="553"/>
    </row>
    <row r="578" spans="8:8" ht="15.75" customHeight="1">
      <c r="A578" s="475"/>
      <c r="B578" s="553"/>
      <c r="C578" s="553"/>
      <c r="D578" s="553"/>
      <c r="G578" s="553"/>
      <c r="H578" s="553"/>
      <c r="I578" s="553"/>
      <c r="J578" s="553"/>
      <c r="K578" s="553"/>
      <c r="L578" s="553"/>
      <c r="M578" s="553"/>
      <c r="N578" s="553"/>
      <c r="O578" s="553"/>
      <c r="P578" s="553"/>
      <c r="Q578" s="554"/>
      <c r="R578" s="554"/>
      <c r="S578" s="553"/>
      <c r="T578" s="553"/>
      <c r="U578" s="553"/>
      <c r="V578" s="553"/>
      <c r="Y578" s="555"/>
      <c r="Z578" s="555"/>
      <c r="AA578" s="553"/>
      <c r="AB578" s="553"/>
    </row>
    <row r="579" spans="8:8" ht="15.75" customHeight="1">
      <c r="A579" s="475"/>
      <c r="B579" s="553"/>
      <c r="C579" s="553"/>
      <c r="D579" s="553"/>
      <c r="G579" s="553"/>
      <c r="H579" s="553"/>
      <c r="I579" s="553"/>
      <c r="J579" s="553"/>
      <c r="K579" s="553"/>
      <c r="L579" s="553"/>
      <c r="M579" s="553"/>
      <c r="N579" s="553"/>
      <c r="O579" s="553"/>
      <c r="P579" s="553"/>
      <c r="Q579" s="554"/>
      <c r="R579" s="554"/>
      <c r="S579" s="553"/>
      <c r="T579" s="553"/>
      <c r="U579" s="553"/>
      <c r="V579" s="553"/>
      <c r="Y579" s="555"/>
      <c r="Z579" s="555"/>
      <c r="AA579" s="553"/>
      <c r="AB579" s="553"/>
    </row>
    <row r="580" spans="8:8" ht="15.75" customHeight="1">
      <c r="A580" s="475"/>
      <c r="B580" s="553"/>
      <c r="C580" s="553"/>
      <c r="D580" s="553"/>
      <c r="G580" s="553"/>
      <c r="H580" s="553"/>
      <c r="I580" s="553"/>
      <c r="J580" s="553"/>
      <c r="K580" s="553"/>
      <c r="L580" s="553"/>
      <c r="M580" s="553"/>
      <c r="N580" s="553"/>
      <c r="O580" s="553"/>
      <c r="P580" s="553"/>
      <c r="Q580" s="554"/>
      <c r="R580" s="554"/>
      <c r="S580" s="553"/>
      <c r="T580" s="553"/>
      <c r="U580" s="553"/>
      <c r="V580" s="553"/>
      <c r="Y580" s="555"/>
      <c r="Z580" s="555"/>
      <c r="AA580" s="553"/>
      <c r="AB580" s="553"/>
    </row>
    <row r="581" spans="8:8" ht="15.75" customHeight="1">
      <c r="A581" s="475"/>
      <c r="B581" s="553"/>
      <c r="C581" s="553"/>
      <c r="D581" s="553"/>
      <c r="G581" s="553"/>
      <c r="H581" s="553"/>
      <c r="I581" s="553"/>
      <c r="J581" s="553"/>
      <c r="K581" s="553"/>
      <c r="L581" s="553"/>
      <c r="M581" s="553"/>
      <c r="N581" s="553"/>
      <c r="O581" s="553"/>
      <c r="P581" s="553"/>
      <c r="Q581" s="554"/>
      <c r="R581" s="554"/>
      <c r="S581" s="553"/>
      <c r="T581" s="553"/>
      <c r="U581" s="553"/>
      <c r="V581" s="553"/>
      <c r="Y581" s="555"/>
      <c r="Z581" s="555"/>
      <c r="AA581" s="553"/>
      <c r="AB581" s="553"/>
    </row>
    <row r="582" spans="8:8" ht="15.75" customHeight="1">
      <c r="A582" s="475"/>
      <c r="B582" s="553"/>
      <c r="C582" s="553"/>
      <c r="D582" s="553"/>
      <c r="G582" s="553"/>
      <c r="H582" s="553"/>
      <c r="I582" s="553"/>
      <c r="J582" s="553"/>
      <c r="K582" s="553"/>
      <c r="L582" s="553"/>
      <c r="M582" s="553"/>
      <c r="N582" s="553"/>
      <c r="O582" s="553"/>
      <c r="P582" s="553"/>
      <c r="Q582" s="554"/>
      <c r="R582" s="554"/>
      <c r="S582" s="553"/>
      <c r="T582" s="553"/>
      <c r="U582" s="553"/>
      <c r="V582" s="553"/>
      <c r="Y582" s="555"/>
      <c r="Z582" s="555"/>
      <c r="AA582" s="553"/>
      <c r="AB582" s="553"/>
    </row>
    <row r="583" spans="8:8" ht="15.75" customHeight="1">
      <c r="A583" s="475"/>
      <c r="B583" s="553"/>
      <c r="C583" s="553"/>
      <c r="D583" s="553"/>
      <c r="G583" s="553"/>
      <c r="H583" s="553"/>
      <c r="I583" s="553"/>
      <c r="J583" s="553"/>
      <c r="K583" s="553"/>
      <c r="L583" s="553"/>
      <c r="M583" s="553"/>
      <c r="N583" s="553"/>
      <c r="O583" s="553"/>
      <c r="P583" s="553"/>
      <c r="Q583" s="554"/>
      <c r="R583" s="554"/>
      <c r="S583" s="553"/>
      <c r="T583" s="553"/>
      <c r="U583" s="553"/>
      <c r="V583" s="553"/>
      <c r="Y583" s="555"/>
      <c r="Z583" s="555"/>
      <c r="AA583" s="553"/>
      <c r="AB583" s="553"/>
    </row>
    <row r="584" spans="8:8" ht="15.75" customHeight="1">
      <c r="A584" s="475"/>
      <c r="B584" s="553"/>
      <c r="C584" s="553"/>
      <c r="D584" s="553"/>
      <c r="G584" s="553"/>
      <c r="H584" s="553"/>
      <c r="I584" s="553"/>
      <c r="J584" s="553"/>
      <c r="K584" s="553"/>
      <c r="L584" s="553"/>
      <c r="M584" s="553"/>
      <c r="N584" s="553"/>
      <c r="O584" s="553"/>
      <c r="P584" s="553"/>
      <c r="Q584" s="554"/>
      <c r="R584" s="554"/>
      <c r="S584" s="553"/>
      <c r="T584" s="553"/>
      <c r="U584" s="553"/>
      <c r="V584" s="553"/>
      <c r="Y584" s="555"/>
      <c r="Z584" s="555"/>
      <c r="AA584" s="553"/>
      <c r="AB584" s="553"/>
    </row>
    <row r="585" spans="8:8" ht="15.75" customHeight="1">
      <c r="A585" s="475"/>
      <c r="B585" s="553"/>
      <c r="C585" s="553"/>
      <c r="D585" s="553"/>
      <c r="G585" s="553"/>
      <c r="H585" s="553"/>
      <c r="I585" s="553"/>
      <c r="J585" s="553"/>
      <c r="K585" s="553"/>
      <c r="L585" s="553"/>
      <c r="M585" s="553"/>
      <c r="N585" s="553"/>
      <c r="O585" s="553"/>
      <c r="P585" s="553"/>
      <c r="Q585" s="554"/>
      <c r="R585" s="554"/>
      <c r="S585" s="553"/>
      <c r="T585" s="553"/>
      <c r="U585" s="553"/>
      <c r="V585" s="553"/>
      <c r="Y585" s="555"/>
      <c r="Z585" s="555"/>
      <c r="AA585" s="553"/>
      <c r="AB585" s="553"/>
    </row>
    <row r="586" spans="8:8" ht="15.75" customHeight="1">
      <c r="A586" s="475"/>
      <c r="B586" s="553"/>
      <c r="C586" s="553"/>
      <c r="D586" s="553"/>
      <c r="G586" s="553"/>
      <c r="H586" s="553"/>
      <c r="I586" s="553"/>
      <c r="J586" s="553"/>
      <c r="K586" s="553"/>
      <c r="L586" s="553"/>
      <c r="M586" s="553"/>
      <c r="N586" s="553"/>
      <c r="O586" s="553"/>
      <c r="P586" s="553"/>
      <c r="Q586" s="554"/>
      <c r="R586" s="554"/>
      <c r="S586" s="553"/>
      <c r="T586" s="553"/>
      <c r="U586" s="553"/>
      <c r="V586" s="553"/>
      <c r="Y586" s="555"/>
      <c r="Z586" s="555"/>
      <c r="AA586" s="553"/>
      <c r="AB586" s="553"/>
    </row>
    <row r="587" spans="8:8" ht="15.75" customHeight="1">
      <c r="A587" s="475"/>
      <c r="B587" s="553"/>
      <c r="C587" s="553"/>
      <c r="D587" s="553"/>
      <c r="G587" s="553"/>
      <c r="H587" s="553"/>
      <c r="I587" s="553"/>
      <c r="J587" s="553"/>
      <c r="K587" s="553"/>
      <c r="L587" s="553"/>
      <c r="M587" s="553"/>
      <c r="N587" s="553"/>
      <c r="O587" s="553"/>
      <c r="P587" s="553"/>
      <c r="Q587" s="554"/>
      <c r="R587" s="554"/>
      <c r="S587" s="553"/>
      <c r="T587" s="553"/>
      <c r="U587" s="553"/>
      <c r="V587" s="553"/>
      <c r="Y587" s="555"/>
      <c r="Z587" s="555"/>
      <c r="AA587" s="553"/>
      <c r="AB587" s="553"/>
    </row>
    <row r="588" spans="8:8" ht="15.75" customHeight="1">
      <c r="A588" s="475"/>
      <c r="B588" s="553"/>
      <c r="C588" s="553"/>
      <c r="D588" s="553"/>
      <c r="G588" s="553"/>
      <c r="H588" s="553"/>
      <c r="I588" s="553"/>
      <c r="J588" s="553"/>
      <c r="K588" s="553"/>
      <c r="L588" s="553"/>
      <c r="M588" s="553"/>
      <c r="N588" s="553"/>
      <c r="O588" s="553"/>
      <c r="P588" s="553"/>
      <c r="Q588" s="554"/>
      <c r="R588" s="554"/>
      <c r="S588" s="553"/>
      <c r="T588" s="553"/>
      <c r="U588" s="553"/>
      <c r="V588" s="553"/>
      <c r="Y588" s="555"/>
      <c r="Z588" s="555"/>
      <c r="AA588" s="553"/>
      <c r="AB588" s="553"/>
    </row>
    <row r="589" spans="8:8" ht="15.75" customHeight="1">
      <c r="A589" s="475"/>
      <c r="B589" s="553"/>
      <c r="C589" s="553"/>
      <c r="D589" s="553"/>
      <c r="G589" s="553"/>
      <c r="H589" s="553"/>
      <c r="I589" s="553"/>
      <c r="J589" s="553"/>
      <c r="K589" s="553"/>
      <c r="L589" s="553"/>
      <c r="M589" s="553"/>
      <c r="N589" s="553"/>
      <c r="O589" s="553"/>
      <c r="P589" s="553"/>
      <c r="Q589" s="554"/>
      <c r="R589" s="554"/>
      <c r="S589" s="553"/>
      <c r="T589" s="553"/>
      <c r="U589" s="553"/>
      <c r="V589" s="553"/>
      <c r="Y589" s="555"/>
      <c r="Z589" s="555"/>
      <c r="AA589" s="553"/>
      <c r="AB589" s="553"/>
    </row>
    <row r="590" spans="8:8" ht="15.75" customHeight="1">
      <c r="A590" s="475"/>
      <c r="B590" s="553"/>
      <c r="C590" s="553"/>
      <c r="D590" s="553"/>
      <c r="G590" s="553"/>
      <c r="H590" s="553"/>
      <c r="I590" s="553"/>
      <c r="J590" s="553"/>
      <c r="K590" s="553"/>
      <c r="L590" s="553"/>
      <c r="M590" s="553"/>
      <c r="N590" s="553"/>
      <c r="O590" s="553"/>
      <c r="P590" s="553"/>
      <c r="Q590" s="554"/>
      <c r="R590" s="554"/>
      <c r="S590" s="553"/>
      <c r="T590" s="553"/>
      <c r="U590" s="553"/>
      <c r="V590" s="553"/>
      <c r="Y590" s="555"/>
      <c r="Z590" s="555"/>
      <c r="AA590" s="553"/>
      <c r="AB590" s="553"/>
    </row>
    <row r="591" spans="8:8" ht="15.75" customHeight="1">
      <c r="A591" s="475"/>
      <c r="B591" s="553"/>
      <c r="C591" s="553"/>
      <c r="D591" s="553"/>
      <c r="G591" s="553"/>
      <c r="H591" s="553"/>
      <c r="I591" s="553"/>
      <c r="J591" s="553"/>
      <c r="K591" s="553"/>
      <c r="L591" s="553"/>
      <c r="M591" s="553"/>
      <c r="N591" s="553"/>
      <c r="O591" s="553"/>
      <c r="P591" s="553"/>
      <c r="Q591" s="554"/>
      <c r="R591" s="554"/>
      <c r="S591" s="553"/>
      <c r="T591" s="553"/>
      <c r="U591" s="553"/>
      <c r="V591" s="553"/>
      <c r="Y591" s="555"/>
      <c r="Z591" s="555"/>
      <c r="AA591" s="553"/>
      <c r="AB591" s="553"/>
    </row>
    <row r="592" spans="8:8" ht="15.75" customHeight="1">
      <c r="A592" s="475"/>
      <c r="B592" s="553"/>
      <c r="C592" s="553"/>
      <c r="D592" s="553"/>
      <c r="G592" s="553"/>
      <c r="H592" s="553"/>
      <c r="I592" s="553"/>
      <c r="J592" s="553"/>
      <c r="K592" s="553"/>
      <c r="L592" s="553"/>
      <c r="M592" s="553"/>
      <c r="N592" s="553"/>
      <c r="O592" s="553"/>
      <c r="P592" s="553"/>
      <c r="Q592" s="554"/>
      <c r="R592" s="554"/>
      <c r="S592" s="553"/>
      <c r="T592" s="553"/>
      <c r="U592" s="553"/>
      <c r="V592" s="553"/>
      <c r="Y592" s="555"/>
      <c r="Z592" s="555"/>
      <c r="AA592" s="553"/>
      <c r="AB592" s="553"/>
    </row>
    <row r="593" spans="8:8" ht="15.75" customHeight="1">
      <c r="A593" s="475"/>
      <c r="B593" s="553"/>
      <c r="C593" s="553"/>
      <c r="D593" s="553"/>
      <c r="G593" s="553"/>
      <c r="H593" s="553"/>
      <c r="I593" s="553"/>
      <c r="J593" s="553"/>
      <c r="K593" s="553"/>
      <c r="L593" s="553"/>
      <c r="M593" s="553"/>
      <c r="N593" s="553"/>
      <c r="O593" s="553"/>
      <c r="P593" s="553"/>
      <c r="Q593" s="554"/>
      <c r="R593" s="554"/>
      <c r="S593" s="553"/>
      <c r="T593" s="553"/>
      <c r="U593" s="553"/>
      <c r="V593" s="553"/>
      <c r="Y593" s="555"/>
      <c r="Z593" s="555"/>
      <c r="AA593" s="553"/>
      <c r="AB593" s="553"/>
    </row>
    <row r="594" spans="8:8" ht="15.75" customHeight="1">
      <c r="A594" s="475"/>
      <c r="B594" s="553"/>
      <c r="C594" s="553"/>
      <c r="D594" s="553"/>
      <c r="G594" s="553"/>
      <c r="H594" s="553"/>
      <c r="I594" s="553"/>
      <c r="J594" s="553"/>
      <c r="K594" s="553"/>
      <c r="L594" s="553"/>
      <c r="M594" s="553"/>
      <c r="N594" s="553"/>
      <c r="O594" s="553"/>
      <c r="P594" s="553"/>
      <c r="Q594" s="554"/>
      <c r="R594" s="554"/>
      <c r="S594" s="553"/>
      <c r="T594" s="553"/>
      <c r="U594" s="553"/>
      <c r="V594" s="553"/>
      <c r="Y594" s="555"/>
      <c r="Z594" s="555"/>
      <c r="AA594" s="553"/>
      <c r="AB594" s="553"/>
    </row>
    <row r="595" spans="8:8" ht="15.75" customHeight="1">
      <c r="A595" s="475"/>
      <c r="B595" s="553"/>
      <c r="C595" s="553"/>
      <c r="D595" s="553"/>
      <c r="G595" s="553"/>
      <c r="H595" s="553"/>
      <c r="I595" s="553"/>
      <c r="J595" s="553"/>
      <c r="K595" s="553"/>
      <c r="L595" s="553"/>
      <c r="M595" s="553"/>
      <c r="N595" s="553"/>
      <c r="O595" s="553"/>
      <c r="P595" s="553"/>
      <c r="Q595" s="554"/>
      <c r="R595" s="554"/>
      <c r="S595" s="553"/>
      <c r="T595" s="553"/>
      <c r="U595" s="553"/>
      <c r="V595" s="553"/>
      <c r="Y595" s="555"/>
      <c r="Z595" s="555"/>
      <c r="AA595" s="553"/>
      <c r="AB595" s="553"/>
    </row>
    <row r="596" spans="8:8" ht="15.75" customHeight="1">
      <c r="A596" s="475"/>
      <c r="B596" s="553"/>
      <c r="C596" s="553"/>
      <c r="D596" s="553"/>
      <c r="G596" s="553"/>
      <c r="H596" s="553"/>
      <c r="I596" s="553"/>
      <c r="J596" s="553"/>
      <c r="K596" s="553"/>
      <c r="L596" s="553"/>
      <c r="M596" s="553"/>
      <c r="N596" s="553"/>
      <c r="O596" s="553"/>
      <c r="P596" s="553"/>
      <c r="Q596" s="554"/>
      <c r="R596" s="554"/>
      <c r="S596" s="553"/>
      <c r="T596" s="553"/>
      <c r="U596" s="553"/>
      <c r="V596" s="553"/>
      <c r="Y596" s="555"/>
      <c r="Z596" s="555"/>
      <c r="AA596" s="553"/>
      <c r="AB596" s="553"/>
    </row>
    <row r="597" spans="8:8" ht="15.75" customHeight="1">
      <c r="A597" s="475"/>
      <c r="B597" s="553"/>
      <c r="C597" s="553"/>
      <c r="D597" s="553"/>
      <c r="G597" s="553"/>
      <c r="H597" s="553"/>
      <c r="I597" s="553"/>
      <c r="J597" s="553"/>
      <c r="K597" s="553"/>
      <c r="L597" s="553"/>
      <c r="M597" s="553"/>
      <c r="N597" s="553"/>
      <c r="O597" s="553"/>
      <c r="P597" s="553"/>
      <c r="Q597" s="554"/>
      <c r="R597" s="554"/>
      <c r="S597" s="553"/>
      <c r="T597" s="553"/>
      <c r="U597" s="553"/>
      <c r="V597" s="553"/>
      <c r="Y597" s="555"/>
      <c r="Z597" s="555"/>
      <c r="AA597" s="553"/>
      <c r="AB597" s="553"/>
    </row>
    <row r="598" spans="8:8" ht="15.75" customHeight="1">
      <c r="A598" s="475"/>
      <c r="B598" s="553"/>
      <c r="C598" s="553"/>
      <c r="D598" s="553"/>
      <c r="G598" s="553"/>
      <c r="H598" s="553"/>
      <c r="I598" s="553"/>
      <c r="J598" s="553"/>
      <c r="K598" s="553"/>
      <c r="L598" s="553"/>
      <c r="M598" s="553"/>
      <c r="N598" s="553"/>
      <c r="O598" s="553"/>
      <c r="P598" s="553"/>
      <c r="Q598" s="554"/>
      <c r="R598" s="554"/>
      <c r="S598" s="553"/>
      <c r="T598" s="553"/>
      <c r="U598" s="553"/>
      <c r="V598" s="553"/>
      <c r="Y598" s="555"/>
      <c r="Z598" s="555"/>
      <c r="AA598" s="553"/>
      <c r="AB598" s="553"/>
    </row>
    <row r="599" spans="8:8" ht="15.75" customHeight="1">
      <c r="A599" s="475"/>
      <c r="B599" s="553"/>
      <c r="C599" s="553"/>
      <c r="D599" s="553"/>
      <c r="G599" s="553"/>
      <c r="H599" s="553"/>
      <c r="I599" s="553"/>
      <c r="J599" s="553"/>
      <c r="K599" s="553"/>
      <c r="L599" s="553"/>
      <c r="M599" s="553"/>
      <c r="N599" s="553"/>
      <c r="O599" s="553"/>
      <c r="P599" s="553"/>
      <c r="Q599" s="554"/>
      <c r="R599" s="554"/>
      <c r="S599" s="553"/>
      <c r="T599" s="553"/>
      <c r="U599" s="553"/>
      <c r="V599" s="553"/>
      <c r="Y599" s="555"/>
      <c r="Z599" s="555"/>
      <c r="AA599" s="553"/>
      <c r="AB599" s="553"/>
    </row>
    <row r="600" spans="8:8" ht="15.75" customHeight="1">
      <c r="A600" s="475"/>
      <c r="B600" s="553"/>
      <c r="C600" s="553"/>
      <c r="D600" s="553"/>
      <c r="G600" s="553"/>
      <c r="H600" s="553"/>
      <c r="I600" s="553"/>
      <c r="J600" s="553"/>
      <c r="K600" s="553"/>
      <c r="L600" s="553"/>
      <c r="M600" s="553"/>
      <c r="N600" s="553"/>
      <c r="O600" s="553"/>
      <c r="P600" s="553"/>
      <c r="Q600" s="554"/>
      <c r="R600" s="554"/>
      <c r="S600" s="553"/>
      <c r="T600" s="553"/>
      <c r="U600" s="553"/>
      <c r="V600" s="553"/>
      <c r="Y600" s="555"/>
      <c r="Z600" s="555"/>
      <c r="AA600" s="553"/>
      <c r="AB600" s="553"/>
    </row>
    <row r="601" spans="8:8" ht="15.75" customHeight="1">
      <c r="A601" s="475"/>
      <c r="B601" s="553"/>
      <c r="C601" s="553"/>
      <c r="D601" s="553"/>
      <c r="G601" s="553"/>
      <c r="H601" s="553"/>
      <c r="I601" s="553"/>
      <c r="J601" s="553"/>
      <c r="K601" s="553"/>
      <c r="L601" s="553"/>
      <c r="M601" s="553"/>
      <c r="N601" s="553"/>
      <c r="O601" s="553"/>
      <c r="P601" s="553"/>
      <c r="Q601" s="554"/>
      <c r="R601" s="554"/>
      <c r="S601" s="553"/>
      <c r="T601" s="553"/>
      <c r="U601" s="553"/>
      <c r="V601" s="553"/>
      <c r="Y601" s="555"/>
      <c r="Z601" s="555"/>
      <c r="AA601" s="553"/>
      <c r="AB601" s="553"/>
    </row>
    <row r="602" spans="8:8" ht="15.75" customHeight="1">
      <c r="A602" s="475"/>
      <c r="B602" s="553"/>
      <c r="C602" s="553"/>
      <c r="D602" s="553"/>
      <c r="G602" s="553"/>
      <c r="H602" s="553"/>
      <c r="I602" s="553"/>
      <c r="J602" s="553"/>
      <c r="K602" s="553"/>
      <c r="L602" s="553"/>
      <c r="M602" s="553"/>
      <c r="N602" s="553"/>
      <c r="O602" s="553"/>
      <c r="P602" s="553"/>
      <c r="Q602" s="554"/>
      <c r="R602" s="554"/>
      <c r="S602" s="553"/>
      <c r="T602" s="553"/>
      <c r="U602" s="553"/>
      <c r="V602" s="553"/>
      <c r="Y602" s="555"/>
      <c r="Z602" s="555"/>
      <c r="AA602" s="553"/>
      <c r="AB602" s="553"/>
    </row>
    <row r="603" spans="8:8" ht="15.75" customHeight="1">
      <c r="A603" s="475"/>
      <c r="B603" s="553"/>
      <c r="C603" s="553"/>
      <c r="D603" s="553"/>
      <c r="G603" s="553"/>
      <c r="H603" s="553"/>
      <c r="I603" s="553"/>
      <c r="J603" s="553"/>
      <c r="K603" s="553"/>
      <c r="L603" s="553"/>
      <c r="M603" s="553"/>
      <c r="N603" s="553"/>
      <c r="O603" s="553"/>
      <c r="P603" s="553"/>
      <c r="Q603" s="554"/>
      <c r="R603" s="554"/>
      <c r="S603" s="553"/>
      <c r="T603" s="553"/>
      <c r="U603" s="553"/>
      <c r="V603" s="553"/>
      <c r="Y603" s="555"/>
      <c r="Z603" s="555"/>
      <c r="AA603" s="553"/>
      <c r="AB603" s="553"/>
    </row>
    <row r="604" spans="8:8" ht="15.75" customHeight="1">
      <c r="A604" s="475"/>
      <c r="B604" s="553"/>
      <c r="C604" s="553"/>
      <c r="D604" s="553"/>
      <c r="G604" s="553"/>
      <c r="H604" s="553"/>
      <c r="I604" s="553"/>
      <c r="J604" s="553"/>
      <c r="K604" s="553"/>
      <c r="L604" s="553"/>
      <c r="M604" s="553"/>
      <c r="N604" s="553"/>
      <c r="O604" s="553"/>
      <c r="P604" s="553"/>
      <c r="Q604" s="554"/>
      <c r="R604" s="554"/>
      <c r="S604" s="553"/>
      <c r="T604" s="553"/>
      <c r="U604" s="553"/>
      <c r="V604" s="553"/>
      <c r="Y604" s="555"/>
      <c r="Z604" s="555"/>
      <c r="AA604" s="553"/>
      <c r="AB604" s="553"/>
    </row>
    <row r="605" spans="8:8" ht="15.75" customHeight="1">
      <c r="A605" s="475"/>
      <c r="B605" s="553"/>
      <c r="C605" s="553"/>
      <c r="D605" s="553"/>
      <c r="G605" s="553"/>
      <c r="H605" s="553"/>
      <c r="I605" s="553"/>
      <c r="J605" s="553"/>
      <c r="K605" s="553"/>
      <c r="L605" s="553"/>
      <c r="M605" s="553"/>
      <c r="N605" s="553"/>
      <c r="O605" s="553"/>
      <c r="P605" s="553"/>
      <c r="Q605" s="554"/>
      <c r="R605" s="554"/>
      <c r="S605" s="553"/>
      <c r="T605" s="553"/>
      <c r="U605" s="553"/>
      <c r="V605" s="553"/>
      <c r="Y605" s="555"/>
      <c r="Z605" s="555"/>
      <c r="AA605" s="553"/>
      <c r="AB605" s="553"/>
    </row>
    <row r="606" spans="8:8" ht="15.75" customHeight="1">
      <c r="A606" s="475"/>
      <c r="B606" s="553"/>
      <c r="C606" s="553"/>
      <c r="D606" s="553"/>
      <c r="G606" s="553"/>
      <c r="H606" s="553"/>
      <c r="I606" s="553"/>
      <c r="J606" s="553"/>
      <c r="K606" s="553"/>
      <c r="L606" s="553"/>
      <c r="M606" s="553"/>
      <c r="N606" s="553"/>
      <c r="O606" s="553"/>
      <c r="P606" s="553"/>
      <c r="Q606" s="554"/>
      <c r="R606" s="554"/>
      <c r="S606" s="553"/>
      <c r="T606" s="553"/>
      <c r="U606" s="553"/>
      <c r="V606" s="553"/>
      <c r="Y606" s="555"/>
      <c r="Z606" s="555"/>
      <c r="AA606" s="553"/>
      <c r="AB606" s="553"/>
    </row>
    <row r="607" spans="8:8" ht="15.75" customHeight="1">
      <c r="A607" s="475"/>
      <c r="B607" s="553"/>
      <c r="C607" s="553"/>
      <c r="D607" s="553"/>
      <c r="G607" s="553"/>
      <c r="H607" s="553"/>
      <c r="I607" s="553"/>
      <c r="J607" s="553"/>
      <c r="K607" s="553"/>
      <c r="L607" s="553"/>
      <c r="M607" s="553"/>
      <c r="N607" s="553"/>
      <c r="O607" s="553"/>
      <c r="P607" s="553"/>
      <c r="Q607" s="554"/>
      <c r="R607" s="554"/>
      <c r="S607" s="553"/>
      <c r="T607" s="553"/>
      <c r="U607" s="553"/>
      <c r="V607" s="553"/>
      <c r="Y607" s="555"/>
      <c r="Z607" s="555"/>
      <c r="AA607" s="553"/>
      <c r="AB607" s="553"/>
    </row>
    <row r="608" spans="8:8" ht="15.75" customHeight="1">
      <c r="A608" s="475"/>
      <c r="B608" s="553"/>
      <c r="C608" s="553"/>
      <c r="D608" s="553"/>
      <c r="G608" s="553"/>
      <c r="H608" s="553"/>
      <c r="I608" s="553"/>
      <c r="J608" s="553"/>
      <c r="K608" s="553"/>
      <c r="L608" s="553"/>
      <c r="M608" s="553"/>
      <c r="N608" s="553"/>
      <c r="O608" s="553"/>
      <c r="P608" s="553"/>
      <c r="Q608" s="554"/>
      <c r="R608" s="554"/>
      <c r="S608" s="553"/>
      <c r="T608" s="553"/>
      <c r="U608" s="553"/>
      <c r="V608" s="553"/>
      <c r="Y608" s="555"/>
      <c r="Z608" s="555"/>
      <c r="AA608" s="553"/>
      <c r="AB608" s="553"/>
    </row>
    <row r="609" spans="8:8" ht="15.75" customHeight="1">
      <c r="A609" s="475"/>
      <c r="B609" s="553"/>
      <c r="C609" s="553"/>
      <c r="D609" s="553"/>
      <c r="G609" s="553"/>
      <c r="H609" s="553"/>
      <c r="I609" s="553"/>
      <c r="J609" s="553"/>
      <c r="K609" s="553"/>
      <c r="L609" s="553"/>
      <c r="M609" s="553"/>
      <c r="N609" s="553"/>
      <c r="O609" s="553"/>
      <c r="P609" s="553"/>
      <c r="Q609" s="554"/>
      <c r="R609" s="554"/>
      <c r="S609" s="553"/>
      <c r="T609" s="553"/>
      <c r="U609" s="553"/>
      <c r="V609" s="553"/>
      <c r="Y609" s="555"/>
      <c r="Z609" s="555"/>
      <c r="AA609" s="553"/>
      <c r="AB609" s="553"/>
    </row>
    <row r="610" spans="8:8" ht="15.75" customHeight="1">
      <c r="A610" s="475"/>
      <c r="B610" s="553"/>
      <c r="C610" s="553"/>
      <c r="D610" s="553"/>
      <c r="G610" s="553"/>
      <c r="H610" s="553"/>
      <c r="I610" s="553"/>
      <c r="J610" s="553"/>
      <c r="K610" s="553"/>
      <c r="L610" s="553"/>
      <c r="M610" s="553"/>
      <c r="N610" s="553"/>
      <c r="O610" s="553"/>
      <c r="P610" s="553"/>
      <c r="Q610" s="554"/>
      <c r="R610" s="554"/>
      <c r="S610" s="553"/>
      <c r="T610" s="553"/>
      <c r="U610" s="553"/>
      <c r="V610" s="553"/>
      <c r="Y610" s="555"/>
      <c r="Z610" s="555"/>
      <c r="AA610" s="553"/>
      <c r="AB610" s="553"/>
    </row>
    <row r="611" spans="8:8" ht="15.75" customHeight="1">
      <c r="A611" s="475"/>
      <c r="B611" s="553"/>
      <c r="C611" s="553"/>
      <c r="D611" s="553"/>
      <c r="G611" s="553"/>
      <c r="H611" s="553"/>
      <c r="I611" s="553"/>
      <c r="J611" s="553"/>
      <c r="K611" s="553"/>
      <c r="L611" s="553"/>
      <c r="M611" s="553"/>
      <c r="N611" s="553"/>
      <c r="O611" s="553"/>
      <c r="P611" s="553"/>
      <c r="Q611" s="554"/>
      <c r="R611" s="554"/>
      <c r="S611" s="553"/>
      <c r="T611" s="553"/>
      <c r="U611" s="553"/>
      <c r="V611" s="553"/>
      <c r="Y611" s="555"/>
      <c r="Z611" s="555"/>
      <c r="AA611" s="553"/>
      <c r="AB611" s="553"/>
    </row>
    <row r="612" spans="8:8" ht="15.75" customHeight="1">
      <c r="A612" s="475"/>
      <c r="B612" s="553"/>
      <c r="C612" s="553"/>
      <c r="D612" s="553"/>
      <c r="G612" s="553"/>
      <c r="H612" s="553"/>
      <c r="I612" s="553"/>
      <c r="J612" s="553"/>
      <c r="K612" s="553"/>
      <c r="L612" s="553"/>
      <c r="M612" s="553"/>
      <c r="N612" s="553"/>
      <c r="O612" s="553"/>
      <c r="P612" s="553"/>
      <c r="Q612" s="554"/>
      <c r="R612" s="554"/>
      <c r="S612" s="553"/>
      <c r="T612" s="553"/>
      <c r="U612" s="553"/>
      <c r="V612" s="553"/>
      <c r="Y612" s="555"/>
      <c r="Z612" s="555"/>
      <c r="AA612" s="553"/>
      <c r="AB612" s="553"/>
    </row>
    <row r="613" spans="8:8" ht="15.75" customHeight="1">
      <c r="A613" s="475"/>
      <c r="B613" s="553"/>
      <c r="C613" s="553"/>
      <c r="D613" s="553"/>
      <c r="G613" s="553"/>
      <c r="H613" s="553"/>
      <c r="I613" s="553"/>
      <c r="J613" s="553"/>
      <c r="K613" s="553"/>
      <c r="L613" s="553"/>
      <c r="M613" s="553"/>
      <c r="N613" s="553"/>
      <c r="O613" s="553"/>
      <c r="P613" s="553"/>
      <c r="Q613" s="554"/>
      <c r="R613" s="554"/>
      <c r="S613" s="553"/>
      <c r="T613" s="553"/>
      <c r="U613" s="553"/>
      <c r="V613" s="553"/>
      <c r="Y613" s="555"/>
      <c r="Z613" s="555"/>
      <c r="AA613" s="553"/>
      <c r="AB613" s="553"/>
    </row>
    <row r="614" spans="8:8" ht="15.75" customHeight="1">
      <c r="A614" s="475"/>
      <c r="B614" s="553"/>
      <c r="C614" s="553"/>
      <c r="D614" s="553"/>
      <c r="G614" s="553"/>
      <c r="H614" s="553"/>
      <c r="I614" s="553"/>
      <c r="J614" s="553"/>
      <c r="K614" s="553"/>
      <c r="L614" s="553"/>
      <c r="M614" s="553"/>
      <c r="N614" s="553"/>
      <c r="O614" s="553"/>
      <c r="P614" s="553"/>
      <c r="Q614" s="554"/>
      <c r="R614" s="554"/>
      <c r="S614" s="553"/>
      <c r="T614" s="553"/>
      <c r="U614" s="553"/>
      <c r="V614" s="553"/>
      <c r="Y614" s="555"/>
      <c r="Z614" s="555"/>
      <c r="AA614" s="553"/>
      <c r="AB614" s="553"/>
    </row>
    <row r="615" spans="8:8" ht="15.75" customHeight="1">
      <c r="A615" s="475"/>
      <c r="B615" s="553"/>
      <c r="C615" s="553"/>
      <c r="D615" s="553"/>
      <c r="G615" s="553"/>
      <c r="H615" s="553"/>
      <c r="I615" s="553"/>
      <c r="J615" s="553"/>
      <c r="K615" s="553"/>
      <c r="L615" s="553"/>
      <c r="M615" s="553"/>
      <c r="N615" s="553"/>
      <c r="O615" s="553"/>
      <c r="P615" s="553"/>
      <c r="Q615" s="554"/>
      <c r="R615" s="554"/>
      <c r="S615" s="553"/>
      <c r="T615" s="553"/>
      <c r="U615" s="553"/>
      <c r="V615" s="553"/>
      <c r="Y615" s="555"/>
      <c r="Z615" s="555"/>
      <c r="AA615" s="553"/>
      <c r="AB615" s="553"/>
    </row>
    <row r="616" spans="8:8" ht="15.75" customHeight="1">
      <c r="A616" s="475"/>
      <c r="B616" s="553"/>
      <c r="C616" s="553"/>
      <c r="D616" s="553"/>
      <c r="G616" s="553"/>
      <c r="H616" s="553"/>
      <c r="I616" s="553"/>
      <c r="J616" s="553"/>
      <c r="K616" s="553"/>
      <c r="L616" s="553"/>
      <c r="M616" s="553"/>
      <c r="N616" s="553"/>
      <c r="O616" s="553"/>
      <c r="P616" s="553"/>
      <c r="Q616" s="554"/>
      <c r="R616" s="554"/>
      <c r="S616" s="553"/>
      <c r="T616" s="553"/>
      <c r="U616" s="553"/>
      <c r="V616" s="553"/>
      <c r="Y616" s="555"/>
      <c r="Z616" s="555"/>
      <c r="AA616" s="553"/>
      <c r="AB616" s="553"/>
    </row>
    <row r="617" spans="8:8" ht="15.75" customHeight="1">
      <c r="A617" s="475"/>
      <c r="B617" s="553"/>
      <c r="C617" s="553"/>
      <c r="D617" s="553"/>
      <c r="G617" s="553"/>
      <c r="H617" s="553"/>
      <c r="I617" s="553"/>
      <c r="J617" s="553"/>
      <c r="K617" s="553"/>
      <c r="L617" s="553"/>
      <c r="M617" s="553"/>
      <c r="N617" s="553"/>
      <c r="O617" s="553"/>
      <c r="P617" s="553"/>
      <c r="Q617" s="554"/>
      <c r="R617" s="554"/>
      <c r="S617" s="553"/>
      <c r="T617" s="553"/>
      <c r="U617" s="553"/>
      <c r="V617" s="553"/>
      <c r="Y617" s="555"/>
      <c r="Z617" s="555"/>
      <c r="AA617" s="553"/>
      <c r="AB617" s="553"/>
    </row>
    <row r="618" spans="8:8" ht="15.75" customHeight="1">
      <c r="A618" s="475"/>
      <c r="B618" s="553"/>
      <c r="C618" s="553"/>
      <c r="D618" s="553"/>
      <c r="G618" s="553"/>
      <c r="H618" s="553"/>
      <c r="I618" s="553"/>
      <c r="J618" s="553"/>
      <c r="K618" s="553"/>
      <c r="L618" s="553"/>
      <c r="M618" s="553"/>
      <c r="N618" s="553"/>
      <c r="O618" s="553"/>
      <c r="P618" s="553"/>
      <c r="Q618" s="554"/>
      <c r="R618" s="554"/>
      <c r="S618" s="553"/>
      <c r="T618" s="553"/>
      <c r="U618" s="553"/>
      <c r="V618" s="553"/>
      <c r="Y618" s="555"/>
      <c r="Z618" s="555"/>
      <c r="AA618" s="553"/>
      <c r="AB618" s="553"/>
    </row>
    <row r="619" spans="8:8" ht="15.75" customHeight="1">
      <c r="A619" s="475"/>
      <c r="B619" s="553"/>
      <c r="C619" s="553"/>
      <c r="D619" s="553"/>
      <c r="G619" s="553"/>
      <c r="H619" s="553"/>
      <c r="I619" s="553"/>
      <c r="J619" s="553"/>
      <c r="K619" s="553"/>
      <c r="L619" s="553"/>
      <c r="M619" s="553"/>
      <c r="N619" s="553"/>
      <c r="O619" s="553"/>
      <c r="P619" s="553"/>
      <c r="Q619" s="554"/>
      <c r="R619" s="554"/>
      <c r="S619" s="553"/>
      <c r="T619" s="553"/>
      <c r="U619" s="553"/>
      <c r="V619" s="553"/>
      <c r="Y619" s="555"/>
      <c r="Z619" s="555"/>
      <c r="AA619" s="553"/>
      <c r="AB619" s="553"/>
    </row>
    <row r="620" spans="8:8" ht="15.75" customHeight="1">
      <c r="A620" s="475"/>
      <c r="B620" s="553"/>
      <c r="C620" s="553"/>
      <c r="D620" s="553"/>
      <c r="G620" s="553"/>
      <c r="H620" s="553"/>
      <c r="I620" s="553"/>
      <c r="J620" s="553"/>
      <c r="K620" s="553"/>
      <c r="L620" s="553"/>
      <c r="M620" s="553"/>
      <c r="N620" s="553"/>
      <c r="O620" s="553"/>
      <c r="P620" s="553"/>
      <c r="Q620" s="554"/>
      <c r="R620" s="554"/>
      <c r="S620" s="553"/>
      <c r="T620" s="553"/>
      <c r="U620" s="553"/>
      <c r="V620" s="553"/>
      <c r="Y620" s="555"/>
      <c r="Z620" s="555"/>
      <c r="AA620" s="553"/>
      <c r="AB620" s="553"/>
    </row>
    <row r="621" spans="8:8" ht="15.75" customHeight="1">
      <c r="A621" s="475"/>
      <c r="B621" s="553"/>
      <c r="C621" s="553"/>
      <c r="D621" s="553"/>
      <c r="G621" s="553"/>
      <c r="H621" s="553"/>
      <c r="I621" s="553"/>
      <c r="J621" s="553"/>
      <c r="K621" s="553"/>
      <c r="L621" s="553"/>
      <c r="M621" s="553"/>
      <c r="N621" s="553"/>
      <c r="O621" s="553"/>
      <c r="P621" s="553"/>
      <c r="Q621" s="554"/>
      <c r="R621" s="554"/>
      <c r="S621" s="553"/>
      <c r="T621" s="553"/>
      <c r="U621" s="553"/>
      <c r="V621" s="553"/>
      <c r="Y621" s="555"/>
      <c r="Z621" s="555"/>
      <c r="AA621" s="553"/>
      <c r="AB621" s="553"/>
    </row>
    <row r="622" spans="8:8" ht="15.75" customHeight="1">
      <c r="A622" s="475"/>
      <c r="B622" s="553"/>
      <c r="C622" s="553"/>
      <c r="D622" s="553"/>
      <c r="G622" s="553"/>
      <c r="H622" s="553"/>
      <c r="I622" s="553"/>
      <c r="J622" s="553"/>
      <c r="K622" s="553"/>
      <c r="L622" s="553"/>
      <c r="M622" s="553"/>
      <c r="N622" s="553"/>
      <c r="O622" s="553"/>
      <c r="P622" s="553"/>
      <c r="Q622" s="554"/>
      <c r="R622" s="554"/>
      <c r="S622" s="553"/>
      <c r="T622" s="553"/>
      <c r="U622" s="553"/>
      <c r="V622" s="553"/>
      <c r="Y622" s="555"/>
      <c r="Z622" s="555"/>
      <c r="AA622" s="553"/>
      <c r="AB622" s="553"/>
    </row>
    <row r="623" spans="8:8" ht="15.75" customHeight="1">
      <c r="A623" s="475"/>
      <c r="B623" s="553"/>
      <c r="C623" s="553"/>
      <c r="D623" s="553"/>
      <c r="G623" s="553"/>
      <c r="H623" s="553"/>
      <c r="I623" s="553"/>
      <c r="J623" s="553"/>
      <c r="K623" s="553"/>
      <c r="L623" s="553"/>
      <c r="M623" s="553"/>
      <c r="N623" s="553"/>
      <c r="O623" s="553"/>
      <c r="P623" s="553"/>
      <c r="Q623" s="554"/>
      <c r="R623" s="554"/>
      <c r="S623" s="553"/>
      <c r="T623" s="553"/>
      <c r="U623" s="553"/>
      <c r="V623" s="553"/>
      <c r="Y623" s="555"/>
      <c r="Z623" s="555"/>
      <c r="AA623" s="553"/>
      <c r="AB623" s="553"/>
    </row>
    <row r="624" spans="8:8" ht="15.75" customHeight="1">
      <c r="A624" s="475"/>
      <c r="B624" s="553"/>
      <c r="C624" s="553"/>
      <c r="D624" s="553"/>
      <c r="G624" s="553"/>
      <c r="H624" s="553"/>
      <c r="I624" s="553"/>
      <c r="J624" s="553"/>
      <c r="K624" s="553"/>
      <c r="L624" s="553"/>
      <c r="M624" s="553"/>
      <c r="N624" s="553"/>
      <c r="O624" s="553"/>
      <c r="P624" s="553"/>
      <c r="Q624" s="554"/>
      <c r="R624" s="554"/>
      <c r="S624" s="553"/>
      <c r="T624" s="553"/>
      <c r="U624" s="553"/>
      <c r="V624" s="553"/>
      <c r="Y624" s="555"/>
      <c r="Z624" s="555"/>
      <c r="AA624" s="553"/>
      <c r="AB624" s="553"/>
    </row>
    <row r="625" spans="8:8" ht="15.75" customHeight="1">
      <c r="A625" s="475"/>
      <c r="B625" s="553"/>
      <c r="C625" s="553"/>
      <c r="D625" s="553"/>
      <c r="G625" s="553"/>
      <c r="H625" s="553"/>
      <c r="I625" s="553"/>
      <c r="J625" s="553"/>
      <c r="K625" s="553"/>
      <c r="L625" s="553"/>
      <c r="M625" s="553"/>
      <c r="N625" s="553"/>
      <c r="O625" s="553"/>
      <c r="P625" s="553"/>
      <c r="Q625" s="554"/>
      <c r="R625" s="554"/>
      <c r="S625" s="553"/>
      <c r="T625" s="553"/>
      <c r="U625" s="553"/>
      <c r="V625" s="553"/>
      <c r="Y625" s="555"/>
      <c r="Z625" s="555"/>
      <c r="AA625" s="553"/>
      <c r="AB625" s="553"/>
    </row>
    <row r="626" spans="8:8" ht="15.75" customHeight="1">
      <c r="A626" s="475"/>
      <c r="B626" s="553"/>
      <c r="C626" s="553"/>
      <c r="D626" s="553"/>
      <c r="G626" s="553"/>
      <c r="H626" s="553"/>
      <c r="I626" s="553"/>
      <c r="J626" s="553"/>
      <c r="K626" s="553"/>
      <c r="L626" s="553"/>
      <c r="M626" s="553"/>
      <c r="N626" s="553"/>
      <c r="O626" s="553"/>
      <c r="P626" s="553"/>
      <c r="Q626" s="554"/>
      <c r="R626" s="554"/>
      <c r="S626" s="553"/>
      <c r="T626" s="553"/>
      <c r="U626" s="553"/>
      <c r="V626" s="553"/>
      <c r="Y626" s="555"/>
      <c r="Z626" s="555"/>
      <c r="AA626" s="553"/>
      <c r="AB626" s="553"/>
    </row>
    <row r="627" spans="8:8" ht="15.75" customHeight="1">
      <c r="A627" s="475"/>
      <c r="B627" s="553"/>
      <c r="C627" s="553"/>
      <c r="D627" s="553"/>
      <c r="G627" s="553"/>
      <c r="H627" s="553"/>
      <c r="I627" s="553"/>
      <c r="J627" s="553"/>
      <c r="K627" s="553"/>
      <c r="L627" s="553"/>
      <c r="M627" s="553"/>
      <c r="N627" s="553"/>
      <c r="O627" s="553"/>
      <c r="P627" s="553"/>
      <c r="Q627" s="554"/>
      <c r="R627" s="554"/>
      <c r="S627" s="553"/>
      <c r="T627" s="553"/>
      <c r="U627" s="553"/>
      <c r="V627" s="553"/>
      <c r="Y627" s="555"/>
      <c r="Z627" s="555"/>
      <c r="AA627" s="553"/>
      <c r="AB627" s="553"/>
    </row>
    <row r="628" spans="8:8" ht="15.75" customHeight="1">
      <c r="A628" s="475"/>
      <c r="B628" s="553"/>
      <c r="C628" s="553"/>
      <c r="D628" s="553"/>
      <c r="G628" s="553"/>
      <c r="H628" s="553"/>
      <c r="I628" s="553"/>
      <c r="J628" s="553"/>
      <c r="K628" s="553"/>
      <c r="L628" s="553"/>
      <c r="M628" s="553"/>
      <c r="N628" s="553"/>
      <c r="O628" s="553"/>
      <c r="P628" s="553"/>
      <c r="Q628" s="554"/>
      <c r="R628" s="554"/>
      <c r="S628" s="553"/>
      <c r="T628" s="553"/>
      <c r="U628" s="553"/>
      <c r="V628" s="553"/>
      <c r="Y628" s="555"/>
      <c r="Z628" s="555"/>
      <c r="AA628" s="553"/>
      <c r="AB628" s="553"/>
    </row>
    <row r="629" spans="8:8" ht="15.75" customHeight="1">
      <c r="A629" s="475"/>
      <c r="B629" s="553"/>
      <c r="C629" s="553"/>
      <c r="D629" s="553"/>
      <c r="G629" s="553"/>
      <c r="H629" s="553"/>
      <c r="I629" s="553"/>
      <c r="J629" s="553"/>
      <c r="K629" s="553"/>
      <c r="L629" s="553"/>
      <c r="M629" s="553"/>
      <c r="N629" s="553"/>
      <c r="O629" s="553"/>
      <c r="P629" s="553"/>
      <c r="Q629" s="554"/>
      <c r="R629" s="554"/>
      <c r="S629" s="553"/>
      <c r="T629" s="553"/>
      <c r="U629" s="553"/>
      <c r="V629" s="553"/>
      <c r="Y629" s="555"/>
      <c r="Z629" s="555"/>
      <c r="AA629" s="553"/>
      <c r="AB629" s="553"/>
    </row>
    <row r="630" spans="8:8" ht="15.75" customHeight="1">
      <c r="A630" s="475"/>
      <c r="B630" s="553"/>
      <c r="C630" s="553"/>
      <c r="D630" s="553"/>
      <c r="G630" s="553"/>
      <c r="H630" s="553"/>
      <c r="I630" s="553"/>
      <c r="J630" s="553"/>
      <c r="K630" s="553"/>
      <c r="L630" s="553"/>
      <c r="M630" s="553"/>
      <c r="N630" s="553"/>
      <c r="O630" s="553"/>
      <c r="P630" s="553"/>
      <c r="Q630" s="554"/>
      <c r="R630" s="554"/>
      <c r="S630" s="553"/>
      <c r="T630" s="553"/>
      <c r="U630" s="553"/>
      <c r="V630" s="553"/>
      <c r="Y630" s="555"/>
      <c r="Z630" s="555"/>
      <c r="AA630" s="553"/>
      <c r="AB630" s="553"/>
    </row>
    <row r="631" spans="8:8" ht="15.75" customHeight="1">
      <c r="A631" s="475"/>
      <c r="B631" s="553"/>
      <c r="C631" s="553"/>
      <c r="D631" s="553"/>
      <c r="G631" s="553"/>
      <c r="H631" s="553"/>
      <c r="I631" s="553"/>
      <c r="J631" s="553"/>
      <c r="K631" s="553"/>
      <c r="L631" s="553"/>
      <c r="M631" s="553"/>
      <c r="N631" s="553"/>
      <c r="O631" s="553"/>
      <c r="P631" s="553"/>
      <c r="Q631" s="554"/>
      <c r="R631" s="554"/>
      <c r="S631" s="553"/>
      <c r="T631" s="553"/>
      <c r="U631" s="553"/>
      <c r="V631" s="553"/>
      <c r="Y631" s="555"/>
      <c r="Z631" s="555"/>
      <c r="AA631" s="553"/>
      <c r="AB631" s="553"/>
    </row>
    <row r="632" spans="8:8" ht="15.75" customHeight="1">
      <c r="A632" s="475"/>
      <c r="B632" s="553"/>
      <c r="C632" s="553"/>
      <c r="D632" s="553"/>
      <c r="G632" s="553"/>
      <c r="H632" s="553"/>
      <c r="I632" s="553"/>
      <c r="J632" s="553"/>
      <c r="K632" s="553"/>
      <c r="L632" s="553"/>
      <c r="M632" s="553"/>
      <c r="N632" s="553"/>
      <c r="O632" s="553"/>
      <c r="P632" s="553"/>
      <c r="Q632" s="554"/>
      <c r="R632" s="554"/>
      <c r="S632" s="553"/>
      <c r="T632" s="553"/>
      <c r="U632" s="553"/>
      <c r="V632" s="553"/>
      <c r="Y632" s="555"/>
      <c r="Z632" s="555"/>
      <c r="AA632" s="553"/>
      <c r="AB632" s="553"/>
    </row>
    <row r="633" spans="8:8" ht="15.75" customHeight="1">
      <c r="A633" s="475"/>
      <c r="B633" s="553"/>
      <c r="C633" s="553"/>
      <c r="D633" s="553"/>
      <c r="G633" s="553"/>
      <c r="H633" s="553"/>
      <c r="I633" s="553"/>
      <c r="J633" s="553"/>
      <c r="K633" s="553"/>
      <c r="L633" s="553"/>
      <c r="M633" s="553"/>
      <c r="N633" s="553"/>
      <c r="O633" s="553"/>
      <c r="P633" s="553"/>
      <c r="Q633" s="554"/>
      <c r="R633" s="554"/>
      <c r="S633" s="553"/>
      <c r="T633" s="553"/>
      <c r="U633" s="553"/>
      <c r="V633" s="553"/>
      <c r="Y633" s="555"/>
      <c r="Z633" s="555"/>
      <c r="AA633" s="553"/>
      <c r="AB633" s="553"/>
    </row>
    <row r="634" spans="8:8" ht="15.75" customHeight="1">
      <c r="A634" s="475"/>
      <c r="B634" s="553"/>
      <c r="C634" s="553"/>
      <c r="D634" s="553"/>
      <c r="G634" s="553"/>
      <c r="H634" s="553"/>
      <c r="I634" s="553"/>
      <c r="J634" s="553"/>
      <c r="K634" s="553"/>
      <c r="L634" s="553"/>
      <c r="M634" s="553"/>
      <c r="N634" s="553"/>
      <c r="O634" s="553"/>
      <c r="P634" s="553"/>
      <c r="Q634" s="554"/>
      <c r="R634" s="554"/>
      <c r="S634" s="553"/>
      <c r="T634" s="553"/>
      <c r="U634" s="553"/>
      <c r="V634" s="553"/>
      <c r="Y634" s="555"/>
      <c r="Z634" s="555"/>
      <c r="AA634" s="553"/>
      <c r="AB634" s="553"/>
    </row>
    <row r="635" spans="8:8" ht="15.75" customHeight="1">
      <c r="A635" s="475"/>
      <c r="B635" s="553"/>
      <c r="C635" s="553"/>
      <c r="D635" s="553"/>
      <c r="G635" s="553"/>
      <c r="H635" s="553"/>
      <c r="I635" s="553"/>
      <c r="J635" s="553"/>
      <c r="K635" s="553"/>
      <c r="L635" s="553"/>
      <c r="M635" s="553"/>
      <c r="N635" s="553"/>
      <c r="O635" s="553"/>
      <c r="P635" s="553"/>
      <c r="Q635" s="554"/>
      <c r="R635" s="554"/>
      <c r="S635" s="553"/>
      <c r="T635" s="553"/>
      <c r="U635" s="553"/>
      <c r="V635" s="553"/>
      <c r="Y635" s="555"/>
      <c r="Z635" s="555"/>
      <c r="AA635" s="553"/>
      <c r="AB635" s="553"/>
    </row>
    <row r="636" spans="8:8" ht="15.75" customHeight="1">
      <c r="A636" s="475"/>
      <c r="B636" s="553"/>
      <c r="C636" s="553"/>
      <c r="D636" s="553"/>
      <c r="G636" s="553"/>
      <c r="H636" s="553"/>
      <c r="I636" s="553"/>
      <c r="J636" s="553"/>
      <c r="K636" s="553"/>
      <c r="L636" s="553"/>
      <c r="M636" s="553"/>
      <c r="N636" s="553"/>
      <c r="O636" s="553"/>
      <c r="P636" s="553"/>
      <c r="Q636" s="554"/>
      <c r="R636" s="554"/>
      <c r="S636" s="553"/>
      <c r="T636" s="553"/>
      <c r="U636" s="553"/>
      <c r="V636" s="553"/>
      <c r="Y636" s="555"/>
      <c r="Z636" s="555"/>
      <c r="AA636" s="553"/>
      <c r="AB636" s="553"/>
    </row>
    <row r="637" spans="8:8" ht="15.75" customHeight="1">
      <c r="A637" s="475"/>
      <c r="B637" s="553"/>
      <c r="C637" s="553"/>
      <c r="D637" s="553"/>
      <c r="G637" s="553"/>
      <c r="H637" s="553"/>
      <c r="I637" s="553"/>
      <c r="J637" s="553"/>
      <c r="K637" s="553"/>
      <c r="L637" s="553"/>
      <c r="M637" s="553"/>
      <c r="N637" s="553"/>
      <c r="O637" s="553"/>
      <c r="P637" s="553"/>
      <c r="Q637" s="554"/>
      <c r="R637" s="554"/>
      <c r="S637" s="553"/>
      <c r="T637" s="553"/>
      <c r="U637" s="553"/>
      <c r="V637" s="553"/>
      <c r="Y637" s="555"/>
      <c r="Z637" s="555"/>
      <c r="AA637" s="553"/>
      <c r="AB637" s="553"/>
    </row>
    <row r="638" spans="8:8" ht="15.75" customHeight="1">
      <c r="A638" s="475"/>
      <c r="B638" s="553"/>
      <c r="C638" s="553"/>
      <c r="D638" s="553"/>
      <c r="G638" s="553"/>
      <c r="H638" s="553"/>
      <c r="I638" s="553"/>
      <c r="J638" s="553"/>
      <c r="K638" s="553"/>
      <c r="L638" s="553"/>
      <c r="M638" s="553"/>
      <c r="N638" s="553"/>
      <c r="O638" s="553"/>
      <c r="P638" s="553"/>
      <c r="Q638" s="554"/>
      <c r="R638" s="554"/>
      <c r="S638" s="553"/>
      <c r="T638" s="553"/>
      <c r="U638" s="553"/>
      <c r="V638" s="553"/>
      <c r="Y638" s="555"/>
      <c r="Z638" s="555"/>
      <c r="AA638" s="553"/>
      <c r="AB638" s="553"/>
    </row>
    <row r="639" spans="8:8" ht="15.75" customHeight="1">
      <c r="A639" s="475"/>
      <c r="B639" s="553"/>
      <c r="C639" s="553"/>
      <c r="D639" s="553"/>
      <c r="G639" s="553"/>
      <c r="H639" s="553"/>
      <c r="I639" s="553"/>
      <c r="J639" s="553"/>
      <c r="K639" s="553"/>
      <c r="L639" s="553"/>
      <c r="M639" s="553"/>
      <c r="N639" s="553"/>
      <c r="O639" s="553"/>
      <c r="P639" s="553"/>
      <c r="Q639" s="554"/>
      <c r="R639" s="554"/>
      <c r="S639" s="553"/>
      <c r="T639" s="553"/>
      <c r="U639" s="553"/>
      <c r="V639" s="553"/>
      <c r="Y639" s="555"/>
      <c r="Z639" s="555"/>
      <c r="AA639" s="553"/>
      <c r="AB639" s="553"/>
    </row>
    <row r="640" spans="8:8" ht="15.75" customHeight="1">
      <c r="A640" s="475"/>
      <c r="B640" s="553"/>
      <c r="C640" s="553"/>
      <c r="D640" s="553"/>
      <c r="G640" s="553"/>
      <c r="H640" s="553"/>
      <c r="I640" s="553"/>
      <c r="J640" s="553"/>
      <c r="K640" s="553"/>
      <c r="L640" s="553"/>
      <c r="M640" s="553"/>
      <c r="N640" s="553"/>
      <c r="O640" s="553"/>
      <c r="P640" s="553"/>
      <c r="Q640" s="554"/>
      <c r="R640" s="554"/>
      <c r="S640" s="553"/>
      <c r="T640" s="553"/>
      <c r="U640" s="553"/>
      <c r="V640" s="553"/>
      <c r="Y640" s="555"/>
      <c r="Z640" s="555"/>
      <c r="AA640" s="553"/>
      <c r="AB640" s="553"/>
    </row>
    <row r="641" spans="8:8" ht="15.75" customHeight="1">
      <c r="A641" s="475"/>
      <c r="B641" s="553"/>
      <c r="C641" s="553"/>
      <c r="D641" s="553"/>
      <c r="G641" s="553"/>
      <c r="H641" s="553"/>
      <c r="I641" s="553"/>
      <c r="J641" s="553"/>
      <c r="K641" s="553"/>
      <c r="L641" s="553"/>
      <c r="M641" s="553"/>
      <c r="N641" s="553"/>
      <c r="O641" s="553"/>
      <c r="P641" s="553"/>
      <c r="Q641" s="554"/>
      <c r="R641" s="554"/>
      <c r="S641" s="553"/>
      <c r="T641" s="553"/>
      <c r="U641" s="553"/>
      <c r="V641" s="553"/>
      <c r="Y641" s="555"/>
      <c r="Z641" s="555"/>
      <c r="AA641" s="553"/>
      <c r="AB641" s="553"/>
    </row>
    <row r="642" spans="8:8" ht="15.75" customHeight="1">
      <c r="A642" s="475"/>
      <c r="B642" s="553"/>
      <c r="C642" s="553"/>
      <c r="D642" s="553"/>
      <c r="G642" s="553"/>
      <c r="H642" s="553"/>
      <c r="I642" s="553"/>
      <c r="J642" s="553"/>
      <c r="K642" s="553"/>
      <c r="L642" s="553"/>
      <c r="M642" s="553"/>
      <c r="N642" s="553"/>
      <c r="O642" s="553"/>
      <c r="P642" s="553"/>
      <c r="Q642" s="554"/>
      <c r="R642" s="554"/>
      <c r="S642" s="553"/>
      <c r="T642" s="553"/>
      <c r="U642" s="553"/>
      <c r="V642" s="553"/>
      <c r="Y642" s="555"/>
      <c r="Z642" s="555"/>
      <c r="AA642" s="553"/>
      <c r="AB642" s="553"/>
    </row>
    <row r="643" spans="8:8" ht="15.75" customHeight="1">
      <c r="A643" s="475"/>
      <c r="B643" s="553"/>
      <c r="C643" s="553"/>
      <c r="D643" s="553"/>
      <c r="G643" s="553"/>
      <c r="H643" s="553"/>
      <c r="I643" s="553"/>
      <c r="J643" s="553"/>
      <c r="K643" s="553"/>
      <c r="L643" s="553"/>
      <c r="M643" s="553"/>
      <c r="N643" s="553"/>
      <c r="O643" s="553"/>
      <c r="P643" s="553"/>
      <c r="Q643" s="554"/>
      <c r="R643" s="554"/>
      <c r="S643" s="553"/>
      <c r="T643" s="553"/>
      <c r="U643" s="553"/>
      <c r="V643" s="553"/>
      <c r="Y643" s="555"/>
      <c r="Z643" s="555"/>
      <c r="AA643" s="553"/>
      <c r="AB643" s="553"/>
    </row>
    <row r="644" spans="8:8" ht="15.75" customHeight="1">
      <c r="A644" s="475"/>
      <c r="B644" s="553"/>
      <c r="C644" s="553"/>
      <c r="D644" s="553"/>
      <c r="G644" s="553"/>
      <c r="H644" s="553"/>
      <c r="I644" s="553"/>
      <c r="J644" s="553"/>
      <c r="K644" s="553"/>
      <c r="L644" s="553"/>
      <c r="M644" s="553"/>
      <c r="N644" s="553"/>
      <c r="O644" s="553"/>
      <c r="P644" s="553"/>
      <c r="Q644" s="554"/>
      <c r="R644" s="554"/>
      <c r="S644" s="553"/>
      <c r="T644" s="553"/>
      <c r="U644" s="553"/>
      <c r="V644" s="553"/>
      <c r="Y644" s="555"/>
      <c r="Z644" s="555"/>
      <c r="AA644" s="553"/>
      <c r="AB644" s="553"/>
    </row>
    <row r="645" spans="8:8" ht="15.75" customHeight="1">
      <c r="A645" s="475"/>
      <c r="B645" s="553"/>
      <c r="C645" s="553"/>
      <c r="D645" s="553"/>
      <c r="G645" s="553"/>
      <c r="H645" s="553"/>
      <c r="I645" s="553"/>
      <c r="J645" s="553"/>
      <c r="K645" s="553"/>
      <c r="L645" s="553"/>
      <c r="M645" s="553"/>
      <c r="N645" s="553"/>
      <c r="O645" s="553"/>
      <c r="P645" s="553"/>
      <c r="Q645" s="554"/>
      <c r="R645" s="554"/>
      <c r="S645" s="553"/>
      <c r="T645" s="553"/>
      <c r="U645" s="553"/>
      <c r="V645" s="553"/>
      <c r="Y645" s="555"/>
      <c r="Z645" s="555"/>
      <c r="AA645" s="553"/>
      <c r="AB645" s="553"/>
    </row>
    <row r="646" spans="8:8" ht="15.75" customHeight="1">
      <c r="A646" s="475"/>
      <c r="B646" s="553"/>
      <c r="C646" s="553"/>
      <c r="D646" s="553"/>
      <c r="G646" s="553"/>
      <c r="H646" s="553"/>
      <c r="I646" s="553"/>
      <c r="J646" s="553"/>
      <c r="K646" s="553"/>
      <c r="L646" s="553"/>
      <c r="M646" s="553"/>
      <c r="N646" s="553"/>
      <c r="O646" s="553"/>
      <c r="P646" s="553"/>
      <c r="Q646" s="554"/>
      <c r="R646" s="554"/>
      <c r="S646" s="553"/>
      <c r="T646" s="553"/>
      <c r="U646" s="553"/>
      <c r="V646" s="553"/>
      <c r="Y646" s="555"/>
      <c r="Z646" s="555"/>
      <c r="AA646" s="553"/>
      <c r="AB646" s="553"/>
    </row>
    <row r="647" spans="8:8" ht="15.75" customHeight="1">
      <c r="A647" s="475"/>
      <c r="B647" s="553"/>
      <c r="C647" s="553"/>
      <c r="D647" s="553"/>
      <c r="G647" s="553"/>
      <c r="H647" s="553"/>
      <c r="I647" s="553"/>
      <c r="J647" s="553"/>
      <c r="K647" s="553"/>
      <c r="L647" s="553"/>
      <c r="M647" s="553"/>
      <c r="N647" s="553"/>
      <c r="O647" s="553"/>
      <c r="P647" s="553"/>
      <c r="Q647" s="554"/>
      <c r="R647" s="554"/>
      <c r="S647" s="553"/>
      <c r="T647" s="553"/>
      <c r="U647" s="553"/>
      <c r="V647" s="553"/>
      <c r="Y647" s="555"/>
      <c r="Z647" s="555"/>
      <c r="AA647" s="553"/>
      <c r="AB647" s="553"/>
    </row>
    <row r="648" spans="8:8" ht="15.75" customHeight="1">
      <c r="A648" s="475"/>
      <c r="B648" s="553"/>
      <c r="C648" s="553"/>
      <c r="D648" s="553"/>
      <c r="G648" s="553"/>
      <c r="H648" s="553"/>
      <c r="I648" s="553"/>
      <c r="J648" s="553"/>
      <c r="K648" s="553"/>
      <c r="L648" s="553"/>
      <c r="M648" s="553"/>
      <c r="N648" s="553"/>
      <c r="O648" s="553"/>
      <c r="P648" s="553"/>
      <c r="Q648" s="554"/>
      <c r="R648" s="554"/>
      <c r="S648" s="553"/>
      <c r="T648" s="553"/>
      <c r="U648" s="553"/>
      <c r="V648" s="553"/>
      <c r="Y648" s="555"/>
      <c r="Z648" s="555"/>
      <c r="AA648" s="553"/>
      <c r="AB648" s="553"/>
    </row>
    <row r="649" spans="8:8" ht="15.75" customHeight="1">
      <c r="A649" s="475"/>
      <c r="B649" s="553"/>
      <c r="C649" s="553"/>
      <c r="D649" s="553"/>
      <c r="G649" s="553"/>
      <c r="H649" s="553"/>
      <c r="I649" s="553"/>
      <c r="J649" s="553"/>
      <c r="K649" s="553"/>
      <c r="L649" s="553"/>
      <c r="M649" s="553"/>
      <c r="N649" s="553"/>
      <c r="O649" s="553"/>
      <c r="P649" s="553"/>
      <c r="Q649" s="554"/>
      <c r="R649" s="554"/>
      <c r="S649" s="553"/>
      <c r="T649" s="553"/>
      <c r="U649" s="553"/>
      <c r="V649" s="553"/>
      <c r="Y649" s="555"/>
      <c r="Z649" s="555"/>
      <c r="AA649" s="553"/>
      <c r="AB649" s="553"/>
    </row>
    <row r="650" spans="8:8" ht="15.75" customHeight="1">
      <c r="A650" s="475"/>
      <c r="B650" s="553"/>
      <c r="C650" s="553"/>
      <c r="D650" s="553"/>
      <c r="G650" s="553"/>
      <c r="H650" s="553"/>
      <c r="I650" s="553"/>
      <c r="J650" s="553"/>
      <c r="K650" s="553"/>
      <c r="L650" s="553"/>
      <c r="M650" s="553"/>
      <c r="N650" s="553"/>
      <c r="O650" s="553"/>
      <c r="P650" s="553"/>
      <c r="Q650" s="554"/>
      <c r="R650" s="554"/>
      <c r="S650" s="553"/>
      <c r="T650" s="553"/>
      <c r="U650" s="553"/>
      <c r="V650" s="553"/>
      <c r="Y650" s="555"/>
      <c r="Z650" s="555"/>
      <c r="AA650" s="553"/>
      <c r="AB650" s="553"/>
    </row>
    <row r="651" spans="8:8" ht="15.75" customHeight="1">
      <c r="A651" s="475"/>
      <c r="B651" s="553"/>
      <c r="C651" s="553"/>
      <c r="D651" s="553"/>
      <c r="G651" s="553"/>
      <c r="H651" s="553"/>
      <c r="I651" s="553"/>
      <c r="J651" s="553"/>
      <c r="K651" s="553"/>
      <c r="L651" s="553"/>
      <c r="M651" s="553"/>
      <c r="N651" s="553"/>
      <c r="O651" s="553"/>
      <c r="P651" s="553"/>
      <c r="Q651" s="554"/>
      <c r="R651" s="554"/>
      <c r="S651" s="553"/>
      <c r="T651" s="553"/>
      <c r="U651" s="553"/>
      <c r="V651" s="553"/>
      <c r="Y651" s="555"/>
      <c r="Z651" s="555"/>
      <c r="AA651" s="553"/>
      <c r="AB651" s="553"/>
    </row>
    <row r="652" spans="8:8" ht="15.75" customHeight="1">
      <c r="A652" s="475"/>
      <c r="B652" s="553"/>
      <c r="C652" s="553"/>
      <c r="D652" s="553"/>
      <c r="G652" s="553"/>
      <c r="H652" s="553"/>
      <c r="I652" s="553"/>
      <c r="J652" s="553"/>
      <c r="K652" s="553"/>
      <c r="L652" s="553"/>
      <c r="M652" s="553"/>
      <c r="N652" s="553"/>
      <c r="O652" s="553"/>
      <c r="P652" s="553"/>
      <c r="Q652" s="554"/>
      <c r="R652" s="554"/>
      <c r="S652" s="553"/>
      <c r="T652" s="553"/>
      <c r="U652" s="553"/>
      <c r="V652" s="553"/>
      <c r="Y652" s="555"/>
      <c r="Z652" s="555"/>
      <c r="AA652" s="553"/>
      <c r="AB652" s="553"/>
    </row>
    <row r="653" spans="8:8" ht="15.75" customHeight="1">
      <c r="A653" s="475"/>
      <c r="B653" s="553"/>
      <c r="C653" s="553"/>
      <c r="D653" s="553"/>
      <c r="G653" s="553"/>
      <c r="H653" s="553"/>
      <c r="I653" s="553"/>
      <c r="J653" s="553"/>
      <c r="K653" s="553"/>
      <c r="L653" s="553"/>
      <c r="M653" s="553"/>
      <c r="N653" s="553"/>
      <c r="O653" s="553"/>
      <c r="P653" s="553"/>
      <c r="Q653" s="554"/>
      <c r="R653" s="554"/>
      <c r="S653" s="553"/>
      <c r="T653" s="553"/>
      <c r="U653" s="553"/>
      <c r="V653" s="553"/>
      <c r="Y653" s="555"/>
      <c r="Z653" s="555"/>
      <c r="AA653" s="553"/>
      <c r="AB653" s="553"/>
    </row>
    <row r="654" spans="8:8" ht="15.75" customHeight="1">
      <c r="A654" s="475"/>
      <c r="B654" s="553"/>
      <c r="C654" s="553"/>
      <c r="D654" s="553"/>
      <c r="G654" s="553"/>
      <c r="H654" s="553"/>
      <c r="I654" s="553"/>
      <c r="J654" s="553"/>
      <c r="K654" s="553"/>
      <c r="L654" s="553"/>
      <c r="M654" s="553"/>
      <c r="N654" s="553"/>
      <c r="O654" s="553"/>
      <c r="P654" s="553"/>
      <c r="Q654" s="554"/>
      <c r="R654" s="554"/>
      <c r="S654" s="553"/>
      <c r="T654" s="553"/>
      <c r="U654" s="553"/>
      <c r="V654" s="553"/>
      <c r="Y654" s="555"/>
      <c r="Z654" s="555"/>
      <c r="AA654" s="553"/>
      <c r="AB654" s="553"/>
    </row>
    <row r="655" spans="8:8" ht="15.75" customHeight="1">
      <c r="A655" s="475"/>
      <c r="B655" s="553"/>
      <c r="C655" s="553"/>
      <c r="D655" s="553"/>
      <c r="G655" s="553"/>
      <c r="H655" s="553"/>
      <c r="I655" s="553"/>
      <c r="J655" s="553"/>
      <c r="K655" s="553"/>
      <c r="L655" s="553"/>
      <c r="M655" s="553"/>
      <c r="N655" s="553"/>
      <c r="O655" s="553"/>
      <c r="P655" s="553"/>
      <c r="Q655" s="554"/>
      <c r="R655" s="554"/>
      <c r="S655" s="553"/>
      <c r="T655" s="553"/>
      <c r="U655" s="553"/>
      <c r="V655" s="553"/>
      <c r="Y655" s="555"/>
      <c r="Z655" s="555"/>
      <c r="AA655" s="553"/>
      <c r="AB655" s="553"/>
    </row>
    <row r="656" spans="8:8" ht="15.75" customHeight="1">
      <c r="A656" s="475"/>
      <c r="B656" s="553"/>
      <c r="C656" s="553"/>
      <c r="D656" s="553"/>
      <c r="G656" s="553"/>
      <c r="H656" s="553"/>
      <c r="I656" s="553"/>
      <c r="J656" s="553"/>
      <c r="K656" s="553"/>
      <c r="L656" s="553"/>
      <c r="M656" s="553"/>
      <c r="N656" s="553"/>
      <c r="O656" s="553"/>
      <c r="P656" s="553"/>
      <c r="Q656" s="554"/>
      <c r="R656" s="554"/>
      <c r="S656" s="553"/>
      <c r="T656" s="553"/>
      <c r="U656" s="553"/>
      <c r="V656" s="553"/>
      <c r="Y656" s="555"/>
      <c r="Z656" s="555"/>
      <c r="AA656" s="553"/>
      <c r="AB656" s="553"/>
    </row>
    <row r="657" spans="8:8" ht="15.75" customHeight="1">
      <c r="A657" s="475"/>
      <c r="B657" s="553"/>
      <c r="C657" s="553"/>
      <c r="D657" s="553"/>
      <c r="G657" s="553"/>
      <c r="H657" s="553"/>
      <c r="I657" s="553"/>
      <c r="J657" s="553"/>
      <c r="K657" s="553"/>
      <c r="L657" s="553"/>
      <c r="M657" s="553"/>
      <c r="N657" s="553"/>
      <c r="O657" s="553"/>
      <c r="P657" s="553"/>
      <c r="Q657" s="554"/>
      <c r="R657" s="554"/>
      <c r="S657" s="553"/>
      <c r="T657" s="553"/>
      <c r="U657" s="553"/>
      <c r="V657" s="553"/>
      <c r="Y657" s="555"/>
      <c r="Z657" s="555"/>
      <c r="AA657" s="553"/>
      <c r="AB657" s="553"/>
    </row>
    <row r="658" spans="8:8" ht="15.75" customHeight="1">
      <c r="A658" s="475"/>
      <c r="B658" s="553"/>
      <c r="C658" s="553"/>
      <c r="D658" s="553"/>
      <c r="G658" s="553"/>
      <c r="H658" s="553"/>
      <c r="I658" s="553"/>
      <c r="J658" s="553"/>
      <c r="K658" s="553"/>
      <c r="L658" s="553"/>
      <c r="M658" s="553"/>
      <c r="N658" s="553"/>
      <c r="O658" s="553"/>
      <c r="P658" s="553"/>
      <c r="Q658" s="554"/>
      <c r="R658" s="554"/>
      <c r="S658" s="553"/>
      <c r="T658" s="553"/>
      <c r="U658" s="553"/>
      <c r="V658" s="553"/>
      <c r="Y658" s="555"/>
      <c r="Z658" s="555"/>
      <c r="AA658" s="553"/>
      <c r="AB658" s="553"/>
    </row>
    <row r="659" spans="8:8" ht="15.75" customHeight="1">
      <c r="A659" s="475"/>
      <c r="B659" s="553"/>
      <c r="C659" s="553"/>
      <c r="D659" s="553"/>
      <c r="G659" s="553"/>
      <c r="H659" s="553"/>
      <c r="I659" s="553"/>
      <c r="J659" s="553"/>
      <c r="K659" s="553"/>
      <c r="L659" s="553"/>
      <c r="M659" s="553"/>
      <c r="N659" s="553"/>
      <c r="O659" s="553"/>
      <c r="P659" s="553"/>
      <c r="Q659" s="554"/>
      <c r="R659" s="554"/>
      <c r="S659" s="553"/>
      <c r="T659" s="553"/>
      <c r="U659" s="553"/>
      <c r="V659" s="553"/>
      <c r="Y659" s="555"/>
      <c r="Z659" s="555"/>
      <c r="AA659" s="553"/>
      <c r="AB659" s="553"/>
    </row>
    <row r="660" spans="8:8" ht="15.75" customHeight="1">
      <c r="A660" s="475"/>
      <c r="B660" s="553"/>
      <c r="C660" s="553"/>
      <c r="D660" s="553"/>
      <c r="G660" s="553"/>
      <c r="H660" s="553"/>
      <c r="I660" s="553"/>
      <c r="J660" s="553"/>
      <c r="K660" s="553"/>
      <c r="L660" s="553"/>
      <c r="M660" s="553"/>
      <c r="N660" s="553"/>
      <c r="O660" s="553"/>
      <c r="P660" s="553"/>
      <c r="Q660" s="554"/>
      <c r="R660" s="554"/>
      <c r="S660" s="553"/>
      <c r="T660" s="553"/>
      <c r="U660" s="553"/>
      <c r="V660" s="553"/>
      <c r="Y660" s="555"/>
      <c r="Z660" s="555"/>
      <c r="AA660" s="553"/>
      <c r="AB660" s="553"/>
    </row>
    <row r="661" spans="8:8" ht="15.75" customHeight="1">
      <c r="A661" s="475"/>
      <c r="B661" s="553"/>
      <c r="C661" s="553"/>
      <c r="D661" s="553"/>
      <c r="G661" s="553"/>
      <c r="H661" s="553"/>
      <c r="I661" s="553"/>
      <c r="J661" s="553"/>
      <c r="K661" s="553"/>
      <c r="L661" s="553"/>
      <c r="M661" s="553"/>
      <c r="N661" s="553"/>
      <c r="O661" s="553"/>
      <c r="P661" s="553"/>
      <c r="Q661" s="554"/>
      <c r="R661" s="554"/>
      <c r="S661" s="553"/>
      <c r="T661" s="553"/>
      <c r="U661" s="553"/>
      <c r="V661" s="553"/>
      <c r="Y661" s="555"/>
      <c r="Z661" s="555"/>
      <c r="AA661" s="553"/>
      <c r="AB661" s="553"/>
    </row>
    <row r="662" spans="8:8" ht="15.75" customHeight="1">
      <c r="A662" s="475"/>
      <c r="B662" s="553"/>
      <c r="C662" s="553"/>
      <c r="D662" s="553"/>
      <c r="G662" s="553"/>
      <c r="H662" s="553"/>
      <c r="I662" s="553"/>
      <c r="J662" s="553"/>
      <c r="K662" s="553"/>
      <c r="L662" s="553"/>
      <c r="M662" s="553"/>
      <c r="N662" s="553"/>
      <c r="O662" s="553"/>
      <c r="P662" s="553"/>
      <c r="Q662" s="554"/>
      <c r="R662" s="554"/>
      <c r="S662" s="553"/>
      <c r="T662" s="553"/>
      <c r="U662" s="553"/>
      <c r="V662" s="553"/>
      <c r="Y662" s="555"/>
      <c r="Z662" s="555"/>
      <c r="AA662" s="553"/>
      <c r="AB662" s="553"/>
    </row>
    <row r="663" spans="8:8" ht="15.75" customHeight="1">
      <c r="A663" s="475"/>
      <c r="B663" s="553"/>
      <c r="C663" s="553"/>
      <c r="D663" s="553"/>
      <c r="G663" s="553"/>
      <c r="H663" s="553"/>
      <c r="I663" s="553"/>
      <c r="J663" s="553"/>
      <c r="K663" s="553"/>
      <c r="L663" s="553"/>
      <c r="M663" s="553"/>
      <c r="N663" s="553"/>
      <c r="O663" s="553"/>
      <c r="P663" s="553"/>
      <c r="Q663" s="554"/>
      <c r="R663" s="554"/>
      <c r="S663" s="553"/>
      <c r="T663" s="553"/>
      <c r="U663" s="553"/>
      <c r="V663" s="553"/>
      <c r="Y663" s="555"/>
      <c r="Z663" s="555"/>
      <c r="AA663" s="553"/>
      <c r="AB663" s="553"/>
    </row>
    <row r="664" spans="8:8" ht="15.75" customHeight="1">
      <c r="A664" s="475"/>
      <c r="B664" s="553"/>
      <c r="C664" s="553"/>
      <c r="D664" s="553"/>
      <c r="G664" s="553"/>
      <c r="H664" s="553"/>
      <c r="I664" s="553"/>
      <c r="J664" s="553"/>
      <c r="K664" s="553"/>
      <c r="L664" s="553"/>
      <c r="M664" s="553"/>
      <c r="N664" s="553"/>
      <c r="O664" s="553"/>
      <c r="P664" s="553"/>
      <c r="Q664" s="554"/>
      <c r="R664" s="554"/>
      <c r="S664" s="553"/>
      <c r="T664" s="553"/>
      <c r="U664" s="553"/>
      <c r="V664" s="553"/>
      <c r="Y664" s="555"/>
      <c r="Z664" s="555"/>
      <c r="AA664" s="553"/>
      <c r="AB664" s="553"/>
    </row>
    <row r="665" spans="8:8" ht="15.75" customHeight="1">
      <c r="A665" s="475"/>
      <c r="B665" s="553"/>
      <c r="C665" s="553"/>
      <c r="D665" s="553"/>
      <c r="G665" s="553"/>
      <c r="H665" s="553"/>
      <c r="I665" s="553"/>
      <c r="J665" s="553"/>
      <c r="K665" s="553"/>
      <c r="L665" s="553"/>
      <c r="M665" s="553"/>
      <c r="N665" s="553"/>
      <c r="O665" s="553"/>
      <c r="P665" s="553"/>
      <c r="Q665" s="554"/>
      <c r="R665" s="554"/>
      <c r="S665" s="553"/>
      <c r="T665" s="553"/>
      <c r="U665" s="553"/>
      <c r="V665" s="553"/>
      <c r="Y665" s="555"/>
      <c r="Z665" s="555"/>
      <c r="AA665" s="553"/>
      <c r="AB665" s="553"/>
    </row>
    <row r="666" spans="8:8" ht="15.75" customHeight="1">
      <c r="A666" s="475"/>
      <c r="B666" s="553"/>
      <c r="C666" s="553"/>
      <c r="D666" s="553"/>
      <c r="G666" s="553"/>
      <c r="H666" s="553"/>
      <c r="I666" s="553"/>
      <c r="J666" s="553"/>
      <c r="K666" s="553"/>
      <c r="L666" s="553"/>
      <c r="M666" s="553"/>
      <c r="N666" s="553"/>
      <c r="O666" s="553"/>
      <c r="P666" s="553"/>
      <c r="Q666" s="554"/>
      <c r="R666" s="554"/>
      <c r="S666" s="553"/>
      <c r="T666" s="553"/>
      <c r="U666" s="553"/>
      <c r="V666" s="553"/>
      <c r="Y666" s="555"/>
      <c r="Z666" s="555"/>
      <c r="AA666" s="553"/>
      <c r="AB666" s="553"/>
    </row>
    <row r="667" spans="8:8" ht="15.75" customHeight="1">
      <c r="A667" s="475"/>
      <c r="B667" s="553"/>
      <c r="C667" s="553"/>
      <c r="D667" s="553"/>
      <c r="G667" s="553"/>
      <c r="H667" s="553"/>
      <c r="I667" s="553"/>
      <c r="J667" s="553"/>
      <c r="K667" s="553"/>
      <c r="L667" s="553"/>
      <c r="M667" s="553"/>
      <c r="N667" s="553"/>
      <c r="O667" s="553"/>
      <c r="P667" s="553"/>
      <c r="Q667" s="554"/>
      <c r="R667" s="554"/>
      <c r="S667" s="553"/>
      <c r="T667" s="553"/>
      <c r="U667" s="553"/>
      <c r="V667" s="553"/>
      <c r="Y667" s="555"/>
      <c r="Z667" s="555"/>
      <c r="AA667" s="553"/>
      <c r="AB667" s="553"/>
    </row>
    <row r="668" spans="8:8" ht="15.75" customHeight="1">
      <c r="A668" s="475"/>
      <c r="B668" s="553"/>
      <c r="C668" s="553"/>
      <c r="D668" s="553"/>
      <c r="G668" s="553"/>
      <c r="H668" s="553"/>
      <c r="I668" s="553"/>
      <c r="J668" s="553"/>
      <c r="K668" s="553"/>
      <c r="L668" s="553"/>
      <c r="M668" s="553"/>
      <c r="N668" s="553"/>
      <c r="O668" s="553"/>
      <c r="P668" s="553"/>
      <c r="Q668" s="554"/>
      <c r="R668" s="554"/>
      <c r="S668" s="553"/>
      <c r="T668" s="553"/>
      <c r="U668" s="553"/>
      <c r="V668" s="553"/>
      <c r="Y668" s="555"/>
      <c r="Z668" s="555"/>
      <c r="AA668" s="553"/>
      <c r="AB668" s="553"/>
    </row>
    <row r="669" spans="8:8" ht="15.75" customHeight="1">
      <c r="A669" s="475"/>
      <c r="B669" s="553"/>
      <c r="C669" s="553"/>
      <c r="D669" s="553"/>
      <c r="G669" s="553"/>
      <c r="H669" s="553"/>
      <c r="I669" s="553"/>
      <c r="J669" s="553"/>
      <c r="K669" s="553"/>
      <c r="L669" s="553"/>
      <c r="M669" s="553"/>
      <c r="N669" s="553"/>
      <c r="O669" s="553"/>
      <c r="P669" s="553"/>
      <c r="Q669" s="554"/>
      <c r="R669" s="554"/>
      <c r="S669" s="553"/>
      <c r="T669" s="553"/>
      <c r="U669" s="553"/>
      <c r="V669" s="553"/>
      <c r="Y669" s="555"/>
      <c r="Z669" s="555"/>
      <c r="AA669" s="553"/>
      <c r="AB669" s="553"/>
    </row>
    <row r="670" spans="8:8" ht="15.75" customHeight="1">
      <c r="A670" s="475"/>
      <c r="B670" s="553"/>
      <c r="C670" s="553"/>
      <c r="D670" s="553"/>
      <c r="G670" s="553"/>
      <c r="H670" s="553"/>
      <c r="I670" s="553"/>
      <c r="J670" s="553"/>
      <c r="K670" s="553"/>
      <c r="L670" s="553"/>
      <c r="M670" s="553"/>
      <c r="N670" s="553"/>
      <c r="O670" s="553"/>
      <c r="P670" s="553"/>
      <c r="Q670" s="554"/>
      <c r="R670" s="554"/>
      <c r="S670" s="553"/>
      <c r="T670" s="553"/>
      <c r="U670" s="553"/>
      <c r="V670" s="553"/>
      <c r="Y670" s="555"/>
      <c r="Z670" s="555"/>
      <c r="AA670" s="553"/>
      <c r="AB670" s="553"/>
    </row>
    <row r="671" spans="8:8" ht="15.75" customHeight="1">
      <c r="A671" s="475"/>
      <c r="B671" s="553"/>
      <c r="C671" s="553"/>
      <c r="D671" s="553"/>
      <c r="G671" s="553"/>
      <c r="H671" s="553"/>
      <c r="I671" s="553"/>
      <c r="J671" s="553"/>
      <c r="K671" s="553"/>
      <c r="L671" s="553"/>
      <c r="M671" s="553"/>
      <c r="N671" s="553"/>
      <c r="O671" s="553"/>
      <c r="P671" s="553"/>
      <c r="Q671" s="554"/>
      <c r="R671" s="554"/>
      <c r="S671" s="553"/>
      <c r="T671" s="553"/>
      <c r="U671" s="553"/>
      <c r="V671" s="553"/>
      <c r="Y671" s="555"/>
      <c r="Z671" s="555"/>
      <c r="AA671" s="553"/>
      <c r="AB671" s="553"/>
    </row>
    <row r="672" spans="8:8" ht="15.75" customHeight="1">
      <c r="A672" s="475"/>
      <c r="B672" s="553"/>
      <c r="C672" s="553"/>
      <c r="D672" s="553"/>
      <c r="G672" s="553"/>
      <c r="H672" s="553"/>
      <c r="I672" s="553"/>
      <c r="J672" s="553"/>
      <c r="K672" s="553"/>
      <c r="L672" s="553"/>
      <c r="M672" s="553"/>
      <c r="N672" s="553"/>
      <c r="O672" s="553"/>
      <c r="P672" s="553"/>
      <c r="Q672" s="554"/>
      <c r="R672" s="554"/>
      <c r="S672" s="553"/>
      <c r="T672" s="553"/>
      <c r="U672" s="553"/>
      <c r="V672" s="553"/>
      <c r="Y672" s="555"/>
      <c r="Z672" s="555"/>
      <c r="AA672" s="553"/>
      <c r="AB672" s="553"/>
    </row>
    <row r="673" spans="8:8" ht="15.75" customHeight="1">
      <c r="A673" s="475"/>
      <c r="B673" s="553"/>
      <c r="C673" s="553"/>
      <c r="D673" s="553"/>
      <c r="G673" s="553"/>
      <c r="H673" s="553"/>
      <c r="I673" s="553"/>
      <c r="J673" s="553"/>
      <c r="K673" s="553"/>
      <c r="L673" s="553"/>
      <c r="M673" s="553"/>
      <c r="N673" s="553"/>
      <c r="O673" s="553"/>
      <c r="P673" s="553"/>
      <c r="Q673" s="554"/>
      <c r="R673" s="554"/>
      <c r="S673" s="553"/>
      <c r="T673" s="553"/>
      <c r="U673" s="553"/>
      <c r="V673" s="553"/>
      <c r="Y673" s="555"/>
      <c r="Z673" s="555"/>
      <c r="AA673" s="553"/>
      <c r="AB673" s="553"/>
    </row>
    <row r="674" spans="8:8" ht="15.75" customHeight="1">
      <c r="A674" s="475"/>
      <c r="B674" s="553"/>
      <c r="C674" s="553"/>
      <c r="D674" s="553"/>
      <c r="G674" s="553"/>
      <c r="H674" s="553"/>
      <c r="I674" s="553"/>
      <c r="J674" s="553"/>
      <c r="K674" s="553"/>
      <c r="L674" s="553"/>
      <c r="M674" s="553"/>
      <c r="N674" s="553"/>
      <c r="O674" s="553"/>
      <c r="P674" s="553"/>
      <c r="Q674" s="554"/>
      <c r="R674" s="554"/>
      <c r="S674" s="553"/>
      <c r="T674" s="553"/>
      <c r="U674" s="553"/>
      <c r="V674" s="553"/>
      <c r="Y674" s="555"/>
      <c r="Z674" s="555"/>
      <c r="AA674" s="553"/>
      <c r="AB674" s="553"/>
    </row>
    <row r="675" spans="8:8" ht="15.75" customHeight="1">
      <c r="A675" s="475"/>
      <c r="B675" s="553"/>
      <c r="C675" s="553"/>
      <c r="D675" s="553"/>
      <c r="G675" s="553"/>
      <c r="H675" s="553"/>
      <c r="I675" s="553"/>
      <c r="J675" s="553"/>
      <c r="K675" s="553"/>
      <c r="L675" s="553"/>
      <c r="M675" s="553"/>
      <c r="N675" s="553"/>
      <c r="O675" s="553"/>
      <c r="P675" s="553"/>
      <c r="Q675" s="554"/>
      <c r="R675" s="554"/>
      <c r="S675" s="553"/>
      <c r="T675" s="553"/>
      <c r="U675" s="553"/>
      <c r="V675" s="553"/>
      <c r="Y675" s="555"/>
      <c r="Z675" s="555"/>
      <c r="AA675" s="553"/>
      <c r="AB675" s="553"/>
    </row>
    <row r="676" spans="8:8" ht="15.75" customHeight="1">
      <c r="A676" s="475"/>
      <c r="B676" s="553"/>
      <c r="C676" s="553"/>
      <c r="D676" s="553"/>
      <c r="G676" s="553"/>
      <c r="H676" s="553"/>
      <c r="I676" s="553"/>
      <c r="J676" s="553"/>
      <c r="K676" s="553"/>
      <c r="L676" s="553"/>
      <c r="M676" s="553"/>
      <c r="N676" s="553"/>
      <c r="O676" s="553"/>
      <c r="P676" s="553"/>
      <c r="Q676" s="554"/>
      <c r="R676" s="554"/>
      <c r="S676" s="553"/>
      <c r="T676" s="553"/>
      <c r="U676" s="553"/>
      <c r="V676" s="553"/>
      <c r="Y676" s="555"/>
      <c r="Z676" s="555"/>
      <c r="AA676" s="553"/>
      <c r="AB676" s="553"/>
    </row>
    <row r="677" spans="8:8" ht="15.75" customHeight="1">
      <c r="A677" s="475"/>
      <c r="B677" s="553"/>
      <c r="C677" s="553"/>
      <c r="D677" s="553"/>
      <c r="G677" s="553"/>
      <c r="H677" s="553"/>
      <c r="I677" s="553"/>
      <c r="J677" s="553"/>
      <c r="K677" s="553"/>
      <c r="L677" s="553"/>
      <c r="M677" s="553"/>
      <c r="N677" s="553"/>
      <c r="O677" s="553"/>
      <c r="P677" s="553"/>
      <c r="Q677" s="554"/>
      <c r="R677" s="554"/>
      <c r="S677" s="553"/>
      <c r="T677" s="553"/>
      <c r="U677" s="553"/>
      <c r="V677" s="553"/>
      <c r="Y677" s="555"/>
      <c r="Z677" s="555"/>
      <c r="AA677" s="553"/>
      <c r="AB677" s="553"/>
    </row>
    <row r="678" spans="8:8" ht="15.75" customHeight="1">
      <c r="A678" s="475"/>
      <c r="B678" s="553"/>
      <c r="C678" s="553"/>
      <c r="D678" s="553"/>
      <c r="G678" s="553"/>
      <c r="H678" s="553"/>
      <c r="I678" s="553"/>
      <c r="J678" s="553"/>
      <c r="K678" s="553"/>
      <c r="L678" s="553"/>
      <c r="M678" s="553"/>
      <c r="N678" s="553"/>
      <c r="O678" s="553"/>
      <c r="P678" s="553"/>
      <c r="Q678" s="554"/>
      <c r="R678" s="554"/>
      <c r="S678" s="553"/>
      <c r="T678" s="553"/>
      <c r="U678" s="553"/>
      <c r="V678" s="553"/>
      <c r="Y678" s="555"/>
      <c r="Z678" s="555"/>
      <c r="AA678" s="553"/>
      <c r="AB678" s="553"/>
    </row>
    <row r="679" spans="8:8" ht="15.75" customHeight="1">
      <c r="A679" s="475"/>
      <c r="B679" s="553"/>
      <c r="C679" s="553"/>
      <c r="D679" s="553"/>
      <c r="G679" s="553"/>
      <c r="H679" s="553"/>
      <c r="I679" s="553"/>
      <c r="J679" s="553"/>
      <c r="K679" s="553"/>
      <c r="L679" s="553"/>
      <c r="M679" s="553"/>
      <c r="N679" s="553"/>
      <c r="O679" s="553"/>
      <c r="P679" s="553"/>
      <c r="Q679" s="554"/>
      <c r="R679" s="554"/>
      <c r="S679" s="553"/>
      <c r="T679" s="553"/>
      <c r="U679" s="553"/>
      <c r="V679" s="553"/>
      <c r="Y679" s="555"/>
      <c r="Z679" s="555"/>
      <c r="AA679" s="553"/>
      <c r="AB679" s="553"/>
    </row>
    <row r="680" spans="8:8" ht="15.75" customHeight="1">
      <c r="A680" s="475"/>
      <c r="B680" s="553"/>
      <c r="C680" s="553"/>
      <c r="D680" s="553"/>
      <c r="G680" s="553"/>
      <c r="H680" s="553"/>
      <c r="I680" s="553"/>
      <c r="J680" s="553"/>
      <c r="K680" s="553"/>
      <c r="L680" s="553"/>
      <c r="M680" s="553"/>
      <c r="N680" s="553"/>
      <c r="O680" s="553"/>
      <c r="P680" s="553"/>
      <c r="Q680" s="554"/>
      <c r="R680" s="554"/>
      <c r="S680" s="553"/>
      <c r="T680" s="553"/>
      <c r="U680" s="553"/>
      <c r="V680" s="553"/>
      <c r="Y680" s="555"/>
      <c r="Z680" s="555"/>
      <c r="AA680" s="553"/>
      <c r="AB680" s="553"/>
    </row>
    <row r="681" spans="8:8" ht="15.75" customHeight="1">
      <c r="A681" s="475"/>
      <c r="B681" s="553"/>
      <c r="C681" s="553"/>
      <c r="D681" s="553"/>
      <c r="G681" s="553"/>
      <c r="H681" s="553"/>
      <c r="I681" s="553"/>
      <c r="J681" s="553"/>
      <c r="K681" s="553"/>
      <c r="L681" s="553"/>
      <c r="M681" s="553"/>
      <c r="N681" s="553"/>
      <c r="O681" s="553"/>
      <c r="P681" s="553"/>
      <c r="Q681" s="554"/>
      <c r="R681" s="554"/>
      <c r="S681" s="553"/>
      <c r="T681" s="553"/>
      <c r="U681" s="553"/>
      <c r="V681" s="553"/>
      <c r="Y681" s="555"/>
      <c r="Z681" s="555"/>
      <c r="AA681" s="553"/>
      <c r="AB681" s="553"/>
    </row>
    <row r="682" spans="8:8" ht="15.75" customHeight="1">
      <c r="A682" s="475"/>
      <c r="B682" s="553"/>
      <c r="C682" s="553"/>
      <c r="D682" s="553"/>
      <c r="G682" s="553"/>
      <c r="H682" s="553"/>
      <c r="I682" s="553"/>
      <c r="J682" s="553"/>
      <c r="K682" s="553"/>
      <c r="L682" s="553"/>
      <c r="M682" s="553"/>
      <c r="N682" s="553"/>
      <c r="O682" s="553"/>
      <c r="P682" s="553"/>
      <c r="Q682" s="554"/>
      <c r="R682" s="554"/>
      <c r="S682" s="553"/>
      <c r="T682" s="553"/>
      <c r="U682" s="553"/>
      <c r="V682" s="553"/>
      <c r="Y682" s="555"/>
      <c r="Z682" s="555"/>
      <c r="AA682" s="553"/>
      <c r="AB682" s="553"/>
    </row>
    <row r="683" spans="8:8" ht="15.75" customHeight="1">
      <c r="A683" s="475"/>
      <c r="B683" s="553"/>
      <c r="C683" s="553"/>
      <c r="D683" s="553"/>
      <c r="G683" s="553"/>
      <c r="H683" s="553"/>
      <c r="I683" s="553"/>
      <c r="J683" s="553"/>
      <c r="K683" s="553"/>
      <c r="L683" s="553"/>
      <c r="M683" s="553"/>
      <c r="N683" s="553"/>
      <c r="O683" s="553"/>
      <c r="P683" s="553"/>
      <c r="Q683" s="554"/>
      <c r="R683" s="554"/>
      <c r="S683" s="553"/>
      <c r="T683" s="553"/>
      <c r="U683" s="553"/>
      <c r="V683" s="553"/>
      <c r="Y683" s="555"/>
      <c r="Z683" s="555"/>
      <c r="AA683" s="553"/>
      <c r="AB683" s="553"/>
    </row>
    <row r="684" spans="8:8" ht="15.75" customHeight="1">
      <c r="A684" s="475"/>
      <c r="B684" s="553"/>
      <c r="C684" s="553"/>
      <c r="D684" s="553"/>
      <c r="G684" s="553"/>
      <c r="H684" s="553"/>
      <c r="I684" s="553"/>
      <c r="J684" s="553"/>
      <c r="K684" s="553"/>
      <c r="L684" s="553"/>
      <c r="M684" s="553"/>
      <c r="N684" s="553"/>
      <c r="O684" s="553"/>
      <c r="P684" s="553"/>
      <c r="Q684" s="554"/>
      <c r="R684" s="554"/>
      <c r="S684" s="553"/>
      <c r="T684" s="553"/>
      <c r="U684" s="553"/>
      <c r="V684" s="553"/>
      <c r="Y684" s="555"/>
      <c r="Z684" s="555"/>
      <c r="AA684" s="553"/>
      <c r="AB684" s="553"/>
    </row>
    <row r="685" spans="8:8" ht="15.75" customHeight="1">
      <c r="A685" s="475"/>
      <c r="B685" s="553"/>
      <c r="C685" s="553"/>
      <c r="D685" s="553"/>
      <c r="G685" s="553"/>
      <c r="H685" s="553"/>
      <c r="I685" s="553"/>
      <c r="J685" s="553"/>
      <c r="K685" s="553"/>
      <c r="L685" s="553"/>
      <c r="M685" s="553"/>
      <c r="N685" s="553"/>
      <c r="O685" s="553"/>
      <c r="P685" s="553"/>
      <c r="Q685" s="554"/>
      <c r="R685" s="554"/>
      <c r="S685" s="553"/>
      <c r="T685" s="553"/>
      <c r="U685" s="553"/>
      <c r="V685" s="553"/>
      <c r="Y685" s="555"/>
      <c r="Z685" s="555"/>
      <c r="AA685" s="553"/>
      <c r="AB685" s="553"/>
    </row>
    <row r="686" spans="8:8" ht="15.75" customHeight="1">
      <c r="A686" s="475"/>
      <c r="B686" s="553"/>
      <c r="C686" s="553"/>
      <c r="D686" s="553"/>
      <c r="G686" s="553"/>
      <c r="H686" s="553"/>
      <c r="I686" s="553"/>
      <c r="J686" s="553"/>
      <c r="K686" s="553"/>
      <c r="L686" s="553"/>
      <c r="M686" s="553"/>
      <c r="N686" s="553"/>
      <c r="O686" s="553"/>
      <c r="P686" s="553"/>
      <c r="Q686" s="554"/>
      <c r="R686" s="554"/>
      <c r="S686" s="553"/>
      <c r="T686" s="553"/>
      <c r="U686" s="553"/>
      <c r="V686" s="553"/>
      <c r="Y686" s="555"/>
      <c r="Z686" s="555"/>
      <c r="AA686" s="553"/>
      <c r="AB686" s="553"/>
    </row>
    <row r="687" spans="8:8" ht="15.75" customHeight="1">
      <c r="A687" s="475"/>
      <c r="B687" s="553"/>
      <c r="C687" s="553"/>
      <c r="D687" s="553"/>
      <c r="G687" s="553"/>
      <c r="H687" s="553"/>
      <c r="I687" s="553"/>
      <c r="J687" s="553"/>
      <c r="K687" s="553"/>
      <c r="L687" s="553"/>
      <c r="M687" s="553"/>
      <c r="N687" s="553"/>
      <c r="O687" s="553"/>
      <c r="P687" s="553"/>
      <c r="Q687" s="554"/>
      <c r="R687" s="554"/>
      <c r="S687" s="553"/>
      <c r="T687" s="553"/>
      <c r="U687" s="553"/>
      <c r="V687" s="553"/>
      <c r="Y687" s="555"/>
      <c r="Z687" s="555"/>
      <c r="AA687" s="553"/>
      <c r="AB687" s="553"/>
    </row>
    <row r="688" spans="8:8" ht="15.75" customHeight="1">
      <c r="A688" s="475"/>
      <c r="B688" s="553"/>
      <c r="C688" s="553"/>
      <c r="D688" s="553"/>
      <c r="G688" s="553"/>
      <c r="H688" s="553"/>
      <c r="I688" s="553"/>
      <c r="J688" s="553"/>
      <c r="K688" s="553"/>
      <c r="L688" s="553"/>
      <c r="M688" s="553"/>
      <c r="N688" s="553"/>
      <c r="O688" s="553"/>
      <c r="P688" s="553"/>
      <c r="Q688" s="554"/>
      <c r="R688" s="554"/>
      <c r="S688" s="553"/>
      <c r="T688" s="553"/>
      <c r="U688" s="553"/>
      <c r="V688" s="553"/>
      <c r="Y688" s="555"/>
      <c r="Z688" s="555"/>
      <c r="AA688" s="553"/>
      <c r="AB688" s="553"/>
    </row>
    <row r="689" spans="8:8" ht="15.75" customHeight="1">
      <c r="A689" s="475"/>
      <c r="B689" s="553"/>
      <c r="C689" s="553"/>
      <c r="D689" s="553"/>
      <c r="G689" s="553"/>
      <c r="H689" s="553"/>
      <c r="I689" s="553"/>
      <c r="J689" s="553"/>
      <c r="K689" s="553"/>
      <c r="L689" s="553"/>
      <c r="M689" s="553"/>
      <c r="N689" s="553"/>
      <c r="O689" s="553"/>
      <c r="P689" s="553"/>
      <c r="Q689" s="554"/>
      <c r="R689" s="554"/>
      <c r="S689" s="553"/>
      <c r="T689" s="553"/>
      <c r="U689" s="553"/>
      <c r="V689" s="553"/>
      <c r="Y689" s="555"/>
      <c r="Z689" s="555"/>
      <c r="AA689" s="553"/>
      <c r="AB689" s="553"/>
    </row>
    <row r="690" spans="8:8" ht="15.75" customHeight="1">
      <c r="A690" s="475"/>
      <c r="B690" s="553"/>
      <c r="C690" s="553"/>
      <c r="D690" s="553"/>
      <c r="G690" s="553"/>
      <c r="H690" s="553"/>
      <c r="I690" s="553"/>
      <c r="J690" s="553"/>
      <c r="K690" s="553"/>
      <c r="L690" s="553"/>
      <c r="M690" s="553"/>
      <c r="N690" s="553"/>
      <c r="O690" s="553"/>
      <c r="P690" s="553"/>
      <c r="Q690" s="554"/>
      <c r="R690" s="554"/>
      <c r="S690" s="553"/>
      <c r="T690" s="553"/>
      <c r="U690" s="553"/>
      <c r="V690" s="553"/>
      <c r="Y690" s="555"/>
      <c r="Z690" s="555"/>
      <c r="AA690" s="553"/>
      <c r="AB690" s="553"/>
    </row>
    <row r="691" spans="8:8" ht="15.75" customHeight="1">
      <c r="A691" s="475"/>
      <c r="B691" s="553"/>
      <c r="C691" s="553"/>
      <c r="D691" s="553"/>
      <c r="G691" s="553"/>
      <c r="H691" s="553"/>
      <c r="I691" s="553"/>
      <c r="J691" s="553"/>
      <c r="K691" s="553"/>
      <c r="L691" s="553"/>
      <c r="M691" s="553"/>
      <c r="N691" s="553"/>
      <c r="O691" s="553"/>
      <c r="P691" s="553"/>
      <c r="Q691" s="554"/>
      <c r="R691" s="554"/>
      <c r="S691" s="553"/>
      <c r="T691" s="553"/>
      <c r="U691" s="553"/>
      <c r="V691" s="553"/>
      <c r="Y691" s="555"/>
      <c r="Z691" s="555"/>
      <c r="AA691" s="553"/>
      <c r="AB691" s="553"/>
    </row>
    <row r="692" spans="8:8" ht="15.75" customHeight="1">
      <c r="A692" s="475"/>
      <c r="B692" s="553"/>
      <c r="C692" s="553"/>
      <c r="D692" s="553"/>
      <c r="G692" s="553"/>
      <c r="H692" s="553"/>
      <c r="I692" s="553"/>
      <c r="J692" s="553"/>
      <c r="K692" s="553"/>
      <c r="L692" s="553"/>
      <c r="M692" s="553"/>
      <c r="N692" s="553"/>
      <c r="O692" s="553"/>
      <c r="P692" s="553"/>
      <c r="Q692" s="554"/>
      <c r="R692" s="554"/>
      <c r="S692" s="553"/>
      <c r="T692" s="553"/>
      <c r="U692" s="553"/>
      <c r="V692" s="553"/>
      <c r="Y692" s="555"/>
      <c r="Z692" s="555"/>
      <c r="AA692" s="553"/>
      <c r="AB692" s="553"/>
    </row>
    <row r="693" spans="8:8" ht="15.75" customHeight="1">
      <c r="A693" s="475"/>
      <c r="B693" s="553"/>
      <c r="C693" s="553"/>
      <c r="D693" s="553"/>
      <c r="G693" s="553"/>
      <c r="H693" s="553"/>
      <c r="I693" s="553"/>
      <c r="J693" s="553"/>
      <c r="K693" s="553"/>
      <c r="L693" s="553"/>
      <c r="M693" s="553"/>
      <c r="N693" s="553"/>
      <c r="O693" s="553"/>
      <c r="P693" s="553"/>
      <c r="Q693" s="554"/>
      <c r="R693" s="554"/>
      <c r="S693" s="553"/>
      <c r="T693" s="553"/>
      <c r="U693" s="553"/>
      <c r="V693" s="553"/>
      <c r="Y693" s="555"/>
      <c r="Z693" s="555"/>
      <c r="AA693" s="553"/>
      <c r="AB693" s="553"/>
    </row>
    <row r="694" spans="8:8" ht="15.75" customHeight="1">
      <c r="A694" s="475"/>
      <c r="B694" s="553"/>
      <c r="C694" s="553"/>
      <c r="D694" s="553"/>
      <c r="G694" s="553"/>
      <c r="H694" s="553"/>
      <c r="I694" s="553"/>
      <c r="J694" s="553"/>
      <c r="K694" s="553"/>
      <c r="L694" s="553"/>
      <c r="M694" s="553"/>
      <c r="N694" s="553"/>
      <c r="O694" s="553"/>
      <c r="P694" s="553"/>
      <c r="Q694" s="554"/>
      <c r="R694" s="554"/>
      <c r="S694" s="553"/>
      <c r="T694" s="553"/>
      <c r="U694" s="553"/>
      <c r="V694" s="553"/>
      <c r="Y694" s="555"/>
      <c r="Z694" s="555"/>
      <c r="AA694" s="553"/>
      <c r="AB694" s="553"/>
    </row>
    <row r="695" spans="8:8" ht="15.75" customHeight="1">
      <c r="A695" s="475"/>
      <c r="B695" s="553"/>
      <c r="C695" s="553"/>
      <c r="D695" s="553"/>
      <c r="G695" s="553"/>
      <c r="H695" s="553"/>
      <c r="I695" s="553"/>
      <c r="J695" s="553"/>
      <c r="K695" s="553"/>
      <c r="L695" s="553"/>
      <c r="M695" s="553"/>
      <c r="N695" s="553"/>
      <c r="O695" s="553"/>
      <c r="P695" s="553"/>
      <c r="Q695" s="554"/>
      <c r="R695" s="554"/>
      <c r="S695" s="553"/>
      <c r="T695" s="553"/>
      <c r="U695" s="553"/>
      <c r="V695" s="553"/>
      <c r="Y695" s="555"/>
      <c r="Z695" s="555"/>
      <c r="AA695" s="553"/>
      <c r="AB695" s="553"/>
    </row>
    <row r="696" spans="8:8" ht="15.75" customHeight="1">
      <c r="A696" s="475"/>
      <c r="B696" s="553"/>
      <c r="C696" s="553"/>
      <c r="D696" s="553"/>
      <c r="G696" s="553"/>
      <c r="H696" s="553"/>
      <c r="I696" s="553"/>
      <c r="J696" s="553"/>
      <c r="K696" s="553"/>
      <c r="L696" s="553"/>
      <c r="M696" s="553"/>
      <c r="N696" s="553"/>
      <c r="O696" s="553"/>
      <c r="P696" s="553"/>
      <c r="Q696" s="554"/>
      <c r="R696" s="554"/>
      <c r="S696" s="553"/>
      <c r="T696" s="553"/>
      <c r="U696" s="553"/>
      <c r="V696" s="553"/>
      <c r="Y696" s="555"/>
      <c r="Z696" s="555"/>
      <c r="AA696" s="553"/>
      <c r="AB696" s="553"/>
    </row>
    <row r="697" spans="8:8" ht="15.75" customHeight="1">
      <c r="A697" s="475"/>
      <c r="B697" s="553"/>
      <c r="C697" s="553"/>
      <c r="D697" s="553"/>
      <c r="G697" s="553"/>
      <c r="H697" s="553"/>
      <c r="I697" s="553"/>
      <c r="J697" s="553"/>
      <c r="K697" s="553"/>
      <c r="L697" s="553"/>
      <c r="M697" s="553"/>
      <c r="N697" s="553"/>
      <c r="O697" s="553"/>
      <c r="P697" s="553"/>
      <c r="Q697" s="554"/>
      <c r="R697" s="554"/>
      <c r="S697" s="553"/>
      <c r="T697" s="553"/>
      <c r="U697" s="553"/>
      <c r="V697" s="553"/>
      <c r="Y697" s="555"/>
      <c r="Z697" s="555"/>
      <c r="AA697" s="553"/>
      <c r="AB697" s="553"/>
    </row>
    <row r="698" spans="8:8" ht="15.75" customHeight="1">
      <c r="A698" s="475"/>
      <c r="B698" s="553"/>
      <c r="C698" s="553"/>
      <c r="D698" s="553"/>
      <c r="G698" s="553"/>
      <c r="H698" s="553"/>
      <c r="I698" s="553"/>
      <c r="J698" s="553"/>
      <c r="K698" s="553"/>
      <c r="L698" s="553"/>
      <c r="M698" s="553"/>
      <c r="N698" s="553"/>
      <c r="O698" s="553"/>
      <c r="P698" s="553"/>
      <c r="Q698" s="554"/>
      <c r="R698" s="554"/>
      <c r="S698" s="553"/>
      <c r="T698" s="553"/>
      <c r="U698" s="553"/>
      <c r="V698" s="553"/>
      <c r="Y698" s="555"/>
      <c r="Z698" s="555"/>
      <c r="AA698" s="553"/>
      <c r="AB698" s="553"/>
    </row>
    <row r="699" spans="8:8" ht="15.75" customHeight="1">
      <c r="A699" s="475"/>
      <c r="B699" s="553"/>
      <c r="C699" s="553"/>
      <c r="D699" s="553"/>
      <c r="G699" s="553"/>
      <c r="H699" s="553"/>
      <c r="I699" s="553"/>
      <c r="J699" s="553"/>
      <c r="K699" s="553"/>
      <c r="L699" s="553"/>
      <c r="M699" s="553"/>
      <c r="N699" s="553"/>
      <c r="O699" s="553"/>
      <c r="P699" s="553"/>
      <c r="Q699" s="554"/>
      <c r="R699" s="554"/>
      <c r="S699" s="553"/>
      <c r="T699" s="553"/>
      <c r="U699" s="553"/>
      <c r="V699" s="553"/>
      <c r="Y699" s="555"/>
      <c r="Z699" s="555"/>
      <c r="AA699" s="553"/>
      <c r="AB699" s="553"/>
    </row>
    <row r="700" spans="8:8" ht="15.75" customHeight="1">
      <c r="A700" s="475"/>
      <c r="B700" s="553"/>
      <c r="C700" s="553"/>
      <c r="D700" s="553"/>
      <c r="G700" s="553"/>
      <c r="H700" s="553"/>
      <c r="I700" s="553"/>
      <c r="J700" s="553"/>
      <c r="K700" s="553"/>
      <c r="L700" s="553"/>
      <c r="M700" s="553"/>
      <c r="N700" s="553"/>
      <c r="O700" s="553"/>
      <c r="P700" s="553"/>
      <c r="Q700" s="554"/>
      <c r="R700" s="554"/>
      <c r="S700" s="553"/>
      <c r="T700" s="553"/>
      <c r="U700" s="553"/>
      <c r="V700" s="553"/>
      <c r="Y700" s="555"/>
      <c r="Z700" s="555"/>
      <c r="AA700" s="553"/>
      <c r="AB700" s="553"/>
    </row>
    <row r="701" spans="8:8" ht="15.75" customHeight="1">
      <c r="A701" s="475"/>
      <c r="B701" s="553"/>
      <c r="C701" s="553"/>
      <c r="D701" s="553"/>
      <c r="G701" s="553"/>
      <c r="H701" s="553"/>
      <c r="I701" s="553"/>
      <c r="J701" s="553"/>
      <c r="K701" s="553"/>
      <c r="L701" s="553"/>
      <c r="M701" s="553"/>
      <c r="N701" s="553"/>
      <c r="O701" s="553"/>
      <c r="P701" s="553"/>
      <c r="Q701" s="554"/>
      <c r="R701" s="554"/>
      <c r="S701" s="553"/>
      <c r="T701" s="553"/>
      <c r="U701" s="553"/>
      <c r="V701" s="553"/>
      <c r="Y701" s="555"/>
      <c r="Z701" s="555"/>
      <c r="AA701" s="553"/>
      <c r="AB701" s="553"/>
    </row>
    <row r="702" spans="8:8" ht="15.75" customHeight="1">
      <c r="A702" s="475"/>
      <c r="B702" s="553"/>
      <c r="C702" s="553"/>
      <c r="D702" s="553"/>
      <c r="G702" s="553"/>
      <c r="H702" s="553"/>
      <c r="I702" s="553"/>
      <c r="J702" s="553"/>
      <c r="K702" s="553"/>
      <c r="L702" s="553"/>
      <c r="M702" s="553"/>
      <c r="N702" s="553"/>
      <c r="O702" s="553"/>
      <c r="P702" s="553"/>
      <c r="Q702" s="554"/>
      <c r="R702" s="554"/>
      <c r="S702" s="553"/>
      <c r="T702" s="553"/>
      <c r="U702" s="553"/>
      <c r="V702" s="553"/>
      <c r="Y702" s="555"/>
      <c r="Z702" s="555"/>
      <c r="AA702" s="553"/>
      <c r="AB702" s="553"/>
    </row>
    <row r="703" spans="8:8" ht="15.75" customHeight="1">
      <c r="A703" s="475"/>
      <c r="B703" s="553"/>
      <c r="C703" s="553"/>
      <c r="D703" s="553"/>
      <c r="G703" s="553"/>
      <c r="H703" s="553"/>
      <c r="I703" s="553"/>
      <c r="J703" s="553"/>
      <c r="K703" s="553"/>
      <c r="L703" s="553"/>
      <c r="M703" s="553"/>
      <c r="N703" s="553"/>
      <c r="O703" s="553"/>
      <c r="P703" s="553"/>
      <c r="Q703" s="554"/>
      <c r="R703" s="554"/>
      <c r="S703" s="553"/>
      <c r="T703" s="553"/>
      <c r="U703" s="553"/>
      <c r="V703" s="553"/>
      <c r="Y703" s="555"/>
      <c r="Z703" s="555"/>
      <c r="AA703" s="553"/>
      <c r="AB703" s="553"/>
    </row>
    <row r="704" spans="8:8" ht="15.75" customHeight="1">
      <c r="A704" s="475"/>
      <c r="B704" s="553"/>
      <c r="C704" s="553"/>
      <c r="D704" s="553"/>
      <c r="G704" s="553"/>
      <c r="H704" s="553"/>
      <c r="I704" s="553"/>
      <c r="J704" s="553"/>
      <c r="K704" s="553"/>
      <c r="L704" s="553"/>
      <c r="M704" s="553"/>
      <c r="N704" s="553"/>
      <c r="O704" s="553"/>
      <c r="P704" s="553"/>
      <c r="Q704" s="554"/>
      <c r="R704" s="554"/>
      <c r="S704" s="553"/>
      <c r="T704" s="553"/>
      <c r="U704" s="553"/>
      <c r="V704" s="553"/>
      <c r="Y704" s="555"/>
      <c r="Z704" s="555"/>
      <c r="AA704" s="553"/>
      <c r="AB704" s="553"/>
    </row>
    <row r="705" spans="8:8" ht="15.75" customHeight="1">
      <c r="A705" s="475"/>
      <c r="B705" s="553"/>
      <c r="C705" s="553"/>
      <c r="D705" s="553"/>
      <c r="G705" s="553"/>
      <c r="H705" s="553"/>
      <c r="I705" s="553"/>
      <c r="J705" s="553"/>
      <c r="K705" s="553"/>
      <c r="L705" s="553"/>
      <c r="M705" s="553"/>
      <c r="N705" s="553"/>
      <c r="O705" s="553"/>
      <c r="P705" s="553"/>
      <c r="Q705" s="554"/>
      <c r="R705" s="554"/>
      <c r="S705" s="553"/>
      <c r="T705" s="553"/>
      <c r="U705" s="553"/>
      <c r="V705" s="553"/>
      <c r="Y705" s="555"/>
      <c r="Z705" s="555"/>
      <c r="AA705" s="553"/>
      <c r="AB705" s="553"/>
    </row>
    <row r="706" spans="8:8" ht="15.75" customHeight="1">
      <c r="A706" s="475"/>
      <c r="B706" s="553"/>
      <c r="C706" s="553"/>
      <c r="D706" s="553"/>
      <c r="G706" s="553"/>
      <c r="H706" s="553"/>
      <c r="I706" s="553"/>
      <c r="J706" s="553"/>
      <c r="K706" s="553"/>
      <c r="L706" s="553"/>
      <c r="M706" s="553"/>
      <c r="N706" s="553"/>
      <c r="O706" s="553"/>
      <c r="P706" s="553"/>
      <c r="Q706" s="554"/>
      <c r="R706" s="554"/>
      <c r="S706" s="553"/>
      <c r="T706" s="553"/>
      <c r="U706" s="553"/>
      <c r="V706" s="553"/>
      <c r="Y706" s="555"/>
      <c r="Z706" s="555"/>
      <c r="AA706" s="553"/>
      <c r="AB706" s="553"/>
    </row>
    <row r="707" spans="8:8" ht="15.75" customHeight="1">
      <c r="A707" s="475"/>
      <c r="B707" s="553"/>
      <c r="C707" s="553"/>
      <c r="D707" s="553"/>
      <c r="G707" s="553"/>
      <c r="H707" s="553"/>
      <c r="I707" s="553"/>
      <c r="J707" s="553"/>
      <c r="K707" s="553"/>
      <c r="L707" s="553"/>
      <c r="M707" s="553"/>
      <c r="N707" s="553"/>
      <c r="O707" s="553"/>
      <c r="P707" s="553"/>
      <c r="Q707" s="554"/>
      <c r="R707" s="554"/>
      <c r="S707" s="553"/>
      <c r="T707" s="553"/>
      <c r="U707" s="553"/>
      <c r="V707" s="553"/>
      <c r="Y707" s="555"/>
      <c r="Z707" s="555"/>
      <c r="AA707" s="553"/>
      <c r="AB707" s="553"/>
    </row>
    <row r="708" spans="8:8" ht="15.75" customHeight="1">
      <c r="A708" s="475"/>
      <c r="B708" s="553"/>
      <c r="C708" s="553"/>
      <c r="D708" s="553"/>
      <c r="G708" s="553"/>
      <c r="H708" s="553"/>
      <c r="I708" s="553"/>
      <c r="J708" s="553"/>
      <c r="K708" s="553"/>
      <c r="L708" s="553"/>
      <c r="M708" s="553"/>
      <c r="N708" s="553"/>
      <c r="O708" s="553"/>
      <c r="P708" s="553"/>
      <c r="Q708" s="554"/>
      <c r="R708" s="554"/>
      <c r="S708" s="553"/>
      <c r="T708" s="553"/>
      <c r="U708" s="553"/>
      <c r="V708" s="553"/>
      <c r="Y708" s="555"/>
      <c r="Z708" s="555"/>
      <c r="AA708" s="553"/>
      <c r="AB708" s="553"/>
    </row>
    <row r="709" spans="8:8" ht="15.75" customHeight="1">
      <c r="A709" s="475"/>
      <c r="B709" s="553"/>
      <c r="C709" s="553"/>
      <c r="D709" s="553"/>
      <c r="G709" s="553"/>
      <c r="H709" s="553"/>
      <c r="I709" s="553"/>
      <c r="J709" s="553"/>
      <c r="K709" s="553"/>
      <c r="L709" s="553"/>
      <c r="M709" s="553"/>
      <c r="N709" s="553"/>
      <c r="O709" s="553"/>
      <c r="P709" s="553"/>
      <c r="Q709" s="554"/>
      <c r="R709" s="554"/>
      <c r="S709" s="553"/>
      <c r="T709" s="553"/>
      <c r="U709" s="553"/>
      <c r="V709" s="553"/>
      <c r="Y709" s="555"/>
      <c r="Z709" s="555"/>
      <c r="AA709" s="553"/>
      <c r="AB709" s="553"/>
    </row>
    <row r="710" spans="8:8" ht="15.75" customHeight="1">
      <c r="A710" s="475"/>
      <c r="B710" s="553"/>
      <c r="C710" s="553"/>
      <c r="D710" s="553"/>
      <c r="G710" s="553"/>
      <c r="H710" s="553"/>
      <c r="I710" s="553"/>
      <c r="J710" s="553"/>
      <c r="K710" s="553"/>
      <c r="L710" s="553"/>
      <c r="M710" s="553"/>
      <c r="N710" s="553"/>
      <c r="O710" s="553"/>
      <c r="P710" s="553"/>
      <c r="Q710" s="554"/>
      <c r="R710" s="554"/>
      <c r="S710" s="553"/>
      <c r="T710" s="553"/>
      <c r="U710" s="553"/>
      <c r="V710" s="553"/>
      <c r="Y710" s="555"/>
      <c r="Z710" s="555"/>
      <c r="AA710" s="553"/>
      <c r="AB710" s="553"/>
    </row>
    <row r="711" spans="8:8" ht="15.75" customHeight="1">
      <c r="A711" s="475"/>
      <c r="B711" s="553"/>
      <c r="C711" s="553"/>
      <c r="D711" s="553"/>
      <c r="G711" s="553"/>
      <c r="H711" s="553"/>
      <c r="I711" s="553"/>
      <c r="J711" s="553"/>
      <c r="K711" s="553"/>
      <c r="L711" s="553"/>
      <c r="M711" s="553"/>
      <c r="N711" s="553"/>
      <c r="O711" s="553"/>
      <c r="P711" s="553"/>
      <c r="Q711" s="554"/>
      <c r="R711" s="554"/>
      <c r="S711" s="553"/>
      <c r="T711" s="553"/>
      <c r="U711" s="553"/>
      <c r="V711" s="553"/>
      <c r="Y711" s="555"/>
      <c r="Z711" s="555"/>
      <c r="AA711" s="553"/>
      <c r="AB711" s="553"/>
    </row>
    <row r="712" spans="8:8" ht="15.75" customHeight="1">
      <c r="A712" s="475"/>
      <c r="B712" s="553"/>
      <c r="C712" s="553"/>
      <c r="D712" s="553"/>
      <c r="G712" s="553"/>
      <c r="H712" s="553"/>
      <c r="I712" s="553"/>
      <c r="J712" s="553"/>
      <c r="K712" s="553"/>
      <c r="L712" s="553"/>
      <c r="M712" s="553"/>
      <c r="N712" s="553"/>
      <c r="O712" s="553"/>
      <c r="P712" s="553"/>
      <c r="Q712" s="554"/>
      <c r="R712" s="554"/>
      <c r="S712" s="553"/>
      <c r="T712" s="553"/>
      <c r="U712" s="553"/>
      <c r="V712" s="553"/>
      <c r="Y712" s="555"/>
      <c r="Z712" s="555"/>
      <c r="AA712" s="553"/>
      <c r="AB712" s="553"/>
    </row>
    <row r="713" spans="8:8" ht="15.75" customHeight="1">
      <c r="A713" s="475"/>
      <c r="B713" s="553"/>
      <c r="C713" s="553"/>
      <c r="D713" s="553"/>
      <c r="G713" s="553"/>
      <c r="H713" s="553"/>
      <c r="I713" s="553"/>
      <c r="J713" s="553"/>
      <c r="K713" s="553"/>
      <c r="L713" s="553"/>
      <c r="M713" s="553"/>
      <c r="N713" s="553"/>
      <c r="O713" s="553"/>
      <c r="P713" s="553"/>
      <c r="Q713" s="554"/>
      <c r="R713" s="554"/>
      <c r="S713" s="553"/>
      <c r="T713" s="553"/>
      <c r="U713" s="553"/>
      <c r="V713" s="553"/>
      <c r="Y713" s="555"/>
      <c r="Z713" s="555"/>
      <c r="AA713" s="553"/>
      <c r="AB713" s="553"/>
    </row>
    <row r="714" spans="8:8" ht="15.75" customHeight="1">
      <c r="A714" s="475"/>
      <c r="B714" s="553"/>
      <c r="C714" s="553"/>
      <c r="D714" s="553"/>
      <c r="G714" s="553"/>
      <c r="H714" s="553"/>
      <c r="I714" s="553"/>
      <c r="J714" s="553"/>
      <c r="K714" s="553"/>
      <c r="L714" s="553"/>
      <c r="M714" s="553"/>
      <c r="N714" s="553"/>
      <c r="O714" s="553"/>
      <c r="P714" s="553"/>
      <c r="Q714" s="554"/>
      <c r="R714" s="554"/>
      <c r="S714" s="553"/>
      <c r="T714" s="553"/>
      <c r="U714" s="553"/>
      <c r="V714" s="553"/>
      <c r="Y714" s="555"/>
      <c r="Z714" s="555"/>
      <c r="AA714" s="553"/>
      <c r="AB714" s="553"/>
    </row>
    <row r="715" spans="8:8" ht="15.75" customHeight="1">
      <c r="A715" s="475"/>
      <c r="B715" s="553"/>
      <c r="C715" s="553"/>
      <c r="D715" s="553"/>
      <c r="G715" s="553"/>
      <c r="H715" s="553"/>
      <c r="I715" s="553"/>
      <c r="J715" s="553"/>
      <c r="K715" s="553"/>
      <c r="L715" s="553"/>
      <c r="M715" s="553"/>
      <c r="N715" s="553"/>
      <c r="O715" s="553"/>
      <c r="P715" s="553"/>
      <c r="Q715" s="554"/>
      <c r="R715" s="554"/>
      <c r="S715" s="553"/>
      <c r="T715" s="553"/>
      <c r="U715" s="553"/>
      <c r="V715" s="553"/>
      <c r="Y715" s="555"/>
      <c r="Z715" s="555"/>
      <c r="AA715" s="553"/>
      <c r="AB715" s="553"/>
    </row>
    <row r="716" spans="8:8" ht="15.75" customHeight="1">
      <c r="A716" s="475"/>
      <c r="B716" s="553"/>
      <c r="C716" s="553"/>
      <c r="D716" s="553"/>
      <c r="G716" s="553"/>
      <c r="H716" s="553"/>
      <c r="I716" s="553"/>
      <c r="J716" s="553"/>
      <c r="K716" s="553"/>
      <c r="L716" s="553"/>
      <c r="M716" s="553"/>
      <c r="N716" s="553"/>
      <c r="O716" s="553"/>
      <c r="P716" s="553"/>
      <c r="Q716" s="554"/>
      <c r="R716" s="554"/>
      <c r="S716" s="553"/>
      <c r="T716" s="553"/>
      <c r="U716" s="553"/>
      <c r="V716" s="553"/>
      <c r="Y716" s="555"/>
      <c r="Z716" s="555"/>
      <c r="AA716" s="553"/>
      <c r="AB716" s="553"/>
    </row>
    <row r="717" spans="8:8" ht="15.75" customHeight="1">
      <c r="A717" s="475"/>
      <c r="B717" s="553"/>
      <c r="C717" s="553"/>
      <c r="D717" s="553"/>
      <c r="G717" s="553"/>
      <c r="H717" s="553"/>
      <c r="I717" s="553"/>
      <c r="J717" s="553"/>
      <c r="K717" s="553"/>
      <c r="L717" s="553"/>
      <c r="M717" s="553"/>
      <c r="N717" s="553"/>
      <c r="O717" s="553"/>
      <c r="P717" s="553"/>
      <c r="Q717" s="554"/>
      <c r="R717" s="554"/>
      <c r="S717" s="553"/>
      <c r="T717" s="553"/>
      <c r="U717" s="553"/>
      <c r="V717" s="553"/>
      <c r="Y717" s="555"/>
      <c r="Z717" s="555"/>
      <c r="AA717" s="553"/>
      <c r="AB717" s="553"/>
    </row>
    <row r="718" spans="8:8" ht="15.75" customHeight="1">
      <c r="A718" s="475"/>
      <c r="B718" s="553"/>
      <c r="C718" s="553"/>
      <c r="D718" s="553"/>
      <c r="G718" s="553"/>
      <c r="H718" s="553"/>
      <c r="I718" s="553"/>
      <c r="J718" s="553"/>
      <c r="K718" s="553"/>
      <c r="L718" s="553"/>
      <c r="M718" s="553"/>
      <c r="N718" s="553"/>
      <c r="O718" s="553"/>
      <c r="P718" s="553"/>
      <c r="Q718" s="554"/>
      <c r="R718" s="554"/>
      <c r="S718" s="553"/>
      <c r="T718" s="553"/>
      <c r="U718" s="553"/>
      <c r="V718" s="553"/>
      <c r="Y718" s="555"/>
      <c r="Z718" s="555"/>
      <c r="AA718" s="553"/>
      <c r="AB718" s="553"/>
    </row>
    <row r="719" spans="8:8" ht="15.75" customHeight="1">
      <c r="A719" s="475"/>
      <c r="B719" s="553"/>
      <c r="C719" s="553"/>
      <c r="D719" s="553"/>
      <c r="G719" s="553"/>
      <c r="H719" s="553"/>
      <c r="I719" s="553"/>
      <c r="J719" s="553"/>
      <c r="K719" s="553"/>
      <c r="L719" s="553"/>
      <c r="M719" s="553"/>
      <c r="N719" s="553"/>
      <c r="O719" s="553"/>
      <c r="P719" s="553"/>
      <c r="Q719" s="554"/>
      <c r="R719" s="554"/>
      <c r="S719" s="553"/>
      <c r="T719" s="553"/>
      <c r="U719" s="553"/>
      <c r="V719" s="553"/>
      <c r="Y719" s="555"/>
      <c r="Z719" s="555"/>
      <c r="AA719" s="553"/>
      <c r="AB719" s="553"/>
    </row>
    <row r="720" spans="8:8" ht="15.75" customHeight="1">
      <c r="A720" s="475"/>
      <c r="B720" s="553"/>
      <c r="C720" s="553"/>
      <c r="D720" s="553"/>
      <c r="G720" s="553"/>
      <c r="H720" s="553"/>
      <c r="I720" s="553"/>
      <c r="J720" s="553"/>
      <c r="K720" s="553"/>
      <c r="L720" s="553"/>
      <c r="M720" s="553"/>
      <c r="N720" s="553"/>
      <c r="O720" s="553"/>
      <c r="P720" s="553"/>
      <c r="Q720" s="554"/>
      <c r="R720" s="554"/>
      <c r="S720" s="553"/>
      <c r="T720" s="553"/>
      <c r="U720" s="553"/>
      <c r="V720" s="553"/>
      <c r="Y720" s="555"/>
      <c r="Z720" s="555"/>
      <c r="AA720" s="553"/>
      <c r="AB720" s="553"/>
    </row>
    <row r="721" spans="8:8" ht="15.75" customHeight="1">
      <c r="A721" s="475"/>
      <c r="B721" s="553"/>
      <c r="C721" s="553"/>
      <c r="D721" s="553"/>
      <c r="G721" s="553"/>
      <c r="H721" s="553"/>
      <c r="I721" s="553"/>
      <c r="J721" s="553"/>
      <c r="K721" s="553"/>
      <c r="L721" s="553"/>
      <c r="M721" s="553"/>
      <c r="N721" s="553"/>
      <c r="O721" s="553"/>
      <c r="P721" s="553"/>
      <c r="Q721" s="554"/>
      <c r="R721" s="554"/>
      <c r="S721" s="553"/>
      <c r="T721" s="553"/>
      <c r="U721" s="553"/>
      <c r="V721" s="553"/>
      <c r="Y721" s="555"/>
      <c r="Z721" s="555"/>
      <c r="AA721" s="553"/>
      <c r="AB721" s="553"/>
    </row>
    <row r="722" spans="8:8" ht="15.75" customHeight="1">
      <c r="A722" s="475"/>
      <c r="B722" s="553"/>
      <c r="C722" s="553"/>
      <c r="D722" s="553"/>
      <c r="G722" s="553"/>
      <c r="H722" s="553"/>
      <c r="I722" s="553"/>
      <c r="J722" s="553"/>
      <c r="K722" s="553"/>
      <c r="L722" s="553"/>
      <c r="M722" s="553"/>
      <c r="N722" s="553"/>
      <c r="O722" s="553"/>
      <c r="P722" s="553"/>
      <c r="Q722" s="554"/>
      <c r="R722" s="554"/>
      <c r="S722" s="553"/>
      <c r="T722" s="553"/>
      <c r="U722" s="553"/>
      <c r="V722" s="553"/>
      <c r="Y722" s="555"/>
      <c r="Z722" s="555"/>
      <c r="AA722" s="553"/>
      <c r="AB722" s="553"/>
    </row>
    <row r="723" spans="8:8" ht="15.75" customHeight="1">
      <c r="A723" s="475"/>
      <c r="B723" s="553"/>
      <c r="C723" s="553"/>
      <c r="D723" s="553"/>
      <c r="G723" s="553"/>
      <c r="H723" s="553"/>
      <c r="I723" s="553"/>
      <c r="J723" s="553"/>
      <c r="K723" s="553"/>
      <c r="L723" s="553"/>
      <c r="M723" s="553"/>
      <c r="N723" s="553"/>
      <c r="O723" s="553"/>
      <c r="P723" s="553"/>
      <c r="Q723" s="554"/>
      <c r="R723" s="554"/>
      <c r="S723" s="553"/>
      <c r="T723" s="553"/>
      <c r="U723" s="553"/>
      <c r="V723" s="553"/>
      <c r="Y723" s="555"/>
      <c r="Z723" s="555"/>
      <c r="AA723" s="553"/>
      <c r="AB723" s="553"/>
    </row>
    <row r="724" spans="8:8" ht="15.75" customHeight="1">
      <c r="A724" s="475"/>
      <c r="B724" s="553"/>
      <c r="C724" s="553"/>
      <c r="D724" s="553"/>
      <c r="G724" s="553"/>
      <c r="H724" s="553"/>
      <c r="I724" s="553"/>
      <c r="J724" s="553"/>
      <c r="K724" s="553"/>
      <c r="L724" s="553"/>
      <c r="M724" s="553"/>
      <c r="N724" s="553"/>
      <c r="O724" s="553"/>
      <c r="P724" s="553"/>
      <c r="Q724" s="554"/>
      <c r="R724" s="554"/>
      <c r="S724" s="553"/>
      <c r="T724" s="553"/>
      <c r="U724" s="553"/>
      <c r="V724" s="553"/>
      <c r="Y724" s="555"/>
      <c r="Z724" s="555"/>
      <c r="AA724" s="553"/>
      <c r="AB724" s="553"/>
    </row>
    <row r="725" spans="8:8" ht="15.75" customHeight="1">
      <c r="A725" s="475"/>
      <c r="B725" s="553"/>
      <c r="C725" s="553"/>
      <c r="D725" s="553"/>
      <c r="G725" s="553"/>
      <c r="H725" s="553"/>
      <c r="I725" s="553"/>
      <c r="J725" s="553"/>
      <c r="K725" s="553"/>
      <c r="L725" s="553"/>
      <c r="M725" s="553"/>
      <c r="N725" s="553"/>
      <c r="O725" s="553"/>
      <c r="P725" s="553"/>
      <c r="Q725" s="554"/>
      <c r="R725" s="554"/>
      <c r="S725" s="553"/>
      <c r="T725" s="553"/>
      <c r="U725" s="553"/>
      <c r="V725" s="553"/>
      <c r="Y725" s="555"/>
      <c r="Z725" s="555"/>
      <c r="AA725" s="553"/>
      <c r="AB725" s="553"/>
    </row>
    <row r="726" spans="8:8" ht="15.75" customHeight="1">
      <c r="A726" s="475"/>
      <c r="B726" s="553"/>
      <c r="C726" s="553"/>
      <c r="D726" s="553"/>
      <c r="G726" s="553"/>
      <c r="H726" s="553"/>
      <c r="I726" s="553"/>
      <c r="J726" s="553"/>
      <c r="K726" s="553"/>
      <c r="L726" s="553"/>
      <c r="M726" s="553"/>
      <c r="N726" s="553"/>
      <c r="O726" s="553"/>
      <c r="P726" s="553"/>
      <c r="Q726" s="554"/>
      <c r="R726" s="554"/>
      <c r="S726" s="553"/>
      <c r="T726" s="553"/>
      <c r="U726" s="553"/>
      <c r="V726" s="553"/>
      <c r="Y726" s="555"/>
      <c r="Z726" s="555"/>
      <c r="AA726" s="553"/>
      <c r="AB726" s="553"/>
    </row>
    <row r="727" spans="8:8" ht="15.75" customHeight="1">
      <c r="A727" s="475"/>
      <c r="B727" s="553"/>
      <c r="C727" s="553"/>
      <c r="D727" s="553"/>
      <c r="G727" s="553"/>
      <c r="H727" s="553"/>
      <c r="I727" s="553"/>
      <c r="J727" s="553"/>
      <c r="K727" s="553"/>
      <c r="L727" s="553"/>
      <c r="M727" s="553"/>
      <c r="N727" s="553"/>
      <c r="O727" s="553"/>
      <c r="P727" s="553"/>
      <c r="Q727" s="554"/>
      <c r="R727" s="554"/>
      <c r="S727" s="553"/>
      <c r="T727" s="553"/>
      <c r="U727" s="553"/>
      <c r="V727" s="553"/>
      <c r="Y727" s="555"/>
      <c r="Z727" s="555"/>
      <c r="AA727" s="553"/>
      <c r="AB727" s="553"/>
    </row>
    <row r="728" spans="8:8" ht="15.75" customHeight="1">
      <c r="A728" s="475"/>
      <c r="B728" s="553"/>
      <c r="C728" s="553"/>
      <c r="D728" s="553"/>
      <c r="G728" s="553"/>
      <c r="H728" s="553"/>
      <c r="I728" s="553"/>
      <c r="J728" s="553"/>
      <c r="K728" s="553"/>
      <c r="L728" s="553"/>
      <c r="M728" s="553"/>
      <c r="N728" s="553"/>
      <c r="O728" s="553"/>
      <c r="P728" s="553"/>
      <c r="Q728" s="554"/>
      <c r="R728" s="554"/>
      <c r="S728" s="553"/>
      <c r="T728" s="553"/>
      <c r="U728" s="553"/>
      <c r="V728" s="553"/>
      <c r="Y728" s="555"/>
      <c r="Z728" s="555"/>
      <c r="AA728" s="553"/>
      <c r="AB728" s="553"/>
    </row>
    <row r="729" spans="8:8" ht="15.75" customHeight="1">
      <c r="A729" s="475"/>
      <c r="B729" s="553"/>
      <c r="C729" s="553"/>
      <c r="D729" s="553"/>
      <c r="G729" s="553"/>
      <c r="H729" s="553"/>
      <c r="I729" s="553"/>
      <c r="J729" s="553"/>
      <c r="K729" s="553"/>
      <c r="L729" s="553"/>
      <c r="M729" s="553"/>
      <c r="N729" s="553"/>
      <c r="O729" s="553"/>
      <c r="P729" s="553"/>
      <c r="Q729" s="554"/>
      <c r="R729" s="554"/>
      <c r="S729" s="553"/>
      <c r="T729" s="553"/>
      <c r="U729" s="553"/>
      <c r="V729" s="553"/>
      <c r="Y729" s="555"/>
      <c r="Z729" s="555"/>
      <c r="AA729" s="553"/>
      <c r="AB729" s="553"/>
    </row>
    <row r="730" spans="8:8" ht="15.75" customHeight="1">
      <c r="A730" s="475"/>
      <c r="B730" s="553"/>
      <c r="C730" s="553"/>
      <c r="D730" s="553"/>
      <c r="G730" s="553"/>
      <c r="H730" s="553"/>
      <c r="I730" s="553"/>
      <c r="J730" s="553"/>
      <c r="K730" s="553"/>
      <c r="L730" s="553"/>
      <c r="M730" s="553"/>
      <c r="N730" s="553"/>
      <c r="O730" s="553"/>
      <c r="P730" s="553"/>
      <c r="Q730" s="554"/>
      <c r="R730" s="554"/>
      <c r="S730" s="553"/>
      <c r="T730" s="553"/>
      <c r="U730" s="553"/>
      <c r="V730" s="553"/>
      <c r="Y730" s="555"/>
      <c r="Z730" s="555"/>
      <c r="AA730" s="553"/>
      <c r="AB730" s="553"/>
    </row>
    <row r="731" spans="8:8" ht="15.75" customHeight="1">
      <c r="A731" s="475"/>
      <c r="B731" s="553"/>
      <c r="C731" s="553"/>
      <c r="D731" s="553"/>
      <c r="G731" s="553"/>
      <c r="H731" s="553"/>
      <c r="I731" s="553"/>
      <c r="J731" s="553"/>
      <c r="K731" s="553"/>
      <c r="L731" s="553"/>
      <c r="M731" s="553"/>
      <c r="N731" s="553"/>
      <c r="O731" s="553"/>
      <c r="P731" s="553"/>
      <c r="Q731" s="554"/>
      <c r="R731" s="554"/>
      <c r="S731" s="553"/>
      <c r="T731" s="553"/>
      <c r="U731" s="553"/>
      <c r="V731" s="553"/>
      <c r="Y731" s="555"/>
      <c r="Z731" s="555"/>
      <c r="AA731" s="553"/>
      <c r="AB731" s="553"/>
    </row>
    <row r="732" spans="8:8" ht="15.75" customHeight="1">
      <c r="A732" s="475"/>
      <c r="B732" s="553"/>
      <c r="C732" s="553"/>
      <c r="D732" s="553"/>
      <c r="G732" s="553"/>
      <c r="H732" s="553"/>
      <c r="I732" s="553"/>
      <c r="J732" s="553"/>
      <c r="K732" s="553"/>
      <c r="L732" s="553"/>
      <c r="M732" s="553"/>
      <c r="N732" s="553"/>
      <c r="O732" s="553"/>
      <c r="P732" s="553"/>
      <c r="Q732" s="554"/>
      <c r="R732" s="554"/>
      <c r="S732" s="553"/>
      <c r="T732" s="553"/>
      <c r="U732" s="553"/>
      <c r="V732" s="553"/>
      <c r="Y732" s="555"/>
      <c r="Z732" s="555"/>
      <c r="AA732" s="553"/>
      <c r="AB732" s="553"/>
    </row>
    <row r="733" spans="8:8" ht="15.75" customHeight="1">
      <c r="A733" s="475"/>
      <c r="B733" s="553"/>
      <c r="C733" s="553"/>
      <c r="D733" s="553"/>
      <c r="G733" s="553"/>
      <c r="H733" s="553"/>
      <c r="I733" s="553"/>
      <c r="J733" s="553"/>
      <c r="K733" s="553"/>
      <c r="L733" s="553"/>
      <c r="M733" s="553"/>
      <c r="N733" s="553"/>
      <c r="O733" s="553"/>
      <c r="P733" s="553"/>
      <c r="Q733" s="554"/>
      <c r="R733" s="554"/>
      <c r="S733" s="553"/>
      <c r="T733" s="553"/>
      <c r="U733" s="553"/>
      <c r="V733" s="553"/>
      <c r="Y733" s="555"/>
      <c r="Z733" s="555"/>
      <c r="AA733" s="553"/>
      <c r="AB733" s="553"/>
    </row>
    <row r="734" spans="8:8" ht="15.75" customHeight="1">
      <c r="A734" s="475"/>
      <c r="B734" s="553"/>
      <c r="C734" s="553"/>
      <c r="D734" s="553"/>
      <c r="G734" s="553"/>
      <c r="H734" s="553"/>
      <c r="I734" s="553"/>
      <c r="J734" s="553"/>
      <c r="K734" s="553"/>
      <c r="L734" s="553"/>
      <c r="M734" s="553"/>
      <c r="N734" s="553"/>
      <c r="O734" s="553"/>
      <c r="P734" s="553"/>
      <c r="Q734" s="554"/>
      <c r="R734" s="554"/>
      <c r="S734" s="553"/>
      <c r="T734" s="553"/>
      <c r="U734" s="553"/>
      <c r="V734" s="553"/>
      <c r="Y734" s="555"/>
      <c r="Z734" s="555"/>
      <c r="AA734" s="553"/>
      <c r="AB734" s="553"/>
    </row>
    <row r="735" spans="8:8" ht="15.75" customHeight="1">
      <c r="A735" s="475"/>
      <c r="B735" s="553"/>
      <c r="C735" s="553"/>
      <c r="D735" s="553"/>
      <c r="G735" s="553"/>
      <c r="H735" s="553"/>
      <c r="I735" s="553"/>
      <c r="J735" s="553"/>
      <c r="K735" s="553"/>
      <c r="L735" s="553"/>
      <c r="M735" s="553"/>
      <c r="N735" s="553"/>
      <c r="O735" s="553"/>
      <c r="P735" s="553"/>
      <c r="Q735" s="554"/>
      <c r="R735" s="554"/>
      <c r="S735" s="553"/>
      <c r="T735" s="553"/>
      <c r="U735" s="553"/>
      <c r="V735" s="553"/>
      <c r="Y735" s="555"/>
      <c r="Z735" s="555"/>
      <c r="AA735" s="553"/>
      <c r="AB735" s="553"/>
    </row>
    <row r="736" spans="8:8" ht="15.75" customHeight="1">
      <c r="A736" s="475"/>
      <c r="B736" s="553"/>
      <c r="C736" s="553"/>
      <c r="D736" s="553"/>
      <c r="G736" s="553"/>
      <c r="H736" s="553"/>
      <c r="I736" s="553"/>
      <c r="J736" s="553"/>
      <c r="K736" s="553"/>
      <c r="L736" s="553"/>
      <c r="M736" s="553"/>
      <c r="N736" s="553"/>
      <c r="O736" s="553"/>
      <c r="P736" s="553"/>
      <c r="Q736" s="554"/>
      <c r="R736" s="554"/>
      <c r="S736" s="553"/>
      <c r="T736" s="553"/>
      <c r="U736" s="553"/>
      <c r="V736" s="553"/>
      <c r="Y736" s="555"/>
      <c r="Z736" s="555"/>
      <c r="AA736" s="553"/>
      <c r="AB736" s="553"/>
    </row>
    <row r="737" spans="8:8" ht="15.75" customHeight="1">
      <c r="A737" s="475"/>
      <c r="B737" s="553"/>
      <c r="C737" s="553"/>
      <c r="D737" s="553"/>
      <c r="G737" s="553"/>
      <c r="H737" s="553"/>
      <c r="I737" s="553"/>
      <c r="J737" s="553"/>
      <c r="K737" s="553"/>
      <c r="L737" s="553"/>
      <c r="M737" s="553"/>
      <c r="N737" s="553"/>
      <c r="O737" s="553"/>
      <c r="P737" s="553"/>
      <c r="Q737" s="554"/>
      <c r="R737" s="554"/>
      <c r="S737" s="553"/>
      <c r="T737" s="553"/>
      <c r="U737" s="553"/>
      <c r="V737" s="553"/>
      <c r="Y737" s="555"/>
      <c r="Z737" s="555"/>
      <c r="AA737" s="553"/>
      <c r="AB737" s="553"/>
    </row>
    <row r="738" spans="8:8" ht="15.75" customHeight="1">
      <c r="A738" s="475"/>
      <c r="B738" s="553"/>
      <c r="C738" s="553"/>
      <c r="D738" s="553"/>
      <c r="G738" s="553"/>
      <c r="H738" s="553"/>
      <c r="I738" s="553"/>
      <c r="J738" s="553"/>
      <c r="K738" s="553"/>
      <c r="L738" s="553"/>
      <c r="M738" s="553"/>
      <c r="N738" s="553"/>
      <c r="O738" s="553"/>
      <c r="P738" s="553"/>
      <c r="Q738" s="554"/>
      <c r="R738" s="554"/>
      <c r="S738" s="553"/>
      <c r="T738" s="553"/>
      <c r="U738" s="553"/>
      <c r="V738" s="553"/>
      <c r="Y738" s="555"/>
      <c r="Z738" s="555"/>
      <c r="AA738" s="553"/>
      <c r="AB738" s="553"/>
    </row>
    <row r="739" spans="8:8" ht="15.75" customHeight="1">
      <c r="A739" s="475"/>
      <c r="B739" s="553"/>
      <c r="C739" s="553"/>
      <c r="D739" s="553"/>
      <c r="G739" s="553"/>
      <c r="H739" s="553"/>
      <c r="I739" s="553"/>
      <c r="J739" s="553"/>
      <c r="K739" s="553"/>
      <c r="L739" s="553"/>
      <c r="M739" s="553"/>
      <c r="N739" s="553"/>
      <c r="O739" s="553"/>
      <c r="P739" s="553"/>
      <c r="Q739" s="554"/>
      <c r="R739" s="554"/>
      <c r="S739" s="553"/>
      <c r="T739" s="553"/>
      <c r="U739" s="553"/>
      <c r="V739" s="553"/>
      <c r="Y739" s="555"/>
      <c r="Z739" s="555"/>
      <c r="AA739" s="553"/>
      <c r="AB739" s="553"/>
    </row>
    <row r="740" spans="8:8" ht="15.75" customHeight="1">
      <c r="A740" s="475"/>
      <c r="B740" s="553"/>
      <c r="C740" s="553"/>
      <c r="D740" s="553"/>
      <c r="G740" s="553"/>
      <c r="H740" s="553"/>
      <c r="I740" s="553"/>
      <c r="J740" s="553"/>
      <c r="K740" s="553"/>
      <c r="L740" s="553"/>
      <c r="M740" s="553"/>
      <c r="N740" s="553"/>
      <c r="O740" s="553"/>
      <c r="P740" s="553"/>
      <c r="Q740" s="554"/>
      <c r="R740" s="554"/>
      <c r="S740" s="553"/>
      <c r="T740" s="553"/>
      <c r="U740" s="553"/>
      <c r="V740" s="553"/>
      <c r="Y740" s="555"/>
      <c r="Z740" s="555"/>
      <c r="AA740" s="553"/>
      <c r="AB740" s="553"/>
    </row>
    <row r="741" spans="8:8" ht="15.75" customHeight="1">
      <c r="A741" s="475"/>
      <c r="B741" s="553"/>
      <c r="C741" s="553"/>
      <c r="D741" s="553"/>
      <c r="G741" s="553"/>
      <c r="H741" s="553"/>
      <c r="I741" s="553"/>
      <c r="J741" s="553"/>
      <c r="K741" s="553"/>
      <c r="L741" s="553"/>
      <c r="M741" s="553"/>
      <c r="N741" s="553"/>
      <c r="O741" s="553"/>
      <c r="P741" s="553"/>
      <c r="Q741" s="554"/>
      <c r="R741" s="554"/>
      <c r="S741" s="553"/>
      <c r="T741" s="553"/>
      <c r="U741" s="553"/>
      <c r="V741" s="553"/>
      <c r="Y741" s="555"/>
      <c r="Z741" s="555"/>
      <c r="AA741" s="553"/>
      <c r="AB741" s="553"/>
    </row>
    <row r="742" spans="8:8" ht="15.75" customHeight="1">
      <c r="A742" s="475"/>
      <c r="B742" s="553"/>
      <c r="C742" s="553"/>
      <c r="D742" s="553"/>
      <c r="G742" s="553"/>
      <c r="H742" s="553"/>
      <c r="I742" s="553"/>
      <c r="J742" s="553"/>
      <c r="K742" s="553"/>
      <c r="L742" s="553"/>
      <c r="M742" s="553"/>
      <c r="N742" s="553"/>
      <c r="O742" s="553"/>
      <c r="P742" s="553"/>
      <c r="Q742" s="554"/>
      <c r="R742" s="554"/>
      <c r="S742" s="553"/>
      <c r="T742" s="553"/>
      <c r="U742" s="553"/>
      <c r="V742" s="553"/>
      <c r="Y742" s="555"/>
      <c r="Z742" s="555"/>
      <c r="AA742" s="553"/>
      <c r="AB742" s="553"/>
    </row>
    <row r="743" spans="8:8" ht="15.75" customHeight="1">
      <c r="A743" s="475"/>
      <c r="B743" s="553"/>
      <c r="C743" s="553"/>
      <c r="D743" s="553"/>
      <c r="G743" s="553"/>
      <c r="H743" s="553"/>
      <c r="I743" s="553"/>
      <c r="J743" s="553"/>
      <c r="K743" s="553"/>
      <c r="L743" s="553"/>
      <c r="M743" s="553"/>
      <c r="N743" s="553"/>
      <c r="O743" s="553"/>
      <c r="P743" s="553"/>
      <c r="Q743" s="554"/>
      <c r="R743" s="554"/>
      <c r="S743" s="553"/>
      <c r="T743" s="553"/>
      <c r="U743" s="553"/>
      <c r="V743" s="553"/>
      <c r="Y743" s="555"/>
      <c r="Z743" s="555"/>
      <c r="AA743" s="553"/>
      <c r="AB743" s="553"/>
    </row>
    <row r="744" spans="8:8" ht="15.75" customHeight="1">
      <c r="A744" s="475"/>
      <c r="B744" s="553"/>
      <c r="C744" s="553"/>
      <c r="D744" s="553"/>
      <c r="G744" s="553"/>
      <c r="H744" s="553"/>
      <c r="I744" s="553"/>
      <c r="J744" s="553"/>
      <c r="K744" s="553"/>
      <c r="L744" s="553"/>
      <c r="M744" s="553"/>
      <c r="N744" s="553"/>
      <c r="O744" s="553"/>
      <c r="P744" s="553"/>
      <c r="Q744" s="554"/>
      <c r="R744" s="554"/>
      <c r="S744" s="553"/>
      <c r="T744" s="553"/>
      <c r="U744" s="553"/>
      <c r="V744" s="553"/>
      <c r="Y744" s="555"/>
      <c r="Z744" s="555"/>
      <c r="AA744" s="553"/>
      <c r="AB744" s="553"/>
    </row>
    <row r="745" spans="8:8" ht="15.75" customHeight="1">
      <c r="A745" s="475"/>
      <c r="B745" s="553"/>
      <c r="C745" s="553"/>
      <c r="D745" s="553"/>
      <c r="G745" s="553"/>
      <c r="H745" s="553"/>
      <c r="I745" s="553"/>
      <c r="J745" s="553"/>
      <c r="K745" s="553"/>
      <c r="L745" s="553"/>
      <c r="M745" s="553"/>
      <c r="N745" s="553"/>
      <c r="O745" s="553"/>
      <c r="P745" s="553"/>
      <c r="Q745" s="554"/>
      <c r="R745" s="554"/>
      <c r="S745" s="553"/>
      <c r="T745" s="553"/>
      <c r="U745" s="553"/>
      <c r="V745" s="553"/>
      <c r="Y745" s="555"/>
      <c r="Z745" s="555"/>
      <c r="AA745" s="553"/>
      <c r="AB745" s="553"/>
    </row>
    <row r="746" spans="8:8" ht="15.75" customHeight="1">
      <c r="A746" s="475"/>
      <c r="B746" s="553"/>
      <c r="C746" s="553"/>
      <c r="D746" s="553"/>
      <c r="G746" s="553"/>
      <c r="H746" s="553"/>
      <c r="I746" s="553"/>
      <c r="J746" s="553"/>
      <c r="K746" s="553"/>
      <c r="L746" s="553"/>
      <c r="M746" s="553"/>
      <c r="N746" s="553"/>
      <c r="O746" s="553"/>
      <c r="P746" s="553"/>
      <c r="Q746" s="554"/>
      <c r="R746" s="554"/>
      <c r="S746" s="553"/>
      <c r="T746" s="553"/>
      <c r="U746" s="553"/>
      <c r="V746" s="553"/>
      <c r="Y746" s="555"/>
      <c r="Z746" s="555"/>
      <c r="AA746" s="553"/>
      <c r="AB746" s="553"/>
    </row>
    <row r="747" spans="8:8" ht="15.75" customHeight="1">
      <c r="A747" s="475"/>
      <c r="B747" s="553"/>
      <c r="C747" s="553"/>
      <c r="D747" s="553"/>
      <c r="G747" s="553"/>
      <c r="H747" s="553"/>
      <c r="I747" s="553"/>
      <c r="J747" s="553"/>
      <c r="K747" s="553"/>
      <c r="L747" s="553"/>
      <c r="M747" s="553"/>
      <c r="N747" s="553"/>
      <c r="O747" s="553"/>
      <c r="P747" s="553"/>
      <c r="Q747" s="554"/>
      <c r="R747" s="554"/>
      <c r="S747" s="553"/>
      <c r="T747" s="553"/>
      <c r="U747" s="553"/>
      <c r="V747" s="553"/>
      <c r="Y747" s="555"/>
      <c r="Z747" s="555"/>
      <c r="AA747" s="553"/>
      <c r="AB747" s="553"/>
    </row>
    <row r="748" spans="8:8" ht="15.75" customHeight="1">
      <c r="A748" s="475"/>
      <c r="B748" s="553"/>
      <c r="C748" s="553"/>
      <c r="D748" s="553"/>
      <c r="G748" s="553"/>
      <c r="H748" s="553"/>
      <c r="I748" s="553"/>
      <c r="J748" s="553"/>
      <c r="K748" s="553"/>
      <c r="L748" s="553"/>
      <c r="M748" s="553"/>
      <c r="N748" s="553"/>
      <c r="O748" s="553"/>
      <c r="P748" s="553"/>
      <c r="Q748" s="554"/>
      <c r="R748" s="554"/>
      <c r="S748" s="553"/>
      <c r="T748" s="553"/>
      <c r="U748" s="553"/>
      <c r="V748" s="553"/>
      <c r="Y748" s="555"/>
      <c r="Z748" s="555"/>
      <c r="AA748" s="553"/>
      <c r="AB748" s="553"/>
    </row>
    <row r="749" spans="8:8" ht="15.75" customHeight="1">
      <c r="A749" s="475"/>
      <c r="B749" s="553"/>
      <c r="C749" s="553"/>
      <c r="D749" s="553"/>
      <c r="G749" s="553"/>
      <c r="H749" s="553"/>
      <c r="I749" s="553"/>
      <c r="J749" s="553"/>
      <c r="K749" s="553"/>
      <c r="L749" s="553"/>
      <c r="M749" s="553"/>
      <c r="N749" s="553"/>
      <c r="O749" s="553"/>
      <c r="P749" s="553"/>
      <c r="Q749" s="554"/>
      <c r="R749" s="554"/>
      <c r="S749" s="553"/>
      <c r="T749" s="553"/>
      <c r="U749" s="553"/>
      <c r="V749" s="553"/>
      <c r="Y749" s="555"/>
      <c r="Z749" s="555"/>
      <c r="AA749" s="553"/>
      <c r="AB749" s="553"/>
    </row>
    <row r="750" spans="8:8" ht="15.75" customHeight="1">
      <c r="A750" s="475"/>
      <c r="B750" s="553"/>
      <c r="C750" s="553"/>
      <c r="D750" s="553"/>
      <c r="G750" s="553"/>
      <c r="H750" s="553"/>
      <c r="I750" s="553"/>
      <c r="J750" s="553"/>
      <c r="K750" s="553"/>
      <c r="L750" s="553"/>
      <c r="M750" s="553"/>
      <c r="N750" s="553"/>
      <c r="O750" s="553"/>
      <c r="P750" s="553"/>
      <c r="Q750" s="554"/>
      <c r="R750" s="554"/>
      <c r="S750" s="553"/>
      <c r="T750" s="553"/>
      <c r="U750" s="553"/>
      <c r="V750" s="553"/>
      <c r="Y750" s="555"/>
      <c r="Z750" s="555"/>
      <c r="AA750" s="553"/>
      <c r="AB750" s="553"/>
    </row>
    <row r="751" spans="8:8" ht="15.75" customHeight="1">
      <c r="A751" s="475"/>
      <c r="B751" s="553"/>
      <c r="C751" s="553"/>
      <c r="D751" s="553"/>
      <c r="G751" s="553"/>
      <c r="H751" s="553"/>
      <c r="I751" s="553"/>
      <c r="J751" s="553"/>
      <c r="K751" s="553"/>
      <c r="L751" s="553"/>
      <c r="M751" s="553"/>
      <c r="N751" s="553"/>
      <c r="O751" s="553"/>
      <c r="P751" s="553"/>
      <c r="Q751" s="554"/>
      <c r="R751" s="554"/>
      <c r="S751" s="553"/>
      <c r="T751" s="553"/>
      <c r="U751" s="553"/>
      <c r="V751" s="553"/>
      <c r="Y751" s="555"/>
      <c r="Z751" s="555"/>
      <c r="AA751" s="553"/>
      <c r="AB751" s="553"/>
    </row>
    <row r="752" spans="8:8" ht="15.75" customHeight="1">
      <c r="A752" s="475"/>
      <c r="B752" s="553"/>
      <c r="C752" s="553"/>
      <c r="D752" s="553"/>
      <c r="G752" s="553"/>
      <c r="H752" s="553"/>
      <c r="I752" s="553"/>
      <c r="J752" s="553"/>
      <c r="K752" s="553"/>
      <c r="L752" s="553"/>
      <c r="M752" s="553"/>
      <c r="N752" s="553"/>
      <c r="O752" s="553"/>
      <c r="P752" s="553"/>
      <c r="Q752" s="554"/>
      <c r="R752" s="554"/>
      <c r="S752" s="553"/>
      <c r="T752" s="553"/>
      <c r="U752" s="553"/>
      <c r="V752" s="553"/>
      <c r="Y752" s="555"/>
      <c r="Z752" s="555"/>
      <c r="AA752" s="553"/>
      <c r="AB752" s="553"/>
    </row>
    <row r="753" spans="8:8" ht="15.75" customHeight="1">
      <c r="A753" s="475"/>
      <c r="B753" s="553"/>
      <c r="C753" s="553"/>
      <c r="D753" s="553"/>
      <c r="G753" s="553"/>
      <c r="H753" s="553"/>
      <c r="I753" s="553"/>
      <c r="J753" s="553"/>
      <c r="K753" s="553"/>
      <c r="L753" s="553"/>
      <c r="M753" s="553"/>
      <c r="N753" s="553"/>
      <c r="O753" s="553"/>
      <c r="P753" s="553"/>
      <c r="Q753" s="554"/>
      <c r="R753" s="554"/>
      <c r="S753" s="553"/>
      <c r="T753" s="553"/>
      <c r="U753" s="553"/>
      <c r="V753" s="553"/>
      <c r="Y753" s="555"/>
      <c r="Z753" s="555"/>
      <c r="AA753" s="553"/>
      <c r="AB753" s="553"/>
    </row>
    <row r="754" spans="8:8" ht="15.75" customHeight="1">
      <c r="A754" s="475"/>
      <c r="B754" s="553"/>
      <c r="C754" s="553"/>
      <c r="D754" s="553"/>
      <c r="G754" s="553"/>
      <c r="H754" s="553"/>
      <c r="I754" s="553"/>
      <c r="J754" s="553"/>
      <c r="K754" s="553"/>
      <c r="L754" s="553"/>
      <c r="M754" s="553"/>
      <c r="N754" s="553"/>
      <c r="O754" s="553"/>
      <c r="P754" s="553"/>
      <c r="Q754" s="554"/>
      <c r="R754" s="554"/>
      <c r="S754" s="553"/>
      <c r="T754" s="553"/>
      <c r="U754" s="553"/>
      <c r="V754" s="553"/>
      <c r="Y754" s="555"/>
      <c r="Z754" s="555"/>
      <c r="AA754" s="553"/>
      <c r="AB754" s="553"/>
    </row>
    <row r="755" spans="8:8" ht="15.75" customHeight="1">
      <c r="A755" s="475"/>
      <c r="B755" s="553"/>
      <c r="C755" s="553"/>
      <c r="D755" s="553"/>
      <c r="G755" s="553"/>
      <c r="H755" s="553"/>
      <c r="I755" s="553"/>
      <c r="J755" s="553"/>
      <c r="K755" s="553"/>
      <c r="L755" s="553"/>
      <c r="M755" s="553"/>
      <c r="N755" s="553"/>
      <c r="O755" s="553"/>
      <c r="P755" s="553"/>
      <c r="Q755" s="554"/>
      <c r="R755" s="554"/>
      <c r="S755" s="553"/>
      <c r="T755" s="553"/>
      <c r="U755" s="553"/>
      <c r="V755" s="553"/>
      <c r="Y755" s="555"/>
      <c r="Z755" s="555"/>
      <c r="AA755" s="553"/>
      <c r="AB755" s="553"/>
    </row>
    <row r="756" spans="8:8" ht="15.75" customHeight="1">
      <c r="A756" s="475"/>
      <c r="B756" s="553"/>
      <c r="C756" s="553"/>
      <c r="D756" s="553"/>
      <c r="G756" s="553"/>
      <c r="H756" s="553"/>
      <c r="I756" s="553"/>
      <c r="J756" s="553"/>
      <c r="K756" s="553"/>
      <c r="L756" s="553"/>
      <c r="M756" s="553"/>
      <c r="N756" s="553"/>
      <c r="O756" s="553"/>
      <c r="P756" s="553"/>
      <c r="Q756" s="554"/>
      <c r="R756" s="554"/>
      <c r="S756" s="553"/>
      <c r="T756" s="553"/>
      <c r="U756" s="553"/>
      <c r="V756" s="553"/>
      <c r="Y756" s="555"/>
      <c r="Z756" s="555"/>
      <c r="AA756" s="553"/>
      <c r="AB756" s="553"/>
    </row>
    <row r="757" spans="8:8" ht="15.75" customHeight="1">
      <c r="A757" s="475"/>
      <c r="B757" s="553"/>
      <c r="C757" s="553"/>
      <c r="D757" s="553"/>
      <c r="G757" s="553"/>
      <c r="H757" s="553"/>
      <c r="I757" s="553"/>
      <c r="J757" s="553"/>
      <c r="K757" s="553"/>
      <c r="L757" s="553"/>
      <c r="M757" s="553"/>
      <c r="N757" s="553"/>
      <c r="O757" s="553"/>
      <c r="P757" s="553"/>
      <c r="Q757" s="554"/>
      <c r="R757" s="554"/>
      <c r="S757" s="553"/>
      <c r="T757" s="553"/>
      <c r="U757" s="553"/>
      <c r="V757" s="553"/>
      <c r="Y757" s="555"/>
      <c r="Z757" s="555"/>
      <c r="AA757" s="553"/>
      <c r="AB757" s="553"/>
    </row>
    <row r="758" spans="8:8" ht="15.75" customHeight="1">
      <c r="A758" s="475"/>
      <c r="B758" s="553"/>
      <c r="C758" s="553"/>
      <c r="D758" s="553"/>
      <c r="G758" s="553"/>
      <c r="H758" s="553"/>
      <c r="I758" s="553"/>
      <c r="J758" s="553"/>
      <c r="K758" s="553"/>
      <c r="L758" s="553"/>
      <c r="M758" s="553"/>
      <c r="N758" s="553"/>
      <c r="O758" s="553"/>
      <c r="P758" s="553"/>
      <c r="Q758" s="554"/>
      <c r="R758" s="554"/>
      <c r="S758" s="553"/>
      <c r="T758" s="553"/>
      <c r="U758" s="553"/>
      <c r="V758" s="553"/>
      <c r="Y758" s="555"/>
      <c r="Z758" s="555"/>
      <c r="AA758" s="553"/>
      <c r="AB758" s="553"/>
    </row>
    <row r="759" spans="8:8" ht="15.75" customHeight="1">
      <c r="A759" s="475"/>
      <c r="B759" s="553"/>
      <c r="C759" s="553"/>
      <c r="D759" s="553"/>
      <c r="G759" s="553"/>
      <c r="H759" s="553"/>
      <c r="I759" s="553"/>
      <c r="J759" s="553"/>
      <c r="K759" s="553"/>
      <c r="L759" s="553"/>
      <c r="M759" s="553"/>
      <c r="N759" s="553"/>
      <c r="O759" s="553"/>
      <c r="P759" s="553"/>
      <c r="Q759" s="554"/>
      <c r="R759" s="554"/>
      <c r="S759" s="553"/>
      <c r="T759" s="553"/>
      <c r="U759" s="553"/>
      <c r="V759" s="553"/>
      <c r="Y759" s="555"/>
      <c r="Z759" s="555"/>
      <c r="AA759" s="553"/>
      <c r="AB759" s="553"/>
    </row>
    <row r="760" spans="8:8" ht="15.75" customHeight="1">
      <c r="A760" s="475"/>
      <c r="B760" s="553"/>
      <c r="C760" s="553"/>
      <c r="D760" s="553"/>
      <c r="G760" s="553"/>
      <c r="H760" s="553"/>
      <c r="I760" s="553"/>
      <c r="J760" s="553"/>
      <c r="K760" s="553"/>
      <c r="L760" s="553"/>
      <c r="M760" s="553"/>
      <c r="N760" s="553"/>
      <c r="O760" s="553"/>
      <c r="P760" s="553"/>
      <c r="Q760" s="554"/>
      <c r="R760" s="554"/>
      <c r="S760" s="553"/>
      <c r="T760" s="553"/>
      <c r="U760" s="553"/>
      <c r="V760" s="553"/>
      <c r="Y760" s="555"/>
      <c r="Z760" s="555"/>
      <c r="AA760" s="553"/>
      <c r="AB760" s="553"/>
    </row>
    <row r="761" spans="8:8" ht="15.75" customHeight="1">
      <c r="A761" s="475"/>
      <c r="B761" s="553"/>
      <c r="C761" s="553"/>
      <c r="D761" s="553"/>
      <c r="G761" s="553"/>
      <c r="H761" s="553"/>
      <c r="I761" s="553"/>
      <c r="J761" s="553"/>
      <c r="K761" s="553"/>
      <c r="L761" s="553"/>
      <c r="M761" s="553"/>
      <c r="N761" s="553"/>
      <c r="O761" s="553"/>
      <c r="P761" s="553"/>
      <c r="Q761" s="554"/>
      <c r="R761" s="554"/>
      <c r="S761" s="553"/>
      <c r="T761" s="553"/>
      <c r="U761" s="553"/>
      <c r="V761" s="553"/>
      <c r="Y761" s="555"/>
      <c r="Z761" s="555"/>
      <c r="AA761" s="553"/>
      <c r="AB761" s="553"/>
    </row>
    <row r="762" spans="8:8" ht="15.75" customHeight="1">
      <c r="A762" s="475"/>
      <c r="B762" s="553"/>
      <c r="C762" s="553"/>
      <c r="D762" s="553"/>
      <c r="G762" s="553"/>
      <c r="H762" s="553"/>
      <c r="I762" s="553"/>
      <c r="J762" s="553"/>
      <c r="K762" s="553"/>
      <c r="L762" s="553"/>
      <c r="M762" s="553"/>
      <c r="N762" s="553"/>
      <c r="O762" s="553"/>
      <c r="P762" s="553"/>
      <c r="Q762" s="554"/>
      <c r="R762" s="554"/>
      <c r="S762" s="553"/>
      <c r="T762" s="553"/>
      <c r="U762" s="553"/>
      <c r="V762" s="553"/>
      <c r="Y762" s="555"/>
      <c r="Z762" s="555"/>
      <c r="AA762" s="553"/>
      <c r="AB762" s="553"/>
    </row>
    <row r="763" spans="8:8" ht="15.75" customHeight="1">
      <c r="A763" s="475"/>
      <c r="B763" s="553"/>
      <c r="C763" s="553"/>
      <c r="D763" s="553"/>
      <c r="G763" s="553"/>
      <c r="H763" s="553"/>
      <c r="I763" s="553"/>
      <c r="J763" s="553"/>
      <c r="K763" s="553"/>
      <c r="L763" s="553"/>
      <c r="M763" s="553"/>
      <c r="N763" s="553"/>
      <c r="O763" s="553"/>
      <c r="P763" s="553"/>
      <c r="Q763" s="554"/>
      <c r="R763" s="554"/>
      <c r="S763" s="553"/>
      <c r="T763" s="553"/>
      <c r="U763" s="553"/>
      <c r="V763" s="553"/>
      <c r="Y763" s="555"/>
      <c r="Z763" s="555"/>
      <c r="AA763" s="553"/>
      <c r="AB763" s="553"/>
    </row>
    <row r="764" spans="8:8" ht="15.75" customHeight="1">
      <c r="A764" s="475"/>
      <c r="B764" s="553"/>
      <c r="C764" s="553"/>
      <c r="D764" s="553"/>
      <c r="G764" s="553"/>
      <c r="H764" s="553"/>
      <c r="I764" s="553"/>
      <c r="J764" s="553"/>
      <c r="K764" s="553"/>
      <c r="L764" s="553"/>
      <c r="M764" s="553"/>
      <c r="N764" s="553"/>
      <c r="O764" s="553"/>
      <c r="P764" s="553"/>
      <c r="Q764" s="554"/>
      <c r="R764" s="554"/>
      <c r="S764" s="553"/>
      <c r="T764" s="553"/>
      <c r="U764" s="553"/>
      <c r="V764" s="553"/>
      <c r="Y764" s="555"/>
      <c r="Z764" s="555"/>
      <c r="AA764" s="553"/>
      <c r="AB764" s="553"/>
    </row>
    <row r="765" spans="8:8" ht="15.75" customHeight="1">
      <c r="A765" s="475"/>
      <c r="B765" s="553"/>
      <c r="C765" s="553"/>
      <c r="D765" s="553"/>
      <c r="G765" s="553"/>
      <c r="H765" s="553"/>
      <c r="I765" s="553"/>
      <c r="J765" s="553"/>
      <c r="K765" s="553"/>
      <c r="L765" s="553"/>
      <c r="M765" s="553"/>
      <c r="N765" s="553"/>
      <c r="O765" s="553"/>
      <c r="P765" s="553"/>
      <c r="Q765" s="554"/>
      <c r="R765" s="554"/>
      <c r="S765" s="553"/>
      <c r="T765" s="553"/>
      <c r="U765" s="553"/>
      <c r="V765" s="553"/>
      <c r="Y765" s="555"/>
      <c r="Z765" s="555"/>
      <c r="AA765" s="553"/>
      <c r="AB765" s="553"/>
    </row>
    <row r="766" spans="8:8" ht="15.75" customHeight="1">
      <c r="A766" s="475"/>
      <c r="B766" s="553"/>
      <c r="C766" s="553"/>
      <c r="D766" s="553"/>
      <c r="G766" s="553"/>
      <c r="H766" s="553"/>
      <c r="I766" s="553"/>
      <c r="J766" s="553"/>
      <c r="K766" s="553"/>
      <c r="L766" s="553"/>
      <c r="M766" s="553"/>
      <c r="N766" s="553"/>
      <c r="O766" s="553"/>
      <c r="P766" s="553"/>
      <c r="Q766" s="554"/>
      <c r="R766" s="554"/>
      <c r="S766" s="553"/>
      <c r="T766" s="553"/>
      <c r="U766" s="553"/>
      <c r="V766" s="553"/>
      <c r="Y766" s="555"/>
      <c r="Z766" s="555"/>
      <c r="AA766" s="553"/>
      <c r="AB766" s="553"/>
    </row>
    <row r="767" spans="8:8" ht="15.75" customHeight="1">
      <c r="A767" s="475"/>
      <c r="B767" s="553"/>
      <c r="C767" s="553"/>
      <c r="D767" s="553"/>
      <c r="G767" s="553"/>
      <c r="H767" s="553"/>
      <c r="I767" s="553"/>
      <c r="J767" s="553"/>
      <c r="K767" s="553"/>
      <c r="L767" s="553"/>
      <c r="M767" s="553"/>
      <c r="N767" s="553"/>
      <c r="O767" s="553"/>
      <c r="P767" s="553"/>
      <c r="Q767" s="554"/>
      <c r="R767" s="554"/>
      <c r="S767" s="553"/>
      <c r="T767" s="553"/>
      <c r="U767" s="553"/>
      <c r="V767" s="553"/>
      <c r="Y767" s="555"/>
      <c r="Z767" s="555"/>
      <c r="AA767" s="553"/>
      <c r="AB767" s="553"/>
    </row>
    <row r="768" spans="8:8" ht="15.75" customHeight="1">
      <c r="A768" s="475"/>
      <c r="B768" s="553"/>
      <c r="C768" s="553"/>
      <c r="D768" s="553"/>
      <c r="G768" s="553"/>
      <c r="H768" s="553"/>
      <c r="I768" s="553"/>
      <c r="J768" s="553"/>
      <c r="K768" s="553"/>
      <c r="L768" s="553"/>
      <c r="M768" s="553"/>
      <c r="N768" s="553"/>
      <c r="O768" s="553"/>
      <c r="P768" s="553"/>
      <c r="Q768" s="554"/>
      <c r="R768" s="554"/>
      <c r="S768" s="553"/>
      <c r="T768" s="553"/>
      <c r="U768" s="553"/>
      <c r="V768" s="553"/>
      <c r="Y768" s="555"/>
      <c r="Z768" s="555"/>
      <c r="AA768" s="553"/>
      <c r="AB768" s="553"/>
    </row>
    <row r="769" spans="8:8" ht="15.75" customHeight="1">
      <c r="A769" s="475"/>
      <c r="B769" s="553"/>
      <c r="C769" s="553"/>
      <c r="D769" s="553"/>
      <c r="G769" s="553"/>
      <c r="H769" s="553"/>
      <c r="I769" s="553"/>
      <c r="J769" s="553"/>
      <c r="K769" s="553"/>
      <c r="L769" s="553"/>
      <c r="M769" s="553"/>
      <c r="N769" s="553"/>
      <c r="O769" s="553"/>
      <c r="P769" s="553"/>
      <c r="Q769" s="554"/>
      <c r="R769" s="554"/>
      <c r="S769" s="553"/>
      <c r="T769" s="553"/>
      <c r="U769" s="553"/>
      <c r="V769" s="553"/>
      <c r="Y769" s="555"/>
      <c r="Z769" s="555"/>
      <c r="AA769" s="553"/>
      <c r="AB769" s="553"/>
    </row>
    <row r="770" spans="8:8" ht="15.75" customHeight="1">
      <c r="A770" s="475"/>
      <c r="B770" s="553"/>
      <c r="C770" s="553"/>
      <c r="D770" s="553"/>
      <c r="G770" s="553"/>
      <c r="H770" s="553"/>
      <c r="I770" s="553"/>
      <c r="J770" s="553"/>
      <c r="K770" s="553"/>
      <c r="L770" s="553"/>
      <c r="M770" s="553"/>
      <c r="N770" s="553"/>
      <c r="O770" s="553"/>
      <c r="P770" s="553"/>
      <c r="Q770" s="554"/>
      <c r="R770" s="554"/>
      <c r="S770" s="553"/>
      <c r="T770" s="553"/>
      <c r="U770" s="553"/>
      <c r="V770" s="553"/>
      <c r="Y770" s="555"/>
      <c r="Z770" s="555"/>
      <c r="AA770" s="553"/>
      <c r="AB770" s="553"/>
    </row>
    <row r="771" spans="8:8" ht="15.75" customHeight="1">
      <c r="A771" s="475"/>
      <c r="B771" s="553"/>
      <c r="C771" s="553"/>
      <c r="D771" s="553"/>
      <c r="G771" s="553"/>
      <c r="H771" s="553"/>
      <c r="I771" s="553"/>
      <c r="J771" s="553"/>
      <c r="K771" s="553"/>
      <c r="L771" s="553"/>
      <c r="M771" s="553"/>
      <c r="N771" s="553"/>
      <c r="O771" s="553"/>
      <c r="P771" s="553"/>
      <c r="Q771" s="554"/>
      <c r="R771" s="554"/>
      <c r="S771" s="553"/>
      <c r="T771" s="553"/>
      <c r="U771" s="553"/>
      <c r="V771" s="553"/>
      <c r="Y771" s="555"/>
      <c r="Z771" s="555"/>
      <c r="AA771" s="553"/>
      <c r="AB771" s="553"/>
    </row>
    <row r="772" spans="8:8" ht="15.75" customHeight="1">
      <c r="A772" s="475"/>
      <c r="B772" s="553"/>
      <c r="C772" s="553"/>
      <c r="D772" s="553"/>
      <c r="G772" s="553"/>
      <c r="H772" s="553"/>
      <c r="I772" s="553"/>
      <c r="J772" s="553"/>
      <c r="K772" s="553"/>
      <c r="L772" s="553"/>
      <c r="M772" s="553"/>
      <c r="N772" s="553"/>
      <c r="O772" s="553"/>
      <c r="P772" s="553"/>
      <c r="Q772" s="554"/>
      <c r="R772" s="554"/>
      <c r="S772" s="553"/>
      <c r="T772" s="553"/>
      <c r="U772" s="553"/>
      <c r="V772" s="553"/>
      <c r="Y772" s="555"/>
      <c r="Z772" s="555"/>
      <c r="AA772" s="553"/>
      <c r="AB772" s="553"/>
    </row>
    <row r="773" spans="8:8" ht="15.75" customHeight="1">
      <c r="A773" s="475"/>
      <c r="B773" s="553"/>
      <c r="C773" s="553"/>
      <c r="D773" s="553"/>
      <c r="G773" s="553"/>
      <c r="H773" s="553"/>
      <c r="I773" s="553"/>
      <c r="J773" s="553"/>
      <c r="K773" s="553"/>
      <c r="L773" s="553"/>
      <c r="M773" s="553"/>
      <c r="N773" s="553"/>
      <c r="O773" s="553"/>
      <c r="P773" s="553"/>
      <c r="Q773" s="554"/>
      <c r="R773" s="554"/>
      <c r="S773" s="553"/>
      <c r="T773" s="553"/>
      <c r="U773" s="553"/>
      <c r="V773" s="553"/>
      <c r="Y773" s="555"/>
      <c r="Z773" s="555"/>
      <c r="AA773" s="553"/>
      <c r="AB773" s="553"/>
    </row>
    <row r="774" spans="8:8" ht="15.75" customHeight="1">
      <c r="A774" s="475"/>
      <c r="B774" s="553"/>
      <c r="C774" s="553"/>
      <c r="D774" s="553"/>
      <c r="G774" s="553"/>
      <c r="H774" s="553"/>
      <c r="I774" s="553"/>
      <c r="J774" s="553"/>
      <c r="K774" s="553"/>
      <c r="L774" s="553"/>
      <c r="M774" s="553"/>
      <c r="N774" s="553"/>
      <c r="O774" s="553"/>
      <c r="P774" s="553"/>
      <c r="Q774" s="554"/>
      <c r="R774" s="554"/>
      <c r="S774" s="553"/>
      <c r="T774" s="553"/>
      <c r="U774" s="553"/>
      <c r="V774" s="553"/>
      <c r="Y774" s="555"/>
      <c r="Z774" s="555"/>
      <c r="AA774" s="553"/>
      <c r="AB774" s="553"/>
    </row>
    <row r="775" spans="8:8" ht="15.75" customHeight="1">
      <c r="A775" s="475"/>
      <c r="B775" s="553"/>
      <c r="C775" s="553"/>
      <c r="D775" s="553"/>
      <c r="G775" s="553"/>
      <c r="H775" s="553"/>
      <c r="I775" s="553"/>
      <c r="J775" s="553"/>
      <c r="K775" s="553"/>
      <c r="L775" s="553"/>
      <c r="M775" s="553"/>
      <c r="N775" s="553"/>
      <c r="O775" s="553"/>
      <c r="P775" s="553"/>
      <c r="Q775" s="554"/>
      <c r="R775" s="554"/>
      <c r="S775" s="553"/>
      <c r="T775" s="553"/>
      <c r="U775" s="553"/>
      <c r="V775" s="553"/>
      <c r="Y775" s="555"/>
      <c r="Z775" s="555"/>
      <c r="AA775" s="553"/>
      <c r="AB775" s="553"/>
    </row>
    <row r="776" spans="8:8" ht="15.75" customHeight="1">
      <c r="A776" s="475"/>
      <c r="B776" s="553"/>
      <c r="C776" s="553"/>
      <c r="D776" s="553"/>
      <c r="G776" s="553"/>
      <c r="H776" s="553"/>
      <c r="I776" s="553"/>
      <c r="J776" s="553"/>
      <c r="K776" s="553"/>
      <c r="L776" s="553"/>
      <c r="M776" s="553"/>
      <c r="N776" s="553"/>
      <c r="O776" s="553"/>
      <c r="P776" s="553"/>
      <c r="Q776" s="554"/>
      <c r="R776" s="554"/>
      <c r="S776" s="553"/>
      <c r="T776" s="553"/>
      <c r="U776" s="553"/>
      <c r="V776" s="553"/>
      <c r="Y776" s="555"/>
      <c r="Z776" s="555"/>
      <c r="AA776" s="553"/>
      <c r="AB776" s="553"/>
    </row>
    <row r="777" spans="8:8" ht="15.75" customHeight="1">
      <c r="A777" s="475"/>
      <c r="B777" s="553"/>
      <c r="C777" s="553"/>
      <c r="D777" s="553"/>
      <c r="G777" s="553"/>
      <c r="H777" s="553"/>
      <c r="I777" s="553"/>
      <c r="J777" s="553"/>
      <c r="K777" s="553"/>
      <c r="L777" s="553"/>
      <c r="M777" s="553"/>
      <c r="N777" s="553"/>
      <c r="O777" s="553"/>
      <c r="P777" s="553"/>
      <c r="Q777" s="554"/>
      <c r="R777" s="554"/>
      <c r="S777" s="553"/>
      <c r="T777" s="553"/>
      <c r="U777" s="553"/>
      <c r="V777" s="553"/>
      <c r="Y777" s="555"/>
      <c r="Z777" s="555"/>
      <c r="AA777" s="553"/>
      <c r="AB777" s="553"/>
    </row>
    <row r="778" spans="8:8" ht="15.75" customHeight="1">
      <c r="A778" s="475"/>
      <c r="B778" s="553"/>
      <c r="C778" s="553"/>
      <c r="D778" s="553"/>
      <c r="G778" s="553"/>
      <c r="H778" s="553"/>
      <c r="I778" s="553"/>
      <c r="J778" s="553"/>
      <c r="K778" s="553"/>
      <c r="L778" s="553"/>
      <c r="M778" s="553"/>
      <c r="N778" s="553"/>
      <c r="O778" s="553"/>
      <c r="P778" s="553"/>
      <c r="Q778" s="554"/>
      <c r="R778" s="554"/>
      <c r="S778" s="553"/>
      <c r="T778" s="553"/>
      <c r="U778" s="553"/>
      <c r="V778" s="553"/>
      <c r="Y778" s="555"/>
      <c r="Z778" s="555"/>
      <c r="AA778" s="553"/>
      <c r="AB778" s="553"/>
    </row>
    <row r="779" spans="8:8" ht="15.75" customHeight="1">
      <c r="A779" s="475"/>
      <c r="B779" s="553"/>
      <c r="C779" s="553"/>
      <c r="D779" s="553"/>
      <c r="G779" s="553"/>
      <c r="H779" s="553"/>
      <c r="I779" s="553"/>
      <c r="J779" s="553"/>
      <c r="K779" s="553"/>
      <c r="L779" s="553"/>
      <c r="M779" s="553"/>
      <c r="N779" s="553"/>
      <c r="O779" s="553"/>
      <c r="P779" s="553"/>
      <c r="Q779" s="554"/>
      <c r="R779" s="554"/>
      <c r="S779" s="553"/>
      <c r="T779" s="553"/>
      <c r="U779" s="553"/>
      <c r="V779" s="553"/>
      <c r="Y779" s="555"/>
      <c r="Z779" s="555"/>
      <c r="AA779" s="553"/>
      <c r="AB779" s="553"/>
    </row>
    <row r="780" spans="8:8" ht="15.75" customHeight="1">
      <c r="A780" s="475"/>
      <c r="B780" s="553"/>
      <c r="C780" s="553"/>
      <c r="D780" s="553"/>
      <c r="G780" s="553"/>
      <c r="H780" s="553"/>
      <c r="I780" s="553"/>
      <c r="J780" s="553"/>
      <c r="K780" s="553"/>
      <c r="L780" s="553"/>
      <c r="M780" s="553"/>
      <c r="N780" s="553"/>
      <c r="O780" s="553"/>
      <c r="P780" s="553"/>
      <c r="Q780" s="554"/>
      <c r="R780" s="554"/>
      <c r="S780" s="553"/>
      <c r="T780" s="553"/>
      <c r="U780" s="553"/>
      <c r="V780" s="553"/>
      <c r="Y780" s="555"/>
      <c r="Z780" s="555"/>
      <c r="AA780" s="553"/>
      <c r="AB780" s="553"/>
    </row>
    <row r="781" spans="8:8" ht="15.75" customHeight="1">
      <c r="A781" s="475"/>
      <c r="B781" s="553"/>
      <c r="C781" s="553"/>
      <c r="D781" s="553"/>
      <c r="G781" s="553"/>
      <c r="H781" s="553"/>
      <c r="I781" s="553"/>
      <c r="J781" s="553"/>
      <c r="K781" s="553"/>
      <c r="L781" s="553"/>
      <c r="M781" s="553"/>
      <c r="N781" s="553"/>
      <c r="O781" s="553"/>
      <c r="P781" s="553"/>
      <c r="Q781" s="554"/>
      <c r="R781" s="554"/>
      <c r="S781" s="553"/>
      <c r="T781" s="553"/>
      <c r="U781" s="553"/>
      <c r="V781" s="553"/>
      <c r="Y781" s="555"/>
      <c r="Z781" s="555"/>
      <c r="AA781" s="553"/>
      <c r="AB781" s="553"/>
    </row>
    <row r="782" spans="8:8" ht="15.75" customHeight="1">
      <c r="A782" s="475"/>
      <c r="B782" s="553"/>
      <c r="C782" s="553"/>
      <c r="D782" s="553"/>
      <c r="G782" s="553"/>
      <c r="H782" s="553"/>
      <c r="I782" s="553"/>
      <c r="J782" s="553"/>
      <c r="K782" s="553"/>
      <c r="L782" s="553"/>
      <c r="M782" s="553"/>
      <c r="N782" s="553"/>
      <c r="O782" s="553"/>
      <c r="P782" s="553"/>
      <c r="Q782" s="554"/>
      <c r="R782" s="554"/>
      <c r="S782" s="553"/>
      <c r="T782" s="553"/>
      <c r="U782" s="553"/>
      <c r="V782" s="553"/>
      <c r="Y782" s="555"/>
      <c r="Z782" s="555"/>
      <c r="AA782" s="553"/>
      <c r="AB782" s="553"/>
    </row>
    <row r="783" spans="8:8" ht="15.75" customHeight="1">
      <c r="A783" s="475"/>
      <c r="B783" s="553"/>
      <c r="C783" s="553"/>
      <c r="D783" s="553"/>
      <c r="G783" s="553"/>
      <c r="H783" s="553"/>
      <c r="I783" s="553"/>
      <c r="J783" s="553"/>
      <c r="K783" s="553"/>
      <c r="L783" s="553"/>
      <c r="M783" s="553"/>
      <c r="N783" s="553"/>
      <c r="O783" s="553"/>
      <c r="P783" s="553"/>
      <c r="Q783" s="554"/>
      <c r="R783" s="554"/>
      <c r="S783" s="553"/>
      <c r="T783" s="553"/>
      <c r="U783" s="553"/>
      <c r="V783" s="553"/>
      <c r="Y783" s="555"/>
      <c r="Z783" s="555"/>
      <c r="AA783" s="553"/>
      <c r="AB783" s="553"/>
    </row>
    <row r="784" spans="8:8" ht="15.75" customHeight="1">
      <c r="A784" s="475"/>
      <c r="B784" s="553"/>
      <c r="C784" s="553"/>
      <c r="D784" s="553"/>
      <c r="G784" s="553"/>
      <c r="H784" s="553"/>
      <c r="I784" s="553"/>
      <c r="J784" s="553"/>
      <c r="K784" s="553"/>
      <c r="L784" s="553"/>
      <c r="M784" s="553"/>
      <c r="N784" s="553"/>
      <c r="O784" s="553"/>
      <c r="P784" s="553"/>
      <c r="Q784" s="554"/>
      <c r="R784" s="554"/>
      <c r="S784" s="553"/>
      <c r="T784" s="553"/>
      <c r="U784" s="553"/>
      <c r="V784" s="553"/>
      <c r="Y784" s="555"/>
      <c r="Z784" s="555"/>
      <c r="AA784" s="553"/>
      <c r="AB784" s="553"/>
    </row>
    <row r="785" spans="8:8" ht="15.75" customHeight="1">
      <c r="A785" s="475"/>
      <c r="B785" s="553"/>
      <c r="C785" s="553"/>
      <c r="D785" s="553"/>
      <c r="G785" s="553"/>
      <c r="H785" s="553"/>
      <c r="I785" s="553"/>
      <c r="J785" s="553"/>
      <c r="K785" s="553"/>
      <c r="L785" s="553"/>
      <c r="M785" s="553"/>
      <c r="N785" s="553"/>
      <c r="O785" s="553"/>
      <c r="P785" s="553"/>
      <c r="Q785" s="554"/>
      <c r="R785" s="554"/>
      <c r="S785" s="553"/>
      <c r="T785" s="553"/>
      <c r="U785" s="553"/>
      <c r="V785" s="553"/>
      <c r="Y785" s="555"/>
      <c r="Z785" s="555"/>
      <c r="AA785" s="553"/>
      <c r="AB785" s="553"/>
    </row>
    <row r="786" spans="8:8" ht="15.75" customHeight="1">
      <c r="A786" s="475"/>
      <c r="B786" s="553"/>
      <c r="C786" s="553"/>
      <c r="D786" s="553"/>
      <c r="G786" s="553"/>
      <c r="H786" s="553"/>
      <c r="I786" s="553"/>
      <c r="J786" s="553"/>
      <c r="K786" s="553"/>
      <c r="L786" s="553"/>
      <c r="M786" s="553"/>
      <c r="N786" s="553"/>
      <c r="O786" s="553"/>
      <c r="P786" s="553"/>
      <c r="Q786" s="554"/>
      <c r="R786" s="554"/>
      <c r="S786" s="553"/>
      <c r="T786" s="553"/>
      <c r="U786" s="553"/>
      <c r="V786" s="553"/>
      <c r="Y786" s="555"/>
      <c r="Z786" s="555"/>
      <c r="AA786" s="553"/>
      <c r="AB786" s="553"/>
    </row>
    <row r="787" spans="8:8" ht="15.75" customHeight="1">
      <c r="A787" s="475"/>
      <c r="B787" s="553"/>
      <c r="C787" s="553"/>
      <c r="D787" s="553"/>
      <c r="G787" s="553"/>
      <c r="H787" s="553"/>
      <c r="I787" s="553"/>
      <c r="J787" s="553"/>
      <c r="K787" s="553"/>
      <c r="L787" s="553"/>
      <c r="M787" s="553"/>
      <c r="N787" s="553"/>
      <c r="O787" s="553"/>
      <c r="P787" s="553"/>
      <c r="Q787" s="554"/>
      <c r="R787" s="554"/>
      <c r="S787" s="553"/>
      <c r="T787" s="553"/>
      <c r="U787" s="553"/>
      <c r="V787" s="553"/>
      <c r="Y787" s="555"/>
      <c r="Z787" s="555"/>
      <c r="AA787" s="553"/>
      <c r="AB787" s="553"/>
    </row>
    <row r="788" spans="8:8" ht="15.75" customHeight="1">
      <c r="A788" s="475"/>
      <c r="B788" s="553"/>
      <c r="C788" s="553"/>
      <c r="D788" s="553"/>
      <c r="G788" s="553"/>
      <c r="H788" s="553"/>
      <c r="I788" s="553"/>
      <c r="J788" s="553"/>
      <c r="K788" s="553"/>
      <c r="L788" s="553"/>
      <c r="M788" s="553"/>
      <c r="N788" s="553"/>
      <c r="O788" s="553"/>
      <c r="P788" s="553"/>
      <c r="Q788" s="554"/>
      <c r="R788" s="554"/>
      <c r="S788" s="553"/>
      <c r="T788" s="553"/>
      <c r="U788" s="553"/>
      <c r="V788" s="553"/>
      <c r="Y788" s="555"/>
      <c r="Z788" s="555"/>
      <c r="AA788" s="553"/>
      <c r="AB788" s="553"/>
    </row>
    <row r="789" spans="8:8" ht="15.75" customHeight="1">
      <c r="A789" s="475"/>
      <c r="B789" s="553"/>
      <c r="C789" s="553"/>
      <c r="D789" s="553"/>
      <c r="G789" s="553"/>
      <c r="H789" s="553"/>
      <c r="I789" s="553"/>
      <c r="J789" s="553"/>
      <c r="K789" s="553"/>
      <c r="L789" s="553"/>
      <c r="M789" s="553"/>
      <c r="N789" s="553"/>
      <c r="O789" s="553"/>
      <c r="P789" s="553"/>
      <c r="Q789" s="554"/>
      <c r="R789" s="554"/>
      <c r="S789" s="553"/>
      <c r="T789" s="553"/>
      <c r="U789" s="553"/>
      <c r="V789" s="553"/>
      <c r="Y789" s="555"/>
      <c r="Z789" s="555"/>
      <c r="AA789" s="553"/>
      <c r="AB789" s="553"/>
    </row>
    <row r="790" spans="8:8" ht="15.75" customHeight="1">
      <c r="A790" s="475"/>
      <c r="B790" s="553"/>
      <c r="C790" s="553"/>
      <c r="D790" s="553"/>
      <c r="G790" s="553"/>
      <c r="H790" s="553"/>
      <c r="I790" s="553"/>
      <c r="J790" s="553"/>
      <c r="K790" s="553"/>
      <c r="L790" s="553"/>
      <c r="M790" s="553"/>
      <c r="N790" s="553"/>
      <c r="O790" s="553"/>
      <c r="P790" s="553"/>
      <c r="Q790" s="554"/>
      <c r="R790" s="554"/>
      <c r="S790" s="553"/>
      <c r="T790" s="553"/>
      <c r="U790" s="553"/>
      <c r="V790" s="553"/>
      <c r="Y790" s="555"/>
      <c r="Z790" s="555"/>
      <c r="AA790" s="553"/>
      <c r="AB790" s="553"/>
    </row>
    <row r="791" spans="8:8" ht="15.75" customHeight="1">
      <c r="A791" s="475"/>
      <c r="B791" s="553"/>
      <c r="C791" s="553"/>
      <c r="D791" s="553"/>
      <c r="G791" s="553"/>
      <c r="H791" s="553"/>
      <c r="I791" s="553"/>
      <c r="J791" s="553"/>
      <c r="K791" s="553"/>
      <c r="L791" s="553"/>
      <c r="M791" s="553"/>
      <c r="N791" s="553"/>
      <c r="O791" s="553"/>
      <c r="P791" s="553"/>
      <c r="Q791" s="554"/>
      <c r="R791" s="554"/>
      <c r="S791" s="553"/>
      <c r="T791" s="553"/>
      <c r="U791" s="553"/>
      <c r="V791" s="553"/>
      <c r="Y791" s="555"/>
      <c r="Z791" s="555"/>
      <c r="AA791" s="553"/>
      <c r="AB791" s="553"/>
    </row>
    <row r="792" spans="8:8" ht="15.75" customHeight="1">
      <c r="A792" s="475"/>
      <c r="B792" s="553"/>
      <c r="C792" s="553"/>
      <c r="D792" s="553"/>
      <c r="G792" s="553"/>
      <c r="H792" s="553"/>
      <c r="I792" s="553"/>
      <c r="J792" s="553"/>
      <c r="K792" s="553"/>
      <c r="L792" s="553"/>
      <c r="M792" s="553"/>
      <c r="N792" s="553"/>
      <c r="O792" s="553"/>
      <c r="P792" s="553"/>
      <c r="Q792" s="554"/>
      <c r="R792" s="554"/>
      <c r="S792" s="553"/>
      <c r="T792" s="553"/>
      <c r="U792" s="553"/>
      <c r="V792" s="553"/>
      <c r="Y792" s="555"/>
      <c r="Z792" s="555"/>
      <c r="AA792" s="553"/>
      <c r="AB792" s="553"/>
    </row>
    <row r="793" spans="8:8" ht="15.75" customHeight="1">
      <c r="A793" s="475"/>
      <c r="B793" s="553"/>
      <c r="C793" s="553"/>
      <c r="D793" s="553"/>
      <c r="G793" s="553"/>
      <c r="H793" s="553"/>
      <c r="I793" s="553"/>
      <c r="J793" s="553"/>
      <c r="K793" s="553"/>
      <c r="L793" s="553"/>
      <c r="M793" s="553"/>
      <c r="N793" s="553"/>
      <c r="O793" s="553"/>
      <c r="P793" s="553"/>
      <c r="Q793" s="554"/>
      <c r="R793" s="554"/>
      <c r="S793" s="553"/>
      <c r="T793" s="553"/>
      <c r="U793" s="553"/>
      <c r="V793" s="553"/>
      <c r="Y793" s="555"/>
      <c r="Z793" s="555"/>
      <c r="AA793" s="553"/>
      <c r="AB793" s="553"/>
    </row>
    <row r="794" spans="8:8" ht="15.75" customHeight="1">
      <c r="A794" s="475"/>
      <c r="B794" s="553"/>
      <c r="C794" s="553"/>
      <c r="D794" s="553"/>
      <c r="G794" s="553"/>
      <c r="H794" s="553"/>
      <c r="I794" s="553"/>
      <c r="J794" s="553"/>
      <c r="K794" s="553"/>
      <c r="L794" s="553"/>
      <c r="M794" s="553"/>
      <c r="N794" s="553"/>
      <c r="O794" s="553"/>
      <c r="P794" s="553"/>
      <c r="Q794" s="554"/>
      <c r="R794" s="554"/>
      <c r="S794" s="553"/>
      <c r="T794" s="553"/>
      <c r="U794" s="553"/>
      <c r="V794" s="553"/>
      <c r="Y794" s="555"/>
      <c r="Z794" s="555"/>
      <c r="AA794" s="553"/>
      <c r="AB794" s="553"/>
    </row>
    <row r="795" spans="8:8" ht="15.75" customHeight="1">
      <c r="A795" s="475"/>
      <c r="B795" s="553"/>
      <c r="C795" s="553"/>
      <c r="D795" s="553"/>
      <c r="G795" s="553"/>
      <c r="H795" s="553"/>
      <c r="I795" s="553"/>
      <c r="J795" s="553"/>
      <c r="K795" s="553"/>
      <c r="L795" s="553"/>
      <c r="M795" s="553"/>
      <c r="N795" s="553"/>
      <c r="O795" s="553"/>
      <c r="P795" s="553"/>
      <c r="Q795" s="554"/>
      <c r="R795" s="554"/>
      <c r="S795" s="553"/>
      <c r="T795" s="553"/>
      <c r="U795" s="553"/>
      <c r="V795" s="553"/>
      <c r="Y795" s="555"/>
      <c r="Z795" s="555"/>
      <c r="AA795" s="553"/>
      <c r="AB795" s="553"/>
    </row>
    <row r="796" spans="8:8" ht="15.75" customHeight="1">
      <c r="A796" s="475"/>
      <c r="B796" s="553"/>
      <c r="C796" s="553"/>
      <c r="D796" s="553"/>
      <c r="G796" s="553"/>
      <c r="H796" s="553"/>
      <c r="I796" s="553"/>
      <c r="J796" s="553"/>
      <c r="K796" s="553"/>
      <c r="L796" s="553"/>
      <c r="M796" s="553"/>
      <c r="N796" s="553"/>
      <c r="O796" s="553"/>
      <c r="P796" s="553"/>
      <c r="Q796" s="554"/>
      <c r="R796" s="554"/>
      <c r="S796" s="553"/>
      <c r="T796" s="553"/>
      <c r="U796" s="553"/>
      <c r="V796" s="553"/>
      <c r="Y796" s="555"/>
      <c r="Z796" s="555"/>
      <c r="AA796" s="553"/>
      <c r="AB796" s="553"/>
    </row>
    <row r="797" spans="8:8" ht="15.75" customHeight="1">
      <c r="A797" s="475"/>
      <c r="B797" s="553"/>
      <c r="C797" s="553"/>
      <c r="D797" s="553"/>
      <c r="G797" s="553"/>
      <c r="H797" s="553"/>
      <c r="I797" s="553"/>
      <c r="J797" s="553"/>
      <c r="K797" s="553"/>
      <c r="L797" s="553"/>
      <c r="M797" s="553"/>
      <c r="N797" s="553"/>
      <c r="O797" s="553"/>
      <c r="P797" s="553"/>
      <c r="Q797" s="554"/>
      <c r="R797" s="554"/>
      <c r="S797" s="553"/>
      <c r="T797" s="553"/>
      <c r="U797" s="553"/>
      <c r="V797" s="553"/>
      <c r="Y797" s="555"/>
      <c r="Z797" s="555"/>
      <c r="AA797" s="553"/>
      <c r="AB797" s="553"/>
    </row>
    <row r="798" spans="8:8" ht="15.75" customHeight="1">
      <c r="A798" s="475"/>
      <c r="B798" s="553"/>
      <c r="C798" s="553"/>
      <c r="D798" s="553"/>
      <c r="G798" s="553"/>
      <c r="H798" s="553"/>
      <c r="I798" s="553"/>
      <c r="J798" s="553"/>
      <c r="K798" s="553"/>
      <c r="L798" s="553"/>
      <c r="M798" s="553"/>
      <c r="N798" s="553"/>
      <c r="O798" s="553"/>
      <c r="P798" s="553"/>
      <c r="Q798" s="554"/>
      <c r="R798" s="554"/>
      <c r="S798" s="553"/>
      <c r="T798" s="553"/>
      <c r="U798" s="553"/>
      <c r="V798" s="553"/>
      <c r="Y798" s="555"/>
      <c r="Z798" s="555"/>
      <c r="AA798" s="553"/>
      <c r="AB798" s="553"/>
    </row>
    <row r="799" spans="8:8" ht="15.75" customHeight="1">
      <c r="A799" s="475"/>
      <c r="B799" s="553"/>
      <c r="C799" s="553"/>
      <c r="D799" s="553"/>
      <c r="G799" s="553"/>
      <c r="H799" s="553"/>
      <c r="I799" s="553"/>
      <c r="J799" s="553"/>
      <c r="K799" s="553"/>
      <c r="L799" s="553"/>
      <c r="M799" s="553"/>
      <c r="N799" s="553"/>
      <c r="O799" s="553"/>
      <c r="P799" s="553"/>
      <c r="Q799" s="554"/>
      <c r="R799" s="554"/>
      <c r="S799" s="553"/>
      <c r="T799" s="553"/>
      <c r="U799" s="553"/>
      <c r="V799" s="553"/>
      <c r="Y799" s="555"/>
      <c r="Z799" s="555"/>
      <c r="AA799" s="553"/>
      <c r="AB799" s="553"/>
    </row>
    <row r="800" spans="8:8" ht="15.75" customHeight="1">
      <c r="A800" s="475"/>
      <c r="B800" s="553"/>
      <c r="C800" s="553"/>
      <c r="D800" s="553"/>
      <c r="G800" s="553"/>
      <c r="H800" s="553"/>
      <c r="I800" s="553"/>
      <c r="J800" s="553"/>
      <c r="K800" s="553"/>
      <c r="L800" s="553"/>
      <c r="M800" s="553"/>
      <c r="N800" s="553"/>
      <c r="O800" s="553"/>
      <c r="P800" s="553"/>
      <c r="Q800" s="554"/>
      <c r="R800" s="554"/>
      <c r="S800" s="553"/>
      <c r="T800" s="553"/>
      <c r="U800" s="553"/>
      <c r="V800" s="553"/>
      <c r="Y800" s="555"/>
      <c r="Z800" s="555"/>
      <c r="AA800" s="553"/>
      <c r="AB800" s="553"/>
    </row>
    <row r="801" spans="8:8" ht="15.75" customHeight="1">
      <c r="A801" s="475"/>
      <c r="B801" s="553"/>
      <c r="C801" s="553"/>
      <c r="D801" s="553"/>
      <c r="G801" s="553"/>
      <c r="H801" s="553"/>
      <c r="I801" s="553"/>
      <c r="J801" s="553"/>
      <c r="K801" s="553"/>
      <c r="L801" s="553"/>
      <c r="M801" s="553"/>
      <c r="N801" s="553"/>
      <c r="O801" s="553"/>
      <c r="P801" s="553"/>
      <c r="Q801" s="554"/>
      <c r="R801" s="554"/>
      <c r="S801" s="553"/>
      <c r="T801" s="553"/>
      <c r="U801" s="553"/>
      <c r="V801" s="553"/>
      <c r="Y801" s="555"/>
      <c r="Z801" s="555"/>
      <c r="AA801" s="553"/>
      <c r="AB801" s="553"/>
    </row>
    <row r="802" spans="8:8" ht="15.75" customHeight="1">
      <c r="A802" s="475"/>
      <c r="B802" s="553"/>
      <c r="C802" s="553"/>
      <c r="D802" s="553"/>
      <c r="G802" s="553"/>
      <c r="H802" s="553"/>
      <c r="I802" s="553"/>
      <c r="J802" s="553"/>
      <c r="K802" s="553"/>
      <c r="L802" s="553"/>
      <c r="M802" s="553"/>
      <c r="N802" s="553"/>
      <c r="O802" s="553"/>
      <c r="P802" s="553"/>
      <c r="Q802" s="554"/>
      <c r="R802" s="554"/>
      <c r="S802" s="553"/>
      <c r="T802" s="553"/>
      <c r="U802" s="553"/>
      <c r="V802" s="553"/>
      <c r="Y802" s="555"/>
      <c r="Z802" s="555"/>
      <c r="AA802" s="553"/>
      <c r="AB802" s="553"/>
    </row>
    <row r="803" spans="8:8" ht="15.75" customHeight="1">
      <c r="A803" s="475"/>
      <c r="B803" s="553"/>
      <c r="C803" s="553"/>
      <c r="D803" s="553"/>
      <c r="G803" s="553"/>
      <c r="H803" s="553"/>
      <c r="I803" s="553"/>
      <c r="J803" s="553"/>
      <c r="K803" s="553"/>
      <c r="L803" s="553"/>
      <c r="M803" s="553"/>
      <c r="N803" s="553"/>
      <c r="O803" s="553"/>
      <c r="P803" s="553"/>
      <c r="Q803" s="554"/>
      <c r="R803" s="554"/>
      <c r="S803" s="553"/>
      <c r="T803" s="553"/>
      <c r="U803" s="553"/>
      <c r="V803" s="553"/>
      <c r="Y803" s="555"/>
      <c r="Z803" s="555"/>
      <c r="AA803" s="553"/>
      <c r="AB803" s="553"/>
    </row>
    <row r="804" spans="8:8" ht="15.75" customHeight="1">
      <c r="A804" s="475"/>
      <c r="B804" s="553"/>
      <c r="C804" s="553"/>
      <c r="D804" s="553"/>
      <c r="G804" s="553"/>
      <c r="H804" s="553"/>
      <c r="I804" s="553"/>
      <c r="J804" s="553"/>
      <c r="K804" s="553"/>
      <c r="L804" s="553"/>
      <c r="M804" s="553"/>
      <c r="N804" s="553"/>
      <c r="O804" s="553"/>
      <c r="P804" s="553"/>
      <c r="Q804" s="554"/>
      <c r="R804" s="554"/>
      <c r="S804" s="553"/>
      <c r="T804" s="553"/>
      <c r="U804" s="553"/>
      <c r="V804" s="553"/>
      <c r="Y804" s="555"/>
      <c r="Z804" s="555"/>
      <c r="AA804" s="553"/>
      <c r="AB804" s="553"/>
    </row>
    <row r="805" spans="8:8" ht="15.75" customHeight="1">
      <c r="A805" s="475"/>
      <c r="B805" s="553"/>
      <c r="C805" s="553"/>
      <c r="D805" s="553"/>
      <c r="G805" s="553"/>
      <c r="H805" s="553"/>
      <c r="I805" s="553"/>
      <c r="J805" s="553"/>
      <c r="K805" s="553"/>
      <c r="L805" s="553"/>
      <c r="M805" s="553"/>
      <c r="N805" s="553"/>
      <c r="O805" s="553"/>
      <c r="P805" s="553"/>
      <c r="Q805" s="554"/>
      <c r="R805" s="554"/>
      <c r="S805" s="553"/>
      <c r="T805" s="553"/>
      <c r="U805" s="553"/>
      <c r="V805" s="553"/>
      <c r="Y805" s="555"/>
      <c r="Z805" s="555"/>
      <c r="AA805" s="553"/>
      <c r="AB805" s="553"/>
    </row>
    <row r="806" spans="8:8" ht="15.75" customHeight="1">
      <c r="A806" s="475"/>
      <c r="B806" s="553"/>
      <c r="C806" s="553"/>
      <c r="D806" s="553"/>
      <c r="G806" s="553"/>
      <c r="H806" s="553"/>
      <c r="I806" s="553"/>
      <c r="J806" s="553"/>
      <c r="K806" s="553"/>
      <c r="L806" s="553"/>
      <c r="M806" s="553"/>
      <c r="N806" s="553"/>
      <c r="O806" s="553"/>
      <c r="P806" s="553"/>
      <c r="Q806" s="554"/>
      <c r="R806" s="554"/>
      <c r="S806" s="553"/>
      <c r="T806" s="553"/>
      <c r="U806" s="553"/>
      <c r="V806" s="553"/>
      <c r="Y806" s="555"/>
      <c r="Z806" s="555"/>
      <c r="AA806" s="553"/>
      <c r="AB806" s="553"/>
    </row>
    <row r="807" spans="8:8" ht="15.75" customHeight="1">
      <c r="A807" s="475"/>
      <c r="B807" s="553"/>
      <c r="C807" s="553"/>
      <c r="D807" s="553"/>
      <c r="G807" s="553"/>
      <c r="H807" s="553"/>
      <c r="I807" s="553"/>
      <c r="J807" s="553"/>
      <c r="K807" s="553"/>
      <c r="L807" s="553"/>
      <c r="M807" s="553"/>
      <c r="N807" s="553"/>
      <c r="O807" s="553"/>
      <c r="P807" s="553"/>
      <c r="Q807" s="554"/>
      <c r="R807" s="554"/>
      <c r="S807" s="553"/>
      <c r="T807" s="553"/>
      <c r="U807" s="553"/>
      <c r="V807" s="553"/>
      <c r="Y807" s="555"/>
      <c r="Z807" s="555"/>
      <c r="AA807" s="553"/>
      <c r="AB807" s="553"/>
    </row>
    <row r="808" spans="8:8" ht="15.75" customHeight="1">
      <c r="A808" s="475"/>
      <c r="B808" s="553"/>
      <c r="C808" s="553"/>
      <c r="D808" s="553"/>
      <c r="G808" s="553"/>
      <c r="H808" s="553"/>
      <c r="I808" s="553"/>
      <c r="J808" s="553"/>
      <c r="K808" s="553"/>
      <c r="L808" s="553"/>
      <c r="M808" s="553"/>
      <c r="N808" s="553"/>
      <c r="O808" s="553"/>
      <c r="P808" s="553"/>
      <c r="Q808" s="554"/>
      <c r="R808" s="554"/>
      <c r="S808" s="553"/>
      <c r="T808" s="553"/>
      <c r="U808" s="553"/>
      <c r="V808" s="553"/>
      <c r="Y808" s="555"/>
      <c r="Z808" s="555"/>
      <c r="AA808" s="553"/>
      <c r="AB808" s="553"/>
    </row>
    <row r="809" spans="8:8" ht="15.75" customHeight="1">
      <c r="A809" s="475"/>
      <c r="B809" s="553"/>
      <c r="C809" s="553"/>
      <c r="D809" s="553"/>
      <c r="G809" s="553"/>
      <c r="H809" s="553"/>
      <c r="I809" s="553"/>
      <c r="J809" s="553"/>
      <c r="K809" s="553"/>
      <c r="L809" s="553"/>
      <c r="M809" s="553"/>
      <c r="N809" s="553"/>
      <c r="O809" s="553"/>
      <c r="P809" s="553"/>
      <c r="Q809" s="554"/>
      <c r="R809" s="554"/>
      <c r="S809" s="553"/>
      <c r="T809" s="553"/>
      <c r="U809" s="553"/>
      <c r="V809" s="553"/>
      <c r="Y809" s="555"/>
      <c r="Z809" s="555"/>
      <c r="AA809" s="553"/>
      <c r="AB809" s="553"/>
    </row>
    <row r="810" spans="8:8" ht="15.75" customHeight="1">
      <c r="A810" s="475"/>
      <c r="B810" s="553"/>
      <c r="C810" s="553"/>
      <c r="D810" s="553"/>
      <c r="G810" s="553"/>
      <c r="H810" s="553"/>
      <c r="I810" s="553"/>
      <c r="J810" s="553"/>
      <c r="K810" s="553"/>
      <c r="L810" s="553"/>
      <c r="M810" s="553"/>
      <c r="N810" s="553"/>
      <c r="O810" s="553"/>
      <c r="P810" s="553"/>
      <c r="Q810" s="554"/>
      <c r="R810" s="554"/>
      <c r="S810" s="553"/>
      <c r="T810" s="553"/>
      <c r="U810" s="553"/>
      <c r="V810" s="553"/>
      <c r="Y810" s="555"/>
      <c r="Z810" s="555"/>
      <c r="AA810" s="553"/>
      <c r="AB810" s="553"/>
    </row>
    <row r="811" spans="8:8" ht="15.75" customHeight="1">
      <c r="A811" s="475"/>
      <c r="B811" s="553"/>
      <c r="C811" s="553"/>
      <c r="D811" s="553"/>
      <c r="G811" s="553"/>
      <c r="H811" s="553"/>
      <c r="I811" s="553"/>
      <c r="J811" s="553"/>
      <c r="K811" s="553"/>
      <c r="L811" s="553"/>
      <c r="M811" s="553"/>
      <c r="N811" s="553"/>
      <c r="O811" s="553"/>
      <c r="P811" s="553"/>
      <c r="Q811" s="554"/>
      <c r="R811" s="554"/>
      <c r="S811" s="553"/>
      <c r="T811" s="553"/>
      <c r="U811" s="553"/>
      <c r="V811" s="553"/>
      <c r="Y811" s="555"/>
      <c r="Z811" s="555"/>
      <c r="AA811" s="553"/>
      <c r="AB811" s="553"/>
    </row>
    <row r="812" spans="8:8" ht="15.75" customHeight="1">
      <c r="A812" s="475"/>
      <c r="B812" s="553"/>
      <c r="C812" s="553"/>
      <c r="D812" s="553"/>
      <c r="G812" s="553"/>
      <c r="H812" s="553"/>
      <c r="I812" s="553"/>
      <c r="J812" s="553"/>
      <c r="K812" s="553"/>
      <c r="L812" s="553"/>
      <c r="M812" s="553"/>
      <c r="N812" s="553"/>
      <c r="O812" s="553"/>
      <c r="P812" s="553"/>
      <c r="Q812" s="554"/>
      <c r="R812" s="554"/>
      <c r="S812" s="553"/>
      <c r="T812" s="553"/>
      <c r="U812" s="553"/>
      <c r="V812" s="553"/>
      <c r="Y812" s="555"/>
      <c r="Z812" s="555"/>
      <c r="AA812" s="553"/>
      <c r="AB812" s="553"/>
    </row>
    <row r="813" spans="8:8" ht="15.75" customHeight="1">
      <c r="A813" s="475"/>
      <c r="B813" s="553"/>
      <c r="C813" s="553"/>
      <c r="D813" s="553"/>
      <c r="G813" s="553"/>
      <c r="H813" s="553"/>
      <c r="I813" s="553"/>
      <c r="J813" s="553"/>
      <c r="K813" s="553"/>
      <c r="L813" s="553"/>
      <c r="M813" s="553"/>
      <c r="N813" s="553"/>
      <c r="O813" s="553"/>
      <c r="P813" s="553"/>
      <c r="Q813" s="554"/>
      <c r="R813" s="554"/>
      <c r="S813" s="553"/>
      <c r="T813" s="553"/>
      <c r="U813" s="553"/>
      <c r="V813" s="553"/>
      <c r="Y813" s="555"/>
      <c r="Z813" s="555"/>
      <c r="AA813" s="553"/>
      <c r="AB813" s="553"/>
    </row>
    <row r="814" spans="8:8" ht="15.75" customHeight="1">
      <c r="A814" s="475"/>
      <c r="B814" s="553"/>
      <c r="C814" s="553"/>
      <c r="D814" s="553"/>
      <c r="G814" s="553"/>
      <c r="H814" s="553"/>
      <c r="I814" s="553"/>
      <c r="J814" s="553"/>
      <c r="K814" s="553"/>
      <c r="L814" s="553"/>
      <c r="M814" s="553"/>
      <c r="N814" s="553"/>
      <c r="O814" s="553"/>
      <c r="P814" s="553"/>
      <c r="Q814" s="554"/>
      <c r="R814" s="554"/>
      <c r="S814" s="553"/>
      <c r="T814" s="553"/>
      <c r="U814" s="553"/>
      <c r="V814" s="553"/>
      <c r="Y814" s="555"/>
      <c r="Z814" s="555"/>
      <c r="AA814" s="553"/>
      <c r="AB814" s="553"/>
    </row>
    <row r="815" spans="8:8" ht="15.75" customHeight="1">
      <c r="A815" s="475"/>
      <c r="B815" s="553"/>
      <c r="C815" s="553"/>
      <c r="D815" s="553"/>
      <c r="G815" s="553"/>
      <c r="H815" s="553"/>
      <c r="I815" s="553"/>
      <c r="J815" s="553"/>
      <c r="K815" s="553"/>
      <c r="L815" s="553"/>
      <c r="M815" s="553"/>
      <c r="N815" s="553"/>
      <c r="O815" s="553"/>
      <c r="P815" s="553"/>
      <c r="Q815" s="554"/>
      <c r="R815" s="554"/>
      <c r="S815" s="553"/>
      <c r="T815" s="553"/>
      <c r="U815" s="553"/>
      <c r="V815" s="553"/>
      <c r="Y815" s="555"/>
      <c r="Z815" s="555"/>
      <c r="AA815" s="553"/>
      <c r="AB815" s="553"/>
    </row>
    <row r="816" spans="8:8" ht="15.75" customHeight="1">
      <c r="A816" s="475"/>
      <c r="B816" s="553"/>
      <c r="C816" s="553"/>
      <c r="D816" s="553"/>
      <c r="G816" s="553"/>
      <c r="H816" s="553"/>
      <c r="I816" s="553"/>
      <c r="J816" s="553"/>
      <c r="K816" s="553"/>
      <c r="L816" s="553"/>
      <c r="M816" s="553"/>
      <c r="N816" s="553"/>
      <c r="O816" s="553"/>
      <c r="P816" s="553"/>
      <c r="Q816" s="554"/>
      <c r="R816" s="554"/>
      <c r="S816" s="553"/>
      <c r="T816" s="553"/>
      <c r="U816" s="553"/>
      <c r="V816" s="553"/>
      <c r="Y816" s="555"/>
      <c r="Z816" s="555"/>
      <c r="AA816" s="553"/>
      <c r="AB816" s="553"/>
    </row>
    <row r="817" spans="8:8" ht="15.75" customHeight="1">
      <c r="A817" s="475"/>
      <c r="B817" s="553"/>
      <c r="C817" s="553"/>
      <c r="D817" s="553"/>
      <c r="G817" s="553"/>
      <c r="H817" s="553"/>
      <c r="I817" s="553"/>
      <c r="J817" s="553"/>
      <c r="K817" s="553"/>
      <c r="L817" s="553"/>
      <c r="M817" s="553"/>
      <c r="N817" s="553"/>
      <c r="O817" s="553"/>
      <c r="P817" s="553"/>
      <c r="Q817" s="554"/>
      <c r="R817" s="554"/>
      <c r="S817" s="553"/>
      <c r="T817" s="553"/>
      <c r="U817" s="553"/>
      <c r="V817" s="553"/>
      <c r="Y817" s="555"/>
      <c r="Z817" s="555"/>
      <c r="AA817" s="553"/>
      <c r="AB817" s="553"/>
    </row>
    <row r="818" spans="8:8" ht="15.75" customHeight="1">
      <c r="A818" s="475"/>
      <c r="B818" s="553"/>
      <c r="C818" s="553"/>
      <c r="D818" s="553"/>
      <c r="G818" s="553"/>
      <c r="H818" s="553"/>
      <c r="I818" s="553"/>
      <c r="J818" s="553"/>
      <c r="K818" s="553"/>
      <c r="L818" s="553"/>
      <c r="M818" s="553"/>
      <c r="N818" s="553"/>
      <c r="O818" s="553"/>
      <c r="P818" s="553"/>
      <c r="Q818" s="554"/>
      <c r="R818" s="554"/>
      <c r="S818" s="553"/>
      <c r="T818" s="553"/>
      <c r="U818" s="553"/>
      <c r="V818" s="553"/>
      <c r="Y818" s="555"/>
      <c r="Z818" s="555"/>
      <c r="AA818" s="553"/>
      <c r="AB818" s="553"/>
    </row>
    <row r="819" spans="8:8" ht="15.75" customHeight="1">
      <c r="A819" s="475"/>
      <c r="B819" s="553"/>
      <c r="C819" s="553"/>
      <c r="D819" s="553"/>
      <c r="G819" s="553"/>
      <c r="H819" s="553"/>
      <c r="I819" s="553"/>
      <c r="J819" s="553"/>
      <c r="K819" s="553"/>
      <c r="L819" s="553"/>
      <c r="M819" s="553"/>
      <c r="N819" s="553"/>
      <c r="O819" s="553"/>
      <c r="P819" s="553"/>
      <c r="Q819" s="554"/>
      <c r="R819" s="554"/>
      <c r="S819" s="553"/>
      <c r="T819" s="553"/>
      <c r="U819" s="553"/>
      <c r="V819" s="553"/>
      <c r="Y819" s="555"/>
      <c r="Z819" s="555"/>
      <c r="AA819" s="553"/>
      <c r="AB819" s="553"/>
    </row>
    <row r="820" spans="8:8" ht="15.75" customHeight="1">
      <c r="A820" s="475"/>
      <c r="B820" s="553"/>
      <c r="C820" s="553"/>
      <c r="D820" s="553"/>
      <c r="G820" s="553"/>
      <c r="H820" s="553"/>
      <c r="I820" s="553"/>
      <c r="J820" s="553"/>
      <c r="K820" s="553"/>
      <c r="L820" s="553"/>
      <c r="M820" s="553"/>
      <c r="N820" s="553"/>
      <c r="O820" s="553"/>
      <c r="P820" s="553"/>
      <c r="Q820" s="554"/>
      <c r="R820" s="554"/>
      <c r="S820" s="553"/>
      <c r="T820" s="553"/>
      <c r="U820" s="553"/>
      <c r="V820" s="553"/>
      <c r="Y820" s="555"/>
      <c r="Z820" s="555"/>
      <c r="AA820" s="553"/>
      <c r="AB820" s="553"/>
    </row>
    <row r="821" spans="8:8" ht="15.75" customHeight="1">
      <c r="A821" s="475"/>
      <c r="B821" s="553"/>
      <c r="C821" s="553"/>
      <c r="D821" s="553"/>
      <c r="G821" s="553"/>
      <c r="H821" s="553"/>
      <c r="I821" s="553"/>
      <c r="J821" s="553"/>
      <c r="K821" s="553"/>
      <c r="L821" s="553"/>
      <c r="M821" s="553"/>
      <c r="N821" s="553"/>
      <c r="O821" s="553"/>
      <c r="P821" s="553"/>
      <c r="Q821" s="554"/>
      <c r="R821" s="554"/>
      <c r="S821" s="553"/>
      <c r="T821" s="553"/>
      <c r="U821" s="553"/>
      <c r="V821" s="553"/>
      <c r="Y821" s="555"/>
      <c r="Z821" s="555"/>
      <c r="AA821" s="553"/>
      <c r="AB821" s="553"/>
    </row>
    <row r="822" spans="8:8" ht="15.75" customHeight="1">
      <c r="A822" s="475"/>
      <c r="B822" s="553"/>
      <c r="C822" s="553"/>
      <c r="D822" s="553"/>
      <c r="G822" s="553"/>
      <c r="H822" s="553"/>
      <c r="I822" s="553"/>
      <c r="J822" s="553"/>
      <c r="K822" s="553"/>
      <c r="L822" s="553"/>
      <c r="M822" s="553"/>
      <c r="N822" s="553"/>
      <c r="O822" s="553"/>
      <c r="P822" s="553"/>
      <c r="Q822" s="554"/>
      <c r="R822" s="554"/>
      <c r="S822" s="553"/>
      <c r="T822" s="553"/>
      <c r="U822" s="553"/>
      <c r="V822" s="553"/>
      <c r="Y822" s="555"/>
      <c r="Z822" s="555"/>
      <c r="AA822" s="553"/>
      <c r="AB822" s="553"/>
    </row>
    <row r="823" spans="8:8" ht="15.75" customHeight="1">
      <c r="A823" s="475"/>
      <c r="B823" s="553"/>
      <c r="C823" s="553"/>
      <c r="D823" s="553"/>
      <c r="G823" s="553"/>
      <c r="H823" s="553"/>
      <c r="I823" s="553"/>
      <c r="J823" s="553"/>
      <c r="K823" s="553"/>
      <c r="L823" s="553"/>
      <c r="M823" s="553"/>
      <c r="N823" s="553"/>
      <c r="O823" s="553"/>
      <c r="P823" s="553"/>
      <c r="Q823" s="554"/>
      <c r="R823" s="554"/>
      <c r="S823" s="553"/>
      <c r="T823" s="553"/>
      <c r="U823" s="553"/>
      <c r="V823" s="553"/>
      <c r="Y823" s="555"/>
      <c r="Z823" s="555"/>
      <c r="AA823" s="553"/>
      <c r="AB823" s="553"/>
    </row>
    <row r="824" spans="8:8" ht="15.75" customHeight="1">
      <c r="A824" s="475"/>
      <c r="B824" s="553"/>
      <c r="C824" s="553"/>
      <c r="D824" s="553"/>
      <c r="G824" s="553"/>
      <c r="H824" s="553"/>
      <c r="I824" s="553"/>
      <c r="J824" s="553"/>
      <c r="K824" s="553"/>
      <c r="L824" s="553"/>
      <c r="M824" s="553"/>
      <c r="N824" s="553"/>
      <c r="O824" s="553"/>
      <c r="P824" s="553"/>
      <c r="Q824" s="554"/>
      <c r="R824" s="554"/>
      <c r="S824" s="553"/>
      <c r="T824" s="553"/>
      <c r="U824" s="553"/>
      <c r="V824" s="553"/>
      <c r="Y824" s="555"/>
      <c r="Z824" s="555"/>
      <c r="AA824" s="553"/>
      <c r="AB824" s="553"/>
    </row>
    <row r="825" spans="8:8" ht="15.75" customHeight="1">
      <c r="A825" s="475"/>
      <c r="B825" s="553"/>
      <c r="C825" s="553"/>
      <c r="D825" s="553"/>
      <c r="G825" s="553"/>
      <c r="H825" s="553"/>
      <c r="I825" s="553"/>
      <c r="J825" s="553"/>
      <c r="K825" s="553"/>
      <c r="L825" s="553"/>
      <c r="M825" s="553"/>
      <c r="N825" s="553"/>
      <c r="O825" s="553"/>
      <c r="P825" s="553"/>
      <c r="Q825" s="554"/>
      <c r="R825" s="554"/>
      <c r="S825" s="553"/>
      <c r="T825" s="553"/>
      <c r="U825" s="553"/>
      <c r="V825" s="553"/>
      <c r="Y825" s="555"/>
      <c r="Z825" s="555"/>
      <c r="AA825" s="553"/>
      <c r="AB825" s="553"/>
    </row>
    <row r="826" spans="8:8" ht="15.75" customHeight="1">
      <c r="A826" s="475"/>
      <c r="B826" s="553"/>
      <c r="C826" s="553"/>
      <c r="D826" s="553"/>
      <c r="G826" s="553"/>
      <c r="H826" s="553"/>
      <c r="I826" s="553"/>
      <c r="J826" s="553"/>
      <c r="K826" s="553"/>
      <c r="L826" s="553"/>
      <c r="M826" s="553"/>
      <c r="N826" s="553"/>
      <c r="O826" s="553"/>
      <c r="P826" s="553"/>
      <c r="Q826" s="554"/>
      <c r="R826" s="554"/>
      <c r="S826" s="553"/>
      <c r="T826" s="553"/>
      <c r="U826" s="553"/>
      <c r="V826" s="553"/>
      <c r="Y826" s="555"/>
      <c r="Z826" s="555"/>
      <c r="AA826" s="553"/>
      <c r="AB826" s="553"/>
    </row>
    <row r="827" spans="8:8" ht="15.75" customHeight="1">
      <c r="A827" s="475"/>
      <c r="B827" s="553"/>
      <c r="C827" s="553"/>
      <c r="D827" s="553"/>
      <c r="G827" s="553"/>
      <c r="H827" s="553"/>
      <c r="I827" s="553"/>
      <c r="J827" s="553"/>
      <c r="K827" s="553"/>
      <c r="L827" s="553"/>
      <c r="M827" s="553"/>
      <c r="N827" s="553"/>
      <c r="O827" s="553"/>
      <c r="P827" s="553"/>
      <c r="Q827" s="554"/>
      <c r="R827" s="554"/>
      <c r="S827" s="553"/>
      <c r="T827" s="553"/>
      <c r="U827" s="553"/>
      <c r="V827" s="553"/>
      <c r="Y827" s="555"/>
      <c r="Z827" s="555"/>
      <c r="AA827" s="553"/>
      <c r="AB827" s="553"/>
    </row>
    <row r="828" spans="8:8" ht="15.75" customHeight="1">
      <c r="A828" s="475"/>
      <c r="B828" s="553"/>
      <c r="C828" s="553"/>
      <c r="D828" s="553"/>
      <c r="G828" s="553"/>
      <c r="H828" s="553"/>
      <c r="I828" s="553"/>
      <c r="J828" s="553"/>
      <c r="K828" s="553"/>
      <c r="L828" s="553"/>
      <c r="M828" s="553"/>
      <c r="N828" s="553"/>
      <c r="O828" s="553"/>
      <c r="P828" s="553"/>
      <c r="Q828" s="554"/>
      <c r="R828" s="554"/>
      <c r="S828" s="553"/>
      <c r="T828" s="553"/>
      <c r="U828" s="553"/>
      <c r="V828" s="553"/>
      <c r="Y828" s="555"/>
      <c r="Z828" s="555"/>
      <c r="AA828" s="553"/>
      <c r="AB828" s="553"/>
    </row>
    <row r="829" spans="8:8" ht="15.75" customHeight="1">
      <c r="A829" s="475"/>
      <c r="B829" s="553"/>
      <c r="C829" s="553"/>
      <c r="D829" s="553"/>
      <c r="G829" s="553"/>
      <c r="H829" s="553"/>
      <c r="I829" s="553"/>
      <c r="J829" s="553"/>
      <c r="K829" s="553"/>
      <c r="L829" s="553"/>
      <c r="M829" s="553"/>
      <c r="N829" s="553"/>
      <c r="O829" s="553"/>
      <c r="P829" s="553"/>
      <c r="Q829" s="554"/>
      <c r="R829" s="554"/>
      <c r="S829" s="553"/>
      <c r="T829" s="553"/>
      <c r="U829" s="553"/>
      <c r="V829" s="553"/>
      <c r="Y829" s="555"/>
      <c r="Z829" s="555"/>
      <c r="AA829" s="553"/>
      <c r="AB829" s="553"/>
    </row>
    <row r="830" spans="8:8" ht="15.75" customHeight="1">
      <c r="A830" s="475"/>
      <c r="B830" s="553"/>
      <c r="C830" s="553"/>
      <c r="D830" s="553"/>
      <c r="G830" s="553"/>
      <c r="H830" s="553"/>
      <c r="I830" s="553"/>
      <c r="J830" s="553"/>
      <c r="K830" s="553"/>
      <c r="L830" s="553"/>
      <c r="M830" s="553"/>
      <c r="N830" s="553"/>
      <c r="O830" s="553"/>
      <c r="P830" s="553"/>
      <c r="Q830" s="554"/>
      <c r="R830" s="554"/>
      <c r="S830" s="553"/>
      <c r="T830" s="553"/>
      <c r="U830" s="553"/>
      <c r="V830" s="553"/>
      <c r="Y830" s="555"/>
      <c r="Z830" s="555"/>
      <c r="AA830" s="553"/>
      <c r="AB830" s="553"/>
    </row>
    <row r="831" spans="8:8" ht="15.75" customHeight="1">
      <c r="A831" s="475"/>
      <c r="B831" s="553"/>
      <c r="C831" s="553"/>
      <c r="D831" s="553"/>
      <c r="G831" s="553"/>
      <c r="H831" s="553"/>
      <c r="I831" s="553"/>
      <c r="J831" s="553"/>
      <c r="K831" s="553"/>
      <c r="L831" s="553"/>
      <c r="M831" s="553"/>
      <c r="N831" s="553"/>
      <c r="O831" s="553"/>
      <c r="P831" s="553"/>
      <c r="Q831" s="554"/>
      <c r="R831" s="554"/>
      <c r="S831" s="553"/>
      <c r="T831" s="553"/>
      <c r="U831" s="553"/>
      <c r="V831" s="553"/>
      <c r="Y831" s="555"/>
      <c r="Z831" s="555"/>
      <c r="AA831" s="553"/>
      <c r="AB831" s="553"/>
    </row>
    <row r="832" spans="8:8" ht="15.75" customHeight="1">
      <c r="A832" s="475"/>
      <c r="B832" s="553"/>
      <c r="C832" s="553"/>
      <c r="D832" s="553"/>
      <c r="G832" s="553"/>
      <c r="H832" s="553"/>
      <c r="I832" s="553"/>
      <c r="J832" s="553"/>
      <c r="K832" s="553"/>
      <c r="L832" s="553"/>
      <c r="M832" s="553"/>
      <c r="N832" s="553"/>
      <c r="O832" s="553"/>
      <c r="P832" s="553"/>
      <c r="Q832" s="554"/>
      <c r="R832" s="554"/>
      <c r="S832" s="553"/>
      <c r="T832" s="553"/>
      <c r="U832" s="553"/>
      <c r="V832" s="553"/>
      <c r="Y832" s="555"/>
      <c r="Z832" s="555"/>
      <c r="AA832" s="553"/>
      <c r="AB832" s="553"/>
    </row>
    <row r="833" spans="8:8" ht="15.75" customHeight="1">
      <c r="A833" s="475"/>
      <c r="B833" s="553"/>
      <c r="C833" s="553"/>
      <c r="D833" s="553"/>
      <c r="G833" s="553"/>
      <c r="H833" s="553"/>
      <c r="I833" s="553"/>
      <c r="J833" s="553"/>
      <c r="K833" s="553"/>
      <c r="L833" s="553"/>
      <c r="M833" s="553"/>
      <c r="N833" s="553"/>
      <c r="O833" s="553"/>
      <c r="P833" s="553"/>
      <c r="Q833" s="554"/>
      <c r="R833" s="554"/>
      <c r="S833" s="553"/>
      <c r="T833" s="553"/>
      <c r="U833" s="553"/>
      <c r="V833" s="553"/>
      <c r="Y833" s="555"/>
      <c r="Z833" s="555"/>
      <c r="AA833" s="553"/>
      <c r="AB833" s="553"/>
    </row>
    <row r="834" spans="8:8" ht="15.75" customHeight="1">
      <c r="A834" s="475"/>
      <c r="B834" s="553"/>
      <c r="C834" s="553"/>
      <c r="D834" s="553"/>
      <c r="G834" s="553"/>
      <c r="H834" s="553"/>
      <c r="I834" s="553"/>
      <c r="J834" s="553"/>
      <c r="K834" s="553"/>
      <c r="L834" s="553"/>
      <c r="M834" s="553"/>
      <c r="N834" s="553"/>
      <c r="O834" s="553"/>
      <c r="P834" s="553"/>
      <c r="Q834" s="554"/>
      <c r="R834" s="554"/>
      <c r="S834" s="553"/>
      <c r="T834" s="553"/>
      <c r="U834" s="553"/>
      <c r="V834" s="553"/>
      <c r="Y834" s="555"/>
      <c r="Z834" s="555"/>
      <c r="AA834" s="553"/>
      <c r="AB834" s="553"/>
    </row>
    <row r="835" spans="8:8" ht="15.75" customHeight="1">
      <c r="A835" s="475"/>
      <c r="B835" s="553"/>
      <c r="C835" s="553"/>
      <c r="D835" s="553"/>
      <c r="G835" s="553"/>
      <c r="H835" s="553"/>
      <c r="I835" s="553"/>
      <c r="J835" s="553"/>
      <c r="K835" s="553"/>
      <c r="L835" s="553"/>
      <c r="M835" s="553"/>
      <c r="N835" s="553"/>
      <c r="O835" s="553"/>
      <c r="P835" s="553"/>
      <c r="Q835" s="554"/>
      <c r="R835" s="554"/>
      <c r="S835" s="553"/>
      <c r="T835" s="553"/>
      <c r="U835" s="553"/>
      <c r="V835" s="553"/>
      <c r="Y835" s="555"/>
      <c r="Z835" s="555"/>
      <c r="AA835" s="553"/>
      <c r="AB835" s="553"/>
    </row>
    <row r="836" spans="8:8" ht="15.75" customHeight="1">
      <c r="A836" s="475"/>
      <c r="B836" s="553"/>
      <c r="C836" s="553"/>
      <c r="D836" s="553"/>
      <c r="G836" s="553"/>
      <c r="H836" s="553"/>
      <c r="I836" s="553"/>
      <c r="J836" s="553"/>
      <c r="K836" s="553"/>
      <c r="L836" s="553"/>
      <c r="M836" s="553"/>
      <c r="N836" s="553"/>
      <c r="O836" s="553"/>
      <c r="P836" s="553"/>
      <c r="Q836" s="554"/>
      <c r="R836" s="554"/>
      <c r="S836" s="553"/>
      <c r="T836" s="553"/>
      <c r="U836" s="553"/>
      <c r="V836" s="553"/>
      <c r="Y836" s="555"/>
      <c r="Z836" s="555"/>
      <c r="AA836" s="553"/>
      <c r="AB836" s="553"/>
    </row>
    <row r="837" spans="8:8" ht="15.75" customHeight="1">
      <c r="A837" s="475"/>
      <c r="B837" s="553"/>
      <c r="C837" s="553"/>
      <c r="D837" s="553"/>
      <c r="G837" s="553"/>
      <c r="H837" s="553"/>
      <c r="I837" s="553"/>
      <c r="J837" s="553"/>
      <c r="K837" s="553"/>
      <c r="L837" s="553"/>
      <c r="M837" s="553"/>
      <c r="N837" s="553"/>
      <c r="O837" s="553"/>
      <c r="P837" s="553"/>
      <c r="Q837" s="554"/>
      <c r="R837" s="554"/>
      <c r="S837" s="553"/>
      <c r="T837" s="553"/>
      <c r="U837" s="553"/>
      <c r="V837" s="553"/>
      <c r="Y837" s="555"/>
      <c r="Z837" s="555"/>
      <c r="AA837" s="553"/>
      <c r="AB837" s="553"/>
    </row>
    <row r="838" spans="8:8" ht="15.75" customHeight="1">
      <c r="A838" s="475"/>
      <c r="B838" s="553"/>
      <c r="C838" s="553"/>
      <c r="D838" s="553"/>
      <c r="G838" s="553"/>
      <c r="H838" s="553"/>
      <c r="I838" s="553"/>
      <c r="J838" s="553"/>
      <c r="K838" s="553"/>
      <c r="L838" s="553"/>
      <c r="M838" s="553"/>
      <c r="N838" s="553"/>
      <c r="O838" s="553"/>
      <c r="P838" s="553"/>
      <c r="Q838" s="554"/>
      <c r="R838" s="554"/>
      <c r="S838" s="553"/>
      <c r="T838" s="553"/>
      <c r="U838" s="553"/>
      <c r="V838" s="553"/>
      <c r="Y838" s="555"/>
      <c r="Z838" s="555"/>
      <c r="AA838" s="553"/>
      <c r="AB838" s="553"/>
    </row>
    <row r="839" spans="8:8" ht="15.75" customHeight="1">
      <c r="A839" s="475"/>
      <c r="B839" s="553"/>
      <c r="C839" s="553"/>
      <c r="D839" s="553"/>
      <c r="G839" s="553"/>
      <c r="H839" s="553"/>
      <c r="I839" s="553"/>
      <c r="J839" s="553"/>
      <c r="K839" s="553"/>
      <c r="L839" s="553"/>
      <c r="M839" s="553"/>
      <c r="N839" s="553"/>
      <c r="O839" s="553"/>
      <c r="P839" s="553"/>
      <c r="Q839" s="554"/>
      <c r="R839" s="554"/>
      <c r="S839" s="553"/>
      <c r="T839" s="553"/>
      <c r="U839" s="553"/>
      <c r="V839" s="553"/>
      <c r="Y839" s="555"/>
      <c r="Z839" s="555"/>
      <c r="AA839" s="553"/>
      <c r="AB839" s="553"/>
    </row>
    <row r="840" spans="8:8" ht="15.75" customHeight="1">
      <c r="A840" s="475"/>
      <c r="B840" s="553"/>
      <c r="C840" s="553"/>
      <c r="D840" s="553"/>
      <c r="G840" s="553"/>
      <c r="H840" s="553"/>
      <c r="I840" s="553"/>
      <c r="J840" s="553"/>
      <c r="K840" s="553"/>
      <c r="L840" s="553"/>
      <c r="M840" s="553"/>
      <c r="N840" s="553"/>
      <c r="O840" s="553"/>
      <c r="P840" s="553"/>
      <c r="Q840" s="554"/>
      <c r="R840" s="554"/>
      <c r="S840" s="553"/>
      <c r="T840" s="553"/>
      <c r="U840" s="553"/>
      <c r="V840" s="553"/>
      <c r="Y840" s="555"/>
      <c r="Z840" s="555"/>
      <c r="AA840" s="553"/>
      <c r="AB840" s="553"/>
    </row>
    <row r="841" spans="8:8" ht="15.75" customHeight="1">
      <c r="A841" s="475"/>
      <c r="B841" s="553"/>
      <c r="C841" s="553"/>
      <c r="D841" s="553"/>
      <c r="G841" s="553"/>
      <c r="H841" s="553"/>
      <c r="I841" s="553"/>
      <c r="J841" s="553"/>
      <c r="K841" s="553"/>
      <c r="L841" s="553"/>
      <c r="M841" s="553"/>
      <c r="N841" s="553"/>
      <c r="O841" s="553"/>
      <c r="P841" s="553"/>
      <c r="Q841" s="554"/>
      <c r="R841" s="554"/>
      <c r="S841" s="553"/>
      <c r="T841" s="553"/>
      <c r="U841" s="553"/>
      <c r="V841" s="553"/>
      <c r="Y841" s="555"/>
      <c r="Z841" s="555"/>
      <c r="AA841" s="553"/>
      <c r="AB841" s="553"/>
    </row>
    <row r="842" spans="8:8" ht="15.75" customHeight="1">
      <c r="A842" s="475"/>
      <c r="B842" s="553"/>
      <c r="C842" s="553"/>
      <c r="D842" s="553"/>
      <c r="G842" s="553"/>
      <c r="H842" s="553"/>
      <c r="I842" s="553"/>
      <c r="J842" s="553"/>
      <c r="K842" s="553"/>
      <c r="L842" s="553"/>
      <c r="M842" s="553"/>
      <c r="N842" s="553"/>
      <c r="O842" s="553"/>
      <c r="P842" s="553"/>
      <c r="Q842" s="554"/>
      <c r="R842" s="554"/>
      <c r="S842" s="553"/>
      <c r="T842" s="553"/>
      <c r="U842" s="553"/>
      <c r="V842" s="553"/>
      <c r="Y842" s="555"/>
      <c r="Z842" s="555"/>
      <c r="AA842" s="553"/>
      <c r="AB842" s="553"/>
    </row>
    <row r="843" spans="8:8" ht="15.75" customHeight="1">
      <c r="A843" s="475"/>
      <c r="B843" s="553"/>
      <c r="C843" s="553"/>
      <c r="D843" s="553"/>
      <c r="G843" s="553"/>
      <c r="H843" s="553"/>
      <c r="I843" s="553"/>
      <c r="J843" s="553"/>
      <c r="K843" s="553"/>
      <c r="L843" s="553"/>
      <c r="M843" s="553"/>
      <c r="N843" s="553"/>
      <c r="O843" s="553"/>
      <c r="P843" s="553"/>
      <c r="Q843" s="554"/>
      <c r="R843" s="554"/>
      <c r="S843" s="553"/>
      <c r="T843" s="553"/>
      <c r="U843" s="553"/>
      <c r="V843" s="553"/>
      <c r="Y843" s="555"/>
      <c r="Z843" s="555"/>
      <c r="AA843" s="553"/>
      <c r="AB843" s="553"/>
    </row>
    <row r="844" spans="8:8" ht="15.75" customHeight="1">
      <c r="A844" s="475"/>
      <c r="B844" s="553"/>
      <c r="C844" s="553"/>
      <c r="D844" s="553"/>
      <c r="G844" s="553"/>
      <c r="H844" s="553"/>
      <c r="I844" s="553"/>
      <c r="J844" s="553"/>
      <c r="K844" s="553"/>
      <c r="L844" s="553"/>
      <c r="M844" s="553"/>
      <c r="N844" s="553"/>
      <c r="O844" s="553"/>
      <c r="P844" s="553"/>
      <c r="Q844" s="554"/>
      <c r="R844" s="554"/>
      <c r="S844" s="553"/>
      <c r="T844" s="553"/>
      <c r="U844" s="553"/>
      <c r="V844" s="553"/>
      <c r="Y844" s="555"/>
      <c r="Z844" s="555"/>
      <c r="AA844" s="553"/>
      <c r="AB844" s="553"/>
    </row>
    <row r="845" spans="8:8" ht="15.75" customHeight="1">
      <c r="A845" s="475"/>
      <c r="B845" s="553"/>
      <c r="C845" s="553"/>
      <c r="D845" s="553"/>
      <c r="G845" s="553"/>
      <c r="H845" s="553"/>
      <c r="I845" s="553"/>
      <c r="J845" s="553"/>
      <c r="K845" s="553"/>
      <c r="L845" s="553"/>
      <c r="M845" s="553"/>
      <c r="N845" s="553"/>
      <c r="O845" s="553"/>
      <c r="P845" s="553"/>
      <c r="Q845" s="554"/>
      <c r="R845" s="554"/>
      <c r="S845" s="553"/>
      <c r="T845" s="553"/>
      <c r="U845" s="553"/>
      <c r="V845" s="553"/>
      <c r="Y845" s="555"/>
      <c r="Z845" s="555"/>
      <c r="AA845" s="553"/>
      <c r="AB845" s="553"/>
    </row>
    <row r="846" spans="8:8" ht="15.75" customHeight="1">
      <c r="A846" s="475"/>
      <c r="B846" s="553"/>
      <c r="C846" s="553"/>
      <c r="D846" s="553"/>
      <c r="G846" s="553"/>
      <c r="H846" s="553"/>
      <c r="I846" s="553"/>
      <c r="J846" s="553"/>
      <c r="K846" s="553"/>
      <c r="L846" s="553"/>
      <c r="M846" s="553"/>
      <c r="N846" s="553"/>
      <c r="O846" s="553"/>
      <c r="P846" s="553"/>
      <c r="Q846" s="554"/>
      <c r="R846" s="554"/>
      <c r="S846" s="553"/>
      <c r="T846" s="553"/>
      <c r="U846" s="553"/>
      <c r="V846" s="553"/>
      <c r="Y846" s="555"/>
      <c r="Z846" s="555"/>
      <c r="AA846" s="553"/>
      <c r="AB846" s="553"/>
    </row>
    <row r="847" spans="8:8" ht="15.75" customHeight="1">
      <c r="A847" s="475"/>
      <c r="B847" s="553"/>
      <c r="C847" s="553"/>
      <c r="D847" s="553"/>
      <c r="G847" s="553"/>
      <c r="H847" s="553"/>
      <c r="I847" s="553"/>
      <c r="J847" s="553"/>
      <c r="K847" s="553"/>
      <c r="L847" s="553"/>
      <c r="M847" s="553"/>
      <c r="N847" s="553"/>
      <c r="O847" s="553"/>
      <c r="P847" s="553"/>
      <c r="Q847" s="554"/>
      <c r="R847" s="554"/>
      <c r="S847" s="553"/>
      <c r="T847" s="553"/>
      <c r="U847" s="553"/>
      <c r="V847" s="553"/>
      <c r="Y847" s="555"/>
      <c r="Z847" s="555"/>
      <c r="AA847" s="553"/>
      <c r="AB847" s="553"/>
    </row>
    <row r="848" spans="8:8" ht="15.75" customHeight="1">
      <c r="A848" s="475"/>
      <c r="B848" s="553"/>
      <c r="C848" s="553"/>
      <c r="D848" s="553"/>
      <c r="G848" s="553"/>
      <c r="H848" s="553"/>
      <c r="I848" s="553"/>
      <c r="J848" s="553"/>
      <c r="K848" s="553"/>
      <c r="L848" s="553"/>
      <c r="M848" s="553"/>
      <c r="N848" s="553"/>
      <c r="O848" s="553"/>
      <c r="P848" s="553"/>
      <c r="Q848" s="554"/>
      <c r="R848" s="554"/>
      <c r="S848" s="553"/>
      <c r="T848" s="553"/>
      <c r="U848" s="553"/>
      <c r="V848" s="553"/>
      <c r="Y848" s="555"/>
      <c r="Z848" s="555"/>
      <c r="AA848" s="553"/>
      <c r="AB848" s="553"/>
    </row>
    <row r="849" spans="8:8" ht="15.75" customHeight="1">
      <c r="A849" s="475"/>
      <c r="B849" s="553"/>
      <c r="C849" s="553"/>
      <c r="D849" s="553"/>
      <c r="G849" s="553"/>
      <c r="H849" s="553"/>
      <c r="I849" s="553"/>
      <c r="J849" s="553"/>
      <c r="K849" s="553"/>
      <c r="L849" s="553"/>
      <c r="M849" s="553"/>
      <c r="N849" s="553"/>
      <c r="O849" s="553"/>
      <c r="P849" s="553"/>
      <c r="Q849" s="554"/>
      <c r="R849" s="554"/>
      <c r="S849" s="553"/>
      <c r="T849" s="553"/>
      <c r="U849" s="553"/>
      <c r="V849" s="553"/>
      <c r="Y849" s="555"/>
      <c r="Z849" s="555"/>
      <c r="AA849" s="553"/>
      <c r="AB849" s="553"/>
    </row>
    <row r="850" spans="8:8" ht="15.75" customHeight="1">
      <c r="A850" s="475"/>
      <c r="B850" s="553"/>
      <c r="C850" s="553"/>
      <c r="D850" s="553"/>
      <c r="G850" s="553"/>
      <c r="H850" s="553"/>
      <c r="I850" s="553"/>
      <c r="J850" s="553"/>
      <c r="K850" s="553"/>
      <c r="L850" s="553"/>
      <c r="M850" s="553"/>
      <c r="N850" s="553"/>
      <c r="O850" s="553"/>
      <c r="P850" s="553"/>
      <c r="Q850" s="554"/>
      <c r="R850" s="554"/>
      <c r="S850" s="553"/>
      <c r="T850" s="553"/>
      <c r="U850" s="553"/>
      <c r="V850" s="553"/>
      <c r="Y850" s="555"/>
      <c r="Z850" s="555"/>
      <c r="AA850" s="553"/>
      <c r="AB850" s="553"/>
    </row>
    <row r="851" spans="8:8" ht="15.75" customHeight="1">
      <c r="A851" s="475"/>
      <c r="B851" s="553"/>
      <c r="C851" s="553"/>
      <c r="D851" s="553"/>
      <c r="G851" s="553"/>
      <c r="H851" s="553"/>
      <c r="I851" s="553"/>
      <c r="J851" s="553"/>
      <c r="K851" s="553"/>
      <c r="L851" s="553"/>
      <c r="M851" s="553"/>
      <c r="N851" s="553"/>
      <c r="O851" s="553"/>
      <c r="P851" s="553"/>
      <c r="Q851" s="554"/>
      <c r="R851" s="554"/>
      <c r="S851" s="553"/>
      <c r="T851" s="553"/>
      <c r="U851" s="553"/>
      <c r="V851" s="553"/>
      <c r="Y851" s="555"/>
      <c r="Z851" s="555"/>
      <c r="AA851" s="553"/>
      <c r="AB851" s="553"/>
    </row>
    <row r="852" spans="8:8" ht="15.75" customHeight="1">
      <c r="A852" s="475"/>
      <c r="B852" s="553"/>
      <c r="C852" s="553"/>
      <c r="D852" s="553"/>
      <c r="G852" s="553"/>
      <c r="H852" s="553"/>
      <c r="I852" s="553"/>
      <c r="J852" s="553"/>
      <c r="K852" s="553"/>
      <c r="L852" s="553"/>
      <c r="M852" s="553"/>
      <c r="N852" s="553"/>
      <c r="O852" s="553"/>
      <c r="P852" s="553"/>
      <c r="Q852" s="554"/>
      <c r="R852" s="554"/>
      <c r="S852" s="553"/>
      <c r="T852" s="553"/>
      <c r="U852" s="553"/>
      <c r="V852" s="553"/>
      <c r="Y852" s="555"/>
      <c r="Z852" s="555"/>
      <c r="AA852" s="553"/>
      <c r="AB852" s="553"/>
    </row>
    <row r="853" spans="8:8" ht="15.75" customHeight="1">
      <c r="A853" s="475"/>
      <c r="B853" s="553"/>
      <c r="C853" s="553"/>
      <c r="D853" s="553"/>
      <c r="G853" s="553"/>
      <c r="H853" s="553"/>
      <c r="I853" s="553"/>
      <c r="J853" s="553"/>
      <c r="K853" s="553"/>
      <c r="L853" s="553"/>
      <c r="M853" s="553"/>
      <c r="N853" s="553"/>
      <c r="O853" s="553"/>
      <c r="P853" s="553"/>
      <c r="Q853" s="554"/>
      <c r="R853" s="554"/>
      <c r="S853" s="553"/>
      <c r="T853" s="553"/>
      <c r="U853" s="553"/>
      <c r="V853" s="553"/>
      <c r="Y853" s="555"/>
      <c r="Z853" s="555"/>
      <c r="AA853" s="553"/>
      <c r="AB853" s="553"/>
    </row>
    <row r="854" spans="8:8" ht="15.75" customHeight="1">
      <c r="A854" s="475"/>
      <c r="B854" s="553"/>
      <c r="C854" s="553"/>
      <c r="D854" s="553"/>
      <c r="G854" s="553"/>
      <c r="H854" s="553"/>
      <c r="I854" s="553"/>
      <c r="J854" s="553"/>
      <c r="K854" s="553"/>
      <c r="L854" s="553"/>
      <c r="M854" s="553"/>
      <c r="N854" s="553"/>
      <c r="O854" s="553"/>
      <c r="P854" s="553"/>
      <c r="Q854" s="554"/>
      <c r="R854" s="554"/>
      <c r="S854" s="553"/>
      <c r="T854" s="553"/>
      <c r="U854" s="553"/>
      <c r="V854" s="553"/>
      <c r="Y854" s="555"/>
      <c r="Z854" s="555"/>
      <c r="AA854" s="553"/>
      <c r="AB854" s="553"/>
    </row>
    <row r="855" spans="8:8" ht="15.75" customHeight="1">
      <c r="A855" s="475"/>
      <c r="B855" s="553"/>
      <c r="C855" s="553"/>
      <c r="D855" s="553"/>
      <c r="G855" s="553"/>
      <c r="H855" s="553"/>
      <c r="I855" s="553"/>
      <c r="J855" s="553"/>
      <c r="K855" s="553"/>
      <c r="L855" s="553"/>
      <c r="M855" s="553"/>
      <c r="N855" s="553"/>
      <c r="O855" s="553"/>
      <c r="P855" s="553"/>
      <c r="Q855" s="554"/>
      <c r="R855" s="554"/>
      <c r="S855" s="553"/>
      <c r="T855" s="553"/>
      <c r="U855" s="553"/>
      <c r="V855" s="553"/>
      <c r="Y855" s="555"/>
      <c r="Z855" s="555"/>
      <c r="AA855" s="553"/>
      <c r="AB855" s="553"/>
    </row>
    <row r="856" spans="8:8" ht="15.75" customHeight="1">
      <c r="A856" s="475"/>
      <c r="B856" s="553"/>
      <c r="C856" s="553"/>
      <c r="D856" s="553"/>
      <c r="G856" s="553"/>
      <c r="H856" s="553"/>
      <c r="I856" s="553"/>
      <c r="J856" s="553"/>
      <c r="K856" s="553"/>
      <c r="L856" s="553"/>
      <c r="M856" s="553"/>
      <c r="N856" s="553"/>
      <c r="O856" s="553"/>
      <c r="P856" s="553"/>
      <c r="Q856" s="554"/>
      <c r="R856" s="554"/>
      <c r="S856" s="553"/>
      <c r="T856" s="553"/>
      <c r="U856" s="553"/>
      <c r="V856" s="553"/>
      <c r="Y856" s="555"/>
      <c r="Z856" s="555"/>
      <c r="AA856" s="553"/>
      <c r="AB856" s="553"/>
    </row>
    <row r="857" spans="8:8" ht="15.75" customHeight="1">
      <c r="A857" s="475"/>
      <c r="B857" s="553"/>
      <c r="C857" s="553"/>
      <c r="D857" s="553"/>
      <c r="G857" s="553"/>
      <c r="H857" s="553"/>
      <c r="I857" s="553"/>
      <c r="J857" s="553"/>
      <c r="K857" s="553"/>
      <c r="L857" s="553"/>
      <c r="M857" s="553"/>
      <c r="N857" s="553"/>
      <c r="O857" s="553"/>
      <c r="P857" s="553"/>
      <c r="Q857" s="554"/>
      <c r="R857" s="554"/>
      <c r="S857" s="553"/>
      <c r="T857" s="553"/>
      <c r="U857" s="553"/>
      <c r="V857" s="553"/>
      <c r="Y857" s="555"/>
      <c r="Z857" s="555"/>
      <c r="AA857" s="553"/>
      <c r="AB857" s="553"/>
    </row>
    <row r="858" spans="8:8" ht="15.75" customHeight="1">
      <c r="A858" s="475"/>
      <c r="B858" s="553"/>
      <c r="C858" s="553"/>
      <c r="D858" s="553"/>
      <c r="G858" s="553"/>
      <c r="H858" s="553"/>
      <c r="I858" s="553"/>
      <c r="J858" s="553"/>
      <c r="K858" s="553"/>
      <c r="L858" s="553"/>
      <c r="M858" s="553"/>
      <c r="N858" s="553"/>
      <c r="O858" s="553"/>
      <c r="P858" s="553"/>
      <c r="Q858" s="554"/>
      <c r="R858" s="554"/>
      <c r="S858" s="553"/>
      <c r="T858" s="553"/>
      <c r="U858" s="553"/>
      <c r="V858" s="553"/>
      <c r="Y858" s="555"/>
      <c r="Z858" s="555"/>
      <c r="AA858" s="553"/>
      <c r="AB858" s="553"/>
    </row>
    <row r="859" spans="8:8" ht="15.75" customHeight="1">
      <c r="A859" s="475"/>
      <c r="B859" s="553"/>
      <c r="C859" s="553"/>
      <c r="D859" s="553"/>
      <c r="G859" s="553"/>
      <c r="H859" s="553"/>
      <c r="I859" s="553"/>
      <c r="J859" s="553"/>
      <c r="K859" s="553"/>
      <c r="L859" s="553"/>
      <c r="M859" s="553"/>
      <c r="N859" s="553"/>
      <c r="O859" s="553"/>
      <c r="P859" s="553"/>
      <c r="Q859" s="554"/>
      <c r="R859" s="554"/>
      <c r="S859" s="553"/>
      <c r="T859" s="553"/>
      <c r="U859" s="553"/>
      <c r="V859" s="553"/>
      <c r="Y859" s="555"/>
      <c r="Z859" s="555"/>
      <c r="AA859" s="553"/>
      <c r="AB859" s="553"/>
    </row>
    <row r="860" spans="8:8" ht="15.75" customHeight="1">
      <c r="A860" s="475"/>
      <c r="B860" s="553"/>
      <c r="C860" s="553"/>
      <c r="D860" s="553"/>
      <c r="G860" s="553"/>
      <c r="H860" s="553"/>
      <c r="I860" s="553"/>
      <c r="J860" s="553"/>
      <c r="K860" s="553"/>
      <c r="L860" s="553"/>
      <c r="M860" s="553"/>
      <c r="N860" s="553"/>
      <c r="O860" s="553"/>
      <c r="P860" s="553"/>
      <c r="Q860" s="554"/>
      <c r="R860" s="554"/>
      <c r="S860" s="553"/>
      <c r="T860" s="553"/>
      <c r="U860" s="553"/>
      <c r="V860" s="553"/>
      <c r="Y860" s="555"/>
      <c r="Z860" s="555"/>
      <c r="AA860" s="553"/>
      <c r="AB860" s="553"/>
    </row>
    <row r="861" spans="8:8" ht="15.75" customHeight="1">
      <c r="A861" s="475"/>
      <c r="B861" s="553"/>
      <c r="C861" s="553"/>
      <c r="D861" s="553"/>
      <c r="G861" s="553"/>
      <c r="H861" s="553"/>
      <c r="I861" s="553"/>
      <c r="J861" s="553"/>
      <c r="K861" s="553"/>
      <c r="L861" s="553"/>
      <c r="M861" s="553"/>
      <c r="N861" s="553"/>
      <c r="O861" s="553"/>
      <c r="P861" s="553"/>
      <c r="Q861" s="554"/>
      <c r="R861" s="554"/>
      <c r="S861" s="553"/>
      <c r="T861" s="553"/>
      <c r="U861" s="553"/>
      <c r="V861" s="553"/>
      <c r="Y861" s="555"/>
      <c r="Z861" s="555"/>
      <c r="AA861" s="553"/>
      <c r="AB861" s="553"/>
    </row>
    <row r="862" spans="8:8" ht="15.75" customHeight="1">
      <c r="A862" s="475"/>
      <c r="B862" s="553"/>
      <c r="C862" s="553"/>
      <c r="D862" s="553"/>
      <c r="G862" s="553"/>
      <c r="H862" s="553"/>
      <c r="I862" s="553"/>
      <c r="J862" s="553"/>
      <c r="K862" s="553"/>
      <c r="L862" s="553"/>
      <c r="M862" s="553"/>
      <c r="N862" s="553"/>
      <c r="O862" s="553"/>
      <c r="P862" s="553"/>
      <c r="Q862" s="554"/>
      <c r="R862" s="554"/>
      <c r="S862" s="553"/>
      <c r="T862" s="553"/>
      <c r="U862" s="553"/>
      <c r="V862" s="553"/>
      <c r="Y862" s="555"/>
      <c r="Z862" s="555"/>
      <c r="AA862" s="553"/>
      <c r="AB862" s="553"/>
    </row>
    <row r="863" spans="8:8" ht="15.75" customHeight="1">
      <c r="A863" s="475"/>
      <c r="B863" s="553"/>
      <c r="C863" s="553"/>
      <c r="D863" s="553"/>
      <c r="G863" s="553"/>
      <c r="H863" s="553"/>
      <c r="I863" s="553"/>
      <c r="J863" s="553"/>
      <c r="K863" s="553"/>
      <c r="L863" s="553"/>
      <c r="M863" s="553"/>
      <c r="N863" s="553"/>
      <c r="O863" s="553"/>
      <c r="P863" s="553"/>
      <c r="Q863" s="554"/>
      <c r="R863" s="554"/>
      <c r="S863" s="553"/>
      <c r="T863" s="553"/>
      <c r="U863" s="553"/>
      <c r="V863" s="553"/>
      <c r="Y863" s="555"/>
      <c r="Z863" s="555"/>
      <c r="AA863" s="553"/>
      <c r="AB863" s="553"/>
    </row>
    <row r="864" spans="8:8" ht="15.75" customHeight="1">
      <c r="A864" s="475"/>
      <c r="B864" s="553"/>
      <c r="C864" s="553"/>
      <c r="D864" s="553"/>
      <c r="G864" s="553"/>
      <c r="H864" s="553"/>
      <c r="I864" s="553"/>
      <c r="J864" s="553"/>
      <c r="K864" s="553"/>
      <c r="L864" s="553"/>
      <c r="M864" s="553"/>
      <c r="N864" s="553"/>
      <c r="O864" s="553"/>
      <c r="P864" s="553"/>
      <c r="Q864" s="554"/>
      <c r="R864" s="554"/>
      <c r="S864" s="553"/>
      <c r="T864" s="553"/>
      <c r="U864" s="553"/>
      <c r="V864" s="553"/>
      <c r="Y864" s="555"/>
      <c r="Z864" s="555"/>
      <c r="AA864" s="553"/>
      <c r="AB864" s="553"/>
    </row>
    <row r="865" spans="8:8" ht="15.75" customHeight="1">
      <c r="A865" s="475"/>
      <c r="B865" s="553"/>
      <c r="C865" s="553"/>
      <c r="D865" s="553"/>
      <c r="G865" s="553"/>
      <c r="H865" s="553"/>
      <c r="I865" s="553"/>
      <c r="J865" s="553"/>
      <c r="K865" s="553"/>
      <c r="L865" s="553"/>
      <c r="M865" s="553"/>
      <c r="N865" s="553"/>
      <c r="O865" s="553"/>
      <c r="P865" s="553"/>
      <c r="Q865" s="554"/>
      <c r="R865" s="554"/>
      <c r="S865" s="553"/>
      <c r="T865" s="553"/>
      <c r="U865" s="553"/>
      <c r="V865" s="553"/>
      <c r="Y865" s="555"/>
      <c r="Z865" s="555"/>
      <c r="AA865" s="553"/>
      <c r="AB865" s="553"/>
    </row>
    <row r="866" spans="8:8" ht="15.75" customHeight="1">
      <c r="A866" s="475"/>
      <c r="B866" s="553"/>
      <c r="C866" s="553"/>
      <c r="D866" s="553"/>
      <c r="G866" s="553"/>
      <c r="H866" s="553"/>
      <c r="I866" s="553"/>
      <c r="J866" s="553"/>
      <c r="K866" s="553"/>
      <c r="L866" s="553"/>
      <c r="M866" s="553"/>
      <c r="N866" s="553"/>
      <c r="O866" s="553"/>
      <c r="P866" s="553"/>
      <c r="Q866" s="554"/>
      <c r="R866" s="554"/>
      <c r="S866" s="553"/>
      <c r="T866" s="553"/>
      <c r="U866" s="553"/>
      <c r="V866" s="553"/>
      <c r="Y866" s="555"/>
      <c r="Z866" s="555"/>
      <c r="AA866" s="553"/>
      <c r="AB866" s="553"/>
    </row>
    <row r="867" spans="8:8" ht="15.75" customHeight="1">
      <c r="A867" s="475"/>
      <c r="B867" s="553"/>
      <c r="C867" s="553"/>
      <c r="D867" s="553"/>
      <c r="G867" s="553"/>
      <c r="H867" s="553"/>
      <c r="I867" s="553"/>
      <c r="J867" s="553"/>
      <c r="K867" s="553"/>
      <c r="L867" s="553"/>
      <c r="M867" s="553"/>
      <c r="N867" s="553"/>
      <c r="O867" s="553"/>
      <c r="P867" s="553"/>
      <c r="Q867" s="554"/>
      <c r="R867" s="554"/>
      <c r="S867" s="553"/>
      <c r="T867" s="553"/>
      <c r="U867" s="553"/>
      <c r="V867" s="553"/>
      <c r="Y867" s="555"/>
      <c r="Z867" s="555"/>
      <c r="AA867" s="553"/>
      <c r="AB867" s="553"/>
    </row>
    <row r="868" spans="8:8" ht="15.75" customHeight="1">
      <c r="A868" s="475"/>
      <c r="B868" s="553"/>
      <c r="C868" s="553"/>
      <c r="D868" s="553"/>
      <c r="G868" s="553"/>
      <c r="H868" s="553"/>
      <c r="I868" s="553"/>
      <c r="J868" s="553"/>
      <c r="K868" s="553"/>
      <c r="L868" s="553"/>
      <c r="M868" s="553"/>
      <c r="N868" s="553"/>
      <c r="O868" s="553"/>
      <c r="P868" s="553"/>
      <c r="Q868" s="554"/>
      <c r="R868" s="554"/>
      <c r="S868" s="553"/>
      <c r="T868" s="553"/>
      <c r="U868" s="553"/>
      <c r="V868" s="553"/>
      <c r="Y868" s="555"/>
      <c r="Z868" s="555"/>
      <c r="AA868" s="553"/>
      <c r="AB868" s="553"/>
    </row>
    <row r="869" spans="8:8" ht="15.75" customHeight="1">
      <c r="A869" s="475"/>
      <c r="B869" s="553"/>
      <c r="C869" s="553"/>
      <c r="D869" s="553"/>
      <c r="G869" s="553"/>
      <c r="H869" s="553"/>
      <c r="I869" s="553"/>
      <c r="J869" s="553"/>
      <c r="K869" s="553"/>
      <c r="L869" s="553"/>
      <c r="M869" s="553"/>
      <c r="N869" s="553"/>
      <c r="O869" s="553"/>
      <c r="P869" s="553"/>
      <c r="Q869" s="554"/>
      <c r="R869" s="554"/>
      <c r="S869" s="553"/>
      <c r="T869" s="553"/>
      <c r="U869" s="553"/>
      <c r="V869" s="553"/>
      <c r="Y869" s="555"/>
      <c r="Z869" s="555"/>
      <c r="AA869" s="553"/>
      <c r="AB869" s="553"/>
    </row>
    <row r="870" spans="8:8" ht="15.75" customHeight="1">
      <c r="A870" s="475"/>
      <c r="B870" s="553"/>
      <c r="C870" s="553"/>
      <c r="D870" s="553"/>
      <c r="G870" s="553"/>
      <c r="H870" s="553"/>
      <c r="I870" s="553"/>
      <c r="J870" s="553"/>
      <c r="K870" s="553"/>
      <c r="L870" s="553"/>
      <c r="M870" s="553"/>
      <c r="N870" s="553"/>
      <c r="O870" s="553"/>
      <c r="P870" s="553"/>
      <c r="Q870" s="554"/>
      <c r="R870" s="554"/>
      <c r="S870" s="553"/>
      <c r="T870" s="553"/>
      <c r="U870" s="553"/>
      <c r="V870" s="553"/>
      <c r="Y870" s="555"/>
      <c r="Z870" s="555"/>
      <c r="AA870" s="553"/>
      <c r="AB870" s="553"/>
    </row>
    <row r="871" spans="8:8" ht="15.75" customHeight="1">
      <c r="A871" s="475"/>
      <c r="B871" s="553"/>
      <c r="C871" s="553"/>
      <c r="D871" s="553"/>
      <c r="G871" s="553"/>
      <c r="H871" s="553"/>
      <c r="I871" s="553"/>
      <c r="J871" s="553"/>
      <c r="K871" s="553"/>
      <c r="L871" s="553"/>
      <c r="M871" s="553"/>
      <c r="N871" s="553"/>
      <c r="O871" s="553"/>
      <c r="P871" s="553"/>
      <c r="Q871" s="554"/>
      <c r="R871" s="554"/>
      <c r="S871" s="553"/>
      <c r="T871" s="553"/>
      <c r="U871" s="553"/>
      <c r="V871" s="553"/>
      <c r="Y871" s="555"/>
      <c r="Z871" s="555"/>
      <c r="AA871" s="553"/>
      <c r="AB871" s="553"/>
    </row>
    <row r="872" spans="8:8" ht="15.75" customHeight="1">
      <c r="A872" s="475"/>
      <c r="B872" s="553"/>
      <c r="C872" s="553"/>
      <c r="D872" s="553"/>
      <c r="G872" s="553"/>
      <c r="H872" s="553"/>
      <c r="I872" s="553"/>
      <c r="J872" s="553"/>
      <c r="K872" s="553"/>
      <c r="L872" s="553"/>
      <c r="M872" s="553"/>
      <c r="N872" s="553"/>
      <c r="O872" s="553"/>
      <c r="P872" s="553"/>
      <c r="Q872" s="554"/>
      <c r="R872" s="554"/>
      <c r="S872" s="553"/>
      <c r="T872" s="553"/>
      <c r="U872" s="553"/>
      <c r="V872" s="553"/>
      <c r="Y872" s="555"/>
      <c r="Z872" s="555"/>
      <c r="AA872" s="553"/>
      <c r="AB872" s="553"/>
    </row>
    <row r="873" spans="8:8" ht="15.75" customHeight="1">
      <c r="A873" s="475"/>
      <c r="B873" s="553"/>
      <c r="C873" s="553"/>
      <c r="D873" s="553"/>
      <c r="G873" s="553"/>
      <c r="H873" s="553"/>
      <c r="I873" s="553"/>
      <c r="J873" s="553"/>
      <c r="K873" s="553"/>
      <c r="L873" s="553"/>
      <c r="M873" s="553"/>
      <c r="N873" s="553"/>
      <c r="O873" s="553"/>
      <c r="P873" s="553"/>
      <c r="Q873" s="554"/>
      <c r="R873" s="554"/>
      <c r="S873" s="553"/>
      <c r="T873" s="553"/>
      <c r="U873" s="553"/>
      <c r="V873" s="553"/>
      <c r="Y873" s="555"/>
      <c r="Z873" s="555"/>
      <c r="AA873" s="553"/>
      <c r="AB873" s="553"/>
    </row>
    <row r="874" spans="8:8" ht="15.75" customHeight="1">
      <c r="A874" s="475"/>
      <c r="B874" s="553"/>
      <c r="C874" s="553"/>
      <c r="D874" s="553"/>
      <c r="G874" s="553"/>
      <c r="H874" s="553"/>
      <c r="I874" s="553"/>
      <c r="J874" s="553"/>
      <c r="K874" s="553"/>
      <c r="L874" s="553"/>
      <c r="M874" s="553"/>
      <c r="N874" s="553"/>
      <c r="O874" s="553"/>
      <c r="P874" s="553"/>
      <c r="Q874" s="554"/>
      <c r="R874" s="554"/>
      <c r="S874" s="553"/>
      <c r="T874" s="553"/>
      <c r="U874" s="553"/>
      <c r="V874" s="553"/>
      <c r="Y874" s="555"/>
      <c r="Z874" s="555"/>
      <c r="AA874" s="553"/>
      <c r="AB874" s="553"/>
    </row>
    <row r="875" spans="8:8" ht="15.75" customHeight="1">
      <c r="A875" s="475"/>
      <c r="B875" s="553"/>
      <c r="C875" s="553"/>
      <c r="D875" s="553"/>
      <c r="G875" s="553"/>
      <c r="H875" s="553"/>
      <c r="I875" s="553"/>
      <c r="J875" s="553"/>
      <c r="K875" s="553"/>
      <c r="L875" s="553"/>
      <c r="M875" s="553"/>
      <c r="N875" s="553"/>
      <c r="O875" s="553"/>
      <c r="P875" s="553"/>
      <c r="Q875" s="554"/>
      <c r="R875" s="554"/>
      <c r="S875" s="553"/>
      <c r="T875" s="553"/>
      <c r="U875" s="553"/>
      <c r="V875" s="553"/>
      <c r="Y875" s="555"/>
      <c r="Z875" s="555"/>
      <c r="AA875" s="553"/>
      <c r="AB875" s="553"/>
    </row>
    <row r="876" spans="8:8" ht="15.75" customHeight="1">
      <c r="A876" s="475"/>
      <c r="B876" s="553"/>
      <c r="C876" s="553"/>
      <c r="D876" s="553"/>
      <c r="G876" s="553"/>
      <c r="H876" s="553"/>
      <c r="I876" s="553"/>
      <c r="J876" s="553"/>
      <c r="K876" s="553"/>
      <c r="L876" s="553"/>
      <c r="M876" s="553"/>
      <c r="N876" s="553"/>
      <c r="O876" s="553"/>
      <c r="P876" s="553"/>
      <c r="Q876" s="554"/>
      <c r="R876" s="554"/>
      <c r="S876" s="553"/>
      <c r="T876" s="553"/>
      <c r="U876" s="553"/>
      <c r="V876" s="553"/>
      <c r="Y876" s="555"/>
      <c r="Z876" s="555"/>
      <c r="AA876" s="553"/>
      <c r="AB876" s="553"/>
    </row>
    <row r="877" spans="8:8" ht="15.75" customHeight="1">
      <c r="A877" s="475"/>
      <c r="B877" s="553"/>
      <c r="C877" s="553"/>
      <c r="D877" s="553"/>
      <c r="G877" s="553"/>
      <c r="H877" s="553"/>
      <c r="I877" s="553"/>
      <c r="J877" s="553"/>
      <c r="K877" s="553"/>
      <c r="L877" s="553"/>
      <c r="M877" s="553"/>
      <c r="N877" s="553"/>
      <c r="O877" s="553"/>
      <c r="P877" s="553"/>
      <c r="Q877" s="554"/>
      <c r="R877" s="554"/>
      <c r="S877" s="553"/>
      <c r="T877" s="553"/>
      <c r="U877" s="553"/>
      <c r="V877" s="553"/>
      <c r="Y877" s="555"/>
      <c r="Z877" s="555"/>
      <c r="AA877" s="553"/>
      <c r="AB877" s="553"/>
    </row>
    <row r="878" spans="8:8" ht="15.75" customHeight="1">
      <c r="A878" s="475"/>
      <c r="B878" s="553"/>
      <c r="C878" s="553"/>
      <c r="D878" s="553"/>
      <c r="G878" s="553"/>
      <c r="H878" s="553"/>
      <c r="I878" s="553"/>
      <c r="J878" s="553"/>
      <c r="K878" s="553"/>
      <c r="L878" s="553"/>
      <c r="M878" s="553"/>
      <c r="N878" s="553"/>
      <c r="O878" s="553"/>
      <c r="P878" s="553"/>
      <c r="Q878" s="554"/>
      <c r="R878" s="554"/>
      <c r="S878" s="553"/>
      <c r="T878" s="553"/>
      <c r="U878" s="553"/>
      <c r="V878" s="553"/>
      <c r="Y878" s="555"/>
      <c r="Z878" s="555"/>
      <c r="AA878" s="553"/>
      <c r="AB878" s="553"/>
    </row>
    <row r="879" spans="8:8" ht="15.75" customHeight="1">
      <c r="A879" s="475"/>
      <c r="B879" s="553"/>
      <c r="C879" s="553"/>
      <c r="D879" s="553"/>
      <c r="G879" s="553"/>
      <c r="H879" s="553"/>
      <c r="I879" s="553"/>
      <c r="J879" s="553"/>
      <c r="K879" s="553"/>
      <c r="L879" s="553"/>
      <c r="M879" s="553"/>
      <c r="N879" s="553"/>
      <c r="O879" s="553"/>
      <c r="P879" s="553"/>
      <c r="Q879" s="554"/>
      <c r="R879" s="554"/>
      <c r="S879" s="553"/>
      <c r="T879" s="553"/>
      <c r="U879" s="553"/>
      <c r="V879" s="553"/>
      <c r="Y879" s="555"/>
      <c r="Z879" s="555"/>
      <c r="AA879" s="553"/>
      <c r="AB879" s="553"/>
    </row>
    <row r="880" spans="8:8" ht="15.75" customHeight="1">
      <c r="A880" s="475"/>
      <c r="B880" s="553"/>
      <c r="C880" s="553"/>
      <c r="D880" s="553"/>
      <c r="G880" s="553"/>
      <c r="H880" s="553"/>
      <c r="I880" s="553"/>
      <c r="J880" s="553"/>
      <c r="K880" s="553"/>
      <c r="L880" s="553"/>
      <c r="M880" s="553"/>
      <c r="N880" s="553"/>
      <c r="O880" s="553"/>
      <c r="P880" s="553"/>
      <c r="Q880" s="554"/>
      <c r="R880" s="554"/>
      <c r="S880" s="553"/>
      <c r="T880" s="553"/>
      <c r="U880" s="553"/>
      <c r="V880" s="553"/>
      <c r="Y880" s="555"/>
      <c r="Z880" s="555"/>
      <c r="AA880" s="553"/>
      <c r="AB880" s="553"/>
    </row>
    <row r="881" spans="8:8" ht="15.75" customHeight="1">
      <c r="A881" s="475"/>
      <c r="B881" s="553"/>
      <c r="C881" s="553"/>
      <c r="D881" s="553"/>
      <c r="G881" s="553"/>
      <c r="H881" s="553"/>
      <c r="I881" s="553"/>
      <c r="J881" s="553"/>
      <c r="K881" s="553"/>
      <c r="L881" s="553"/>
      <c r="M881" s="553"/>
      <c r="N881" s="553"/>
      <c r="O881" s="553"/>
      <c r="P881" s="553"/>
      <c r="Q881" s="554"/>
      <c r="R881" s="554"/>
      <c r="S881" s="553"/>
      <c r="T881" s="553"/>
      <c r="U881" s="553"/>
      <c r="V881" s="553"/>
      <c r="Y881" s="555"/>
      <c r="Z881" s="555"/>
      <c r="AA881" s="553"/>
      <c r="AB881" s="553"/>
    </row>
    <row r="882" spans="8:8" ht="15.75" customHeight="1">
      <c r="A882" s="475"/>
      <c r="B882" s="553"/>
      <c r="C882" s="553"/>
      <c r="D882" s="553"/>
      <c r="G882" s="553"/>
      <c r="H882" s="553"/>
      <c r="I882" s="553"/>
      <c r="J882" s="553"/>
      <c r="K882" s="553"/>
      <c r="L882" s="553"/>
      <c r="M882" s="553"/>
      <c r="N882" s="553"/>
      <c r="O882" s="553"/>
      <c r="P882" s="553"/>
      <c r="Q882" s="554"/>
      <c r="R882" s="554"/>
      <c r="S882" s="553"/>
      <c r="T882" s="553"/>
      <c r="U882" s="553"/>
      <c r="V882" s="553"/>
      <c r="Y882" s="555"/>
      <c r="Z882" s="555"/>
      <c r="AA882" s="553"/>
      <c r="AB882" s="553"/>
    </row>
    <row r="883" spans="8:8" ht="15.75" customHeight="1">
      <c r="A883" s="475"/>
      <c r="B883" s="553"/>
      <c r="C883" s="553"/>
      <c r="D883" s="553"/>
      <c r="G883" s="553"/>
      <c r="H883" s="553"/>
      <c r="I883" s="553"/>
      <c r="J883" s="553"/>
      <c r="K883" s="553"/>
      <c r="L883" s="553"/>
      <c r="M883" s="553"/>
      <c r="N883" s="553"/>
      <c r="O883" s="553"/>
      <c r="P883" s="553"/>
      <c r="Q883" s="554"/>
      <c r="R883" s="554"/>
      <c r="S883" s="553"/>
      <c r="T883" s="553"/>
      <c r="U883" s="553"/>
      <c r="V883" s="553"/>
      <c r="Y883" s="555"/>
      <c r="Z883" s="555"/>
      <c r="AA883" s="553"/>
      <c r="AB883" s="553"/>
    </row>
    <row r="884" spans="8:8" ht="15.75" customHeight="1">
      <c r="A884" s="475"/>
      <c r="B884" s="553"/>
      <c r="C884" s="553"/>
      <c r="D884" s="553"/>
      <c r="G884" s="553"/>
      <c r="H884" s="553"/>
      <c r="I884" s="553"/>
      <c r="J884" s="553"/>
      <c r="K884" s="553"/>
      <c r="L884" s="553"/>
      <c r="M884" s="553"/>
      <c r="N884" s="553"/>
      <c r="O884" s="553"/>
      <c r="P884" s="553"/>
      <c r="Q884" s="554"/>
      <c r="R884" s="554"/>
      <c r="S884" s="553"/>
      <c r="T884" s="553"/>
      <c r="U884" s="553"/>
      <c r="V884" s="553"/>
      <c r="Y884" s="555"/>
      <c r="Z884" s="555"/>
      <c r="AA884" s="553"/>
      <c r="AB884" s="553"/>
    </row>
    <row r="885" spans="8:8" ht="15.75" customHeight="1">
      <c r="A885" s="475"/>
      <c r="B885" s="553"/>
      <c r="C885" s="553"/>
      <c r="D885" s="553"/>
      <c r="G885" s="553"/>
      <c r="H885" s="553"/>
      <c r="I885" s="553"/>
      <c r="J885" s="553"/>
      <c r="K885" s="553"/>
      <c r="L885" s="553"/>
      <c r="M885" s="553"/>
      <c r="N885" s="553"/>
      <c r="O885" s="553"/>
      <c r="P885" s="553"/>
      <c r="Q885" s="554"/>
      <c r="R885" s="554"/>
      <c r="S885" s="553"/>
      <c r="T885" s="553"/>
      <c r="U885" s="553"/>
      <c r="V885" s="553"/>
      <c r="Y885" s="555"/>
      <c r="Z885" s="555"/>
      <c r="AA885" s="553"/>
      <c r="AB885" s="553"/>
    </row>
    <row r="886" spans="8:8" ht="15.75" customHeight="1">
      <c r="A886" s="475"/>
      <c r="B886" s="553"/>
      <c r="C886" s="553"/>
      <c r="D886" s="553"/>
      <c r="G886" s="553"/>
      <c r="H886" s="553"/>
      <c r="I886" s="553"/>
      <c r="J886" s="553"/>
      <c r="K886" s="553"/>
      <c r="L886" s="553"/>
      <c r="M886" s="553"/>
      <c r="N886" s="553"/>
      <c r="O886" s="553"/>
      <c r="P886" s="553"/>
      <c r="Q886" s="554"/>
      <c r="R886" s="554"/>
      <c r="S886" s="553"/>
      <c r="T886" s="553"/>
      <c r="U886" s="553"/>
      <c r="V886" s="553"/>
      <c r="Y886" s="555"/>
      <c r="Z886" s="555"/>
      <c r="AA886" s="553"/>
      <c r="AB886" s="553"/>
    </row>
    <row r="887" spans="8:8" ht="15.75" customHeight="1">
      <c r="A887" s="475"/>
      <c r="B887" s="553"/>
      <c r="C887" s="553"/>
      <c r="D887" s="553"/>
      <c r="G887" s="553"/>
      <c r="H887" s="553"/>
      <c r="I887" s="553"/>
      <c r="J887" s="553"/>
      <c r="K887" s="553"/>
      <c r="L887" s="553"/>
      <c r="M887" s="553"/>
      <c r="N887" s="553"/>
      <c r="O887" s="553"/>
      <c r="P887" s="553"/>
      <c r="Q887" s="554"/>
      <c r="R887" s="554"/>
      <c r="S887" s="553"/>
      <c r="T887" s="553"/>
      <c r="U887" s="553"/>
      <c r="V887" s="553"/>
      <c r="Y887" s="555"/>
      <c r="Z887" s="555"/>
      <c r="AA887" s="553"/>
      <c r="AB887" s="553"/>
    </row>
    <row r="888" spans="8:8" ht="15.75" customHeight="1">
      <c r="A888" s="475"/>
      <c r="B888" s="553"/>
      <c r="C888" s="553"/>
      <c r="D888" s="553"/>
      <c r="G888" s="553"/>
      <c r="H888" s="553"/>
      <c r="I888" s="553"/>
      <c r="J888" s="553"/>
      <c r="K888" s="553"/>
      <c r="L888" s="553"/>
      <c r="M888" s="553"/>
      <c r="N888" s="553"/>
      <c r="O888" s="553"/>
      <c r="P888" s="553"/>
      <c r="Q888" s="554"/>
      <c r="R888" s="554"/>
      <c r="S888" s="553"/>
      <c r="T888" s="553"/>
      <c r="U888" s="553"/>
      <c r="V888" s="553"/>
      <c r="Y888" s="555"/>
      <c r="Z888" s="555"/>
      <c r="AA888" s="553"/>
      <c r="AB888" s="553"/>
    </row>
    <row r="889" spans="8:8" ht="15.75" customHeight="1">
      <c r="A889" s="475"/>
      <c r="B889" s="553"/>
      <c r="C889" s="553"/>
      <c r="D889" s="553"/>
      <c r="G889" s="553"/>
      <c r="H889" s="553"/>
      <c r="I889" s="553"/>
      <c r="J889" s="553"/>
      <c r="K889" s="553"/>
      <c r="L889" s="553"/>
      <c r="M889" s="553"/>
      <c r="N889" s="553"/>
      <c r="O889" s="553"/>
      <c r="P889" s="553"/>
      <c r="Q889" s="554"/>
      <c r="R889" s="554"/>
      <c r="S889" s="553"/>
      <c r="T889" s="553"/>
      <c r="U889" s="553"/>
      <c r="V889" s="553"/>
      <c r="Y889" s="555"/>
      <c r="Z889" s="555"/>
      <c r="AA889" s="553"/>
      <c r="AB889" s="553"/>
    </row>
    <row r="890" spans="8:8" ht="15.75" customHeight="1">
      <c r="A890" s="475"/>
      <c r="B890" s="553"/>
      <c r="C890" s="553"/>
      <c r="D890" s="553"/>
      <c r="G890" s="553"/>
      <c r="H890" s="553"/>
      <c r="I890" s="553"/>
      <c r="J890" s="553"/>
      <c r="K890" s="553"/>
      <c r="L890" s="553"/>
      <c r="M890" s="553"/>
      <c r="N890" s="553"/>
      <c r="O890" s="553"/>
      <c r="P890" s="553"/>
      <c r="Q890" s="554"/>
      <c r="R890" s="554"/>
      <c r="S890" s="553"/>
      <c r="T890" s="553"/>
      <c r="U890" s="553"/>
      <c r="V890" s="553"/>
      <c r="Y890" s="555"/>
      <c r="Z890" s="555"/>
      <c r="AA890" s="553"/>
      <c r="AB890" s="553"/>
    </row>
    <row r="891" spans="8:8" ht="15.75" customHeight="1">
      <c r="A891" s="475"/>
      <c r="B891" s="553"/>
      <c r="C891" s="553"/>
      <c r="D891" s="553"/>
      <c r="G891" s="553"/>
      <c r="H891" s="553"/>
      <c r="I891" s="553"/>
      <c r="J891" s="553"/>
      <c r="K891" s="553"/>
      <c r="L891" s="553"/>
      <c r="M891" s="553"/>
      <c r="N891" s="553"/>
      <c r="O891" s="553"/>
      <c r="P891" s="553"/>
      <c r="Q891" s="554"/>
      <c r="R891" s="554"/>
      <c r="S891" s="553"/>
      <c r="T891" s="553"/>
      <c r="U891" s="553"/>
      <c r="V891" s="553"/>
      <c r="Y891" s="555"/>
      <c r="Z891" s="555"/>
      <c r="AA891" s="553"/>
      <c r="AB891" s="553"/>
    </row>
    <row r="892" spans="8:8" ht="15.75" customHeight="1">
      <c r="A892" s="475"/>
      <c r="B892" s="553"/>
      <c r="C892" s="553"/>
      <c r="D892" s="553"/>
      <c r="G892" s="553"/>
      <c r="H892" s="553"/>
      <c r="I892" s="553"/>
      <c r="J892" s="553"/>
      <c r="K892" s="553"/>
      <c r="L892" s="553"/>
      <c r="M892" s="553"/>
      <c r="N892" s="553"/>
      <c r="O892" s="553"/>
      <c r="P892" s="553"/>
      <c r="Q892" s="554"/>
      <c r="R892" s="554"/>
      <c r="S892" s="553"/>
      <c r="T892" s="553"/>
      <c r="U892" s="553"/>
      <c r="V892" s="553"/>
      <c r="Y892" s="555"/>
      <c r="Z892" s="555"/>
      <c r="AA892" s="553"/>
      <c r="AB892" s="553"/>
    </row>
    <row r="893" spans="8:8" ht="15.75" customHeight="1">
      <c r="A893" s="475"/>
      <c r="B893" s="553"/>
      <c r="C893" s="553"/>
      <c r="D893" s="553"/>
      <c r="G893" s="553"/>
      <c r="H893" s="553"/>
      <c r="I893" s="553"/>
      <c r="J893" s="553"/>
      <c r="K893" s="553"/>
      <c r="L893" s="553"/>
      <c r="M893" s="553"/>
      <c r="N893" s="553"/>
      <c r="O893" s="553"/>
      <c r="P893" s="553"/>
      <c r="Q893" s="554"/>
      <c r="R893" s="554"/>
      <c r="S893" s="553"/>
      <c r="T893" s="553"/>
      <c r="U893" s="553"/>
      <c r="V893" s="553"/>
      <c r="Y893" s="555"/>
      <c r="Z893" s="555"/>
      <c r="AA893" s="553"/>
      <c r="AB893" s="553"/>
    </row>
    <row r="894" spans="8:8" ht="15.75" customHeight="1">
      <c r="A894" s="475"/>
      <c r="B894" s="553"/>
      <c r="C894" s="553"/>
      <c r="D894" s="553"/>
      <c r="G894" s="553"/>
      <c r="H894" s="553"/>
      <c r="I894" s="553"/>
      <c r="J894" s="553"/>
      <c r="K894" s="553"/>
      <c r="L894" s="553"/>
      <c r="M894" s="553"/>
      <c r="N894" s="553"/>
      <c r="O894" s="553"/>
      <c r="P894" s="553"/>
      <c r="Q894" s="554"/>
      <c r="R894" s="554"/>
      <c r="S894" s="553"/>
      <c r="T894" s="553"/>
      <c r="U894" s="553"/>
      <c r="V894" s="553"/>
      <c r="Y894" s="555"/>
      <c r="Z894" s="555"/>
      <c r="AA894" s="553"/>
      <c r="AB894" s="553"/>
    </row>
    <row r="895" spans="8:8" ht="15.75" customHeight="1">
      <c r="A895" s="475"/>
      <c r="B895" s="553"/>
      <c r="C895" s="553"/>
      <c r="D895" s="553"/>
      <c r="G895" s="553"/>
      <c r="H895" s="553"/>
      <c r="I895" s="553"/>
      <c r="J895" s="553"/>
      <c r="K895" s="553"/>
      <c r="L895" s="553"/>
      <c r="M895" s="553"/>
      <c r="N895" s="553"/>
      <c r="O895" s="553"/>
      <c r="P895" s="553"/>
      <c r="Q895" s="554"/>
      <c r="R895" s="554"/>
      <c r="S895" s="553"/>
      <c r="T895" s="553"/>
      <c r="U895" s="553"/>
      <c r="V895" s="553"/>
      <c r="Y895" s="555"/>
      <c r="Z895" s="555"/>
      <c r="AA895" s="553"/>
      <c r="AB895" s="553"/>
    </row>
    <row r="896" spans="8:8" ht="15.75" customHeight="1">
      <c r="A896" s="475"/>
      <c r="B896" s="553"/>
      <c r="C896" s="553"/>
      <c r="D896" s="553"/>
      <c r="G896" s="553"/>
      <c r="H896" s="553"/>
      <c r="I896" s="553"/>
      <c r="J896" s="553"/>
      <c r="K896" s="553"/>
      <c r="L896" s="553"/>
      <c r="M896" s="553"/>
      <c r="N896" s="553"/>
      <c r="O896" s="553"/>
      <c r="P896" s="553"/>
      <c r="Q896" s="554"/>
      <c r="R896" s="554"/>
      <c r="S896" s="553"/>
      <c r="T896" s="553"/>
      <c r="U896" s="553"/>
      <c r="V896" s="553"/>
      <c r="Y896" s="555"/>
      <c r="Z896" s="555"/>
      <c r="AA896" s="553"/>
      <c r="AB896" s="553"/>
    </row>
    <row r="897" spans="8:8" ht="15.75" customHeight="1">
      <c r="A897" s="475"/>
      <c r="B897" s="553"/>
      <c r="C897" s="553"/>
      <c r="D897" s="553"/>
      <c r="G897" s="553"/>
      <c r="H897" s="553"/>
      <c r="I897" s="553"/>
      <c r="J897" s="553"/>
      <c r="K897" s="553"/>
      <c r="L897" s="553"/>
      <c r="M897" s="553"/>
      <c r="N897" s="553"/>
      <c r="O897" s="553"/>
      <c r="P897" s="553"/>
      <c r="Q897" s="554"/>
      <c r="R897" s="554"/>
      <c r="S897" s="553"/>
      <c r="T897" s="553"/>
      <c r="U897" s="553"/>
      <c r="V897" s="553"/>
      <c r="Y897" s="555"/>
      <c r="Z897" s="555"/>
      <c r="AA897" s="553"/>
      <c r="AB897" s="553"/>
    </row>
    <row r="898" spans="8:8" ht="15.75" customHeight="1">
      <c r="A898" s="475"/>
      <c r="B898" s="553"/>
      <c r="C898" s="553"/>
      <c r="D898" s="553"/>
      <c r="G898" s="553"/>
      <c r="H898" s="553"/>
      <c r="I898" s="553"/>
      <c r="J898" s="553"/>
      <c r="K898" s="553"/>
      <c r="L898" s="553"/>
      <c r="M898" s="553"/>
      <c r="N898" s="553"/>
      <c r="O898" s="553"/>
      <c r="P898" s="553"/>
      <c r="Q898" s="554"/>
      <c r="R898" s="554"/>
      <c r="S898" s="553"/>
      <c r="T898" s="553"/>
      <c r="U898" s="553"/>
      <c r="V898" s="553"/>
      <c r="Y898" s="555"/>
      <c r="Z898" s="555"/>
      <c r="AA898" s="553"/>
      <c r="AB898" s="553"/>
    </row>
    <row r="899" spans="8:8" ht="15.75" customHeight="1">
      <c r="A899" s="475"/>
      <c r="B899" s="553"/>
      <c r="C899" s="553"/>
      <c r="D899" s="553"/>
      <c r="G899" s="553"/>
      <c r="H899" s="553"/>
      <c r="I899" s="553"/>
      <c r="J899" s="553"/>
      <c r="K899" s="553"/>
      <c r="L899" s="553"/>
      <c r="M899" s="553"/>
      <c r="N899" s="553"/>
      <c r="O899" s="553"/>
      <c r="P899" s="553"/>
      <c r="Q899" s="554"/>
      <c r="R899" s="554"/>
      <c r="S899" s="553"/>
      <c r="T899" s="553"/>
      <c r="U899" s="553"/>
      <c r="V899" s="553"/>
      <c r="Y899" s="555"/>
      <c r="Z899" s="555"/>
      <c r="AA899" s="553"/>
      <c r="AB899" s="553"/>
    </row>
    <row r="900" spans="8:8" ht="15.75" customHeight="1">
      <c r="A900" s="475"/>
      <c r="B900" s="553"/>
      <c r="C900" s="553"/>
      <c r="D900" s="553"/>
      <c r="G900" s="553"/>
      <c r="H900" s="553"/>
      <c r="I900" s="553"/>
      <c r="J900" s="553"/>
      <c r="K900" s="553"/>
      <c r="L900" s="553"/>
      <c r="M900" s="553"/>
      <c r="N900" s="553"/>
      <c r="O900" s="553"/>
      <c r="P900" s="553"/>
      <c r="Q900" s="554"/>
      <c r="R900" s="554"/>
      <c r="S900" s="553"/>
      <c r="T900" s="553"/>
      <c r="U900" s="553"/>
      <c r="V900" s="553"/>
      <c r="Y900" s="555"/>
      <c r="Z900" s="555"/>
      <c r="AA900" s="553"/>
      <c r="AB900" s="553"/>
    </row>
    <row r="901" spans="8:8" ht="15.75" customHeight="1">
      <c r="A901" s="475"/>
      <c r="B901" s="553"/>
      <c r="C901" s="553"/>
      <c r="D901" s="553"/>
      <c r="G901" s="553"/>
      <c r="H901" s="553"/>
      <c r="I901" s="553"/>
      <c r="J901" s="553"/>
      <c r="K901" s="553"/>
      <c r="L901" s="553"/>
      <c r="M901" s="553"/>
      <c r="N901" s="553"/>
      <c r="O901" s="553"/>
      <c r="P901" s="553"/>
      <c r="Q901" s="554"/>
      <c r="R901" s="554"/>
      <c r="S901" s="553"/>
      <c r="T901" s="553"/>
      <c r="U901" s="553"/>
      <c r="V901" s="553"/>
      <c r="Y901" s="555"/>
      <c r="Z901" s="555"/>
      <c r="AA901" s="553"/>
      <c r="AB901" s="553"/>
    </row>
    <row r="902" spans="8:8" ht="15.75" customHeight="1">
      <c r="A902" s="475"/>
      <c r="B902" s="553"/>
      <c r="C902" s="553"/>
      <c r="D902" s="553"/>
      <c r="G902" s="553"/>
      <c r="H902" s="553"/>
      <c r="I902" s="553"/>
      <c r="J902" s="553"/>
      <c r="K902" s="553"/>
      <c r="L902" s="553"/>
      <c r="M902" s="553"/>
      <c r="N902" s="553"/>
      <c r="O902" s="553"/>
      <c r="P902" s="553"/>
      <c r="Q902" s="554"/>
      <c r="R902" s="554"/>
      <c r="S902" s="553"/>
      <c r="T902" s="553"/>
      <c r="U902" s="553"/>
      <c r="V902" s="553"/>
      <c r="Y902" s="555"/>
      <c r="Z902" s="555"/>
      <c r="AA902" s="553"/>
      <c r="AB902" s="553"/>
    </row>
    <row r="903" spans="8:8" ht="15.75" customHeight="1">
      <c r="A903" s="475"/>
      <c r="B903" s="553"/>
      <c r="C903" s="553"/>
      <c r="D903" s="553"/>
      <c r="G903" s="553"/>
      <c r="H903" s="553"/>
      <c r="I903" s="553"/>
      <c r="J903" s="553"/>
      <c r="K903" s="553"/>
      <c r="L903" s="553"/>
      <c r="M903" s="553"/>
      <c r="N903" s="553"/>
      <c r="O903" s="553"/>
      <c r="P903" s="553"/>
      <c r="Q903" s="554"/>
      <c r="R903" s="554"/>
      <c r="S903" s="553"/>
      <c r="T903" s="553"/>
      <c r="U903" s="553"/>
      <c r="V903" s="553"/>
      <c r="Y903" s="555"/>
      <c r="Z903" s="555"/>
      <c r="AA903" s="553"/>
      <c r="AB903" s="553"/>
    </row>
    <row r="904" spans="8:8" ht="15.75" customHeight="1">
      <c r="A904" s="475"/>
      <c r="B904" s="553"/>
      <c r="C904" s="553"/>
      <c r="D904" s="553"/>
      <c r="G904" s="553"/>
      <c r="H904" s="553"/>
      <c r="I904" s="553"/>
      <c r="J904" s="553"/>
      <c r="K904" s="553"/>
      <c r="L904" s="553"/>
      <c r="M904" s="553"/>
      <c r="N904" s="553"/>
      <c r="O904" s="553"/>
      <c r="P904" s="553"/>
      <c r="Q904" s="554"/>
      <c r="R904" s="554"/>
      <c r="S904" s="553"/>
      <c r="T904" s="553"/>
      <c r="U904" s="553"/>
      <c r="V904" s="553"/>
      <c r="Y904" s="555"/>
      <c r="Z904" s="555"/>
      <c r="AA904" s="553"/>
      <c r="AB904" s="553"/>
    </row>
    <row r="905" spans="8:8" ht="15.75" customHeight="1">
      <c r="A905" s="475"/>
      <c r="B905" s="553"/>
      <c r="C905" s="553"/>
      <c r="D905" s="553"/>
      <c r="G905" s="553"/>
      <c r="H905" s="553"/>
      <c r="I905" s="553"/>
      <c r="J905" s="553"/>
      <c r="K905" s="553"/>
      <c r="L905" s="553"/>
      <c r="M905" s="553"/>
      <c r="N905" s="553"/>
      <c r="O905" s="553"/>
      <c r="P905" s="553"/>
      <c r="Q905" s="554"/>
      <c r="R905" s="554"/>
      <c r="S905" s="553"/>
      <c r="T905" s="553"/>
      <c r="U905" s="553"/>
      <c r="V905" s="553"/>
      <c r="Y905" s="555"/>
      <c r="Z905" s="555"/>
      <c r="AA905" s="553"/>
      <c r="AB905" s="553"/>
    </row>
    <row r="906" spans="8:8" ht="15.75" customHeight="1">
      <c r="A906" s="475"/>
      <c r="B906" s="553"/>
      <c r="C906" s="553"/>
      <c r="D906" s="553"/>
      <c r="G906" s="553"/>
      <c r="H906" s="553"/>
      <c r="I906" s="553"/>
      <c r="J906" s="553"/>
      <c r="K906" s="553"/>
      <c r="L906" s="553"/>
      <c r="M906" s="553"/>
      <c r="N906" s="553"/>
      <c r="O906" s="553"/>
      <c r="P906" s="553"/>
      <c r="Q906" s="554"/>
      <c r="R906" s="554"/>
      <c r="S906" s="553"/>
      <c r="T906" s="553"/>
      <c r="U906" s="553"/>
      <c r="V906" s="553"/>
      <c r="Y906" s="555"/>
      <c r="Z906" s="555"/>
      <c r="AA906" s="553"/>
      <c r="AB906" s="553"/>
    </row>
    <row r="907" spans="8:8" ht="15.75" customHeight="1">
      <c r="A907" s="475"/>
      <c r="B907" s="553"/>
      <c r="C907" s="553"/>
      <c r="D907" s="553"/>
      <c r="G907" s="553"/>
      <c r="H907" s="553"/>
      <c r="I907" s="553"/>
      <c r="J907" s="553"/>
      <c r="K907" s="553"/>
      <c r="L907" s="553"/>
      <c r="M907" s="553"/>
      <c r="N907" s="553"/>
      <c r="O907" s="553"/>
      <c r="P907" s="553"/>
      <c r="Q907" s="554"/>
      <c r="R907" s="554"/>
      <c r="S907" s="553"/>
      <c r="T907" s="553"/>
      <c r="U907" s="553"/>
      <c r="V907" s="553"/>
      <c r="Y907" s="555"/>
      <c r="Z907" s="555"/>
      <c r="AA907" s="553"/>
      <c r="AB907" s="553"/>
    </row>
    <row r="908" spans="8:8" ht="15.75" customHeight="1">
      <c r="A908" s="475"/>
      <c r="B908" s="553"/>
      <c r="C908" s="553"/>
      <c r="D908" s="553"/>
      <c r="G908" s="553"/>
      <c r="H908" s="553"/>
      <c r="I908" s="553"/>
      <c r="J908" s="553"/>
      <c r="K908" s="553"/>
      <c r="L908" s="553"/>
      <c r="M908" s="553"/>
      <c r="N908" s="553"/>
      <c r="O908" s="553"/>
      <c r="P908" s="553"/>
      <c r="Q908" s="554"/>
      <c r="R908" s="554"/>
      <c r="S908" s="553"/>
      <c r="T908" s="553"/>
      <c r="U908" s="553"/>
      <c r="V908" s="553"/>
      <c r="Y908" s="555"/>
      <c r="Z908" s="555"/>
      <c r="AA908" s="553"/>
      <c r="AB908" s="553"/>
    </row>
    <row r="909" spans="8:8" ht="15.75" customHeight="1">
      <c r="A909" s="475"/>
      <c r="B909" s="553"/>
      <c r="C909" s="553"/>
      <c r="D909" s="553"/>
      <c r="G909" s="553"/>
      <c r="H909" s="553"/>
      <c r="I909" s="553"/>
      <c r="J909" s="553"/>
      <c r="K909" s="553"/>
      <c r="L909" s="553"/>
      <c r="M909" s="553"/>
      <c r="N909" s="553"/>
      <c r="O909" s="553"/>
      <c r="P909" s="553"/>
      <c r="Q909" s="554"/>
      <c r="R909" s="554"/>
      <c r="S909" s="553"/>
      <c r="T909" s="553"/>
      <c r="U909" s="553"/>
      <c r="V909" s="553"/>
      <c r="Y909" s="555"/>
      <c r="Z909" s="555"/>
      <c r="AA909" s="553"/>
      <c r="AB909" s="553"/>
    </row>
    <row r="910" spans="8:8" ht="15.75" customHeight="1">
      <c r="A910" s="475"/>
      <c r="B910" s="553"/>
      <c r="C910" s="553"/>
      <c r="D910" s="553"/>
      <c r="G910" s="553"/>
      <c r="H910" s="553"/>
      <c r="I910" s="553"/>
      <c r="J910" s="553"/>
      <c r="K910" s="553"/>
      <c r="L910" s="553"/>
      <c r="M910" s="553"/>
      <c r="N910" s="553"/>
      <c r="O910" s="553"/>
      <c r="P910" s="553"/>
      <c r="Q910" s="554"/>
      <c r="R910" s="554"/>
      <c r="S910" s="553"/>
      <c r="T910" s="553"/>
      <c r="U910" s="553"/>
      <c r="V910" s="553"/>
      <c r="Y910" s="555"/>
      <c r="Z910" s="555"/>
      <c r="AA910" s="553"/>
      <c r="AB910" s="553"/>
    </row>
    <row r="911" spans="8:8" ht="15.75" customHeight="1">
      <c r="A911" s="475"/>
      <c r="B911" s="553"/>
      <c r="C911" s="553"/>
      <c r="D911" s="553"/>
      <c r="G911" s="553"/>
      <c r="H911" s="553"/>
      <c r="I911" s="553"/>
      <c r="J911" s="553"/>
      <c r="K911" s="553"/>
      <c r="L911" s="553"/>
      <c r="M911" s="553"/>
      <c r="N911" s="553"/>
      <c r="O911" s="553"/>
      <c r="P911" s="553"/>
      <c r="Q911" s="554"/>
      <c r="R911" s="554"/>
      <c r="S911" s="553"/>
      <c r="T911" s="553"/>
      <c r="U911" s="553"/>
      <c r="V911" s="553"/>
      <c r="Y911" s="555"/>
      <c r="Z911" s="555"/>
      <c r="AA911" s="553"/>
      <c r="AB911" s="553"/>
    </row>
    <row r="912" spans="8:8" ht="15.75" customHeight="1">
      <c r="A912" s="475"/>
      <c r="B912" s="553"/>
      <c r="C912" s="553"/>
      <c r="D912" s="553"/>
      <c r="G912" s="553"/>
      <c r="H912" s="553"/>
      <c r="I912" s="553"/>
      <c r="J912" s="553"/>
      <c r="K912" s="553"/>
      <c r="L912" s="553"/>
      <c r="M912" s="553"/>
      <c r="N912" s="553"/>
      <c r="O912" s="553"/>
      <c r="P912" s="553"/>
      <c r="Q912" s="554"/>
      <c r="R912" s="554"/>
      <c r="S912" s="553"/>
      <c r="T912" s="553"/>
      <c r="U912" s="553"/>
      <c r="V912" s="553"/>
      <c r="Y912" s="555"/>
      <c r="Z912" s="555"/>
      <c r="AA912" s="553"/>
      <c r="AB912" s="553"/>
    </row>
    <row r="913" spans="8:8" ht="15.75" customHeight="1">
      <c r="A913" s="475"/>
      <c r="B913" s="553"/>
      <c r="C913" s="553"/>
      <c r="D913" s="553"/>
      <c r="G913" s="553"/>
      <c r="H913" s="553"/>
      <c r="I913" s="553"/>
      <c r="J913" s="553"/>
      <c r="K913" s="553"/>
      <c r="L913" s="553"/>
      <c r="M913" s="553"/>
      <c r="N913" s="553"/>
      <c r="O913" s="553"/>
      <c r="P913" s="553"/>
      <c r="Q913" s="554"/>
      <c r="R913" s="554"/>
      <c r="S913" s="553"/>
      <c r="T913" s="553"/>
      <c r="U913" s="553"/>
      <c r="V913" s="553"/>
      <c r="Y913" s="555"/>
      <c r="Z913" s="555"/>
      <c r="AA913" s="553"/>
      <c r="AB913" s="553"/>
    </row>
    <row r="914" spans="8:8" ht="15.75" customHeight="1">
      <c r="A914" s="475"/>
      <c r="B914" s="553"/>
      <c r="C914" s="553"/>
      <c r="D914" s="553"/>
      <c r="G914" s="553"/>
      <c r="H914" s="553"/>
      <c r="I914" s="553"/>
      <c r="J914" s="553"/>
      <c r="K914" s="553"/>
      <c r="L914" s="553"/>
      <c r="M914" s="553"/>
      <c r="N914" s="553"/>
      <c r="O914" s="553"/>
      <c r="P914" s="553"/>
      <c r="Q914" s="554"/>
      <c r="R914" s="554"/>
      <c r="S914" s="553"/>
      <c r="T914" s="553"/>
      <c r="U914" s="553"/>
      <c r="V914" s="553"/>
      <c r="Y914" s="555"/>
      <c r="Z914" s="555"/>
      <c r="AA914" s="553"/>
      <c r="AB914" s="553"/>
    </row>
    <row r="915" spans="8:8" ht="15.75" customHeight="1">
      <c r="A915" s="475"/>
      <c r="B915" s="553"/>
      <c r="C915" s="553"/>
      <c r="D915" s="553"/>
      <c r="G915" s="553"/>
      <c r="H915" s="553"/>
      <c r="I915" s="553"/>
      <c r="J915" s="553"/>
      <c r="K915" s="553"/>
      <c r="L915" s="553"/>
      <c r="M915" s="553"/>
      <c r="N915" s="553"/>
      <c r="O915" s="553"/>
      <c r="P915" s="553"/>
      <c r="Q915" s="554"/>
      <c r="R915" s="554"/>
      <c r="S915" s="553"/>
      <c r="T915" s="553"/>
      <c r="U915" s="553"/>
      <c r="V915" s="553"/>
      <c r="Y915" s="555"/>
      <c r="Z915" s="555"/>
      <c r="AA915" s="553"/>
      <c r="AB915" s="553"/>
    </row>
    <row r="916" spans="8:8" ht="15.75" customHeight="1">
      <c r="A916" s="475"/>
      <c r="B916" s="553"/>
      <c r="C916" s="553"/>
      <c r="D916" s="553"/>
      <c r="G916" s="553"/>
      <c r="H916" s="553"/>
      <c r="I916" s="553"/>
      <c r="J916" s="553"/>
      <c r="K916" s="553"/>
      <c r="L916" s="553"/>
      <c r="M916" s="553"/>
      <c r="N916" s="553"/>
      <c r="O916" s="553"/>
      <c r="P916" s="553"/>
      <c r="Q916" s="554"/>
      <c r="R916" s="554"/>
      <c r="S916" s="553"/>
      <c r="T916" s="553"/>
      <c r="U916" s="553"/>
      <c r="V916" s="553"/>
      <c r="Y916" s="555"/>
      <c r="Z916" s="555"/>
      <c r="AA916" s="553"/>
      <c r="AB916" s="553"/>
    </row>
    <row r="917" spans="8:8" ht="15.75" customHeight="1">
      <c r="A917" s="475"/>
      <c r="B917" s="553"/>
      <c r="C917" s="553"/>
      <c r="D917" s="553"/>
      <c r="G917" s="553"/>
      <c r="H917" s="553"/>
      <c r="I917" s="553"/>
      <c r="J917" s="553"/>
      <c r="K917" s="553"/>
      <c r="L917" s="553"/>
      <c r="M917" s="553"/>
      <c r="N917" s="553"/>
      <c r="O917" s="553"/>
      <c r="P917" s="553"/>
      <c r="Q917" s="554"/>
      <c r="R917" s="554"/>
      <c r="S917" s="553"/>
      <c r="T917" s="553"/>
      <c r="U917" s="553"/>
      <c r="V917" s="553"/>
      <c r="Y917" s="555"/>
      <c r="Z917" s="555"/>
      <c r="AA917" s="553"/>
      <c r="AB917" s="553"/>
    </row>
    <row r="918" spans="8:8" ht="15.75" customHeight="1">
      <c r="A918" s="475"/>
      <c r="B918" s="553"/>
      <c r="C918" s="553"/>
      <c r="D918" s="553"/>
      <c r="G918" s="553"/>
      <c r="H918" s="553"/>
      <c r="I918" s="553"/>
      <c r="J918" s="553"/>
      <c r="K918" s="553"/>
      <c r="L918" s="553"/>
      <c r="M918" s="553"/>
      <c r="N918" s="553"/>
      <c r="O918" s="553"/>
      <c r="P918" s="553"/>
      <c r="Q918" s="554"/>
      <c r="R918" s="554"/>
      <c r="S918" s="553"/>
      <c r="T918" s="553"/>
      <c r="U918" s="553"/>
      <c r="V918" s="553"/>
      <c r="Y918" s="555"/>
      <c r="Z918" s="555"/>
      <c r="AA918" s="553"/>
      <c r="AB918" s="553"/>
    </row>
    <row r="919" spans="8:8" ht="15.75" customHeight="1">
      <c r="A919" s="475"/>
      <c r="B919" s="553"/>
      <c r="C919" s="553"/>
      <c r="D919" s="553"/>
      <c r="G919" s="553"/>
      <c r="H919" s="553"/>
      <c r="I919" s="553"/>
      <c r="J919" s="553"/>
      <c r="K919" s="553"/>
      <c r="L919" s="553"/>
      <c r="M919" s="553"/>
      <c r="N919" s="553"/>
      <c r="O919" s="553"/>
      <c r="P919" s="553"/>
      <c r="Q919" s="554"/>
      <c r="R919" s="554"/>
      <c r="S919" s="553"/>
      <c r="T919" s="553"/>
      <c r="U919" s="553"/>
      <c r="V919" s="553"/>
      <c r="Y919" s="555"/>
      <c r="Z919" s="555"/>
      <c r="AA919" s="553"/>
      <c r="AB919" s="553"/>
    </row>
    <row r="920" spans="8:8" ht="15.75" customHeight="1">
      <c r="A920" s="475"/>
      <c r="B920" s="553"/>
      <c r="C920" s="553"/>
      <c r="D920" s="553"/>
      <c r="G920" s="553"/>
      <c r="H920" s="553"/>
      <c r="I920" s="553"/>
      <c r="J920" s="553"/>
      <c r="K920" s="553"/>
      <c r="L920" s="553"/>
      <c r="M920" s="553"/>
      <c r="N920" s="553"/>
      <c r="O920" s="553"/>
      <c r="P920" s="553"/>
      <c r="Q920" s="554"/>
      <c r="R920" s="554"/>
      <c r="S920" s="553"/>
      <c r="T920" s="553"/>
      <c r="U920" s="553"/>
      <c r="V920" s="553"/>
      <c r="Y920" s="555"/>
      <c r="Z920" s="555"/>
      <c r="AA920" s="553"/>
      <c r="AB920" s="553"/>
    </row>
    <row r="921" spans="8:8" ht="15.75" customHeight="1">
      <c r="A921" s="475"/>
      <c r="B921" s="553"/>
      <c r="C921" s="553"/>
      <c r="D921" s="553"/>
      <c r="G921" s="553"/>
      <c r="H921" s="553"/>
      <c r="I921" s="553"/>
      <c r="J921" s="553"/>
      <c r="K921" s="553"/>
      <c r="L921" s="553"/>
      <c r="M921" s="553"/>
      <c r="N921" s="553"/>
      <c r="O921" s="553"/>
      <c r="P921" s="553"/>
      <c r="Q921" s="554"/>
      <c r="R921" s="554"/>
      <c r="S921" s="553"/>
      <c r="T921" s="553"/>
      <c r="U921" s="553"/>
      <c r="V921" s="553"/>
      <c r="Y921" s="555"/>
      <c r="Z921" s="555"/>
      <c r="AA921" s="553"/>
      <c r="AB921" s="553"/>
    </row>
    <row r="922" spans="8:8" ht="15.75" customHeight="1">
      <c r="A922" s="475"/>
      <c r="B922" s="553"/>
      <c r="C922" s="553"/>
      <c r="D922" s="553"/>
      <c r="G922" s="553"/>
      <c r="H922" s="553"/>
      <c r="I922" s="553"/>
      <c r="J922" s="553"/>
      <c r="K922" s="553"/>
      <c r="L922" s="553"/>
      <c r="M922" s="553"/>
      <c r="N922" s="553"/>
      <c r="O922" s="553"/>
      <c r="P922" s="553"/>
      <c r="Q922" s="554"/>
      <c r="R922" s="554"/>
      <c r="S922" s="553"/>
      <c r="T922" s="553"/>
      <c r="U922" s="553"/>
      <c r="V922" s="553"/>
      <c r="Y922" s="555"/>
      <c r="Z922" s="555"/>
      <c r="AA922" s="553"/>
      <c r="AB922" s="553"/>
    </row>
    <row r="923" spans="8:8" ht="15.75" customHeight="1">
      <c r="A923" s="475"/>
      <c r="B923" s="553"/>
      <c r="C923" s="553"/>
      <c r="D923" s="553"/>
      <c r="G923" s="553"/>
      <c r="H923" s="553"/>
      <c r="I923" s="553"/>
      <c r="J923" s="553"/>
      <c r="K923" s="553"/>
      <c r="L923" s="553"/>
      <c r="M923" s="553"/>
      <c r="N923" s="553"/>
      <c r="O923" s="553"/>
      <c r="P923" s="553"/>
      <c r="Q923" s="554"/>
      <c r="R923" s="554"/>
      <c r="S923" s="553"/>
      <c r="T923" s="553"/>
      <c r="U923" s="553"/>
      <c r="V923" s="553"/>
      <c r="Y923" s="555"/>
      <c r="Z923" s="555"/>
      <c r="AA923" s="553"/>
      <c r="AB923" s="553"/>
    </row>
    <row r="924" spans="8:8" ht="15.75" customHeight="1">
      <c r="A924" s="475"/>
      <c r="B924" s="553"/>
      <c r="C924" s="553"/>
      <c r="D924" s="553"/>
      <c r="G924" s="553"/>
      <c r="H924" s="553"/>
      <c r="I924" s="553"/>
      <c r="J924" s="553"/>
      <c r="K924" s="553"/>
      <c r="L924" s="553"/>
      <c r="M924" s="553"/>
      <c r="N924" s="553"/>
      <c r="O924" s="553"/>
      <c r="P924" s="553"/>
      <c r="Q924" s="554"/>
      <c r="R924" s="554"/>
      <c r="S924" s="553"/>
      <c r="T924" s="553"/>
      <c r="U924" s="553"/>
      <c r="V924" s="553"/>
      <c r="Y924" s="555"/>
      <c r="Z924" s="555"/>
      <c r="AA924" s="553"/>
      <c r="AB924" s="553"/>
    </row>
    <row r="925" spans="8:8" ht="15.75" customHeight="1">
      <c r="A925" s="475"/>
      <c r="B925" s="553"/>
      <c r="C925" s="553"/>
      <c r="D925" s="553"/>
      <c r="G925" s="553"/>
      <c r="H925" s="553"/>
      <c r="I925" s="553"/>
      <c r="J925" s="553"/>
      <c r="K925" s="553"/>
      <c r="L925" s="553"/>
      <c r="M925" s="553"/>
      <c r="N925" s="553"/>
      <c r="O925" s="553"/>
      <c r="P925" s="553"/>
      <c r="Q925" s="554"/>
      <c r="R925" s="554"/>
      <c r="S925" s="553"/>
      <c r="T925" s="553"/>
      <c r="U925" s="553"/>
      <c r="V925" s="553"/>
      <c r="Y925" s="555"/>
      <c r="Z925" s="555"/>
      <c r="AA925" s="553"/>
      <c r="AB925" s="553"/>
    </row>
    <row r="926" spans="8:8" ht="15.75" customHeight="1">
      <c r="A926" s="475"/>
      <c r="B926" s="553"/>
      <c r="C926" s="553"/>
      <c r="D926" s="553"/>
      <c r="G926" s="553"/>
      <c r="H926" s="553"/>
      <c r="I926" s="553"/>
      <c r="J926" s="553"/>
      <c r="K926" s="553"/>
      <c r="L926" s="553"/>
      <c r="M926" s="553"/>
      <c r="N926" s="553"/>
      <c r="O926" s="553"/>
      <c r="P926" s="553"/>
      <c r="Q926" s="554"/>
      <c r="R926" s="554"/>
      <c r="S926" s="553"/>
      <c r="T926" s="553"/>
      <c r="U926" s="553"/>
      <c r="V926" s="553"/>
      <c r="Y926" s="555"/>
      <c r="Z926" s="555"/>
      <c r="AA926" s="553"/>
      <c r="AB926" s="553"/>
    </row>
    <row r="927" spans="8:8" ht="15.75" customHeight="1">
      <c r="A927" s="475"/>
      <c r="B927" s="553"/>
      <c r="C927" s="553"/>
      <c r="D927" s="553"/>
      <c r="G927" s="553"/>
      <c r="H927" s="553"/>
      <c r="I927" s="553"/>
      <c r="J927" s="553"/>
      <c r="K927" s="553"/>
      <c r="L927" s="553"/>
      <c r="M927" s="553"/>
      <c r="N927" s="553"/>
      <c r="O927" s="553"/>
      <c r="P927" s="553"/>
      <c r="Q927" s="554"/>
      <c r="R927" s="554"/>
      <c r="S927" s="553"/>
      <c r="T927" s="553"/>
      <c r="U927" s="553"/>
      <c r="V927" s="553"/>
      <c r="Y927" s="555"/>
      <c r="Z927" s="555"/>
      <c r="AA927" s="553"/>
      <c r="AB927" s="553"/>
    </row>
    <row r="928" spans="8:8" ht="15.75" customHeight="1">
      <c r="A928" s="475"/>
      <c r="B928" s="553"/>
      <c r="C928" s="553"/>
      <c r="D928" s="553"/>
      <c r="G928" s="553"/>
      <c r="H928" s="553"/>
      <c r="I928" s="553"/>
      <c r="J928" s="553"/>
      <c r="K928" s="553"/>
      <c r="L928" s="553"/>
      <c r="M928" s="553"/>
      <c r="N928" s="553"/>
      <c r="O928" s="553"/>
      <c r="P928" s="553"/>
      <c r="Q928" s="554"/>
      <c r="R928" s="554"/>
      <c r="S928" s="553"/>
      <c r="T928" s="553"/>
      <c r="U928" s="553"/>
      <c r="V928" s="553"/>
      <c r="Y928" s="555"/>
      <c r="Z928" s="555"/>
      <c r="AA928" s="553"/>
      <c r="AB928" s="553"/>
    </row>
    <row r="929" spans="8:8" ht="15.75" customHeight="1">
      <c r="A929" s="475"/>
      <c r="B929" s="553"/>
      <c r="C929" s="553"/>
      <c r="D929" s="553"/>
      <c r="G929" s="553"/>
      <c r="H929" s="553"/>
      <c r="I929" s="553"/>
      <c r="J929" s="553"/>
      <c r="K929" s="553"/>
      <c r="L929" s="553"/>
      <c r="M929" s="553"/>
      <c r="N929" s="553"/>
      <c r="O929" s="553"/>
      <c r="P929" s="553"/>
      <c r="Q929" s="554"/>
      <c r="R929" s="554"/>
      <c r="S929" s="553"/>
      <c r="T929" s="553"/>
      <c r="U929" s="553"/>
      <c r="V929" s="553"/>
      <c r="Y929" s="555"/>
      <c r="Z929" s="555"/>
      <c r="AA929" s="553"/>
      <c r="AB929" s="553"/>
    </row>
    <row r="930" spans="8:8" ht="15.75" customHeight="1">
      <c r="A930" s="475"/>
      <c r="B930" s="553"/>
      <c r="C930" s="553"/>
      <c r="D930" s="553"/>
      <c r="G930" s="553"/>
      <c r="H930" s="553"/>
      <c r="I930" s="553"/>
      <c r="J930" s="553"/>
      <c r="K930" s="553"/>
      <c r="L930" s="553"/>
      <c r="M930" s="553"/>
      <c r="N930" s="553"/>
      <c r="O930" s="553"/>
      <c r="P930" s="553"/>
      <c r="Q930" s="554"/>
      <c r="R930" s="554"/>
      <c r="S930" s="553"/>
      <c r="T930" s="553"/>
      <c r="U930" s="553"/>
      <c r="V930" s="553"/>
      <c r="Y930" s="555"/>
      <c r="Z930" s="555"/>
      <c r="AA930" s="553"/>
      <c r="AB930" s="553"/>
    </row>
    <row r="931" spans="8:8" ht="15.75" customHeight="1">
      <c r="A931" s="475"/>
      <c r="B931" s="553"/>
      <c r="C931" s="553"/>
      <c r="D931" s="553"/>
      <c r="G931" s="553"/>
      <c r="H931" s="553"/>
      <c r="I931" s="553"/>
      <c r="J931" s="553"/>
      <c r="K931" s="553"/>
      <c r="L931" s="553"/>
      <c r="M931" s="553"/>
      <c r="N931" s="553"/>
      <c r="O931" s="553"/>
      <c r="P931" s="553"/>
      <c r="Q931" s="554"/>
      <c r="R931" s="554"/>
      <c r="S931" s="553"/>
      <c r="T931" s="553"/>
      <c r="U931" s="553"/>
      <c r="V931" s="553"/>
      <c r="Y931" s="555"/>
      <c r="Z931" s="555"/>
      <c r="AA931" s="553"/>
      <c r="AB931" s="553"/>
    </row>
    <row r="932" spans="8:8" ht="15.75" customHeight="1">
      <c r="A932" s="475"/>
      <c r="B932" s="553"/>
      <c r="C932" s="553"/>
      <c r="D932" s="553"/>
      <c r="G932" s="553"/>
      <c r="H932" s="553"/>
      <c r="I932" s="553"/>
      <c r="J932" s="553"/>
      <c r="K932" s="553"/>
      <c r="L932" s="553"/>
      <c r="M932" s="553"/>
      <c r="N932" s="553"/>
      <c r="O932" s="553"/>
      <c r="P932" s="553"/>
      <c r="Q932" s="554"/>
      <c r="R932" s="554"/>
      <c r="S932" s="553"/>
      <c r="T932" s="553"/>
      <c r="U932" s="553"/>
      <c r="V932" s="553"/>
      <c r="Y932" s="555"/>
      <c r="Z932" s="555"/>
      <c r="AA932" s="553"/>
      <c r="AB932" s="553"/>
    </row>
    <row r="933" spans="8:8" ht="15.75" customHeight="1">
      <c r="A933" s="475"/>
      <c r="B933" s="553"/>
      <c r="C933" s="553"/>
      <c r="D933" s="553"/>
      <c r="G933" s="553"/>
      <c r="H933" s="553"/>
      <c r="I933" s="553"/>
      <c r="J933" s="553"/>
      <c r="K933" s="553"/>
      <c r="L933" s="553"/>
      <c r="M933" s="553"/>
      <c r="N933" s="553"/>
      <c r="O933" s="553"/>
      <c r="P933" s="553"/>
      <c r="Q933" s="554"/>
      <c r="R933" s="554"/>
      <c r="S933" s="553"/>
      <c r="T933" s="553"/>
      <c r="U933" s="553"/>
      <c r="V933" s="553"/>
      <c r="Y933" s="555"/>
      <c r="Z933" s="555"/>
      <c r="AA933" s="553"/>
      <c r="AB933" s="553"/>
    </row>
    <row r="934" spans="8:8" ht="15.75" customHeight="1">
      <c r="A934" s="475"/>
      <c r="B934" s="553"/>
      <c r="C934" s="553"/>
      <c r="D934" s="553"/>
      <c r="G934" s="553"/>
      <c r="H934" s="553"/>
      <c r="I934" s="553"/>
      <c r="J934" s="553"/>
      <c r="K934" s="553"/>
      <c r="L934" s="553"/>
      <c r="M934" s="553"/>
      <c r="N934" s="553"/>
      <c r="O934" s="553"/>
      <c r="P934" s="553"/>
      <c r="Q934" s="554"/>
      <c r="R934" s="554"/>
      <c r="S934" s="553"/>
      <c r="T934" s="553"/>
      <c r="U934" s="553"/>
      <c r="V934" s="553"/>
      <c r="Y934" s="555"/>
      <c r="Z934" s="555"/>
      <c r="AA934" s="553"/>
      <c r="AB934" s="553"/>
    </row>
    <row r="935" spans="8:8" ht="15.75" customHeight="1">
      <c r="A935" s="475"/>
      <c r="B935" s="553"/>
      <c r="C935" s="553"/>
      <c r="D935" s="553"/>
      <c r="G935" s="553"/>
      <c r="H935" s="553"/>
      <c r="I935" s="553"/>
      <c r="J935" s="553"/>
      <c r="K935" s="553"/>
      <c r="L935" s="553"/>
      <c r="M935" s="553"/>
      <c r="N935" s="553"/>
      <c r="O935" s="553"/>
      <c r="P935" s="553"/>
      <c r="Q935" s="554"/>
      <c r="R935" s="554"/>
      <c r="S935" s="553"/>
      <c r="T935" s="553"/>
      <c r="U935" s="553"/>
      <c r="V935" s="553"/>
      <c r="Y935" s="555"/>
      <c r="Z935" s="555"/>
      <c r="AA935" s="553"/>
      <c r="AB935" s="553"/>
    </row>
    <row r="936" spans="8:8" ht="15.75" customHeight="1">
      <c r="A936" s="475"/>
      <c r="B936" s="553"/>
      <c r="C936" s="553"/>
      <c r="D936" s="553"/>
      <c r="G936" s="553"/>
      <c r="H936" s="553"/>
      <c r="I936" s="553"/>
      <c r="J936" s="553"/>
      <c r="K936" s="553"/>
      <c r="L936" s="553"/>
      <c r="M936" s="553"/>
      <c r="N936" s="553"/>
      <c r="O936" s="553"/>
      <c r="P936" s="553"/>
      <c r="Q936" s="554"/>
      <c r="R936" s="554"/>
      <c r="S936" s="553"/>
      <c r="T936" s="553"/>
      <c r="U936" s="553"/>
      <c r="V936" s="553"/>
      <c r="Y936" s="555"/>
      <c r="Z936" s="555"/>
      <c r="AA936" s="553"/>
      <c r="AB936" s="553"/>
    </row>
    <row r="937" spans="8:8" ht="15.75" customHeight="1">
      <c r="A937" s="475"/>
      <c r="B937" s="553"/>
      <c r="C937" s="553"/>
      <c r="D937" s="553"/>
      <c r="G937" s="553"/>
      <c r="H937" s="553"/>
      <c r="I937" s="553"/>
      <c r="J937" s="553"/>
      <c r="K937" s="553"/>
      <c r="L937" s="553"/>
      <c r="M937" s="553"/>
      <c r="N937" s="553"/>
      <c r="O937" s="553"/>
      <c r="P937" s="553"/>
      <c r="Q937" s="554"/>
      <c r="R937" s="554"/>
      <c r="S937" s="553"/>
      <c r="T937" s="553"/>
      <c r="U937" s="553"/>
      <c r="V937" s="553"/>
      <c r="Y937" s="555"/>
      <c r="Z937" s="555"/>
      <c r="AA937" s="553"/>
      <c r="AB937" s="553"/>
    </row>
    <row r="938" spans="8:8" ht="15.75" customHeight="1">
      <c r="A938" s="475"/>
      <c r="B938" s="553"/>
      <c r="C938" s="553"/>
      <c r="D938" s="553"/>
      <c r="G938" s="553"/>
      <c r="H938" s="553"/>
      <c r="I938" s="553"/>
      <c r="J938" s="553"/>
      <c r="K938" s="553"/>
      <c r="L938" s="553"/>
      <c r="M938" s="553"/>
      <c r="N938" s="553"/>
      <c r="O938" s="553"/>
      <c r="P938" s="553"/>
      <c r="Q938" s="554"/>
      <c r="R938" s="554"/>
      <c r="S938" s="553"/>
      <c r="T938" s="553"/>
      <c r="U938" s="553"/>
      <c r="V938" s="553"/>
      <c r="Y938" s="555"/>
      <c r="Z938" s="555"/>
      <c r="AA938" s="553"/>
      <c r="AB938" s="553"/>
    </row>
    <row r="939" spans="8:8" ht="15.75" customHeight="1">
      <c r="A939" s="475"/>
      <c r="B939" s="553"/>
      <c r="C939" s="553"/>
      <c r="D939" s="553"/>
      <c r="G939" s="553"/>
      <c r="H939" s="553"/>
      <c r="I939" s="553"/>
      <c r="J939" s="553"/>
      <c r="K939" s="553"/>
      <c r="L939" s="553"/>
      <c r="M939" s="553"/>
      <c r="N939" s="553"/>
      <c r="O939" s="553"/>
      <c r="P939" s="553"/>
      <c r="Q939" s="554"/>
      <c r="R939" s="554"/>
      <c r="S939" s="553"/>
      <c r="T939" s="553"/>
      <c r="U939" s="553"/>
      <c r="V939" s="553"/>
      <c r="Y939" s="555"/>
      <c r="Z939" s="555"/>
      <c r="AA939" s="553"/>
      <c r="AB939" s="553"/>
    </row>
    <row r="940" spans="8:8" ht="15.75" customHeight="1">
      <c r="A940" s="475"/>
      <c r="B940" s="553"/>
      <c r="C940" s="553"/>
      <c r="D940" s="553"/>
      <c r="G940" s="553"/>
      <c r="H940" s="553"/>
      <c r="I940" s="553"/>
      <c r="J940" s="553"/>
      <c r="K940" s="553"/>
      <c r="L940" s="553"/>
      <c r="M940" s="553"/>
      <c r="N940" s="553"/>
      <c r="O940" s="553"/>
      <c r="P940" s="553"/>
      <c r="Q940" s="554"/>
      <c r="R940" s="554"/>
      <c r="S940" s="553"/>
      <c r="T940" s="553"/>
      <c r="U940" s="553"/>
      <c r="V940" s="553"/>
      <c r="Y940" s="555"/>
      <c r="Z940" s="555"/>
      <c r="AA940" s="553"/>
      <c r="AB940" s="553"/>
    </row>
    <row r="941" spans="8:8" ht="15.75" customHeight="1">
      <c r="A941" s="475"/>
      <c r="B941" s="553"/>
      <c r="C941" s="553"/>
      <c r="D941" s="553"/>
      <c r="G941" s="553"/>
      <c r="H941" s="553"/>
      <c r="I941" s="553"/>
      <c r="J941" s="553"/>
      <c r="K941" s="553"/>
      <c r="L941" s="553"/>
      <c r="M941" s="553"/>
      <c r="N941" s="553"/>
      <c r="O941" s="553"/>
      <c r="P941" s="553"/>
      <c r="Q941" s="554"/>
      <c r="R941" s="554"/>
      <c r="S941" s="553"/>
      <c r="T941" s="553"/>
      <c r="U941" s="553"/>
      <c r="V941" s="553"/>
      <c r="Y941" s="555"/>
      <c r="Z941" s="555"/>
      <c r="AA941" s="553"/>
      <c r="AB941" s="553"/>
    </row>
    <row r="942" spans="8:8" ht="15.75" customHeight="1">
      <c r="A942" s="475"/>
      <c r="B942" s="553"/>
      <c r="C942" s="553"/>
      <c r="D942" s="553"/>
      <c r="G942" s="553"/>
      <c r="H942" s="553"/>
      <c r="I942" s="553"/>
      <c r="J942" s="553"/>
      <c r="K942" s="553"/>
      <c r="L942" s="553"/>
      <c r="M942" s="553"/>
      <c r="N942" s="553"/>
      <c r="O942" s="553"/>
      <c r="P942" s="553"/>
      <c r="Q942" s="554"/>
      <c r="R942" s="554"/>
      <c r="S942" s="553"/>
      <c r="T942" s="553"/>
      <c r="U942" s="553"/>
      <c r="V942" s="553"/>
      <c r="Y942" s="555"/>
      <c r="Z942" s="555"/>
      <c r="AA942" s="553"/>
      <c r="AB942" s="553"/>
    </row>
    <row r="943" spans="8:8" ht="15.75" customHeight="1">
      <c r="A943" s="475"/>
      <c r="B943" s="553"/>
      <c r="C943" s="553"/>
      <c r="D943" s="553"/>
      <c r="G943" s="553"/>
      <c r="H943" s="553"/>
      <c r="I943" s="553"/>
      <c r="J943" s="553"/>
      <c r="K943" s="553"/>
      <c r="L943" s="553"/>
      <c r="M943" s="553"/>
      <c r="N943" s="553"/>
      <c r="O943" s="553"/>
      <c r="P943" s="553"/>
      <c r="Q943" s="554"/>
      <c r="R943" s="554"/>
      <c r="S943" s="553"/>
      <c r="T943" s="553"/>
      <c r="U943" s="553"/>
      <c r="V943" s="553"/>
      <c r="Y943" s="555"/>
      <c r="Z943" s="555"/>
      <c r="AA943" s="553"/>
      <c r="AB943" s="553"/>
    </row>
    <row r="944" spans="8:8" ht="15.75" customHeight="1">
      <c r="A944" s="475"/>
      <c r="B944" s="553"/>
      <c r="C944" s="553"/>
      <c r="D944" s="553"/>
      <c r="G944" s="553"/>
      <c r="H944" s="553"/>
      <c r="I944" s="553"/>
      <c r="J944" s="553"/>
      <c r="K944" s="553"/>
      <c r="L944" s="553"/>
      <c r="M944" s="553"/>
      <c r="N944" s="553"/>
      <c r="O944" s="553"/>
      <c r="P944" s="553"/>
      <c r="Q944" s="554"/>
      <c r="R944" s="554"/>
      <c r="S944" s="553"/>
      <c r="T944" s="553"/>
      <c r="U944" s="553"/>
      <c r="V944" s="553"/>
      <c r="Y944" s="555"/>
      <c r="Z944" s="555"/>
      <c r="AA944" s="553"/>
      <c r="AB944" s="553"/>
    </row>
    <row r="945" spans="8:8" ht="15.75" customHeight="1">
      <c r="A945" s="475"/>
      <c r="B945" s="553"/>
      <c r="C945" s="553"/>
      <c r="D945" s="553"/>
      <c r="G945" s="553"/>
      <c r="H945" s="553"/>
      <c r="I945" s="553"/>
      <c r="J945" s="553"/>
      <c r="K945" s="553"/>
      <c r="L945" s="553"/>
      <c r="M945" s="553"/>
      <c r="N945" s="553"/>
      <c r="O945" s="553"/>
      <c r="P945" s="553"/>
      <c r="Q945" s="554"/>
      <c r="R945" s="554"/>
      <c r="S945" s="553"/>
      <c r="T945" s="553"/>
      <c r="U945" s="553"/>
      <c r="V945" s="553"/>
      <c r="Y945" s="555"/>
      <c r="Z945" s="555"/>
      <c r="AA945" s="553"/>
      <c r="AB945" s="553"/>
    </row>
    <row r="946" spans="8:8" ht="15.75" customHeight="1">
      <c r="A946" s="475"/>
      <c r="B946" s="553"/>
      <c r="C946" s="553"/>
      <c r="D946" s="553"/>
      <c r="G946" s="553"/>
      <c r="H946" s="553"/>
      <c r="I946" s="553"/>
      <c r="J946" s="553"/>
      <c r="K946" s="553"/>
      <c r="L946" s="553"/>
      <c r="M946" s="553"/>
      <c r="N946" s="553"/>
      <c r="O946" s="553"/>
      <c r="P946" s="553"/>
      <c r="Q946" s="554"/>
      <c r="R946" s="554"/>
      <c r="S946" s="553"/>
      <c r="T946" s="553"/>
      <c r="U946" s="553"/>
      <c r="V946" s="553"/>
      <c r="Y946" s="555"/>
      <c r="Z946" s="555"/>
      <c r="AA946" s="553"/>
      <c r="AB946" s="553"/>
    </row>
    <row r="947" spans="8:8" ht="15.75" customHeight="1">
      <c r="A947" s="475"/>
      <c r="B947" s="553"/>
      <c r="C947" s="553"/>
      <c r="D947" s="553"/>
      <c r="G947" s="553"/>
      <c r="H947" s="553"/>
      <c r="I947" s="553"/>
      <c r="J947" s="553"/>
      <c r="K947" s="553"/>
      <c r="L947" s="553"/>
      <c r="M947" s="553"/>
      <c r="N947" s="553"/>
      <c r="O947" s="553"/>
      <c r="P947" s="553"/>
      <c r="Q947" s="554"/>
      <c r="R947" s="554"/>
      <c r="S947" s="553"/>
      <c r="T947" s="553"/>
      <c r="U947" s="553"/>
      <c r="V947" s="553"/>
      <c r="Y947" s="555"/>
      <c r="Z947" s="555"/>
      <c r="AA947" s="553"/>
      <c r="AB947" s="553"/>
    </row>
    <row r="948" spans="8:8" ht="15.75" customHeight="1">
      <c r="A948" s="475"/>
      <c r="B948" s="553"/>
      <c r="C948" s="553"/>
      <c r="D948" s="553"/>
      <c r="G948" s="553"/>
      <c r="H948" s="553"/>
      <c r="I948" s="553"/>
      <c r="J948" s="553"/>
      <c r="K948" s="553"/>
      <c r="L948" s="553"/>
      <c r="M948" s="553"/>
      <c r="N948" s="553"/>
      <c r="O948" s="553"/>
      <c r="P948" s="553"/>
      <c r="Q948" s="554"/>
      <c r="R948" s="554"/>
      <c r="S948" s="553"/>
      <c r="T948" s="553"/>
      <c r="U948" s="553"/>
      <c r="V948" s="553"/>
      <c r="Y948" s="555"/>
      <c r="Z948" s="555"/>
      <c r="AA948" s="553"/>
      <c r="AB948" s="553"/>
    </row>
    <row r="949" spans="8:8" ht="15.75" customHeight="1">
      <c r="A949" s="475"/>
      <c r="B949" s="553"/>
      <c r="C949" s="553"/>
      <c r="D949" s="553"/>
      <c r="G949" s="553"/>
      <c r="H949" s="553"/>
      <c r="I949" s="553"/>
      <c r="J949" s="553"/>
      <c r="K949" s="553"/>
      <c r="L949" s="553"/>
      <c r="M949" s="553"/>
      <c r="N949" s="553"/>
      <c r="O949" s="553"/>
      <c r="P949" s="553"/>
      <c r="Q949" s="554"/>
      <c r="R949" s="554"/>
      <c r="S949" s="553"/>
      <c r="T949" s="553"/>
      <c r="U949" s="553"/>
      <c r="V949" s="553"/>
      <c r="Y949" s="555"/>
      <c r="Z949" s="555"/>
      <c r="AA949" s="553"/>
      <c r="AB949" s="553"/>
    </row>
    <row r="950" spans="8:8" ht="15.75" customHeight="1">
      <c r="A950" s="475"/>
      <c r="B950" s="553"/>
      <c r="C950" s="553"/>
      <c r="D950" s="553"/>
      <c r="G950" s="553"/>
      <c r="H950" s="553"/>
      <c r="I950" s="553"/>
      <c r="J950" s="553"/>
      <c r="K950" s="553"/>
      <c r="L950" s="553"/>
      <c r="M950" s="553"/>
      <c r="N950" s="553"/>
      <c r="O950" s="553"/>
      <c r="P950" s="553"/>
      <c r="Q950" s="554"/>
      <c r="R950" s="554"/>
      <c r="S950" s="553"/>
      <c r="T950" s="553"/>
      <c r="U950" s="553"/>
      <c r="V950" s="553"/>
      <c r="Y950" s="555"/>
      <c r="Z950" s="555"/>
      <c r="AA950" s="553"/>
      <c r="AB950" s="553"/>
    </row>
    <row r="951" spans="8:8" ht="15.75" customHeight="1">
      <c r="A951" s="475"/>
      <c r="B951" s="553"/>
      <c r="C951" s="553"/>
      <c r="D951" s="553"/>
      <c r="G951" s="553"/>
      <c r="H951" s="553"/>
      <c r="I951" s="553"/>
      <c r="J951" s="553"/>
      <c r="K951" s="553"/>
      <c r="L951" s="553"/>
      <c r="M951" s="553"/>
      <c r="N951" s="553"/>
      <c r="O951" s="553"/>
      <c r="P951" s="553"/>
      <c r="Q951" s="554"/>
      <c r="R951" s="554"/>
      <c r="S951" s="553"/>
      <c r="T951" s="553"/>
      <c r="U951" s="553"/>
      <c r="V951" s="553"/>
      <c r="Y951" s="555"/>
      <c r="Z951" s="555"/>
      <c r="AA951" s="553"/>
      <c r="AB951" s="553"/>
    </row>
    <row r="952" spans="8:8" ht="15.75" customHeight="1">
      <c r="A952" s="475"/>
      <c r="B952" s="553"/>
      <c r="C952" s="553"/>
      <c r="D952" s="553"/>
      <c r="G952" s="553"/>
      <c r="H952" s="553"/>
      <c r="I952" s="553"/>
      <c r="J952" s="553"/>
      <c r="K952" s="553"/>
      <c r="L952" s="553"/>
      <c r="M952" s="553"/>
      <c r="N952" s="553"/>
      <c r="O952" s="553"/>
      <c r="P952" s="553"/>
      <c r="Q952" s="554"/>
      <c r="R952" s="554"/>
      <c r="S952" s="553"/>
      <c r="T952" s="553"/>
      <c r="U952" s="553"/>
      <c r="V952" s="553"/>
      <c r="Y952" s="555"/>
      <c r="Z952" s="555"/>
      <c r="AA952" s="553"/>
      <c r="AB952" s="553"/>
    </row>
    <row r="953" spans="8:8" ht="15.75" customHeight="1">
      <c r="A953" s="475"/>
      <c r="B953" s="553"/>
      <c r="C953" s="553"/>
      <c r="D953" s="553"/>
      <c r="G953" s="553"/>
      <c r="H953" s="553"/>
      <c r="I953" s="553"/>
      <c r="J953" s="553"/>
      <c r="K953" s="553"/>
      <c r="L953" s="553"/>
      <c r="M953" s="553"/>
      <c r="N953" s="553"/>
      <c r="O953" s="553"/>
      <c r="P953" s="553"/>
      <c r="Q953" s="554"/>
      <c r="R953" s="554"/>
      <c r="S953" s="553"/>
      <c r="T953" s="553"/>
      <c r="U953" s="553"/>
      <c r="V953" s="553"/>
      <c r="Y953" s="555"/>
      <c r="Z953" s="555"/>
      <c r="AA953" s="553"/>
      <c r="AB953" s="553"/>
    </row>
    <row r="954" spans="8:8" ht="15.75" customHeight="1">
      <c r="A954" s="475"/>
      <c r="B954" s="553"/>
      <c r="C954" s="553"/>
      <c r="D954" s="553"/>
      <c r="G954" s="553"/>
      <c r="H954" s="553"/>
      <c r="I954" s="553"/>
      <c r="J954" s="553"/>
      <c r="K954" s="553"/>
      <c r="L954" s="553"/>
      <c r="M954" s="553"/>
      <c r="N954" s="553"/>
      <c r="O954" s="553"/>
      <c r="P954" s="553"/>
      <c r="Q954" s="554"/>
      <c r="R954" s="554"/>
      <c r="S954" s="553"/>
      <c r="T954" s="553"/>
      <c r="U954" s="553"/>
      <c r="V954" s="553"/>
      <c r="Y954" s="555"/>
      <c r="Z954" s="555"/>
      <c r="AA954" s="553"/>
      <c r="AB954" s="553"/>
    </row>
    <row r="955" spans="8:8" ht="15.75" customHeight="1">
      <c r="A955" s="475"/>
      <c r="B955" s="553"/>
      <c r="C955" s="553"/>
      <c r="D955" s="553"/>
      <c r="G955" s="553"/>
      <c r="H955" s="553"/>
      <c r="I955" s="553"/>
      <c r="J955" s="553"/>
      <c r="K955" s="553"/>
      <c r="L955" s="553"/>
      <c r="M955" s="553"/>
      <c r="N955" s="553"/>
      <c r="O955" s="553"/>
      <c r="P955" s="553"/>
      <c r="Q955" s="554"/>
      <c r="R955" s="554"/>
      <c r="S955" s="553"/>
      <c r="T955" s="553"/>
      <c r="U955" s="553"/>
      <c r="V955" s="553"/>
      <c r="Y955" s="555"/>
      <c r="Z955" s="555"/>
      <c r="AA955" s="553"/>
      <c r="AB955" s="553"/>
    </row>
    <row r="956" spans="8:8" ht="15.75" customHeight="1">
      <c r="A956" s="475"/>
      <c r="B956" s="553"/>
      <c r="C956" s="553"/>
      <c r="D956" s="553"/>
      <c r="G956" s="553"/>
      <c r="H956" s="553"/>
      <c r="I956" s="553"/>
      <c r="J956" s="553"/>
      <c r="K956" s="553"/>
      <c r="L956" s="553"/>
      <c r="M956" s="553"/>
      <c r="N956" s="553"/>
      <c r="O956" s="553"/>
      <c r="P956" s="553"/>
      <c r="Q956" s="554"/>
      <c r="R956" s="554"/>
      <c r="S956" s="553"/>
      <c r="T956" s="553"/>
      <c r="U956" s="553"/>
      <c r="V956" s="553"/>
      <c r="Y956" s="555"/>
      <c r="Z956" s="555"/>
      <c r="AA956" s="553"/>
      <c r="AB956" s="553"/>
    </row>
    <row r="957" spans="8:8" ht="15.75" customHeight="1">
      <c r="A957" s="475"/>
      <c r="B957" s="553"/>
      <c r="C957" s="553"/>
      <c r="D957" s="553"/>
      <c r="G957" s="553"/>
      <c r="H957" s="553"/>
      <c r="I957" s="553"/>
      <c r="J957" s="553"/>
      <c r="K957" s="553"/>
      <c r="L957" s="553"/>
      <c r="M957" s="553"/>
      <c r="N957" s="553"/>
      <c r="O957" s="553"/>
      <c r="P957" s="553"/>
      <c r="Q957" s="554"/>
      <c r="R957" s="554"/>
      <c r="S957" s="553"/>
      <c r="T957" s="553"/>
      <c r="U957" s="553"/>
      <c r="V957" s="553"/>
      <c r="Y957" s="555"/>
      <c r="Z957" s="555"/>
      <c r="AA957" s="553"/>
      <c r="AB957" s="553"/>
    </row>
    <row r="958" spans="8:8" ht="15.75" customHeight="1">
      <c r="A958" s="475"/>
      <c r="B958" s="553"/>
      <c r="C958" s="553"/>
      <c r="D958" s="553"/>
      <c r="G958" s="553"/>
      <c r="H958" s="553"/>
      <c r="I958" s="553"/>
      <c r="J958" s="553"/>
      <c r="K958" s="553"/>
      <c r="L958" s="553"/>
      <c r="M958" s="553"/>
      <c r="N958" s="553"/>
      <c r="O958" s="553"/>
      <c r="P958" s="553"/>
      <c r="Q958" s="554"/>
      <c r="R958" s="554"/>
      <c r="S958" s="553"/>
      <c r="T958" s="553"/>
      <c r="U958" s="553"/>
      <c r="V958" s="553"/>
      <c r="Y958" s="555"/>
      <c r="Z958" s="555"/>
      <c r="AA958" s="553"/>
      <c r="AB958" s="553"/>
    </row>
    <row r="959" spans="8:8" ht="15.75" customHeight="1">
      <c r="A959" s="475"/>
      <c r="B959" s="553"/>
      <c r="C959" s="553"/>
      <c r="D959" s="553"/>
      <c r="G959" s="553"/>
      <c r="H959" s="553"/>
      <c r="I959" s="553"/>
      <c r="J959" s="553"/>
      <c r="K959" s="553"/>
      <c r="L959" s="553"/>
      <c r="M959" s="553"/>
      <c r="N959" s="553"/>
      <c r="O959" s="553"/>
      <c r="P959" s="553"/>
      <c r="Q959" s="554"/>
      <c r="R959" s="554"/>
      <c r="S959" s="553"/>
      <c r="T959" s="553"/>
      <c r="U959" s="553"/>
      <c r="V959" s="553"/>
      <c r="Y959" s="555"/>
      <c r="Z959" s="555"/>
      <c r="AA959" s="553"/>
      <c r="AB959" s="553"/>
    </row>
    <row r="960" spans="8:8" ht="15.75" customHeight="1">
      <c r="A960" s="475"/>
      <c r="B960" s="553"/>
      <c r="C960" s="553"/>
      <c r="D960" s="553"/>
      <c r="G960" s="553"/>
      <c r="H960" s="553"/>
      <c r="I960" s="553"/>
      <c r="J960" s="553"/>
      <c r="K960" s="553"/>
      <c r="L960" s="553"/>
      <c r="M960" s="553"/>
      <c r="N960" s="553"/>
      <c r="O960" s="553"/>
      <c r="P960" s="553"/>
      <c r="Q960" s="554"/>
      <c r="R960" s="554"/>
      <c r="S960" s="553"/>
      <c r="T960" s="553"/>
      <c r="U960" s="553"/>
      <c r="V960" s="553"/>
      <c r="Y960" s="555"/>
      <c r="Z960" s="555"/>
      <c r="AA960" s="553"/>
      <c r="AB960" s="553"/>
    </row>
    <row r="961" spans="8:8" ht="15.75" customHeight="1">
      <c r="A961" s="475"/>
      <c r="B961" s="553"/>
      <c r="C961" s="553"/>
      <c r="D961" s="553"/>
      <c r="G961" s="553"/>
      <c r="H961" s="553"/>
      <c r="I961" s="553"/>
      <c r="J961" s="553"/>
      <c r="K961" s="553"/>
      <c r="L961" s="553"/>
      <c r="M961" s="553"/>
      <c r="N961" s="553"/>
      <c r="O961" s="553"/>
      <c r="P961" s="553"/>
      <c r="Q961" s="554"/>
      <c r="R961" s="554"/>
      <c r="S961" s="553"/>
      <c r="T961" s="553"/>
      <c r="U961" s="553"/>
      <c r="V961" s="553"/>
      <c r="Y961" s="555"/>
      <c r="Z961" s="555"/>
      <c r="AA961" s="553"/>
      <c r="AB961" s="553"/>
    </row>
    <row r="962" spans="8:8" ht="15.75" customHeight="1">
      <c r="A962" s="475"/>
      <c r="B962" s="553"/>
      <c r="C962" s="553"/>
      <c r="D962" s="553"/>
      <c r="G962" s="553"/>
      <c r="H962" s="553"/>
      <c r="I962" s="553"/>
      <c r="J962" s="553"/>
      <c r="K962" s="553"/>
      <c r="L962" s="553"/>
      <c r="M962" s="553"/>
      <c r="N962" s="553"/>
      <c r="O962" s="553"/>
      <c r="P962" s="553"/>
      <c r="Q962" s="554"/>
      <c r="R962" s="554"/>
      <c r="S962" s="553"/>
      <c r="T962" s="553"/>
      <c r="U962" s="553"/>
      <c r="V962" s="553"/>
      <c r="Y962" s="555"/>
      <c r="Z962" s="555"/>
      <c r="AA962" s="553"/>
      <c r="AB962" s="553"/>
    </row>
    <row r="963" spans="8:8" ht="15.75" customHeight="1">
      <c r="A963" s="475"/>
      <c r="B963" s="553"/>
      <c r="C963" s="553"/>
      <c r="D963" s="553"/>
      <c r="G963" s="553"/>
      <c r="H963" s="553"/>
      <c r="I963" s="553"/>
      <c r="J963" s="553"/>
      <c r="K963" s="553"/>
      <c r="L963" s="553"/>
      <c r="M963" s="553"/>
      <c r="N963" s="553"/>
      <c r="O963" s="553"/>
      <c r="P963" s="553"/>
      <c r="Q963" s="554"/>
      <c r="R963" s="554"/>
      <c r="S963" s="553"/>
      <c r="T963" s="553"/>
      <c r="U963" s="553"/>
      <c r="V963" s="553"/>
      <c r="Y963" s="555"/>
      <c r="Z963" s="555"/>
      <c r="AA963" s="553"/>
      <c r="AB963" s="553"/>
    </row>
    <row r="964" spans="8:8" ht="15.75" customHeight="1">
      <c r="A964" s="475"/>
      <c r="B964" s="553"/>
      <c r="C964" s="553"/>
      <c r="D964" s="553"/>
      <c r="G964" s="553"/>
      <c r="H964" s="553"/>
      <c r="I964" s="553"/>
      <c r="J964" s="553"/>
      <c r="K964" s="553"/>
      <c r="L964" s="553"/>
      <c r="M964" s="553"/>
      <c r="N964" s="553"/>
      <c r="O964" s="553"/>
      <c r="P964" s="553"/>
      <c r="Q964" s="554"/>
      <c r="R964" s="554"/>
      <c r="S964" s="553"/>
      <c r="T964" s="553"/>
      <c r="U964" s="553"/>
      <c r="V964" s="553"/>
      <c r="Y964" s="555"/>
      <c r="Z964" s="555"/>
      <c r="AA964" s="553"/>
      <c r="AB964" s="553"/>
    </row>
    <row r="965" spans="8:8" ht="15.75" customHeight="1">
      <c r="A965" s="475"/>
      <c r="B965" s="553"/>
      <c r="C965" s="553"/>
      <c r="D965" s="553"/>
      <c r="G965" s="553"/>
      <c r="H965" s="553"/>
      <c r="I965" s="553"/>
      <c r="J965" s="553"/>
      <c r="K965" s="553"/>
      <c r="L965" s="553"/>
      <c r="M965" s="553"/>
      <c r="N965" s="553"/>
      <c r="O965" s="553"/>
      <c r="P965" s="553"/>
      <c r="Q965" s="554"/>
      <c r="R965" s="554"/>
      <c r="S965" s="553"/>
      <c r="T965" s="553"/>
      <c r="U965" s="553"/>
      <c r="V965" s="553"/>
      <c r="Y965" s="555"/>
      <c r="Z965" s="555"/>
      <c r="AA965" s="553"/>
      <c r="AB965" s="553"/>
    </row>
    <row r="966" spans="8:8" ht="15.75" customHeight="1">
      <c r="A966" s="475"/>
      <c r="B966" s="553"/>
      <c r="C966" s="553"/>
      <c r="D966" s="553"/>
      <c r="G966" s="553"/>
      <c r="H966" s="553"/>
      <c r="I966" s="553"/>
      <c r="J966" s="553"/>
      <c r="K966" s="553"/>
      <c r="L966" s="553"/>
      <c r="M966" s="553"/>
      <c r="N966" s="553"/>
      <c r="O966" s="553"/>
      <c r="P966" s="553"/>
      <c r="Q966" s="554"/>
      <c r="R966" s="554"/>
      <c r="S966" s="553"/>
      <c r="T966" s="553"/>
      <c r="U966" s="553"/>
      <c r="V966" s="553"/>
      <c r="Y966" s="555"/>
      <c r="Z966" s="555"/>
      <c r="AA966" s="553"/>
      <c r="AB966" s="553"/>
    </row>
    <row r="967" spans="8:8" ht="15.75" customHeight="1">
      <c r="A967" s="475"/>
      <c r="B967" s="553"/>
      <c r="C967" s="553"/>
      <c r="D967" s="553"/>
      <c r="G967" s="553"/>
      <c r="H967" s="553"/>
      <c r="I967" s="553"/>
      <c r="J967" s="553"/>
      <c r="K967" s="553"/>
      <c r="L967" s="553"/>
      <c r="M967" s="553"/>
      <c r="N967" s="553"/>
      <c r="O967" s="553"/>
      <c r="P967" s="553"/>
      <c r="Q967" s="554"/>
      <c r="R967" s="554"/>
      <c r="S967" s="553"/>
      <c r="T967" s="553"/>
      <c r="U967" s="553"/>
      <c r="V967" s="553"/>
      <c r="Y967" s="555"/>
      <c r="Z967" s="555"/>
      <c r="AA967" s="553"/>
      <c r="AB967" s="553"/>
    </row>
    <row r="968" spans="8:8" ht="15.75" customHeight="1">
      <c r="A968" s="475"/>
      <c r="B968" s="553"/>
      <c r="C968" s="553"/>
      <c r="D968" s="553"/>
      <c r="G968" s="553"/>
      <c r="H968" s="553"/>
      <c r="I968" s="553"/>
      <c r="J968" s="553"/>
      <c r="K968" s="553"/>
      <c r="L968" s="553"/>
      <c r="M968" s="553"/>
      <c r="N968" s="553"/>
      <c r="O968" s="553"/>
      <c r="P968" s="553"/>
      <c r="Q968" s="554"/>
      <c r="R968" s="554"/>
      <c r="S968" s="553"/>
      <c r="T968" s="553"/>
      <c r="U968" s="553"/>
      <c r="V968" s="553"/>
      <c r="Y968" s="555"/>
      <c r="Z968" s="555"/>
      <c r="AA968" s="553"/>
      <c r="AB968" s="553"/>
    </row>
    <row r="969" spans="8:8" ht="15.75" customHeight="1">
      <c r="A969" s="475"/>
      <c r="B969" s="553"/>
      <c r="C969" s="553"/>
      <c r="D969" s="553"/>
      <c r="G969" s="553"/>
      <c r="H969" s="553"/>
      <c r="I969" s="553"/>
      <c r="J969" s="553"/>
      <c r="K969" s="553"/>
      <c r="L969" s="553"/>
      <c r="M969" s="553"/>
      <c r="N969" s="553"/>
      <c r="O969" s="553"/>
      <c r="P969" s="553"/>
      <c r="Q969" s="554"/>
      <c r="R969" s="554"/>
      <c r="S969" s="553"/>
      <c r="T969" s="553"/>
      <c r="U969" s="553"/>
      <c r="V969" s="553"/>
      <c r="Y969" s="555"/>
      <c r="Z969" s="555"/>
      <c r="AA969" s="553"/>
      <c r="AB969" s="553"/>
    </row>
    <row r="970" spans="8:8" ht="15.75" customHeight="1">
      <c r="A970" s="475"/>
      <c r="B970" s="553"/>
      <c r="C970" s="553"/>
      <c r="D970" s="553"/>
      <c r="G970" s="553"/>
      <c r="H970" s="553"/>
      <c r="I970" s="553"/>
      <c r="J970" s="553"/>
      <c r="K970" s="553"/>
      <c r="L970" s="553"/>
      <c r="M970" s="553"/>
      <c r="N970" s="553"/>
      <c r="O970" s="553"/>
      <c r="P970" s="553"/>
      <c r="Q970" s="554"/>
      <c r="R970" s="554"/>
      <c r="S970" s="553"/>
      <c r="T970" s="553"/>
      <c r="U970" s="553"/>
      <c r="V970" s="553"/>
      <c r="Y970" s="555"/>
      <c r="Z970" s="555"/>
      <c r="AA970" s="553"/>
      <c r="AB970" s="553"/>
    </row>
    <row r="971" spans="8:8" ht="15.75" customHeight="1">
      <c r="A971" s="475"/>
      <c r="B971" s="553"/>
      <c r="C971" s="553"/>
      <c r="D971" s="553"/>
      <c r="G971" s="553"/>
      <c r="H971" s="553"/>
      <c r="I971" s="553"/>
      <c r="J971" s="553"/>
      <c r="K971" s="553"/>
      <c r="L971" s="553"/>
      <c r="M971" s="553"/>
      <c r="N971" s="553"/>
      <c r="O971" s="553"/>
      <c r="P971" s="553"/>
      <c r="Q971" s="554"/>
      <c r="R971" s="554"/>
      <c r="S971" s="553"/>
      <c r="T971" s="553"/>
      <c r="U971" s="553"/>
      <c r="V971" s="553"/>
      <c r="Y971" s="555"/>
      <c r="Z971" s="555"/>
      <c r="AA971" s="553"/>
      <c r="AB971" s="553"/>
    </row>
    <row r="972" spans="8:8" ht="15.75" customHeight="1">
      <c r="A972" s="475"/>
      <c r="B972" s="553"/>
      <c r="C972" s="553"/>
      <c r="D972" s="553"/>
      <c r="G972" s="553"/>
      <c r="H972" s="553"/>
      <c r="I972" s="553"/>
      <c r="J972" s="553"/>
      <c r="K972" s="553"/>
      <c r="L972" s="553"/>
      <c r="M972" s="553"/>
      <c r="N972" s="553"/>
      <c r="O972" s="553"/>
      <c r="P972" s="553"/>
      <c r="Q972" s="554"/>
      <c r="R972" s="554"/>
      <c r="S972" s="553"/>
      <c r="T972" s="553"/>
      <c r="U972" s="553"/>
      <c r="V972" s="553"/>
      <c r="Y972" s="555"/>
      <c r="Z972" s="555"/>
      <c r="AA972" s="553"/>
      <c r="AB972" s="553"/>
    </row>
    <row r="973" spans="8:8" ht="15.75" customHeight="1">
      <c r="A973" s="475"/>
      <c r="B973" s="553"/>
      <c r="C973" s="553"/>
      <c r="D973" s="553"/>
      <c r="G973" s="553"/>
      <c r="H973" s="553"/>
      <c r="I973" s="553"/>
      <c r="J973" s="553"/>
      <c r="K973" s="553"/>
      <c r="L973" s="553"/>
      <c r="M973" s="553"/>
      <c r="N973" s="553"/>
      <c r="O973" s="553"/>
      <c r="P973" s="553"/>
      <c r="Q973" s="554"/>
      <c r="R973" s="554"/>
      <c r="S973" s="553"/>
      <c r="T973" s="553"/>
      <c r="U973" s="553"/>
      <c r="V973" s="553"/>
      <c r="Y973" s="555"/>
      <c r="Z973" s="555"/>
      <c r="AA973" s="553"/>
      <c r="AB973" s="553"/>
    </row>
    <row r="974" spans="8:8" ht="15.75" customHeight="1">
      <c r="A974" s="475"/>
      <c r="B974" s="553"/>
      <c r="C974" s="553"/>
      <c r="D974" s="553"/>
      <c r="G974" s="553"/>
      <c r="H974" s="553"/>
      <c r="I974" s="553"/>
      <c r="J974" s="553"/>
      <c r="K974" s="553"/>
      <c r="L974" s="553"/>
      <c r="M974" s="553"/>
      <c r="N974" s="553"/>
      <c r="O974" s="553"/>
      <c r="P974" s="553"/>
      <c r="Q974" s="554"/>
      <c r="R974" s="554"/>
      <c r="S974" s="553"/>
      <c r="T974" s="553"/>
      <c r="U974" s="553"/>
      <c r="V974" s="553"/>
      <c r="Y974" s="555"/>
      <c r="Z974" s="555"/>
      <c r="AA974" s="553"/>
      <c r="AB974" s="553"/>
    </row>
    <row r="975" spans="8:8" ht="15.75" customHeight="1">
      <c r="A975" s="475"/>
      <c r="B975" s="553"/>
      <c r="C975" s="553"/>
      <c r="D975" s="553"/>
      <c r="G975" s="553"/>
      <c r="H975" s="553"/>
      <c r="I975" s="553"/>
      <c r="J975" s="553"/>
      <c r="K975" s="553"/>
      <c r="L975" s="553"/>
      <c r="M975" s="553"/>
      <c r="N975" s="553"/>
      <c r="O975" s="553"/>
      <c r="P975" s="553"/>
      <c r="Q975" s="554"/>
      <c r="R975" s="554"/>
      <c r="S975" s="553"/>
      <c r="T975" s="553"/>
      <c r="U975" s="553"/>
      <c r="V975" s="553"/>
      <c r="Y975" s="555"/>
      <c r="Z975" s="555"/>
      <c r="AA975" s="553"/>
      <c r="AB975" s="553"/>
    </row>
    <row r="976" spans="8:8" ht="15.75" customHeight="1">
      <c r="A976" s="475"/>
      <c r="B976" s="553"/>
      <c r="C976" s="553"/>
      <c r="D976" s="553"/>
      <c r="G976" s="553"/>
      <c r="H976" s="553"/>
      <c r="I976" s="553"/>
      <c r="J976" s="553"/>
      <c r="K976" s="553"/>
      <c r="L976" s="553"/>
      <c r="M976" s="553"/>
      <c r="N976" s="553"/>
      <c r="O976" s="553"/>
      <c r="P976" s="553"/>
      <c r="Q976" s="554"/>
      <c r="R976" s="554"/>
      <c r="S976" s="553"/>
      <c r="T976" s="553"/>
      <c r="U976" s="553"/>
      <c r="V976" s="553"/>
      <c r="Y976" s="555"/>
      <c r="Z976" s="555"/>
      <c r="AA976" s="553"/>
      <c r="AB976" s="553"/>
    </row>
    <row r="977" spans="8:8" ht="15.75" customHeight="1">
      <c r="A977" s="475"/>
      <c r="B977" s="553"/>
      <c r="C977" s="553"/>
      <c r="D977" s="553"/>
      <c r="G977" s="553"/>
      <c r="H977" s="553"/>
      <c r="I977" s="553"/>
      <c r="J977" s="553"/>
      <c r="K977" s="553"/>
      <c r="L977" s="553"/>
      <c r="M977" s="553"/>
      <c r="N977" s="553"/>
      <c r="O977" s="553"/>
      <c r="P977" s="553"/>
      <c r="Q977" s="554"/>
      <c r="R977" s="554"/>
      <c r="S977" s="553"/>
      <c r="T977" s="553"/>
      <c r="U977" s="553"/>
      <c r="V977" s="553"/>
      <c r="Y977" s="555"/>
      <c r="Z977" s="555"/>
      <c r="AA977" s="553"/>
      <c r="AB977" s="553"/>
    </row>
    <row r="978" spans="8:8" ht="15.75" customHeight="1">
      <c r="A978" s="475"/>
      <c r="B978" s="553"/>
      <c r="C978" s="553"/>
      <c r="D978" s="553"/>
      <c r="G978" s="553"/>
      <c r="H978" s="553"/>
      <c r="I978" s="553"/>
      <c r="J978" s="553"/>
      <c r="K978" s="553"/>
      <c r="L978" s="553"/>
      <c r="M978" s="553"/>
      <c r="N978" s="553"/>
      <c r="O978" s="553"/>
      <c r="P978" s="553"/>
      <c r="Q978" s="554"/>
      <c r="R978" s="554"/>
      <c r="S978" s="553"/>
      <c r="T978" s="553"/>
      <c r="U978" s="553"/>
      <c r="V978" s="553"/>
      <c r="Y978" s="555"/>
      <c r="Z978" s="555"/>
      <c r="AA978" s="553"/>
      <c r="AB978" s="553"/>
    </row>
    <row r="979" spans="8:8" ht="15.75" customHeight="1">
      <c r="A979" s="475"/>
      <c r="B979" s="553"/>
      <c r="C979" s="553"/>
      <c r="D979" s="553"/>
      <c r="G979" s="553"/>
      <c r="H979" s="553"/>
      <c r="I979" s="553"/>
      <c r="J979" s="553"/>
      <c r="K979" s="553"/>
      <c r="L979" s="553"/>
      <c r="M979" s="553"/>
      <c r="N979" s="553"/>
      <c r="O979" s="553"/>
      <c r="P979" s="553"/>
      <c r="Q979" s="554"/>
      <c r="R979" s="554"/>
      <c r="S979" s="553"/>
      <c r="T979" s="553"/>
      <c r="U979" s="553"/>
      <c r="V979" s="553"/>
      <c r="Y979" s="555"/>
      <c r="Z979" s="555"/>
      <c r="AA979" s="553"/>
      <c r="AB979" s="553"/>
    </row>
    <row r="980" spans="8:8" ht="15.75" customHeight="1">
      <c r="A980" s="475"/>
      <c r="B980" s="553"/>
      <c r="C980" s="553"/>
      <c r="D980" s="553"/>
      <c r="G980" s="553"/>
      <c r="H980" s="553"/>
      <c r="I980" s="553"/>
      <c r="J980" s="553"/>
      <c r="K980" s="553"/>
      <c r="L980" s="553"/>
      <c r="M980" s="553"/>
      <c r="N980" s="553"/>
      <c r="O980" s="553"/>
      <c r="P980" s="553"/>
      <c r="Q980" s="554"/>
      <c r="R980" s="554"/>
      <c r="S980" s="553"/>
      <c r="T980" s="553"/>
      <c r="U980" s="553"/>
      <c r="V980" s="553"/>
      <c r="Y980" s="555"/>
      <c r="Z980" s="555"/>
      <c r="AA980" s="553"/>
      <c r="AB980" s="553"/>
    </row>
    <row r="981" spans="8:8" ht="15.75" customHeight="1">
      <c r="A981" s="475"/>
      <c r="B981" s="553"/>
      <c r="C981" s="553"/>
      <c r="D981" s="553"/>
      <c r="G981" s="553"/>
      <c r="H981" s="553"/>
      <c r="I981" s="553"/>
      <c r="J981" s="553"/>
      <c r="K981" s="553"/>
      <c r="L981" s="553"/>
      <c r="M981" s="553"/>
      <c r="N981" s="553"/>
      <c r="O981" s="553"/>
      <c r="P981" s="553"/>
      <c r="Q981" s="554"/>
      <c r="R981" s="554"/>
      <c r="S981" s="553"/>
      <c r="T981" s="553"/>
      <c r="U981" s="553"/>
      <c r="V981" s="553"/>
      <c r="Y981" s="555"/>
      <c r="Z981" s="555"/>
      <c r="AA981" s="553"/>
      <c r="AB981" s="553"/>
    </row>
    <row r="982" spans="8:8" ht="15.75" customHeight="1">
      <c r="A982" s="475"/>
      <c r="B982" s="553"/>
      <c r="C982" s="553"/>
      <c r="D982" s="553"/>
      <c r="G982" s="553"/>
      <c r="H982" s="553"/>
      <c r="I982" s="553"/>
      <c r="J982" s="553"/>
      <c r="K982" s="553"/>
      <c r="L982" s="553"/>
      <c r="M982" s="553"/>
      <c r="N982" s="553"/>
      <c r="O982" s="553"/>
      <c r="P982" s="553"/>
      <c r="Q982" s="554"/>
      <c r="R982" s="554"/>
      <c r="S982" s="553"/>
      <c r="T982" s="553"/>
      <c r="U982" s="553"/>
      <c r="V982" s="553"/>
      <c r="Y982" s="555"/>
      <c r="Z982" s="555"/>
      <c r="AA982" s="553"/>
      <c r="AB982" s="553"/>
    </row>
    <row r="983" spans="8:8" ht="15.75" customHeight="1">
      <c r="A983" s="475"/>
      <c r="B983" s="553"/>
      <c r="C983" s="553"/>
      <c r="D983" s="553"/>
      <c r="G983" s="553"/>
      <c r="H983" s="553"/>
      <c r="I983" s="553"/>
      <c r="J983" s="553"/>
      <c r="K983" s="553"/>
      <c r="L983" s="553"/>
      <c r="M983" s="553"/>
      <c r="N983" s="553"/>
      <c r="O983" s="553"/>
      <c r="P983" s="553"/>
      <c r="Q983" s="554"/>
      <c r="R983" s="554"/>
      <c r="S983" s="553"/>
      <c r="T983" s="553"/>
      <c r="U983" s="553"/>
      <c r="V983" s="553"/>
      <c r="Y983" s="555"/>
      <c r="Z983" s="555"/>
      <c r="AA983" s="553"/>
      <c r="AB983" s="553"/>
    </row>
    <row r="984" spans="8:8" ht="15.75" customHeight="1">
      <c r="A984" s="475"/>
      <c r="B984" s="553"/>
      <c r="C984" s="553"/>
      <c r="D984" s="553"/>
      <c r="G984" s="553"/>
      <c r="H984" s="553"/>
      <c r="I984" s="553"/>
      <c r="J984" s="553"/>
      <c r="K984" s="553"/>
      <c r="L984" s="553"/>
      <c r="M984" s="553"/>
      <c r="N984" s="553"/>
      <c r="O984" s="553"/>
      <c r="P984" s="553"/>
      <c r="Q984" s="554"/>
      <c r="R984" s="554"/>
      <c r="S984" s="553"/>
      <c r="T984" s="553"/>
      <c r="U984" s="553"/>
      <c r="V984" s="553"/>
      <c r="Y984" s="555"/>
      <c r="Z984" s="555"/>
      <c r="AA984" s="553"/>
      <c r="AB984" s="553"/>
    </row>
    <row r="985" spans="8:8" ht="15.75" customHeight="1">
      <c r="A985" s="475"/>
      <c r="B985" s="553"/>
      <c r="C985" s="553"/>
      <c r="D985" s="553"/>
      <c r="G985" s="553"/>
      <c r="H985" s="553"/>
      <c r="I985" s="553"/>
      <c r="J985" s="553"/>
      <c r="K985" s="553"/>
      <c r="L985" s="553"/>
      <c r="M985" s="553"/>
      <c r="N985" s="553"/>
      <c r="O985" s="553"/>
      <c r="P985" s="553"/>
      <c r="Q985" s="554"/>
      <c r="R985" s="554"/>
      <c r="S985" s="553"/>
      <c r="T985" s="553"/>
      <c r="U985" s="553"/>
      <c r="V985" s="553"/>
      <c r="Y985" s="555"/>
      <c r="Z985" s="555"/>
      <c r="AA985" s="553"/>
      <c r="AB985" s="553"/>
    </row>
    <row r="986" spans="8:8" ht="15.75" customHeight="1">
      <c r="A986" s="475"/>
      <c r="B986" s="553"/>
      <c r="C986" s="553"/>
      <c r="D986" s="553"/>
      <c r="G986" s="553"/>
      <c r="H986" s="553"/>
      <c r="I986" s="553"/>
      <c r="J986" s="553"/>
      <c r="K986" s="553"/>
      <c r="L986" s="553"/>
      <c r="M986" s="553"/>
      <c r="N986" s="553"/>
      <c r="O986" s="553"/>
      <c r="P986" s="553"/>
      <c r="Q986" s="554"/>
      <c r="R986" s="554"/>
      <c r="S986" s="553"/>
      <c r="T986" s="553"/>
      <c r="U986" s="553"/>
      <c r="V986" s="553"/>
      <c r="Y986" s="555"/>
      <c r="Z986" s="555"/>
      <c r="AA986" s="553"/>
      <c r="AB986" s="553"/>
    </row>
    <row r="987" spans="8:8" ht="15.75" customHeight="1">
      <c r="A987" s="475"/>
      <c r="B987" s="553"/>
      <c r="C987" s="553"/>
      <c r="D987" s="553"/>
      <c r="G987" s="553"/>
      <c r="H987" s="553"/>
      <c r="I987" s="553"/>
      <c r="J987" s="553"/>
      <c r="K987" s="553"/>
      <c r="L987" s="553"/>
      <c r="M987" s="553"/>
      <c r="N987" s="553"/>
      <c r="O987" s="553"/>
      <c r="P987" s="553"/>
      <c r="Q987" s="554"/>
      <c r="R987" s="554"/>
      <c r="S987" s="553"/>
      <c r="T987" s="553"/>
      <c r="U987" s="553"/>
      <c r="V987" s="553"/>
      <c r="Y987" s="555"/>
      <c r="Z987" s="555"/>
      <c r="AA987" s="553"/>
      <c r="AB987" s="553"/>
    </row>
    <row r="988" spans="8:8" ht="15.75" customHeight="1">
      <c r="A988" s="475"/>
      <c r="B988" s="553"/>
      <c r="C988" s="553"/>
      <c r="D988" s="553"/>
      <c r="G988" s="553"/>
      <c r="H988" s="553"/>
      <c r="I988" s="553"/>
      <c r="J988" s="553"/>
      <c r="K988" s="553"/>
      <c r="L988" s="553"/>
      <c r="M988" s="553"/>
      <c r="N988" s="553"/>
      <c r="O988" s="553"/>
      <c r="P988" s="553"/>
      <c r="Q988" s="554"/>
      <c r="R988" s="554"/>
      <c r="S988" s="553"/>
      <c r="T988" s="553"/>
      <c r="U988" s="553"/>
      <c r="V988" s="553"/>
      <c r="Y988" s="555"/>
      <c r="Z988" s="555"/>
      <c r="AA988" s="553"/>
      <c r="AB988" s="553"/>
    </row>
    <row r="989" spans="8:8" ht="15.75" customHeight="1">
      <c r="A989" s="475"/>
      <c r="B989" s="553"/>
      <c r="C989" s="553"/>
      <c r="D989" s="553"/>
      <c r="G989" s="553"/>
      <c r="H989" s="553"/>
      <c r="I989" s="553"/>
      <c r="J989" s="553"/>
      <c r="K989" s="553"/>
      <c r="L989" s="553"/>
      <c r="M989" s="553"/>
      <c r="N989" s="553"/>
      <c r="O989" s="553"/>
      <c r="P989" s="553"/>
      <c r="Q989" s="554"/>
      <c r="R989" s="554"/>
      <c r="S989" s="553"/>
      <c r="T989" s="553"/>
      <c r="U989" s="553"/>
      <c r="V989" s="553"/>
      <c r="Y989" s="555"/>
      <c r="Z989" s="555"/>
      <c r="AA989" s="553"/>
      <c r="AB989" s="553"/>
    </row>
    <row r="990" spans="8:8" ht="15.75" customHeight="1">
      <c r="A990" s="475"/>
      <c r="B990" s="553"/>
      <c r="C990" s="553"/>
      <c r="D990" s="553"/>
      <c r="G990" s="553"/>
      <c r="H990" s="553"/>
      <c r="I990" s="553"/>
      <c r="J990" s="553"/>
      <c r="K990" s="553"/>
      <c r="L990" s="553"/>
      <c r="M990" s="553"/>
      <c r="N990" s="553"/>
      <c r="O990" s="553"/>
      <c r="P990" s="553"/>
      <c r="Q990" s="554"/>
      <c r="R990" s="554"/>
      <c r="S990" s="553"/>
      <c r="T990" s="553"/>
      <c r="U990" s="553"/>
      <c r="V990" s="553"/>
      <c r="Y990" s="555"/>
      <c r="Z990" s="555"/>
      <c r="AA990" s="553"/>
      <c r="AB990" s="553"/>
    </row>
    <row r="991" spans="8:8" ht="15.75" customHeight="1">
      <c r="A991" s="475"/>
      <c r="B991" s="553"/>
      <c r="C991" s="553"/>
      <c r="D991" s="553"/>
      <c r="G991" s="553"/>
      <c r="H991" s="553"/>
      <c r="I991" s="553"/>
      <c r="J991" s="553"/>
      <c r="K991" s="553"/>
      <c r="L991" s="553"/>
      <c r="M991" s="553"/>
      <c r="N991" s="553"/>
      <c r="O991" s="553"/>
      <c r="P991" s="553"/>
      <c r="Q991" s="554"/>
      <c r="R991" s="554"/>
      <c r="S991" s="553"/>
      <c r="T991" s="553"/>
      <c r="U991" s="553"/>
      <c r="V991" s="553"/>
      <c r="Y991" s="555"/>
      <c r="Z991" s="555"/>
      <c r="AA991" s="553"/>
      <c r="AB991" s="553"/>
    </row>
    <row r="992" spans="8:8" ht="15.75" customHeight="1">
      <c r="A992" s="475"/>
      <c r="B992" s="553"/>
      <c r="C992" s="553"/>
      <c r="D992" s="553"/>
      <c r="G992" s="553"/>
      <c r="H992" s="553"/>
      <c r="I992" s="553"/>
      <c r="J992" s="553"/>
      <c r="K992" s="553"/>
      <c r="L992" s="553"/>
      <c r="M992" s="553"/>
      <c r="N992" s="553"/>
      <c r="O992" s="553"/>
      <c r="P992" s="553"/>
      <c r="Q992" s="554"/>
      <c r="R992" s="554"/>
      <c r="S992" s="553"/>
      <c r="T992" s="553"/>
      <c r="U992" s="553"/>
      <c r="V992" s="553"/>
      <c r="Y992" s="555"/>
      <c r="Z992" s="555"/>
      <c r="AA992" s="553"/>
      <c r="AB992" s="553"/>
    </row>
    <row r="993" spans="8:8" ht="15.75" customHeight="1">
      <c r="A993" s="475"/>
      <c r="B993" s="553"/>
      <c r="C993" s="553"/>
      <c r="D993" s="553"/>
      <c r="G993" s="553"/>
      <c r="H993" s="553"/>
      <c r="I993" s="553"/>
      <c r="J993" s="553"/>
      <c r="K993" s="553"/>
      <c r="L993" s="553"/>
      <c r="M993" s="553"/>
      <c r="N993" s="553"/>
      <c r="O993" s="553"/>
      <c r="P993" s="553"/>
      <c r="Q993" s="554"/>
      <c r="R993" s="554"/>
      <c r="S993" s="553"/>
      <c r="T993" s="553"/>
      <c r="U993" s="553"/>
      <c r="V993" s="553"/>
      <c r="Y993" s="555"/>
      <c r="Z993" s="555"/>
      <c r="AA993" s="553"/>
      <c r="AB993" s="553"/>
    </row>
    <row r="994" spans="8:8" ht="15.75" customHeight="1">
      <c r="A994" s="475"/>
      <c r="B994" s="553"/>
      <c r="C994" s="553"/>
      <c r="D994" s="553"/>
      <c r="G994" s="553"/>
      <c r="H994" s="553"/>
      <c r="I994" s="553"/>
      <c r="J994" s="553"/>
      <c r="K994" s="553"/>
      <c r="L994" s="553"/>
      <c r="M994" s="553"/>
      <c r="N994" s="553"/>
      <c r="O994" s="553"/>
      <c r="P994" s="553"/>
      <c r="Q994" s="554"/>
      <c r="R994" s="554"/>
      <c r="S994" s="553"/>
      <c r="T994" s="553"/>
      <c r="U994" s="553"/>
      <c r="V994" s="553"/>
      <c r="Y994" s="555"/>
      <c r="Z994" s="555"/>
      <c r="AA994" s="553"/>
      <c r="AB994" s="553"/>
    </row>
    <row r="995" spans="8:8" ht="15.75" customHeight="1">
      <c r="A995" s="475"/>
      <c r="B995" s="553"/>
      <c r="C995" s="553"/>
      <c r="D995" s="553"/>
      <c r="G995" s="553"/>
      <c r="H995" s="553"/>
      <c r="I995" s="553"/>
      <c r="J995" s="553"/>
      <c r="K995" s="553"/>
      <c r="L995" s="553"/>
      <c r="M995" s="553"/>
      <c r="N995" s="553"/>
      <c r="O995" s="553"/>
      <c r="P995" s="553"/>
      <c r="Q995" s="554"/>
      <c r="R995" s="554"/>
      <c r="S995" s="553"/>
      <c r="T995" s="553"/>
      <c r="U995" s="553"/>
      <c r="V995" s="553"/>
      <c r="Y995" s="555"/>
      <c r="Z995" s="555"/>
      <c r="AA995" s="553"/>
      <c r="AB995" s="553"/>
    </row>
    <row r="996" spans="8:8" ht="15.75" customHeight="1">
      <c r="A996" s="475"/>
      <c r="B996" s="553"/>
      <c r="C996" s="553"/>
      <c r="D996" s="553"/>
      <c r="G996" s="553"/>
      <c r="H996" s="553"/>
      <c r="I996" s="553"/>
      <c r="J996" s="553"/>
      <c r="K996" s="553"/>
      <c r="L996" s="553"/>
      <c r="M996" s="553"/>
      <c r="N996" s="553"/>
      <c r="O996" s="553"/>
      <c r="P996" s="553"/>
      <c r="Q996" s="554"/>
      <c r="R996" s="554"/>
      <c r="S996" s="553"/>
      <c r="T996" s="553"/>
      <c r="U996" s="553"/>
      <c r="V996" s="553"/>
      <c r="Y996" s="555"/>
      <c r="Z996" s="555"/>
      <c r="AA996" s="553"/>
      <c r="AB996" s="553"/>
    </row>
    <row r="997" spans="8:8" ht="15.75" customHeight="1">
      <c r="A997" s="475"/>
      <c r="B997" s="553"/>
      <c r="C997" s="553"/>
      <c r="D997" s="553"/>
      <c r="G997" s="553"/>
      <c r="H997" s="553"/>
      <c r="I997" s="553"/>
      <c r="J997" s="553"/>
      <c r="K997" s="553"/>
      <c r="L997" s="553"/>
      <c r="M997" s="553"/>
      <c r="N997" s="553"/>
      <c r="O997" s="553"/>
      <c r="P997" s="553"/>
      <c r="Q997" s="554"/>
      <c r="R997" s="554"/>
      <c r="S997" s="553"/>
      <c r="T997" s="553"/>
      <c r="U997" s="553"/>
      <c r="V997" s="553"/>
      <c r="Y997" s="555"/>
      <c r="Z997" s="555"/>
      <c r="AA997" s="553"/>
      <c r="AB997" s="553"/>
    </row>
    <row r="998" spans="8:8" ht="15.75" customHeight="1">
      <c r="A998" s="475"/>
      <c r="B998" s="553"/>
      <c r="C998" s="553"/>
      <c r="D998" s="553"/>
      <c r="G998" s="553"/>
      <c r="H998" s="553"/>
      <c r="I998" s="553"/>
      <c r="J998" s="553"/>
      <c r="K998" s="553"/>
      <c r="L998" s="553"/>
      <c r="M998" s="553"/>
      <c r="N998" s="553"/>
      <c r="O998" s="553"/>
      <c r="P998" s="553"/>
      <c r="Q998" s="554"/>
      <c r="R998" s="554"/>
      <c r="S998" s="553"/>
      <c r="T998" s="553"/>
      <c r="U998" s="553"/>
      <c r="V998" s="553"/>
      <c r="Y998" s="555"/>
      <c r="Z998" s="555"/>
      <c r="AA998" s="553"/>
      <c r="AB998" s="553"/>
    </row>
    <row r="999" spans="8:8" ht="15.75" customHeight="1">
      <c r="A999" s="475"/>
      <c r="B999" s="553"/>
      <c r="C999" s="553"/>
      <c r="D999" s="553"/>
      <c r="G999" s="553"/>
      <c r="H999" s="553"/>
      <c r="I999" s="553"/>
      <c r="J999" s="553"/>
      <c r="K999" s="553"/>
      <c r="L999" s="553"/>
      <c r="M999" s="553"/>
      <c r="N999" s="553"/>
      <c r="O999" s="553"/>
      <c r="P999" s="553"/>
      <c r="Q999" s="554"/>
      <c r="R999" s="554"/>
      <c r="S999" s="553"/>
      <c r="T999" s="553"/>
      <c r="U999" s="553"/>
      <c r="V999" s="553"/>
      <c r="Y999" s="555"/>
      <c r="Z999" s="555"/>
      <c r="AA999" s="553"/>
      <c r="AB999" s="553"/>
    </row>
    <row r="1000" spans="8:8" ht="15.75" customHeight="1">
      <c r="A1000" s="475"/>
      <c r="B1000" s="553"/>
      <c r="C1000" s="553"/>
      <c r="D1000" s="553"/>
      <c r="G1000" s="553"/>
      <c r="H1000" s="553"/>
      <c r="I1000" s="553"/>
      <c r="J1000" s="553"/>
      <c r="K1000" s="553"/>
      <c r="L1000" s="553"/>
      <c r="M1000" s="553"/>
      <c r="N1000" s="553"/>
      <c r="O1000" s="553"/>
      <c r="P1000" s="553"/>
      <c r="Q1000" s="554"/>
      <c r="R1000" s="554"/>
      <c r="S1000" s="553"/>
      <c r="T1000" s="553"/>
      <c r="U1000" s="553"/>
      <c r="V1000" s="553"/>
      <c r="Y1000" s="555"/>
      <c r="Z1000" s="555"/>
      <c r="AA1000" s="553"/>
      <c r="AB1000" s="553"/>
    </row>
  </sheetData>
  <mergeCells count="11">
    <mergeCell ref="U1:V1"/>
    <mergeCell ref="W1:X1"/>
    <mergeCell ref="Y1:Z1"/>
    <mergeCell ref="AA1:AB1"/>
    <mergeCell ref="Q1:R1"/>
    <mergeCell ref="S1:T1"/>
    <mergeCell ref="G1:H1"/>
    <mergeCell ref="I1:J1"/>
    <mergeCell ref="K1:L1"/>
    <mergeCell ref="M1:N1"/>
    <mergeCell ref="O1:P1"/>
  </mergeCells>
  <pageMargins left="0.7" right="0.7" top="0.75" bottom="0.75" header="0.0" footer="0.0"/>
  <pageSetup paperSize="9" fitToWidth="0" fitToHeight="0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dimension ref="A1:AE1000"/>
  <sheetViews>
    <sheetView workbookViewId="0">
      <selection activeCell="A1" sqref="A1"/>
    </sheetView>
  </sheetViews>
  <sheetFormatPr defaultRowHeight="15.0" customHeight="1" defaultColWidth="14"/>
  <cols>
    <col min="1" max="1" customWidth="1" width="18.285156" style="0"/>
    <col min="2" max="2" customWidth="1" width="6.0" style="0"/>
    <col min="3" max="3" customWidth="1" width="29.425781" style="0"/>
    <col min="4" max="4" customWidth="1" width="6.4257812" style="0"/>
    <col min="5" max="28" customWidth="1" width="5.0" style="0"/>
  </cols>
  <sheetData>
    <row r="1" spans="8:8" ht="16.5" customHeight="1">
      <c r="A1" s="263" t="s">
        <v>199</v>
      </c>
      <c r="B1" s="556"/>
      <c r="C1" s="478" t="s">
        <v>284</v>
      </c>
      <c r="D1" s="489"/>
      <c r="E1" s="545" t="s">
        <v>201</v>
      </c>
      <c r="F1" s="546"/>
      <c r="G1" s="267" t="s">
        <v>202</v>
      </c>
      <c r="H1" s="268"/>
      <c r="I1" s="267" t="s">
        <v>203</v>
      </c>
      <c r="J1" s="268"/>
      <c r="K1" s="267" t="s">
        <v>204</v>
      </c>
      <c r="L1" s="268"/>
      <c r="M1" s="267" t="s">
        <v>205</v>
      </c>
      <c r="N1" s="268"/>
      <c r="O1" s="267" t="s">
        <v>206</v>
      </c>
      <c r="P1" s="268"/>
      <c r="Q1" s="267" t="s">
        <v>207</v>
      </c>
      <c r="R1" s="268"/>
      <c r="S1" s="267" t="s">
        <v>208</v>
      </c>
      <c r="T1" s="268"/>
      <c r="U1" s="267" t="s">
        <v>209</v>
      </c>
      <c r="V1" s="268"/>
      <c r="W1" s="267" t="s">
        <v>210</v>
      </c>
      <c r="X1" s="268"/>
      <c r="Y1" s="267" t="s">
        <v>211</v>
      </c>
      <c r="Z1" s="268"/>
      <c r="AA1" s="267" t="s">
        <v>212</v>
      </c>
      <c r="AB1" s="269"/>
    </row>
    <row r="2" spans="8:8" ht="16.5" customHeight="1">
      <c r="A2" s="557"/>
      <c r="B2" s="491" t="s">
        <v>164</v>
      </c>
      <c r="C2" s="491" t="s">
        <v>165</v>
      </c>
      <c r="D2" s="490" t="s">
        <v>213</v>
      </c>
      <c r="E2" s="492" t="s">
        <v>214</v>
      </c>
      <c r="F2" s="493" t="s">
        <v>215</v>
      </c>
      <c r="G2" s="493" t="s">
        <v>214</v>
      </c>
      <c r="H2" s="493" t="s">
        <v>215</v>
      </c>
      <c r="I2" s="493" t="s">
        <v>214</v>
      </c>
      <c r="J2" s="493" t="s">
        <v>215</v>
      </c>
      <c r="K2" s="493" t="s">
        <v>214</v>
      </c>
      <c r="L2" s="493" t="s">
        <v>215</v>
      </c>
      <c r="M2" s="494" t="s">
        <v>214</v>
      </c>
      <c r="N2" s="494" t="s">
        <v>215</v>
      </c>
      <c r="O2" s="494" t="s">
        <v>214</v>
      </c>
      <c r="P2" s="494" t="s">
        <v>215</v>
      </c>
      <c r="Q2" s="493" t="s">
        <v>214</v>
      </c>
      <c r="R2" s="493" t="s">
        <v>215</v>
      </c>
      <c r="S2" s="493" t="s">
        <v>214</v>
      </c>
      <c r="T2" s="493" t="s">
        <v>215</v>
      </c>
      <c r="U2" s="493" t="s">
        <v>214</v>
      </c>
      <c r="V2" s="493" t="s">
        <v>215</v>
      </c>
      <c r="W2" s="493" t="s">
        <v>214</v>
      </c>
      <c r="X2" s="493" t="s">
        <v>215</v>
      </c>
      <c r="Y2" s="493" t="s">
        <v>214</v>
      </c>
      <c r="Z2" s="493" t="s">
        <v>215</v>
      </c>
      <c r="AA2" s="493" t="s">
        <v>214</v>
      </c>
      <c r="AB2" s="495" t="s">
        <v>215</v>
      </c>
    </row>
    <row r="3" spans="8:8" ht="16.5" customHeight="1">
      <c r="A3" s="558" t="s">
        <v>45</v>
      </c>
      <c r="B3" s="559">
        <v>1.0</v>
      </c>
      <c r="C3" s="497" t="s">
        <v>217</v>
      </c>
      <c r="D3" s="280">
        <v>92.9</v>
      </c>
      <c r="E3" s="498">
        <f t="shared" si="0" ref="E3:AB3">E25+E47+E69+E91+E113</f>
        <v>12.0</v>
      </c>
      <c r="F3" s="498">
        <f t="shared" si="0"/>
        <v>64.0</v>
      </c>
      <c r="G3" s="498">
        <f t="shared" si="0"/>
        <v>0.0</v>
      </c>
      <c r="H3" s="498">
        <f t="shared" si="0"/>
        <v>0.0</v>
      </c>
      <c r="I3" s="498">
        <f t="shared" si="0"/>
        <v>0.0</v>
      </c>
      <c r="J3" s="498">
        <f t="shared" si="0"/>
        <v>0.0</v>
      </c>
      <c r="K3" s="498">
        <f t="shared" si="0"/>
        <v>0.0</v>
      </c>
      <c r="L3" s="498">
        <f t="shared" si="0"/>
        <v>0.0</v>
      </c>
      <c r="M3" s="498">
        <f t="shared" si="0"/>
        <v>0.0</v>
      </c>
      <c r="N3" s="498">
        <f t="shared" si="0"/>
        <v>0.0</v>
      </c>
      <c r="O3" s="498">
        <f t="shared" si="0"/>
        <v>0.0</v>
      </c>
      <c r="P3" s="498">
        <f t="shared" si="0"/>
        <v>0.0</v>
      </c>
      <c r="Q3" s="498">
        <f t="shared" si="0"/>
        <v>0.0</v>
      </c>
      <c r="R3" s="498">
        <f t="shared" si="0"/>
        <v>0.0</v>
      </c>
      <c r="S3" s="498">
        <f t="shared" si="0"/>
        <v>0.0</v>
      </c>
      <c r="T3" s="498">
        <f t="shared" si="0"/>
        <v>0.0</v>
      </c>
      <c r="U3" s="498">
        <f t="shared" si="0"/>
        <v>0.0</v>
      </c>
      <c r="V3" s="498">
        <f t="shared" si="0"/>
        <v>0.0</v>
      </c>
      <c r="W3" s="498">
        <f t="shared" si="0"/>
        <v>0.0</v>
      </c>
      <c r="X3" s="498">
        <f t="shared" si="0"/>
        <v>0.0</v>
      </c>
      <c r="Y3" s="498">
        <f t="shared" si="0"/>
        <v>0.0</v>
      </c>
      <c r="Z3" s="498">
        <f t="shared" si="0"/>
        <v>0.0</v>
      </c>
      <c r="AA3" s="498">
        <f t="shared" si="0"/>
        <v>0.0</v>
      </c>
      <c r="AB3" s="498">
        <f t="shared" si="0"/>
        <v>0.0</v>
      </c>
    </row>
    <row r="4" spans="8:8" ht="16.5" customHeight="1">
      <c r="A4" s="560"/>
      <c r="B4" s="561">
        <v>2.0</v>
      </c>
      <c r="C4" s="500" t="s">
        <v>218</v>
      </c>
      <c r="D4" s="289">
        <v>154.38</v>
      </c>
      <c r="E4" s="498">
        <f t="shared" si="1" ref="E4:AB4">E26+E48+E70+E92+E114</f>
        <v>200.0</v>
      </c>
      <c r="F4" s="498">
        <f t="shared" si="1"/>
        <v>163.0</v>
      </c>
      <c r="G4" s="498">
        <f t="shared" si="1"/>
        <v>0.0</v>
      </c>
      <c r="H4" s="498">
        <f t="shared" si="1"/>
        <v>0.0</v>
      </c>
      <c r="I4" s="498">
        <f t="shared" si="1"/>
        <v>0.0</v>
      </c>
      <c r="J4" s="498">
        <f t="shared" si="1"/>
        <v>0.0</v>
      </c>
      <c r="K4" s="498">
        <f t="shared" si="1"/>
        <v>0.0</v>
      </c>
      <c r="L4" s="498">
        <f t="shared" si="1"/>
        <v>0.0</v>
      </c>
      <c r="M4" s="498">
        <f t="shared" si="1"/>
        <v>0.0</v>
      </c>
      <c r="N4" s="498">
        <f t="shared" si="1"/>
        <v>0.0</v>
      </c>
      <c r="O4" s="498">
        <f t="shared" si="1"/>
        <v>0.0</v>
      </c>
      <c r="P4" s="498">
        <f t="shared" si="1"/>
        <v>0.0</v>
      </c>
      <c r="Q4" s="498">
        <f t="shared" si="1"/>
        <v>0.0</v>
      </c>
      <c r="R4" s="498">
        <f t="shared" si="1"/>
        <v>0.0</v>
      </c>
      <c r="S4" s="498">
        <f t="shared" si="1"/>
        <v>0.0</v>
      </c>
      <c r="T4" s="498">
        <f t="shared" si="1"/>
        <v>0.0</v>
      </c>
      <c r="U4" s="498">
        <f t="shared" si="1"/>
        <v>0.0</v>
      </c>
      <c r="V4" s="498">
        <f t="shared" si="1"/>
        <v>0.0</v>
      </c>
      <c r="W4" s="498">
        <f t="shared" si="1"/>
        <v>0.0</v>
      </c>
      <c r="X4" s="498">
        <f t="shared" si="1"/>
        <v>0.0</v>
      </c>
      <c r="Y4" s="498">
        <f t="shared" si="1"/>
        <v>0.0</v>
      </c>
      <c r="Z4" s="498">
        <f t="shared" si="1"/>
        <v>0.0</v>
      </c>
      <c r="AA4" s="498">
        <f t="shared" si="1"/>
        <v>0.0</v>
      </c>
      <c r="AB4" s="498">
        <f t="shared" si="1"/>
        <v>0.0</v>
      </c>
    </row>
    <row r="5" spans="8:8" ht="16.5" customHeight="1">
      <c r="A5" s="562"/>
      <c r="B5" s="561">
        <v>3.0</v>
      </c>
      <c r="C5" s="500" t="s">
        <v>178</v>
      </c>
      <c r="D5" s="289">
        <v>283.73</v>
      </c>
      <c r="E5" s="498">
        <f t="shared" si="2" ref="E5:AB5">E27+E49+E71+E93+E115</f>
        <v>187.0</v>
      </c>
      <c r="F5" s="498">
        <f t="shared" si="2"/>
        <v>221.0</v>
      </c>
      <c r="G5" s="498">
        <f t="shared" si="2"/>
        <v>0.0</v>
      </c>
      <c r="H5" s="498">
        <f t="shared" si="2"/>
        <v>0.0</v>
      </c>
      <c r="I5" s="498">
        <f t="shared" si="2"/>
        <v>0.0</v>
      </c>
      <c r="J5" s="498">
        <f t="shared" si="2"/>
        <v>0.0</v>
      </c>
      <c r="K5" s="498">
        <f t="shared" si="2"/>
        <v>0.0</v>
      </c>
      <c r="L5" s="498">
        <f t="shared" si="2"/>
        <v>0.0</v>
      </c>
      <c r="M5" s="498">
        <f t="shared" si="2"/>
        <v>0.0</v>
      </c>
      <c r="N5" s="498">
        <f t="shared" si="2"/>
        <v>0.0</v>
      </c>
      <c r="O5" s="498">
        <f t="shared" si="2"/>
        <v>0.0</v>
      </c>
      <c r="P5" s="498">
        <f t="shared" si="2"/>
        <v>0.0</v>
      </c>
      <c r="Q5" s="498">
        <f t="shared" si="2"/>
        <v>0.0</v>
      </c>
      <c r="R5" s="498">
        <f t="shared" si="2"/>
        <v>0.0</v>
      </c>
      <c r="S5" s="498">
        <f t="shared" si="2"/>
        <v>0.0</v>
      </c>
      <c r="T5" s="498">
        <f t="shared" si="2"/>
        <v>0.0</v>
      </c>
      <c r="U5" s="498">
        <f t="shared" si="2"/>
        <v>0.0</v>
      </c>
      <c r="V5" s="498">
        <f t="shared" si="2"/>
        <v>0.0</v>
      </c>
      <c r="W5" s="498">
        <f t="shared" si="2"/>
        <v>0.0</v>
      </c>
      <c r="X5" s="498">
        <f t="shared" si="2"/>
        <v>0.0</v>
      </c>
      <c r="Y5" s="498">
        <f t="shared" si="2"/>
        <v>0.0</v>
      </c>
      <c r="Z5" s="498">
        <f t="shared" si="2"/>
        <v>0.0</v>
      </c>
      <c r="AA5" s="498">
        <f t="shared" si="2"/>
        <v>0.0</v>
      </c>
      <c r="AB5" s="498">
        <f t="shared" si="2"/>
        <v>0.0</v>
      </c>
    </row>
    <row r="6" spans="8:8" ht="16.5" customHeight="1">
      <c r="A6" s="562"/>
      <c r="B6" s="561">
        <v>4.0</v>
      </c>
      <c r="C6" s="500" t="s">
        <v>179</v>
      </c>
      <c r="D6" s="289">
        <v>344.75</v>
      </c>
      <c r="E6" s="498">
        <f t="shared" si="3" ref="E6:AB6">E28+E50+E72+E94+E116</f>
        <v>159.0</v>
      </c>
      <c r="F6" s="498">
        <f t="shared" si="3"/>
        <v>162.0</v>
      </c>
      <c r="G6" s="498">
        <f t="shared" si="3"/>
        <v>0.0</v>
      </c>
      <c r="H6" s="498">
        <f t="shared" si="3"/>
        <v>0.0</v>
      </c>
      <c r="I6" s="498">
        <f t="shared" si="3"/>
        <v>0.0</v>
      </c>
      <c r="J6" s="498">
        <f t="shared" si="3"/>
        <v>0.0</v>
      </c>
      <c r="K6" s="498">
        <f t="shared" si="3"/>
        <v>0.0</v>
      </c>
      <c r="L6" s="498">
        <f t="shared" si="3"/>
        <v>0.0</v>
      </c>
      <c r="M6" s="498">
        <f t="shared" si="3"/>
        <v>0.0</v>
      </c>
      <c r="N6" s="498">
        <f t="shared" si="3"/>
        <v>0.0</v>
      </c>
      <c r="O6" s="498">
        <f t="shared" si="3"/>
        <v>0.0</v>
      </c>
      <c r="P6" s="498">
        <f t="shared" si="3"/>
        <v>0.0</v>
      </c>
      <c r="Q6" s="498">
        <f t="shared" si="3"/>
        <v>0.0</v>
      </c>
      <c r="R6" s="498">
        <f t="shared" si="3"/>
        <v>0.0</v>
      </c>
      <c r="S6" s="498">
        <f t="shared" si="3"/>
        <v>0.0</v>
      </c>
      <c r="T6" s="498">
        <f t="shared" si="3"/>
        <v>0.0</v>
      </c>
      <c r="U6" s="498">
        <f t="shared" si="3"/>
        <v>0.0</v>
      </c>
      <c r="V6" s="498">
        <f t="shared" si="3"/>
        <v>0.0</v>
      </c>
      <c r="W6" s="498">
        <f t="shared" si="3"/>
        <v>0.0</v>
      </c>
      <c r="X6" s="498">
        <f t="shared" si="3"/>
        <v>0.0</v>
      </c>
      <c r="Y6" s="498">
        <f t="shared" si="3"/>
        <v>0.0</v>
      </c>
      <c r="Z6" s="498">
        <f t="shared" si="3"/>
        <v>0.0</v>
      </c>
      <c r="AA6" s="498">
        <f t="shared" si="3"/>
        <v>0.0</v>
      </c>
      <c r="AB6" s="498">
        <f t="shared" si="3"/>
        <v>0.0</v>
      </c>
    </row>
    <row r="7" spans="8:8" ht="16.5" customHeight="1">
      <c r="A7" s="562"/>
      <c r="B7" s="561">
        <v>5.0</v>
      </c>
      <c r="C7" s="500" t="s">
        <v>175</v>
      </c>
      <c r="D7" s="289">
        <v>208.06</v>
      </c>
      <c r="E7" s="498">
        <f t="shared" si="4" ref="E7:AB7">E29+E51+E73+E95+E117</f>
        <v>33.0</v>
      </c>
      <c r="F7" s="498">
        <f t="shared" si="4"/>
        <v>115.0</v>
      </c>
      <c r="G7" s="498">
        <f t="shared" si="4"/>
        <v>0.0</v>
      </c>
      <c r="H7" s="498">
        <f t="shared" si="4"/>
        <v>0.0</v>
      </c>
      <c r="I7" s="498">
        <f t="shared" si="4"/>
        <v>0.0</v>
      </c>
      <c r="J7" s="498">
        <f t="shared" si="4"/>
        <v>0.0</v>
      </c>
      <c r="K7" s="498">
        <f t="shared" si="4"/>
        <v>0.0</v>
      </c>
      <c r="L7" s="498">
        <f t="shared" si="4"/>
        <v>0.0</v>
      </c>
      <c r="M7" s="498">
        <f t="shared" si="4"/>
        <v>0.0</v>
      </c>
      <c r="N7" s="498">
        <f t="shared" si="4"/>
        <v>0.0</v>
      </c>
      <c r="O7" s="498">
        <f t="shared" si="4"/>
        <v>0.0</v>
      </c>
      <c r="P7" s="498">
        <f t="shared" si="4"/>
        <v>0.0</v>
      </c>
      <c r="Q7" s="498">
        <f t="shared" si="4"/>
        <v>0.0</v>
      </c>
      <c r="R7" s="498">
        <f t="shared" si="4"/>
        <v>0.0</v>
      </c>
      <c r="S7" s="498">
        <f t="shared" si="4"/>
        <v>0.0</v>
      </c>
      <c r="T7" s="498">
        <f t="shared" si="4"/>
        <v>0.0</v>
      </c>
      <c r="U7" s="498">
        <f t="shared" si="4"/>
        <v>0.0</v>
      </c>
      <c r="V7" s="498">
        <f t="shared" si="4"/>
        <v>0.0</v>
      </c>
      <c r="W7" s="498">
        <f t="shared" si="4"/>
        <v>0.0</v>
      </c>
      <c r="X7" s="498">
        <f t="shared" si="4"/>
        <v>0.0</v>
      </c>
      <c r="Y7" s="498">
        <f t="shared" si="4"/>
        <v>0.0</v>
      </c>
      <c r="Z7" s="498">
        <f t="shared" si="4"/>
        <v>0.0</v>
      </c>
      <c r="AA7" s="498">
        <f t="shared" si="4"/>
        <v>0.0</v>
      </c>
      <c r="AB7" s="498">
        <f t="shared" si="4"/>
        <v>0.0</v>
      </c>
    </row>
    <row r="8" spans="8:8" ht="16.5" customHeight="1">
      <c r="A8" s="563"/>
      <c r="B8" s="561">
        <v>6.0</v>
      </c>
      <c r="C8" s="500" t="s">
        <v>176</v>
      </c>
      <c r="D8" s="289">
        <v>399.65</v>
      </c>
      <c r="E8" s="498">
        <f t="shared" si="5" ref="E8:AB8">E30+E52+E74+E96+E118</f>
        <v>3.0</v>
      </c>
      <c r="F8" s="498">
        <f t="shared" si="5"/>
        <v>21.0</v>
      </c>
      <c r="G8" s="498">
        <f t="shared" si="5"/>
        <v>0.0</v>
      </c>
      <c r="H8" s="498">
        <f t="shared" si="5"/>
        <v>0.0</v>
      </c>
      <c r="I8" s="498">
        <f t="shared" si="5"/>
        <v>0.0</v>
      </c>
      <c r="J8" s="498">
        <f t="shared" si="5"/>
        <v>0.0</v>
      </c>
      <c r="K8" s="498">
        <f t="shared" si="5"/>
        <v>0.0</v>
      </c>
      <c r="L8" s="498">
        <f t="shared" si="5"/>
        <v>0.0</v>
      </c>
      <c r="M8" s="498">
        <f t="shared" si="5"/>
        <v>0.0</v>
      </c>
      <c r="N8" s="498">
        <f t="shared" si="5"/>
        <v>0.0</v>
      </c>
      <c r="O8" s="498">
        <f t="shared" si="5"/>
        <v>0.0</v>
      </c>
      <c r="P8" s="498">
        <f t="shared" si="5"/>
        <v>0.0</v>
      </c>
      <c r="Q8" s="498">
        <f t="shared" si="5"/>
        <v>0.0</v>
      </c>
      <c r="R8" s="498">
        <f t="shared" si="5"/>
        <v>0.0</v>
      </c>
      <c r="S8" s="498">
        <f t="shared" si="5"/>
        <v>0.0</v>
      </c>
      <c r="T8" s="498">
        <f t="shared" si="5"/>
        <v>0.0</v>
      </c>
      <c r="U8" s="498">
        <f t="shared" si="5"/>
        <v>0.0</v>
      </c>
      <c r="V8" s="498">
        <f t="shared" si="5"/>
        <v>0.0</v>
      </c>
      <c r="W8" s="498">
        <f t="shared" si="5"/>
        <v>0.0</v>
      </c>
      <c r="X8" s="498">
        <f t="shared" si="5"/>
        <v>0.0</v>
      </c>
      <c r="Y8" s="498">
        <f t="shared" si="5"/>
        <v>0.0</v>
      </c>
      <c r="Z8" s="498">
        <f t="shared" si="5"/>
        <v>0.0</v>
      </c>
      <c r="AA8" s="498">
        <f t="shared" si="5"/>
        <v>0.0</v>
      </c>
      <c r="AB8" s="498">
        <f t="shared" si="5"/>
        <v>0.0</v>
      </c>
    </row>
    <row r="9" spans="8:8" ht="16.5" customHeight="1">
      <c r="A9" s="563"/>
      <c r="B9" s="561">
        <v>7.0</v>
      </c>
      <c r="C9" s="500" t="s">
        <v>174</v>
      </c>
      <c r="D9" s="289">
        <v>228.82</v>
      </c>
      <c r="E9" s="498">
        <f t="shared" si="6" ref="E9:AB9">E31+E53+E75+E97+E119</f>
        <v>555.0</v>
      </c>
      <c r="F9" s="498">
        <f t="shared" si="6"/>
        <v>515.0</v>
      </c>
      <c r="G9" s="498">
        <f t="shared" si="6"/>
        <v>0.0</v>
      </c>
      <c r="H9" s="498">
        <f t="shared" si="6"/>
        <v>0.0</v>
      </c>
      <c r="I9" s="498">
        <f t="shared" si="6"/>
        <v>0.0</v>
      </c>
      <c r="J9" s="498">
        <f t="shared" si="6"/>
        <v>0.0</v>
      </c>
      <c r="K9" s="498">
        <f t="shared" si="6"/>
        <v>0.0</v>
      </c>
      <c r="L9" s="498">
        <f t="shared" si="6"/>
        <v>0.0</v>
      </c>
      <c r="M9" s="498">
        <f t="shared" si="6"/>
        <v>0.0</v>
      </c>
      <c r="N9" s="498">
        <f t="shared" si="6"/>
        <v>0.0</v>
      </c>
      <c r="O9" s="498">
        <f t="shared" si="6"/>
        <v>0.0</v>
      </c>
      <c r="P9" s="498">
        <f t="shared" si="6"/>
        <v>0.0</v>
      </c>
      <c r="Q9" s="498">
        <f t="shared" si="6"/>
        <v>0.0</v>
      </c>
      <c r="R9" s="498">
        <f t="shared" si="6"/>
        <v>0.0</v>
      </c>
      <c r="S9" s="498">
        <f t="shared" si="6"/>
        <v>0.0</v>
      </c>
      <c r="T9" s="498">
        <f t="shared" si="6"/>
        <v>0.0</v>
      </c>
      <c r="U9" s="498">
        <f t="shared" si="6"/>
        <v>0.0</v>
      </c>
      <c r="V9" s="498">
        <f t="shared" si="6"/>
        <v>0.0</v>
      </c>
      <c r="W9" s="498">
        <f t="shared" si="6"/>
        <v>0.0</v>
      </c>
      <c r="X9" s="498">
        <f t="shared" si="6"/>
        <v>0.0</v>
      </c>
      <c r="Y9" s="498">
        <f t="shared" si="6"/>
        <v>0.0</v>
      </c>
      <c r="Z9" s="498">
        <f t="shared" si="6"/>
        <v>0.0</v>
      </c>
      <c r="AA9" s="498">
        <f t="shared" si="6"/>
        <v>0.0</v>
      </c>
      <c r="AB9" s="498">
        <f t="shared" si="6"/>
        <v>0.0</v>
      </c>
    </row>
    <row r="10" spans="8:8" ht="16.5" customHeight="1">
      <c r="A10" s="563"/>
      <c r="B10" s="561">
        <v>8.0</v>
      </c>
      <c r="C10" s="500" t="s">
        <v>177</v>
      </c>
      <c r="D10" s="289">
        <v>402.71</v>
      </c>
      <c r="E10" s="498">
        <f t="shared" si="7" ref="E10:AB10">E32+E54+E76+E98+E120</f>
        <v>52.0</v>
      </c>
      <c r="F10" s="498">
        <f t="shared" si="7"/>
        <v>75.0</v>
      </c>
      <c r="G10" s="498">
        <f t="shared" si="7"/>
        <v>0.0</v>
      </c>
      <c r="H10" s="498">
        <f t="shared" si="7"/>
        <v>0.0</v>
      </c>
      <c r="I10" s="498">
        <f t="shared" si="7"/>
        <v>0.0</v>
      </c>
      <c r="J10" s="498">
        <f t="shared" si="7"/>
        <v>0.0</v>
      </c>
      <c r="K10" s="498">
        <f t="shared" si="7"/>
        <v>0.0</v>
      </c>
      <c r="L10" s="498">
        <f t="shared" si="7"/>
        <v>0.0</v>
      </c>
      <c r="M10" s="498">
        <f t="shared" si="7"/>
        <v>0.0</v>
      </c>
      <c r="N10" s="498">
        <f t="shared" si="7"/>
        <v>0.0</v>
      </c>
      <c r="O10" s="498">
        <f t="shared" si="7"/>
        <v>0.0</v>
      </c>
      <c r="P10" s="498">
        <f t="shared" si="7"/>
        <v>0.0</v>
      </c>
      <c r="Q10" s="498">
        <f t="shared" si="7"/>
        <v>0.0</v>
      </c>
      <c r="R10" s="498">
        <f t="shared" si="7"/>
        <v>0.0</v>
      </c>
      <c r="S10" s="498">
        <f t="shared" si="7"/>
        <v>0.0</v>
      </c>
      <c r="T10" s="498">
        <f t="shared" si="7"/>
        <v>0.0</v>
      </c>
      <c r="U10" s="498">
        <f t="shared" si="7"/>
        <v>0.0</v>
      </c>
      <c r="V10" s="498">
        <f t="shared" si="7"/>
        <v>0.0</v>
      </c>
      <c r="W10" s="498">
        <f t="shared" si="7"/>
        <v>0.0</v>
      </c>
      <c r="X10" s="498">
        <f t="shared" si="7"/>
        <v>0.0</v>
      </c>
      <c r="Y10" s="498">
        <f t="shared" si="7"/>
        <v>0.0</v>
      </c>
      <c r="Z10" s="498">
        <f t="shared" si="7"/>
        <v>0.0</v>
      </c>
      <c r="AA10" s="498">
        <f t="shared" si="7"/>
        <v>0.0</v>
      </c>
      <c r="AB10" s="498">
        <f t="shared" si="7"/>
        <v>0.0</v>
      </c>
    </row>
    <row r="11" spans="8:8" ht="16.5" customHeight="1">
      <c r="A11" s="563"/>
      <c r="B11" s="561">
        <v>9.0</v>
      </c>
      <c r="C11" s="500" t="s">
        <v>172</v>
      </c>
      <c r="D11" s="289">
        <v>250.17</v>
      </c>
      <c r="E11" s="498">
        <f t="shared" si="8" ref="E11:AB11">E33+E55+E77+E99+E121</f>
        <v>9.0</v>
      </c>
      <c r="F11" s="498">
        <f t="shared" si="8"/>
        <v>42.0</v>
      </c>
      <c r="G11" s="498">
        <f t="shared" si="8"/>
        <v>0.0</v>
      </c>
      <c r="H11" s="498">
        <f t="shared" si="8"/>
        <v>0.0</v>
      </c>
      <c r="I11" s="498">
        <f t="shared" si="8"/>
        <v>0.0</v>
      </c>
      <c r="J11" s="498">
        <f t="shared" si="8"/>
        <v>0.0</v>
      </c>
      <c r="K11" s="498">
        <f t="shared" si="8"/>
        <v>0.0</v>
      </c>
      <c r="L11" s="498">
        <f t="shared" si="8"/>
        <v>0.0</v>
      </c>
      <c r="M11" s="498">
        <f t="shared" si="8"/>
        <v>0.0</v>
      </c>
      <c r="N11" s="498">
        <f t="shared" si="8"/>
        <v>0.0</v>
      </c>
      <c r="O11" s="498">
        <f t="shared" si="8"/>
        <v>0.0</v>
      </c>
      <c r="P11" s="498">
        <f t="shared" si="8"/>
        <v>0.0</v>
      </c>
      <c r="Q11" s="498">
        <f t="shared" si="8"/>
        <v>0.0</v>
      </c>
      <c r="R11" s="498">
        <f t="shared" si="8"/>
        <v>0.0</v>
      </c>
      <c r="S11" s="498">
        <f t="shared" si="8"/>
        <v>0.0</v>
      </c>
      <c r="T11" s="498">
        <f t="shared" si="8"/>
        <v>0.0</v>
      </c>
      <c r="U11" s="498">
        <f t="shared" si="8"/>
        <v>0.0</v>
      </c>
      <c r="V11" s="498">
        <f t="shared" si="8"/>
        <v>0.0</v>
      </c>
      <c r="W11" s="498">
        <f t="shared" si="8"/>
        <v>0.0</v>
      </c>
      <c r="X11" s="498">
        <f t="shared" si="8"/>
        <v>0.0</v>
      </c>
      <c r="Y11" s="498">
        <f t="shared" si="8"/>
        <v>0.0</v>
      </c>
      <c r="Z11" s="498">
        <f t="shared" si="8"/>
        <v>0.0</v>
      </c>
      <c r="AA11" s="498">
        <f t="shared" si="8"/>
        <v>0.0</v>
      </c>
      <c r="AB11" s="498">
        <f t="shared" si="8"/>
        <v>0.0</v>
      </c>
    </row>
    <row r="12" spans="8:8" ht="16.5" customHeight="1">
      <c r="A12" s="563"/>
      <c r="B12" s="561">
        <v>10.0</v>
      </c>
      <c r="C12" s="500" t="s">
        <v>173</v>
      </c>
      <c r="D12" s="289">
        <v>250.17</v>
      </c>
      <c r="E12" s="498">
        <f t="shared" si="9" ref="E12:AB12">E34+E56+E78+E100+E122</f>
        <v>27.0</v>
      </c>
      <c r="F12" s="498">
        <f t="shared" si="9"/>
        <v>48.0</v>
      </c>
      <c r="G12" s="498">
        <f t="shared" si="9"/>
        <v>0.0</v>
      </c>
      <c r="H12" s="498">
        <f t="shared" si="9"/>
        <v>0.0</v>
      </c>
      <c r="I12" s="498">
        <f t="shared" si="9"/>
        <v>0.0</v>
      </c>
      <c r="J12" s="498">
        <f t="shared" si="9"/>
        <v>0.0</v>
      </c>
      <c r="K12" s="498">
        <f t="shared" si="9"/>
        <v>0.0</v>
      </c>
      <c r="L12" s="498">
        <f t="shared" si="9"/>
        <v>0.0</v>
      </c>
      <c r="M12" s="498">
        <f t="shared" si="9"/>
        <v>0.0</v>
      </c>
      <c r="N12" s="498">
        <f t="shared" si="9"/>
        <v>0.0</v>
      </c>
      <c r="O12" s="498">
        <f t="shared" si="9"/>
        <v>0.0</v>
      </c>
      <c r="P12" s="498">
        <f t="shared" si="9"/>
        <v>0.0</v>
      </c>
      <c r="Q12" s="498">
        <f t="shared" si="9"/>
        <v>0.0</v>
      </c>
      <c r="R12" s="498">
        <f t="shared" si="9"/>
        <v>0.0</v>
      </c>
      <c r="S12" s="498">
        <f t="shared" si="9"/>
        <v>0.0</v>
      </c>
      <c r="T12" s="498">
        <f t="shared" si="9"/>
        <v>0.0</v>
      </c>
      <c r="U12" s="498">
        <f t="shared" si="9"/>
        <v>0.0</v>
      </c>
      <c r="V12" s="498">
        <f t="shared" si="9"/>
        <v>0.0</v>
      </c>
      <c r="W12" s="498">
        <f t="shared" si="9"/>
        <v>0.0</v>
      </c>
      <c r="X12" s="498">
        <f t="shared" si="9"/>
        <v>0.0</v>
      </c>
      <c r="Y12" s="498">
        <f t="shared" si="9"/>
        <v>0.0</v>
      </c>
      <c r="Z12" s="498">
        <f t="shared" si="9"/>
        <v>0.0</v>
      </c>
      <c r="AA12" s="498">
        <f t="shared" si="9"/>
        <v>0.0</v>
      </c>
      <c r="AB12" s="498">
        <f t="shared" si="9"/>
        <v>0.0</v>
      </c>
    </row>
    <row r="13" spans="8:8" ht="16.5" customHeight="1">
      <c r="A13" s="563"/>
      <c r="B13" s="561">
        <v>11.0</v>
      </c>
      <c r="C13" s="500" t="s">
        <v>219</v>
      </c>
      <c r="D13" s="289">
        <v>228.82</v>
      </c>
      <c r="E13" s="498">
        <f t="shared" si="10" ref="E13:AB13">E35+E57+E79+E101+E123</f>
        <v>24.0</v>
      </c>
      <c r="F13" s="498">
        <f t="shared" si="10"/>
        <v>44.0</v>
      </c>
      <c r="G13" s="498">
        <f t="shared" si="10"/>
        <v>0.0</v>
      </c>
      <c r="H13" s="498">
        <f t="shared" si="10"/>
        <v>0.0</v>
      </c>
      <c r="I13" s="498">
        <f t="shared" si="10"/>
        <v>0.0</v>
      </c>
      <c r="J13" s="498">
        <f t="shared" si="10"/>
        <v>0.0</v>
      </c>
      <c r="K13" s="498">
        <f t="shared" si="10"/>
        <v>0.0</v>
      </c>
      <c r="L13" s="498">
        <f t="shared" si="10"/>
        <v>0.0</v>
      </c>
      <c r="M13" s="498">
        <f t="shared" si="10"/>
        <v>0.0</v>
      </c>
      <c r="N13" s="498">
        <f t="shared" si="10"/>
        <v>0.0</v>
      </c>
      <c r="O13" s="498">
        <f t="shared" si="10"/>
        <v>0.0</v>
      </c>
      <c r="P13" s="498">
        <f t="shared" si="10"/>
        <v>0.0</v>
      </c>
      <c r="Q13" s="498">
        <f t="shared" si="10"/>
        <v>0.0</v>
      </c>
      <c r="R13" s="498">
        <f t="shared" si="10"/>
        <v>0.0</v>
      </c>
      <c r="S13" s="498">
        <f t="shared" si="10"/>
        <v>0.0</v>
      </c>
      <c r="T13" s="498">
        <f t="shared" si="10"/>
        <v>0.0</v>
      </c>
      <c r="U13" s="498">
        <f t="shared" si="10"/>
        <v>0.0</v>
      </c>
      <c r="V13" s="498">
        <f t="shared" si="10"/>
        <v>0.0</v>
      </c>
      <c r="W13" s="498">
        <f t="shared" si="10"/>
        <v>0.0</v>
      </c>
      <c r="X13" s="498">
        <f t="shared" si="10"/>
        <v>0.0</v>
      </c>
      <c r="Y13" s="498">
        <f t="shared" si="10"/>
        <v>0.0</v>
      </c>
      <c r="Z13" s="498">
        <f t="shared" si="10"/>
        <v>0.0</v>
      </c>
      <c r="AA13" s="498">
        <f t="shared" si="10"/>
        <v>0.0</v>
      </c>
      <c r="AB13" s="498">
        <f t="shared" si="10"/>
        <v>0.0</v>
      </c>
    </row>
    <row r="14" spans="8:8" ht="16.5" customHeight="1">
      <c r="A14" s="563"/>
      <c r="B14" s="561">
        <v>12.0</v>
      </c>
      <c r="C14" s="500" t="s">
        <v>181</v>
      </c>
      <c r="D14" s="289">
        <v>56.38</v>
      </c>
      <c r="E14" s="498">
        <f t="shared" si="11" ref="E14:AB14">E36+E58+E80+E102+E124</f>
        <v>80.0</v>
      </c>
      <c r="F14" s="498">
        <f t="shared" si="11"/>
        <v>57.0</v>
      </c>
      <c r="G14" s="498">
        <f t="shared" si="11"/>
        <v>0.0</v>
      </c>
      <c r="H14" s="498">
        <f t="shared" si="11"/>
        <v>0.0</v>
      </c>
      <c r="I14" s="498">
        <f t="shared" si="11"/>
        <v>0.0</v>
      </c>
      <c r="J14" s="498">
        <f t="shared" si="11"/>
        <v>0.0</v>
      </c>
      <c r="K14" s="498">
        <f t="shared" si="11"/>
        <v>0.0</v>
      </c>
      <c r="L14" s="498">
        <f t="shared" si="11"/>
        <v>0.0</v>
      </c>
      <c r="M14" s="498">
        <f t="shared" si="11"/>
        <v>0.0</v>
      </c>
      <c r="N14" s="498">
        <f t="shared" si="11"/>
        <v>0.0</v>
      </c>
      <c r="O14" s="498">
        <f t="shared" si="11"/>
        <v>0.0</v>
      </c>
      <c r="P14" s="498">
        <f t="shared" si="11"/>
        <v>0.0</v>
      </c>
      <c r="Q14" s="498">
        <f t="shared" si="11"/>
        <v>0.0</v>
      </c>
      <c r="R14" s="498">
        <f t="shared" si="11"/>
        <v>0.0</v>
      </c>
      <c r="S14" s="498">
        <f t="shared" si="11"/>
        <v>0.0</v>
      </c>
      <c r="T14" s="498">
        <f t="shared" si="11"/>
        <v>0.0</v>
      </c>
      <c r="U14" s="498">
        <f t="shared" si="11"/>
        <v>0.0</v>
      </c>
      <c r="V14" s="498">
        <f t="shared" si="11"/>
        <v>0.0</v>
      </c>
      <c r="W14" s="498">
        <f t="shared" si="11"/>
        <v>0.0</v>
      </c>
      <c r="X14" s="498">
        <f t="shared" si="11"/>
        <v>0.0</v>
      </c>
      <c r="Y14" s="498">
        <f t="shared" si="11"/>
        <v>0.0</v>
      </c>
      <c r="Z14" s="498">
        <f t="shared" si="11"/>
        <v>0.0</v>
      </c>
      <c r="AA14" s="498">
        <f t="shared" si="11"/>
        <v>0.0</v>
      </c>
      <c r="AB14" s="498">
        <f t="shared" si="11"/>
        <v>0.0</v>
      </c>
    </row>
    <row r="15" spans="8:8" ht="16.5" customHeight="1">
      <c r="A15" s="563"/>
      <c r="B15" s="561">
        <v>13.0</v>
      </c>
      <c r="C15" s="500" t="s">
        <v>220</v>
      </c>
      <c r="D15" s="289">
        <v>70.14</v>
      </c>
      <c r="E15" s="498">
        <f t="shared" si="12" ref="E15:AB15">E37+E59+E81+E103+E125</f>
        <v>45.0</v>
      </c>
      <c r="F15" s="498">
        <f t="shared" si="12"/>
        <v>93.0</v>
      </c>
      <c r="G15" s="498">
        <f t="shared" si="12"/>
        <v>0.0</v>
      </c>
      <c r="H15" s="498">
        <f t="shared" si="12"/>
        <v>0.0</v>
      </c>
      <c r="I15" s="498">
        <f t="shared" si="12"/>
        <v>0.0</v>
      </c>
      <c r="J15" s="498">
        <f t="shared" si="12"/>
        <v>0.0</v>
      </c>
      <c r="K15" s="498">
        <f t="shared" si="12"/>
        <v>0.0</v>
      </c>
      <c r="L15" s="498">
        <f t="shared" si="12"/>
        <v>0.0</v>
      </c>
      <c r="M15" s="498">
        <f t="shared" si="12"/>
        <v>0.0</v>
      </c>
      <c r="N15" s="498">
        <f t="shared" si="12"/>
        <v>0.0</v>
      </c>
      <c r="O15" s="498">
        <f t="shared" si="12"/>
        <v>0.0</v>
      </c>
      <c r="P15" s="498">
        <f t="shared" si="12"/>
        <v>0.0</v>
      </c>
      <c r="Q15" s="498">
        <f t="shared" si="12"/>
        <v>0.0</v>
      </c>
      <c r="R15" s="498">
        <f t="shared" si="12"/>
        <v>0.0</v>
      </c>
      <c r="S15" s="498">
        <f t="shared" si="12"/>
        <v>0.0</v>
      </c>
      <c r="T15" s="498">
        <f t="shared" si="12"/>
        <v>0.0</v>
      </c>
      <c r="U15" s="498">
        <f t="shared" si="12"/>
        <v>0.0</v>
      </c>
      <c r="V15" s="498">
        <f t="shared" si="12"/>
        <v>0.0</v>
      </c>
      <c r="W15" s="498">
        <f t="shared" si="12"/>
        <v>0.0</v>
      </c>
      <c r="X15" s="498">
        <f t="shared" si="12"/>
        <v>0.0</v>
      </c>
      <c r="Y15" s="498">
        <f t="shared" si="12"/>
        <v>0.0</v>
      </c>
      <c r="Z15" s="498">
        <f t="shared" si="12"/>
        <v>0.0</v>
      </c>
      <c r="AA15" s="498">
        <f t="shared" si="12"/>
        <v>0.0</v>
      </c>
      <c r="AB15" s="498">
        <f t="shared" si="12"/>
        <v>0.0</v>
      </c>
    </row>
    <row r="16" spans="8:8" ht="16.5" customHeight="1">
      <c r="A16" s="563"/>
      <c r="B16" s="564">
        <v>14.0</v>
      </c>
      <c r="C16" s="502"/>
      <c r="D16" s="548"/>
      <c r="E16" s="504">
        <f t="shared" si="13" ref="E16:AB16">E38+E60+E82+E104+E126</f>
        <v>0.0</v>
      </c>
      <c r="F16" s="504">
        <f t="shared" si="13"/>
        <v>0.0</v>
      </c>
      <c r="G16" s="504">
        <f t="shared" si="13"/>
        <v>0.0</v>
      </c>
      <c r="H16" s="504">
        <f t="shared" si="13"/>
        <v>0.0</v>
      </c>
      <c r="I16" s="504">
        <f t="shared" si="13"/>
        <v>0.0</v>
      </c>
      <c r="J16" s="504">
        <f t="shared" si="13"/>
        <v>0.0</v>
      </c>
      <c r="K16" s="504">
        <f t="shared" si="13"/>
        <v>0.0</v>
      </c>
      <c r="L16" s="504">
        <f t="shared" si="13"/>
        <v>0.0</v>
      </c>
      <c r="M16" s="504">
        <f t="shared" si="13"/>
        <v>0.0</v>
      </c>
      <c r="N16" s="504">
        <f t="shared" si="13"/>
        <v>0.0</v>
      </c>
      <c r="O16" s="504">
        <f t="shared" si="13"/>
        <v>0.0</v>
      </c>
      <c r="P16" s="504">
        <f t="shared" si="13"/>
        <v>0.0</v>
      </c>
      <c r="Q16" s="504">
        <f t="shared" si="13"/>
        <v>0.0</v>
      </c>
      <c r="R16" s="504">
        <f t="shared" si="13"/>
        <v>0.0</v>
      </c>
      <c r="S16" s="504">
        <f t="shared" si="13"/>
        <v>0.0</v>
      </c>
      <c r="T16" s="504">
        <f t="shared" si="13"/>
        <v>0.0</v>
      </c>
      <c r="U16" s="504">
        <f t="shared" si="13"/>
        <v>0.0</v>
      </c>
      <c r="V16" s="504">
        <f t="shared" si="13"/>
        <v>0.0</v>
      </c>
      <c r="W16" s="504">
        <f t="shared" si="13"/>
        <v>0.0</v>
      </c>
      <c r="X16" s="504">
        <f t="shared" si="13"/>
        <v>0.0</v>
      </c>
      <c r="Y16" s="504">
        <f t="shared" si="13"/>
        <v>0.0</v>
      </c>
      <c r="Z16" s="504">
        <f t="shared" si="13"/>
        <v>0.0</v>
      </c>
      <c r="AA16" s="504">
        <f t="shared" si="13"/>
        <v>0.0</v>
      </c>
      <c r="AB16" s="504">
        <f t="shared" si="13"/>
        <v>0.0</v>
      </c>
    </row>
    <row r="17" spans="8:8" ht="16.5" customHeight="1">
      <c r="A17" s="563"/>
      <c r="B17" s="565"/>
      <c r="C17" s="506" t="s">
        <v>187</v>
      </c>
      <c r="D17" s="507"/>
      <c r="E17" s="508">
        <v>3.1802901000000006</v>
      </c>
      <c r="F17" s="508">
        <v>3.7234852999999997</v>
      </c>
      <c r="G17" s="508">
        <f t="shared" si="14" ref="G17:Z17">SUMPRODUCT($D3:$D16,G3:G16)/100000</f>
        <v>0.0</v>
      </c>
      <c r="H17" s="508">
        <f t="shared" si="14"/>
        <v>0.0</v>
      </c>
      <c r="I17" s="508">
        <f t="shared" si="14"/>
        <v>0.0</v>
      </c>
      <c r="J17" s="508">
        <f t="shared" si="14"/>
        <v>0.0</v>
      </c>
      <c r="K17" s="508">
        <f t="shared" si="14"/>
        <v>0.0</v>
      </c>
      <c r="L17" s="508">
        <f t="shared" si="14"/>
        <v>0.0</v>
      </c>
      <c r="M17" s="508">
        <f t="shared" si="14"/>
        <v>0.0</v>
      </c>
      <c r="N17" s="508">
        <f t="shared" si="14"/>
        <v>0.0</v>
      </c>
      <c r="O17" s="508">
        <f t="shared" si="14"/>
        <v>0.0</v>
      </c>
      <c r="P17" s="508">
        <f t="shared" si="14"/>
        <v>0.0</v>
      </c>
      <c r="Q17" s="508">
        <f t="shared" si="14"/>
        <v>0.0</v>
      </c>
      <c r="R17" s="508">
        <f t="shared" si="14"/>
        <v>0.0</v>
      </c>
      <c r="S17" s="508">
        <f t="shared" si="14"/>
        <v>0.0</v>
      </c>
      <c r="T17" s="508">
        <f t="shared" si="14"/>
        <v>0.0</v>
      </c>
      <c r="U17" s="508">
        <f t="shared" si="14"/>
        <v>0.0</v>
      </c>
      <c r="V17" s="508">
        <f t="shared" si="14"/>
        <v>0.0</v>
      </c>
      <c r="W17" s="508">
        <f t="shared" si="14"/>
        <v>0.0</v>
      </c>
      <c r="X17" s="508">
        <f t="shared" si="14"/>
        <v>0.0</v>
      </c>
      <c r="Y17" s="508">
        <f t="shared" si="14"/>
        <v>0.0</v>
      </c>
      <c r="Z17" s="508">
        <f t="shared" si="14"/>
        <v>0.0</v>
      </c>
      <c r="AA17" s="508">
        <v>2.1507134</v>
      </c>
      <c r="AB17" s="509">
        <v>3.1022934</v>
      </c>
    </row>
    <row r="18" spans="8:8" ht="16.5" customHeight="1">
      <c r="A18" s="563"/>
      <c r="B18" s="566"/>
      <c r="C18" s="511"/>
      <c r="D18" s="512"/>
      <c r="E18" s="513"/>
      <c r="F18" s="513"/>
      <c r="G18" s="513"/>
      <c r="H18" s="513"/>
      <c r="I18" s="513"/>
      <c r="J18" s="513"/>
      <c r="K18" s="513"/>
      <c r="L18" s="513"/>
      <c r="M18" s="513"/>
      <c r="N18" s="513"/>
      <c r="O18" s="513"/>
      <c r="P18" s="513"/>
      <c r="Q18" s="514"/>
      <c r="R18" s="514"/>
      <c r="S18" s="513"/>
      <c r="T18" s="513"/>
      <c r="U18" s="513"/>
      <c r="V18" s="513"/>
      <c r="W18" s="513"/>
      <c r="X18" s="513"/>
      <c r="Y18" s="513"/>
      <c r="Z18" s="513"/>
      <c r="AA18" s="513"/>
      <c r="AB18" s="515"/>
    </row>
    <row r="19" spans="8:8" ht="16.5" customHeight="1">
      <c r="A19" s="563"/>
      <c r="B19" s="556" t="s">
        <v>221</v>
      </c>
      <c r="C19" s="517" t="s">
        <v>165</v>
      </c>
      <c r="D19" s="518"/>
      <c r="E19" s="492" t="s">
        <v>214</v>
      </c>
      <c r="F19" s="493" t="s">
        <v>215</v>
      </c>
      <c r="G19" s="493" t="s">
        <v>214</v>
      </c>
      <c r="H19" s="493" t="s">
        <v>215</v>
      </c>
      <c r="I19" s="493" t="s">
        <v>214</v>
      </c>
      <c r="J19" s="493" t="s">
        <v>215</v>
      </c>
      <c r="K19" s="493" t="s">
        <v>214</v>
      </c>
      <c r="L19" s="493" t="s">
        <v>215</v>
      </c>
      <c r="M19" s="493" t="s">
        <v>214</v>
      </c>
      <c r="N19" s="493" t="s">
        <v>215</v>
      </c>
      <c r="O19" s="493" t="s">
        <v>214</v>
      </c>
      <c r="P19" s="493" t="s">
        <v>215</v>
      </c>
      <c r="Q19" s="493" t="s">
        <v>214</v>
      </c>
      <c r="R19" s="493" t="s">
        <v>215</v>
      </c>
      <c r="S19" s="493" t="s">
        <v>214</v>
      </c>
      <c r="T19" s="493" t="s">
        <v>215</v>
      </c>
      <c r="U19" s="493" t="s">
        <v>214</v>
      </c>
      <c r="V19" s="493" t="s">
        <v>215</v>
      </c>
      <c r="W19" s="493" t="s">
        <v>214</v>
      </c>
      <c r="X19" s="493" t="s">
        <v>215</v>
      </c>
      <c r="Y19" s="493" t="s">
        <v>214</v>
      </c>
      <c r="Z19" s="493" t="s">
        <v>215</v>
      </c>
      <c r="AA19" s="493" t="s">
        <v>214</v>
      </c>
      <c r="AB19" s="495" t="s">
        <v>215</v>
      </c>
    </row>
    <row r="20" spans="8:8" ht="16.5" customHeight="1">
      <c r="A20" s="563"/>
      <c r="B20" s="566"/>
      <c r="C20" s="519" t="s">
        <v>222</v>
      </c>
      <c r="D20" s="520"/>
      <c r="E20" s="325">
        <v>1.3874876</v>
      </c>
      <c r="F20" s="325">
        <v>1.4371777000000001</v>
      </c>
      <c r="G20" s="521">
        <f t="shared" si="15" ref="G20:Z20">SUMPRODUCT($D$2:$D$3:$D$4,G2:G3:G4)/100000</f>
        <v>0.0</v>
      </c>
      <c r="H20" s="521">
        <f t="shared" si="15"/>
        <v>0.0</v>
      </c>
      <c r="I20" s="521">
        <f t="shared" si="15"/>
        <v>0.0</v>
      </c>
      <c r="J20" s="521">
        <f t="shared" si="15"/>
        <v>0.0</v>
      </c>
      <c r="K20" s="521">
        <f t="shared" si="15"/>
        <v>0.0</v>
      </c>
      <c r="L20" s="521">
        <f t="shared" si="15"/>
        <v>0.0</v>
      </c>
      <c r="M20" s="521">
        <f t="shared" si="15"/>
        <v>0.0</v>
      </c>
      <c r="N20" s="521">
        <f t="shared" si="15"/>
        <v>0.0</v>
      </c>
      <c r="O20" s="521">
        <f t="shared" si="15"/>
        <v>0.0</v>
      </c>
      <c r="P20" s="521">
        <f t="shared" si="15"/>
        <v>0.0</v>
      </c>
      <c r="Q20" s="521">
        <f t="shared" si="15"/>
        <v>0.0</v>
      </c>
      <c r="R20" s="521">
        <f t="shared" si="15"/>
        <v>0.0</v>
      </c>
      <c r="S20" s="521">
        <f t="shared" si="15"/>
        <v>0.0</v>
      </c>
      <c r="T20" s="521">
        <f t="shared" si="15"/>
        <v>0.0</v>
      </c>
      <c r="U20" s="521">
        <f t="shared" si="15"/>
        <v>0.0</v>
      </c>
      <c r="V20" s="521">
        <f t="shared" si="15"/>
        <v>0.0</v>
      </c>
      <c r="W20" s="521">
        <f t="shared" si="15"/>
        <v>0.0</v>
      </c>
      <c r="X20" s="521">
        <f t="shared" si="15"/>
        <v>0.0</v>
      </c>
      <c r="Y20" s="521">
        <f t="shared" si="15"/>
        <v>0.0</v>
      </c>
      <c r="Z20" s="521">
        <f t="shared" si="15"/>
        <v>0.0</v>
      </c>
      <c r="AA20" s="521">
        <v>0.3255772</v>
      </c>
      <c r="AB20" s="521">
        <v>0.22947940000000003</v>
      </c>
    </row>
    <row r="21" spans="8:8" ht="16.5" customHeight="1">
      <c r="A21" s="563"/>
      <c r="B21" s="561"/>
      <c r="C21" s="519" t="s">
        <v>223</v>
      </c>
      <c r="D21" s="522"/>
      <c r="E21" s="325">
        <v>1.5600095</v>
      </c>
      <c r="F21" s="325">
        <v>1.8036510000000001</v>
      </c>
      <c r="G21" s="523">
        <f t="shared" si="16" ref="G21:Z21">SUMPRODUCT($D$5:$D$6:$D$7:$D$8,G5:G6:G7:G8)/100000</f>
        <v>0.0</v>
      </c>
      <c r="H21" s="523">
        <f t="shared" si="16"/>
        <v>0.0</v>
      </c>
      <c r="I21" s="523">
        <f t="shared" si="16"/>
        <v>0.0</v>
      </c>
      <c r="J21" s="523">
        <f t="shared" si="16"/>
        <v>0.0</v>
      </c>
      <c r="K21" s="523">
        <f t="shared" si="16"/>
        <v>0.0</v>
      </c>
      <c r="L21" s="523">
        <f t="shared" si="16"/>
        <v>0.0</v>
      </c>
      <c r="M21" s="523">
        <f t="shared" si="16"/>
        <v>0.0</v>
      </c>
      <c r="N21" s="523">
        <f t="shared" si="16"/>
        <v>0.0</v>
      </c>
      <c r="O21" s="523">
        <f t="shared" si="16"/>
        <v>0.0</v>
      </c>
      <c r="P21" s="523">
        <f t="shared" si="16"/>
        <v>0.0</v>
      </c>
      <c r="Q21" s="523">
        <f t="shared" si="16"/>
        <v>0.0</v>
      </c>
      <c r="R21" s="523">
        <f t="shared" si="16"/>
        <v>0.0</v>
      </c>
      <c r="S21" s="523">
        <f t="shared" si="16"/>
        <v>0.0</v>
      </c>
      <c r="T21" s="523">
        <f t="shared" si="16"/>
        <v>0.0</v>
      </c>
      <c r="U21" s="523">
        <f t="shared" si="16"/>
        <v>0.0</v>
      </c>
      <c r="V21" s="523">
        <f t="shared" si="16"/>
        <v>0.0</v>
      </c>
      <c r="W21" s="523">
        <f t="shared" si="16"/>
        <v>0.0</v>
      </c>
      <c r="X21" s="523">
        <f t="shared" si="16"/>
        <v>0.0</v>
      </c>
      <c r="Y21" s="523">
        <f t="shared" si="16"/>
        <v>0.0</v>
      </c>
      <c r="Z21" s="523">
        <f t="shared" si="16"/>
        <v>0.0</v>
      </c>
      <c r="AA21" s="523">
        <v>1.104166</v>
      </c>
      <c r="AB21" s="523">
        <v>0.8566419000000001</v>
      </c>
    </row>
    <row r="22" spans="8:8" ht="16.5" customHeight="1">
      <c r="A22" s="563"/>
      <c r="B22" s="561"/>
      <c r="C22" s="524" t="s">
        <v>224</v>
      </c>
      <c r="D22" s="522"/>
      <c r="E22" s="325">
        <v>0.144978</v>
      </c>
      <c r="F22" s="325">
        <v>0.32583379999999995</v>
      </c>
      <c r="G22" s="523">
        <f t="shared" si="17" ref="G22:Z22">SUMPRODUCT($D$9:$D$10:$D$11,G9:G10:G11)/100000</f>
        <v>0.0</v>
      </c>
      <c r="H22" s="523">
        <f t="shared" si="17"/>
        <v>0.0</v>
      </c>
      <c r="I22" s="523">
        <f t="shared" si="17"/>
        <v>0.0</v>
      </c>
      <c r="J22" s="523">
        <f t="shared" si="17"/>
        <v>0.0</v>
      </c>
      <c r="K22" s="523">
        <f t="shared" si="17"/>
        <v>0.0</v>
      </c>
      <c r="L22" s="523">
        <f t="shared" si="17"/>
        <v>0.0</v>
      </c>
      <c r="M22" s="523">
        <f t="shared" si="17"/>
        <v>0.0</v>
      </c>
      <c r="N22" s="523">
        <f t="shared" si="17"/>
        <v>0.0</v>
      </c>
      <c r="O22" s="523">
        <f t="shared" si="17"/>
        <v>0.0</v>
      </c>
      <c r="P22" s="523">
        <f t="shared" si="17"/>
        <v>0.0</v>
      </c>
      <c r="Q22" s="523">
        <f t="shared" si="17"/>
        <v>0.0</v>
      </c>
      <c r="R22" s="523">
        <f t="shared" si="17"/>
        <v>0.0</v>
      </c>
      <c r="S22" s="523">
        <f t="shared" si="17"/>
        <v>0.0</v>
      </c>
      <c r="T22" s="523">
        <f t="shared" si="17"/>
        <v>0.0</v>
      </c>
      <c r="U22" s="523">
        <f t="shared" si="17"/>
        <v>0.0</v>
      </c>
      <c r="V22" s="523">
        <f t="shared" si="17"/>
        <v>0.0</v>
      </c>
      <c r="W22" s="523">
        <f t="shared" si="17"/>
        <v>0.0</v>
      </c>
      <c r="X22" s="523">
        <f t="shared" si="17"/>
        <v>0.0</v>
      </c>
      <c r="Y22" s="523">
        <f t="shared" si="17"/>
        <v>0.0</v>
      </c>
      <c r="Z22" s="523">
        <f t="shared" si="17"/>
        <v>0.0</v>
      </c>
      <c r="AA22" s="523">
        <v>0.5698186</v>
      </c>
      <c r="AB22" s="523">
        <v>1.6930729</v>
      </c>
    </row>
    <row r="23" spans="8:8" ht="16.5" customHeight="1">
      <c r="A23" s="563"/>
      <c r="B23" s="561"/>
      <c r="C23" s="519" t="s">
        <v>225</v>
      </c>
      <c r="D23" s="522"/>
      <c r="E23" s="325">
        <v>0.07666700000000001</v>
      </c>
      <c r="F23" s="325">
        <v>0.0973668</v>
      </c>
      <c r="G23" s="523">
        <f t="shared" si="18" ref="G23:Z23">SUMPRODUCT($D$12:$D$13,G12:G13)/100000</f>
        <v>0.0</v>
      </c>
      <c r="H23" s="523">
        <f t="shared" si="18"/>
        <v>0.0</v>
      </c>
      <c r="I23" s="523">
        <f t="shared" si="18"/>
        <v>0.0</v>
      </c>
      <c r="J23" s="523">
        <f t="shared" si="18"/>
        <v>0.0</v>
      </c>
      <c r="K23" s="523">
        <f t="shared" si="18"/>
        <v>0.0</v>
      </c>
      <c r="L23" s="523">
        <f t="shared" si="18"/>
        <v>0.0</v>
      </c>
      <c r="M23" s="523">
        <f t="shared" si="18"/>
        <v>0.0</v>
      </c>
      <c r="N23" s="523">
        <f t="shared" si="18"/>
        <v>0.0</v>
      </c>
      <c r="O23" s="523">
        <f t="shared" si="18"/>
        <v>0.0</v>
      </c>
      <c r="P23" s="523">
        <f t="shared" si="18"/>
        <v>0.0</v>
      </c>
      <c r="Q23" s="523">
        <f t="shared" si="18"/>
        <v>0.0</v>
      </c>
      <c r="R23" s="523">
        <f t="shared" si="18"/>
        <v>0.0</v>
      </c>
      <c r="S23" s="523">
        <f t="shared" si="18"/>
        <v>0.0</v>
      </c>
      <c r="T23" s="523">
        <f t="shared" si="18"/>
        <v>0.0</v>
      </c>
      <c r="U23" s="523">
        <f t="shared" si="18"/>
        <v>0.0</v>
      </c>
      <c r="V23" s="523">
        <f t="shared" si="18"/>
        <v>0.0</v>
      </c>
      <c r="W23" s="523">
        <f t="shared" si="18"/>
        <v>0.0</v>
      </c>
      <c r="X23" s="523">
        <f t="shared" si="18"/>
        <v>0.0</v>
      </c>
      <c r="Y23" s="523">
        <f t="shared" si="18"/>
        <v>0.0</v>
      </c>
      <c r="Z23" s="523">
        <f t="shared" si="18"/>
        <v>0.0</v>
      </c>
      <c r="AA23" s="523">
        <v>0.12709939999999997</v>
      </c>
      <c r="AB23" s="523">
        <v>0.20102260000000002</v>
      </c>
    </row>
    <row r="24" spans="8:8" ht="16.5" customHeight="1">
      <c r="A24" s="567"/>
      <c r="B24" s="568"/>
      <c r="C24" s="525" t="s">
        <v>187</v>
      </c>
      <c r="D24" s="526"/>
      <c r="E24" s="527">
        <f t="shared" si="19" ref="E24:Z24">SUM(E20:E23)</f>
        <v>3.1691421</v>
      </c>
      <c r="F24" s="528">
        <f t="shared" si="19"/>
        <v>3.6640293</v>
      </c>
      <c r="G24" s="528">
        <f t="shared" si="19"/>
        <v>0.0</v>
      </c>
      <c r="H24" s="528">
        <f t="shared" si="19"/>
        <v>0.0</v>
      </c>
      <c r="I24" s="528">
        <f t="shared" si="19"/>
        <v>0.0</v>
      </c>
      <c r="J24" s="528">
        <f t="shared" si="19"/>
        <v>0.0</v>
      </c>
      <c r="K24" s="528">
        <f t="shared" si="19"/>
        <v>0.0</v>
      </c>
      <c r="L24" s="528">
        <f t="shared" si="19"/>
        <v>0.0</v>
      </c>
      <c r="M24" s="528">
        <f t="shared" si="19"/>
        <v>0.0</v>
      </c>
      <c r="N24" s="528">
        <f t="shared" si="19"/>
        <v>0.0</v>
      </c>
      <c r="O24" s="528">
        <f t="shared" si="19"/>
        <v>0.0</v>
      </c>
      <c r="P24" s="528">
        <f t="shared" si="19"/>
        <v>0.0</v>
      </c>
      <c r="Q24" s="528">
        <f t="shared" si="19"/>
        <v>0.0</v>
      </c>
      <c r="R24" s="528">
        <f t="shared" si="19"/>
        <v>0.0</v>
      </c>
      <c r="S24" s="528">
        <f t="shared" si="19"/>
        <v>0.0</v>
      </c>
      <c r="T24" s="528">
        <f t="shared" si="19"/>
        <v>0.0</v>
      </c>
      <c r="U24" s="528">
        <f t="shared" si="19"/>
        <v>0.0</v>
      </c>
      <c r="V24" s="528">
        <f t="shared" si="19"/>
        <v>0.0</v>
      </c>
      <c r="W24" s="528">
        <f t="shared" si="19"/>
        <v>0.0</v>
      </c>
      <c r="X24" s="528">
        <f t="shared" si="19"/>
        <v>0.0</v>
      </c>
      <c r="Y24" s="528">
        <f t="shared" si="19"/>
        <v>0.0</v>
      </c>
      <c r="Z24" s="528">
        <f t="shared" si="19"/>
        <v>0.0</v>
      </c>
      <c r="AA24" s="528">
        <v>2.1266612</v>
      </c>
      <c r="AB24" s="529">
        <v>2.9802168</v>
      </c>
    </row>
    <row r="25" spans="8:8" ht="16.5" customHeight="1">
      <c r="A25" s="569" t="s">
        <v>285</v>
      </c>
      <c r="B25" s="559">
        <v>1.0</v>
      </c>
      <c r="C25" s="497" t="s">
        <v>217</v>
      </c>
      <c r="D25" s="280">
        <v>92.9</v>
      </c>
      <c r="E25" s="432">
        <v>2.0</v>
      </c>
      <c r="F25" s="432">
        <v>13.0</v>
      </c>
      <c r="G25" s="432"/>
      <c r="H25" s="432"/>
      <c r="I25" s="432"/>
      <c r="J25" s="432"/>
      <c r="K25" s="432"/>
      <c r="L25" s="432"/>
      <c r="M25" s="432"/>
      <c r="N25" s="432"/>
      <c r="O25" s="433"/>
      <c r="P25" s="433"/>
      <c r="Q25" s="432"/>
      <c r="R25" s="432"/>
      <c r="S25" s="348"/>
      <c r="T25" s="348"/>
      <c r="U25" s="433"/>
      <c r="V25" s="433"/>
      <c r="W25" s="433"/>
      <c r="X25" s="433"/>
      <c r="Y25" s="433"/>
      <c r="Z25" s="433"/>
      <c r="AA25" s="433"/>
      <c r="AB25" s="435"/>
    </row>
    <row r="26" spans="8:8" ht="16.5" customHeight="1">
      <c r="A26" s="570"/>
      <c r="B26" s="561">
        <v>2.0</v>
      </c>
      <c r="C26" s="500" t="s">
        <v>218</v>
      </c>
      <c r="D26" s="289">
        <v>154.38</v>
      </c>
      <c r="E26" s="432">
        <v>31.0</v>
      </c>
      <c r="F26" s="432">
        <v>46.0</v>
      </c>
      <c r="G26" s="433"/>
      <c r="H26" s="433"/>
      <c r="I26" s="432"/>
      <c r="J26" s="432"/>
      <c r="K26" s="432"/>
      <c r="L26" s="432"/>
      <c r="M26" s="432"/>
      <c r="N26" s="432"/>
      <c r="O26" s="433"/>
      <c r="P26" s="433"/>
      <c r="Q26" s="432"/>
      <c r="R26" s="432"/>
      <c r="S26" s="348"/>
      <c r="T26" s="348"/>
      <c r="U26" s="433"/>
      <c r="V26" s="433"/>
      <c r="W26" s="433"/>
      <c r="X26" s="433"/>
      <c r="Y26" s="433"/>
      <c r="Z26" s="433"/>
      <c r="AA26" s="433"/>
      <c r="AB26" s="435"/>
    </row>
    <row r="27" spans="8:8" ht="16.5" customHeight="1">
      <c r="A27" s="571"/>
      <c r="B27" s="561">
        <v>3.0</v>
      </c>
      <c r="C27" s="500" t="s">
        <v>178</v>
      </c>
      <c r="D27" s="289">
        <v>283.73</v>
      </c>
      <c r="E27" s="432">
        <v>71.0</v>
      </c>
      <c r="F27" s="432">
        <v>90.0</v>
      </c>
      <c r="G27" s="432"/>
      <c r="H27" s="432"/>
      <c r="I27" s="432"/>
      <c r="J27" s="432"/>
      <c r="K27" s="432"/>
      <c r="L27" s="432"/>
      <c r="M27" s="432"/>
      <c r="N27" s="432"/>
      <c r="O27" s="433"/>
      <c r="P27" s="433"/>
      <c r="Q27" s="432"/>
      <c r="R27" s="432"/>
      <c r="S27" s="348"/>
      <c r="T27" s="348"/>
      <c r="U27" s="433"/>
      <c r="V27" s="433"/>
      <c r="W27" s="433"/>
      <c r="X27" s="433"/>
      <c r="Y27" s="433"/>
      <c r="Z27" s="433"/>
      <c r="AA27" s="433"/>
      <c r="AB27" s="435"/>
    </row>
    <row r="28" spans="8:8" ht="16.5" customHeight="1">
      <c r="A28" s="571"/>
      <c r="B28" s="561">
        <v>4.0</v>
      </c>
      <c r="C28" s="500" t="s">
        <v>179</v>
      </c>
      <c r="D28" s="289">
        <v>344.75</v>
      </c>
      <c r="E28" s="432">
        <v>17.0</v>
      </c>
      <c r="F28" s="432">
        <v>23.0</v>
      </c>
      <c r="G28" s="432"/>
      <c r="H28" s="432"/>
      <c r="I28" s="432"/>
      <c r="J28" s="432"/>
      <c r="K28" s="432"/>
      <c r="L28" s="432"/>
      <c r="M28" s="432"/>
      <c r="N28" s="432"/>
      <c r="O28" s="433"/>
      <c r="P28" s="433"/>
      <c r="Q28" s="432"/>
      <c r="R28" s="432"/>
      <c r="S28" s="348"/>
      <c r="T28" s="348"/>
      <c r="U28" s="433"/>
      <c r="V28" s="433"/>
      <c r="W28" s="433"/>
      <c r="X28" s="433"/>
      <c r="Y28" s="433"/>
      <c r="Z28" s="433"/>
      <c r="AA28" s="433"/>
      <c r="AB28" s="435"/>
    </row>
    <row r="29" spans="8:8" ht="16.5" customHeight="1">
      <c r="A29" s="571"/>
      <c r="B29" s="561">
        <v>5.0</v>
      </c>
      <c r="C29" s="500" t="s">
        <v>175</v>
      </c>
      <c r="D29" s="289">
        <v>208.06</v>
      </c>
      <c r="E29" s="432">
        <v>5.0</v>
      </c>
      <c r="F29" s="432">
        <v>45.0</v>
      </c>
      <c r="G29" s="432"/>
      <c r="H29" s="432"/>
      <c r="I29" s="432"/>
      <c r="J29" s="432"/>
      <c r="K29" s="432"/>
      <c r="L29" s="432"/>
      <c r="M29" s="432"/>
      <c r="N29" s="432"/>
      <c r="O29" s="433"/>
      <c r="P29" s="433"/>
      <c r="Q29" s="432"/>
      <c r="R29" s="432"/>
      <c r="S29" s="348"/>
      <c r="T29" s="348"/>
      <c r="U29" s="433"/>
      <c r="V29" s="433"/>
      <c r="W29" s="433"/>
      <c r="X29" s="433"/>
      <c r="Y29" s="433"/>
      <c r="Z29" s="433"/>
      <c r="AA29" s="433"/>
      <c r="AB29" s="435"/>
    </row>
    <row r="30" spans="8:8" ht="16.5" customHeight="1">
      <c r="A30" s="563"/>
      <c r="B30" s="561">
        <v>6.0</v>
      </c>
      <c r="C30" s="500" t="s">
        <v>176</v>
      </c>
      <c r="D30" s="289">
        <v>399.65</v>
      </c>
      <c r="E30" s="432">
        <v>0.0</v>
      </c>
      <c r="F30" s="432">
        <v>0.0</v>
      </c>
      <c r="G30" s="432"/>
      <c r="H30" s="432"/>
      <c r="I30" s="432"/>
      <c r="J30" s="432"/>
      <c r="K30" s="432"/>
      <c r="L30" s="432"/>
      <c r="M30" s="432"/>
      <c r="N30" s="432"/>
      <c r="O30" s="433"/>
      <c r="P30" s="433"/>
      <c r="Q30" s="432"/>
      <c r="R30" s="432"/>
      <c r="S30" s="348"/>
      <c r="T30" s="348"/>
      <c r="U30" s="433"/>
      <c r="V30" s="433"/>
      <c r="W30" s="433"/>
      <c r="X30" s="433"/>
      <c r="Y30" s="433"/>
      <c r="Z30" s="433"/>
      <c r="AA30" s="433"/>
      <c r="AB30" s="435"/>
    </row>
    <row r="31" spans="8:8" ht="16.5" customHeight="1">
      <c r="A31" s="572"/>
      <c r="B31" s="561">
        <v>7.0</v>
      </c>
      <c r="C31" s="500" t="s">
        <v>174</v>
      </c>
      <c r="D31" s="289">
        <v>228.82</v>
      </c>
      <c r="E31" s="432">
        <v>107.0</v>
      </c>
      <c r="F31" s="432">
        <v>89.0</v>
      </c>
      <c r="G31" s="432"/>
      <c r="H31" s="432"/>
      <c r="I31" s="432"/>
      <c r="J31" s="432"/>
      <c r="K31" s="432"/>
      <c r="L31" s="432"/>
      <c r="M31" s="432"/>
      <c r="N31" s="432"/>
      <c r="O31" s="433"/>
      <c r="P31" s="433"/>
      <c r="Q31" s="432"/>
      <c r="R31" s="432"/>
      <c r="S31" s="348"/>
      <c r="T31" s="348"/>
      <c r="U31" s="433"/>
      <c r="V31" s="433"/>
      <c r="W31" s="433"/>
      <c r="X31" s="433"/>
      <c r="Y31" s="433"/>
      <c r="Z31" s="433"/>
      <c r="AA31" s="433"/>
      <c r="AB31" s="435"/>
    </row>
    <row r="32" spans="8:8" ht="16.5" customHeight="1">
      <c r="A32" s="573"/>
      <c r="B32" s="561">
        <v>8.0</v>
      </c>
      <c r="C32" s="500" t="s">
        <v>177</v>
      </c>
      <c r="D32" s="289">
        <v>402.71</v>
      </c>
      <c r="E32" s="432">
        <v>0.0</v>
      </c>
      <c r="F32" s="432">
        <v>12.0</v>
      </c>
      <c r="G32" s="432"/>
      <c r="H32" s="432"/>
      <c r="I32" s="432"/>
      <c r="J32" s="432"/>
      <c r="K32" s="432"/>
      <c r="L32" s="432"/>
      <c r="M32" s="432"/>
      <c r="N32" s="432"/>
      <c r="O32" s="433"/>
      <c r="P32" s="433"/>
      <c r="Q32" s="432"/>
      <c r="R32" s="432"/>
      <c r="S32" s="348"/>
      <c r="T32" s="348"/>
      <c r="U32" s="433"/>
      <c r="V32" s="433"/>
      <c r="W32" s="433"/>
      <c r="X32" s="433"/>
      <c r="Y32" s="433"/>
      <c r="Z32" s="433"/>
      <c r="AA32" s="433"/>
      <c r="AB32" s="435"/>
    </row>
    <row r="33" spans="8:8" ht="16.5" customHeight="1">
      <c r="A33" s="562"/>
      <c r="B33" s="561">
        <v>9.0</v>
      </c>
      <c r="C33" s="500" t="s">
        <v>172</v>
      </c>
      <c r="D33" s="289">
        <v>250.17</v>
      </c>
      <c r="E33" s="432">
        <v>1.0</v>
      </c>
      <c r="F33" s="432">
        <v>18.0</v>
      </c>
      <c r="G33" s="432"/>
      <c r="H33" s="432"/>
      <c r="I33" s="432"/>
      <c r="J33" s="432"/>
      <c r="K33" s="432"/>
      <c r="L33" s="432"/>
      <c r="M33" s="432"/>
      <c r="N33" s="432"/>
      <c r="O33" s="433"/>
      <c r="P33" s="433"/>
      <c r="Q33" s="432"/>
      <c r="R33" s="432"/>
      <c r="S33" s="348"/>
      <c r="T33" s="348"/>
      <c r="U33" s="433"/>
      <c r="V33" s="433"/>
      <c r="W33" s="433"/>
      <c r="X33" s="433"/>
      <c r="Y33" s="433"/>
      <c r="Z33" s="433"/>
      <c r="AA33" s="433"/>
      <c r="AB33" s="435"/>
    </row>
    <row r="34" spans="8:8" ht="16.5" customHeight="1">
      <c r="A34" s="562"/>
      <c r="B34" s="561">
        <v>10.0</v>
      </c>
      <c r="C34" s="500" t="s">
        <v>173</v>
      </c>
      <c r="D34" s="289">
        <v>250.17</v>
      </c>
      <c r="E34" s="432">
        <v>12.0</v>
      </c>
      <c r="F34" s="432">
        <v>24.0</v>
      </c>
      <c r="G34" s="432"/>
      <c r="H34" s="432"/>
      <c r="I34" s="432"/>
      <c r="J34" s="432"/>
      <c r="K34" s="432"/>
      <c r="L34" s="432"/>
      <c r="M34" s="432"/>
      <c r="N34" s="438"/>
      <c r="O34" s="433"/>
      <c r="P34" s="433"/>
      <c r="Q34" s="432"/>
      <c r="R34" s="438"/>
      <c r="S34" s="348"/>
      <c r="T34" s="460"/>
      <c r="U34" s="433"/>
      <c r="V34" s="433"/>
      <c r="W34" s="433"/>
      <c r="X34" s="433"/>
      <c r="Y34" s="433"/>
      <c r="Z34" s="433"/>
      <c r="AA34" s="433"/>
      <c r="AB34" s="435"/>
    </row>
    <row r="35" spans="8:8" ht="16.5" customHeight="1">
      <c r="A35" s="562"/>
      <c r="B35" s="561">
        <v>11.0</v>
      </c>
      <c r="C35" s="500" t="s">
        <v>219</v>
      </c>
      <c r="D35" s="289">
        <v>228.82</v>
      </c>
      <c r="E35" s="432">
        <v>0.0</v>
      </c>
      <c r="F35" s="432">
        <v>0.0</v>
      </c>
      <c r="G35" s="432"/>
      <c r="H35" s="432"/>
      <c r="I35" s="432"/>
      <c r="J35" s="432"/>
      <c r="K35" s="432"/>
      <c r="L35" s="432"/>
      <c r="M35" s="432"/>
      <c r="N35" s="432"/>
      <c r="O35" s="433"/>
      <c r="P35" s="433"/>
      <c r="Q35" s="432"/>
      <c r="R35" s="432"/>
      <c r="S35" s="348"/>
      <c r="T35" s="348"/>
      <c r="U35" s="433"/>
      <c r="V35" s="433"/>
      <c r="W35" s="433"/>
      <c r="X35" s="433"/>
      <c r="Y35" s="433"/>
      <c r="Z35" s="433"/>
      <c r="AA35" s="433"/>
      <c r="AB35" s="435"/>
    </row>
    <row r="36" spans="8:8" ht="16.5" customHeight="1">
      <c r="A36" s="574"/>
      <c r="B36" s="561">
        <v>12.0</v>
      </c>
      <c r="C36" s="500" t="s">
        <v>181</v>
      </c>
      <c r="D36" s="289">
        <v>56.38</v>
      </c>
      <c r="E36" s="432">
        <v>0.0</v>
      </c>
      <c r="F36" s="432">
        <v>0.0</v>
      </c>
      <c r="G36" s="432"/>
      <c r="H36" s="432"/>
      <c r="I36" s="432"/>
      <c r="J36" s="432"/>
      <c r="K36" s="432"/>
      <c r="L36" s="432"/>
      <c r="M36" s="432"/>
      <c r="N36" s="432"/>
      <c r="O36" s="433"/>
      <c r="P36" s="433"/>
      <c r="Q36" s="432"/>
      <c r="R36" s="432"/>
      <c r="S36" s="348"/>
      <c r="T36" s="348"/>
      <c r="U36" s="433"/>
      <c r="V36" s="433"/>
      <c r="W36" s="433"/>
      <c r="X36" s="433"/>
      <c r="Y36" s="433"/>
      <c r="Z36" s="433"/>
      <c r="AA36" s="433"/>
      <c r="AB36" s="435"/>
    </row>
    <row r="37" spans="8:8" ht="16.5" customHeight="1">
      <c r="A37" s="574"/>
      <c r="B37" s="561">
        <v>13.0</v>
      </c>
      <c r="C37" s="500" t="s">
        <v>220</v>
      </c>
      <c r="D37" s="289">
        <v>70.14</v>
      </c>
      <c r="E37" s="432">
        <v>0.0</v>
      </c>
      <c r="F37" s="432">
        <v>6.0</v>
      </c>
      <c r="G37" s="432"/>
      <c r="H37" s="432"/>
      <c r="I37" s="432"/>
      <c r="J37" s="432"/>
      <c r="K37" s="432"/>
      <c r="L37" s="432"/>
      <c r="M37" s="432"/>
      <c r="N37" s="432"/>
      <c r="O37" s="433"/>
      <c r="P37" s="433"/>
      <c r="Q37" s="432"/>
      <c r="R37" s="432"/>
      <c r="S37" s="348"/>
      <c r="T37" s="348"/>
      <c r="U37" s="433"/>
      <c r="V37" s="433"/>
      <c r="W37" s="433"/>
      <c r="X37" s="433"/>
      <c r="Y37" s="433"/>
      <c r="Z37" s="433"/>
      <c r="AA37" s="433"/>
      <c r="AB37" s="435"/>
    </row>
    <row r="38" spans="8:8" ht="16.5" customHeight="1">
      <c r="A38" s="574"/>
      <c r="B38" s="564">
        <v>14.0</v>
      </c>
      <c r="C38" s="502"/>
      <c r="D38" s="548"/>
      <c r="E38" s="441"/>
      <c r="F38" s="441"/>
      <c r="G38" s="442"/>
      <c r="H38" s="442"/>
      <c r="I38" s="441"/>
      <c r="J38" s="441"/>
      <c r="K38" s="441"/>
      <c r="L38" s="441"/>
      <c r="M38" s="441"/>
      <c r="N38" s="441"/>
      <c r="O38" s="442"/>
      <c r="P38" s="442"/>
      <c r="Q38" s="441"/>
      <c r="R38" s="441"/>
      <c r="S38" s="443"/>
      <c r="T38" s="443"/>
      <c r="U38" s="442"/>
      <c r="V38" s="442"/>
      <c r="W38" s="442"/>
      <c r="X38" s="442"/>
      <c r="Y38" s="442"/>
      <c r="Z38" s="442"/>
      <c r="AA38" s="442"/>
      <c r="AB38" s="444"/>
    </row>
    <row r="39" spans="8:8" ht="16.5" customHeight="1">
      <c r="A39" s="574"/>
      <c r="B39" s="565"/>
      <c r="C39" s="506" t="s">
        <v>187</v>
      </c>
      <c r="D39" s="507"/>
      <c r="E39" s="508">
        <v>0.5975341</v>
      </c>
      <c r="F39" s="508">
        <v>0.8726231</v>
      </c>
      <c r="G39" s="508">
        <f t="shared" si="20" ref="G39:Z39">SUMPRODUCT($D25:$D38,G25:G38)/100000</f>
        <v>0.0</v>
      </c>
      <c r="H39" s="508">
        <f t="shared" si="20"/>
        <v>0.0</v>
      </c>
      <c r="I39" s="508">
        <f t="shared" si="20"/>
        <v>0.0</v>
      </c>
      <c r="J39" s="508">
        <f t="shared" si="20"/>
        <v>0.0</v>
      </c>
      <c r="K39" s="508">
        <f t="shared" si="20"/>
        <v>0.0</v>
      </c>
      <c r="L39" s="508">
        <f t="shared" si="20"/>
        <v>0.0</v>
      </c>
      <c r="M39" s="508">
        <f t="shared" si="20"/>
        <v>0.0</v>
      </c>
      <c r="N39" s="508">
        <f t="shared" si="20"/>
        <v>0.0</v>
      </c>
      <c r="O39" s="508">
        <f t="shared" si="20"/>
        <v>0.0</v>
      </c>
      <c r="P39" s="508">
        <f t="shared" si="20"/>
        <v>0.0</v>
      </c>
      <c r="Q39" s="508">
        <f t="shared" si="20"/>
        <v>0.0</v>
      </c>
      <c r="R39" s="508">
        <f t="shared" si="20"/>
        <v>0.0</v>
      </c>
      <c r="S39" s="508">
        <f t="shared" si="20"/>
        <v>0.0</v>
      </c>
      <c r="T39" s="508">
        <f t="shared" si="20"/>
        <v>0.0</v>
      </c>
      <c r="U39" s="508">
        <f t="shared" si="20"/>
        <v>0.0</v>
      </c>
      <c r="V39" s="508">
        <f t="shared" si="20"/>
        <v>0.0</v>
      </c>
      <c r="W39" s="508">
        <f t="shared" si="20"/>
        <v>0.0</v>
      </c>
      <c r="X39" s="508">
        <f t="shared" si="20"/>
        <v>0.0</v>
      </c>
      <c r="Y39" s="508">
        <f t="shared" si="20"/>
        <v>0.0</v>
      </c>
      <c r="Z39" s="508">
        <f t="shared" si="20"/>
        <v>0.0</v>
      </c>
      <c r="AA39" s="508">
        <v>0.5313625999999999</v>
      </c>
      <c r="AB39" s="509">
        <v>0.8070197</v>
      </c>
    </row>
    <row r="40" spans="8:8" ht="16.5" customHeight="1">
      <c r="A40" s="574"/>
      <c r="B40" s="566"/>
      <c r="C40" s="511"/>
      <c r="D40" s="512"/>
      <c r="E40" s="513"/>
      <c r="F40" s="513"/>
      <c r="G40" s="513"/>
      <c r="H40" s="513"/>
      <c r="I40" s="513"/>
      <c r="J40" s="513"/>
      <c r="K40" s="513"/>
      <c r="L40" s="513"/>
      <c r="M40" s="513"/>
      <c r="N40" s="513"/>
      <c r="O40" s="513"/>
      <c r="P40" s="513"/>
      <c r="Q40" s="514"/>
      <c r="R40" s="514"/>
      <c r="S40" s="513"/>
      <c r="T40" s="513"/>
      <c r="U40" s="513"/>
      <c r="V40" s="513"/>
      <c r="W40" s="513"/>
      <c r="X40" s="513"/>
      <c r="Y40" s="513"/>
      <c r="Z40" s="513"/>
      <c r="AA40" s="513"/>
      <c r="AB40" s="515"/>
    </row>
    <row r="41" spans="8:8" ht="16.5" customHeight="1">
      <c r="A41" s="574"/>
      <c r="B41" s="559" t="s">
        <v>221</v>
      </c>
      <c r="C41" s="517" t="s">
        <v>165</v>
      </c>
      <c r="D41" s="518"/>
      <c r="E41" s="531" t="s">
        <v>214</v>
      </c>
      <c r="F41" s="532" t="s">
        <v>215</v>
      </c>
      <c r="G41" s="532" t="s">
        <v>214</v>
      </c>
      <c r="H41" s="532" t="s">
        <v>215</v>
      </c>
      <c r="I41" s="532" t="s">
        <v>214</v>
      </c>
      <c r="J41" s="532" t="s">
        <v>215</v>
      </c>
      <c r="K41" s="532" t="s">
        <v>214</v>
      </c>
      <c r="L41" s="532" t="s">
        <v>215</v>
      </c>
      <c r="M41" s="532" t="s">
        <v>214</v>
      </c>
      <c r="N41" s="532" t="s">
        <v>215</v>
      </c>
      <c r="O41" s="532" t="s">
        <v>214</v>
      </c>
      <c r="P41" s="532" t="s">
        <v>215</v>
      </c>
      <c r="Q41" s="532" t="s">
        <v>214</v>
      </c>
      <c r="R41" s="532" t="s">
        <v>215</v>
      </c>
      <c r="S41" s="532" t="s">
        <v>214</v>
      </c>
      <c r="T41" s="532" t="s">
        <v>215</v>
      </c>
      <c r="U41" s="532" t="s">
        <v>214</v>
      </c>
      <c r="V41" s="532" t="s">
        <v>215</v>
      </c>
      <c r="W41" s="532" t="s">
        <v>214</v>
      </c>
      <c r="X41" s="532" t="s">
        <v>215</v>
      </c>
      <c r="Y41" s="532" t="s">
        <v>214</v>
      </c>
      <c r="Z41" s="532" t="s">
        <v>215</v>
      </c>
      <c r="AA41" s="532" t="s">
        <v>214</v>
      </c>
      <c r="AB41" s="533" t="s">
        <v>215</v>
      </c>
    </row>
    <row r="42" spans="8:8" ht="16.5" customHeight="1">
      <c r="A42" s="574"/>
      <c r="B42" s="561"/>
      <c r="C42" s="519" t="s">
        <v>222</v>
      </c>
      <c r="D42" s="534"/>
      <c r="E42" s="521">
        <v>0.3079136</v>
      </c>
      <c r="F42" s="521">
        <v>0.4056643</v>
      </c>
      <c r="G42" s="521">
        <f t="shared" si="21" ref="G42:Z42">SUMPRODUCT($D$26:$D$27:$D$28,G26:G27:G28)/100000</f>
        <v>0.0</v>
      </c>
      <c r="H42" s="521">
        <f t="shared" si="21"/>
        <v>0.0</v>
      </c>
      <c r="I42" s="521">
        <f t="shared" si="21"/>
        <v>0.0</v>
      </c>
      <c r="J42" s="521">
        <f t="shared" si="21"/>
        <v>0.0</v>
      </c>
      <c r="K42" s="521">
        <f t="shared" si="21"/>
        <v>0.0</v>
      </c>
      <c r="L42" s="521">
        <f t="shared" si="21"/>
        <v>0.0</v>
      </c>
      <c r="M42" s="521">
        <f t="shared" si="21"/>
        <v>0.0</v>
      </c>
      <c r="N42" s="521">
        <f t="shared" si="21"/>
        <v>0.0</v>
      </c>
      <c r="O42" s="521">
        <f t="shared" si="21"/>
        <v>0.0</v>
      </c>
      <c r="P42" s="521">
        <f t="shared" si="21"/>
        <v>0.0</v>
      </c>
      <c r="Q42" s="521">
        <f t="shared" si="21"/>
        <v>0.0</v>
      </c>
      <c r="R42" s="521">
        <f t="shared" si="21"/>
        <v>0.0</v>
      </c>
      <c r="S42" s="521">
        <f t="shared" si="21"/>
        <v>0.0</v>
      </c>
      <c r="T42" s="521">
        <f t="shared" si="21"/>
        <v>0.0</v>
      </c>
      <c r="U42" s="521">
        <f t="shared" si="21"/>
        <v>0.0</v>
      </c>
      <c r="V42" s="521">
        <f t="shared" si="21"/>
        <v>0.0</v>
      </c>
      <c r="W42" s="521">
        <f t="shared" si="21"/>
        <v>0.0</v>
      </c>
      <c r="X42" s="521">
        <f t="shared" si="21"/>
        <v>0.0</v>
      </c>
      <c r="Y42" s="521">
        <f t="shared" si="21"/>
        <v>0.0</v>
      </c>
      <c r="Z42" s="521">
        <f t="shared" si="21"/>
        <v>0.0</v>
      </c>
      <c r="AA42" s="521">
        <v>0.27343300000000004</v>
      </c>
      <c r="AB42" s="521">
        <v>0.2677475</v>
      </c>
    </row>
    <row r="43" spans="8:8" ht="16.5" customHeight="1">
      <c r="A43" s="574"/>
      <c r="B43" s="561"/>
      <c r="C43" s="519" t="s">
        <v>223</v>
      </c>
      <c r="D43" s="522"/>
      <c r="E43" s="523">
        <v>0.2552404</v>
      </c>
      <c r="F43" s="523">
        <v>0.34560199999999996</v>
      </c>
      <c r="G43" s="523">
        <f t="shared" si="22" ref="G43:Z43">SUMPRODUCT($D$29:$D$30:$D$31:$D$32,G29:G30:G31:G32)/100000</f>
        <v>0.0</v>
      </c>
      <c r="H43" s="523">
        <f t="shared" si="22"/>
        <v>0.0</v>
      </c>
      <c r="I43" s="523">
        <f t="shared" si="22"/>
        <v>0.0</v>
      </c>
      <c r="J43" s="523">
        <f t="shared" si="22"/>
        <v>0.0</v>
      </c>
      <c r="K43" s="523">
        <f t="shared" si="22"/>
        <v>0.0</v>
      </c>
      <c r="L43" s="523">
        <f t="shared" si="22"/>
        <v>0.0</v>
      </c>
      <c r="M43" s="523">
        <f t="shared" si="22"/>
        <v>0.0</v>
      </c>
      <c r="N43" s="523">
        <f t="shared" si="22"/>
        <v>0.0</v>
      </c>
      <c r="O43" s="523">
        <f t="shared" si="22"/>
        <v>0.0</v>
      </c>
      <c r="P43" s="523">
        <f t="shared" si="22"/>
        <v>0.0</v>
      </c>
      <c r="Q43" s="523">
        <f t="shared" si="22"/>
        <v>0.0</v>
      </c>
      <c r="R43" s="523">
        <f t="shared" si="22"/>
        <v>0.0</v>
      </c>
      <c r="S43" s="523">
        <f t="shared" si="22"/>
        <v>0.0</v>
      </c>
      <c r="T43" s="523">
        <f t="shared" si="22"/>
        <v>0.0</v>
      </c>
      <c r="U43" s="523">
        <f t="shared" si="22"/>
        <v>0.0</v>
      </c>
      <c r="V43" s="523">
        <f t="shared" si="22"/>
        <v>0.0</v>
      </c>
      <c r="W43" s="523">
        <f t="shared" si="22"/>
        <v>0.0</v>
      </c>
      <c r="X43" s="523">
        <f t="shared" si="22"/>
        <v>0.0</v>
      </c>
      <c r="Y43" s="523">
        <f t="shared" si="22"/>
        <v>0.0</v>
      </c>
      <c r="Z43" s="523">
        <f t="shared" si="22"/>
        <v>0.0</v>
      </c>
      <c r="AA43" s="523">
        <v>0.2125528</v>
      </c>
      <c r="AB43" s="523">
        <v>0.4410744</v>
      </c>
    </row>
    <row r="44" spans="8:8" ht="16.5" customHeight="1">
      <c r="A44" s="574"/>
      <c r="B44" s="561"/>
      <c r="C44" s="524" t="s">
        <v>224</v>
      </c>
      <c r="D44" s="522"/>
      <c r="E44" s="523">
        <v>0.0325221</v>
      </c>
      <c r="F44" s="523">
        <v>0.1050714</v>
      </c>
      <c r="G44" s="523">
        <f t="shared" si="23" ref="G44:Z44">SUMPRODUCT($D$33:$D$34:$D$35,G33:G34:G35)/100000</f>
        <v>0.0</v>
      </c>
      <c r="H44" s="523">
        <f t="shared" si="23"/>
        <v>0.0</v>
      </c>
      <c r="I44" s="523">
        <f t="shared" si="23"/>
        <v>0.0</v>
      </c>
      <c r="J44" s="523">
        <f t="shared" si="23"/>
        <v>0.0</v>
      </c>
      <c r="K44" s="523">
        <f t="shared" si="23"/>
        <v>0.0</v>
      </c>
      <c r="L44" s="523">
        <f t="shared" si="23"/>
        <v>0.0</v>
      </c>
      <c r="M44" s="523">
        <f t="shared" si="23"/>
        <v>0.0</v>
      </c>
      <c r="N44" s="523">
        <f t="shared" si="23"/>
        <v>0.0</v>
      </c>
      <c r="O44" s="523">
        <f t="shared" si="23"/>
        <v>0.0</v>
      </c>
      <c r="P44" s="523">
        <f t="shared" si="23"/>
        <v>0.0</v>
      </c>
      <c r="Q44" s="523">
        <f t="shared" si="23"/>
        <v>0.0</v>
      </c>
      <c r="R44" s="523">
        <f t="shared" si="23"/>
        <v>0.0</v>
      </c>
      <c r="S44" s="523">
        <f t="shared" si="23"/>
        <v>0.0</v>
      </c>
      <c r="T44" s="523">
        <f t="shared" si="23"/>
        <v>0.0</v>
      </c>
      <c r="U44" s="523">
        <f t="shared" si="23"/>
        <v>0.0</v>
      </c>
      <c r="V44" s="523">
        <f t="shared" si="23"/>
        <v>0.0</v>
      </c>
      <c r="W44" s="523">
        <f t="shared" si="23"/>
        <v>0.0</v>
      </c>
      <c r="X44" s="523">
        <f t="shared" si="23"/>
        <v>0.0</v>
      </c>
      <c r="Y44" s="523">
        <f t="shared" si="23"/>
        <v>0.0</v>
      </c>
      <c r="Z44" s="523">
        <f t="shared" si="23"/>
        <v>0.0</v>
      </c>
      <c r="AA44" s="523">
        <v>0.0300204</v>
      </c>
      <c r="AB44" s="523">
        <v>0.0800544</v>
      </c>
    </row>
    <row r="45" spans="8:8" ht="16.5" customHeight="1">
      <c r="A45" s="574"/>
      <c r="B45" s="561"/>
      <c r="C45" s="519" t="s">
        <v>225</v>
      </c>
      <c r="D45" s="522"/>
      <c r="E45" s="523">
        <v>0.0</v>
      </c>
      <c r="F45" s="523">
        <v>0.0042084</v>
      </c>
      <c r="G45" s="523">
        <f t="shared" si="24" ref="G45:Z45">SUMPRODUCT($D$36:$D$37,G36:G37)/100000</f>
        <v>0.0</v>
      </c>
      <c r="H45" s="523">
        <f t="shared" si="24"/>
        <v>0.0</v>
      </c>
      <c r="I45" s="523">
        <f t="shared" si="24"/>
        <v>0.0</v>
      </c>
      <c r="J45" s="523">
        <f t="shared" si="24"/>
        <v>0.0</v>
      </c>
      <c r="K45" s="523">
        <f t="shared" si="24"/>
        <v>0.0</v>
      </c>
      <c r="L45" s="523">
        <f t="shared" si="24"/>
        <v>0.0</v>
      </c>
      <c r="M45" s="523">
        <f t="shared" si="24"/>
        <v>0.0</v>
      </c>
      <c r="N45" s="523">
        <f t="shared" si="24"/>
        <v>0.0</v>
      </c>
      <c r="O45" s="523">
        <f t="shared" si="24"/>
        <v>0.0</v>
      </c>
      <c r="P45" s="523">
        <f t="shared" si="24"/>
        <v>0.0</v>
      </c>
      <c r="Q45" s="523">
        <f t="shared" si="24"/>
        <v>0.0</v>
      </c>
      <c r="R45" s="523">
        <f t="shared" si="24"/>
        <v>0.0</v>
      </c>
      <c r="S45" s="523">
        <f t="shared" si="24"/>
        <v>0.0</v>
      </c>
      <c r="T45" s="523">
        <f t="shared" si="24"/>
        <v>0.0</v>
      </c>
      <c r="U45" s="523">
        <f t="shared" si="24"/>
        <v>0.0</v>
      </c>
      <c r="V45" s="523">
        <f t="shared" si="24"/>
        <v>0.0</v>
      </c>
      <c r="W45" s="523">
        <f t="shared" si="24"/>
        <v>0.0</v>
      </c>
      <c r="X45" s="523">
        <f t="shared" si="24"/>
        <v>0.0</v>
      </c>
      <c r="Y45" s="523">
        <f t="shared" si="24"/>
        <v>0.0</v>
      </c>
      <c r="Z45" s="523">
        <f t="shared" si="24"/>
        <v>0.0</v>
      </c>
      <c r="AA45" s="523">
        <v>0.0042084</v>
      </c>
      <c r="AB45" s="523">
        <v>0.0042084</v>
      </c>
    </row>
    <row r="46" spans="8:8" ht="16.5" customHeight="1">
      <c r="A46" s="575"/>
      <c r="B46" s="568"/>
      <c r="C46" s="525" t="s">
        <v>187</v>
      </c>
      <c r="D46" s="526"/>
      <c r="E46" s="527">
        <f t="shared" si="25" ref="E46:Z46">SUM(E42:E45)</f>
        <v>0.5956760999999999</v>
      </c>
      <c r="F46" s="528">
        <f t="shared" si="25"/>
        <v>0.8605461</v>
      </c>
      <c r="G46" s="528">
        <f t="shared" si="25"/>
        <v>0.0</v>
      </c>
      <c r="H46" s="528">
        <f t="shared" si="25"/>
        <v>0.0</v>
      </c>
      <c r="I46" s="528">
        <f t="shared" si="25"/>
        <v>0.0</v>
      </c>
      <c r="J46" s="528">
        <f t="shared" si="25"/>
        <v>0.0</v>
      </c>
      <c r="K46" s="528">
        <f t="shared" si="25"/>
        <v>0.0</v>
      </c>
      <c r="L46" s="528">
        <f t="shared" si="25"/>
        <v>0.0</v>
      </c>
      <c r="M46" s="528">
        <f t="shared" si="25"/>
        <v>0.0</v>
      </c>
      <c r="N46" s="528">
        <f t="shared" si="25"/>
        <v>0.0</v>
      </c>
      <c r="O46" s="528">
        <f t="shared" si="25"/>
        <v>0.0</v>
      </c>
      <c r="P46" s="528">
        <f t="shared" si="25"/>
        <v>0.0</v>
      </c>
      <c r="Q46" s="528">
        <f t="shared" si="25"/>
        <v>0.0</v>
      </c>
      <c r="R46" s="528">
        <f t="shared" si="25"/>
        <v>0.0</v>
      </c>
      <c r="S46" s="528">
        <f t="shared" si="25"/>
        <v>0.0</v>
      </c>
      <c r="T46" s="528">
        <f t="shared" si="25"/>
        <v>0.0</v>
      </c>
      <c r="U46" s="528">
        <f t="shared" si="25"/>
        <v>0.0</v>
      </c>
      <c r="V46" s="528">
        <f t="shared" si="25"/>
        <v>0.0</v>
      </c>
      <c r="W46" s="528">
        <f t="shared" si="25"/>
        <v>0.0</v>
      </c>
      <c r="X46" s="528">
        <f t="shared" si="25"/>
        <v>0.0</v>
      </c>
      <c r="Y46" s="528">
        <f t="shared" si="25"/>
        <v>0.0</v>
      </c>
      <c r="Z46" s="528">
        <f t="shared" si="25"/>
        <v>0.0</v>
      </c>
      <c r="AA46" s="528">
        <v>0.5202146</v>
      </c>
      <c r="AB46" s="529">
        <v>0.7930847</v>
      </c>
    </row>
    <row r="47" spans="8:8" ht="16.5" customHeight="1">
      <c r="A47" s="569" t="s">
        <v>286</v>
      </c>
      <c r="B47" s="559">
        <v>1.0</v>
      </c>
      <c r="C47" s="497" t="s">
        <v>217</v>
      </c>
      <c r="D47" s="280">
        <v>92.9</v>
      </c>
      <c r="E47" s="432">
        <v>0.0</v>
      </c>
      <c r="F47" s="432">
        <v>6.0</v>
      </c>
      <c r="G47" s="432"/>
      <c r="H47" s="432"/>
      <c r="I47" s="432"/>
      <c r="J47" s="432"/>
      <c r="K47" s="432"/>
      <c r="L47" s="432"/>
      <c r="M47" s="432"/>
      <c r="N47" s="432"/>
      <c r="O47" s="433"/>
      <c r="P47" s="433"/>
      <c r="Q47" s="432"/>
      <c r="R47" s="432"/>
      <c r="S47" s="348"/>
      <c r="T47" s="348"/>
      <c r="U47" s="433"/>
      <c r="V47" s="433"/>
      <c r="W47" s="433"/>
      <c r="X47" s="433"/>
      <c r="Y47" s="433"/>
      <c r="Z47" s="433"/>
      <c r="AA47" s="433"/>
      <c r="AB47" s="435"/>
    </row>
    <row r="48" spans="8:8" ht="16.5" customHeight="1">
      <c r="A48" s="576"/>
      <c r="B48" s="561">
        <v>2.0</v>
      </c>
      <c r="C48" s="500" t="s">
        <v>218</v>
      </c>
      <c r="D48" s="289">
        <v>154.38</v>
      </c>
      <c r="E48" s="432">
        <v>29.0</v>
      </c>
      <c r="F48" s="432">
        <v>33.0</v>
      </c>
      <c r="G48" s="433"/>
      <c r="H48" s="433"/>
      <c r="I48" s="432"/>
      <c r="J48" s="432"/>
      <c r="K48" s="432"/>
      <c r="L48" s="432"/>
      <c r="M48" s="432"/>
      <c r="N48" s="432"/>
      <c r="O48" s="433"/>
      <c r="P48" s="433"/>
      <c r="Q48" s="432"/>
      <c r="R48" s="432"/>
      <c r="S48" s="348"/>
      <c r="T48" s="348"/>
      <c r="U48" s="433"/>
      <c r="V48" s="433"/>
      <c r="W48" s="433"/>
      <c r="X48" s="433"/>
      <c r="Y48" s="433"/>
      <c r="Z48" s="433"/>
      <c r="AA48" s="433"/>
      <c r="AB48" s="435"/>
    </row>
    <row r="49" spans="8:8" ht="16.5" customHeight="1">
      <c r="A49" s="574"/>
      <c r="B49" s="561">
        <v>3.0</v>
      </c>
      <c r="C49" s="500" t="s">
        <v>178</v>
      </c>
      <c r="D49" s="289">
        <v>283.73</v>
      </c>
      <c r="E49" s="432">
        <v>29.0</v>
      </c>
      <c r="F49" s="432">
        <v>24.0</v>
      </c>
      <c r="G49" s="432"/>
      <c r="H49" s="432"/>
      <c r="I49" s="432"/>
      <c r="J49" s="432"/>
      <c r="K49" s="432"/>
      <c r="L49" s="432"/>
      <c r="M49" s="432"/>
      <c r="N49" s="432"/>
      <c r="O49" s="433"/>
      <c r="P49" s="433"/>
      <c r="Q49" s="432"/>
      <c r="R49" s="432"/>
      <c r="S49" s="348"/>
      <c r="T49" s="348"/>
      <c r="U49" s="433"/>
      <c r="V49" s="433"/>
      <c r="W49" s="433"/>
      <c r="X49" s="433"/>
      <c r="Y49" s="433"/>
      <c r="Z49" s="433"/>
      <c r="AA49" s="433"/>
      <c r="AB49" s="435"/>
    </row>
    <row r="50" spans="8:8" ht="16.5" customHeight="1">
      <c r="A50" s="574"/>
      <c r="B50" s="561">
        <v>4.0</v>
      </c>
      <c r="C50" s="500" t="s">
        <v>179</v>
      </c>
      <c r="D50" s="289">
        <v>344.75</v>
      </c>
      <c r="E50" s="432">
        <v>22.0</v>
      </c>
      <c r="F50" s="432">
        <v>34.0</v>
      </c>
      <c r="G50" s="432"/>
      <c r="H50" s="432"/>
      <c r="I50" s="432"/>
      <c r="J50" s="432"/>
      <c r="K50" s="432"/>
      <c r="L50" s="432"/>
      <c r="M50" s="432"/>
      <c r="N50" s="432"/>
      <c r="O50" s="433"/>
      <c r="P50" s="433"/>
      <c r="Q50" s="432"/>
      <c r="R50" s="432"/>
      <c r="S50" s="348"/>
      <c r="T50" s="348"/>
      <c r="U50" s="433"/>
      <c r="V50" s="433"/>
      <c r="W50" s="433"/>
      <c r="X50" s="433"/>
      <c r="Y50" s="433"/>
      <c r="Z50" s="433"/>
      <c r="AA50" s="433"/>
      <c r="AB50" s="435"/>
    </row>
    <row r="51" spans="8:8" ht="16.5" customHeight="1">
      <c r="A51" s="574"/>
      <c r="B51" s="561">
        <v>5.0</v>
      </c>
      <c r="C51" s="500" t="s">
        <v>175</v>
      </c>
      <c r="D51" s="289">
        <v>208.06</v>
      </c>
      <c r="E51" s="432">
        <v>22.0</v>
      </c>
      <c r="F51" s="432">
        <v>26.0</v>
      </c>
      <c r="G51" s="432"/>
      <c r="H51" s="432"/>
      <c r="I51" s="432"/>
      <c r="J51" s="432"/>
      <c r="K51" s="432"/>
      <c r="L51" s="432"/>
      <c r="M51" s="432"/>
      <c r="N51" s="432"/>
      <c r="O51" s="433"/>
      <c r="P51" s="433"/>
      <c r="Q51" s="432"/>
      <c r="R51" s="432"/>
      <c r="S51" s="348"/>
      <c r="T51" s="348"/>
      <c r="U51" s="433"/>
      <c r="V51" s="433"/>
      <c r="W51" s="433"/>
      <c r="X51" s="433"/>
      <c r="Y51" s="433"/>
      <c r="Z51" s="433"/>
      <c r="AA51" s="433"/>
      <c r="AB51" s="435"/>
    </row>
    <row r="52" spans="8:8" ht="16.5" customHeight="1">
      <c r="A52" s="574"/>
      <c r="B52" s="561">
        <v>6.0</v>
      </c>
      <c r="C52" s="500" t="s">
        <v>176</v>
      </c>
      <c r="D52" s="289">
        <v>399.65</v>
      </c>
      <c r="E52" s="432">
        <v>3.0</v>
      </c>
      <c r="F52" s="432">
        <v>21.0</v>
      </c>
      <c r="G52" s="432"/>
      <c r="H52" s="432"/>
      <c r="I52" s="432"/>
      <c r="J52" s="432"/>
      <c r="K52" s="432"/>
      <c r="L52" s="432"/>
      <c r="M52" s="432"/>
      <c r="N52" s="432"/>
      <c r="O52" s="433"/>
      <c r="P52" s="433"/>
      <c r="Q52" s="432"/>
      <c r="R52" s="432"/>
      <c r="S52" s="348"/>
      <c r="T52" s="348"/>
      <c r="U52" s="433"/>
      <c r="V52" s="433"/>
      <c r="W52" s="433"/>
      <c r="X52" s="433"/>
      <c r="Y52" s="433"/>
      <c r="Z52" s="433"/>
      <c r="AA52" s="433"/>
      <c r="AB52" s="435"/>
    </row>
    <row r="53" spans="8:8" ht="16.5" customHeight="1">
      <c r="A53" s="574"/>
      <c r="B53" s="561">
        <v>7.0</v>
      </c>
      <c r="C53" s="500" t="s">
        <v>174</v>
      </c>
      <c r="D53" s="289">
        <v>228.82</v>
      </c>
      <c r="E53" s="432">
        <v>222.0</v>
      </c>
      <c r="F53" s="432">
        <v>204.0</v>
      </c>
      <c r="G53" s="432"/>
      <c r="H53" s="432"/>
      <c r="I53" s="432"/>
      <c r="J53" s="432"/>
      <c r="K53" s="432"/>
      <c r="L53" s="432"/>
      <c r="M53" s="432"/>
      <c r="N53" s="432"/>
      <c r="O53" s="433"/>
      <c r="P53" s="433"/>
      <c r="Q53" s="432"/>
      <c r="R53" s="432"/>
      <c r="S53" s="348"/>
      <c r="T53" s="348"/>
      <c r="U53" s="433"/>
      <c r="V53" s="433"/>
      <c r="W53" s="433"/>
      <c r="X53" s="433"/>
      <c r="Y53" s="433"/>
      <c r="Z53" s="433"/>
      <c r="AA53" s="433"/>
      <c r="AB53" s="435"/>
    </row>
    <row r="54" spans="8:8" ht="16.5" customHeight="1">
      <c r="A54" s="577"/>
      <c r="B54" s="561">
        <v>8.0</v>
      </c>
      <c r="C54" s="500" t="s">
        <v>177</v>
      </c>
      <c r="D54" s="289">
        <v>402.71</v>
      </c>
      <c r="E54" s="432">
        <v>10.0</v>
      </c>
      <c r="F54" s="432">
        <v>2.0</v>
      </c>
      <c r="G54" s="432"/>
      <c r="H54" s="432"/>
      <c r="I54" s="432"/>
      <c r="J54" s="432"/>
      <c r="K54" s="432"/>
      <c r="L54" s="432"/>
      <c r="M54" s="432"/>
      <c r="N54" s="432"/>
      <c r="O54" s="433"/>
      <c r="P54" s="433"/>
      <c r="Q54" s="432"/>
      <c r="R54" s="432"/>
      <c r="S54" s="348"/>
      <c r="T54" s="348"/>
      <c r="U54" s="433"/>
      <c r="V54" s="433"/>
      <c r="W54" s="433"/>
      <c r="X54" s="433"/>
      <c r="Y54" s="433"/>
      <c r="Z54" s="433"/>
      <c r="AA54" s="433"/>
      <c r="AB54" s="435"/>
    </row>
    <row r="55" spans="8:8" ht="16.5" customHeight="1">
      <c r="A55" s="577"/>
      <c r="B55" s="561">
        <v>9.0</v>
      </c>
      <c r="C55" s="500" t="s">
        <v>172</v>
      </c>
      <c r="D55" s="289">
        <v>250.17</v>
      </c>
      <c r="E55" s="432">
        <v>8.0</v>
      </c>
      <c r="F55" s="432">
        <v>24.0</v>
      </c>
      <c r="G55" s="432"/>
      <c r="H55" s="432"/>
      <c r="I55" s="432"/>
      <c r="J55" s="432"/>
      <c r="K55" s="432"/>
      <c r="L55" s="432"/>
      <c r="M55" s="432"/>
      <c r="N55" s="432"/>
      <c r="O55" s="433"/>
      <c r="P55" s="433"/>
      <c r="Q55" s="432"/>
      <c r="R55" s="432"/>
      <c r="S55" s="348"/>
      <c r="T55" s="348"/>
      <c r="U55" s="433"/>
      <c r="V55" s="433"/>
      <c r="W55" s="433"/>
      <c r="X55" s="433"/>
      <c r="Y55" s="433"/>
      <c r="Z55" s="433"/>
      <c r="AA55" s="433"/>
      <c r="AB55" s="435"/>
    </row>
    <row r="56" spans="8:8" ht="16.5" customHeight="1">
      <c r="A56" s="577"/>
      <c r="B56" s="561">
        <v>10.0</v>
      </c>
      <c r="C56" s="500" t="s">
        <v>173</v>
      </c>
      <c r="D56" s="289">
        <v>250.17</v>
      </c>
      <c r="E56" s="432">
        <v>15.0</v>
      </c>
      <c r="F56" s="432">
        <v>10.0</v>
      </c>
      <c r="G56" s="432"/>
      <c r="H56" s="432"/>
      <c r="I56" s="432"/>
      <c r="J56" s="432"/>
      <c r="K56" s="432"/>
      <c r="L56" s="432"/>
      <c r="M56" s="432"/>
      <c r="N56" s="438"/>
      <c r="O56" s="433"/>
      <c r="P56" s="433"/>
      <c r="Q56" s="432"/>
      <c r="R56" s="438"/>
      <c r="S56" s="348"/>
      <c r="T56" s="460"/>
      <c r="U56" s="433"/>
      <c r="V56" s="433"/>
      <c r="W56" s="433"/>
      <c r="X56" s="433"/>
      <c r="Y56" s="433"/>
      <c r="Z56" s="433"/>
      <c r="AA56" s="433"/>
      <c r="AB56" s="435"/>
    </row>
    <row r="57" spans="8:8" ht="16.5" customHeight="1">
      <c r="A57" s="577"/>
      <c r="B57" s="561">
        <v>11.0</v>
      </c>
      <c r="C57" s="500" t="s">
        <v>219</v>
      </c>
      <c r="D57" s="289">
        <v>228.82</v>
      </c>
      <c r="E57" s="432">
        <v>15.0</v>
      </c>
      <c r="F57" s="432">
        <v>16.0</v>
      </c>
      <c r="G57" s="432"/>
      <c r="H57" s="432"/>
      <c r="I57" s="432"/>
      <c r="J57" s="432"/>
      <c r="K57" s="432"/>
      <c r="L57" s="432"/>
      <c r="M57" s="432"/>
      <c r="N57" s="432"/>
      <c r="O57" s="433"/>
      <c r="P57" s="433"/>
      <c r="Q57" s="432"/>
      <c r="R57" s="432"/>
      <c r="S57" s="348"/>
      <c r="T57" s="348"/>
      <c r="U57" s="433"/>
      <c r="V57" s="433"/>
      <c r="W57" s="433"/>
      <c r="X57" s="433"/>
      <c r="Y57" s="433"/>
      <c r="Z57" s="433"/>
      <c r="AA57" s="433"/>
      <c r="AB57" s="435"/>
    </row>
    <row r="58" spans="8:8" ht="16.5" customHeight="1">
      <c r="A58" s="574"/>
      <c r="B58" s="561">
        <v>12.0</v>
      </c>
      <c r="C58" s="500" t="s">
        <v>181</v>
      </c>
      <c r="D58" s="289">
        <v>56.38</v>
      </c>
      <c r="E58" s="432">
        <v>70.0</v>
      </c>
      <c r="F58" s="432">
        <v>7.0</v>
      </c>
      <c r="G58" s="432"/>
      <c r="H58" s="432"/>
      <c r="I58" s="432"/>
      <c r="J58" s="432"/>
      <c r="K58" s="432"/>
      <c r="L58" s="432"/>
      <c r="M58" s="432"/>
      <c r="N58" s="432"/>
      <c r="O58" s="433"/>
      <c r="P58" s="433"/>
      <c r="Q58" s="432"/>
      <c r="R58" s="432"/>
      <c r="S58" s="348"/>
      <c r="T58" s="348"/>
      <c r="U58" s="433"/>
      <c r="V58" s="433"/>
      <c r="W58" s="433"/>
      <c r="X58" s="433"/>
      <c r="Y58" s="433"/>
      <c r="Z58" s="433"/>
      <c r="AA58" s="433"/>
      <c r="AB58" s="435"/>
    </row>
    <row r="59" spans="8:8" ht="16.5" customHeight="1">
      <c r="A59" s="572"/>
      <c r="B59" s="561">
        <v>13.0</v>
      </c>
      <c r="C59" s="500" t="s">
        <v>220</v>
      </c>
      <c r="D59" s="289">
        <v>70.14</v>
      </c>
      <c r="E59" s="432">
        <v>40.0</v>
      </c>
      <c r="F59" s="432">
        <v>50.0</v>
      </c>
      <c r="G59" s="432"/>
      <c r="H59" s="432"/>
      <c r="I59" s="432"/>
      <c r="J59" s="432"/>
      <c r="K59" s="432"/>
      <c r="L59" s="432"/>
      <c r="M59" s="432"/>
      <c r="N59" s="432"/>
      <c r="O59" s="433"/>
      <c r="P59" s="433"/>
      <c r="Q59" s="432"/>
      <c r="R59" s="432"/>
      <c r="S59" s="348"/>
      <c r="T59" s="348"/>
      <c r="U59" s="433"/>
      <c r="V59" s="433"/>
      <c r="W59" s="433"/>
      <c r="X59" s="433"/>
      <c r="Y59" s="433"/>
      <c r="Z59" s="433"/>
      <c r="AA59" s="433"/>
      <c r="AB59" s="435"/>
    </row>
    <row r="60" spans="8:8" ht="16.5" customHeight="1">
      <c r="A60" s="578"/>
      <c r="B60" s="564">
        <v>14.0</v>
      </c>
      <c r="C60" s="502"/>
      <c r="D60" s="548"/>
      <c r="E60" s="441"/>
      <c r="F60" s="441"/>
      <c r="G60" s="442"/>
      <c r="H60" s="442"/>
      <c r="I60" s="441"/>
      <c r="J60" s="441"/>
      <c r="K60" s="441"/>
      <c r="L60" s="441"/>
      <c r="M60" s="441"/>
      <c r="N60" s="441"/>
      <c r="O60" s="442"/>
      <c r="P60" s="442"/>
      <c r="Q60" s="441"/>
      <c r="R60" s="441"/>
      <c r="S60" s="443"/>
      <c r="T60" s="443"/>
      <c r="U60" s="442"/>
      <c r="V60" s="442"/>
      <c r="W60" s="442"/>
      <c r="X60" s="442"/>
      <c r="Y60" s="442"/>
      <c r="Z60" s="442"/>
      <c r="AA60" s="442"/>
      <c r="AB60" s="444"/>
    </row>
    <row r="61" spans="8:8" ht="16.5" customHeight="1">
      <c r="A61" s="562"/>
      <c r="B61" s="565"/>
      <c r="C61" s="506" t="s">
        <v>187</v>
      </c>
      <c r="D61" s="507"/>
      <c r="E61" s="537">
        <v>0.9682951000000002</v>
      </c>
      <c r="F61" s="537">
        <v>1.0153843</v>
      </c>
      <c r="G61" s="537">
        <f t="shared" si="26" ref="G61:Z61">SUMPRODUCT($D47:$D60,G47:G60)/100000</f>
        <v>0.0</v>
      </c>
      <c r="H61" s="537">
        <f t="shared" si="26"/>
        <v>0.0</v>
      </c>
      <c r="I61" s="537">
        <f t="shared" si="26"/>
        <v>0.0</v>
      </c>
      <c r="J61" s="537">
        <f t="shared" si="26"/>
        <v>0.0</v>
      </c>
      <c r="K61" s="537">
        <f t="shared" si="26"/>
        <v>0.0</v>
      </c>
      <c r="L61" s="537">
        <f t="shared" si="26"/>
        <v>0.0</v>
      </c>
      <c r="M61" s="537">
        <f t="shared" si="26"/>
        <v>0.0</v>
      </c>
      <c r="N61" s="537">
        <f t="shared" si="26"/>
        <v>0.0</v>
      </c>
      <c r="O61" s="537">
        <f t="shared" si="26"/>
        <v>0.0</v>
      </c>
      <c r="P61" s="537">
        <f t="shared" si="26"/>
        <v>0.0</v>
      </c>
      <c r="Q61" s="537">
        <f t="shared" si="26"/>
        <v>0.0</v>
      </c>
      <c r="R61" s="537">
        <f t="shared" si="26"/>
        <v>0.0</v>
      </c>
      <c r="S61" s="537">
        <f t="shared" si="26"/>
        <v>0.0</v>
      </c>
      <c r="T61" s="537">
        <f t="shared" si="26"/>
        <v>0.0</v>
      </c>
      <c r="U61" s="537">
        <f t="shared" si="26"/>
        <v>0.0</v>
      </c>
      <c r="V61" s="537">
        <f t="shared" si="26"/>
        <v>0.0</v>
      </c>
      <c r="W61" s="537">
        <f t="shared" si="26"/>
        <v>0.0</v>
      </c>
      <c r="X61" s="537">
        <f t="shared" si="26"/>
        <v>0.0</v>
      </c>
      <c r="Y61" s="537">
        <f t="shared" si="26"/>
        <v>0.0</v>
      </c>
      <c r="Z61" s="537">
        <f t="shared" si="26"/>
        <v>0.0</v>
      </c>
      <c r="AA61" s="537">
        <v>0.40411919999999996</v>
      </c>
      <c r="AB61" s="538">
        <v>1.002886</v>
      </c>
    </row>
    <row r="62" spans="8:8" ht="16.5" customHeight="1">
      <c r="A62" s="562"/>
      <c r="B62" s="566"/>
      <c r="C62" s="511"/>
      <c r="D62" s="512"/>
      <c r="E62" s="513"/>
      <c r="F62" s="513"/>
      <c r="G62" s="513"/>
      <c r="H62" s="513"/>
      <c r="I62" s="513"/>
      <c r="J62" s="513"/>
      <c r="K62" s="513"/>
      <c r="L62" s="513"/>
      <c r="M62" s="513"/>
      <c r="N62" s="513"/>
      <c r="O62" s="513"/>
      <c r="P62" s="513"/>
      <c r="Q62" s="514"/>
      <c r="R62" s="514"/>
      <c r="S62" s="513"/>
      <c r="T62" s="513"/>
      <c r="U62" s="513"/>
      <c r="V62" s="513"/>
      <c r="W62" s="513"/>
      <c r="X62" s="513"/>
      <c r="Y62" s="513"/>
      <c r="Z62" s="513"/>
      <c r="AA62" s="513"/>
      <c r="AB62" s="515"/>
    </row>
    <row r="63" spans="8:8" ht="16.5" customHeight="1">
      <c r="A63" s="562"/>
      <c r="B63" s="559" t="s">
        <v>221</v>
      </c>
      <c r="C63" s="517" t="s">
        <v>165</v>
      </c>
      <c r="D63" s="518"/>
      <c r="E63" s="531" t="s">
        <v>214</v>
      </c>
      <c r="F63" s="532" t="s">
        <v>215</v>
      </c>
      <c r="G63" s="532" t="s">
        <v>214</v>
      </c>
      <c r="H63" s="532" t="s">
        <v>215</v>
      </c>
      <c r="I63" s="532" t="s">
        <v>214</v>
      </c>
      <c r="J63" s="532" t="s">
        <v>215</v>
      </c>
      <c r="K63" s="532" t="s">
        <v>214</v>
      </c>
      <c r="L63" s="532" t="s">
        <v>215</v>
      </c>
      <c r="M63" s="532" t="s">
        <v>214</v>
      </c>
      <c r="N63" s="532" t="s">
        <v>215</v>
      </c>
      <c r="O63" s="532" t="s">
        <v>214</v>
      </c>
      <c r="P63" s="532" t="s">
        <v>215</v>
      </c>
      <c r="Q63" s="532" t="s">
        <v>214</v>
      </c>
      <c r="R63" s="532" t="s">
        <v>215</v>
      </c>
      <c r="S63" s="532" t="s">
        <v>214</v>
      </c>
      <c r="T63" s="532" t="s">
        <v>215</v>
      </c>
      <c r="U63" s="532" t="s">
        <v>214</v>
      </c>
      <c r="V63" s="532" t="s">
        <v>215</v>
      </c>
      <c r="W63" s="532" t="s">
        <v>214</v>
      </c>
      <c r="X63" s="532" t="s">
        <v>215</v>
      </c>
      <c r="Y63" s="532" t="s">
        <v>214</v>
      </c>
      <c r="Z63" s="532" t="s">
        <v>215</v>
      </c>
      <c r="AA63" s="532" t="s">
        <v>214</v>
      </c>
      <c r="AB63" s="533" t="s">
        <v>215</v>
      </c>
    </row>
    <row r="64" spans="8:8" ht="16.5" customHeight="1">
      <c r="A64" s="574"/>
      <c r="B64" s="561"/>
      <c r="C64" s="519" t="s">
        <v>222</v>
      </c>
      <c r="D64" s="534"/>
      <c r="E64" s="521">
        <v>0.2028969</v>
      </c>
      <c r="F64" s="521">
        <v>0.2362556</v>
      </c>
      <c r="G64" s="521">
        <f t="shared" si="27" ref="G64:Z64">SUMPRODUCT($D$48:$D$49:$D$50,G48:G49:G50)/100000</f>
        <v>0.0</v>
      </c>
      <c r="H64" s="521">
        <f t="shared" si="27"/>
        <v>0.0</v>
      </c>
      <c r="I64" s="521">
        <f t="shared" si="27"/>
        <v>0.0</v>
      </c>
      <c r="J64" s="521">
        <f t="shared" si="27"/>
        <v>0.0</v>
      </c>
      <c r="K64" s="521">
        <f t="shared" si="27"/>
        <v>0.0</v>
      </c>
      <c r="L64" s="521">
        <f t="shared" si="27"/>
        <v>0.0</v>
      </c>
      <c r="M64" s="521">
        <f t="shared" si="27"/>
        <v>0.0</v>
      </c>
      <c r="N64" s="521">
        <f t="shared" si="27"/>
        <v>0.0</v>
      </c>
      <c r="O64" s="521">
        <f t="shared" si="27"/>
        <v>0.0</v>
      </c>
      <c r="P64" s="521">
        <f t="shared" si="27"/>
        <v>0.0</v>
      </c>
      <c r="Q64" s="521">
        <f t="shared" si="27"/>
        <v>0.0</v>
      </c>
      <c r="R64" s="521">
        <f t="shared" si="27"/>
        <v>0.0</v>
      </c>
      <c r="S64" s="521">
        <f t="shared" si="27"/>
        <v>0.0</v>
      </c>
      <c r="T64" s="521">
        <f t="shared" si="27"/>
        <v>0.0</v>
      </c>
      <c r="U64" s="521">
        <f t="shared" si="27"/>
        <v>0.0</v>
      </c>
      <c r="V64" s="521">
        <f t="shared" si="27"/>
        <v>0.0</v>
      </c>
      <c r="W64" s="521">
        <f t="shared" si="27"/>
        <v>0.0</v>
      </c>
      <c r="X64" s="521">
        <f t="shared" si="27"/>
        <v>0.0</v>
      </c>
      <c r="Y64" s="521">
        <f t="shared" si="27"/>
        <v>0.0</v>
      </c>
      <c r="Z64" s="521">
        <f t="shared" si="27"/>
        <v>0.0</v>
      </c>
      <c r="AA64" s="521">
        <v>0.1722293</v>
      </c>
      <c r="AB64" s="521">
        <v>0.1004309</v>
      </c>
    </row>
    <row r="65" spans="8:8" ht="16.5" customHeight="1">
      <c r="A65" s="574"/>
      <c r="B65" s="561"/>
      <c r="C65" s="519" t="s">
        <v>223</v>
      </c>
      <c r="D65" s="522"/>
      <c r="E65" s="523">
        <v>0.6060141</v>
      </c>
      <c r="F65" s="523">
        <v>0.6128690999999999</v>
      </c>
      <c r="G65" s="523">
        <f t="shared" si="28" ref="G65:Z65">SUMPRODUCT($D$51:$D$52:$D$53:$D$54,G51:G52:G53:G54)/100000</f>
        <v>0.0</v>
      </c>
      <c r="H65" s="523">
        <f t="shared" si="28"/>
        <v>0.0</v>
      </c>
      <c r="I65" s="523">
        <f t="shared" si="28"/>
        <v>0.0</v>
      </c>
      <c r="J65" s="523">
        <f t="shared" si="28"/>
        <v>0.0</v>
      </c>
      <c r="K65" s="523">
        <f t="shared" si="28"/>
        <v>0.0</v>
      </c>
      <c r="L65" s="523">
        <f t="shared" si="28"/>
        <v>0.0</v>
      </c>
      <c r="M65" s="523">
        <f t="shared" si="28"/>
        <v>0.0</v>
      </c>
      <c r="N65" s="523">
        <f t="shared" si="28"/>
        <v>0.0</v>
      </c>
      <c r="O65" s="523">
        <f t="shared" si="28"/>
        <v>0.0</v>
      </c>
      <c r="P65" s="523">
        <f t="shared" si="28"/>
        <v>0.0</v>
      </c>
      <c r="Q65" s="523">
        <f t="shared" si="28"/>
        <v>0.0</v>
      </c>
      <c r="R65" s="523">
        <f t="shared" si="28"/>
        <v>0.0</v>
      </c>
      <c r="S65" s="523">
        <f t="shared" si="28"/>
        <v>0.0</v>
      </c>
      <c r="T65" s="523">
        <f t="shared" si="28"/>
        <v>0.0</v>
      </c>
      <c r="U65" s="523">
        <f t="shared" si="28"/>
        <v>0.0</v>
      </c>
      <c r="V65" s="523">
        <f t="shared" si="28"/>
        <v>0.0</v>
      </c>
      <c r="W65" s="523">
        <f t="shared" si="28"/>
        <v>0.0</v>
      </c>
      <c r="X65" s="523">
        <f t="shared" si="28"/>
        <v>0.0</v>
      </c>
      <c r="Y65" s="523">
        <f t="shared" si="28"/>
        <v>0.0</v>
      </c>
      <c r="Z65" s="523">
        <f t="shared" si="28"/>
        <v>0.0</v>
      </c>
      <c r="AA65" s="523">
        <v>0.1069701</v>
      </c>
      <c r="AB65" s="523">
        <v>0.6884267999999999</v>
      </c>
    </row>
    <row r="66" spans="8:8" ht="16.5" customHeight="1">
      <c r="A66" s="574"/>
      <c r="B66" s="561"/>
      <c r="C66" s="524" t="s">
        <v>224</v>
      </c>
      <c r="D66" s="522"/>
      <c r="E66" s="523">
        <v>0.09186209999999999</v>
      </c>
      <c r="F66" s="523">
        <v>0.12166899999999997</v>
      </c>
      <c r="G66" s="523">
        <f t="shared" si="29" ref="G66:Z66">SUMPRODUCT($D$55:$D$56:$D$57,G55:G56:G57)/100000</f>
        <v>0.0</v>
      </c>
      <c r="H66" s="523">
        <f t="shared" si="29"/>
        <v>0.0</v>
      </c>
      <c r="I66" s="523">
        <f t="shared" si="29"/>
        <v>0.0</v>
      </c>
      <c r="J66" s="523">
        <f t="shared" si="29"/>
        <v>0.0</v>
      </c>
      <c r="K66" s="523">
        <f t="shared" si="29"/>
        <v>0.0</v>
      </c>
      <c r="L66" s="523">
        <f t="shared" si="29"/>
        <v>0.0</v>
      </c>
      <c r="M66" s="523">
        <f t="shared" si="29"/>
        <v>0.0</v>
      </c>
      <c r="N66" s="523">
        <f t="shared" si="29"/>
        <v>0.0</v>
      </c>
      <c r="O66" s="523">
        <f t="shared" si="29"/>
        <v>0.0</v>
      </c>
      <c r="P66" s="523">
        <f t="shared" si="29"/>
        <v>0.0</v>
      </c>
      <c r="Q66" s="523">
        <f t="shared" si="29"/>
        <v>0.0</v>
      </c>
      <c r="R66" s="523">
        <f t="shared" si="29"/>
        <v>0.0</v>
      </c>
      <c r="S66" s="523">
        <f t="shared" si="29"/>
        <v>0.0</v>
      </c>
      <c r="T66" s="523">
        <f t="shared" si="29"/>
        <v>0.0</v>
      </c>
      <c r="U66" s="523">
        <f t="shared" si="29"/>
        <v>0.0</v>
      </c>
      <c r="V66" s="523">
        <f t="shared" si="29"/>
        <v>0.0</v>
      </c>
      <c r="W66" s="523">
        <f t="shared" si="29"/>
        <v>0.0</v>
      </c>
      <c r="X66" s="523">
        <f t="shared" si="29"/>
        <v>0.0</v>
      </c>
      <c r="Y66" s="523">
        <f t="shared" si="29"/>
        <v>0.0</v>
      </c>
      <c r="Z66" s="523">
        <f t="shared" si="29"/>
        <v>0.0</v>
      </c>
      <c r="AA66" s="523">
        <v>0.11251619999999998</v>
      </c>
      <c r="AB66" s="523">
        <v>0.1425969</v>
      </c>
    </row>
    <row r="67" spans="8:8" ht="16.5" customHeight="1">
      <c r="A67" s="574"/>
      <c r="B67" s="561"/>
      <c r="C67" s="519" t="s">
        <v>225</v>
      </c>
      <c r="D67" s="522"/>
      <c r="E67" s="523">
        <v>0.06752200000000001</v>
      </c>
      <c r="F67" s="523">
        <v>0.0390166</v>
      </c>
      <c r="G67" s="523">
        <f t="shared" si="30" ref="G67:Z67">SUMPRODUCT($D$58:$D$59,G58:G59)/100000</f>
        <v>0.0</v>
      </c>
      <c r="H67" s="523">
        <f t="shared" si="30"/>
        <v>0.0</v>
      </c>
      <c r="I67" s="523">
        <f t="shared" si="30"/>
        <v>0.0</v>
      </c>
      <c r="J67" s="523">
        <f t="shared" si="30"/>
        <v>0.0</v>
      </c>
      <c r="K67" s="523">
        <f t="shared" si="30"/>
        <v>0.0</v>
      </c>
      <c r="L67" s="523">
        <f t="shared" si="30"/>
        <v>0.0</v>
      </c>
      <c r="M67" s="523">
        <f t="shared" si="30"/>
        <v>0.0</v>
      </c>
      <c r="N67" s="523">
        <f t="shared" si="30"/>
        <v>0.0</v>
      </c>
      <c r="O67" s="523">
        <f t="shared" si="30"/>
        <v>0.0</v>
      </c>
      <c r="P67" s="523">
        <f t="shared" si="30"/>
        <v>0.0</v>
      </c>
      <c r="Q67" s="523">
        <f t="shared" si="30"/>
        <v>0.0</v>
      </c>
      <c r="R67" s="523">
        <f t="shared" si="30"/>
        <v>0.0</v>
      </c>
      <c r="S67" s="523">
        <f t="shared" si="30"/>
        <v>0.0</v>
      </c>
      <c r="T67" s="523">
        <f t="shared" si="30"/>
        <v>0.0</v>
      </c>
      <c r="U67" s="523">
        <f t="shared" si="30"/>
        <v>0.0</v>
      </c>
      <c r="V67" s="523">
        <f t="shared" si="30"/>
        <v>0.0</v>
      </c>
      <c r="W67" s="523">
        <f t="shared" si="30"/>
        <v>0.0</v>
      </c>
      <c r="X67" s="523">
        <f t="shared" si="30"/>
        <v>0.0</v>
      </c>
      <c r="Y67" s="523">
        <f t="shared" si="30"/>
        <v>0.0</v>
      </c>
      <c r="Z67" s="523">
        <f t="shared" si="30"/>
        <v>0.0</v>
      </c>
      <c r="AA67" s="523">
        <v>0.0124036</v>
      </c>
      <c r="AB67" s="523">
        <v>0.0658574</v>
      </c>
    </row>
    <row r="68" spans="8:8" ht="16.5" customHeight="1">
      <c r="A68" s="575"/>
      <c r="B68" s="568"/>
      <c r="C68" s="525" t="s">
        <v>187</v>
      </c>
      <c r="D68" s="526"/>
      <c r="E68" s="527">
        <f t="shared" si="31" ref="E68:Z68">SUM(E64:E67)</f>
        <v>0.9682950999999999</v>
      </c>
      <c r="F68" s="528">
        <f t="shared" si="31"/>
        <v>1.0098103</v>
      </c>
      <c r="G68" s="528">
        <f t="shared" si="31"/>
        <v>0.0</v>
      </c>
      <c r="H68" s="528">
        <f t="shared" si="31"/>
        <v>0.0</v>
      </c>
      <c r="I68" s="528">
        <f t="shared" si="31"/>
        <v>0.0</v>
      </c>
      <c r="J68" s="528">
        <f t="shared" si="31"/>
        <v>0.0</v>
      </c>
      <c r="K68" s="528">
        <f t="shared" si="31"/>
        <v>0.0</v>
      </c>
      <c r="L68" s="528">
        <f t="shared" si="31"/>
        <v>0.0</v>
      </c>
      <c r="M68" s="528">
        <f t="shared" si="31"/>
        <v>0.0</v>
      </c>
      <c r="N68" s="528">
        <f t="shared" si="31"/>
        <v>0.0</v>
      </c>
      <c r="O68" s="528">
        <f t="shared" si="31"/>
        <v>0.0</v>
      </c>
      <c r="P68" s="528">
        <f t="shared" si="31"/>
        <v>0.0</v>
      </c>
      <c r="Q68" s="528">
        <f t="shared" si="31"/>
        <v>0.0</v>
      </c>
      <c r="R68" s="528">
        <f t="shared" si="31"/>
        <v>0.0</v>
      </c>
      <c r="S68" s="528">
        <f t="shared" si="31"/>
        <v>0.0</v>
      </c>
      <c r="T68" s="528">
        <f t="shared" si="31"/>
        <v>0.0</v>
      </c>
      <c r="U68" s="528">
        <f t="shared" si="31"/>
        <v>0.0</v>
      </c>
      <c r="V68" s="528">
        <f t="shared" si="31"/>
        <v>0.0</v>
      </c>
      <c r="W68" s="528">
        <f t="shared" si="31"/>
        <v>0.0</v>
      </c>
      <c r="X68" s="528">
        <f t="shared" si="31"/>
        <v>0.0</v>
      </c>
      <c r="Y68" s="528">
        <f t="shared" si="31"/>
        <v>0.0</v>
      </c>
      <c r="Z68" s="528">
        <f t="shared" si="31"/>
        <v>0.0</v>
      </c>
      <c r="AA68" s="528">
        <v>0.40411919999999996</v>
      </c>
      <c r="AB68" s="529">
        <v>0.9973119999999999</v>
      </c>
    </row>
    <row r="69" spans="8:8" ht="16.5" customHeight="1">
      <c r="A69" s="569" t="s">
        <v>287</v>
      </c>
      <c r="B69" s="559">
        <v>1.0</v>
      </c>
      <c r="C69" s="497" t="s">
        <v>217</v>
      </c>
      <c r="D69" s="280">
        <v>92.9</v>
      </c>
      <c r="E69" s="432">
        <v>0.0</v>
      </c>
      <c r="F69" s="432">
        <v>5.0</v>
      </c>
      <c r="G69" s="432"/>
      <c r="H69" s="432"/>
      <c r="I69" s="432"/>
      <c r="J69" s="432"/>
      <c r="K69" s="432"/>
      <c r="L69" s="432"/>
      <c r="M69" s="432"/>
      <c r="N69" s="432"/>
      <c r="O69" s="433"/>
      <c r="P69" s="433"/>
      <c r="Q69" s="432"/>
      <c r="R69" s="432"/>
      <c r="S69" s="348"/>
      <c r="T69" s="348"/>
      <c r="U69" s="433"/>
      <c r="V69" s="433"/>
      <c r="W69" s="433"/>
      <c r="X69" s="433"/>
      <c r="Y69" s="433"/>
      <c r="Z69" s="433"/>
      <c r="AA69" s="433"/>
      <c r="AB69" s="435"/>
    </row>
    <row r="70" spans="8:8" ht="16.5" customHeight="1">
      <c r="A70" s="576"/>
      <c r="B70" s="561">
        <v>2.0</v>
      </c>
      <c r="C70" s="500" t="s">
        <v>218</v>
      </c>
      <c r="D70" s="289">
        <v>154.38</v>
      </c>
      <c r="E70" s="432">
        <v>19.0</v>
      </c>
      <c r="F70" s="432">
        <v>36.0</v>
      </c>
      <c r="G70" s="433"/>
      <c r="H70" s="433"/>
      <c r="I70" s="432"/>
      <c r="J70" s="432"/>
      <c r="K70" s="432"/>
      <c r="L70" s="432"/>
      <c r="M70" s="432"/>
      <c r="N70" s="432"/>
      <c r="O70" s="433"/>
      <c r="P70" s="433"/>
      <c r="Q70" s="432"/>
      <c r="R70" s="432"/>
      <c r="S70" s="348"/>
      <c r="T70" s="348"/>
      <c r="U70" s="433"/>
      <c r="V70" s="433"/>
      <c r="W70" s="433"/>
      <c r="X70" s="433"/>
      <c r="Y70" s="433"/>
      <c r="Z70" s="433"/>
      <c r="AA70" s="433"/>
      <c r="AB70" s="435"/>
    </row>
    <row r="71" spans="8:8" ht="16.5" customHeight="1">
      <c r="A71" s="574"/>
      <c r="B71" s="561">
        <v>3.0</v>
      </c>
      <c r="C71" s="500" t="s">
        <v>178</v>
      </c>
      <c r="D71" s="289">
        <v>283.73</v>
      </c>
      <c r="E71" s="432">
        <v>26.0</v>
      </c>
      <c r="F71" s="432">
        <v>48.0</v>
      </c>
      <c r="G71" s="432"/>
      <c r="H71" s="432"/>
      <c r="I71" s="432"/>
      <c r="J71" s="432"/>
      <c r="K71" s="432"/>
      <c r="L71" s="432"/>
      <c r="M71" s="432"/>
      <c r="N71" s="432"/>
      <c r="O71" s="433"/>
      <c r="P71" s="433"/>
      <c r="Q71" s="432"/>
      <c r="R71" s="432"/>
      <c r="S71" s="348"/>
      <c r="T71" s="348"/>
      <c r="U71" s="433"/>
      <c r="V71" s="433"/>
      <c r="W71" s="433"/>
      <c r="X71" s="433"/>
      <c r="Y71" s="433"/>
      <c r="Z71" s="433"/>
      <c r="AA71" s="433"/>
      <c r="AB71" s="435"/>
    </row>
    <row r="72" spans="8:8" ht="16.5" customHeight="1">
      <c r="A72" s="574"/>
      <c r="B72" s="561">
        <v>4.0</v>
      </c>
      <c r="C72" s="500" t="s">
        <v>179</v>
      </c>
      <c r="D72" s="289">
        <v>344.75</v>
      </c>
      <c r="E72" s="432">
        <v>34.0</v>
      </c>
      <c r="F72" s="432">
        <v>48.0</v>
      </c>
      <c r="G72" s="432"/>
      <c r="H72" s="432"/>
      <c r="I72" s="432"/>
      <c r="J72" s="432"/>
      <c r="K72" s="432"/>
      <c r="L72" s="432"/>
      <c r="M72" s="432"/>
      <c r="N72" s="432"/>
      <c r="O72" s="433"/>
      <c r="P72" s="433"/>
      <c r="Q72" s="432"/>
      <c r="R72" s="432"/>
      <c r="S72" s="348"/>
      <c r="T72" s="348"/>
      <c r="U72" s="433"/>
      <c r="V72" s="433"/>
      <c r="W72" s="433"/>
      <c r="X72" s="433"/>
      <c r="Y72" s="433"/>
      <c r="Z72" s="433"/>
      <c r="AA72" s="433"/>
      <c r="AB72" s="435"/>
    </row>
    <row r="73" spans="8:8" ht="16.5" customHeight="1">
      <c r="A73" s="574"/>
      <c r="B73" s="561">
        <v>5.0</v>
      </c>
      <c r="C73" s="500" t="s">
        <v>175</v>
      </c>
      <c r="D73" s="289">
        <v>208.06</v>
      </c>
      <c r="E73" s="432">
        <v>0.0</v>
      </c>
      <c r="F73" s="432">
        <v>23.0</v>
      </c>
      <c r="G73" s="432"/>
      <c r="H73" s="432"/>
      <c r="I73" s="432"/>
      <c r="J73" s="432"/>
      <c r="K73" s="432"/>
      <c r="L73" s="432"/>
      <c r="M73" s="432"/>
      <c r="N73" s="432"/>
      <c r="O73" s="433"/>
      <c r="P73" s="433"/>
      <c r="Q73" s="432"/>
      <c r="R73" s="432"/>
      <c r="S73" s="348"/>
      <c r="T73" s="348"/>
      <c r="U73" s="433"/>
      <c r="V73" s="433"/>
      <c r="W73" s="433"/>
      <c r="X73" s="433"/>
      <c r="Y73" s="433"/>
      <c r="Z73" s="433"/>
      <c r="AA73" s="433"/>
      <c r="AB73" s="435"/>
    </row>
    <row r="74" spans="8:8" ht="16.5" customHeight="1">
      <c r="A74" s="574"/>
      <c r="B74" s="561">
        <v>6.0</v>
      </c>
      <c r="C74" s="500" t="s">
        <v>176</v>
      </c>
      <c r="D74" s="289">
        <v>399.65</v>
      </c>
      <c r="E74" s="432">
        <v>0.0</v>
      </c>
      <c r="F74" s="432">
        <v>0.0</v>
      </c>
      <c r="G74" s="432"/>
      <c r="H74" s="432"/>
      <c r="I74" s="432"/>
      <c r="J74" s="432"/>
      <c r="K74" s="432"/>
      <c r="L74" s="432"/>
      <c r="M74" s="432"/>
      <c r="N74" s="432"/>
      <c r="O74" s="433"/>
      <c r="P74" s="433"/>
      <c r="Q74" s="432"/>
      <c r="R74" s="432"/>
      <c r="S74" s="348"/>
      <c r="T74" s="348"/>
      <c r="U74" s="433"/>
      <c r="V74" s="433"/>
      <c r="W74" s="433"/>
      <c r="X74" s="433"/>
      <c r="Y74" s="433"/>
      <c r="Z74" s="433"/>
      <c r="AA74" s="433"/>
      <c r="AB74" s="435"/>
    </row>
    <row r="75" spans="8:8" ht="16.5" customHeight="1">
      <c r="A75" s="574"/>
      <c r="B75" s="561">
        <v>7.0</v>
      </c>
      <c r="C75" s="500" t="s">
        <v>174</v>
      </c>
      <c r="D75" s="289">
        <v>228.82</v>
      </c>
      <c r="E75" s="432">
        <v>176.0</v>
      </c>
      <c r="F75" s="432">
        <v>198.0</v>
      </c>
      <c r="G75" s="432"/>
      <c r="H75" s="432"/>
      <c r="I75" s="432"/>
      <c r="J75" s="432"/>
      <c r="K75" s="432"/>
      <c r="L75" s="432"/>
      <c r="M75" s="432"/>
      <c r="N75" s="432"/>
      <c r="O75" s="433"/>
      <c r="P75" s="433"/>
      <c r="Q75" s="432"/>
      <c r="R75" s="432"/>
      <c r="S75" s="348"/>
      <c r="T75" s="348"/>
      <c r="U75" s="433"/>
      <c r="V75" s="433"/>
      <c r="W75" s="433"/>
      <c r="X75" s="433"/>
      <c r="Y75" s="433"/>
      <c r="Z75" s="433"/>
      <c r="AA75" s="433"/>
      <c r="AB75" s="435"/>
    </row>
    <row r="76" spans="8:8" ht="16.5" customHeight="1">
      <c r="A76" s="574"/>
      <c r="B76" s="561">
        <v>8.0</v>
      </c>
      <c r="C76" s="500" t="s">
        <v>177</v>
      </c>
      <c r="D76" s="289">
        <v>402.71</v>
      </c>
      <c r="E76" s="432">
        <v>14.0</v>
      </c>
      <c r="F76" s="432">
        <v>32.0</v>
      </c>
      <c r="G76" s="432"/>
      <c r="H76" s="432"/>
      <c r="I76" s="432"/>
      <c r="J76" s="432"/>
      <c r="K76" s="432"/>
      <c r="L76" s="432"/>
      <c r="M76" s="432"/>
      <c r="N76" s="432"/>
      <c r="O76" s="433"/>
      <c r="P76" s="433"/>
      <c r="Q76" s="432"/>
      <c r="R76" s="432"/>
      <c r="S76" s="348"/>
      <c r="T76" s="348"/>
      <c r="U76" s="433"/>
      <c r="V76" s="433"/>
      <c r="W76" s="433"/>
      <c r="X76" s="433"/>
      <c r="Y76" s="433"/>
      <c r="Z76" s="433"/>
      <c r="AA76" s="433"/>
      <c r="AB76" s="435"/>
    </row>
    <row r="77" spans="8:8" ht="16.5" customHeight="1">
      <c r="A77" s="574"/>
      <c r="B77" s="561">
        <v>9.0</v>
      </c>
      <c r="C77" s="500" t="s">
        <v>172</v>
      </c>
      <c r="D77" s="289">
        <v>250.17</v>
      </c>
      <c r="E77" s="432">
        <v>0.0</v>
      </c>
      <c r="F77" s="432">
        <v>0.0</v>
      </c>
      <c r="G77" s="432"/>
      <c r="H77" s="432"/>
      <c r="I77" s="432"/>
      <c r="J77" s="432"/>
      <c r="K77" s="432"/>
      <c r="L77" s="432"/>
      <c r="M77" s="432"/>
      <c r="N77" s="432"/>
      <c r="O77" s="433"/>
      <c r="P77" s="433"/>
      <c r="Q77" s="432"/>
      <c r="R77" s="432"/>
      <c r="S77" s="348"/>
      <c r="T77" s="348"/>
      <c r="U77" s="433"/>
      <c r="V77" s="433"/>
      <c r="W77" s="433"/>
      <c r="X77" s="433"/>
      <c r="Y77" s="433"/>
      <c r="Z77" s="433"/>
      <c r="AA77" s="433"/>
      <c r="AB77" s="435"/>
    </row>
    <row r="78" spans="8:8" ht="16.5" customHeight="1">
      <c r="A78" s="574"/>
      <c r="B78" s="561">
        <v>10.0</v>
      </c>
      <c r="C78" s="500" t="s">
        <v>173</v>
      </c>
      <c r="D78" s="289">
        <v>250.17</v>
      </c>
      <c r="E78" s="432">
        <v>0.0</v>
      </c>
      <c r="F78" s="432">
        <v>0.0</v>
      </c>
      <c r="G78" s="432"/>
      <c r="H78" s="432"/>
      <c r="I78" s="432"/>
      <c r="J78" s="432"/>
      <c r="K78" s="432"/>
      <c r="L78" s="432"/>
      <c r="M78" s="432"/>
      <c r="N78" s="438"/>
      <c r="O78" s="433"/>
      <c r="P78" s="433"/>
      <c r="Q78" s="432"/>
      <c r="R78" s="438"/>
      <c r="S78" s="348"/>
      <c r="T78" s="460"/>
      <c r="U78" s="433"/>
      <c r="V78" s="433"/>
      <c r="W78" s="433"/>
      <c r="X78" s="433"/>
      <c r="Y78" s="433"/>
      <c r="Z78" s="433"/>
      <c r="AA78" s="433"/>
      <c r="AB78" s="435"/>
    </row>
    <row r="79" spans="8:8" ht="16.5" customHeight="1">
      <c r="A79" s="574"/>
      <c r="B79" s="561">
        <v>11.0</v>
      </c>
      <c r="C79" s="500" t="s">
        <v>219</v>
      </c>
      <c r="D79" s="289">
        <v>228.82</v>
      </c>
      <c r="E79" s="432">
        <v>0.0</v>
      </c>
      <c r="F79" s="432">
        <v>0.0</v>
      </c>
      <c r="G79" s="432"/>
      <c r="H79" s="432"/>
      <c r="I79" s="432"/>
      <c r="J79" s="432"/>
      <c r="K79" s="432"/>
      <c r="L79" s="432"/>
      <c r="M79" s="432"/>
      <c r="N79" s="432"/>
      <c r="O79" s="433"/>
      <c r="P79" s="433"/>
      <c r="Q79" s="432"/>
      <c r="R79" s="432"/>
      <c r="S79" s="348"/>
      <c r="T79" s="348"/>
      <c r="U79" s="433"/>
      <c r="V79" s="433"/>
      <c r="W79" s="433"/>
      <c r="X79" s="433"/>
      <c r="Y79" s="433"/>
      <c r="Z79" s="433"/>
      <c r="AA79" s="433"/>
      <c r="AB79" s="435"/>
    </row>
    <row r="80" spans="8:8" ht="16.5" customHeight="1">
      <c r="A80" s="574"/>
      <c r="B80" s="561">
        <v>12.0</v>
      </c>
      <c r="C80" s="500" t="s">
        <v>181</v>
      </c>
      <c r="D80" s="289">
        <v>56.38</v>
      </c>
      <c r="E80" s="432">
        <v>0.0</v>
      </c>
      <c r="F80" s="432">
        <v>0.0</v>
      </c>
      <c r="G80" s="432"/>
      <c r="H80" s="432"/>
      <c r="I80" s="432"/>
      <c r="J80" s="432"/>
      <c r="K80" s="432"/>
      <c r="L80" s="432"/>
      <c r="M80" s="432"/>
      <c r="N80" s="432"/>
      <c r="O80" s="433"/>
      <c r="P80" s="433"/>
      <c r="Q80" s="432"/>
      <c r="R80" s="432"/>
      <c r="S80" s="348"/>
      <c r="T80" s="348"/>
      <c r="U80" s="433"/>
      <c r="V80" s="433"/>
      <c r="W80" s="433"/>
      <c r="X80" s="433"/>
      <c r="Y80" s="433"/>
      <c r="Z80" s="433"/>
      <c r="AA80" s="433"/>
      <c r="AB80" s="435"/>
    </row>
    <row r="81" spans="8:8" ht="16.5" customHeight="1">
      <c r="A81" s="574"/>
      <c r="B81" s="561">
        <v>13.0</v>
      </c>
      <c r="C81" s="500" t="s">
        <v>220</v>
      </c>
      <c r="D81" s="289">
        <v>70.14</v>
      </c>
      <c r="E81" s="432">
        <v>0.0</v>
      </c>
      <c r="F81" s="432">
        <v>24.0</v>
      </c>
      <c r="G81" s="432"/>
      <c r="H81" s="432"/>
      <c r="I81" s="432"/>
      <c r="J81" s="432"/>
      <c r="K81" s="432"/>
      <c r="L81" s="432"/>
      <c r="M81" s="432"/>
      <c r="N81" s="432"/>
      <c r="O81" s="433"/>
      <c r="P81" s="433"/>
      <c r="Q81" s="432"/>
      <c r="R81" s="432"/>
      <c r="S81" s="348"/>
      <c r="T81" s="348"/>
      <c r="U81" s="433"/>
      <c r="V81" s="433"/>
      <c r="W81" s="433"/>
      <c r="X81" s="433"/>
      <c r="Y81" s="433"/>
      <c r="Z81" s="433"/>
      <c r="AA81" s="433"/>
      <c r="AB81" s="435"/>
    </row>
    <row r="82" spans="8:8" ht="16.5" customHeight="1">
      <c r="A82" s="577"/>
      <c r="B82" s="568">
        <v>14.0</v>
      </c>
      <c r="C82" s="539"/>
      <c r="D82" s="548"/>
      <c r="E82" s="441"/>
      <c r="F82" s="441"/>
      <c r="G82" s="442"/>
      <c r="H82" s="442"/>
      <c r="I82" s="441"/>
      <c r="J82" s="441"/>
      <c r="K82" s="441"/>
      <c r="L82" s="441"/>
      <c r="M82" s="441"/>
      <c r="N82" s="441"/>
      <c r="O82" s="442"/>
      <c r="P82" s="442"/>
      <c r="Q82" s="441"/>
      <c r="R82" s="441"/>
      <c r="S82" s="443"/>
      <c r="T82" s="443"/>
      <c r="U82" s="442"/>
      <c r="V82" s="442"/>
      <c r="W82" s="442"/>
      <c r="X82" s="442"/>
      <c r="Y82" s="442"/>
      <c r="Z82" s="442"/>
      <c r="AA82" s="442"/>
      <c r="AB82" s="444"/>
    </row>
    <row r="83" spans="8:8" ht="16.5" customHeight="1">
      <c r="A83" s="577"/>
      <c r="B83" s="565"/>
      <c r="C83" s="506" t="s">
        <v>187</v>
      </c>
      <c r="D83" s="507"/>
      <c r="E83" s="537">
        <v>0.6794196</v>
      </c>
      <c r="F83" s="537">
        <v>1.0085104</v>
      </c>
      <c r="G83" s="537">
        <f t="shared" si="32" ref="G83:Z83">SUMPRODUCT($D69:$D82,G69:G82)/100000</f>
        <v>0.0</v>
      </c>
      <c r="H83" s="537">
        <f t="shared" si="32"/>
        <v>0.0</v>
      </c>
      <c r="I83" s="537">
        <f t="shared" si="32"/>
        <v>0.0</v>
      </c>
      <c r="J83" s="537">
        <f t="shared" si="32"/>
        <v>0.0</v>
      </c>
      <c r="K83" s="537">
        <f t="shared" si="32"/>
        <v>0.0</v>
      </c>
      <c r="L83" s="537">
        <f t="shared" si="32"/>
        <v>0.0</v>
      </c>
      <c r="M83" s="537">
        <f t="shared" si="32"/>
        <v>0.0</v>
      </c>
      <c r="N83" s="537">
        <f t="shared" si="32"/>
        <v>0.0</v>
      </c>
      <c r="O83" s="537">
        <f t="shared" si="32"/>
        <v>0.0</v>
      </c>
      <c r="P83" s="537">
        <f t="shared" si="32"/>
        <v>0.0</v>
      </c>
      <c r="Q83" s="537">
        <f t="shared" si="32"/>
        <v>0.0</v>
      </c>
      <c r="R83" s="537">
        <f t="shared" si="32"/>
        <v>0.0</v>
      </c>
      <c r="S83" s="537">
        <f t="shared" si="32"/>
        <v>0.0</v>
      </c>
      <c r="T83" s="537">
        <f t="shared" si="32"/>
        <v>0.0</v>
      </c>
      <c r="U83" s="537">
        <f t="shared" si="32"/>
        <v>0.0</v>
      </c>
      <c r="V83" s="537">
        <f t="shared" si="32"/>
        <v>0.0</v>
      </c>
      <c r="W83" s="537">
        <f t="shared" si="32"/>
        <v>0.0</v>
      </c>
      <c r="X83" s="537">
        <f t="shared" si="32"/>
        <v>0.0</v>
      </c>
      <c r="Y83" s="537">
        <f t="shared" si="32"/>
        <v>0.0</v>
      </c>
      <c r="Z83" s="537">
        <f t="shared" si="32"/>
        <v>0.0</v>
      </c>
      <c r="AA83" s="537">
        <v>0.2500045</v>
      </c>
      <c r="AB83" s="538">
        <v>0.8954558999999999</v>
      </c>
    </row>
    <row r="84" spans="8:8" ht="16.5" customHeight="1">
      <c r="A84" s="577"/>
      <c r="B84" s="566"/>
      <c r="C84" s="511"/>
      <c r="D84" s="512"/>
      <c r="E84" s="540"/>
      <c r="F84" s="540"/>
      <c r="G84" s="540"/>
      <c r="H84" s="540"/>
      <c r="I84" s="540"/>
      <c r="J84" s="540"/>
      <c r="K84" s="540"/>
      <c r="L84" s="540"/>
      <c r="M84" s="540"/>
      <c r="N84" s="540"/>
      <c r="O84" s="540"/>
      <c r="P84" s="540"/>
      <c r="Q84" s="541"/>
      <c r="R84" s="541"/>
      <c r="S84" s="540"/>
      <c r="T84" s="540"/>
      <c r="U84" s="540"/>
      <c r="V84" s="540"/>
      <c r="W84" s="540"/>
      <c r="X84" s="540"/>
      <c r="Y84" s="540"/>
      <c r="Z84" s="540"/>
      <c r="AA84" s="540"/>
      <c r="AB84" s="542"/>
    </row>
    <row r="85" spans="8:8" ht="16.5" customHeight="1">
      <c r="A85" s="577"/>
      <c r="B85" s="559" t="s">
        <v>221</v>
      </c>
      <c r="C85" s="517" t="s">
        <v>165</v>
      </c>
      <c r="D85" s="518"/>
      <c r="E85" s="531" t="s">
        <v>214</v>
      </c>
      <c r="F85" s="532" t="s">
        <v>215</v>
      </c>
      <c r="G85" s="532" t="s">
        <v>214</v>
      </c>
      <c r="H85" s="532" t="s">
        <v>215</v>
      </c>
      <c r="I85" s="532" t="s">
        <v>214</v>
      </c>
      <c r="J85" s="532" t="s">
        <v>215</v>
      </c>
      <c r="K85" s="532" t="s">
        <v>214</v>
      </c>
      <c r="L85" s="532" t="s">
        <v>215</v>
      </c>
      <c r="M85" s="532" t="s">
        <v>214</v>
      </c>
      <c r="N85" s="532" t="s">
        <v>215</v>
      </c>
      <c r="O85" s="532" t="s">
        <v>214</v>
      </c>
      <c r="P85" s="532" t="s">
        <v>215</v>
      </c>
      <c r="Q85" s="532" t="s">
        <v>214</v>
      </c>
      <c r="R85" s="532" t="s">
        <v>215</v>
      </c>
      <c r="S85" s="532" t="s">
        <v>214</v>
      </c>
      <c r="T85" s="532" t="s">
        <v>215</v>
      </c>
      <c r="U85" s="532" t="s">
        <v>214</v>
      </c>
      <c r="V85" s="532" t="s">
        <v>215</v>
      </c>
      <c r="W85" s="532" t="s">
        <v>214</v>
      </c>
      <c r="X85" s="532" t="s">
        <v>215</v>
      </c>
      <c r="Y85" s="532" t="s">
        <v>214</v>
      </c>
      <c r="Z85" s="532" t="s">
        <v>215</v>
      </c>
      <c r="AA85" s="532" t="s">
        <v>214</v>
      </c>
      <c r="AB85" s="533" t="s">
        <v>215</v>
      </c>
    </row>
    <row r="86" spans="8:8" ht="16.5" customHeight="1">
      <c r="A86" s="574"/>
      <c r="B86" s="561"/>
      <c r="C86" s="519" t="s">
        <v>222</v>
      </c>
      <c r="D86" s="534"/>
      <c r="E86" s="521">
        <v>0.220317</v>
      </c>
      <c r="F86" s="521">
        <v>0.3572472</v>
      </c>
      <c r="G86" s="521">
        <f t="shared" si="33" ref="G86:Z86">SUMPRODUCT($D$70:$D$71:$D$72,G70:G71:G72)/100000</f>
        <v>0.0</v>
      </c>
      <c r="H86" s="521">
        <f t="shared" si="33"/>
        <v>0.0</v>
      </c>
      <c r="I86" s="521">
        <f t="shared" si="33"/>
        <v>0.0</v>
      </c>
      <c r="J86" s="521">
        <f t="shared" si="33"/>
        <v>0.0</v>
      </c>
      <c r="K86" s="521">
        <f t="shared" si="33"/>
        <v>0.0</v>
      </c>
      <c r="L86" s="521">
        <f t="shared" si="33"/>
        <v>0.0</v>
      </c>
      <c r="M86" s="521">
        <f t="shared" si="33"/>
        <v>0.0</v>
      </c>
      <c r="N86" s="521">
        <f t="shared" si="33"/>
        <v>0.0</v>
      </c>
      <c r="O86" s="521">
        <f t="shared" si="33"/>
        <v>0.0</v>
      </c>
      <c r="P86" s="521">
        <f t="shared" si="33"/>
        <v>0.0</v>
      </c>
      <c r="Q86" s="521">
        <f t="shared" si="33"/>
        <v>0.0</v>
      </c>
      <c r="R86" s="521">
        <f t="shared" si="33"/>
        <v>0.0</v>
      </c>
      <c r="S86" s="521">
        <f t="shared" si="33"/>
        <v>0.0</v>
      </c>
      <c r="T86" s="521">
        <f t="shared" si="33"/>
        <v>0.0</v>
      </c>
      <c r="U86" s="521">
        <f t="shared" si="33"/>
        <v>0.0</v>
      </c>
      <c r="V86" s="521">
        <f t="shared" si="33"/>
        <v>0.0</v>
      </c>
      <c r="W86" s="521">
        <f t="shared" si="33"/>
        <v>0.0</v>
      </c>
      <c r="X86" s="521">
        <f t="shared" si="33"/>
        <v>0.0</v>
      </c>
      <c r="Y86" s="521">
        <f t="shared" si="33"/>
        <v>0.0</v>
      </c>
      <c r="Z86" s="521">
        <f t="shared" si="33"/>
        <v>0.0</v>
      </c>
      <c r="AA86" s="521">
        <v>0.1120722</v>
      </c>
      <c r="AB86" s="521">
        <v>0.29508239999999997</v>
      </c>
    </row>
    <row r="87" spans="8:8" ht="16.5" customHeight="1">
      <c r="A87" s="572"/>
      <c r="B87" s="561"/>
      <c r="C87" s="519" t="s">
        <v>223</v>
      </c>
      <c r="D87" s="522"/>
      <c r="E87" s="523">
        <v>0.4591026</v>
      </c>
      <c r="F87" s="523">
        <v>0.6297846</v>
      </c>
      <c r="G87" s="523">
        <f t="shared" si="34" ref="G87:Z87">SUMPRODUCT($D$73:$D$74:$D$75:$D$76,G73:G74:G75:G76)/100000</f>
        <v>0.0</v>
      </c>
      <c r="H87" s="523">
        <f t="shared" si="34"/>
        <v>0.0</v>
      </c>
      <c r="I87" s="523">
        <f t="shared" si="34"/>
        <v>0.0</v>
      </c>
      <c r="J87" s="523">
        <f t="shared" si="34"/>
        <v>0.0</v>
      </c>
      <c r="K87" s="523">
        <f t="shared" si="34"/>
        <v>0.0</v>
      </c>
      <c r="L87" s="523">
        <f t="shared" si="34"/>
        <v>0.0</v>
      </c>
      <c r="M87" s="523">
        <f t="shared" si="34"/>
        <v>0.0</v>
      </c>
      <c r="N87" s="523">
        <f t="shared" si="34"/>
        <v>0.0</v>
      </c>
      <c r="O87" s="523">
        <f t="shared" si="34"/>
        <v>0.0</v>
      </c>
      <c r="P87" s="523">
        <f t="shared" si="34"/>
        <v>0.0</v>
      </c>
      <c r="Q87" s="523">
        <f t="shared" si="34"/>
        <v>0.0</v>
      </c>
      <c r="R87" s="523">
        <f t="shared" si="34"/>
        <v>0.0</v>
      </c>
      <c r="S87" s="523">
        <f t="shared" si="34"/>
        <v>0.0</v>
      </c>
      <c r="T87" s="523">
        <f t="shared" si="34"/>
        <v>0.0</v>
      </c>
      <c r="U87" s="523">
        <f t="shared" si="34"/>
        <v>0.0</v>
      </c>
      <c r="V87" s="523">
        <f t="shared" si="34"/>
        <v>0.0</v>
      </c>
      <c r="W87" s="523">
        <f t="shared" si="34"/>
        <v>0.0</v>
      </c>
      <c r="X87" s="523">
        <f t="shared" si="34"/>
        <v>0.0</v>
      </c>
      <c r="Y87" s="523">
        <f t="shared" si="34"/>
        <v>0.0</v>
      </c>
      <c r="Z87" s="523">
        <f t="shared" si="34"/>
        <v>0.0</v>
      </c>
      <c r="AA87" s="523">
        <v>0.1379323</v>
      </c>
      <c r="AB87" s="523">
        <v>0.5788949</v>
      </c>
    </row>
    <row r="88" spans="8:8" ht="16.5" customHeight="1">
      <c r="A88" s="578"/>
      <c r="B88" s="561"/>
      <c r="C88" s="524" t="s">
        <v>224</v>
      </c>
      <c r="D88" s="522"/>
      <c r="E88" s="523">
        <v>0.0</v>
      </c>
      <c r="F88" s="523">
        <v>0.0</v>
      </c>
      <c r="G88" s="523">
        <f t="shared" si="35" ref="G88:Z88">SUMPRODUCT($D$77:$D$78:$D$79,G77:G78:G79)/100000</f>
        <v>0.0</v>
      </c>
      <c r="H88" s="523">
        <f t="shared" si="35"/>
        <v>0.0</v>
      </c>
      <c r="I88" s="523">
        <f t="shared" si="35"/>
        <v>0.0</v>
      </c>
      <c r="J88" s="523">
        <f t="shared" si="35"/>
        <v>0.0</v>
      </c>
      <c r="K88" s="523">
        <f t="shared" si="35"/>
        <v>0.0</v>
      </c>
      <c r="L88" s="523">
        <f t="shared" si="35"/>
        <v>0.0</v>
      </c>
      <c r="M88" s="523">
        <f t="shared" si="35"/>
        <v>0.0</v>
      </c>
      <c r="N88" s="523">
        <f t="shared" si="35"/>
        <v>0.0</v>
      </c>
      <c r="O88" s="523">
        <f t="shared" si="35"/>
        <v>0.0</v>
      </c>
      <c r="P88" s="523">
        <f t="shared" si="35"/>
        <v>0.0</v>
      </c>
      <c r="Q88" s="523">
        <f t="shared" si="35"/>
        <v>0.0</v>
      </c>
      <c r="R88" s="523">
        <f t="shared" si="35"/>
        <v>0.0</v>
      </c>
      <c r="S88" s="523">
        <f t="shared" si="35"/>
        <v>0.0</v>
      </c>
      <c r="T88" s="523">
        <f t="shared" si="35"/>
        <v>0.0</v>
      </c>
      <c r="U88" s="523">
        <f t="shared" si="35"/>
        <v>0.0</v>
      </c>
      <c r="V88" s="523">
        <f t="shared" si="35"/>
        <v>0.0</v>
      </c>
      <c r="W88" s="523">
        <f t="shared" si="35"/>
        <v>0.0</v>
      </c>
      <c r="X88" s="523">
        <f t="shared" si="35"/>
        <v>0.0</v>
      </c>
      <c r="Y88" s="523">
        <f t="shared" si="35"/>
        <v>0.0</v>
      </c>
      <c r="Z88" s="523">
        <f t="shared" si="35"/>
        <v>0.0</v>
      </c>
      <c r="AA88" s="523">
        <v>0.0</v>
      </c>
      <c r="AB88" s="523">
        <v>0.0</v>
      </c>
    </row>
    <row r="89" spans="8:8" ht="16.5" customHeight="1">
      <c r="A89" s="562"/>
      <c r="B89" s="561"/>
      <c r="C89" s="519" t="s">
        <v>225</v>
      </c>
      <c r="D89" s="522"/>
      <c r="E89" s="523">
        <v>0.0</v>
      </c>
      <c r="F89" s="523">
        <v>0.0168336</v>
      </c>
      <c r="G89" s="523">
        <f t="shared" si="36" ref="G89:Z89">SUMPRODUCT($D$80:$D$81,G80:G81)/100000</f>
        <v>0.0</v>
      </c>
      <c r="H89" s="523">
        <f t="shared" si="36"/>
        <v>0.0</v>
      </c>
      <c r="I89" s="523">
        <f t="shared" si="36"/>
        <v>0.0</v>
      </c>
      <c r="J89" s="523">
        <f t="shared" si="36"/>
        <v>0.0</v>
      </c>
      <c r="K89" s="523">
        <f t="shared" si="36"/>
        <v>0.0</v>
      </c>
      <c r="L89" s="523">
        <f t="shared" si="36"/>
        <v>0.0</v>
      </c>
      <c r="M89" s="523">
        <f t="shared" si="36"/>
        <v>0.0</v>
      </c>
      <c r="N89" s="523">
        <f t="shared" si="36"/>
        <v>0.0</v>
      </c>
      <c r="O89" s="523">
        <f t="shared" si="36"/>
        <v>0.0</v>
      </c>
      <c r="P89" s="523">
        <f t="shared" si="36"/>
        <v>0.0</v>
      </c>
      <c r="Q89" s="523">
        <f t="shared" si="36"/>
        <v>0.0</v>
      </c>
      <c r="R89" s="523">
        <f t="shared" si="36"/>
        <v>0.0</v>
      </c>
      <c r="S89" s="523">
        <f t="shared" si="36"/>
        <v>0.0</v>
      </c>
      <c r="T89" s="523">
        <f t="shared" si="36"/>
        <v>0.0</v>
      </c>
      <c r="U89" s="523">
        <f t="shared" si="36"/>
        <v>0.0</v>
      </c>
      <c r="V89" s="523">
        <f t="shared" si="36"/>
        <v>0.0</v>
      </c>
      <c r="W89" s="523">
        <f t="shared" si="36"/>
        <v>0.0</v>
      </c>
      <c r="X89" s="523">
        <f t="shared" si="36"/>
        <v>0.0</v>
      </c>
      <c r="Y89" s="523">
        <f t="shared" si="36"/>
        <v>0.0</v>
      </c>
      <c r="Z89" s="523">
        <f t="shared" si="36"/>
        <v>0.0</v>
      </c>
      <c r="AA89" s="523">
        <v>0.0</v>
      </c>
      <c r="AB89" s="523">
        <v>0.0168336</v>
      </c>
    </row>
    <row r="90" spans="8:8" ht="16.5" customHeight="1">
      <c r="A90" s="579"/>
      <c r="B90" s="568"/>
      <c r="C90" s="525" t="s">
        <v>187</v>
      </c>
      <c r="D90" s="526"/>
      <c r="E90" s="527">
        <f t="shared" si="37" ref="E90:Z90">SUM(E86:E89)</f>
        <v>0.6794196</v>
      </c>
      <c r="F90" s="528">
        <f t="shared" si="37"/>
        <v>1.0038654</v>
      </c>
      <c r="G90" s="528">
        <f t="shared" si="37"/>
        <v>0.0</v>
      </c>
      <c r="H90" s="528">
        <f t="shared" si="37"/>
        <v>0.0</v>
      </c>
      <c r="I90" s="528">
        <f t="shared" si="37"/>
        <v>0.0</v>
      </c>
      <c r="J90" s="528">
        <f t="shared" si="37"/>
        <v>0.0</v>
      </c>
      <c r="K90" s="528">
        <f t="shared" si="37"/>
        <v>0.0</v>
      </c>
      <c r="L90" s="528">
        <f t="shared" si="37"/>
        <v>0.0</v>
      </c>
      <c r="M90" s="528">
        <f t="shared" si="37"/>
        <v>0.0</v>
      </c>
      <c r="N90" s="528">
        <f t="shared" si="37"/>
        <v>0.0</v>
      </c>
      <c r="O90" s="528">
        <f t="shared" si="37"/>
        <v>0.0</v>
      </c>
      <c r="P90" s="528">
        <f t="shared" si="37"/>
        <v>0.0</v>
      </c>
      <c r="Q90" s="528">
        <f t="shared" si="37"/>
        <v>0.0</v>
      </c>
      <c r="R90" s="528">
        <f t="shared" si="37"/>
        <v>0.0</v>
      </c>
      <c r="S90" s="528">
        <f t="shared" si="37"/>
        <v>0.0</v>
      </c>
      <c r="T90" s="528">
        <f t="shared" si="37"/>
        <v>0.0</v>
      </c>
      <c r="U90" s="528">
        <f t="shared" si="37"/>
        <v>0.0</v>
      </c>
      <c r="V90" s="528">
        <f t="shared" si="37"/>
        <v>0.0</v>
      </c>
      <c r="W90" s="528">
        <f t="shared" si="37"/>
        <v>0.0</v>
      </c>
      <c r="X90" s="528">
        <f t="shared" si="37"/>
        <v>0.0</v>
      </c>
      <c r="Y90" s="528">
        <f t="shared" si="37"/>
        <v>0.0</v>
      </c>
      <c r="Z90" s="528">
        <f t="shared" si="37"/>
        <v>0.0</v>
      </c>
      <c r="AA90" s="528">
        <v>0.2500045</v>
      </c>
      <c r="AB90" s="529">
        <v>0.8908109</v>
      </c>
    </row>
    <row r="91" spans="8:8" ht="16.5" customHeight="1">
      <c r="A91" s="569" t="s">
        <v>288</v>
      </c>
      <c r="B91" s="559">
        <v>1.0</v>
      </c>
      <c r="C91" s="497" t="s">
        <v>217</v>
      </c>
      <c r="D91" s="280">
        <v>92.9</v>
      </c>
      <c r="E91" s="432">
        <v>10.0</v>
      </c>
      <c r="F91" s="432">
        <v>40.0</v>
      </c>
      <c r="G91" s="432"/>
      <c r="H91" s="432"/>
      <c r="I91" s="432"/>
      <c r="J91" s="432"/>
      <c r="K91" s="432"/>
      <c r="L91" s="432"/>
      <c r="M91" s="432"/>
      <c r="N91" s="432"/>
      <c r="O91" s="433"/>
      <c r="P91" s="433"/>
      <c r="Q91" s="432"/>
      <c r="R91" s="432"/>
      <c r="S91" s="348"/>
      <c r="T91" s="348"/>
      <c r="U91" s="433"/>
      <c r="V91" s="433"/>
      <c r="W91" s="433"/>
      <c r="X91" s="433"/>
      <c r="Y91" s="433"/>
      <c r="Z91" s="433"/>
      <c r="AA91" s="433"/>
      <c r="AB91" s="435"/>
    </row>
    <row r="92" spans="8:8" ht="16.5" customHeight="1">
      <c r="A92" s="576"/>
      <c r="B92" s="561">
        <v>2.0</v>
      </c>
      <c r="C92" s="500" t="s">
        <v>218</v>
      </c>
      <c r="D92" s="289">
        <v>154.38</v>
      </c>
      <c r="E92" s="432">
        <v>121.0</v>
      </c>
      <c r="F92" s="432">
        <v>48.0</v>
      </c>
      <c r="G92" s="433"/>
      <c r="H92" s="433"/>
      <c r="I92" s="432"/>
      <c r="J92" s="432"/>
      <c r="K92" s="432"/>
      <c r="L92" s="432"/>
      <c r="M92" s="432"/>
      <c r="N92" s="432"/>
      <c r="O92" s="433"/>
      <c r="P92" s="433"/>
      <c r="Q92" s="432"/>
      <c r="R92" s="432"/>
      <c r="S92" s="348"/>
      <c r="T92" s="348"/>
      <c r="U92" s="433"/>
      <c r="V92" s="433"/>
      <c r="W92" s="433"/>
      <c r="X92" s="433"/>
      <c r="Y92" s="433"/>
      <c r="Z92" s="433"/>
      <c r="AA92" s="433"/>
      <c r="AB92" s="435"/>
    </row>
    <row r="93" spans="8:8" ht="16.5" customHeight="1">
      <c r="A93" s="574"/>
      <c r="B93" s="561">
        <v>3.0</v>
      </c>
      <c r="C93" s="500" t="s">
        <v>178</v>
      </c>
      <c r="D93" s="289">
        <v>283.73</v>
      </c>
      <c r="E93" s="432">
        <v>61.0</v>
      </c>
      <c r="F93" s="432">
        <v>59.0</v>
      </c>
      <c r="G93" s="432"/>
      <c r="H93" s="432"/>
      <c r="I93" s="432"/>
      <c r="J93" s="432"/>
      <c r="K93" s="432"/>
      <c r="L93" s="432"/>
      <c r="M93" s="432"/>
      <c r="N93" s="432"/>
      <c r="O93" s="433"/>
      <c r="P93" s="433"/>
      <c r="Q93" s="432"/>
      <c r="R93" s="432"/>
      <c r="S93" s="348"/>
      <c r="T93" s="348"/>
      <c r="U93" s="433"/>
      <c r="V93" s="433"/>
      <c r="W93" s="433"/>
      <c r="X93" s="433"/>
      <c r="Y93" s="433"/>
      <c r="Z93" s="433"/>
      <c r="AA93" s="433"/>
      <c r="AB93" s="435"/>
    </row>
    <row r="94" spans="8:8" ht="16.5" customHeight="1">
      <c r="A94" s="574"/>
      <c r="B94" s="561">
        <v>4.0</v>
      </c>
      <c r="C94" s="500" t="s">
        <v>179</v>
      </c>
      <c r="D94" s="289">
        <v>344.75</v>
      </c>
      <c r="E94" s="432">
        <v>86.0</v>
      </c>
      <c r="F94" s="432">
        <v>57.0</v>
      </c>
      <c r="G94" s="432"/>
      <c r="H94" s="432"/>
      <c r="I94" s="432"/>
      <c r="J94" s="432"/>
      <c r="K94" s="432"/>
      <c r="L94" s="432"/>
      <c r="M94" s="432"/>
      <c r="N94" s="432"/>
      <c r="O94" s="433"/>
      <c r="P94" s="433"/>
      <c r="Q94" s="432"/>
      <c r="R94" s="432"/>
      <c r="S94" s="348"/>
      <c r="T94" s="348"/>
      <c r="U94" s="433"/>
      <c r="V94" s="433"/>
      <c r="W94" s="433"/>
      <c r="X94" s="433"/>
      <c r="Y94" s="433"/>
      <c r="Z94" s="433"/>
      <c r="AA94" s="433"/>
      <c r="AB94" s="435"/>
    </row>
    <row r="95" spans="8:8" ht="16.5" customHeight="1">
      <c r="A95" s="574"/>
      <c r="B95" s="561">
        <v>5.0</v>
      </c>
      <c r="C95" s="500" t="s">
        <v>175</v>
      </c>
      <c r="D95" s="289">
        <v>208.06</v>
      </c>
      <c r="E95" s="432">
        <v>1.0</v>
      </c>
      <c r="F95" s="432">
        <v>9.0</v>
      </c>
      <c r="G95" s="432"/>
      <c r="H95" s="432"/>
      <c r="I95" s="432"/>
      <c r="J95" s="432"/>
      <c r="K95" s="432"/>
      <c r="L95" s="432"/>
      <c r="M95" s="432"/>
      <c r="N95" s="432"/>
      <c r="O95" s="433"/>
      <c r="P95" s="433"/>
      <c r="Q95" s="432"/>
      <c r="R95" s="432"/>
      <c r="S95" s="348"/>
      <c r="T95" s="348"/>
      <c r="U95" s="433"/>
      <c r="V95" s="433"/>
      <c r="W95" s="433"/>
      <c r="X95" s="433"/>
      <c r="Y95" s="433"/>
      <c r="Z95" s="433"/>
      <c r="AA95" s="433"/>
      <c r="AB95" s="435"/>
    </row>
    <row r="96" spans="8:8" ht="16.5" customHeight="1">
      <c r="A96" s="574"/>
      <c r="B96" s="561">
        <v>6.0</v>
      </c>
      <c r="C96" s="500" t="s">
        <v>176</v>
      </c>
      <c r="D96" s="289">
        <v>399.65</v>
      </c>
      <c r="E96" s="432">
        <v>0.0</v>
      </c>
      <c r="F96" s="432">
        <v>0.0</v>
      </c>
      <c r="G96" s="432"/>
      <c r="H96" s="432"/>
      <c r="I96" s="432"/>
      <c r="J96" s="432"/>
      <c r="K96" s="432"/>
      <c r="L96" s="432"/>
      <c r="M96" s="432"/>
      <c r="N96" s="432"/>
      <c r="O96" s="433"/>
      <c r="P96" s="433"/>
      <c r="Q96" s="432"/>
      <c r="R96" s="432"/>
      <c r="S96" s="348"/>
      <c r="T96" s="348"/>
      <c r="U96" s="433"/>
      <c r="V96" s="433"/>
      <c r="W96" s="433"/>
      <c r="X96" s="433"/>
      <c r="Y96" s="433"/>
      <c r="Z96" s="433"/>
      <c r="AA96" s="433"/>
      <c r="AB96" s="435"/>
    </row>
    <row r="97" spans="8:8" ht="16.5" customHeight="1">
      <c r="A97" s="574"/>
      <c r="B97" s="561">
        <v>7.0</v>
      </c>
      <c r="C97" s="500" t="s">
        <v>174</v>
      </c>
      <c r="D97" s="289">
        <v>228.82</v>
      </c>
      <c r="E97" s="432">
        <v>47.0</v>
      </c>
      <c r="F97" s="432">
        <v>17.0</v>
      </c>
      <c r="G97" s="432"/>
      <c r="H97" s="432"/>
      <c r="I97" s="432"/>
      <c r="J97" s="432"/>
      <c r="K97" s="432"/>
      <c r="L97" s="432"/>
      <c r="M97" s="432"/>
      <c r="N97" s="432"/>
      <c r="O97" s="433"/>
      <c r="P97" s="433"/>
      <c r="Q97" s="432"/>
      <c r="R97" s="432"/>
      <c r="S97" s="348"/>
      <c r="T97" s="348"/>
      <c r="U97" s="433"/>
      <c r="V97" s="433"/>
      <c r="W97" s="433"/>
      <c r="X97" s="433"/>
      <c r="Y97" s="433"/>
      <c r="Z97" s="433"/>
      <c r="AA97" s="433"/>
      <c r="AB97" s="435"/>
    </row>
    <row r="98" spans="8:8" ht="16.5" customHeight="1">
      <c r="A98" s="574"/>
      <c r="B98" s="561">
        <v>8.0</v>
      </c>
      <c r="C98" s="500" t="s">
        <v>177</v>
      </c>
      <c r="D98" s="289">
        <v>402.71</v>
      </c>
      <c r="E98" s="432">
        <v>28.0</v>
      </c>
      <c r="F98" s="432">
        <v>29.0</v>
      </c>
      <c r="G98" s="432"/>
      <c r="H98" s="432"/>
      <c r="I98" s="432"/>
      <c r="J98" s="432"/>
      <c r="K98" s="432"/>
      <c r="L98" s="432"/>
      <c r="M98" s="432"/>
      <c r="N98" s="432"/>
      <c r="O98" s="433"/>
      <c r="P98" s="433"/>
      <c r="Q98" s="432"/>
      <c r="R98" s="432"/>
      <c r="S98" s="348"/>
      <c r="T98" s="348"/>
      <c r="U98" s="433"/>
      <c r="V98" s="433"/>
      <c r="W98" s="433"/>
      <c r="X98" s="433"/>
      <c r="Y98" s="433"/>
      <c r="Z98" s="433"/>
      <c r="AA98" s="433"/>
      <c r="AB98" s="435"/>
    </row>
    <row r="99" spans="8:8" ht="16.5" customHeight="1">
      <c r="A99" s="574"/>
      <c r="B99" s="561">
        <v>9.0</v>
      </c>
      <c r="C99" s="500" t="s">
        <v>172</v>
      </c>
      <c r="D99" s="289">
        <v>250.17</v>
      </c>
      <c r="E99" s="432">
        <v>0.0</v>
      </c>
      <c r="F99" s="432">
        <v>0.0</v>
      </c>
      <c r="G99" s="432"/>
      <c r="H99" s="432"/>
      <c r="I99" s="432"/>
      <c r="J99" s="432"/>
      <c r="K99" s="432"/>
      <c r="L99" s="432"/>
      <c r="M99" s="432"/>
      <c r="N99" s="432"/>
      <c r="O99" s="433"/>
      <c r="P99" s="433"/>
      <c r="Q99" s="432"/>
      <c r="R99" s="432"/>
      <c r="S99" s="348"/>
      <c r="T99" s="348"/>
      <c r="U99" s="433"/>
      <c r="V99" s="433"/>
      <c r="W99" s="433"/>
      <c r="X99" s="433"/>
      <c r="Y99" s="433"/>
      <c r="Z99" s="433"/>
      <c r="AA99" s="433"/>
      <c r="AB99" s="435"/>
    </row>
    <row r="100" spans="8:8" ht="16.5" customHeight="1">
      <c r="A100" s="574"/>
      <c r="B100" s="561">
        <v>10.0</v>
      </c>
      <c r="C100" s="500" t="s">
        <v>173</v>
      </c>
      <c r="D100" s="289">
        <v>250.17</v>
      </c>
      <c r="E100" s="432">
        <v>0.0</v>
      </c>
      <c r="F100" s="432">
        <v>14.0</v>
      </c>
      <c r="G100" s="432"/>
      <c r="H100" s="432"/>
      <c r="I100" s="432"/>
      <c r="J100" s="432"/>
      <c r="K100" s="432"/>
      <c r="L100" s="432"/>
      <c r="M100" s="432"/>
      <c r="N100" s="438"/>
      <c r="O100" s="433"/>
      <c r="P100" s="433"/>
      <c r="Q100" s="432"/>
      <c r="R100" s="438"/>
      <c r="S100" s="348"/>
      <c r="T100" s="460"/>
      <c r="U100" s="433"/>
      <c r="V100" s="433"/>
      <c r="W100" s="433"/>
      <c r="X100" s="433"/>
      <c r="Y100" s="433"/>
      <c r="Z100" s="433"/>
      <c r="AA100" s="433"/>
      <c r="AB100" s="435"/>
    </row>
    <row r="101" spans="8:8" ht="16.5" customHeight="1">
      <c r="A101" s="574"/>
      <c r="B101" s="561">
        <v>11.0</v>
      </c>
      <c r="C101" s="500" t="s">
        <v>219</v>
      </c>
      <c r="D101" s="289">
        <v>228.82</v>
      </c>
      <c r="E101" s="432">
        <v>5.0</v>
      </c>
      <c r="F101" s="432">
        <v>23.0</v>
      </c>
      <c r="G101" s="432"/>
      <c r="H101" s="432"/>
      <c r="I101" s="432"/>
      <c r="J101" s="432"/>
      <c r="K101" s="432"/>
      <c r="L101" s="432"/>
      <c r="M101" s="432"/>
      <c r="N101" s="432"/>
      <c r="O101" s="433"/>
      <c r="P101" s="433"/>
      <c r="Q101" s="432"/>
      <c r="R101" s="432"/>
      <c r="S101" s="348"/>
      <c r="T101" s="348"/>
      <c r="U101" s="433"/>
      <c r="V101" s="433"/>
      <c r="W101" s="433"/>
      <c r="X101" s="433"/>
      <c r="Y101" s="433"/>
      <c r="Z101" s="433"/>
      <c r="AA101" s="433"/>
      <c r="AB101" s="435"/>
    </row>
    <row r="102" spans="8:8" ht="16.5" customHeight="1">
      <c r="A102" s="574"/>
      <c r="B102" s="561">
        <v>12.0</v>
      </c>
      <c r="C102" s="500" t="s">
        <v>181</v>
      </c>
      <c r="D102" s="289">
        <v>56.38</v>
      </c>
      <c r="E102" s="432">
        <v>0.0</v>
      </c>
      <c r="F102" s="432">
        <v>30.0</v>
      </c>
      <c r="G102" s="432"/>
      <c r="H102" s="432"/>
      <c r="I102" s="432"/>
      <c r="J102" s="432"/>
      <c r="K102" s="432"/>
      <c r="L102" s="432"/>
      <c r="M102" s="432"/>
      <c r="N102" s="432"/>
      <c r="O102" s="433"/>
      <c r="P102" s="433"/>
      <c r="Q102" s="432"/>
      <c r="R102" s="432"/>
      <c r="S102" s="348"/>
      <c r="T102" s="348"/>
      <c r="U102" s="433"/>
      <c r="V102" s="433"/>
      <c r="W102" s="433"/>
      <c r="X102" s="433"/>
      <c r="Y102" s="433"/>
      <c r="Z102" s="433"/>
      <c r="AA102" s="433"/>
      <c r="AB102" s="435"/>
    </row>
    <row r="103" spans="8:8" ht="16.5" customHeight="1">
      <c r="A103" s="574"/>
      <c r="B103" s="561">
        <v>13.0</v>
      </c>
      <c r="C103" s="500" t="s">
        <v>220</v>
      </c>
      <c r="D103" s="289">
        <v>70.14</v>
      </c>
      <c r="E103" s="432">
        <v>0.0</v>
      </c>
      <c r="F103" s="432">
        <v>0.0</v>
      </c>
      <c r="G103" s="432"/>
      <c r="H103" s="432"/>
      <c r="I103" s="432"/>
      <c r="J103" s="432"/>
      <c r="K103" s="432"/>
      <c r="L103" s="432"/>
      <c r="M103" s="432"/>
      <c r="N103" s="432"/>
      <c r="O103" s="433"/>
      <c r="P103" s="433"/>
      <c r="Q103" s="432"/>
      <c r="R103" s="432"/>
      <c r="S103" s="348"/>
      <c r="T103" s="348"/>
      <c r="U103" s="433"/>
      <c r="V103" s="433"/>
      <c r="W103" s="433"/>
      <c r="X103" s="433"/>
      <c r="Y103" s="433"/>
      <c r="Z103" s="433"/>
      <c r="AA103" s="433"/>
      <c r="AB103" s="435"/>
    </row>
    <row r="104" spans="8:8" ht="16.5" customHeight="1">
      <c r="A104" s="574"/>
      <c r="B104" s="568">
        <v>14.0</v>
      </c>
      <c r="C104" s="539"/>
      <c r="D104" s="548"/>
      <c r="E104" s="441"/>
      <c r="F104" s="441"/>
      <c r="G104" s="442"/>
      <c r="H104" s="442"/>
      <c r="I104" s="441"/>
      <c r="J104" s="441"/>
      <c r="K104" s="441"/>
      <c r="L104" s="441"/>
      <c r="M104" s="441"/>
      <c r="N104" s="441"/>
      <c r="O104" s="442"/>
      <c r="P104" s="442"/>
      <c r="Q104" s="441"/>
      <c r="R104" s="441"/>
      <c r="S104" s="443"/>
      <c r="T104" s="443"/>
      <c r="U104" s="442"/>
      <c r="V104" s="442"/>
      <c r="W104" s="442"/>
      <c r="X104" s="442"/>
      <c r="Y104" s="442"/>
      <c r="Z104" s="442"/>
      <c r="AA104" s="442"/>
      <c r="AB104" s="444"/>
    </row>
    <row r="105" spans="8:8" ht="16.5" customHeight="1">
      <c r="A105" s="574"/>
      <c r="B105" s="565"/>
      <c r="C105" s="506" t="s">
        <v>187</v>
      </c>
      <c r="D105" s="507"/>
      <c r="E105" s="537">
        <v>0.8994759000000001</v>
      </c>
      <c r="F105" s="537">
        <v>0.7541477000000001</v>
      </c>
      <c r="G105" s="537">
        <f t="shared" si="38" ref="G105:Z105">SUMPRODUCT($D91:$D104,G91:G104)/100000</f>
        <v>0.0</v>
      </c>
      <c r="H105" s="537">
        <f t="shared" si="38"/>
        <v>0.0</v>
      </c>
      <c r="I105" s="537">
        <f t="shared" si="38"/>
        <v>0.0</v>
      </c>
      <c r="J105" s="537">
        <f t="shared" si="38"/>
        <v>0.0</v>
      </c>
      <c r="K105" s="537">
        <f t="shared" si="38"/>
        <v>0.0</v>
      </c>
      <c r="L105" s="537">
        <f t="shared" si="38"/>
        <v>0.0</v>
      </c>
      <c r="M105" s="537">
        <f t="shared" si="38"/>
        <v>0.0</v>
      </c>
      <c r="N105" s="537">
        <f t="shared" si="38"/>
        <v>0.0</v>
      </c>
      <c r="O105" s="537">
        <f t="shared" si="38"/>
        <v>0.0</v>
      </c>
      <c r="P105" s="537">
        <f t="shared" si="38"/>
        <v>0.0</v>
      </c>
      <c r="Q105" s="537">
        <f t="shared" si="38"/>
        <v>0.0</v>
      </c>
      <c r="R105" s="537">
        <f t="shared" si="38"/>
        <v>0.0</v>
      </c>
      <c r="S105" s="537">
        <f t="shared" si="38"/>
        <v>0.0</v>
      </c>
      <c r="T105" s="537">
        <f t="shared" si="38"/>
        <v>0.0</v>
      </c>
      <c r="U105" s="537">
        <f t="shared" si="38"/>
        <v>0.0</v>
      </c>
      <c r="V105" s="537">
        <f t="shared" si="38"/>
        <v>0.0</v>
      </c>
      <c r="W105" s="537">
        <f t="shared" si="38"/>
        <v>0.0</v>
      </c>
      <c r="X105" s="537">
        <f t="shared" si="38"/>
        <v>0.0</v>
      </c>
      <c r="Y105" s="537">
        <f t="shared" si="38"/>
        <v>0.0</v>
      </c>
      <c r="Z105" s="537">
        <f t="shared" si="38"/>
        <v>0.0</v>
      </c>
      <c r="AA105" s="537">
        <v>0.9164527</v>
      </c>
      <c r="AB105" s="538">
        <v>0.3110986</v>
      </c>
    </row>
    <row r="106" spans="8:8" ht="16.5" customHeight="1">
      <c r="A106" s="574"/>
      <c r="B106" s="566"/>
      <c r="C106" s="511"/>
      <c r="D106" s="512"/>
      <c r="E106" s="540"/>
      <c r="F106" s="540"/>
      <c r="G106" s="540"/>
      <c r="H106" s="540"/>
      <c r="I106" s="540"/>
      <c r="J106" s="540"/>
      <c r="K106" s="540"/>
      <c r="L106" s="540"/>
      <c r="M106" s="540"/>
      <c r="N106" s="540"/>
      <c r="O106" s="540"/>
      <c r="P106" s="540"/>
      <c r="Q106" s="541"/>
      <c r="R106" s="541"/>
      <c r="S106" s="540"/>
      <c r="T106" s="540"/>
      <c r="U106" s="540"/>
      <c r="V106" s="540"/>
      <c r="W106" s="540"/>
      <c r="X106" s="540"/>
      <c r="Y106" s="540"/>
      <c r="Z106" s="540"/>
      <c r="AA106" s="540"/>
      <c r="AB106" s="542"/>
    </row>
    <row r="107" spans="8:8" ht="16.5" customHeight="1">
      <c r="A107" s="574"/>
      <c r="B107" s="559" t="s">
        <v>221</v>
      </c>
      <c r="C107" s="517" t="s">
        <v>165</v>
      </c>
      <c r="D107" s="518"/>
      <c r="E107" s="531" t="s">
        <v>214</v>
      </c>
      <c r="F107" s="532" t="s">
        <v>215</v>
      </c>
      <c r="G107" s="532" t="s">
        <v>214</v>
      </c>
      <c r="H107" s="532" t="s">
        <v>215</v>
      </c>
      <c r="I107" s="532" t="s">
        <v>214</v>
      </c>
      <c r="J107" s="532" t="s">
        <v>215</v>
      </c>
      <c r="K107" s="532" t="s">
        <v>214</v>
      </c>
      <c r="L107" s="532" t="s">
        <v>215</v>
      </c>
      <c r="M107" s="532" t="s">
        <v>214</v>
      </c>
      <c r="N107" s="532" t="s">
        <v>215</v>
      </c>
      <c r="O107" s="532" t="s">
        <v>214</v>
      </c>
      <c r="P107" s="532" t="s">
        <v>215</v>
      </c>
      <c r="Q107" s="532" t="s">
        <v>214</v>
      </c>
      <c r="R107" s="532" t="s">
        <v>215</v>
      </c>
      <c r="S107" s="532" t="s">
        <v>214</v>
      </c>
      <c r="T107" s="532" t="s">
        <v>215</v>
      </c>
      <c r="U107" s="532" t="s">
        <v>214</v>
      </c>
      <c r="V107" s="532" t="s">
        <v>215</v>
      </c>
      <c r="W107" s="532" t="s">
        <v>214</v>
      </c>
      <c r="X107" s="532" t="s">
        <v>215</v>
      </c>
      <c r="Y107" s="532" t="s">
        <v>214</v>
      </c>
      <c r="Z107" s="532" t="s">
        <v>215</v>
      </c>
      <c r="AA107" s="532" t="s">
        <v>214</v>
      </c>
      <c r="AB107" s="533" t="s">
        <v>215</v>
      </c>
    </row>
    <row r="108" spans="8:8" ht="16.5" customHeight="1">
      <c r="A108" s="574"/>
      <c r="B108" s="561"/>
      <c r="C108" s="519" t="s">
        <v>222</v>
      </c>
      <c r="D108" s="534"/>
      <c r="E108" s="521">
        <v>0.6563601000000001</v>
      </c>
      <c r="F108" s="521">
        <v>0.43801059999999997</v>
      </c>
      <c r="G108" s="521">
        <f t="shared" si="39" ref="G108:Z108">SUMPRODUCT($D$92:$D$93:$D$94,G92:G93:G94)/100000</f>
        <v>0.0</v>
      </c>
      <c r="H108" s="521">
        <f t="shared" si="39"/>
        <v>0.0</v>
      </c>
      <c r="I108" s="521">
        <f t="shared" si="39"/>
        <v>0.0</v>
      </c>
      <c r="J108" s="521">
        <f t="shared" si="39"/>
        <v>0.0</v>
      </c>
      <c r="K108" s="521">
        <f t="shared" si="39"/>
        <v>0.0</v>
      </c>
      <c r="L108" s="521">
        <f t="shared" si="39"/>
        <v>0.0</v>
      </c>
      <c r="M108" s="521">
        <f t="shared" si="39"/>
        <v>0.0</v>
      </c>
      <c r="N108" s="521">
        <f t="shared" si="39"/>
        <v>0.0</v>
      </c>
      <c r="O108" s="521">
        <f t="shared" si="39"/>
        <v>0.0</v>
      </c>
      <c r="P108" s="521">
        <f t="shared" si="39"/>
        <v>0.0</v>
      </c>
      <c r="Q108" s="521">
        <f t="shared" si="39"/>
        <v>0.0</v>
      </c>
      <c r="R108" s="521">
        <f t="shared" si="39"/>
        <v>0.0</v>
      </c>
      <c r="S108" s="521">
        <f t="shared" si="39"/>
        <v>0.0</v>
      </c>
      <c r="T108" s="521">
        <f t="shared" si="39"/>
        <v>0.0</v>
      </c>
      <c r="U108" s="521">
        <f t="shared" si="39"/>
        <v>0.0</v>
      </c>
      <c r="V108" s="521">
        <f t="shared" si="39"/>
        <v>0.0</v>
      </c>
      <c r="W108" s="521">
        <f t="shared" si="39"/>
        <v>0.0</v>
      </c>
      <c r="X108" s="521">
        <f t="shared" si="39"/>
        <v>0.0</v>
      </c>
      <c r="Y108" s="521">
        <f t="shared" si="39"/>
        <v>0.0</v>
      </c>
      <c r="Z108" s="521">
        <f t="shared" si="39"/>
        <v>0.0</v>
      </c>
      <c r="AA108" s="521">
        <v>0.6862202000000001</v>
      </c>
      <c r="AB108" s="521">
        <v>0.0808363</v>
      </c>
    </row>
    <row r="109" spans="8:8" ht="16.5" customHeight="1">
      <c r="A109" s="574"/>
      <c r="B109" s="561"/>
      <c r="C109" s="519" t="s">
        <v>223</v>
      </c>
      <c r="D109" s="522"/>
      <c r="E109" s="523">
        <v>0.22238479999999997</v>
      </c>
      <c r="F109" s="523">
        <v>0.1744107</v>
      </c>
      <c r="G109" s="523">
        <f t="shared" si="40" ref="G109:Z109">SUMPRODUCT($D$95:$D$96:$D$97:$D$98,G95:G96:G97:G98)/100000</f>
        <v>0.0</v>
      </c>
      <c r="H109" s="523">
        <f t="shared" si="40"/>
        <v>0.0</v>
      </c>
      <c r="I109" s="523">
        <f t="shared" si="40"/>
        <v>0.0</v>
      </c>
      <c r="J109" s="523">
        <f t="shared" si="40"/>
        <v>0.0</v>
      </c>
      <c r="K109" s="523">
        <f t="shared" si="40"/>
        <v>0.0</v>
      </c>
      <c r="L109" s="523">
        <f t="shared" si="40"/>
        <v>0.0</v>
      </c>
      <c r="M109" s="523">
        <f t="shared" si="40"/>
        <v>0.0</v>
      </c>
      <c r="N109" s="523">
        <f t="shared" si="40"/>
        <v>0.0</v>
      </c>
      <c r="O109" s="523">
        <f t="shared" si="40"/>
        <v>0.0</v>
      </c>
      <c r="P109" s="523">
        <f t="shared" si="40"/>
        <v>0.0</v>
      </c>
      <c r="Q109" s="523">
        <f t="shared" si="40"/>
        <v>0.0</v>
      </c>
      <c r="R109" s="523">
        <f t="shared" si="40"/>
        <v>0.0</v>
      </c>
      <c r="S109" s="523">
        <f t="shared" si="40"/>
        <v>0.0</v>
      </c>
      <c r="T109" s="523">
        <f t="shared" si="40"/>
        <v>0.0</v>
      </c>
      <c r="U109" s="523">
        <f t="shared" si="40"/>
        <v>0.0</v>
      </c>
      <c r="V109" s="523">
        <f t="shared" si="40"/>
        <v>0.0</v>
      </c>
      <c r="W109" s="523">
        <f t="shared" si="40"/>
        <v>0.0</v>
      </c>
      <c r="X109" s="523">
        <f t="shared" si="40"/>
        <v>0.0</v>
      </c>
      <c r="Y109" s="523">
        <f t="shared" si="40"/>
        <v>0.0</v>
      </c>
      <c r="Z109" s="523">
        <f t="shared" si="40"/>
        <v>0.0</v>
      </c>
      <c r="AA109" s="523">
        <v>0.1887277</v>
      </c>
      <c r="AB109" s="523">
        <v>0.11425489999999999</v>
      </c>
    </row>
    <row r="110" spans="8:8" ht="16.5" customHeight="1">
      <c r="A110" s="577"/>
      <c r="B110" s="561"/>
      <c r="C110" s="524" t="s">
        <v>224</v>
      </c>
      <c r="D110" s="522"/>
      <c r="E110" s="523">
        <v>0.011441</v>
      </c>
      <c r="F110" s="523">
        <v>0.08765239999999999</v>
      </c>
      <c r="G110" s="523">
        <f t="shared" si="41" ref="G110:Z110">SUMPRODUCT($D$99:$D$100:$D$101,G99:G100:G101)/100000</f>
        <v>0.0</v>
      </c>
      <c r="H110" s="523">
        <f t="shared" si="41"/>
        <v>0.0</v>
      </c>
      <c r="I110" s="523">
        <f t="shared" si="41"/>
        <v>0.0</v>
      </c>
      <c r="J110" s="523">
        <f t="shared" si="41"/>
        <v>0.0</v>
      </c>
      <c r="K110" s="523">
        <f t="shared" si="41"/>
        <v>0.0</v>
      </c>
      <c r="L110" s="523">
        <f t="shared" si="41"/>
        <v>0.0</v>
      </c>
      <c r="M110" s="523">
        <f t="shared" si="41"/>
        <v>0.0</v>
      </c>
      <c r="N110" s="523">
        <f t="shared" si="41"/>
        <v>0.0</v>
      </c>
      <c r="O110" s="523">
        <f t="shared" si="41"/>
        <v>0.0</v>
      </c>
      <c r="P110" s="523">
        <f t="shared" si="41"/>
        <v>0.0</v>
      </c>
      <c r="Q110" s="523">
        <f t="shared" si="41"/>
        <v>0.0</v>
      </c>
      <c r="R110" s="523">
        <f t="shared" si="41"/>
        <v>0.0</v>
      </c>
      <c r="S110" s="523">
        <f t="shared" si="41"/>
        <v>0.0</v>
      </c>
      <c r="T110" s="523">
        <f t="shared" si="41"/>
        <v>0.0</v>
      </c>
      <c r="U110" s="523">
        <f t="shared" si="41"/>
        <v>0.0</v>
      </c>
      <c r="V110" s="523">
        <f t="shared" si="41"/>
        <v>0.0</v>
      </c>
      <c r="W110" s="523">
        <f t="shared" si="41"/>
        <v>0.0</v>
      </c>
      <c r="X110" s="523">
        <f t="shared" si="41"/>
        <v>0.0</v>
      </c>
      <c r="Y110" s="523">
        <f t="shared" si="41"/>
        <v>0.0</v>
      </c>
      <c r="Z110" s="523">
        <f t="shared" si="41"/>
        <v>0.0</v>
      </c>
      <c r="AA110" s="523">
        <v>0.0022881999999999998</v>
      </c>
      <c r="AB110" s="523">
        <v>0.0990934</v>
      </c>
    </row>
    <row r="111" spans="8:8" ht="16.5" customHeight="1">
      <c r="A111" s="577"/>
      <c r="B111" s="561"/>
      <c r="C111" s="519" t="s">
        <v>225</v>
      </c>
      <c r="D111" s="522"/>
      <c r="E111" s="523">
        <v>0.0</v>
      </c>
      <c r="F111" s="523">
        <v>0.016914000000000002</v>
      </c>
      <c r="G111" s="523">
        <f t="shared" si="42" ref="G111:Z111">SUMPRODUCT($D$102:$D$103,G102:G103)/100000</f>
        <v>0.0</v>
      </c>
      <c r="H111" s="523">
        <f t="shared" si="42"/>
        <v>0.0</v>
      </c>
      <c r="I111" s="523">
        <f t="shared" si="42"/>
        <v>0.0</v>
      </c>
      <c r="J111" s="523">
        <f t="shared" si="42"/>
        <v>0.0</v>
      </c>
      <c r="K111" s="523">
        <f t="shared" si="42"/>
        <v>0.0</v>
      </c>
      <c r="L111" s="523">
        <f t="shared" si="42"/>
        <v>0.0</v>
      </c>
      <c r="M111" s="523">
        <f t="shared" si="42"/>
        <v>0.0</v>
      </c>
      <c r="N111" s="523">
        <f t="shared" si="42"/>
        <v>0.0</v>
      </c>
      <c r="O111" s="523">
        <f t="shared" si="42"/>
        <v>0.0</v>
      </c>
      <c r="P111" s="523">
        <f t="shared" si="42"/>
        <v>0.0</v>
      </c>
      <c r="Q111" s="523">
        <f t="shared" si="42"/>
        <v>0.0</v>
      </c>
      <c r="R111" s="523">
        <f t="shared" si="42"/>
        <v>0.0</v>
      </c>
      <c r="S111" s="523">
        <f t="shared" si="42"/>
        <v>0.0</v>
      </c>
      <c r="T111" s="523">
        <f t="shared" si="42"/>
        <v>0.0</v>
      </c>
      <c r="U111" s="523">
        <f t="shared" si="42"/>
        <v>0.0</v>
      </c>
      <c r="V111" s="523">
        <f t="shared" si="42"/>
        <v>0.0</v>
      </c>
      <c r="W111" s="523">
        <f t="shared" si="42"/>
        <v>0.0</v>
      </c>
      <c r="X111" s="523">
        <f t="shared" si="42"/>
        <v>0.0</v>
      </c>
      <c r="Y111" s="523">
        <f t="shared" si="42"/>
        <v>0.0</v>
      </c>
      <c r="Z111" s="523">
        <f t="shared" si="42"/>
        <v>0.0</v>
      </c>
      <c r="AA111" s="523">
        <v>0.0011276</v>
      </c>
      <c r="AB111" s="523">
        <v>0.016914000000000002</v>
      </c>
    </row>
    <row r="112" spans="8:8" ht="16.5" customHeight="1">
      <c r="A112" s="580"/>
      <c r="B112" s="568"/>
      <c r="C112" s="525" t="s">
        <v>187</v>
      </c>
      <c r="D112" s="526"/>
      <c r="E112" s="527">
        <f t="shared" si="43" ref="E112:Z112">SUM(E108:E111)</f>
        <v>0.8901859000000001</v>
      </c>
      <c r="F112" s="528">
        <f t="shared" si="43"/>
        <v>0.7169876999999999</v>
      </c>
      <c r="G112" s="528">
        <f t="shared" si="43"/>
        <v>0.0</v>
      </c>
      <c r="H112" s="528">
        <f t="shared" si="43"/>
        <v>0.0</v>
      </c>
      <c r="I112" s="528">
        <f t="shared" si="43"/>
        <v>0.0</v>
      </c>
      <c r="J112" s="528">
        <f t="shared" si="43"/>
        <v>0.0</v>
      </c>
      <c r="K112" s="528">
        <f t="shared" si="43"/>
        <v>0.0</v>
      </c>
      <c r="L112" s="528">
        <f t="shared" si="43"/>
        <v>0.0</v>
      </c>
      <c r="M112" s="528">
        <f t="shared" si="43"/>
        <v>0.0</v>
      </c>
      <c r="N112" s="528">
        <f t="shared" si="43"/>
        <v>0.0</v>
      </c>
      <c r="O112" s="528">
        <f t="shared" si="43"/>
        <v>0.0</v>
      </c>
      <c r="P112" s="528">
        <f t="shared" si="43"/>
        <v>0.0</v>
      </c>
      <c r="Q112" s="528">
        <f t="shared" si="43"/>
        <v>0.0</v>
      </c>
      <c r="R112" s="528">
        <f t="shared" si="43"/>
        <v>0.0</v>
      </c>
      <c r="S112" s="528">
        <f t="shared" si="43"/>
        <v>0.0</v>
      </c>
      <c r="T112" s="528">
        <f t="shared" si="43"/>
        <v>0.0</v>
      </c>
      <c r="U112" s="528">
        <f t="shared" si="43"/>
        <v>0.0</v>
      </c>
      <c r="V112" s="528">
        <f t="shared" si="43"/>
        <v>0.0</v>
      </c>
      <c r="W112" s="528">
        <f t="shared" si="43"/>
        <v>0.0</v>
      </c>
      <c r="X112" s="528">
        <f t="shared" si="43"/>
        <v>0.0</v>
      </c>
      <c r="Y112" s="528">
        <f t="shared" si="43"/>
        <v>0.0</v>
      </c>
      <c r="Z112" s="528">
        <f t="shared" si="43"/>
        <v>0.0</v>
      </c>
      <c r="AA112" s="528">
        <v>0.8783637</v>
      </c>
      <c r="AB112" s="529">
        <v>0.3110986</v>
      </c>
    </row>
    <row r="113" spans="8:8" ht="16.5" customHeight="1">
      <c r="A113" s="569" t="s">
        <v>289</v>
      </c>
      <c r="B113" s="559">
        <v>1.0</v>
      </c>
      <c r="C113" s="497" t="s">
        <v>217</v>
      </c>
      <c r="D113" s="280">
        <v>92.9</v>
      </c>
      <c r="E113" s="432">
        <v>0.0</v>
      </c>
      <c r="F113" s="432">
        <v>0.0</v>
      </c>
      <c r="G113" s="432"/>
      <c r="H113" s="432"/>
      <c r="I113" s="432"/>
      <c r="J113" s="432"/>
      <c r="K113" s="432"/>
      <c r="L113" s="432"/>
      <c r="M113" s="432"/>
      <c r="N113" s="432"/>
      <c r="O113" s="433"/>
      <c r="P113" s="433"/>
      <c r="Q113" s="432"/>
      <c r="R113" s="432"/>
      <c r="S113" s="348"/>
      <c r="T113" s="348"/>
      <c r="U113" s="433"/>
      <c r="V113" s="433"/>
      <c r="W113" s="433"/>
      <c r="X113" s="433"/>
      <c r="Y113" s="433"/>
      <c r="Z113" s="433"/>
      <c r="AA113" s="433"/>
      <c r="AB113" s="435"/>
    </row>
    <row r="114" spans="8:8" ht="16.5" customHeight="1">
      <c r="A114" s="576"/>
      <c r="B114" s="561">
        <v>2.0</v>
      </c>
      <c r="C114" s="500" t="s">
        <v>218</v>
      </c>
      <c r="D114" s="289">
        <v>154.38</v>
      </c>
      <c r="E114" s="432">
        <v>0.0</v>
      </c>
      <c r="F114" s="432">
        <v>0.0</v>
      </c>
      <c r="G114" s="433"/>
      <c r="H114" s="433"/>
      <c r="I114" s="432"/>
      <c r="J114" s="432"/>
      <c r="K114" s="432"/>
      <c r="L114" s="432"/>
      <c r="M114" s="432"/>
      <c r="N114" s="432"/>
      <c r="O114" s="433"/>
      <c r="P114" s="433"/>
      <c r="Q114" s="432"/>
      <c r="R114" s="432"/>
      <c r="S114" s="348"/>
      <c r="T114" s="348"/>
      <c r="U114" s="433"/>
      <c r="V114" s="433"/>
      <c r="W114" s="433"/>
      <c r="X114" s="433"/>
      <c r="Y114" s="433"/>
      <c r="Z114" s="433"/>
      <c r="AA114" s="433"/>
      <c r="AB114" s="435"/>
    </row>
    <row r="115" spans="8:8" ht="16.5" customHeight="1">
      <c r="A115" s="572"/>
      <c r="B115" s="561">
        <v>3.0</v>
      </c>
      <c r="C115" s="500" t="s">
        <v>178</v>
      </c>
      <c r="D115" s="289">
        <v>283.73</v>
      </c>
      <c r="E115" s="432">
        <v>0.0</v>
      </c>
      <c r="F115" s="432">
        <v>0.0</v>
      </c>
      <c r="G115" s="432"/>
      <c r="H115" s="432"/>
      <c r="I115" s="432"/>
      <c r="J115" s="432"/>
      <c r="K115" s="432"/>
      <c r="L115" s="432"/>
      <c r="M115" s="432"/>
      <c r="N115" s="432"/>
      <c r="O115" s="433"/>
      <c r="P115" s="433"/>
      <c r="Q115" s="432"/>
      <c r="R115" s="432"/>
      <c r="S115" s="348"/>
      <c r="T115" s="348"/>
      <c r="U115" s="433"/>
      <c r="V115" s="433"/>
      <c r="W115" s="433"/>
      <c r="X115" s="433"/>
      <c r="Y115" s="433"/>
      <c r="Z115" s="433"/>
      <c r="AA115" s="433"/>
      <c r="AB115" s="435"/>
    </row>
    <row r="116" spans="8:8" ht="16.5" customHeight="1">
      <c r="A116" s="578"/>
      <c r="B116" s="561">
        <v>4.0</v>
      </c>
      <c r="C116" s="500" t="s">
        <v>179</v>
      </c>
      <c r="D116" s="289">
        <v>344.75</v>
      </c>
      <c r="E116" s="432">
        <v>0.0</v>
      </c>
      <c r="F116" s="432">
        <v>0.0</v>
      </c>
      <c r="G116" s="432"/>
      <c r="H116" s="432"/>
      <c r="I116" s="432"/>
      <c r="J116" s="432"/>
      <c r="K116" s="432"/>
      <c r="L116" s="432"/>
      <c r="M116" s="432"/>
      <c r="N116" s="432"/>
      <c r="O116" s="433"/>
      <c r="P116" s="433"/>
      <c r="Q116" s="432"/>
      <c r="R116" s="432"/>
      <c r="S116" s="348"/>
      <c r="T116" s="348"/>
      <c r="U116" s="433"/>
      <c r="V116" s="433"/>
      <c r="W116" s="433"/>
      <c r="X116" s="433"/>
      <c r="Y116" s="433"/>
      <c r="Z116" s="433"/>
      <c r="AA116" s="433"/>
      <c r="AB116" s="435"/>
    </row>
    <row r="117" spans="8:8" ht="16.5" customHeight="1">
      <c r="A117" s="562"/>
      <c r="B117" s="561">
        <v>5.0</v>
      </c>
      <c r="C117" s="500" t="s">
        <v>175</v>
      </c>
      <c r="D117" s="289">
        <v>208.06</v>
      </c>
      <c r="E117" s="432">
        <v>5.0</v>
      </c>
      <c r="F117" s="432">
        <v>12.0</v>
      </c>
      <c r="G117" s="432"/>
      <c r="H117" s="432"/>
      <c r="I117" s="432"/>
      <c r="J117" s="432"/>
      <c r="K117" s="432"/>
      <c r="L117" s="432"/>
      <c r="M117" s="432"/>
      <c r="N117" s="432"/>
      <c r="O117" s="433"/>
      <c r="P117" s="433"/>
      <c r="Q117" s="432"/>
      <c r="R117" s="432"/>
      <c r="S117" s="348"/>
      <c r="T117" s="348"/>
      <c r="U117" s="433"/>
      <c r="V117" s="433"/>
      <c r="W117" s="433"/>
      <c r="X117" s="433"/>
      <c r="Y117" s="433"/>
      <c r="Z117" s="433"/>
      <c r="AA117" s="433"/>
      <c r="AB117" s="435"/>
    </row>
    <row r="118" spans="8:8" ht="16.5" customHeight="1">
      <c r="A118" s="562"/>
      <c r="B118" s="561">
        <v>6.0</v>
      </c>
      <c r="C118" s="500" t="s">
        <v>176</v>
      </c>
      <c r="D118" s="289">
        <v>399.65</v>
      </c>
      <c r="E118" s="432">
        <v>0.0</v>
      </c>
      <c r="F118" s="432">
        <v>0.0</v>
      </c>
      <c r="G118" s="432"/>
      <c r="H118" s="432"/>
      <c r="I118" s="432"/>
      <c r="J118" s="432"/>
      <c r="K118" s="432"/>
      <c r="L118" s="432"/>
      <c r="M118" s="432"/>
      <c r="N118" s="432"/>
      <c r="O118" s="433"/>
      <c r="P118" s="433"/>
      <c r="Q118" s="432"/>
      <c r="R118" s="432"/>
      <c r="S118" s="348"/>
      <c r="T118" s="348"/>
      <c r="U118" s="433"/>
      <c r="V118" s="433"/>
      <c r="W118" s="433"/>
      <c r="X118" s="433"/>
      <c r="Y118" s="433"/>
      <c r="Z118" s="433"/>
      <c r="AA118" s="433"/>
      <c r="AB118" s="435"/>
    </row>
    <row r="119" spans="8:8" ht="16.5" customHeight="1">
      <c r="A119" s="562"/>
      <c r="B119" s="561">
        <v>7.0</v>
      </c>
      <c r="C119" s="500" t="s">
        <v>174</v>
      </c>
      <c r="D119" s="289">
        <v>228.82</v>
      </c>
      <c r="E119" s="432">
        <v>3.0</v>
      </c>
      <c r="F119" s="432">
        <v>7.0</v>
      </c>
      <c r="G119" s="432"/>
      <c r="H119" s="432"/>
      <c r="I119" s="432"/>
      <c r="J119" s="432"/>
      <c r="K119" s="432"/>
      <c r="L119" s="432"/>
      <c r="M119" s="432"/>
      <c r="N119" s="432"/>
      <c r="O119" s="433"/>
      <c r="P119" s="433"/>
      <c r="Q119" s="432"/>
      <c r="R119" s="432"/>
      <c r="S119" s="348"/>
      <c r="T119" s="348"/>
      <c r="U119" s="433"/>
      <c r="V119" s="433"/>
      <c r="W119" s="433"/>
      <c r="X119" s="433"/>
      <c r="Y119" s="433"/>
      <c r="Z119" s="433"/>
      <c r="AA119" s="433"/>
      <c r="AB119" s="435"/>
    </row>
    <row r="120" spans="8:8" ht="16.5" customHeight="1">
      <c r="A120" s="574"/>
      <c r="B120" s="561">
        <v>8.0</v>
      </c>
      <c r="C120" s="500" t="s">
        <v>177</v>
      </c>
      <c r="D120" s="289">
        <v>402.71</v>
      </c>
      <c r="E120" s="432">
        <v>0.0</v>
      </c>
      <c r="F120" s="432">
        <v>0.0</v>
      </c>
      <c r="G120" s="432"/>
      <c r="H120" s="432"/>
      <c r="I120" s="432"/>
      <c r="J120" s="432"/>
      <c r="K120" s="432"/>
      <c r="L120" s="432"/>
      <c r="M120" s="432"/>
      <c r="N120" s="432"/>
      <c r="O120" s="433"/>
      <c r="P120" s="433"/>
      <c r="Q120" s="432"/>
      <c r="R120" s="432"/>
      <c r="S120" s="348"/>
      <c r="T120" s="348"/>
      <c r="U120" s="433"/>
      <c r="V120" s="433"/>
      <c r="W120" s="433"/>
      <c r="X120" s="433"/>
      <c r="Y120" s="433"/>
      <c r="Z120" s="433"/>
      <c r="AA120" s="433"/>
      <c r="AB120" s="435"/>
    </row>
    <row r="121" spans="8:8" ht="16.5" customHeight="1">
      <c r="A121" s="574"/>
      <c r="B121" s="561">
        <v>9.0</v>
      </c>
      <c r="C121" s="500" t="s">
        <v>172</v>
      </c>
      <c r="D121" s="289">
        <v>250.17</v>
      </c>
      <c r="E121" s="432">
        <v>0.0</v>
      </c>
      <c r="F121" s="432">
        <v>0.0</v>
      </c>
      <c r="G121" s="432"/>
      <c r="H121" s="432"/>
      <c r="I121" s="432"/>
      <c r="J121" s="432"/>
      <c r="K121" s="432"/>
      <c r="L121" s="432"/>
      <c r="M121" s="432"/>
      <c r="N121" s="432"/>
      <c r="O121" s="433"/>
      <c r="P121" s="433"/>
      <c r="Q121" s="432"/>
      <c r="R121" s="432"/>
      <c r="S121" s="348"/>
      <c r="T121" s="348"/>
      <c r="U121" s="433"/>
      <c r="V121" s="433"/>
      <c r="W121" s="433"/>
      <c r="X121" s="433"/>
      <c r="Y121" s="433"/>
      <c r="Z121" s="433"/>
      <c r="AA121" s="433"/>
      <c r="AB121" s="435"/>
    </row>
    <row r="122" spans="8:8" ht="16.5" customHeight="1">
      <c r="A122" s="574"/>
      <c r="B122" s="561">
        <v>10.0</v>
      </c>
      <c r="C122" s="500" t="s">
        <v>173</v>
      </c>
      <c r="D122" s="289">
        <v>250.17</v>
      </c>
      <c r="E122" s="432">
        <v>0.0</v>
      </c>
      <c r="F122" s="432">
        <v>0.0</v>
      </c>
      <c r="G122" s="432"/>
      <c r="H122" s="432"/>
      <c r="I122" s="432"/>
      <c r="J122" s="432"/>
      <c r="K122" s="432"/>
      <c r="L122" s="432"/>
      <c r="M122" s="432"/>
      <c r="N122" s="438"/>
      <c r="O122" s="433"/>
      <c r="P122" s="433"/>
      <c r="Q122" s="432"/>
      <c r="R122" s="438"/>
      <c r="S122" s="348"/>
      <c r="T122" s="460"/>
      <c r="U122" s="433"/>
      <c r="V122" s="433"/>
      <c r="W122" s="433"/>
      <c r="X122" s="433"/>
      <c r="Y122" s="433"/>
      <c r="Z122" s="433"/>
      <c r="AA122" s="433"/>
      <c r="AB122" s="435"/>
    </row>
    <row r="123" spans="8:8" ht="16.5" customHeight="1">
      <c r="A123" s="574"/>
      <c r="B123" s="561">
        <v>11.0</v>
      </c>
      <c r="C123" s="500" t="s">
        <v>219</v>
      </c>
      <c r="D123" s="289">
        <v>228.82</v>
      </c>
      <c r="E123" s="432">
        <v>4.0</v>
      </c>
      <c r="F123" s="432">
        <v>5.0</v>
      </c>
      <c r="G123" s="432"/>
      <c r="H123" s="432"/>
      <c r="I123" s="432"/>
      <c r="J123" s="432"/>
      <c r="K123" s="432"/>
      <c r="L123" s="432"/>
      <c r="M123" s="432"/>
      <c r="N123" s="432"/>
      <c r="O123" s="433"/>
      <c r="P123" s="433"/>
      <c r="Q123" s="432"/>
      <c r="R123" s="432"/>
      <c r="S123" s="348"/>
      <c r="T123" s="348"/>
      <c r="U123" s="433"/>
      <c r="V123" s="433"/>
      <c r="W123" s="433"/>
      <c r="X123" s="433"/>
      <c r="Y123" s="433"/>
      <c r="Z123" s="433"/>
      <c r="AA123" s="433"/>
      <c r="AB123" s="435"/>
    </row>
    <row r="124" spans="8:8" ht="16.5" customHeight="1">
      <c r="A124" s="574"/>
      <c r="B124" s="561">
        <v>12.0</v>
      </c>
      <c r="C124" s="500" t="s">
        <v>181</v>
      </c>
      <c r="D124" s="289">
        <v>56.38</v>
      </c>
      <c r="E124" s="432">
        <v>10.0</v>
      </c>
      <c r="F124" s="432">
        <v>20.0</v>
      </c>
      <c r="G124" s="432"/>
      <c r="H124" s="432"/>
      <c r="I124" s="432"/>
      <c r="J124" s="432"/>
      <c r="K124" s="432"/>
      <c r="L124" s="432"/>
      <c r="M124" s="432"/>
      <c r="N124" s="432"/>
      <c r="O124" s="433"/>
      <c r="P124" s="433"/>
      <c r="Q124" s="432"/>
      <c r="R124" s="432"/>
      <c r="S124" s="348"/>
      <c r="T124" s="348"/>
      <c r="U124" s="433"/>
      <c r="V124" s="433"/>
      <c r="W124" s="433"/>
      <c r="X124" s="433"/>
      <c r="Y124" s="433"/>
      <c r="Z124" s="433"/>
      <c r="AA124" s="433"/>
      <c r="AB124" s="435"/>
    </row>
    <row r="125" spans="8:8" ht="16.5" customHeight="1">
      <c r="A125" s="574"/>
      <c r="B125" s="561">
        <v>13.0</v>
      </c>
      <c r="C125" s="500" t="s">
        <v>220</v>
      </c>
      <c r="D125" s="289">
        <v>70.14</v>
      </c>
      <c r="E125" s="432">
        <v>5.0</v>
      </c>
      <c r="F125" s="432">
        <v>13.0</v>
      </c>
      <c r="G125" s="432"/>
      <c r="H125" s="432"/>
      <c r="I125" s="432"/>
      <c r="J125" s="432"/>
      <c r="K125" s="432"/>
      <c r="L125" s="432"/>
      <c r="M125" s="432"/>
      <c r="N125" s="432"/>
      <c r="O125" s="433"/>
      <c r="P125" s="433"/>
      <c r="Q125" s="432"/>
      <c r="R125" s="432"/>
      <c r="S125" s="348"/>
      <c r="T125" s="348"/>
      <c r="U125" s="433"/>
      <c r="V125" s="433"/>
      <c r="W125" s="433"/>
      <c r="X125" s="433"/>
      <c r="Y125" s="433"/>
      <c r="Z125" s="433"/>
      <c r="AA125" s="433"/>
      <c r="AB125" s="435"/>
    </row>
    <row r="126" spans="8:8" ht="16.5" customHeight="1">
      <c r="A126" s="574"/>
      <c r="B126" s="568">
        <v>14.0</v>
      </c>
      <c r="C126" s="539"/>
      <c r="D126" s="548"/>
      <c r="E126" s="441"/>
      <c r="F126" s="441"/>
      <c r="G126" s="442"/>
      <c r="H126" s="442"/>
      <c r="I126" s="441"/>
      <c r="J126" s="441"/>
      <c r="K126" s="441"/>
      <c r="L126" s="441"/>
      <c r="M126" s="441"/>
      <c r="N126" s="441"/>
      <c r="O126" s="442"/>
      <c r="P126" s="442"/>
      <c r="Q126" s="441"/>
      <c r="R126" s="441"/>
      <c r="S126" s="443"/>
      <c r="T126" s="443"/>
      <c r="U126" s="442"/>
      <c r="V126" s="442"/>
      <c r="W126" s="442"/>
      <c r="X126" s="442"/>
      <c r="Y126" s="442"/>
      <c r="Z126" s="442"/>
      <c r="AA126" s="442"/>
      <c r="AB126" s="444"/>
    </row>
    <row r="127" spans="8:8" ht="16.5" customHeight="1">
      <c r="A127" s="574"/>
      <c r="B127" s="565"/>
      <c r="C127" s="506" t="s">
        <v>187</v>
      </c>
      <c r="D127" s="507"/>
      <c r="E127" s="537">
        <v>0.0355654</v>
      </c>
      <c r="F127" s="537">
        <v>0.07281979999999999</v>
      </c>
      <c r="G127" s="537">
        <f t="shared" si="44" ref="G127:Z127">SUMPRODUCT($D113:$D126,G113:G126)/100000</f>
        <v>0.0</v>
      </c>
      <c r="H127" s="537">
        <f t="shared" si="44"/>
        <v>0.0</v>
      </c>
      <c r="I127" s="537">
        <f t="shared" si="44"/>
        <v>0.0</v>
      </c>
      <c r="J127" s="537">
        <f t="shared" si="44"/>
        <v>0.0</v>
      </c>
      <c r="K127" s="537">
        <f t="shared" si="44"/>
        <v>0.0</v>
      </c>
      <c r="L127" s="537">
        <f t="shared" si="44"/>
        <v>0.0</v>
      </c>
      <c r="M127" s="537">
        <f t="shared" si="44"/>
        <v>0.0</v>
      </c>
      <c r="N127" s="537">
        <f t="shared" si="44"/>
        <v>0.0</v>
      </c>
      <c r="O127" s="537">
        <f t="shared" si="44"/>
        <v>0.0</v>
      </c>
      <c r="P127" s="537">
        <f t="shared" si="44"/>
        <v>0.0</v>
      </c>
      <c r="Q127" s="537">
        <f t="shared" si="44"/>
        <v>0.0</v>
      </c>
      <c r="R127" s="537">
        <f t="shared" si="44"/>
        <v>0.0</v>
      </c>
      <c r="S127" s="537">
        <f t="shared" si="44"/>
        <v>0.0</v>
      </c>
      <c r="T127" s="537">
        <f t="shared" si="44"/>
        <v>0.0</v>
      </c>
      <c r="U127" s="537">
        <f t="shared" si="44"/>
        <v>0.0</v>
      </c>
      <c r="V127" s="537">
        <f t="shared" si="44"/>
        <v>0.0</v>
      </c>
      <c r="W127" s="537">
        <f t="shared" si="44"/>
        <v>0.0</v>
      </c>
      <c r="X127" s="537">
        <f t="shared" si="44"/>
        <v>0.0</v>
      </c>
      <c r="Y127" s="537">
        <f t="shared" si="44"/>
        <v>0.0</v>
      </c>
      <c r="Z127" s="537">
        <f t="shared" si="44"/>
        <v>0.0</v>
      </c>
      <c r="AA127" s="537">
        <v>0.0487744</v>
      </c>
      <c r="AB127" s="538">
        <v>0.08583320000000001</v>
      </c>
    </row>
    <row r="128" spans="8:8" ht="16.5" customHeight="1">
      <c r="A128" s="574"/>
      <c r="B128" s="566"/>
      <c r="C128" s="511"/>
      <c r="D128" s="512"/>
      <c r="E128" s="540"/>
      <c r="F128" s="540"/>
      <c r="G128" s="540"/>
      <c r="H128" s="540"/>
      <c r="I128" s="540"/>
      <c r="J128" s="540"/>
      <c r="K128" s="540"/>
      <c r="L128" s="540"/>
      <c r="M128" s="540"/>
      <c r="N128" s="540"/>
      <c r="O128" s="540"/>
      <c r="P128" s="540"/>
      <c r="Q128" s="541"/>
      <c r="R128" s="541"/>
      <c r="S128" s="540"/>
      <c r="T128" s="540"/>
      <c r="U128" s="540"/>
      <c r="V128" s="540"/>
      <c r="W128" s="540"/>
      <c r="X128" s="540"/>
      <c r="Y128" s="540"/>
      <c r="Z128" s="540"/>
      <c r="AA128" s="540"/>
      <c r="AB128" s="542"/>
    </row>
    <row r="129" spans="8:8" ht="16.5" customHeight="1">
      <c r="A129" s="574"/>
      <c r="B129" s="559" t="s">
        <v>221</v>
      </c>
      <c r="C129" s="517" t="s">
        <v>165</v>
      </c>
      <c r="D129" s="518"/>
      <c r="E129" s="531" t="s">
        <v>214</v>
      </c>
      <c r="F129" s="532" t="s">
        <v>215</v>
      </c>
      <c r="G129" s="532" t="s">
        <v>214</v>
      </c>
      <c r="H129" s="532" t="s">
        <v>215</v>
      </c>
      <c r="I129" s="532" t="s">
        <v>214</v>
      </c>
      <c r="J129" s="532" t="s">
        <v>215</v>
      </c>
      <c r="K129" s="532" t="s">
        <v>214</v>
      </c>
      <c r="L129" s="532" t="s">
        <v>215</v>
      </c>
      <c r="M129" s="532" t="s">
        <v>214</v>
      </c>
      <c r="N129" s="532" t="s">
        <v>215</v>
      </c>
      <c r="O129" s="532" t="s">
        <v>214</v>
      </c>
      <c r="P129" s="532" t="s">
        <v>215</v>
      </c>
      <c r="Q129" s="532" t="s">
        <v>214</v>
      </c>
      <c r="R129" s="532" t="s">
        <v>215</v>
      </c>
      <c r="S129" s="532" t="s">
        <v>214</v>
      </c>
      <c r="T129" s="532" t="s">
        <v>215</v>
      </c>
      <c r="U129" s="532" t="s">
        <v>214</v>
      </c>
      <c r="V129" s="532" t="s">
        <v>215</v>
      </c>
      <c r="W129" s="532" t="s">
        <v>214</v>
      </c>
      <c r="X129" s="532" t="s">
        <v>215</v>
      </c>
      <c r="Y129" s="532" t="s">
        <v>214</v>
      </c>
      <c r="Z129" s="532" t="s">
        <v>215</v>
      </c>
      <c r="AA129" s="532" t="s">
        <v>214</v>
      </c>
      <c r="AB129" s="533" t="s">
        <v>215</v>
      </c>
    </row>
    <row r="130" spans="8:8" ht="16.5" customHeight="1">
      <c r="A130" s="574"/>
      <c r="B130" s="561"/>
      <c r="C130" s="519" t="s">
        <v>222</v>
      </c>
      <c r="D130" s="534"/>
      <c r="E130" s="521">
        <v>0.0</v>
      </c>
      <c r="F130" s="521">
        <v>0.0</v>
      </c>
      <c r="G130" s="521">
        <f t="shared" si="45" ref="G130:Z130">SUMPRODUCT($D$114:$D$115:$D$116,G114:G115:G116)/100000</f>
        <v>0.0</v>
      </c>
      <c r="H130" s="521">
        <f t="shared" si="45"/>
        <v>0.0</v>
      </c>
      <c r="I130" s="521">
        <f t="shared" si="45"/>
        <v>0.0</v>
      </c>
      <c r="J130" s="521">
        <f t="shared" si="45"/>
        <v>0.0</v>
      </c>
      <c r="K130" s="521">
        <f t="shared" si="45"/>
        <v>0.0</v>
      </c>
      <c r="L130" s="521">
        <f t="shared" si="45"/>
        <v>0.0</v>
      </c>
      <c r="M130" s="521">
        <f t="shared" si="45"/>
        <v>0.0</v>
      </c>
      <c r="N130" s="521">
        <f t="shared" si="45"/>
        <v>0.0</v>
      </c>
      <c r="O130" s="521">
        <f t="shared" si="45"/>
        <v>0.0</v>
      </c>
      <c r="P130" s="521">
        <f t="shared" si="45"/>
        <v>0.0</v>
      </c>
      <c r="Q130" s="521">
        <f t="shared" si="45"/>
        <v>0.0</v>
      </c>
      <c r="R130" s="521">
        <f t="shared" si="45"/>
        <v>0.0</v>
      </c>
      <c r="S130" s="521">
        <f t="shared" si="45"/>
        <v>0.0</v>
      </c>
      <c r="T130" s="521">
        <f t="shared" si="45"/>
        <v>0.0</v>
      </c>
      <c r="U130" s="521">
        <f t="shared" si="45"/>
        <v>0.0</v>
      </c>
      <c r="V130" s="521">
        <f t="shared" si="45"/>
        <v>0.0</v>
      </c>
      <c r="W130" s="521">
        <f t="shared" si="45"/>
        <v>0.0</v>
      </c>
      <c r="X130" s="521">
        <f t="shared" si="45"/>
        <v>0.0</v>
      </c>
      <c r="Y130" s="521">
        <f t="shared" si="45"/>
        <v>0.0</v>
      </c>
      <c r="Z130" s="521">
        <f t="shared" si="45"/>
        <v>0.0</v>
      </c>
      <c r="AA130" s="521">
        <v>0.007719</v>
      </c>
      <c r="AB130" s="521">
        <v>0.0138942</v>
      </c>
    </row>
    <row r="131" spans="8:8" ht="16.5" customHeight="1">
      <c r="A131" s="574"/>
      <c r="B131" s="561"/>
      <c r="C131" s="519" t="s">
        <v>223</v>
      </c>
      <c r="D131" s="522"/>
      <c r="E131" s="523">
        <v>0.0172676</v>
      </c>
      <c r="F131" s="523">
        <v>0.0409846</v>
      </c>
      <c r="G131" s="523">
        <f t="shared" si="46" ref="G131:Z131">SUMPRODUCT($D$117:$D$118:$D$119:$D$120,G117:G118:G119:G120)/100000</f>
        <v>0.0</v>
      </c>
      <c r="H131" s="523">
        <f t="shared" si="46"/>
        <v>0.0</v>
      </c>
      <c r="I131" s="523">
        <f t="shared" si="46"/>
        <v>0.0</v>
      </c>
      <c r="J131" s="523">
        <f t="shared" si="46"/>
        <v>0.0</v>
      </c>
      <c r="K131" s="523">
        <f t="shared" si="46"/>
        <v>0.0</v>
      </c>
      <c r="L131" s="523">
        <f t="shared" si="46"/>
        <v>0.0</v>
      </c>
      <c r="M131" s="523">
        <f t="shared" si="46"/>
        <v>0.0</v>
      </c>
      <c r="N131" s="523">
        <f t="shared" si="46"/>
        <v>0.0</v>
      </c>
      <c r="O131" s="523">
        <f t="shared" si="46"/>
        <v>0.0</v>
      </c>
      <c r="P131" s="523">
        <f t="shared" si="46"/>
        <v>0.0</v>
      </c>
      <c r="Q131" s="523">
        <f t="shared" si="46"/>
        <v>0.0</v>
      </c>
      <c r="R131" s="523">
        <f t="shared" si="46"/>
        <v>0.0</v>
      </c>
      <c r="S131" s="523">
        <f t="shared" si="46"/>
        <v>0.0</v>
      </c>
      <c r="T131" s="523">
        <f t="shared" si="46"/>
        <v>0.0</v>
      </c>
      <c r="U131" s="523">
        <f t="shared" si="46"/>
        <v>0.0</v>
      </c>
      <c r="V131" s="523">
        <f t="shared" si="46"/>
        <v>0.0</v>
      </c>
      <c r="W131" s="523">
        <f t="shared" si="46"/>
        <v>0.0</v>
      </c>
      <c r="X131" s="523">
        <f t="shared" si="46"/>
        <v>0.0</v>
      </c>
      <c r="Y131" s="523">
        <f t="shared" si="46"/>
        <v>0.0</v>
      </c>
      <c r="Z131" s="523">
        <f t="shared" si="46"/>
        <v>0.0</v>
      </c>
      <c r="AA131" s="523">
        <v>0.0324546</v>
      </c>
      <c r="AB131" s="523">
        <v>0.0468112</v>
      </c>
    </row>
    <row r="132" spans="8:8" ht="16.5" customHeight="1">
      <c r="A132" s="574"/>
      <c r="B132" s="561"/>
      <c r="C132" s="524" t="s">
        <v>224</v>
      </c>
      <c r="D132" s="522"/>
      <c r="E132" s="523">
        <v>0.009152799999999999</v>
      </c>
      <c r="F132" s="523">
        <v>0.011441</v>
      </c>
      <c r="G132" s="523">
        <f t="shared" si="47" ref="G132:Z132">SUMPRODUCT($D$121:$D$122:$D$123,G121:G122:G123)/100000</f>
        <v>0.0</v>
      </c>
      <c r="H132" s="523">
        <f t="shared" si="47"/>
        <v>0.0</v>
      </c>
      <c r="I132" s="523">
        <f t="shared" si="47"/>
        <v>0.0</v>
      </c>
      <c r="J132" s="523">
        <f t="shared" si="47"/>
        <v>0.0</v>
      </c>
      <c r="K132" s="523">
        <f t="shared" si="47"/>
        <v>0.0</v>
      </c>
      <c r="L132" s="523">
        <f t="shared" si="47"/>
        <v>0.0</v>
      </c>
      <c r="M132" s="523">
        <f t="shared" si="47"/>
        <v>0.0</v>
      </c>
      <c r="N132" s="523">
        <f t="shared" si="47"/>
        <v>0.0</v>
      </c>
      <c r="O132" s="523">
        <f t="shared" si="47"/>
        <v>0.0</v>
      </c>
      <c r="P132" s="523">
        <f t="shared" si="47"/>
        <v>0.0</v>
      </c>
      <c r="Q132" s="523">
        <f t="shared" si="47"/>
        <v>0.0</v>
      </c>
      <c r="R132" s="523">
        <f t="shared" si="47"/>
        <v>0.0</v>
      </c>
      <c r="S132" s="523">
        <f t="shared" si="47"/>
        <v>0.0</v>
      </c>
      <c r="T132" s="523">
        <f t="shared" si="47"/>
        <v>0.0</v>
      </c>
      <c r="U132" s="523">
        <f t="shared" si="47"/>
        <v>0.0</v>
      </c>
      <c r="V132" s="523">
        <f t="shared" si="47"/>
        <v>0.0</v>
      </c>
      <c r="W132" s="523">
        <f t="shared" si="47"/>
        <v>0.0</v>
      </c>
      <c r="X132" s="523">
        <f t="shared" si="47"/>
        <v>0.0</v>
      </c>
      <c r="Y132" s="523">
        <f t="shared" si="47"/>
        <v>0.0</v>
      </c>
      <c r="Z132" s="523">
        <f t="shared" si="47"/>
        <v>0.0</v>
      </c>
      <c r="AA132" s="523">
        <v>0.0022881999999999998</v>
      </c>
      <c r="AB132" s="523">
        <v>0.0068646</v>
      </c>
    </row>
    <row r="133" spans="8:8" ht="16.5" customHeight="1">
      <c r="A133" s="574"/>
      <c r="B133" s="561"/>
      <c r="C133" s="519" t="s">
        <v>225</v>
      </c>
      <c r="D133" s="522"/>
      <c r="E133" s="523">
        <v>0.009145</v>
      </c>
      <c r="F133" s="523">
        <v>0.0203942</v>
      </c>
      <c r="G133" s="523">
        <f t="shared" si="48" ref="G133:Z133">SUMPRODUCT($D$124:$D$125,G124:G125)/100000</f>
        <v>0.0</v>
      </c>
      <c r="H133" s="523">
        <f t="shared" si="48"/>
        <v>0.0</v>
      </c>
      <c r="I133" s="523">
        <f t="shared" si="48"/>
        <v>0.0</v>
      </c>
      <c r="J133" s="523">
        <f t="shared" si="48"/>
        <v>0.0</v>
      </c>
      <c r="K133" s="523">
        <f t="shared" si="48"/>
        <v>0.0</v>
      </c>
      <c r="L133" s="523">
        <f t="shared" si="48"/>
        <v>0.0</v>
      </c>
      <c r="M133" s="523">
        <f t="shared" si="48"/>
        <v>0.0</v>
      </c>
      <c r="N133" s="523">
        <f t="shared" si="48"/>
        <v>0.0</v>
      </c>
      <c r="O133" s="523">
        <f t="shared" si="48"/>
        <v>0.0</v>
      </c>
      <c r="P133" s="523">
        <f t="shared" si="48"/>
        <v>0.0</v>
      </c>
      <c r="Q133" s="523">
        <f t="shared" si="48"/>
        <v>0.0</v>
      </c>
      <c r="R133" s="523">
        <f t="shared" si="48"/>
        <v>0.0</v>
      </c>
      <c r="S133" s="523">
        <f t="shared" si="48"/>
        <v>0.0</v>
      </c>
      <c r="T133" s="523">
        <f t="shared" si="48"/>
        <v>0.0</v>
      </c>
      <c r="U133" s="523">
        <f t="shared" si="48"/>
        <v>0.0</v>
      </c>
      <c r="V133" s="523">
        <f t="shared" si="48"/>
        <v>0.0</v>
      </c>
      <c r="W133" s="523">
        <f t="shared" si="48"/>
        <v>0.0</v>
      </c>
      <c r="X133" s="523">
        <f t="shared" si="48"/>
        <v>0.0</v>
      </c>
      <c r="Y133" s="523">
        <f t="shared" si="48"/>
        <v>0.0</v>
      </c>
      <c r="Z133" s="523">
        <f t="shared" si="48"/>
        <v>0.0</v>
      </c>
      <c r="AA133" s="523">
        <v>0.0063126</v>
      </c>
      <c r="AB133" s="523">
        <v>0.0182632</v>
      </c>
    </row>
    <row r="134" spans="8:8" ht="16.5" customHeight="1">
      <c r="A134" s="574"/>
      <c r="B134" s="568"/>
      <c r="C134" s="525" t="s">
        <v>187</v>
      </c>
      <c r="D134" s="526"/>
      <c r="E134" s="527">
        <f t="shared" si="49" ref="E134:Z134">SUM(E130:E133)</f>
        <v>0.0355654</v>
      </c>
      <c r="F134" s="528">
        <f t="shared" si="49"/>
        <v>0.0728198</v>
      </c>
      <c r="G134" s="528">
        <f t="shared" si="49"/>
        <v>0.0</v>
      </c>
      <c r="H134" s="528">
        <f t="shared" si="49"/>
        <v>0.0</v>
      </c>
      <c r="I134" s="528">
        <f t="shared" si="49"/>
        <v>0.0</v>
      </c>
      <c r="J134" s="528">
        <f t="shared" si="49"/>
        <v>0.0</v>
      </c>
      <c r="K134" s="528">
        <f t="shared" si="49"/>
        <v>0.0</v>
      </c>
      <c r="L134" s="528">
        <f t="shared" si="49"/>
        <v>0.0</v>
      </c>
      <c r="M134" s="528">
        <f t="shared" si="49"/>
        <v>0.0</v>
      </c>
      <c r="N134" s="528">
        <f t="shared" si="49"/>
        <v>0.0</v>
      </c>
      <c r="O134" s="528">
        <f t="shared" si="49"/>
        <v>0.0</v>
      </c>
      <c r="P134" s="528">
        <f t="shared" si="49"/>
        <v>0.0</v>
      </c>
      <c r="Q134" s="528">
        <f t="shared" si="49"/>
        <v>0.0</v>
      </c>
      <c r="R134" s="528">
        <f t="shared" si="49"/>
        <v>0.0</v>
      </c>
      <c r="S134" s="528">
        <f t="shared" si="49"/>
        <v>0.0</v>
      </c>
      <c r="T134" s="528">
        <f t="shared" si="49"/>
        <v>0.0</v>
      </c>
      <c r="U134" s="528">
        <f t="shared" si="49"/>
        <v>0.0</v>
      </c>
      <c r="V134" s="528">
        <f t="shared" si="49"/>
        <v>0.0</v>
      </c>
      <c r="W134" s="528">
        <f t="shared" si="49"/>
        <v>0.0</v>
      </c>
      <c r="X134" s="528">
        <f t="shared" si="49"/>
        <v>0.0</v>
      </c>
      <c r="Y134" s="528">
        <f t="shared" si="49"/>
        <v>0.0</v>
      </c>
      <c r="Z134" s="528">
        <f t="shared" si="49"/>
        <v>0.0</v>
      </c>
      <c r="AA134" s="528">
        <v>0.0487744</v>
      </c>
      <c r="AB134" s="529">
        <v>0.0858332</v>
      </c>
    </row>
    <row r="135" spans="8:8" ht="16.5" customHeight="1">
      <c r="A135" s="578"/>
      <c r="B135" s="581"/>
      <c r="C135" s="581"/>
      <c r="D135" s="581"/>
      <c r="G135" s="581"/>
      <c r="H135" s="581"/>
      <c r="I135" s="581"/>
      <c r="J135" s="581"/>
      <c r="K135" s="581"/>
      <c r="L135" s="581"/>
      <c r="M135" s="581"/>
      <c r="N135" s="581"/>
      <c r="O135" s="581"/>
      <c r="P135" s="581"/>
      <c r="Q135" s="578"/>
      <c r="R135" s="578"/>
      <c r="S135" s="581"/>
      <c r="T135" s="581"/>
      <c r="U135" s="581"/>
      <c r="V135" s="581"/>
      <c r="W135" s="581"/>
      <c r="X135" s="581"/>
      <c r="Y135" s="582"/>
      <c r="Z135" s="582"/>
      <c r="AA135" s="581"/>
      <c r="AB135" s="581"/>
    </row>
    <row r="136" spans="8:8" ht="16.5" customHeight="1">
      <c r="A136" s="578"/>
      <c r="B136" s="581"/>
      <c r="C136" s="581"/>
      <c r="D136" s="581"/>
      <c r="G136" s="581"/>
      <c r="H136" s="581"/>
      <c r="I136" s="581"/>
      <c r="J136" s="581"/>
      <c r="K136" s="581"/>
      <c r="L136" s="581"/>
      <c r="M136" s="581"/>
      <c r="N136" s="581"/>
      <c r="O136" s="581"/>
      <c r="P136" s="581"/>
      <c r="Q136" s="578"/>
      <c r="R136" s="578"/>
      <c r="S136" s="581"/>
      <c r="T136" s="581"/>
      <c r="U136" s="581"/>
      <c r="V136" s="581"/>
      <c r="W136" s="581"/>
      <c r="X136" s="581"/>
      <c r="Y136" s="582"/>
      <c r="Z136" s="582"/>
      <c r="AA136" s="581"/>
      <c r="AB136" s="581"/>
    </row>
    <row r="137" spans="8:8" ht="16.5" customHeight="1">
      <c r="A137" s="578"/>
      <c r="B137" s="581"/>
      <c r="C137" s="581"/>
      <c r="D137" s="581"/>
      <c r="G137" s="581"/>
      <c r="H137" s="581"/>
      <c r="I137" s="581"/>
      <c r="J137" s="581"/>
      <c r="K137" s="581"/>
      <c r="L137" s="581"/>
      <c r="M137" s="581"/>
      <c r="N137" s="581"/>
      <c r="O137" s="581"/>
      <c r="P137" s="581"/>
      <c r="Q137" s="578"/>
      <c r="R137" s="578"/>
      <c r="S137" s="581"/>
      <c r="T137" s="581"/>
      <c r="U137" s="581"/>
      <c r="V137" s="581"/>
      <c r="W137" s="581"/>
      <c r="X137" s="581"/>
      <c r="Y137" s="582"/>
      <c r="Z137" s="582"/>
      <c r="AA137" s="581"/>
      <c r="AB137" s="581"/>
    </row>
    <row r="138" spans="8:8" ht="16.5" customHeight="1">
      <c r="A138" s="578"/>
      <c r="B138" s="581"/>
      <c r="C138" s="581"/>
      <c r="D138" s="581"/>
      <c r="G138" s="581"/>
      <c r="H138" s="581"/>
      <c r="I138" s="581"/>
      <c r="J138" s="581"/>
      <c r="K138" s="581"/>
      <c r="L138" s="581"/>
      <c r="M138" s="581"/>
      <c r="N138" s="581"/>
      <c r="O138" s="581"/>
      <c r="P138" s="581"/>
      <c r="Q138" s="578"/>
      <c r="R138" s="578"/>
      <c r="S138" s="581"/>
      <c r="T138" s="581"/>
      <c r="U138" s="581"/>
      <c r="V138" s="581"/>
      <c r="W138" s="581"/>
      <c r="X138" s="581"/>
      <c r="Y138" s="582"/>
      <c r="Z138" s="582"/>
      <c r="AA138" s="581"/>
      <c r="AB138" s="581"/>
    </row>
    <row r="139" spans="8:8" ht="16.5" customHeight="1">
      <c r="A139" s="578"/>
      <c r="B139" s="581"/>
      <c r="C139" s="581"/>
      <c r="D139" s="581"/>
      <c r="G139" s="581"/>
      <c r="H139" s="581"/>
      <c r="I139" s="581"/>
      <c r="J139" s="581"/>
      <c r="K139" s="581"/>
      <c r="L139" s="581"/>
      <c r="M139" s="581"/>
      <c r="N139" s="581"/>
      <c r="O139" s="581"/>
      <c r="P139" s="581"/>
      <c r="Q139" s="578"/>
      <c r="R139" s="578"/>
      <c r="S139" s="581"/>
      <c r="T139" s="581"/>
      <c r="U139" s="581"/>
      <c r="V139" s="581"/>
      <c r="W139" s="581"/>
      <c r="X139" s="581"/>
      <c r="Y139" s="582"/>
      <c r="Z139" s="582"/>
      <c r="AA139" s="581"/>
      <c r="AB139" s="581"/>
    </row>
    <row r="140" spans="8:8" ht="16.5" customHeight="1">
      <c r="A140" s="578"/>
      <c r="B140" s="581"/>
      <c r="C140" s="581"/>
      <c r="D140" s="581"/>
      <c r="G140" s="581"/>
      <c r="H140" s="581"/>
      <c r="I140" s="581"/>
      <c r="J140" s="581"/>
      <c r="K140" s="581"/>
      <c r="L140" s="581"/>
      <c r="M140" s="581"/>
      <c r="N140" s="581"/>
      <c r="O140" s="581"/>
      <c r="P140" s="581"/>
      <c r="Q140" s="578"/>
      <c r="R140" s="578"/>
      <c r="S140" s="581"/>
      <c r="T140" s="581"/>
      <c r="U140" s="581"/>
      <c r="V140" s="581"/>
      <c r="W140" s="581"/>
      <c r="X140" s="581"/>
      <c r="Y140" s="582"/>
      <c r="Z140" s="582"/>
      <c r="AA140" s="581"/>
      <c r="AB140" s="581"/>
    </row>
    <row r="141" spans="8:8" ht="16.5" customHeight="1">
      <c r="A141" s="578"/>
      <c r="B141" s="581"/>
      <c r="C141" s="581"/>
      <c r="D141" s="581"/>
      <c r="G141" s="581"/>
      <c r="H141" s="581"/>
      <c r="I141" s="581"/>
      <c r="J141" s="581"/>
      <c r="K141" s="581"/>
      <c r="L141" s="581"/>
      <c r="M141" s="581"/>
      <c r="N141" s="581"/>
      <c r="O141" s="581"/>
      <c r="P141" s="581"/>
      <c r="Q141" s="578"/>
      <c r="R141" s="578"/>
      <c r="S141" s="581"/>
      <c r="T141" s="581"/>
      <c r="U141" s="581"/>
      <c r="V141" s="581"/>
      <c r="W141" s="581"/>
      <c r="X141" s="581"/>
      <c r="Y141" s="582"/>
      <c r="Z141" s="582"/>
      <c r="AA141" s="581"/>
      <c r="AB141" s="581"/>
    </row>
    <row r="142" spans="8:8" ht="16.5" customHeight="1">
      <c r="A142" s="578"/>
      <c r="B142" s="581"/>
      <c r="C142" s="581"/>
      <c r="D142" s="581"/>
      <c r="G142" s="581"/>
      <c r="H142" s="581"/>
      <c r="I142" s="581"/>
      <c r="J142" s="581"/>
      <c r="K142" s="581"/>
      <c r="L142" s="581"/>
      <c r="M142" s="581"/>
      <c r="N142" s="581"/>
      <c r="O142" s="581"/>
      <c r="P142" s="581"/>
      <c r="Q142" s="578"/>
      <c r="R142" s="578"/>
      <c r="S142" s="581"/>
      <c r="T142" s="581"/>
      <c r="U142" s="581"/>
      <c r="V142" s="581"/>
      <c r="W142" s="581"/>
      <c r="X142" s="581"/>
      <c r="Y142" s="582"/>
      <c r="Z142" s="582"/>
      <c r="AA142" s="581"/>
      <c r="AB142" s="581"/>
    </row>
    <row r="143" spans="8:8" ht="16.5" customHeight="1">
      <c r="A143" s="578"/>
      <c r="B143" s="581"/>
      <c r="C143" s="581"/>
      <c r="D143" s="581"/>
      <c r="G143" s="581"/>
      <c r="H143" s="581"/>
      <c r="I143" s="581"/>
      <c r="J143" s="581"/>
      <c r="K143" s="581"/>
      <c r="L143" s="581"/>
      <c r="M143" s="581"/>
      <c r="N143" s="581"/>
      <c r="O143" s="581"/>
      <c r="P143" s="581"/>
      <c r="Q143" s="578"/>
      <c r="R143" s="578"/>
      <c r="S143" s="581"/>
      <c r="T143" s="581"/>
      <c r="U143" s="581"/>
      <c r="V143" s="581"/>
      <c r="W143" s="581"/>
      <c r="X143" s="581"/>
      <c r="Y143" s="582"/>
      <c r="Z143" s="582"/>
      <c r="AA143" s="581"/>
      <c r="AB143" s="581"/>
    </row>
    <row r="144" spans="8:8" ht="16.5" customHeight="1">
      <c r="A144" s="578"/>
      <c r="B144" s="581"/>
      <c r="C144" s="581"/>
      <c r="D144" s="581"/>
      <c r="G144" s="581"/>
      <c r="H144" s="581"/>
      <c r="I144" s="581"/>
      <c r="J144" s="581"/>
      <c r="K144" s="581"/>
      <c r="L144" s="581"/>
      <c r="M144" s="581"/>
      <c r="N144" s="581"/>
      <c r="O144" s="581"/>
      <c r="P144" s="581"/>
      <c r="Q144" s="578"/>
      <c r="R144" s="578"/>
      <c r="S144" s="581"/>
      <c r="T144" s="581"/>
      <c r="U144" s="581"/>
      <c r="V144" s="581"/>
      <c r="W144" s="581"/>
      <c r="X144" s="581"/>
      <c r="Y144" s="582"/>
      <c r="Z144" s="582"/>
      <c r="AA144" s="581"/>
      <c r="AB144" s="581"/>
    </row>
    <row r="145" spans="8:8" ht="16.5" customHeight="1">
      <c r="A145" s="578"/>
      <c r="B145" s="581"/>
      <c r="C145" s="581"/>
      <c r="D145" s="581"/>
      <c r="G145" s="581"/>
      <c r="H145" s="581"/>
      <c r="I145" s="581"/>
      <c r="J145" s="581"/>
      <c r="K145" s="581"/>
      <c r="L145" s="581"/>
      <c r="M145" s="581"/>
      <c r="N145" s="581"/>
      <c r="O145" s="581"/>
      <c r="P145" s="581"/>
      <c r="Q145" s="578"/>
      <c r="R145" s="578"/>
      <c r="S145" s="581"/>
      <c r="T145" s="581"/>
      <c r="U145" s="581"/>
      <c r="V145" s="581"/>
      <c r="W145" s="581"/>
      <c r="X145" s="581"/>
      <c r="Y145" s="582"/>
      <c r="Z145" s="582"/>
      <c r="AA145" s="581"/>
      <c r="AB145" s="581"/>
    </row>
    <row r="146" spans="8:8" ht="16.5" customHeight="1">
      <c r="A146" s="578"/>
      <c r="B146" s="581"/>
      <c r="C146" s="581"/>
      <c r="D146" s="581"/>
      <c r="G146" s="581"/>
      <c r="H146" s="581"/>
      <c r="I146" s="581"/>
      <c r="J146" s="581"/>
      <c r="K146" s="581"/>
      <c r="L146" s="581"/>
      <c r="M146" s="581"/>
      <c r="N146" s="581"/>
      <c r="O146" s="581"/>
      <c r="P146" s="581"/>
      <c r="Q146" s="578"/>
      <c r="R146" s="578"/>
      <c r="S146" s="581"/>
      <c r="T146" s="581"/>
      <c r="U146" s="581"/>
      <c r="V146" s="581"/>
      <c r="W146" s="581"/>
      <c r="X146" s="581"/>
      <c r="Y146" s="582"/>
      <c r="Z146" s="582"/>
      <c r="AA146" s="581"/>
      <c r="AB146" s="581"/>
    </row>
    <row r="147" spans="8:8" ht="16.5" customHeight="1">
      <c r="A147" s="578"/>
      <c r="B147" s="581"/>
      <c r="C147" s="581"/>
      <c r="D147" s="581"/>
      <c r="G147" s="581"/>
      <c r="H147" s="581"/>
      <c r="I147" s="581"/>
      <c r="J147" s="581"/>
      <c r="K147" s="581"/>
      <c r="L147" s="581"/>
      <c r="M147" s="581"/>
      <c r="N147" s="581"/>
      <c r="O147" s="581"/>
      <c r="P147" s="581"/>
      <c r="Q147" s="578"/>
      <c r="R147" s="578"/>
      <c r="S147" s="581"/>
      <c r="T147" s="581"/>
      <c r="U147" s="581"/>
      <c r="V147" s="581"/>
      <c r="W147" s="581"/>
      <c r="X147" s="581"/>
      <c r="Y147" s="582"/>
      <c r="Z147" s="582"/>
      <c r="AA147" s="581"/>
      <c r="AB147" s="581"/>
    </row>
    <row r="148" spans="8:8" ht="16.5" customHeight="1">
      <c r="A148" s="578"/>
      <c r="B148" s="581"/>
      <c r="C148" s="581"/>
      <c r="D148" s="581"/>
      <c r="G148" s="581"/>
      <c r="H148" s="581"/>
      <c r="I148" s="581"/>
      <c r="J148" s="581"/>
      <c r="K148" s="581"/>
      <c r="L148" s="581"/>
      <c r="M148" s="581"/>
      <c r="N148" s="581"/>
      <c r="O148" s="581"/>
      <c r="P148" s="581"/>
      <c r="Q148" s="578"/>
      <c r="R148" s="578"/>
      <c r="S148" s="581"/>
      <c r="T148" s="581"/>
      <c r="U148" s="581"/>
      <c r="V148" s="581"/>
      <c r="W148" s="581"/>
      <c r="X148" s="581"/>
      <c r="Y148" s="582"/>
      <c r="Z148" s="582"/>
      <c r="AA148" s="581"/>
      <c r="AB148" s="581"/>
    </row>
    <row r="149" spans="8:8" ht="16.5" customHeight="1">
      <c r="A149" s="578"/>
      <c r="B149" s="581"/>
      <c r="C149" s="581"/>
      <c r="D149" s="581"/>
      <c r="G149" s="581"/>
      <c r="H149" s="581"/>
      <c r="I149" s="581"/>
      <c r="J149" s="581"/>
      <c r="K149" s="581"/>
      <c r="L149" s="581"/>
      <c r="M149" s="581"/>
      <c r="N149" s="581"/>
      <c r="O149" s="581"/>
      <c r="P149" s="581"/>
      <c r="Q149" s="578"/>
      <c r="R149" s="578"/>
      <c r="S149" s="581"/>
      <c r="T149" s="581"/>
      <c r="U149" s="581"/>
      <c r="V149" s="581"/>
      <c r="W149" s="581"/>
      <c r="X149" s="581"/>
      <c r="Y149" s="582"/>
      <c r="Z149" s="582"/>
      <c r="AA149" s="581"/>
      <c r="AB149" s="581"/>
    </row>
    <row r="150" spans="8:8" ht="16.5" customHeight="1">
      <c r="A150" s="578"/>
      <c r="B150" s="581"/>
      <c r="C150" s="581"/>
      <c r="D150" s="581"/>
      <c r="G150" s="581"/>
      <c r="H150" s="581"/>
      <c r="I150" s="581"/>
      <c r="J150" s="581"/>
      <c r="K150" s="581"/>
      <c r="L150" s="581"/>
      <c r="M150" s="581"/>
      <c r="N150" s="581"/>
      <c r="O150" s="581"/>
      <c r="P150" s="581"/>
      <c r="Q150" s="578"/>
      <c r="R150" s="578"/>
      <c r="S150" s="581"/>
      <c r="T150" s="581"/>
      <c r="U150" s="581"/>
      <c r="V150" s="581"/>
      <c r="W150" s="581"/>
      <c r="X150" s="581"/>
      <c r="Y150" s="582"/>
      <c r="Z150" s="582"/>
      <c r="AA150" s="581"/>
      <c r="AB150" s="581"/>
    </row>
    <row r="151" spans="8:8" ht="16.5" customHeight="1">
      <c r="A151" s="578"/>
      <c r="B151" s="581"/>
      <c r="C151" s="581"/>
      <c r="D151" s="581"/>
      <c r="G151" s="581"/>
      <c r="H151" s="581"/>
      <c r="I151" s="581"/>
      <c r="J151" s="581"/>
      <c r="K151" s="581"/>
      <c r="L151" s="581"/>
      <c r="M151" s="581"/>
      <c r="N151" s="581"/>
      <c r="O151" s="581"/>
      <c r="P151" s="581"/>
      <c r="Q151" s="578"/>
      <c r="R151" s="578"/>
      <c r="S151" s="581"/>
      <c r="T151" s="581"/>
      <c r="U151" s="581"/>
      <c r="V151" s="581"/>
      <c r="W151" s="581"/>
      <c r="X151" s="581"/>
      <c r="Y151" s="582"/>
      <c r="Z151" s="582"/>
      <c r="AA151" s="581"/>
      <c r="AB151" s="581"/>
    </row>
    <row r="152" spans="8:8" ht="16.5" customHeight="1">
      <c r="A152" s="578"/>
      <c r="B152" s="581"/>
      <c r="C152" s="581"/>
      <c r="D152" s="581"/>
      <c r="G152" s="581"/>
      <c r="H152" s="581"/>
      <c r="I152" s="581"/>
      <c r="J152" s="581"/>
      <c r="K152" s="581"/>
      <c r="L152" s="581"/>
      <c r="M152" s="581"/>
      <c r="N152" s="581"/>
      <c r="O152" s="581"/>
      <c r="P152" s="581"/>
      <c r="Q152" s="578"/>
      <c r="R152" s="578"/>
      <c r="S152" s="581"/>
      <c r="T152" s="581"/>
      <c r="U152" s="581"/>
      <c r="V152" s="581"/>
      <c r="W152" s="581"/>
      <c r="X152" s="581"/>
      <c r="Y152" s="582"/>
      <c r="Z152" s="582"/>
      <c r="AA152" s="581"/>
      <c r="AB152" s="581"/>
    </row>
    <row r="153" spans="8:8" ht="16.5" customHeight="1">
      <c r="A153" s="578"/>
      <c r="B153" s="581"/>
      <c r="C153" s="581"/>
      <c r="D153" s="581"/>
      <c r="G153" s="581"/>
      <c r="H153" s="581"/>
      <c r="I153" s="581"/>
      <c r="J153" s="581"/>
      <c r="K153" s="581"/>
      <c r="L153" s="581"/>
      <c r="M153" s="581"/>
      <c r="N153" s="581"/>
      <c r="O153" s="581"/>
      <c r="P153" s="581"/>
      <c r="Q153" s="578"/>
      <c r="R153" s="578"/>
      <c r="S153" s="581"/>
      <c r="T153" s="581"/>
      <c r="U153" s="581"/>
      <c r="V153" s="581"/>
      <c r="W153" s="581"/>
      <c r="X153" s="581"/>
      <c r="Y153" s="582"/>
      <c r="Z153" s="582"/>
      <c r="AA153" s="581"/>
      <c r="AB153" s="581"/>
    </row>
    <row r="154" spans="8:8" ht="16.5" customHeight="1">
      <c r="A154" s="578"/>
      <c r="B154" s="581"/>
      <c r="C154" s="581"/>
      <c r="D154" s="581"/>
      <c r="G154" s="581"/>
      <c r="H154" s="581"/>
      <c r="I154" s="581"/>
      <c r="J154" s="581"/>
      <c r="K154" s="581"/>
      <c r="L154" s="581"/>
      <c r="M154" s="581"/>
      <c r="N154" s="581"/>
      <c r="O154" s="581"/>
      <c r="P154" s="581"/>
      <c r="Q154" s="578"/>
      <c r="R154" s="578"/>
      <c r="S154" s="581"/>
      <c r="T154" s="581"/>
      <c r="U154" s="581"/>
      <c r="V154" s="581"/>
      <c r="W154" s="581"/>
      <c r="X154" s="581"/>
      <c r="Y154" s="582"/>
      <c r="Z154" s="582"/>
      <c r="AA154" s="581"/>
      <c r="AB154" s="581"/>
    </row>
    <row r="155" spans="8:8" ht="16.5" customHeight="1">
      <c r="A155" s="578"/>
      <c r="B155" s="581"/>
      <c r="C155" s="581"/>
      <c r="D155" s="581"/>
      <c r="G155" s="581"/>
      <c r="H155" s="581"/>
      <c r="I155" s="581"/>
      <c r="J155" s="581"/>
      <c r="K155" s="581"/>
      <c r="L155" s="581"/>
      <c r="M155" s="581"/>
      <c r="N155" s="581"/>
      <c r="O155" s="581"/>
      <c r="P155" s="581"/>
      <c r="Q155" s="578"/>
      <c r="R155" s="578"/>
      <c r="S155" s="581"/>
      <c r="T155" s="581"/>
      <c r="U155" s="581"/>
      <c r="V155" s="581"/>
      <c r="W155" s="581"/>
      <c r="X155" s="581"/>
      <c r="Y155" s="582"/>
      <c r="Z155" s="582"/>
      <c r="AA155" s="581"/>
      <c r="AB155" s="581"/>
    </row>
    <row r="156" spans="8:8" ht="16.5" customHeight="1">
      <c r="A156" s="578"/>
      <c r="B156" s="581"/>
      <c r="C156" s="581"/>
      <c r="D156" s="581"/>
      <c r="G156" s="581"/>
      <c r="H156" s="581"/>
      <c r="I156" s="581"/>
      <c r="J156" s="581"/>
      <c r="K156" s="581"/>
      <c r="L156" s="581"/>
      <c r="M156" s="581"/>
      <c r="N156" s="581"/>
      <c r="O156" s="581"/>
      <c r="P156" s="581"/>
      <c r="Q156" s="578"/>
      <c r="R156" s="578"/>
      <c r="S156" s="581"/>
      <c r="T156" s="581"/>
      <c r="U156" s="581"/>
      <c r="V156" s="581"/>
      <c r="W156" s="581"/>
      <c r="X156" s="581"/>
      <c r="Y156" s="582"/>
      <c r="Z156" s="582"/>
      <c r="AA156" s="581"/>
      <c r="AB156" s="581"/>
    </row>
    <row r="157" spans="8:8" ht="16.5" customHeight="1">
      <c r="A157" s="578"/>
      <c r="B157" s="581"/>
      <c r="C157" s="581"/>
      <c r="D157" s="581"/>
      <c r="G157" s="581"/>
      <c r="H157" s="581"/>
      <c r="I157" s="581"/>
      <c r="J157" s="581"/>
      <c r="K157" s="581"/>
      <c r="L157" s="581"/>
      <c r="M157" s="581"/>
      <c r="N157" s="581"/>
      <c r="O157" s="581"/>
      <c r="P157" s="581"/>
      <c r="Q157" s="578"/>
      <c r="R157" s="578"/>
      <c r="S157" s="581"/>
      <c r="T157" s="581"/>
      <c r="U157" s="581"/>
      <c r="V157" s="581"/>
      <c r="W157" s="581"/>
      <c r="X157" s="581"/>
      <c r="Y157" s="582"/>
      <c r="Z157" s="582"/>
      <c r="AA157" s="581"/>
      <c r="AB157" s="581"/>
    </row>
    <row r="158" spans="8:8" ht="16.5" customHeight="1">
      <c r="A158" s="578"/>
      <c r="B158" s="581"/>
      <c r="C158" s="581"/>
      <c r="D158" s="581"/>
      <c r="G158" s="581"/>
      <c r="H158" s="581"/>
      <c r="I158" s="581"/>
      <c r="J158" s="581"/>
      <c r="K158" s="581"/>
      <c r="L158" s="581"/>
      <c r="M158" s="581"/>
      <c r="N158" s="581"/>
      <c r="O158" s="581"/>
      <c r="P158" s="581"/>
      <c r="Q158" s="578"/>
      <c r="R158" s="578"/>
      <c r="S158" s="581"/>
      <c r="T158" s="581"/>
      <c r="U158" s="581"/>
      <c r="V158" s="581"/>
      <c r="W158" s="581"/>
      <c r="X158" s="581"/>
      <c r="Y158" s="582"/>
      <c r="Z158" s="582"/>
      <c r="AA158" s="581"/>
      <c r="AB158" s="581"/>
    </row>
    <row r="159" spans="8:8" ht="16.5" customHeight="1">
      <c r="A159" s="578"/>
      <c r="B159" s="581"/>
      <c r="C159" s="581"/>
      <c r="D159" s="581"/>
      <c r="G159" s="581"/>
      <c r="H159" s="581"/>
      <c r="I159" s="581"/>
      <c r="J159" s="581"/>
      <c r="K159" s="581"/>
      <c r="L159" s="581"/>
      <c r="M159" s="581"/>
      <c r="N159" s="581"/>
      <c r="O159" s="581"/>
      <c r="P159" s="581"/>
      <c r="Q159" s="578"/>
      <c r="R159" s="578"/>
      <c r="S159" s="581"/>
      <c r="T159" s="581"/>
      <c r="U159" s="581"/>
      <c r="V159" s="581"/>
      <c r="W159" s="581"/>
      <c r="X159" s="581"/>
      <c r="Y159" s="582"/>
      <c r="Z159" s="582"/>
      <c r="AA159" s="581"/>
      <c r="AB159" s="581"/>
    </row>
    <row r="160" spans="8:8" ht="16.5" customHeight="1">
      <c r="A160" s="578"/>
      <c r="B160" s="581"/>
      <c r="C160" s="581"/>
      <c r="D160" s="581"/>
      <c r="G160" s="581"/>
      <c r="H160" s="581"/>
      <c r="I160" s="581"/>
      <c r="J160" s="581"/>
      <c r="K160" s="581"/>
      <c r="L160" s="581"/>
      <c r="M160" s="581"/>
      <c r="N160" s="581"/>
      <c r="O160" s="581"/>
      <c r="P160" s="581"/>
      <c r="Q160" s="578"/>
      <c r="R160" s="578"/>
      <c r="S160" s="581"/>
      <c r="T160" s="581"/>
      <c r="U160" s="581"/>
      <c r="V160" s="581"/>
      <c r="W160" s="581"/>
      <c r="X160" s="581"/>
      <c r="Y160" s="582"/>
      <c r="Z160" s="582"/>
      <c r="AA160" s="581"/>
      <c r="AB160" s="581"/>
    </row>
    <row r="161" spans="8:8" ht="16.5" customHeight="1">
      <c r="A161" s="578"/>
      <c r="B161" s="581"/>
      <c r="C161" s="581"/>
      <c r="D161" s="581"/>
      <c r="G161" s="581"/>
      <c r="H161" s="581"/>
      <c r="I161" s="581"/>
      <c r="J161" s="581"/>
      <c r="K161" s="581"/>
      <c r="L161" s="581"/>
      <c r="M161" s="581"/>
      <c r="N161" s="581"/>
      <c r="O161" s="581"/>
      <c r="P161" s="581"/>
      <c r="Q161" s="578"/>
      <c r="R161" s="578"/>
      <c r="S161" s="581"/>
      <c r="T161" s="581"/>
      <c r="U161" s="581"/>
      <c r="V161" s="581"/>
      <c r="W161" s="581"/>
      <c r="X161" s="581"/>
      <c r="Y161" s="582"/>
      <c r="Z161" s="582"/>
      <c r="AA161" s="581"/>
      <c r="AB161" s="581"/>
    </row>
    <row r="162" spans="8:8" ht="16.5" customHeight="1">
      <c r="A162" s="578"/>
      <c r="B162" s="581"/>
      <c r="C162" s="581"/>
      <c r="D162" s="581"/>
      <c r="G162" s="581"/>
      <c r="H162" s="581"/>
      <c r="I162" s="581"/>
      <c r="J162" s="581"/>
      <c r="K162" s="581"/>
      <c r="L162" s="581"/>
      <c r="M162" s="581"/>
      <c r="N162" s="581"/>
      <c r="O162" s="581"/>
      <c r="P162" s="581"/>
      <c r="Q162" s="578"/>
      <c r="R162" s="578"/>
      <c r="S162" s="581"/>
      <c r="T162" s="581"/>
      <c r="U162" s="581"/>
      <c r="V162" s="581"/>
      <c r="W162" s="581"/>
      <c r="X162" s="581"/>
      <c r="Y162" s="582"/>
      <c r="Z162" s="582"/>
      <c r="AA162" s="581"/>
      <c r="AB162" s="581"/>
    </row>
    <row r="163" spans="8:8" ht="16.5" customHeight="1">
      <c r="A163" s="578"/>
      <c r="B163" s="581"/>
      <c r="C163" s="581"/>
      <c r="D163" s="581"/>
      <c r="G163" s="581"/>
      <c r="H163" s="581"/>
      <c r="I163" s="581"/>
      <c r="J163" s="581"/>
      <c r="K163" s="581"/>
      <c r="L163" s="581"/>
      <c r="M163" s="581"/>
      <c r="N163" s="581"/>
      <c r="O163" s="581"/>
      <c r="P163" s="581"/>
      <c r="Q163" s="578"/>
      <c r="R163" s="578"/>
      <c r="S163" s="581"/>
      <c r="T163" s="581"/>
      <c r="U163" s="581"/>
      <c r="V163" s="581"/>
      <c r="W163" s="581"/>
      <c r="X163" s="581"/>
      <c r="Y163" s="582"/>
      <c r="Z163" s="582"/>
      <c r="AA163" s="581"/>
      <c r="AB163" s="581"/>
    </row>
    <row r="164" spans="8:8" ht="16.5" customHeight="1">
      <c r="A164" s="578"/>
      <c r="B164" s="581"/>
      <c r="C164" s="581"/>
      <c r="D164" s="581"/>
      <c r="G164" s="581"/>
      <c r="H164" s="581"/>
      <c r="I164" s="581"/>
      <c r="J164" s="581"/>
      <c r="K164" s="581"/>
      <c r="L164" s="581"/>
      <c r="M164" s="581"/>
      <c r="N164" s="581"/>
      <c r="O164" s="581"/>
      <c r="P164" s="581"/>
      <c r="Q164" s="578"/>
      <c r="R164" s="578"/>
      <c r="S164" s="581"/>
      <c r="T164" s="581"/>
      <c r="U164" s="581"/>
      <c r="V164" s="581"/>
      <c r="W164" s="581"/>
      <c r="X164" s="581"/>
      <c r="Y164" s="582"/>
      <c r="Z164" s="582"/>
      <c r="AA164" s="581"/>
      <c r="AB164" s="581"/>
    </row>
    <row r="165" spans="8:8" ht="16.5" customHeight="1">
      <c r="A165" s="578"/>
      <c r="B165" s="581"/>
      <c r="C165" s="581"/>
      <c r="D165" s="581"/>
      <c r="G165" s="581"/>
      <c r="H165" s="581"/>
      <c r="I165" s="581"/>
      <c r="J165" s="581"/>
      <c r="K165" s="581"/>
      <c r="L165" s="581"/>
      <c r="M165" s="581"/>
      <c r="N165" s="581"/>
      <c r="O165" s="581"/>
      <c r="P165" s="581"/>
      <c r="Q165" s="578"/>
      <c r="R165" s="578"/>
      <c r="S165" s="581"/>
      <c r="T165" s="581"/>
      <c r="U165" s="581"/>
      <c r="V165" s="581"/>
      <c r="W165" s="581"/>
      <c r="X165" s="581"/>
      <c r="Y165" s="582"/>
      <c r="Z165" s="582"/>
      <c r="AA165" s="581"/>
      <c r="AB165" s="581"/>
    </row>
    <row r="166" spans="8:8" ht="16.5" customHeight="1">
      <c r="A166" s="578"/>
      <c r="B166" s="581"/>
      <c r="C166" s="581"/>
      <c r="D166" s="581"/>
      <c r="G166" s="581"/>
      <c r="H166" s="581"/>
      <c r="I166" s="581"/>
      <c r="J166" s="581"/>
      <c r="K166" s="581"/>
      <c r="L166" s="581"/>
      <c r="M166" s="581"/>
      <c r="N166" s="581"/>
      <c r="O166" s="581"/>
      <c r="P166" s="581"/>
      <c r="Q166" s="578"/>
      <c r="R166" s="578"/>
      <c r="S166" s="581"/>
      <c r="T166" s="581"/>
      <c r="U166" s="581"/>
      <c r="V166" s="581"/>
      <c r="W166" s="581"/>
      <c r="X166" s="581"/>
      <c r="Y166" s="582"/>
      <c r="Z166" s="582"/>
      <c r="AA166" s="581"/>
      <c r="AB166" s="581"/>
    </row>
    <row r="167" spans="8:8" ht="16.5" customHeight="1">
      <c r="A167" s="578"/>
      <c r="B167" s="581"/>
      <c r="C167" s="581"/>
      <c r="D167" s="581"/>
      <c r="G167" s="581"/>
      <c r="H167" s="581"/>
      <c r="I167" s="581"/>
      <c r="J167" s="581"/>
      <c r="K167" s="581"/>
      <c r="L167" s="581"/>
      <c r="M167" s="581"/>
      <c r="N167" s="581"/>
      <c r="O167" s="581"/>
      <c r="P167" s="581"/>
      <c r="Q167" s="578"/>
      <c r="R167" s="578"/>
      <c r="S167" s="581"/>
      <c r="T167" s="581"/>
      <c r="U167" s="581"/>
      <c r="V167" s="581"/>
      <c r="W167" s="581"/>
      <c r="X167" s="581"/>
      <c r="Y167" s="582"/>
      <c r="Z167" s="582"/>
      <c r="AA167" s="581"/>
      <c r="AB167" s="581"/>
    </row>
    <row r="168" spans="8:8" ht="16.5" customHeight="1">
      <c r="A168" s="578"/>
      <c r="B168" s="581"/>
      <c r="C168" s="581"/>
      <c r="D168" s="581"/>
      <c r="G168" s="581"/>
      <c r="H168" s="581"/>
      <c r="I168" s="581"/>
      <c r="J168" s="581"/>
      <c r="K168" s="581"/>
      <c r="L168" s="581"/>
      <c r="M168" s="581"/>
      <c r="N168" s="581"/>
      <c r="O168" s="581"/>
      <c r="P168" s="581"/>
      <c r="Q168" s="578"/>
      <c r="R168" s="578"/>
      <c r="S168" s="581"/>
      <c r="T168" s="581"/>
      <c r="U168" s="581"/>
      <c r="V168" s="581"/>
      <c r="W168" s="581"/>
      <c r="X168" s="581"/>
      <c r="Y168" s="582"/>
      <c r="Z168" s="582"/>
      <c r="AA168" s="581"/>
      <c r="AB168" s="581"/>
    </row>
    <row r="169" spans="8:8" ht="16.5" customHeight="1">
      <c r="A169" s="578"/>
      <c r="B169" s="581"/>
      <c r="C169" s="581"/>
      <c r="D169" s="581"/>
      <c r="G169" s="581"/>
      <c r="H169" s="581"/>
      <c r="I169" s="581"/>
      <c r="J169" s="581"/>
      <c r="K169" s="581"/>
      <c r="L169" s="581"/>
      <c r="M169" s="581"/>
      <c r="N169" s="581"/>
      <c r="O169" s="581"/>
      <c r="P169" s="581"/>
      <c r="Q169" s="578"/>
      <c r="R169" s="578"/>
      <c r="S169" s="581"/>
      <c r="T169" s="581"/>
      <c r="U169" s="581"/>
      <c r="V169" s="581"/>
      <c r="W169" s="581"/>
      <c r="X169" s="581"/>
      <c r="Y169" s="582"/>
      <c r="Z169" s="582"/>
      <c r="AA169" s="581"/>
      <c r="AB169" s="581"/>
    </row>
    <row r="170" spans="8:8" ht="16.5" customHeight="1">
      <c r="A170" s="578"/>
      <c r="B170" s="581"/>
      <c r="C170" s="581"/>
      <c r="D170" s="581"/>
      <c r="G170" s="581"/>
      <c r="H170" s="581"/>
      <c r="I170" s="581"/>
      <c r="J170" s="581"/>
      <c r="K170" s="581"/>
      <c r="L170" s="581"/>
      <c r="M170" s="581"/>
      <c r="N170" s="581"/>
      <c r="O170" s="581"/>
      <c r="P170" s="581"/>
      <c r="Q170" s="578"/>
      <c r="R170" s="578"/>
      <c r="S170" s="581"/>
      <c r="T170" s="581"/>
      <c r="U170" s="581"/>
      <c r="V170" s="581"/>
      <c r="W170" s="581"/>
      <c r="X170" s="581"/>
      <c r="Y170" s="582"/>
      <c r="Z170" s="582"/>
      <c r="AA170" s="581"/>
      <c r="AB170" s="581"/>
    </row>
    <row r="171" spans="8:8" ht="16.5" customHeight="1">
      <c r="A171" s="578"/>
      <c r="B171" s="581"/>
      <c r="C171" s="581"/>
      <c r="D171" s="581"/>
      <c r="G171" s="581"/>
      <c r="H171" s="581"/>
      <c r="I171" s="581"/>
      <c r="J171" s="581"/>
      <c r="K171" s="581"/>
      <c r="L171" s="581"/>
      <c r="M171" s="581"/>
      <c r="N171" s="581"/>
      <c r="O171" s="581"/>
      <c r="P171" s="581"/>
      <c r="Q171" s="578"/>
      <c r="R171" s="578"/>
      <c r="S171" s="581"/>
      <c r="T171" s="581"/>
      <c r="U171" s="581"/>
      <c r="V171" s="581"/>
      <c r="W171" s="581"/>
      <c r="X171" s="581"/>
      <c r="Y171" s="582"/>
      <c r="Z171" s="582"/>
      <c r="AA171" s="581"/>
      <c r="AB171" s="581"/>
    </row>
    <row r="172" spans="8:8" ht="16.5" customHeight="1">
      <c r="A172" s="578"/>
      <c r="B172" s="581"/>
      <c r="C172" s="581"/>
      <c r="D172" s="581"/>
      <c r="G172" s="581"/>
      <c r="H172" s="581"/>
      <c r="I172" s="581"/>
      <c r="J172" s="581"/>
      <c r="K172" s="581"/>
      <c r="L172" s="581"/>
      <c r="M172" s="581"/>
      <c r="N172" s="581"/>
      <c r="O172" s="581"/>
      <c r="P172" s="581"/>
      <c r="Q172" s="578"/>
      <c r="R172" s="578"/>
      <c r="S172" s="581"/>
      <c r="T172" s="581"/>
      <c r="U172" s="581"/>
      <c r="V172" s="581"/>
      <c r="W172" s="581"/>
      <c r="X172" s="581"/>
      <c r="Y172" s="582"/>
      <c r="Z172" s="582"/>
      <c r="AA172" s="581"/>
      <c r="AB172" s="581"/>
    </row>
    <row r="173" spans="8:8" ht="16.5" customHeight="1">
      <c r="A173" s="578"/>
      <c r="B173" s="581"/>
      <c r="C173" s="581"/>
      <c r="D173" s="581"/>
      <c r="G173" s="581"/>
      <c r="H173" s="581"/>
      <c r="I173" s="581"/>
      <c r="J173" s="581"/>
      <c r="K173" s="581"/>
      <c r="L173" s="581"/>
      <c r="M173" s="581"/>
      <c r="N173" s="581"/>
      <c r="O173" s="581"/>
      <c r="P173" s="581"/>
      <c r="Q173" s="578"/>
      <c r="R173" s="578"/>
      <c r="S173" s="581"/>
      <c r="T173" s="581"/>
      <c r="U173" s="581"/>
      <c r="V173" s="581"/>
      <c r="W173" s="581"/>
      <c r="X173" s="581"/>
      <c r="Y173" s="582"/>
      <c r="Z173" s="582"/>
      <c r="AA173" s="581"/>
      <c r="AB173" s="581"/>
    </row>
    <row r="174" spans="8:8" ht="16.5" customHeight="1">
      <c r="A174" s="578"/>
      <c r="B174" s="581"/>
      <c r="C174" s="581"/>
      <c r="D174" s="581"/>
      <c r="G174" s="581"/>
      <c r="H174" s="581"/>
      <c r="I174" s="581"/>
      <c r="J174" s="581"/>
      <c r="K174" s="581"/>
      <c r="L174" s="581"/>
      <c r="M174" s="581"/>
      <c r="N174" s="581"/>
      <c r="O174" s="581"/>
      <c r="P174" s="581"/>
      <c r="Q174" s="578"/>
      <c r="R174" s="578"/>
      <c r="S174" s="581"/>
      <c r="T174" s="581"/>
      <c r="U174" s="581"/>
      <c r="V174" s="581"/>
      <c r="W174" s="581"/>
      <c r="X174" s="581"/>
      <c r="Y174" s="582"/>
      <c r="Z174" s="582"/>
      <c r="AA174" s="581"/>
      <c r="AB174" s="581"/>
    </row>
    <row r="175" spans="8:8" ht="16.5" customHeight="1">
      <c r="A175" s="578"/>
      <c r="B175" s="581"/>
      <c r="C175" s="581"/>
      <c r="D175" s="581"/>
      <c r="G175" s="581"/>
      <c r="H175" s="581"/>
      <c r="I175" s="581"/>
      <c r="J175" s="581"/>
      <c r="K175" s="581"/>
      <c r="L175" s="581"/>
      <c r="M175" s="581"/>
      <c r="N175" s="581"/>
      <c r="O175" s="581"/>
      <c r="P175" s="581"/>
      <c r="Q175" s="578"/>
      <c r="R175" s="578"/>
      <c r="S175" s="581"/>
      <c r="T175" s="581"/>
      <c r="U175" s="581"/>
      <c r="V175" s="581"/>
      <c r="W175" s="581"/>
      <c r="X175" s="581"/>
      <c r="Y175" s="582"/>
      <c r="Z175" s="582"/>
      <c r="AA175" s="581"/>
      <c r="AB175" s="581"/>
    </row>
    <row r="176" spans="8:8" ht="16.5" customHeight="1">
      <c r="A176" s="578"/>
      <c r="B176" s="581"/>
      <c r="C176" s="581"/>
      <c r="D176" s="581"/>
      <c r="G176" s="581"/>
      <c r="H176" s="581"/>
      <c r="I176" s="581"/>
      <c r="J176" s="581"/>
      <c r="K176" s="581"/>
      <c r="L176" s="581"/>
      <c r="M176" s="581"/>
      <c r="N176" s="581"/>
      <c r="O176" s="581"/>
      <c r="P176" s="581"/>
      <c r="Q176" s="578"/>
      <c r="R176" s="578"/>
      <c r="S176" s="581"/>
      <c r="T176" s="581"/>
      <c r="U176" s="581"/>
      <c r="V176" s="581"/>
      <c r="W176" s="581"/>
      <c r="X176" s="581"/>
      <c r="Y176" s="582"/>
      <c r="Z176" s="582"/>
      <c r="AA176" s="581"/>
      <c r="AB176" s="581"/>
    </row>
    <row r="177" spans="8:8" ht="16.5" customHeight="1">
      <c r="A177" s="578"/>
      <c r="B177" s="581"/>
      <c r="C177" s="581"/>
      <c r="D177" s="581"/>
      <c r="G177" s="581"/>
      <c r="H177" s="581"/>
      <c r="I177" s="581"/>
      <c r="J177" s="581"/>
      <c r="K177" s="581"/>
      <c r="L177" s="581"/>
      <c r="M177" s="581"/>
      <c r="N177" s="581"/>
      <c r="O177" s="581"/>
      <c r="P177" s="581"/>
      <c r="Q177" s="578"/>
      <c r="R177" s="578"/>
      <c r="S177" s="581"/>
      <c r="T177" s="581"/>
      <c r="U177" s="581"/>
      <c r="V177" s="581"/>
      <c r="W177" s="581"/>
      <c r="X177" s="581"/>
      <c r="Y177" s="582"/>
      <c r="Z177" s="582"/>
      <c r="AA177" s="581"/>
      <c r="AB177" s="581"/>
    </row>
    <row r="178" spans="8:8" ht="16.5" customHeight="1">
      <c r="A178" s="578"/>
      <c r="B178" s="581"/>
      <c r="C178" s="581"/>
      <c r="D178" s="581"/>
      <c r="G178" s="581"/>
      <c r="H178" s="581"/>
      <c r="I178" s="581"/>
      <c r="J178" s="581"/>
      <c r="K178" s="581"/>
      <c r="L178" s="581"/>
      <c r="M178" s="581"/>
      <c r="N178" s="581"/>
      <c r="O178" s="581"/>
      <c r="P178" s="581"/>
      <c r="Q178" s="578"/>
      <c r="R178" s="578"/>
      <c r="S178" s="581"/>
      <c r="T178" s="581"/>
      <c r="U178" s="581"/>
      <c r="V178" s="581"/>
      <c r="W178" s="581"/>
      <c r="X178" s="581"/>
      <c r="Y178" s="582"/>
      <c r="Z178" s="582"/>
      <c r="AA178" s="581"/>
      <c r="AB178" s="581"/>
    </row>
    <row r="179" spans="8:8" ht="16.5" customHeight="1">
      <c r="A179" s="578"/>
      <c r="B179" s="581"/>
      <c r="C179" s="581"/>
      <c r="D179" s="581"/>
      <c r="G179" s="581"/>
      <c r="H179" s="581"/>
      <c r="I179" s="581"/>
      <c r="J179" s="581"/>
      <c r="K179" s="581"/>
      <c r="L179" s="581"/>
      <c r="M179" s="581"/>
      <c r="N179" s="581"/>
      <c r="O179" s="581"/>
      <c r="P179" s="581"/>
      <c r="Q179" s="578"/>
      <c r="R179" s="578"/>
      <c r="S179" s="581"/>
      <c r="T179" s="581"/>
      <c r="U179" s="581"/>
      <c r="V179" s="581"/>
      <c r="W179" s="581"/>
      <c r="X179" s="581"/>
      <c r="Y179" s="582"/>
      <c r="Z179" s="582"/>
      <c r="AA179" s="581"/>
      <c r="AB179" s="581"/>
    </row>
    <row r="180" spans="8:8" ht="16.5" customHeight="1">
      <c r="A180" s="578"/>
      <c r="B180" s="581"/>
      <c r="C180" s="581"/>
      <c r="D180" s="581"/>
      <c r="G180" s="581"/>
      <c r="H180" s="581"/>
      <c r="I180" s="581"/>
      <c r="J180" s="581"/>
      <c r="K180" s="581"/>
      <c r="L180" s="581"/>
      <c r="M180" s="581"/>
      <c r="N180" s="581"/>
      <c r="O180" s="581"/>
      <c r="P180" s="581"/>
      <c r="Q180" s="578"/>
      <c r="R180" s="578"/>
      <c r="S180" s="581"/>
      <c r="T180" s="581"/>
      <c r="U180" s="581"/>
      <c r="V180" s="581"/>
      <c r="W180" s="581"/>
      <c r="X180" s="581"/>
      <c r="Y180" s="582"/>
      <c r="Z180" s="582"/>
      <c r="AA180" s="581"/>
      <c r="AB180" s="581"/>
    </row>
    <row r="181" spans="8:8" ht="16.5" customHeight="1">
      <c r="A181" s="578"/>
      <c r="B181" s="581"/>
      <c r="C181" s="581"/>
      <c r="D181" s="581"/>
      <c r="G181" s="581"/>
      <c r="H181" s="581"/>
      <c r="I181" s="581"/>
      <c r="J181" s="581"/>
      <c r="K181" s="581"/>
      <c r="L181" s="581"/>
      <c r="M181" s="581"/>
      <c r="N181" s="581"/>
      <c r="O181" s="581"/>
      <c r="P181" s="581"/>
      <c r="Q181" s="578"/>
      <c r="R181" s="578"/>
      <c r="S181" s="581"/>
      <c r="T181" s="581"/>
      <c r="U181" s="581"/>
      <c r="V181" s="581"/>
      <c r="W181" s="581"/>
      <c r="X181" s="581"/>
      <c r="Y181" s="582"/>
      <c r="Z181" s="582"/>
      <c r="AA181" s="581"/>
      <c r="AB181" s="581"/>
    </row>
    <row r="182" spans="8:8" ht="16.5" customHeight="1">
      <c r="A182" s="578"/>
      <c r="B182" s="581"/>
      <c r="C182" s="581"/>
      <c r="D182" s="581"/>
      <c r="G182" s="581"/>
      <c r="H182" s="581"/>
      <c r="I182" s="581"/>
      <c r="J182" s="581"/>
      <c r="K182" s="581"/>
      <c r="L182" s="581"/>
      <c r="M182" s="581"/>
      <c r="N182" s="581"/>
      <c r="O182" s="581"/>
      <c r="P182" s="581"/>
      <c r="Q182" s="578"/>
      <c r="R182" s="578"/>
      <c r="S182" s="581"/>
      <c r="T182" s="581"/>
      <c r="U182" s="581"/>
      <c r="V182" s="581"/>
      <c r="W182" s="581"/>
      <c r="X182" s="581"/>
      <c r="Y182" s="582"/>
      <c r="Z182" s="582"/>
      <c r="AA182" s="581"/>
      <c r="AB182" s="581"/>
    </row>
    <row r="183" spans="8:8" ht="16.5" customHeight="1">
      <c r="A183" s="578"/>
      <c r="B183" s="581"/>
      <c r="C183" s="581"/>
      <c r="D183" s="581"/>
      <c r="G183" s="581"/>
      <c r="H183" s="581"/>
      <c r="I183" s="581"/>
      <c r="J183" s="581"/>
      <c r="K183" s="581"/>
      <c r="L183" s="581"/>
      <c r="M183" s="581"/>
      <c r="N183" s="581"/>
      <c r="O183" s="581"/>
      <c r="P183" s="581"/>
      <c r="Q183" s="578"/>
      <c r="R183" s="578"/>
      <c r="S183" s="581"/>
      <c r="T183" s="581"/>
      <c r="U183" s="581"/>
      <c r="V183" s="581"/>
      <c r="W183" s="581"/>
      <c r="X183" s="581"/>
      <c r="Y183" s="582"/>
      <c r="Z183" s="582"/>
      <c r="AA183" s="581"/>
      <c r="AB183" s="581"/>
    </row>
    <row r="184" spans="8:8" ht="16.5" customHeight="1">
      <c r="A184" s="578"/>
      <c r="B184" s="581"/>
      <c r="C184" s="581"/>
      <c r="D184" s="581"/>
      <c r="G184" s="581"/>
      <c r="H184" s="581"/>
      <c r="I184" s="581"/>
      <c r="J184" s="581"/>
      <c r="K184" s="581"/>
      <c r="L184" s="581"/>
      <c r="M184" s="581"/>
      <c r="N184" s="581"/>
      <c r="O184" s="581"/>
      <c r="P184" s="581"/>
      <c r="Q184" s="578"/>
      <c r="R184" s="578"/>
      <c r="S184" s="581"/>
      <c r="T184" s="581"/>
      <c r="U184" s="581"/>
      <c r="V184" s="581"/>
      <c r="W184" s="581"/>
      <c r="X184" s="581"/>
      <c r="Y184" s="582"/>
      <c r="Z184" s="582"/>
      <c r="AA184" s="581"/>
      <c r="AB184" s="581"/>
    </row>
    <row r="185" spans="8:8" ht="16.5" customHeight="1">
      <c r="A185" s="578"/>
      <c r="B185" s="581"/>
      <c r="C185" s="581"/>
      <c r="D185" s="581"/>
      <c r="G185" s="581"/>
      <c r="H185" s="581"/>
      <c r="I185" s="581"/>
      <c r="J185" s="581"/>
      <c r="K185" s="581"/>
      <c r="L185" s="581"/>
      <c r="M185" s="581"/>
      <c r="N185" s="581"/>
      <c r="O185" s="581"/>
      <c r="P185" s="581"/>
      <c r="Q185" s="578"/>
      <c r="R185" s="578"/>
      <c r="S185" s="581"/>
      <c r="T185" s="581"/>
      <c r="U185" s="581"/>
      <c r="V185" s="581"/>
      <c r="W185" s="581"/>
      <c r="X185" s="581"/>
      <c r="Y185" s="582"/>
      <c r="Z185" s="582"/>
      <c r="AA185" s="581"/>
      <c r="AB185" s="581"/>
    </row>
    <row r="186" spans="8:8" ht="16.5" customHeight="1">
      <c r="A186" s="578"/>
      <c r="B186" s="581"/>
      <c r="C186" s="581"/>
      <c r="D186" s="581"/>
      <c r="G186" s="581"/>
      <c r="H186" s="581"/>
      <c r="I186" s="581"/>
      <c r="J186" s="581"/>
      <c r="K186" s="581"/>
      <c r="L186" s="581"/>
      <c r="M186" s="581"/>
      <c r="N186" s="581"/>
      <c r="O186" s="581"/>
      <c r="P186" s="581"/>
      <c r="Q186" s="578"/>
      <c r="R186" s="578"/>
      <c r="S186" s="581"/>
      <c r="T186" s="581"/>
      <c r="U186" s="581"/>
      <c r="V186" s="581"/>
      <c r="W186" s="581"/>
      <c r="X186" s="581"/>
      <c r="Y186" s="582"/>
      <c r="Z186" s="582"/>
      <c r="AA186" s="581"/>
      <c r="AB186" s="581"/>
    </row>
    <row r="187" spans="8:8" ht="16.5" customHeight="1">
      <c r="A187" s="578"/>
      <c r="B187" s="581"/>
      <c r="C187" s="581"/>
      <c r="D187" s="581"/>
      <c r="G187" s="581"/>
      <c r="H187" s="581"/>
      <c r="I187" s="581"/>
      <c r="J187" s="581"/>
      <c r="K187" s="581"/>
      <c r="L187" s="581"/>
      <c r="M187" s="581"/>
      <c r="N187" s="581"/>
      <c r="O187" s="581"/>
      <c r="P187" s="581"/>
      <c r="Q187" s="578"/>
      <c r="R187" s="578"/>
      <c r="S187" s="581"/>
      <c r="T187" s="581"/>
      <c r="U187" s="581"/>
      <c r="V187" s="581"/>
      <c r="W187" s="581"/>
      <c r="X187" s="581"/>
      <c r="Y187" s="582"/>
      <c r="Z187" s="582"/>
      <c r="AA187" s="581"/>
      <c r="AB187" s="581"/>
    </row>
    <row r="188" spans="8:8" ht="16.5" customHeight="1">
      <c r="A188" s="578"/>
      <c r="B188" s="581"/>
      <c r="C188" s="581"/>
      <c r="D188" s="581"/>
      <c r="G188" s="581"/>
      <c r="H188" s="581"/>
      <c r="I188" s="581"/>
      <c r="J188" s="581"/>
      <c r="K188" s="581"/>
      <c r="L188" s="581"/>
      <c r="M188" s="581"/>
      <c r="N188" s="581"/>
      <c r="O188" s="581"/>
      <c r="P188" s="581"/>
      <c r="Q188" s="578"/>
      <c r="R188" s="578"/>
      <c r="S188" s="581"/>
      <c r="T188" s="581"/>
      <c r="U188" s="581"/>
      <c r="V188" s="581"/>
      <c r="W188" s="581"/>
      <c r="X188" s="581"/>
      <c r="Y188" s="582"/>
      <c r="Z188" s="582"/>
      <c r="AA188" s="581"/>
      <c r="AB188" s="581"/>
    </row>
    <row r="189" spans="8:8" ht="16.5" customHeight="1">
      <c r="A189" s="578"/>
      <c r="B189" s="581"/>
      <c r="C189" s="581"/>
      <c r="D189" s="581"/>
      <c r="G189" s="581"/>
      <c r="H189" s="581"/>
      <c r="I189" s="581"/>
      <c r="J189" s="581"/>
      <c r="K189" s="581"/>
      <c r="L189" s="581"/>
      <c r="M189" s="581"/>
      <c r="N189" s="581"/>
      <c r="O189" s="581"/>
      <c r="P189" s="581"/>
      <c r="Q189" s="578"/>
      <c r="R189" s="578"/>
      <c r="S189" s="581"/>
      <c r="T189" s="581"/>
      <c r="U189" s="581"/>
      <c r="V189" s="581"/>
      <c r="W189" s="581"/>
      <c r="X189" s="581"/>
      <c r="Y189" s="582"/>
      <c r="Z189" s="582"/>
      <c r="AA189" s="581"/>
      <c r="AB189" s="581"/>
    </row>
    <row r="190" spans="8:8" ht="16.5" customHeight="1">
      <c r="A190" s="578"/>
      <c r="B190" s="581"/>
      <c r="C190" s="581"/>
      <c r="D190" s="581"/>
      <c r="G190" s="581"/>
      <c r="H190" s="581"/>
      <c r="I190" s="581"/>
      <c r="J190" s="581"/>
      <c r="K190" s="581"/>
      <c r="L190" s="581"/>
      <c r="M190" s="581"/>
      <c r="N190" s="581"/>
      <c r="O190" s="581"/>
      <c r="P190" s="581"/>
      <c r="Q190" s="578"/>
      <c r="R190" s="578"/>
      <c r="S190" s="581"/>
      <c r="T190" s="581"/>
      <c r="U190" s="581"/>
      <c r="V190" s="581"/>
      <c r="W190" s="581"/>
      <c r="X190" s="581"/>
      <c r="Y190" s="582"/>
      <c r="Z190" s="582"/>
      <c r="AA190" s="581"/>
      <c r="AB190" s="581"/>
    </row>
    <row r="191" spans="8:8" ht="16.5" customHeight="1">
      <c r="A191" s="578"/>
      <c r="B191" s="581"/>
      <c r="C191" s="581"/>
      <c r="D191" s="581"/>
      <c r="G191" s="581"/>
      <c r="H191" s="581"/>
      <c r="I191" s="581"/>
      <c r="J191" s="581"/>
      <c r="K191" s="581"/>
      <c r="L191" s="581"/>
      <c r="M191" s="581"/>
      <c r="N191" s="581"/>
      <c r="O191" s="581"/>
      <c r="P191" s="581"/>
      <c r="Q191" s="578"/>
      <c r="R191" s="578"/>
      <c r="S191" s="581"/>
      <c r="T191" s="581"/>
      <c r="U191" s="581"/>
      <c r="V191" s="581"/>
      <c r="W191" s="581"/>
      <c r="X191" s="581"/>
      <c r="Y191" s="582"/>
      <c r="Z191" s="582"/>
      <c r="AA191" s="581"/>
      <c r="AB191" s="581"/>
    </row>
    <row r="192" spans="8:8" ht="16.5" customHeight="1">
      <c r="A192" s="578"/>
      <c r="B192" s="581"/>
      <c r="C192" s="581"/>
      <c r="D192" s="581"/>
      <c r="G192" s="581"/>
      <c r="H192" s="581"/>
      <c r="I192" s="581"/>
      <c r="J192" s="581"/>
      <c r="K192" s="581"/>
      <c r="L192" s="581"/>
      <c r="M192" s="581"/>
      <c r="N192" s="581"/>
      <c r="O192" s="581"/>
      <c r="P192" s="581"/>
      <c r="Q192" s="578"/>
      <c r="R192" s="578"/>
      <c r="S192" s="581"/>
      <c r="T192" s="581"/>
      <c r="U192" s="581"/>
      <c r="V192" s="581"/>
      <c r="W192" s="581"/>
      <c r="X192" s="581"/>
      <c r="Y192" s="582"/>
      <c r="Z192" s="582"/>
      <c r="AA192" s="581"/>
      <c r="AB192" s="581"/>
    </row>
    <row r="193" spans="8:8" ht="16.5" customHeight="1">
      <c r="A193" s="578"/>
      <c r="B193" s="581"/>
      <c r="C193" s="581"/>
      <c r="D193" s="581"/>
      <c r="G193" s="581"/>
      <c r="H193" s="581"/>
      <c r="I193" s="581"/>
      <c r="J193" s="581"/>
      <c r="K193" s="581"/>
      <c r="L193" s="581"/>
      <c r="M193" s="581"/>
      <c r="N193" s="581"/>
      <c r="O193" s="581"/>
      <c r="P193" s="581"/>
      <c r="Q193" s="578"/>
      <c r="R193" s="578"/>
      <c r="S193" s="581"/>
      <c r="T193" s="581"/>
      <c r="U193" s="581"/>
      <c r="V193" s="581"/>
      <c r="W193" s="581"/>
      <c r="X193" s="581"/>
      <c r="Y193" s="582"/>
      <c r="Z193" s="582"/>
      <c r="AA193" s="581"/>
      <c r="AB193" s="581"/>
    </row>
    <row r="194" spans="8:8" ht="16.5" customHeight="1">
      <c r="A194" s="578"/>
      <c r="B194" s="581"/>
      <c r="C194" s="581"/>
      <c r="D194" s="581"/>
      <c r="G194" s="581"/>
      <c r="H194" s="581"/>
      <c r="I194" s="581"/>
      <c r="J194" s="581"/>
      <c r="K194" s="581"/>
      <c r="L194" s="581"/>
      <c r="M194" s="581"/>
      <c r="N194" s="581"/>
      <c r="O194" s="581"/>
      <c r="P194" s="581"/>
      <c r="Q194" s="578"/>
      <c r="R194" s="578"/>
      <c r="S194" s="581"/>
      <c r="T194" s="581"/>
      <c r="U194" s="581"/>
      <c r="V194" s="581"/>
      <c r="W194" s="581"/>
      <c r="X194" s="581"/>
      <c r="Y194" s="582"/>
      <c r="Z194" s="582"/>
      <c r="AA194" s="581"/>
      <c r="AB194" s="581"/>
    </row>
    <row r="195" spans="8:8" ht="16.5" customHeight="1">
      <c r="A195" s="578"/>
      <c r="B195" s="581"/>
      <c r="C195" s="581"/>
      <c r="D195" s="581"/>
      <c r="G195" s="581"/>
      <c r="H195" s="581"/>
      <c r="I195" s="581"/>
      <c r="J195" s="581"/>
      <c r="K195" s="581"/>
      <c r="L195" s="581"/>
      <c r="M195" s="581"/>
      <c r="N195" s="581"/>
      <c r="O195" s="581"/>
      <c r="P195" s="581"/>
      <c r="Q195" s="578"/>
      <c r="R195" s="578"/>
      <c r="S195" s="581"/>
      <c r="T195" s="581"/>
      <c r="U195" s="581"/>
      <c r="V195" s="581"/>
      <c r="W195" s="581"/>
      <c r="X195" s="581"/>
      <c r="Y195" s="582"/>
      <c r="Z195" s="582"/>
      <c r="AA195" s="581"/>
      <c r="AB195" s="581"/>
    </row>
    <row r="196" spans="8:8" ht="16.5" customHeight="1">
      <c r="A196" s="578"/>
      <c r="B196" s="581"/>
      <c r="C196" s="581"/>
      <c r="D196" s="581"/>
      <c r="G196" s="581"/>
      <c r="H196" s="581"/>
      <c r="I196" s="581"/>
      <c r="J196" s="581"/>
      <c r="K196" s="581"/>
      <c r="L196" s="581"/>
      <c r="M196" s="581"/>
      <c r="N196" s="581"/>
      <c r="O196" s="581"/>
      <c r="P196" s="581"/>
      <c r="Q196" s="578"/>
      <c r="R196" s="578"/>
      <c r="S196" s="581"/>
      <c r="T196" s="581"/>
      <c r="U196" s="581"/>
      <c r="V196" s="581"/>
      <c r="W196" s="581"/>
      <c r="X196" s="581"/>
      <c r="Y196" s="582"/>
      <c r="Z196" s="582"/>
      <c r="AA196" s="581"/>
      <c r="AB196" s="581"/>
    </row>
    <row r="197" spans="8:8" ht="16.5" customHeight="1">
      <c r="A197" s="578"/>
      <c r="B197" s="581"/>
      <c r="C197" s="581"/>
      <c r="D197" s="581"/>
      <c r="G197" s="581"/>
      <c r="H197" s="581"/>
      <c r="I197" s="581"/>
      <c r="J197" s="581"/>
      <c r="K197" s="581"/>
      <c r="L197" s="581"/>
      <c r="M197" s="581"/>
      <c r="N197" s="581"/>
      <c r="O197" s="581"/>
      <c r="P197" s="581"/>
      <c r="Q197" s="578"/>
      <c r="R197" s="578"/>
      <c r="S197" s="581"/>
      <c r="T197" s="581"/>
      <c r="U197" s="581"/>
      <c r="V197" s="581"/>
      <c r="W197" s="581"/>
      <c r="X197" s="581"/>
      <c r="Y197" s="582"/>
      <c r="Z197" s="582"/>
      <c r="AA197" s="581"/>
      <c r="AB197" s="581"/>
    </row>
    <row r="198" spans="8:8" ht="16.5" customHeight="1">
      <c r="A198" s="578"/>
      <c r="B198" s="581"/>
      <c r="C198" s="581"/>
      <c r="D198" s="581"/>
      <c r="G198" s="581"/>
      <c r="H198" s="581"/>
      <c r="I198" s="581"/>
      <c r="J198" s="581"/>
      <c r="K198" s="581"/>
      <c r="L198" s="581"/>
      <c r="M198" s="581"/>
      <c r="N198" s="581"/>
      <c r="O198" s="581"/>
      <c r="P198" s="581"/>
      <c r="Q198" s="578"/>
      <c r="R198" s="578"/>
      <c r="S198" s="581"/>
      <c r="T198" s="581"/>
      <c r="U198" s="581"/>
      <c r="V198" s="581"/>
      <c r="W198" s="581"/>
      <c r="X198" s="581"/>
      <c r="Y198" s="582"/>
      <c r="Z198" s="582"/>
      <c r="AA198" s="581"/>
      <c r="AB198" s="581"/>
    </row>
    <row r="199" spans="8:8" ht="16.5" customHeight="1">
      <c r="A199" s="578"/>
      <c r="B199" s="581"/>
      <c r="C199" s="581"/>
      <c r="D199" s="581"/>
      <c r="G199" s="581"/>
      <c r="H199" s="581"/>
      <c r="I199" s="581"/>
      <c r="J199" s="581"/>
      <c r="K199" s="581"/>
      <c r="L199" s="581"/>
      <c r="M199" s="581"/>
      <c r="N199" s="581"/>
      <c r="O199" s="581"/>
      <c r="P199" s="581"/>
      <c r="Q199" s="578"/>
      <c r="R199" s="578"/>
      <c r="S199" s="581"/>
      <c r="T199" s="581"/>
      <c r="U199" s="581"/>
      <c r="V199" s="581"/>
      <c r="W199" s="581"/>
      <c r="X199" s="581"/>
      <c r="Y199" s="582"/>
      <c r="Z199" s="582"/>
      <c r="AA199" s="581"/>
      <c r="AB199" s="581"/>
    </row>
    <row r="200" spans="8:8" ht="16.5" customHeight="1">
      <c r="A200" s="578"/>
      <c r="B200" s="581"/>
      <c r="C200" s="581"/>
      <c r="D200" s="581"/>
      <c r="G200" s="581"/>
      <c r="H200" s="581"/>
      <c r="I200" s="581"/>
      <c r="J200" s="581"/>
      <c r="K200" s="581"/>
      <c r="L200" s="581"/>
      <c r="M200" s="581"/>
      <c r="N200" s="581"/>
      <c r="O200" s="581"/>
      <c r="P200" s="581"/>
      <c r="Q200" s="578"/>
      <c r="R200" s="578"/>
      <c r="S200" s="581"/>
      <c r="T200" s="581"/>
      <c r="U200" s="581"/>
      <c r="V200" s="581"/>
      <c r="W200" s="581"/>
      <c r="X200" s="581"/>
      <c r="Y200" s="582"/>
      <c r="Z200" s="582"/>
      <c r="AA200" s="581"/>
      <c r="AB200" s="581"/>
    </row>
    <row r="201" spans="8:8" ht="16.5" customHeight="1">
      <c r="A201" s="578"/>
      <c r="B201" s="581"/>
      <c r="C201" s="581"/>
      <c r="D201" s="581"/>
      <c r="G201" s="581"/>
      <c r="H201" s="581"/>
      <c r="I201" s="581"/>
      <c r="J201" s="581"/>
      <c r="K201" s="581"/>
      <c r="L201" s="581"/>
      <c r="M201" s="581"/>
      <c r="N201" s="581"/>
      <c r="O201" s="581"/>
      <c r="P201" s="581"/>
      <c r="Q201" s="578"/>
      <c r="R201" s="578"/>
      <c r="S201" s="581"/>
      <c r="T201" s="581"/>
      <c r="U201" s="581"/>
      <c r="V201" s="581"/>
      <c r="W201" s="581"/>
      <c r="X201" s="581"/>
      <c r="Y201" s="582"/>
      <c r="Z201" s="582"/>
      <c r="AA201" s="581"/>
      <c r="AB201" s="581"/>
    </row>
    <row r="202" spans="8:8" ht="16.5" customHeight="1">
      <c r="A202" s="578"/>
      <c r="B202" s="581"/>
      <c r="C202" s="581"/>
      <c r="D202" s="581"/>
      <c r="G202" s="581"/>
      <c r="H202" s="581"/>
      <c r="I202" s="581"/>
      <c r="J202" s="581"/>
      <c r="K202" s="581"/>
      <c r="L202" s="581"/>
      <c r="M202" s="581"/>
      <c r="N202" s="581"/>
      <c r="O202" s="581"/>
      <c r="P202" s="581"/>
      <c r="Q202" s="578"/>
      <c r="R202" s="578"/>
      <c r="S202" s="581"/>
      <c r="T202" s="581"/>
      <c r="U202" s="581"/>
      <c r="V202" s="581"/>
      <c r="W202" s="581"/>
      <c r="X202" s="581"/>
      <c r="Y202" s="582"/>
      <c r="Z202" s="582"/>
      <c r="AA202" s="581"/>
      <c r="AB202" s="581"/>
    </row>
    <row r="203" spans="8:8" ht="16.5" customHeight="1">
      <c r="A203" s="578"/>
      <c r="B203" s="581"/>
      <c r="C203" s="581"/>
      <c r="D203" s="581"/>
      <c r="G203" s="581"/>
      <c r="H203" s="581"/>
      <c r="I203" s="581"/>
      <c r="J203" s="581"/>
      <c r="K203" s="581"/>
      <c r="L203" s="581"/>
      <c r="M203" s="581"/>
      <c r="N203" s="581"/>
      <c r="O203" s="581"/>
      <c r="P203" s="581"/>
      <c r="Q203" s="578"/>
      <c r="R203" s="578"/>
      <c r="S203" s="581"/>
      <c r="T203" s="581"/>
      <c r="U203" s="581"/>
      <c r="V203" s="581"/>
      <c r="W203" s="581"/>
      <c r="X203" s="581"/>
      <c r="Y203" s="582"/>
      <c r="Z203" s="582"/>
      <c r="AA203" s="581"/>
      <c r="AB203" s="581"/>
    </row>
    <row r="204" spans="8:8" ht="16.5" customHeight="1">
      <c r="A204" s="578"/>
      <c r="B204" s="581"/>
      <c r="C204" s="581"/>
      <c r="D204" s="581"/>
      <c r="G204" s="581"/>
      <c r="H204" s="581"/>
      <c r="I204" s="581"/>
      <c r="J204" s="581"/>
      <c r="K204" s="581"/>
      <c r="L204" s="581"/>
      <c r="M204" s="581"/>
      <c r="N204" s="581"/>
      <c r="O204" s="581"/>
      <c r="P204" s="581"/>
      <c r="Q204" s="578"/>
      <c r="R204" s="578"/>
      <c r="S204" s="581"/>
      <c r="T204" s="581"/>
      <c r="U204" s="581"/>
      <c r="V204" s="581"/>
      <c r="W204" s="581"/>
      <c r="X204" s="581"/>
      <c r="Y204" s="582"/>
      <c r="Z204" s="582"/>
      <c r="AA204" s="581"/>
      <c r="AB204" s="581"/>
    </row>
    <row r="205" spans="8:8" ht="16.5" customHeight="1">
      <c r="A205" s="578"/>
      <c r="B205" s="581"/>
      <c r="C205" s="581"/>
      <c r="D205" s="581"/>
      <c r="G205" s="581"/>
      <c r="H205" s="581"/>
      <c r="I205" s="581"/>
      <c r="J205" s="581"/>
      <c r="K205" s="581"/>
      <c r="L205" s="581"/>
      <c r="M205" s="581"/>
      <c r="N205" s="581"/>
      <c r="O205" s="581"/>
      <c r="P205" s="581"/>
      <c r="Q205" s="578"/>
      <c r="R205" s="578"/>
      <c r="S205" s="581"/>
      <c r="T205" s="581"/>
      <c r="U205" s="581"/>
      <c r="V205" s="581"/>
      <c r="W205" s="581"/>
      <c r="X205" s="581"/>
      <c r="Y205" s="582"/>
      <c r="Z205" s="582"/>
      <c r="AA205" s="581"/>
      <c r="AB205" s="581"/>
    </row>
    <row r="206" spans="8:8" ht="16.5" customHeight="1">
      <c r="A206" s="578"/>
      <c r="B206" s="581"/>
      <c r="C206" s="581"/>
      <c r="D206" s="581"/>
      <c r="G206" s="581"/>
      <c r="H206" s="581"/>
      <c r="I206" s="581"/>
      <c r="J206" s="581"/>
      <c r="K206" s="581"/>
      <c r="L206" s="581"/>
      <c r="M206" s="581"/>
      <c r="N206" s="581"/>
      <c r="O206" s="581"/>
      <c r="P206" s="581"/>
      <c r="Q206" s="578"/>
      <c r="R206" s="578"/>
      <c r="S206" s="581"/>
      <c r="T206" s="581"/>
      <c r="U206" s="581"/>
      <c r="V206" s="581"/>
      <c r="W206" s="581"/>
      <c r="X206" s="581"/>
      <c r="Y206" s="582"/>
      <c r="Z206" s="582"/>
      <c r="AA206" s="581"/>
      <c r="AB206" s="581"/>
    </row>
    <row r="207" spans="8:8" ht="16.5" customHeight="1">
      <c r="A207" s="578"/>
      <c r="B207" s="581"/>
      <c r="C207" s="581"/>
      <c r="D207" s="581"/>
      <c r="G207" s="581"/>
      <c r="H207" s="581"/>
      <c r="I207" s="581"/>
      <c r="J207" s="581"/>
      <c r="K207" s="581"/>
      <c r="L207" s="581"/>
      <c r="M207" s="581"/>
      <c r="N207" s="581"/>
      <c r="O207" s="581"/>
      <c r="P207" s="581"/>
      <c r="Q207" s="578"/>
      <c r="R207" s="578"/>
      <c r="S207" s="581"/>
      <c r="T207" s="581"/>
      <c r="U207" s="581"/>
      <c r="V207" s="581"/>
      <c r="W207" s="581"/>
      <c r="X207" s="581"/>
      <c r="Y207" s="582"/>
      <c r="Z207" s="582"/>
      <c r="AA207" s="581"/>
      <c r="AB207" s="581"/>
    </row>
    <row r="208" spans="8:8" ht="16.5" customHeight="1">
      <c r="A208" s="578"/>
      <c r="B208" s="581"/>
      <c r="C208" s="581"/>
      <c r="D208" s="581"/>
      <c r="G208" s="581"/>
      <c r="H208" s="581"/>
      <c r="I208" s="581"/>
      <c r="J208" s="581"/>
      <c r="K208" s="581"/>
      <c r="L208" s="581"/>
      <c r="M208" s="581"/>
      <c r="N208" s="581"/>
      <c r="O208" s="581"/>
      <c r="P208" s="581"/>
      <c r="Q208" s="578"/>
      <c r="R208" s="578"/>
      <c r="S208" s="581"/>
      <c r="T208" s="581"/>
      <c r="U208" s="581"/>
      <c r="V208" s="581"/>
      <c r="W208" s="581"/>
      <c r="X208" s="581"/>
      <c r="Y208" s="582"/>
      <c r="Z208" s="582"/>
      <c r="AA208" s="581"/>
      <c r="AB208" s="581"/>
    </row>
    <row r="209" spans="8:8" ht="16.5" customHeight="1">
      <c r="A209" s="578"/>
      <c r="B209" s="581"/>
      <c r="C209" s="581"/>
      <c r="D209" s="581"/>
      <c r="G209" s="581"/>
      <c r="H209" s="581"/>
      <c r="I209" s="581"/>
      <c r="J209" s="581"/>
      <c r="K209" s="581"/>
      <c r="L209" s="581"/>
      <c r="M209" s="581"/>
      <c r="N209" s="581"/>
      <c r="O209" s="581"/>
      <c r="P209" s="581"/>
      <c r="Q209" s="578"/>
      <c r="R209" s="578"/>
      <c r="S209" s="581"/>
      <c r="T209" s="581"/>
      <c r="U209" s="581"/>
      <c r="V209" s="581"/>
      <c r="W209" s="581"/>
      <c r="X209" s="581"/>
      <c r="Y209" s="582"/>
      <c r="Z209" s="582"/>
      <c r="AA209" s="581"/>
      <c r="AB209" s="581"/>
    </row>
    <row r="210" spans="8:8" ht="16.5" customHeight="1">
      <c r="A210" s="578"/>
      <c r="B210" s="581"/>
      <c r="C210" s="581"/>
      <c r="D210" s="581"/>
      <c r="G210" s="581"/>
      <c r="H210" s="581"/>
      <c r="I210" s="581"/>
      <c r="J210" s="581"/>
      <c r="K210" s="581"/>
      <c r="L210" s="581"/>
      <c r="M210" s="581"/>
      <c r="N210" s="581"/>
      <c r="O210" s="581"/>
      <c r="P210" s="581"/>
      <c r="Q210" s="578"/>
      <c r="R210" s="578"/>
      <c r="S210" s="581"/>
      <c r="T210" s="581"/>
      <c r="U210" s="581"/>
      <c r="V210" s="581"/>
      <c r="W210" s="581"/>
      <c r="X210" s="581"/>
      <c r="Y210" s="582"/>
      <c r="Z210" s="582"/>
      <c r="AA210" s="581"/>
      <c r="AB210" s="581"/>
    </row>
    <row r="211" spans="8:8" ht="16.5" customHeight="1">
      <c r="A211" s="578"/>
      <c r="B211" s="581"/>
      <c r="C211" s="581"/>
      <c r="D211" s="581"/>
      <c r="G211" s="581"/>
      <c r="H211" s="581"/>
      <c r="I211" s="581"/>
      <c r="J211" s="581"/>
      <c r="K211" s="581"/>
      <c r="L211" s="581"/>
      <c r="M211" s="581"/>
      <c r="N211" s="581"/>
      <c r="O211" s="581"/>
      <c r="P211" s="581"/>
      <c r="Q211" s="578"/>
      <c r="R211" s="578"/>
      <c r="S211" s="581"/>
      <c r="T211" s="581"/>
      <c r="U211" s="581"/>
      <c r="V211" s="581"/>
      <c r="W211" s="581"/>
      <c r="X211" s="581"/>
      <c r="Y211" s="582"/>
      <c r="Z211" s="582"/>
      <c r="AA211" s="581"/>
      <c r="AB211" s="581"/>
    </row>
    <row r="212" spans="8:8" ht="16.5" customHeight="1">
      <c r="A212" s="578"/>
      <c r="B212" s="581"/>
      <c r="C212" s="581"/>
      <c r="D212" s="581"/>
      <c r="G212" s="581"/>
      <c r="H212" s="581"/>
      <c r="I212" s="581"/>
      <c r="J212" s="581"/>
      <c r="K212" s="581"/>
      <c r="L212" s="581"/>
      <c r="M212" s="581"/>
      <c r="N212" s="581"/>
      <c r="O212" s="581"/>
      <c r="P212" s="581"/>
      <c r="Q212" s="578"/>
      <c r="R212" s="578"/>
      <c r="S212" s="581"/>
      <c r="T212" s="581"/>
      <c r="U212" s="581"/>
      <c r="V212" s="581"/>
      <c r="W212" s="581"/>
      <c r="X212" s="581"/>
      <c r="Y212" s="582"/>
      <c r="Z212" s="582"/>
      <c r="AA212" s="581"/>
      <c r="AB212" s="581"/>
    </row>
    <row r="213" spans="8:8" ht="16.5" customHeight="1">
      <c r="A213" s="578"/>
      <c r="B213" s="581"/>
      <c r="C213" s="581"/>
      <c r="D213" s="581"/>
      <c r="G213" s="581"/>
      <c r="H213" s="581"/>
      <c r="I213" s="581"/>
      <c r="J213" s="581"/>
      <c r="K213" s="581"/>
      <c r="L213" s="581"/>
      <c r="M213" s="581"/>
      <c r="N213" s="581"/>
      <c r="O213" s="581"/>
      <c r="P213" s="581"/>
      <c r="Q213" s="578"/>
      <c r="R213" s="578"/>
      <c r="S213" s="581"/>
      <c r="T213" s="581"/>
      <c r="U213" s="581"/>
      <c r="V213" s="581"/>
      <c r="W213" s="581"/>
      <c r="X213" s="581"/>
      <c r="Y213" s="582"/>
      <c r="Z213" s="582"/>
      <c r="AA213" s="581"/>
      <c r="AB213" s="581"/>
    </row>
    <row r="214" spans="8:8" ht="16.5" customHeight="1">
      <c r="A214" s="578"/>
      <c r="B214" s="581"/>
      <c r="C214" s="581"/>
      <c r="D214" s="581"/>
      <c r="G214" s="581"/>
      <c r="H214" s="581"/>
      <c r="I214" s="581"/>
      <c r="J214" s="581"/>
      <c r="K214" s="581"/>
      <c r="L214" s="581"/>
      <c r="M214" s="581"/>
      <c r="N214" s="581"/>
      <c r="O214" s="581"/>
      <c r="P214" s="581"/>
      <c r="Q214" s="578"/>
      <c r="R214" s="578"/>
      <c r="S214" s="581"/>
      <c r="T214" s="581"/>
      <c r="U214" s="581"/>
      <c r="V214" s="581"/>
      <c r="W214" s="581"/>
      <c r="X214" s="581"/>
      <c r="Y214" s="582"/>
      <c r="Z214" s="582"/>
      <c r="AA214" s="581"/>
      <c r="AB214" s="581"/>
    </row>
    <row r="215" spans="8:8" ht="16.5" customHeight="1">
      <c r="A215" s="578"/>
      <c r="B215" s="581"/>
      <c r="C215" s="581"/>
      <c r="D215" s="581"/>
      <c r="G215" s="581"/>
      <c r="H215" s="581"/>
      <c r="I215" s="581"/>
      <c r="J215" s="581"/>
      <c r="K215" s="581"/>
      <c r="L215" s="581"/>
      <c r="M215" s="581"/>
      <c r="N215" s="581"/>
      <c r="O215" s="581"/>
      <c r="P215" s="581"/>
      <c r="Q215" s="578"/>
      <c r="R215" s="578"/>
      <c r="S215" s="581"/>
      <c r="T215" s="581"/>
      <c r="U215" s="581"/>
      <c r="V215" s="581"/>
      <c r="W215" s="581"/>
      <c r="X215" s="581"/>
      <c r="Y215" s="582"/>
      <c r="Z215" s="582"/>
      <c r="AA215" s="581"/>
      <c r="AB215" s="581"/>
    </row>
    <row r="216" spans="8:8" ht="16.5" customHeight="1">
      <c r="A216" s="578"/>
      <c r="B216" s="581"/>
      <c r="C216" s="581"/>
      <c r="D216" s="581"/>
      <c r="G216" s="581"/>
      <c r="H216" s="581"/>
      <c r="I216" s="581"/>
      <c r="J216" s="581"/>
      <c r="K216" s="581"/>
      <c r="L216" s="581"/>
      <c r="M216" s="581"/>
      <c r="N216" s="581"/>
      <c r="O216" s="581"/>
      <c r="P216" s="581"/>
      <c r="Q216" s="578"/>
      <c r="R216" s="578"/>
      <c r="S216" s="581"/>
      <c r="T216" s="581"/>
      <c r="U216" s="581"/>
      <c r="V216" s="581"/>
      <c r="W216" s="581"/>
      <c r="X216" s="581"/>
      <c r="Y216" s="582"/>
      <c r="Z216" s="582"/>
      <c r="AA216" s="581"/>
      <c r="AB216" s="581"/>
    </row>
    <row r="217" spans="8:8" ht="16.5" customHeight="1">
      <c r="A217" s="578"/>
      <c r="B217" s="581"/>
      <c r="C217" s="581"/>
      <c r="D217" s="581"/>
      <c r="G217" s="581"/>
      <c r="H217" s="581"/>
      <c r="I217" s="581"/>
      <c r="J217" s="581"/>
      <c r="K217" s="581"/>
      <c r="L217" s="581"/>
      <c r="M217" s="581"/>
      <c r="N217" s="581"/>
      <c r="O217" s="581"/>
      <c r="P217" s="581"/>
      <c r="Q217" s="578"/>
      <c r="R217" s="578"/>
      <c r="S217" s="581"/>
      <c r="T217" s="581"/>
      <c r="U217" s="581"/>
      <c r="V217" s="581"/>
      <c r="W217" s="581"/>
      <c r="X217" s="581"/>
      <c r="Y217" s="582"/>
      <c r="Z217" s="582"/>
      <c r="AA217" s="581"/>
      <c r="AB217" s="581"/>
    </row>
    <row r="218" spans="8:8" ht="16.5" customHeight="1">
      <c r="A218" s="578"/>
      <c r="B218" s="581"/>
      <c r="C218" s="581"/>
      <c r="D218" s="581"/>
      <c r="G218" s="581"/>
      <c r="H218" s="581"/>
      <c r="I218" s="581"/>
      <c r="J218" s="581"/>
      <c r="K218" s="581"/>
      <c r="L218" s="581"/>
      <c r="M218" s="581"/>
      <c r="N218" s="581"/>
      <c r="O218" s="581"/>
      <c r="P218" s="581"/>
      <c r="Q218" s="578"/>
      <c r="R218" s="578"/>
      <c r="S218" s="581"/>
      <c r="T218" s="581"/>
      <c r="U218" s="581"/>
      <c r="V218" s="581"/>
      <c r="W218" s="581"/>
      <c r="X218" s="581"/>
      <c r="Y218" s="582"/>
      <c r="Z218" s="582"/>
      <c r="AA218" s="581"/>
      <c r="AB218" s="581"/>
    </row>
    <row r="219" spans="8:8" ht="16.5" customHeight="1">
      <c r="A219" s="578"/>
      <c r="B219" s="581"/>
      <c r="C219" s="581"/>
      <c r="D219" s="581"/>
      <c r="G219" s="581"/>
      <c r="H219" s="581"/>
      <c r="I219" s="581"/>
      <c r="J219" s="581"/>
      <c r="K219" s="581"/>
      <c r="L219" s="581"/>
      <c r="M219" s="581"/>
      <c r="N219" s="581"/>
      <c r="O219" s="581"/>
      <c r="P219" s="581"/>
      <c r="Q219" s="578"/>
      <c r="R219" s="578"/>
      <c r="S219" s="581"/>
      <c r="T219" s="581"/>
      <c r="U219" s="581"/>
      <c r="V219" s="581"/>
      <c r="W219" s="581"/>
      <c r="X219" s="581"/>
      <c r="Y219" s="582"/>
      <c r="Z219" s="582"/>
      <c r="AA219" s="581"/>
      <c r="AB219" s="581"/>
    </row>
    <row r="220" spans="8:8" ht="16.5" customHeight="1">
      <c r="A220" s="578"/>
      <c r="B220" s="581"/>
      <c r="C220" s="581"/>
      <c r="D220" s="581"/>
      <c r="G220" s="581"/>
      <c r="H220" s="581"/>
      <c r="I220" s="581"/>
      <c r="J220" s="581"/>
      <c r="K220" s="581"/>
      <c r="L220" s="581"/>
      <c r="M220" s="581"/>
      <c r="N220" s="581"/>
      <c r="O220" s="581"/>
      <c r="P220" s="581"/>
      <c r="Q220" s="578"/>
      <c r="R220" s="578"/>
      <c r="S220" s="581"/>
      <c r="T220" s="581"/>
      <c r="U220" s="581"/>
      <c r="V220" s="581"/>
      <c r="W220" s="581"/>
      <c r="X220" s="581"/>
      <c r="Y220" s="582"/>
      <c r="Z220" s="582"/>
      <c r="AA220" s="581"/>
      <c r="AB220" s="581"/>
    </row>
    <row r="221" spans="8:8" ht="16.5" customHeight="1">
      <c r="A221" s="578"/>
      <c r="B221" s="581"/>
      <c r="C221" s="581"/>
      <c r="D221" s="581"/>
      <c r="G221" s="581"/>
      <c r="H221" s="581"/>
      <c r="I221" s="581"/>
      <c r="J221" s="581"/>
      <c r="K221" s="581"/>
      <c r="L221" s="581"/>
      <c r="M221" s="581"/>
      <c r="N221" s="581"/>
      <c r="O221" s="581"/>
      <c r="P221" s="581"/>
      <c r="Q221" s="578"/>
      <c r="R221" s="578"/>
      <c r="S221" s="581"/>
      <c r="T221" s="581"/>
      <c r="U221" s="581"/>
      <c r="V221" s="581"/>
      <c r="W221" s="581"/>
      <c r="X221" s="581"/>
      <c r="Y221" s="582"/>
      <c r="Z221" s="582"/>
      <c r="AA221" s="581"/>
      <c r="AB221" s="581"/>
    </row>
    <row r="222" spans="8:8" ht="16.5" customHeight="1">
      <c r="A222" s="578"/>
      <c r="B222" s="581"/>
      <c r="C222" s="581"/>
      <c r="D222" s="581"/>
      <c r="G222" s="581"/>
      <c r="H222" s="581"/>
      <c r="I222" s="581"/>
      <c r="J222" s="581"/>
      <c r="K222" s="581"/>
      <c r="L222" s="581"/>
      <c r="M222" s="581"/>
      <c r="N222" s="581"/>
      <c r="O222" s="581"/>
      <c r="P222" s="581"/>
      <c r="Q222" s="578"/>
      <c r="R222" s="578"/>
      <c r="S222" s="581"/>
      <c r="T222" s="581"/>
      <c r="U222" s="581"/>
      <c r="V222" s="581"/>
      <c r="W222" s="581"/>
      <c r="X222" s="581"/>
      <c r="Y222" s="582"/>
      <c r="Z222" s="582"/>
      <c r="AA222" s="581"/>
      <c r="AB222" s="581"/>
    </row>
    <row r="223" spans="8:8" ht="16.5" customHeight="1">
      <c r="A223" s="578"/>
      <c r="B223" s="581"/>
      <c r="C223" s="581"/>
      <c r="D223" s="581"/>
      <c r="G223" s="581"/>
      <c r="H223" s="581"/>
      <c r="I223" s="581"/>
      <c r="J223" s="581"/>
      <c r="K223" s="581"/>
      <c r="L223" s="581"/>
      <c r="M223" s="581"/>
      <c r="N223" s="581"/>
      <c r="O223" s="581"/>
      <c r="P223" s="581"/>
      <c r="Q223" s="578"/>
      <c r="R223" s="578"/>
      <c r="S223" s="581"/>
      <c r="T223" s="581"/>
      <c r="U223" s="581"/>
      <c r="V223" s="581"/>
      <c r="W223" s="581"/>
      <c r="X223" s="581"/>
      <c r="Y223" s="582"/>
      <c r="Z223" s="582"/>
      <c r="AA223" s="581"/>
      <c r="AB223" s="581"/>
    </row>
    <row r="224" spans="8:8" ht="16.5" customHeight="1">
      <c r="A224" s="578"/>
      <c r="B224" s="581"/>
      <c r="C224" s="581"/>
      <c r="D224" s="581"/>
      <c r="G224" s="581"/>
      <c r="H224" s="581"/>
      <c r="I224" s="581"/>
      <c r="J224" s="581"/>
      <c r="K224" s="581"/>
      <c r="L224" s="581"/>
      <c r="M224" s="581"/>
      <c r="N224" s="581"/>
      <c r="O224" s="581"/>
      <c r="P224" s="581"/>
      <c r="Q224" s="578"/>
      <c r="R224" s="578"/>
      <c r="S224" s="581"/>
      <c r="T224" s="581"/>
      <c r="U224" s="581"/>
      <c r="V224" s="581"/>
      <c r="W224" s="581"/>
      <c r="X224" s="581"/>
      <c r="Y224" s="582"/>
      <c r="Z224" s="582"/>
      <c r="AA224" s="581"/>
      <c r="AB224" s="581"/>
    </row>
    <row r="225" spans="8:8" ht="16.5" customHeight="1">
      <c r="A225" s="578"/>
      <c r="B225" s="581"/>
      <c r="C225" s="581"/>
      <c r="D225" s="581"/>
      <c r="G225" s="581"/>
      <c r="H225" s="581"/>
      <c r="I225" s="581"/>
      <c r="J225" s="581"/>
      <c r="K225" s="581"/>
      <c r="L225" s="581"/>
      <c r="M225" s="581"/>
      <c r="N225" s="581"/>
      <c r="O225" s="581"/>
      <c r="P225" s="581"/>
      <c r="Q225" s="578"/>
      <c r="R225" s="578"/>
      <c r="S225" s="581"/>
      <c r="T225" s="581"/>
      <c r="U225" s="581"/>
      <c r="V225" s="581"/>
      <c r="W225" s="581"/>
      <c r="X225" s="581"/>
      <c r="Y225" s="582"/>
      <c r="Z225" s="582"/>
      <c r="AA225" s="581"/>
      <c r="AB225" s="581"/>
    </row>
    <row r="226" spans="8:8" ht="16.5" customHeight="1">
      <c r="A226" s="578"/>
      <c r="B226" s="581"/>
      <c r="C226" s="581"/>
      <c r="D226" s="581"/>
      <c r="G226" s="581"/>
      <c r="H226" s="581"/>
      <c r="I226" s="581"/>
      <c r="J226" s="581"/>
      <c r="K226" s="581"/>
      <c r="L226" s="581"/>
      <c r="M226" s="581"/>
      <c r="N226" s="581"/>
      <c r="O226" s="581"/>
      <c r="P226" s="581"/>
      <c r="Q226" s="578"/>
      <c r="R226" s="578"/>
      <c r="S226" s="581"/>
      <c r="T226" s="581"/>
      <c r="U226" s="581"/>
      <c r="V226" s="581"/>
      <c r="W226" s="581"/>
      <c r="X226" s="581"/>
      <c r="Y226" s="582"/>
      <c r="Z226" s="582"/>
      <c r="AA226" s="581"/>
      <c r="AB226" s="581"/>
    </row>
    <row r="227" spans="8:8" ht="16.5" customHeight="1">
      <c r="A227" s="578"/>
      <c r="B227" s="581"/>
      <c r="C227" s="581"/>
      <c r="D227" s="581"/>
      <c r="G227" s="581"/>
      <c r="H227" s="581"/>
      <c r="I227" s="581"/>
      <c r="J227" s="581"/>
      <c r="K227" s="581"/>
      <c r="L227" s="581"/>
      <c r="M227" s="581"/>
      <c r="N227" s="581"/>
      <c r="O227" s="581"/>
      <c r="P227" s="581"/>
      <c r="Q227" s="578"/>
      <c r="R227" s="578"/>
      <c r="S227" s="581"/>
      <c r="T227" s="581"/>
      <c r="U227" s="581"/>
      <c r="V227" s="581"/>
      <c r="W227" s="581"/>
      <c r="X227" s="581"/>
      <c r="Y227" s="582"/>
      <c r="Z227" s="582"/>
      <c r="AA227" s="581"/>
      <c r="AB227" s="581"/>
    </row>
    <row r="228" spans="8:8" ht="16.5" customHeight="1">
      <c r="A228" s="578"/>
      <c r="B228" s="581"/>
      <c r="C228" s="581"/>
      <c r="D228" s="581"/>
      <c r="G228" s="581"/>
      <c r="H228" s="581"/>
      <c r="I228" s="581"/>
      <c r="J228" s="581"/>
      <c r="K228" s="581"/>
      <c r="L228" s="581"/>
      <c r="M228" s="581"/>
      <c r="N228" s="581"/>
      <c r="O228" s="581"/>
      <c r="P228" s="581"/>
      <c r="Q228" s="578"/>
      <c r="R228" s="578"/>
      <c r="S228" s="581"/>
      <c r="T228" s="581"/>
      <c r="U228" s="581"/>
      <c r="V228" s="581"/>
      <c r="W228" s="581"/>
      <c r="X228" s="581"/>
      <c r="Y228" s="582"/>
      <c r="Z228" s="582"/>
      <c r="AA228" s="581"/>
      <c r="AB228" s="581"/>
    </row>
    <row r="229" spans="8:8" ht="16.5" customHeight="1">
      <c r="A229" s="578"/>
      <c r="B229" s="581"/>
      <c r="C229" s="581"/>
      <c r="D229" s="581"/>
      <c r="G229" s="581"/>
      <c r="H229" s="581"/>
      <c r="I229" s="581"/>
      <c r="J229" s="581"/>
      <c r="K229" s="581"/>
      <c r="L229" s="581"/>
      <c r="M229" s="581"/>
      <c r="N229" s="581"/>
      <c r="O229" s="581"/>
      <c r="P229" s="581"/>
      <c r="Q229" s="578"/>
      <c r="R229" s="578"/>
      <c r="S229" s="581"/>
      <c r="T229" s="581"/>
      <c r="U229" s="581"/>
      <c r="V229" s="581"/>
      <c r="W229" s="581"/>
      <c r="X229" s="581"/>
      <c r="Y229" s="582"/>
      <c r="Z229" s="582"/>
      <c r="AA229" s="581"/>
      <c r="AB229" s="581"/>
    </row>
    <row r="230" spans="8:8" ht="16.5" customHeight="1">
      <c r="A230" s="578"/>
      <c r="B230" s="581"/>
      <c r="C230" s="581"/>
      <c r="D230" s="581"/>
      <c r="G230" s="581"/>
      <c r="H230" s="581"/>
      <c r="I230" s="581"/>
      <c r="J230" s="581"/>
      <c r="K230" s="581"/>
      <c r="L230" s="581"/>
      <c r="M230" s="581"/>
      <c r="N230" s="581"/>
      <c r="O230" s="581"/>
      <c r="P230" s="581"/>
      <c r="Q230" s="578"/>
      <c r="R230" s="578"/>
      <c r="S230" s="581"/>
      <c r="T230" s="581"/>
      <c r="U230" s="581"/>
      <c r="V230" s="581"/>
      <c r="W230" s="581"/>
      <c r="X230" s="581"/>
      <c r="Y230" s="582"/>
      <c r="Z230" s="582"/>
      <c r="AA230" s="581"/>
      <c r="AB230" s="581"/>
    </row>
    <row r="231" spans="8:8" ht="16.5" customHeight="1">
      <c r="A231" s="578"/>
      <c r="B231" s="581"/>
      <c r="C231" s="581"/>
      <c r="D231" s="581"/>
      <c r="G231" s="581"/>
      <c r="H231" s="581"/>
      <c r="I231" s="581"/>
      <c r="J231" s="581"/>
      <c r="K231" s="581"/>
      <c r="L231" s="581"/>
      <c r="M231" s="581"/>
      <c r="N231" s="581"/>
      <c r="O231" s="581"/>
      <c r="P231" s="581"/>
      <c r="Q231" s="578"/>
      <c r="R231" s="578"/>
      <c r="S231" s="581"/>
      <c r="T231" s="581"/>
      <c r="U231" s="581"/>
      <c r="V231" s="581"/>
      <c r="W231" s="581"/>
      <c r="X231" s="581"/>
      <c r="Y231" s="582"/>
      <c r="Z231" s="582"/>
      <c r="AA231" s="581"/>
      <c r="AB231" s="581"/>
    </row>
    <row r="232" spans="8:8" ht="16.5" customHeight="1">
      <c r="A232" s="578"/>
      <c r="B232" s="581"/>
      <c r="C232" s="581"/>
      <c r="D232" s="581"/>
      <c r="G232" s="581"/>
      <c r="H232" s="581"/>
      <c r="I232" s="581"/>
      <c r="J232" s="581"/>
      <c r="K232" s="581"/>
      <c r="L232" s="581"/>
      <c r="M232" s="581"/>
      <c r="N232" s="581"/>
      <c r="O232" s="581"/>
      <c r="P232" s="581"/>
      <c r="Q232" s="578"/>
      <c r="R232" s="578"/>
      <c r="S232" s="581"/>
      <c r="T232" s="581"/>
      <c r="U232" s="581"/>
      <c r="V232" s="581"/>
      <c r="W232" s="581"/>
      <c r="X232" s="581"/>
      <c r="Y232" s="582"/>
      <c r="Z232" s="582"/>
      <c r="AA232" s="581"/>
      <c r="AB232" s="581"/>
    </row>
    <row r="233" spans="8:8" ht="16.5" customHeight="1">
      <c r="A233" s="578"/>
      <c r="B233" s="581"/>
      <c r="C233" s="581"/>
      <c r="D233" s="581"/>
      <c r="G233" s="581"/>
      <c r="H233" s="581"/>
      <c r="I233" s="581"/>
      <c r="J233" s="581"/>
      <c r="K233" s="581"/>
      <c r="L233" s="581"/>
      <c r="M233" s="581"/>
      <c r="N233" s="581"/>
      <c r="O233" s="581"/>
      <c r="P233" s="581"/>
      <c r="Q233" s="578"/>
      <c r="R233" s="578"/>
      <c r="S233" s="581"/>
      <c r="T233" s="581"/>
      <c r="U233" s="581"/>
      <c r="V233" s="581"/>
      <c r="W233" s="581"/>
      <c r="X233" s="581"/>
      <c r="Y233" s="582"/>
      <c r="Z233" s="582"/>
      <c r="AA233" s="581"/>
      <c r="AB233" s="581"/>
    </row>
    <row r="234" spans="8:8" ht="16.5" customHeight="1">
      <c r="A234" s="578"/>
      <c r="B234" s="581"/>
      <c r="C234" s="581"/>
      <c r="D234" s="581"/>
      <c r="G234" s="581"/>
      <c r="H234" s="581"/>
      <c r="I234" s="581"/>
      <c r="J234" s="581"/>
      <c r="K234" s="581"/>
      <c r="L234" s="581"/>
      <c r="M234" s="581"/>
      <c r="N234" s="581"/>
      <c r="O234" s="581"/>
      <c r="P234" s="581"/>
      <c r="Q234" s="578"/>
      <c r="R234" s="578"/>
      <c r="S234" s="581"/>
      <c r="T234" s="581"/>
      <c r="U234" s="581"/>
      <c r="V234" s="581"/>
      <c r="W234" s="581"/>
      <c r="X234" s="581"/>
      <c r="Y234" s="582"/>
      <c r="Z234" s="582"/>
      <c r="AA234" s="581"/>
      <c r="AB234" s="581"/>
    </row>
    <row r="235" spans="8:8" ht="16.5" customHeight="1">
      <c r="A235" s="578"/>
      <c r="B235" s="581"/>
      <c r="C235" s="581"/>
      <c r="D235" s="581"/>
      <c r="G235" s="581"/>
      <c r="H235" s="581"/>
      <c r="I235" s="581"/>
      <c r="J235" s="581"/>
      <c r="K235" s="581"/>
      <c r="L235" s="581"/>
      <c r="M235" s="581"/>
      <c r="N235" s="581"/>
      <c r="O235" s="581"/>
      <c r="P235" s="581"/>
      <c r="Q235" s="578"/>
      <c r="R235" s="578"/>
      <c r="S235" s="581"/>
      <c r="T235" s="581"/>
      <c r="U235" s="581"/>
      <c r="V235" s="581"/>
      <c r="W235" s="581"/>
      <c r="X235" s="581"/>
      <c r="Y235" s="582"/>
      <c r="Z235" s="582"/>
      <c r="AA235" s="581"/>
      <c r="AB235" s="581"/>
    </row>
    <row r="236" spans="8:8" ht="16.5" customHeight="1">
      <c r="A236" s="578"/>
      <c r="B236" s="581"/>
      <c r="C236" s="581"/>
      <c r="D236" s="581"/>
      <c r="G236" s="581"/>
      <c r="H236" s="581"/>
      <c r="I236" s="581"/>
      <c r="J236" s="581"/>
      <c r="K236" s="581"/>
      <c r="L236" s="581"/>
      <c r="M236" s="581"/>
      <c r="N236" s="581"/>
      <c r="O236" s="581"/>
      <c r="P236" s="581"/>
      <c r="Q236" s="578"/>
      <c r="R236" s="578"/>
      <c r="S236" s="581"/>
      <c r="T236" s="581"/>
      <c r="U236" s="581"/>
      <c r="V236" s="581"/>
      <c r="W236" s="581"/>
      <c r="X236" s="581"/>
      <c r="Y236" s="582"/>
      <c r="Z236" s="582"/>
      <c r="AA236" s="581"/>
      <c r="AB236" s="581"/>
    </row>
    <row r="237" spans="8:8" ht="16.5" customHeight="1">
      <c r="A237" s="578"/>
      <c r="B237" s="581"/>
      <c r="C237" s="581"/>
      <c r="D237" s="581"/>
      <c r="G237" s="581"/>
      <c r="H237" s="581"/>
      <c r="I237" s="581"/>
      <c r="J237" s="581"/>
      <c r="K237" s="581"/>
      <c r="L237" s="581"/>
      <c r="M237" s="581"/>
      <c r="N237" s="581"/>
      <c r="O237" s="581"/>
      <c r="P237" s="581"/>
      <c r="Q237" s="578"/>
      <c r="R237" s="578"/>
      <c r="S237" s="581"/>
      <c r="T237" s="581"/>
      <c r="U237" s="581"/>
      <c r="V237" s="581"/>
      <c r="W237" s="581"/>
      <c r="X237" s="581"/>
      <c r="Y237" s="582"/>
      <c r="Z237" s="582"/>
      <c r="AA237" s="581"/>
      <c r="AB237" s="581"/>
    </row>
    <row r="238" spans="8:8" ht="16.5" customHeight="1">
      <c r="A238" s="578"/>
      <c r="B238" s="581"/>
      <c r="C238" s="581"/>
      <c r="D238" s="581"/>
      <c r="G238" s="581"/>
      <c r="H238" s="581"/>
      <c r="I238" s="581"/>
      <c r="J238" s="581"/>
      <c r="K238" s="581"/>
      <c r="L238" s="581"/>
      <c r="M238" s="581"/>
      <c r="N238" s="581"/>
      <c r="O238" s="581"/>
      <c r="P238" s="581"/>
      <c r="Q238" s="578"/>
      <c r="R238" s="578"/>
      <c r="S238" s="581"/>
      <c r="T238" s="581"/>
      <c r="U238" s="581"/>
      <c r="V238" s="581"/>
      <c r="W238" s="581"/>
      <c r="X238" s="581"/>
      <c r="Y238" s="582"/>
      <c r="Z238" s="582"/>
      <c r="AA238" s="581"/>
      <c r="AB238" s="581"/>
    </row>
    <row r="239" spans="8:8" ht="16.5" customHeight="1">
      <c r="A239" s="578"/>
      <c r="B239" s="581"/>
      <c r="C239" s="581"/>
      <c r="D239" s="581"/>
      <c r="G239" s="581"/>
      <c r="H239" s="581"/>
      <c r="I239" s="581"/>
      <c r="J239" s="581"/>
      <c r="K239" s="581"/>
      <c r="L239" s="581"/>
      <c r="M239" s="581"/>
      <c r="N239" s="581"/>
      <c r="O239" s="581"/>
      <c r="P239" s="581"/>
      <c r="Q239" s="578"/>
      <c r="R239" s="578"/>
      <c r="S239" s="581"/>
      <c r="T239" s="581"/>
      <c r="U239" s="581"/>
      <c r="V239" s="581"/>
      <c r="W239" s="581"/>
      <c r="X239" s="581"/>
      <c r="Y239" s="582"/>
      <c r="Z239" s="582"/>
      <c r="AA239" s="581"/>
      <c r="AB239" s="581"/>
    </row>
    <row r="240" spans="8:8" ht="16.5" customHeight="1">
      <c r="A240" s="578"/>
      <c r="B240" s="581"/>
      <c r="C240" s="581"/>
      <c r="D240" s="581"/>
      <c r="G240" s="581"/>
      <c r="H240" s="581"/>
      <c r="I240" s="581"/>
      <c r="J240" s="581"/>
      <c r="K240" s="581"/>
      <c r="L240" s="581"/>
      <c r="M240" s="581"/>
      <c r="N240" s="581"/>
      <c r="O240" s="581"/>
      <c r="P240" s="581"/>
      <c r="Q240" s="578"/>
      <c r="R240" s="578"/>
      <c r="S240" s="581"/>
      <c r="T240" s="581"/>
      <c r="U240" s="581"/>
      <c r="V240" s="581"/>
      <c r="W240" s="581"/>
      <c r="X240" s="581"/>
      <c r="Y240" s="582"/>
      <c r="Z240" s="582"/>
      <c r="AA240" s="581"/>
      <c r="AB240" s="581"/>
    </row>
    <row r="241" spans="8:8" ht="16.5" customHeight="1">
      <c r="A241" s="578"/>
      <c r="B241" s="581"/>
      <c r="C241" s="581"/>
      <c r="D241" s="581"/>
      <c r="G241" s="581"/>
      <c r="H241" s="581"/>
      <c r="I241" s="581"/>
      <c r="J241" s="581"/>
      <c r="K241" s="581"/>
      <c r="L241" s="581"/>
      <c r="M241" s="581"/>
      <c r="N241" s="581"/>
      <c r="O241" s="581"/>
      <c r="P241" s="581"/>
      <c r="Q241" s="578"/>
      <c r="R241" s="578"/>
      <c r="S241" s="581"/>
      <c r="T241" s="581"/>
      <c r="U241" s="581"/>
      <c r="V241" s="581"/>
      <c r="W241" s="581"/>
      <c r="X241" s="581"/>
      <c r="Y241" s="582"/>
      <c r="Z241" s="582"/>
      <c r="AA241" s="581"/>
      <c r="AB241" s="581"/>
    </row>
    <row r="242" spans="8:8" ht="16.5" customHeight="1">
      <c r="A242" s="578"/>
      <c r="B242" s="581"/>
      <c r="C242" s="581"/>
      <c r="D242" s="581"/>
      <c r="G242" s="581"/>
      <c r="H242" s="581"/>
      <c r="I242" s="581"/>
      <c r="J242" s="581"/>
      <c r="K242" s="581"/>
      <c r="L242" s="581"/>
      <c r="M242" s="581"/>
      <c r="N242" s="581"/>
      <c r="O242" s="581"/>
      <c r="P242" s="581"/>
      <c r="Q242" s="578"/>
      <c r="R242" s="578"/>
      <c r="S242" s="581"/>
      <c r="T242" s="581"/>
      <c r="U242" s="581"/>
      <c r="V242" s="581"/>
      <c r="W242" s="581"/>
      <c r="X242" s="581"/>
      <c r="Y242" s="582"/>
      <c r="Z242" s="582"/>
      <c r="AA242" s="581"/>
      <c r="AB242" s="581"/>
    </row>
    <row r="243" spans="8:8" ht="16.5" customHeight="1">
      <c r="A243" s="578"/>
      <c r="B243" s="581"/>
      <c r="C243" s="581"/>
      <c r="D243" s="581"/>
      <c r="G243" s="581"/>
      <c r="H243" s="581"/>
      <c r="I243" s="581"/>
      <c r="J243" s="581"/>
      <c r="K243" s="581"/>
      <c r="L243" s="581"/>
      <c r="M243" s="581"/>
      <c r="N243" s="581"/>
      <c r="O243" s="581"/>
      <c r="P243" s="581"/>
      <c r="Q243" s="578"/>
      <c r="R243" s="578"/>
      <c r="S243" s="581"/>
      <c r="T243" s="581"/>
      <c r="U243" s="581"/>
      <c r="V243" s="581"/>
      <c r="W243" s="581"/>
      <c r="X243" s="581"/>
      <c r="Y243" s="582"/>
      <c r="Z243" s="582"/>
      <c r="AA243" s="581"/>
      <c r="AB243" s="581"/>
    </row>
    <row r="244" spans="8:8" ht="16.5" customHeight="1">
      <c r="A244" s="578"/>
      <c r="B244" s="581"/>
      <c r="C244" s="581"/>
      <c r="D244" s="581"/>
      <c r="G244" s="581"/>
      <c r="H244" s="581"/>
      <c r="I244" s="581"/>
      <c r="J244" s="581"/>
      <c r="K244" s="581"/>
      <c r="L244" s="581"/>
      <c r="M244" s="581"/>
      <c r="N244" s="581"/>
      <c r="O244" s="581"/>
      <c r="P244" s="581"/>
      <c r="Q244" s="578"/>
      <c r="R244" s="578"/>
      <c r="S244" s="581"/>
      <c r="T244" s="581"/>
      <c r="U244" s="581"/>
      <c r="V244" s="581"/>
      <c r="W244" s="581"/>
      <c r="X244" s="581"/>
      <c r="Y244" s="582"/>
      <c r="Z244" s="582"/>
      <c r="AA244" s="581"/>
      <c r="AB244" s="581"/>
    </row>
    <row r="245" spans="8:8" ht="16.5" customHeight="1">
      <c r="A245" s="578"/>
      <c r="B245" s="581"/>
      <c r="C245" s="581"/>
      <c r="D245" s="581"/>
      <c r="G245" s="581"/>
      <c r="H245" s="581"/>
      <c r="I245" s="581"/>
      <c r="J245" s="581"/>
      <c r="K245" s="581"/>
      <c r="L245" s="581"/>
      <c r="M245" s="581"/>
      <c r="N245" s="581"/>
      <c r="O245" s="581"/>
      <c r="P245" s="581"/>
      <c r="Q245" s="578"/>
      <c r="R245" s="578"/>
      <c r="S245" s="581"/>
      <c r="T245" s="581"/>
      <c r="U245" s="581"/>
      <c r="V245" s="581"/>
      <c r="W245" s="581"/>
      <c r="X245" s="581"/>
      <c r="Y245" s="582"/>
      <c r="Z245" s="582"/>
      <c r="AA245" s="581"/>
      <c r="AB245" s="581"/>
    </row>
    <row r="246" spans="8:8" ht="16.5" customHeight="1">
      <c r="A246" s="578"/>
      <c r="B246" s="581"/>
      <c r="C246" s="581"/>
      <c r="D246" s="581"/>
      <c r="G246" s="581"/>
      <c r="H246" s="581"/>
      <c r="I246" s="581"/>
      <c r="J246" s="581"/>
      <c r="K246" s="581"/>
      <c r="L246" s="581"/>
      <c r="M246" s="581"/>
      <c r="N246" s="581"/>
      <c r="O246" s="581"/>
      <c r="P246" s="581"/>
      <c r="Q246" s="578"/>
      <c r="R246" s="578"/>
      <c r="S246" s="581"/>
      <c r="T246" s="581"/>
      <c r="U246" s="581"/>
      <c r="V246" s="581"/>
      <c r="W246" s="581"/>
      <c r="X246" s="581"/>
      <c r="Y246" s="582"/>
      <c r="Z246" s="582"/>
      <c r="AA246" s="581"/>
      <c r="AB246" s="581"/>
    </row>
    <row r="247" spans="8:8" ht="16.5" customHeight="1">
      <c r="A247" s="578"/>
      <c r="B247" s="581"/>
      <c r="C247" s="581"/>
      <c r="D247" s="581"/>
      <c r="G247" s="581"/>
      <c r="H247" s="581"/>
      <c r="I247" s="581"/>
      <c r="J247" s="581"/>
      <c r="K247" s="581"/>
      <c r="L247" s="581"/>
      <c r="M247" s="581"/>
      <c r="N247" s="581"/>
      <c r="O247" s="581"/>
      <c r="P247" s="581"/>
      <c r="Q247" s="578"/>
      <c r="R247" s="578"/>
      <c r="S247" s="581"/>
      <c r="T247" s="581"/>
      <c r="U247" s="581"/>
      <c r="V247" s="581"/>
      <c r="W247" s="581"/>
      <c r="X247" s="581"/>
      <c r="Y247" s="582"/>
      <c r="Z247" s="582"/>
      <c r="AA247" s="581"/>
      <c r="AB247" s="581"/>
    </row>
    <row r="248" spans="8:8" ht="16.5" customHeight="1">
      <c r="A248" s="578"/>
      <c r="B248" s="581"/>
      <c r="C248" s="581"/>
      <c r="D248" s="581"/>
      <c r="G248" s="581"/>
      <c r="H248" s="581"/>
      <c r="I248" s="581"/>
      <c r="J248" s="581"/>
      <c r="K248" s="581"/>
      <c r="L248" s="581"/>
      <c r="M248" s="581"/>
      <c r="N248" s="581"/>
      <c r="O248" s="581"/>
      <c r="P248" s="581"/>
      <c r="Q248" s="578"/>
      <c r="R248" s="578"/>
      <c r="S248" s="581"/>
      <c r="T248" s="581"/>
      <c r="U248" s="581"/>
      <c r="V248" s="581"/>
      <c r="W248" s="581"/>
      <c r="X248" s="581"/>
      <c r="Y248" s="582"/>
      <c r="Z248" s="582"/>
      <c r="AA248" s="581"/>
      <c r="AB248" s="581"/>
    </row>
    <row r="249" spans="8:8" ht="16.5" customHeight="1">
      <c r="A249" s="578"/>
      <c r="B249" s="581"/>
      <c r="C249" s="581"/>
      <c r="D249" s="581"/>
      <c r="G249" s="581"/>
      <c r="H249" s="581"/>
      <c r="I249" s="581"/>
      <c r="J249" s="581"/>
      <c r="K249" s="581"/>
      <c r="L249" s="581"/>
      <c r="M249" s="581"/>
      <c r="N249" s="581"/>
      <c r="O249" s="581"/>
      <c r="P249" s="581"/>
      <c r="Q249" s="578"/>
      <c r="R249" s="578"/>
      <c r="S249" s="581"/>
      <c r="T249" s="581"/>
      <c r="U249" s="581"/>
      <c r="V249" s="581"/>
      <c r="W249" s="581"/>
      <c r="X249" s="581"/>
      <c r="Y249" s="582"/>
      <c r="Z249" s="582"/>
      <c r="AA249" s="581"/>
      <c r="AB249" s="581"/>
    </row>
    <row r="250" spans="8:8" ht="16.5" customHeight="1">
      <c r="A250" s="578"/>
      <c r="B250" s="581"/>
      <c r="C250" s="581"/>
      <c r="D250" s="581"/>
      <c r="G250" s="581"/>
      <c r="H250" s="581"/>
      <c r="I250" s="581"/>
      <c r="J250" s="581"/>
      <c r="K250" s="581"/>
      <c r="L250" s="581"/>
      <c r="M250" s="581"/>
      <c r="N250" s="581"/>
      <c r="O250" s="581"/>
      <c r="P250" s="581"/>
      <c r="Q250" s="578"/>
      <c r="R250" s="578"/>
      <c r="S250" s="581"/>
      <c r="T250" s="581"/>
      <c r="U250" s="581"/>
      <c r="V250" s="581"/>
      <c r="W250" s="581"/>
      <c r="X250" s="581"/>
      <c r="Y250" s="582"/>
      <c r="Z250" s="582"/>
      <c r="AA250" s="581"/>
      <c r="AB250" s="581"/>
    </row>
    <row r="251" spans="8:8" ht="16.5" customHeight="1">
      <c r="A251" s="578"/>
      <c r="B251" s="581"/>
      <c r="C251" s="581"/>
      <c r="D251" s="581"/>
      <c r="G251" s="581"/>
      <c r="H251" s="581"/>
      <c r="I251" s="581"/>
      <c r="J251" s="581"/>
      <c r="K251" s="581"/>
      <c r="L251" s="581"/>
      <c r="M251" s="581"/>
      <c r="N251" s="581"/>
      <c r="O251" s="581"/>
      <c r="P251" s="581"/>
      <c r="Q251" s="578"/>
      <c r="R251" s="578"/>
      <c r="S251" s="581"/>
      <c r="T251" s="581"/>
      <c r="U251" s="581"/>
      <c r="V251" s="581"/>
      <c r="W251" s="581"/>
      <c r="X251" s="581"/>
      <c r="Y251" s="582"/>
      <c r="Z251" s="582"/>
      <c r="AA251" s="581"/>
      <c r="AB251" s="581"/>
    </row>
    <row r="252" spans="8:8" ht="16.5" customHeight="1">
      <c r="A252" s="578"/>
      <c r="B252" s="581"/>
      <c r="C252" s="581"/>
      <c r="D252" s="581"/>
      <c r="G252" s="581"/>
      <c r="H252" s="581"/>
      <c r="I252" s="581"/>
      <c r="J252" s="581"/>
      <c r="K252" s="581"/>
      <c r="L252" s="581"/>
      <c r="M252" s="581"/>
      <c r="N252" s="581"/>
      <c r="O252" s="581"/>
      <c r="P252" s="581"/>
      <c r="Q252" s="578"/>
      <c r="R252" s="578"/>
      <c r="S252" s="581"/>
      <c r="T252" s="581"/>
      <c r="U252" s="581"/>
      <c r="V252" s="581"/>
      <c r="W252" s="581"/>
      <c r="X252" s="581"/>
      <c r="Y252" s="582"/>
      <c r="Z252" s="582"/>
      <c r="AA252" s="581"/>
      <c r="AB252" s="581"/>
    </row>
    <row r="253" spans="8:8" ht="16.5" customHeight="1">
      <c r="A253" s="578"/>
      <c r="B253" s="581"/>
      <c r="C253" s="581"/>
      <c r="D253" s="581"/>
      <c r="G253" s="581"/>
      <c r="H253" s="581"/>
      <c r="I253" s="581"/>
      <c r="J253" s="581"/>
      <c r="K253" s="581"/>
      <c r="L253" s="581"/>
      <c r="M253" s="581"/>
      <c r="N253" s="581"/>
      <c r="O253" s="581"/>
      <c r="P253" s="581"/>
      <c r="Q253" s="578"/>
      <c r="R253" s="578"/>
      <c r="S253" s="581"/>
      <c r="T253" s="581"/>
      <c r="U253" s="581"/>
      <c r="V253" s="581"/>
      <c r="W253" s="581"/>
      <c r="X253" s="581"/>
      <c r="Y253" s="582"/>
      <c r="Z253" s="582"/>
      <c r="AA253" s="581"/>
      <c r="AB253" s="581"/>
    </row>
    <row r="254" spans="8:8" ht="16.5" customHeight="1">
      <c r="A254" s="578"/>
      <c r="B254" s="581"/>
      <c r="C254" s="581"/>
      <c r="D254" s="581"/>
      <c r="G254" s="581"/>
      <c r="H254" s="581"/>
      <c r="I254" s="581"/>
      <c r="J254" s="581"/>
      <c r="K254" s="581"/>
      <c r="L254" s="581"/>
      <c r="M254" s="581"/>
      <c r="N254" s="581"/>
      <c r="O254" s="581"/>
      <c r="P254" s="581"/>
      <c r="Q254" s="578"/>
      <c r="R254" s="578"/>
      <c r="S254" s="581"/>
      <c r="T254" s="581"/>
      <c r="U254" s="581"/>
      <c r="V254" s="581"/>
      <c r="W254" s="581"/>
      <c r="X254" s="581"/>
      <c r="Y254" s="582"/>
      <c r="Z254" s="582"/>
      <c r="AA254" s="581"/>
      <c r="AB254" s="581"/>
    </row>
    <row r="255" spans="8:8" ht="16.5" customHeight="1">
      <c r="A255" s="578"/>
      <c r="B255" s="581"/>
      <c r="C255" s="581"/>
      <c r="D255" s="581"/>
      <c r="G255" s="581"/>
      <c r="H255" s="581"/>
      <c r="I255" s="581"/>
      <c r="J255" s="581"/>
      <c r="K255" s="581"/>
      <c r="L255" s="581"/>
      <c r="M255" s="581"/>
      <c r="N255" s="581"/>
      <c r="O255" s="581"/>
      <c r="P255" s="581"/>
      <c r="Q255" s="578"/>
      <c r="R255" s="578"/>
      <c r="S255" s="581"/>
      <c r="T255" s="581"/>
      <c r="U255" s="581"/>
      <c r="V255" s="581"/>
      <c r="W255" s="581"/>
      <c r="X255" s="581"/>
      <c r="Y255" s="582"/>
      <c r="Z255" s="582"/>
      <c r="AA255" s="581"/>
      <c r="AB255" s="581"/>
    </row>
    <row r="256" spans="8:8" ht="16.5" customHeight="1">
      <c r="A256" s="578"/>
      <c r="B256" s="581"/>
      <c r="C256" s="581"/>
      <c r="D256" s="581"/>
      <c r="G256" s="581"/>
      <c r="H256" s="581"/>
      <c r="I256" s="581"/>
      <c r="J256" s="581"/>
      <c r="K256" s="581"/>
      <c r="L256" s="581"/>
      <c r="M256" s="581"/>
      <c r="N256" s="581"/>
      <c r="O256" s="581"/>
      <c r="P256" s="581"/>
      <c r="Q256" s="578"/>
      <c r="R256" s="578"/>
      <c r="S256" s="581"/>
      <c r="T256" s="581"/>
      <c r="U256" s="581"/>
      <c r="V256" s="581"/>
      <c r="W256" s="581"/>
      <c r="X256" s="581"/>
      <c r="Y256" s="582"/>
      <c r="Z256" s="582"/>
      <c r="AA256" s="581"/>
      <c r="AB256" s="581"/>
    </row>
    <row r="257" spans="8:8" ht="16.5" customHeight="1">
      <c r="A257" s="578"/>
      <c r="B257" s="581"/>
      <c r="C257" s="581"/>
      <c r="D257" s="581"/>
      <c r="G257" s="581"/>
      <c r="H257" s="581"/>
      <c r="I257" s="581"/>
      <c r="J257" s="581"/>
      <c r="K257" s="581"/>
      <c r="L257" s="581"/>
      <c r="M257" s="581"/>
      <c r="N257" s="581"/>
      <c r="O257" s="581"/>
      <c r="P257" s="581"/>
      <c r="Q257" s="578"/>
      <c r="R257" s="578"/>
      <c r="S257" s="581"/>
      <c r="T257" s="581"/>
      <c r="U257" s="581"/>
      <c r="V257" s="581"/>
      <c r="W257" s="581"/>
      <c r="X257" s="581"/>
      <c r="Y257" s="582"/>
      <c r="Z257" s="582"/>
      <c r="AA257" s="581"/>
      <c r="AB257" s="581"/>
    </row>
    <row r="258" spans="8:8" ht="16.5" customHeight="1">
      <c r="A258" s="578"/>
      <c r="B258" s="581"/>
      <c r="C258" s="581"/>
      <c r="D258" s="581"/>
      <c r="G258" s="581"/>
      <c r="H258" s="581"/>
      <c r="I258" s="581"/>
      <c r="J258" s="581"/>
      <c r="K258" s="581"/>
      <c r="L258" s="581"/>
      <c r="M258" s="581"/>
      <c r="N258" s="581"/>
      <c r="O258" s="581"/>
      <c r="P258" s="581"/>
      <c r="Q258" s="578"/>
      <c r="R258" s="578"/>
      <c r="S258" s="581"/>
      <c r="T258" s="581"/>
      <c r="U258" s="581"/>
      <c r="V258" s="581"/>
      <c r="W258" s="581"/>
      <c r="X258" s="581"/>
      <c r="Y258" s="582"/>
      <c r="Z258" s="582"/>
      <c r="AA258" s="581"/>
      <c r="AB258" s="581"/>
    </row>
    <row r="259" spans="8:8" ht="16.5" customHeight="1">
      <c r="A259" s="578"/>
      <c r="B259" s="581"/>
      <c r="C259" s="581"/>
      <c r="D259" s="581"/>
      <c r="G259" s="581"/>
      <c r="H259" s="581"/>
      <c r="I259" s="581"/>
      <c r="J259" s="581"/>
      <c r="K259" s="581"/>
      <c r="L259" s="581"/>
      <c r="M259" s="581"/>
      <c r="N259" s="581"/>
      <c r="O259" s="581"/>
      <c r="P259" s="581"/>
      <c r="Q259" s="578"/>
      <c r="R259" s="578"/>
      <c r="S259" s="581"/>
      <c r="T259" s="581"/>
      <c r="U259" s="581"/>
      <c r="V259" s="581"/>
      <c r="W259" s="581"/>
      <c r="X259" s="581"/>
      <c r="Y259" s="582"/>
      <c r="Z259" s="582"/>
      <c r="AA259" s="581"/>
      <c r="AB259" s="581"/>
    </row>
    <row r="260" spans="8:8" ht="16.5" customHeight="1">
      <c r="A260" s="578"/>
      <c r="B260" s="581"/>
      <c r="C260" s="581"/>
      <c r="D260" s="581"/>
      <c r="G260" s="581"/>
      <c r="H260" s="581"/>
      <c r="I260" s="581"/>
      <c r="J260" s="581"/>
      <c r="K260" s="581"/>
      <c r="L260" s="581"/>
      <c r="M260" s="581"/>
      <c r="N260" s="581"/>
      <c r="O260" s="581"/>
      <c r="P260" s="581"/>
      <c r="Q260" s="578"/>
      <c r="R260" s="578"/>
      <c r="S260" s="581"/>
      <c r="T260" s="581"/>
      <c r="U260" s="581"/>
      <c r="V260" s="581"/>
      <c r="W260" s="581"/>
      <c r="X260" s="581"/>
      <c r="Y260" s="582"/>
      <c r="Z260" s="582"/>
      <c r="AA260" s="581"/>
      <c r="AB260" s="581"/>
    </row>
    <row r="261" spans="8:8" ht="16.5" customHeight="1">
      <c r="A261" s="578"/>
      <c r="B261" s="581"/>
      <c r="C261" s="581"/>
      <c r="D261" s="581"/>
      <c r="G261" s="581"/>
      <c r="H261" s="581"/>
      <c r="I261" s="581"/>
      <c r="J261" s="581"/>
      <c r="K261" s="581"/>
      <c r="L261" s="581"/>
      <c r="M261" s="581"/>
      <c r="N261" s="581"/>
      <c r="O261" s="581"/>
      <c r="P261" s="581"/>
      <c r="Q261" s="578"/>
      <c r="R261" s="578"/>
      <c r="S261" s="581"/>
      <c r="T261" s="581"/>
      <c r="U261" s="581"/>
      <c r="V261" s="581"/>
      <c r="W261" s="581"/>
      <c r="X261" s="581"/>
      <c r="Y261" s="582"/>
      <c r="Z261" s="582"/>
      <c r="AA261" s="581"/>
      <c r="AB261" s="581"/>
    </row>
    <row r="262" spans="8:8" ht="16.5" customHeight="1">
      <c r="A262" s="578"/>
      <c r="B262" s="581"/>
      <c r="C262" s="581"/>
      <c r="D262" s="581"/>
      <c r="G262" s="581"/>
      <c r="H262" s="581"/>
      <c r="I262" s="581"/>
      <c r="J262" s="581"/>
      <c r="K262" s="581"/>
      <c r="L262" s="581"/>
      <c r="M262" s="581"/>
      <c r="N262" s="581"/>
      <c r="O262" s="581"/>
      <c r="P262" s="581"/>
      <c r="Q262" s="578"/>
      <c r="R262" s="578"/>
      <c r="S262" s="581"/>
      <c r="T262" s="581"/>
      <c r="U262" s="581"/>
      <c r="V262" s="581"/>
      <c r="W262" s="581"/>
      <c r="X262" s="581"/>
      <c r="Y262" s="582"/>
      <c r="Z262" s="582"/>
      <c r="AA262" s="581"/>
      <c r="AB262" s="581"/>
    </row>
    <row r="263" spans="8:8" ht="16.5" customHeight="1">
      <c r="A263" s="578"/>
      <c r="B263" s="581"/>
      <c r="C263" s="581"/>
      <c r="D263" s="581"/>
      <c r="G263" s="581"/>
      <c r="H263" s="581"/>
      <c r="I263" s="581"/>
      <c r="J263" s="581"/>
      <c r="K263" s="581"/>
      <c r="L263" s="581"/>
      <c r="M263" s="581"/>
      <c r="N263" s="581"/>
      <c r="O263" s="581"/>
      <c r="P263" s="581"/>
      <c r="Q263" s="578"/>
      <c r="R263" s="578"/>
      <c r="S263" s="581"/>
      <c r="T263" s="581"/>
      <c r="U263" s="581"/>
      <c r="V263" s="581"/>
      <c r="W263" s="581"/>
      <c r="X263" s="581"/>
      <c r="Y263" s="582"/>
      <c r="Z263" s="582"/>
      <c r="AA263" s="581"/>
      <c r="AB263" s="581"/>
    </row>
    <row r="264" spans="8:8" ht="16.5" customHeight="1">
      <c r="A264" s="578"/>
      <c r="B264" s="581"/>
      <c r="C264" s="581"/>
      <c r="D264" s="581"/>
      <c r="G264" s="581"/>
      <c r="H264" s="581"/>
      <c r="I264" s="581"/>
      <c r="J264" s="581"/>
      <c r="K264" s="581"/>
      <c r="L264" s="581"/>
      <c r="M264" s="581"/>
      <c r="N264" s="581"/>
      <c r="O264" s="581"/>
      <c r="P264" s="581"/>
      <c r="Q264" s="578"/>
      <c r="R264" s="578"/>
      <c r="S264" s="581"/>
      <c r="T264" s="581"/>
      <c r="U264" s="581"/>
      <c r="V264" s="581"/>
      <c r="W264" s="581"/>
      <c r="X264" s="581"/>
      <c r="Y264" s="582"/>
      <c r="Z264" s="582"/>
      <c r="AA264" s="581"/>
      <c r="AB264" s="581"/>
    </row>
    <row r="265" spans="8:8" ht="16.5" customHeight="1">
      <c r="A265" s="578"/>
      <c r="B265" s="581"/>
      <c r="C265" s="581"/>
      <c r="D265" s="581"/>
      <c r="G265" s="581"/>
      <c r="H265" s="581"/>
      <c r="I265" s="581"/>
      <c r="J265" s="581"/>
      <c r="K265" s="581"/>
      <c r="L265" s="581"/>
      <c r="M265" s="581"/>
      <c r="N265" s="581"/>
      <c r="O265" s="581"/>
      <c r="P265" s="581"/>
      <c r="Q265" s="578"/>
      <c r="R265" s="578"/>
      <c r="S265" s="581"/>
      <c r="T265" s="581"/>
      <c r="U265" s="581"/>
      <c r="V265" s="581"/>
      <c r="W265" s="581"/>
      <c r="X265" s="581"/>
      <c r="Y265" s="582"/>
      <c r="Z265" s="582"/>
      <c r="AA265" s="581"/>
      <c r="AB265" s="581"/>
    </row>
    <row r="266" spans="8:8" ht="16.5" customHeight="1">
      <c r="A266" s="578"/>
      <c r="B266" s="581"/>
      <c r="C266" s="581"/>
      <c r="D266" s="581"/>
      <c r="G266" s="581"/>
      <c r="H266" s="581"/>
      <c r="I266" s="581"/>
      <c r="J266" s="581"/>
      <c r="K266" s="581"/>
      <c r="L266" s="581"/>
      <c r="M266" s="581"/>
      <c r="N266" s="581"/>
      <c r="O266" s="581"/>
      <c r="P266" s="581"/>
      <c r="Q266" s="578"/>
      <c r="R266" s="578"/>
      <c r="S266" s="581"/>
      <c r="T266" s="581"/>
      <c r="U266" s="581"/>
      <c r="V266" s="581"/>
      <c r="W266" s="581"/>
      <c r="X266" s="581"/>
      <c r="Y266" s="582"/>
      <c r="Z266" s="582"/>
      <c r="AA266" s="581"/>
      <c r="AB266" s="581"/>
    </row>
    <row r="267" spans="8:8" ht="16.5" customHeight="1">
      <c r="A267" s="578"/>
      <c r="B267" s="581"/>
      <c r="C267" s="581"/>
      <c r="D267" s="581"/>
      <c r="G267" s="581"/>
      <c r="H267" s="581"/>
      <c r="I267" s="581"/>
      <c r="J267" s="581"/>
      <c r="K267" s="581"/>
      <c r="L267" s="581"/>
      <c r="M267" s="581"/>
      <c r="N267" s="581"/>
      <c r="O267" s="581"/>
      <c r="P267" s="581"/>
      <c r="Q267" s="578"/>
      <c r="R267" s="578"/>
      <c r="S267" s="581"/>
      <c r="T267" s="581"/>
      <c r="U267" s="581"/>
      <c r="V267" s="581"/>
      <c r="W267" s="581"/>
      <c r="X267" s="581"/>
      <c r="Y267" s="582"/>
      <c r="Z267" s="582"/>
      <c r="AA267" s="581"/>
      <c r="AB267" s="581"/>
    </row>
    <row r="268" spans="8:8" ht="16.5" customHeight="1">
      <c r="A268" s="578"/>
      <c r="B268" s="581"/>
      <c r="C268" s="581"/>
      <c r="D268" s="581"/>
      <c r="G268" s="581"/>
      <c r="H268" s="581"/>
      <c r="I268" s="581"/>
      <c r="J268" s="581"/>
      <c r="K268" s="581"/>
      <c r="L268" s="581"/>
      <c r="M268" s="581"/>
      <c r="N268" s="581"/>
      <c r="O268" s="581"/>
      <c r="P268" s="581"/>
      <c r="Q268" s="578"/>
      <c r="R268" s="578"/>
      <c r="S268" s="581"/>
      <c r="T268" s="581"/>
      <c r="U268" s="581"/>
      <c r="V268" s="581"/>
      <c r="W268" s="581"/>
      <c r="X268" s="581"/>
      <c r="Y268" s="582"/>
      <c r="Z268" s="582"/>
      <c r="AA268" s="581"/>
      <c r="AB268" s="581"/>
    </row>
    <row r="269" spans="8:8" ht="16.5" customHeight="1">
      <c r="A269" s="578"/>
      <c r="B269" s="581"/>
      <c r="C269" s="581"/>
      <c r="D269" s="581"/>
      <c r="G269" s="581"/>
      <c r="H269" s="581"/>
      <c r="I269" s="581"/>
      <c r="J269" s="581"/>
      <c r="K269" s="581"/>
      <c r="L269" s="581"/>
      <c r="M269" s="581"/>
      <c r="N269" s="581"/>
      <c r="O269" s="581"/>
      <c r="P269" s="581"/>
      <c r="Q269" s="578"/>
      <c r="R269" s="578"/>
      <c r="S269" s="581"/>
      <c r="T269" s="581"/>
      <c r="U269" s="581"/>
      <c r="V269" s="581"/>
      <c r="W269" s="581"/>
      <c r="X269" s="581"/>
      <c r="Y269" s="582"/>
      <c r="Z269" s="582"/>
      <c r="AA269" s="581"/>
      <c r="AB269" s="581"/>
    </row>
    <row r="270" spans="8:8" ht="16.5" customHeight="1">
      <c r="A270" s="578"/>
      <c r="B270" s="581"/>
      <c r="C270" s="581"/>
      <c r="D270" s="581"/>
      <c r="G270" s="581"/>
      <c r="H270" s="581"/>
      <c r="I270" s="581"/>
      <c r="J270" s="581"/>
      <c r="K270" s="581"/>
      <c r="L270" s="581"/>
      <c r="M270" s="581"/>
      <c r="N270" s="581"/>
      <c r="O270" s="581"/>
      <c r="P270" s="581"/>
      <c r="Q270" s="578"/>
      <c r="R270" s="578"/>
      <c r="S270" s="581"/>
      <c r="T270" s="581"/>
      <c r="U270" s="581"/>
      <c r="V270" s="581"/>
      <c r="W270" s="581"/>
      <c r="X270" s="581"/>
      <c r="Y270" s="582"/>
      <c r="Z270" s="582"/>
      <c r="AA270" s="581"/>
      <c r="AB270" s="581"/>
    </row>
    <row r="271" spans="8:8" ht="16.5" customHeight="1">
      <c r="A271" s="578"/>
      <c r="B271" s="581"/>
      <c r="C271" s="581"/>
      <c r="D271" s="581"/>
      <c r="G271" s="581"/>
      <c r="H271" s="581"/>
      <c r="I271" s="581"/>
      <c r="J271" s="581"/>
      <c r="K271" s="581"/>
      <c r="L271" s="581"/>
      <c r="M271" s="581"/>
      <c r="N271" s="581"/>
      <c r="O271" s="581"/>
      <c r="P271" s="581"/>
      <c r="Q271" s="578"/>
      <c r="R271" s="578"/>
      <c r="S271" s="581"/>
      <c r="T271" s="581"/>
      <c r="U271" s="581"/>
      <c r="V271" s="581"/>
      <c r="W271" s="581"/>
      <c r="X271" s="581"/>
      <c r="Y271" s="582"/>
      <c r="Z271" s="582"/>
      <c r="AA271" s="581"/>
      <c r="AB271" s="581"/>
    </row>
    <row r="272" spans="8:8" ht="16.5" customHeight="1">
      <c r="A272" s="578"/>
      <c r="B272" s="581"/>
      <c r="C272" s="581"/>
      <c r="D272" s="581"/>
      <c r="G272" s="581"/>
      <c r="H272" s="581"/>
      <c r="I272" s="581"/>
      <c r="J272" s="581"/>
      <c r="K272" s="581"/>
      <c r="L272" s="581"/>
      <c r="M272" s="581"/>
      <c r="N272" s="581"/>
      <c r="O272" s="581"/>
      <c r="P272" s="581"/>
      <c r="Q272" s="578"/>
      <c r="R272" s="578"/>
      <c r="S272" s="581"/>
      <c r="T272" s="581"/>
      <c r="U272" s="581"/>
      <c r="V272" s="581"/>
      <c r="W272" s="581"/>
      <c r="X272" s="581"/>
      <c r="Y272" s="582"/>
      <c r="Z272" s="582"/>
      <c r="AA272" s="581"/>
      <c r="AB272" s="581"/>
    </row>
    <row r="273" spans="8:8" ht="16.5" customHeight="1">
      <c r="A273" s="578"/>
      <c r="B273" s="581"/>
      <c r="C273" s="581"/>
      <c r="D273" s="581"/>
      <c r="G273" s="581"/>
      <c r="H273" s="581"/>
      <c r="I273" s="581"/>
      <c r="J273" s="581"/>
      <c r="K273" s="581"/>
      <c r="L273" s="581"/>
      <c r="M273" s="581"/>
      <c r="N273" s="581"/>
      <c r="O273" s="581"/>
      <c r="P273" s="581"/>
      <c r="Q273" s="578"/>
      <c r="R273" s="578"/>
      <c r="S273" s="581"/>
      <c r="T273" s="581"/>
      <c r="U273" s="581"/>
      <c r="V273" s="581"/>
      <c r="W273" s="581"/>
      <c r="X273" s="581"/>
      <c r="Y273" s="582"/>
      <c r="Z273" s="582"/>
      <c r="AA273" s="581"/>
      <c r="AB273" s="581"/>
    </row>
    <row r="274" spans="8:8" ht="16.5" customHeight="1">
      <c r="A274" s="578"/>
      <c r="B274" s="581"/>
      <c r="C274" s="581"/>
      <c r="D274" s="581"/>
      <c r="G274" s="581"/>
      <c r="H274" s="581"/>
      <c r="I274" s="581"/>
      <c r="J274" s="581"/>
      <c r="K274" s="581"/>
      <c r="L274" s="581"/>
      <c r="M274" s="581"/>
      <c r="N274" s="581"/>
      <c r="O274" s="581"/>
      <c r="P274" s="581"/>
      <c r="Q274" s="578"/>
      <c r="R274" s="578"/>
      <c r="S274" s="581"/>
      <c r="T274" s="581"/>
      <c r="U274" s="581"/>
      <c r="V274" s="581"/>
      <c r="W274" s="581"/>
      <c r="X274" s="581"/>
      <c r="Y274" s="582"/>
      <c r="Z274" s="582"/>
      <c r="AA274" s="581"/>
      <c r="AB274" s="581"/>
    </row>
    <row r="275" spans="8:8" ht="16.5" customHeight="1">
      <c r="A275" s="578"/>
      <c r="B275" s="581"/>
      <c r="C275" s="581"/>
      <c r="D275" s="581"/>
      <c r="G275" s="581"/>
      <c r="H275" s="581"/>
      <c r="I275" s="581"/>
      <c r="J275" s="581"/>
      <c r="K275" s="581"/>
      <c r="L275" s="581"/>
      <c r="M275" s="581"/>
      <c r="N275" s="581"/>
      <c r="O275" s="581"/>
      <c r="P275" s="581"/>
      <c r="Q275" s="578"/>
      <c r="R275" s="578"/>
      <c r="S275" s="581"/>
      <c r="T275" s="581"/>
      <c r="U275" s="581"/>
      <c r="V275" s="581"/>
      <c r="W275" s="581"/>
      <c r="X275" s="581"/>
      <c r="Y275" s="582"/>
      <c r="Z275" s="582"/>
      <c r="AA275" s="581"/>
      <c r="AB275" s="581"/>
    </row>
    <row r="276" spans="8:8" ht="16.5" customHeight="1">
      <c r="A276" s="578"/>
      <c r="B276" s="581"/>
      <c r="C276" s="581"/>
      <c r="D276" s="581"/>
      <c r="G276" s="581"/>
      <c r="H276" s="581"/>
      <c r="I276" s="581"/>
      <c r="J276" s="581"/>
      <c r="K276" s="581"/>
      <c r="L276" s="581"/>
      <c r="M276" s="581"/>
      <c r="N276" s="581"/>
      <c r="O276" s="581"/>
      <c r="P276" s="581"/>
      <c r="Q276" s="578"/>
      <c r="R276" s="578"/>
      <c r="S276" s="581"/>
      <c r="T276" s="581"/>
      <c r="U276" s="581"/>
      <c r="V276" s="581"/>
      <c r="W276" s="581"/>
      <c r="X276" s="581"/>
      <c r="Y276" s="582"/>
      <c r="Z276" s="582"/>
      <c r="AA276" s="581"/>
      <c r="AB276" s="581"/>
    </row>
    <row r="277" spans="8:8" ht="16.5" customHeight="1">
      <c r="A277" s="578"/>
      <c r="B277" s="581"/>
      <c r="C277" s="581"/>
      <c r="D277" s="581"/>
      <c r="G277" s="581"/>
      <c r="H277" s="581"/>
      <c r="I277" s="581"/>
      <c r="J277" s="581"/>
      <c r="K277" s="581"/>
      <c r="L277" s="581"/>
      <c r="M277" s="581"/>
      <c r="N277" s="581"/>
      <c r="O277" s="581"/>
      <c r="P277" s="581"/>
      <c r="Q277" s="578"/>
      <c r="R277" s="578"/>
      <c r="S277" s="581"/>
      <c r="T277" s="581"/>
      <c r="U277" s="581"/>
      <c r="V277" s="581"/>
      <c r="W277" s="581"/>
      <c r="X277" s="581"/>
      <c r="Y277" s="582"/>
      <c r="Z277" s="582"/>
      <c r="AA277" s="581"/>
      <c r="AB277" s="581"/>
    </row>
    <row r="278" spans="8:8" ht="16.5" customHeight="1">
      <c r="A278" s="578"/>
      <c r="B278" s="581"/>
      <c r="C278" s="581"/>
      <c r="D278" s="581"/>
      <c r="G278" s="581"/>
      <c r="H278" s="581"/>
      <c r="I278" s="581"/>
      <c r="J278" s="581"/>
      <c r="K278" s="581"/>
      <c r="L278" s="581"/>
      <c r="M278" s="581"/>
      <c r="N278" s="581"/>
      <c r="O278" s="581"/>
      <c r="P278" s="581"/>
      <c r="Q278" s="578"/>
      <c r="R278" s="578"/>
      <c r="S278" s="581"/>
      <c r="T278" s="581"/>
      <c r="U278" s="581"/>
      <c r="V278" s="581"/>
      <c r="W278" s="581"/>
      <c r="X278" s="581"/>
      <c r="Y278" s="582"/>
      <c r="Z278" s="582"/>
      <c r="AA278" s="581"/>
      <c r="AB278" s="581"/>
    </row>
    <row r="279" spans="8:8" ht="16.5" customHeight="1">
      <c r="A279" s="578"/>
      <c r="B279" s="581"/>
      <c r="C279" s="581"/>
      <c r="D279" s="581"/>
      <c r="G279" s="581"/>
      <c r="H279" s="581"/>
      <c r="I279" s="581"/>
      <c r="J279" s="581"/>
      <c r="K279" s="581"/>
      <c r="L279" s="581"/>
      <c r="M279" s="581"/>
      <c r="N279" s="581"/>
      <c r="O279" s="581"/>
      <c r="P279" s="581"/>
      <c r="Q279" s="578"/>
      <c r="R279" s="578"/>
      <c r="S279" s="581"/>
      <c r="T279" s="581"/>
      <c r="U279" s="581"/>
      <c r="V279" s="581"/>
      <c r="W279" s="581"/>
      <c r="X279" s="581"/>
      <c r="Y279" s="582"/>
      <c r="Z279" s="582"/>
      <c r="AA279" s="581"/>
      <c r="AB279" s="581"/>
    </row>
    <row r="280" spans="8:8" ht="16.5" customHeight="1">
      <c r="A280" s="578"/>
      <c r="B280" s="581"/>
      <c r="C280" s="581"/>
      <c r="D280" s="581"/>
      <c r="G280" s="581"/>
      <c r="H280" s="581"/>
      <c r="I280" s="581"/>
      <c r="J280" s="581"/>
      <c r="K280" s="581"/>
      <c r="L280" s="581"/>
      <c r="M280" s="581"/>
      <c r="N280" s="581"/>
      <c r="O280" s="581"/>
      <c r="P280" s="581"/>
      <c r="Q280" s="578"/>
      <c r="R280" s="578"/>
      <c r="S280" s="581"/>
      <c r="T280" s="581"/>
      <c r="U280" s="581"/>
      <c r="V280" s="581"/>
      <c r="W280" s="581"/>
      <c r="X280" s="581"/>
      <c r="Y280" s="582"/>
      <c r="Z280" s="582"/>
      <c r="AA280" s="581"/>
      <c r="AB280" s="581"/>
    </row>
    <row r="281" spans="8:8" ht="16.5" customHeight="1">
      <c r="A281" s="578"/>
      <c r="B281" s="581"/>
      <c r="C281" s="581"/>
      <c r="D281" s="581"/>
      <c r="G281" s="581"/>
      <c r="H281" s="581"/>
      <c r="I281" s="581"/>
      <c r="J281" s="581"/>
      <c r="K281" s="581"/>
      <c r="L281" s="581"/>
      <c r="M281" s="581"/>
      <c r="N281" s="581"/>
      <c r="O281" s="581"/>
      <c r="P281" s="581"/>
      <c r="Q281" s="578"/>
      <c r="R281" s="578"/>
      <c r="S281" s="581"/>
      <c r="T281" s="581"/>
      <c r="U281" s="581"/>
      <c r="V281" s="581"/>
      <c r="W281" s="581"/>
      <c r="X281" s="581"/>
      <c r="Y281" s="582"/>
      <c r="Z281" s="582"/>
      <c r="AA281" s="581"/>
      <c r="AB281" s="581"/>
    </row>
    <row r="282" spans="8:8" ht="16.5" customHeight="1">
      <c r="A282" s="578"/>
      <c r="B282" s="581"/>
      <c r="C282" s="581"/>
      <c r="D282" s="581"/>
      <c r="G282" s="581"/>
      <c r="H282" s="581"/>
      <c r="I282" s="581"/>
      <c r="J282" s="581"/>
      <c r="K282" s="581"/>
      <c r="L282" s="581"/>
      <c r="M282" s="581"/>
      <c r="N282" s="581"/>
      <c r="O282" s="581"/>
      <c r="P282" s="581"/>
      <c r="Q282" s="578"/>
      <c r="R282" s="578"/>
      <c r="S282" s="581"/>
      <c r="T282" s="581"/>
      <c r="U282" s="581"/>
      <c r="V282" s="581"/>
      <c r="W282" s="581"/>
      <c r="X282" s="581"/>
      <c r="Y282" s="582"/>
      <c r="Z282" s="582"/>
      <c r="AA282" s="581"/>
      <c r="AB282" s="581"/>
    </row>
    <row r="283" spans="8:8" ht="16.5" customHeight="1">
      <c r="A283" s="578"/>
      <c r="B283" s="581"/>
      <c r="C283" s="581"/>
      <c r="D283" s="581"/>
      <c r="G283" s="581"/>
      <c r="H283" s="581"/>
      <c r="I283" s="581"/>
      <c r="J283" s="581"/>
      <c r="K283" s="581"/>
      <c r="L283" s="581"/>
      <c r="M283" s="581"/>
      <c r="N283" s="581"/>
      <c r="O283" s="581"/>
      <c r="P283" s="581"/>
      <c r="Q283" s="578"/>
      <c r="R283" s="578"/>
      <c r="S283" s="581"/>
      <c r="T283" s="581"/>
      <c r="U283" s="581"/>
      <c r="V283" s="581"/>
      <c r="W283" s="581"/>
      <c r="X283" s="581"/>
      <c r="Y283" s="582"/>
      <c r="Z283" s="582"/>
      <c r="AA283" s="581"/>
      <c r="AB283" s="581"/>
    </row>
    <row r="284" spans="8:8" ht="16.5" customHeight="1">
      <c r="A284" s="578"/>
      <c r="B284" s="581"/>
      <c r="C284" s="581"/>
      <c r="D284" s="581"/>
      <c r="G284" s="581"/>
      <c r="H284" s="581"/>
      <c r="I284" s="581"/>
      <c r="J284" s="581"/>
      <c r="K284" s="581"/>
      <c r="L284" s="581"/>
      <c r="M284" s="581"/>
      <c r="N284" s="581"/>
      <c r="O284" s="581"/>
      <c r="P284" s="581"/>
      <c r="Q284" s="578"/>
      <c r="R284" s="578"/>
      <c r="S284" s="581"/>
      <c r="T284" s="581"/>
      <c r="U284" s="581"/>
      <c r="V284" s="581"/>
      <c r="W284" s="581"/>
      <c r="X284" s="581"/>
      <c r="Y284" s="582"/>
      <c r="Z284" s="582"/>
      <c r="AA284" s="581"/>
      <c r="AB284" s="581"/>
    </row>
    <row r="285" spans="8:8" ht="16.5" customHeight="1">
      <c r="A285" s="578"/>
      <c r="B285" s="581"/>
      <c r="C285" s="581"/>
      <c r="D285" s="581"/>
      <c r="G285" s="581"/>
      <c r="H285" s="581"/>
      <c r="I285" s="581"/>
      <c r="J285" s="581"/>
      <c r="K285" s="581"/>
      <c r="L285" s="581"/>
      <c r="M285" s="581"/>
      <c r="N285" s="581"/>
      <c r="O285" s="581"/>
      <c r="P285" s="581"/>
      <c r="Q285" s="578"/>
      <c r="R285" s="578"/>
      <c r="S285" s="581"/>
      <c r="T285" s="581"/>
      <c r="U285" s="581"/>
      <c r="V285" s="581"/>
      <c r="W285" s="581"/>
      <c r="X285" s="581"/>
      <c r="Y285" s="582"/>
      <c r="Z285" s="582"/>
      <c r="AA285" s="581"/>
      <c r="AB285" s="581"/>
    </row>
    <row r="286" spans="8:8" ht="16.5" customHeight="1">
      <c r="A286" s="578"/>
      <c r="B286" s="581"/>
      <c r="C286" s="581"/>
      <c r="D286" s="581"/>
      <c r="G286" s="581"/>
      <c r="H286" s="581"/>
      <c r="I286" s="581"/>
      <c r="J286" s="581"/>
      <c r="K286" s="581"/>
      <c r="L286" s="581"/>
      <c r="M286" s="581"/>
      <c r="N286" s="581"/>
      <c r="O286" s="581"/>
      <c r="P286" s="581"/>
      <c r="Q286" s="578"/>
      <c r="R286" s="578"/>
      <c r="S286" s="581"/>
      <c r="T286" s="581"/>
      <c r="U286" s="581"/>
      <c r="V286" s="581"/>
      <c r="W286" s="581"/>
      <c r="X286" s="581"/>
      <c r="Y286" s="582"/>
      <c r="Z286" s="582"/>
      <c r="AA286" s="581"/>
      <c r="AB286" s="581"/>
    </row>
    <row r="287" spans="8:8" ht="16.5" customHeight="1">
      <c r="A287" s="578"/>
      <c r="B287" s="581"/>
      <c r="C287" s="581"/>
      <c r="D287" s="581"/>
      <c r="G287" s="581"/>
      <c r="H287" s="581"/>
      <c r="I287" s="581"/>
      <c r="J287" s="581"/>
      <c r="K287" s="581"/>
      <c r="L287" s="581"/>
      <c r="M287" s="581"/>
      <c r="N287" s="581"/>
      <c r="O287" s="581"/>
      <c r="P287" s="581"/>
      <c r="Q287" s="578"/>
      <c r="R287" s="578"/>
      <c r="S287" s="581"/>
      <c r="T287" s="581"/>
      <c r="U287" s="581"/>
      <c r="V287" s="581"/>
      <c r="W287" s="581"/>
      <c r="X287" s="581"/>
      <c r="Y287" s="582"/>
      <c r="Z287" s="582"/>
      <c r="AA287" s="581"/>
      <c r="AB287" s="581"/>
    </row>
    <row r="288" spans="8:8" ht="16.5" customHeight="1">
      <c r="A288" s="578"/>
      <c r="B288" s="581"/>
      <c r="C288" s="581"/>
      <c r="D288" s="581"/>
      <c r="G288" s="581"/>
      <c r="H288" s="581"/>
      <c r="I288" s="581"/>
      <c r="J288" s="581"/>
      <c r="K288" s="581"/>
      <c r="L288" s="581"/>
      <c r="M288" s="581"/>
      <c r="N288" s="581"/>
      <c r="O288" s="581"/>
      <c r="P288" s="581"/>
      <c r="Q288" s="578"/>
      <c r="R288" s="578"/>
      <c r="S288" s="581"/>
      <c r="T288" s="581"/>
      <c r="U288" s="581"/>
      <c r="V288" s="581"/>
      <c r="W288" s="581"/>
      <c r="X288" s="581"/>
      <c r="Y288" s="582"/>
      <c r="Z288" s="582"/>
      <c r="AA288" s="581"/>
      <c r="AB288" s="581"/>
    </row>
    <row r="289" spans="8:8" ht="16.5" customHeight="1">
      <c r="A289" s="578"/>
      <c r="B289" s="581"/>
      <c r="C289" s="581"/>
      <c r="D289" s="581"/>
      <c r="G289" s="581"/>
      <c r="H289" s="581"/>
      <c r="I289" s="581"/>
      <c r="J289" s="581"/>
      <c r="K289" s="581"/>
      <c r="L289" s="581"/>
      <c r="M289" s="581"/>
      <c r="N289" s="581"/>
      <c r="O289" s="581"/>
      <c r="P289" s="581"/>
      <c r="Q289" s="578"/>
      <c r="R289" s="578"/>
      <c r="S289" s="581"/>
      <c r="T289" s="581"/>
      <c r="U289" s="581"/>
      <c r="V289" s="581"/>
      <c r="W289" s="581"/>
      <c r="X289" s="581"/>
      <c r="Y289" s="582"/>
      <c r="Z289" s="582"/>
      <c r="AA289" s="581"/>
      <c r="AB289" s="581"/>
    </row>
    <row r="290" spans="8:8" ht="16.5" customHeight="1">
      <c r="A290" s="578"/>
      <c r="B290" s="581"/>
      <c r="C290" s="581"/>
      <c r="D290" s="581"/>
      <c r="G290" s="581"/>
      <c r="H290" s="581"/>
      <c r="I290" s="581"/>
      <c r="J290" s="581"/>
      <c r="K290" s="581"/>
      <c r="L290" s="581"/>
      <c r="M290" s="581"/>
      <c r="N290" s="581"/>
      <c r="O290" s="581"/>
      <c r="P290" s="581"/>
      <c r="Q290" s="578"/>
      <c r="R290" s="578"/>
      <c r="S290" s="581"/>
      <c r="T290" s="581"/>
      <c r="U290" s="581"/>
      <c r="V290" s="581"/>
      <c r="W290" s="581"/>
      <c r="X290" s="581"/>
      <c r="Y290" s="582"/>
      <c r="Z290" s="582"/>
      <c r="AA290" s="581"/>
      <c r="AB290" s="581"/>
    </row>
    <row r="291" spans="8:8" ht="16.5" customHeight="1">
      <c r="A291" s="578"/>
      <c r="B291" s="581"/>
      <c r="C291" s="581"/>
      <c r="D291" s="581"/>
      <c r="G291" s="581"/>
      <c r="H291" s="581"/>
      <c r="I291" s="581"/>
      <c r="J291" s="581"/>
      <c r="K291" s="581"/>
      <c r="L291" s="581"/>
      <c r="M291" s="581"/>
      <c r="N291" s="581"/>
      <c r="O291" s="581"/>
      <c r="P291" s="581"/>
      <c r="Q291" s="578"/>
      <c r="R291" s="578"/>
      <c r="S291" s="581"/>
      <c r="T291" s="581"/>
      <c r="U291" s="581"/>
      <c r="V291" s="581"/>
      <c r="W291" s="581"/>
      <c r="X291" s="581"/>
      <c r="Y291" s="582"/>
      <c r="Z291" s="582"/>
      <c r="AA291" s="581"/>
      <c r="AB291" s="581"/>
    </row>
    <row r="292" spans="8:8" ht="16.5" customHeight="1">
      <c r="A292" s="578"/>
      <c r="B292" s="581"/>
      <c r="C292" s="581"/>
      <c r="D292" s="581"/>
      <c r="G292" s="581"/>
      <c r="H292" s="581"/>
      <c r="I292" s="581"/>
      <c r="J292" s="581"/>
      <c r="K292" s="581"/>
      <c r="L292" s="581"/>
      <c r="M292" s="581"/>
      <c r="N292" s="581"/>
      <c r="O292" s="581"/>
      <c r="P292" s="581"/>
      <c r="Q292" s="578"/>
      <c r="R292" s="578"/>
      <c r="S292" s="581"/>
      <c r="T292" s="581"/>
      <c r="U292" s="581"/>
      <c r="V292" s="581"/>
      <c r="W292" s="581"/>
      <c r="X292" s="581"/>
      <c r="Y292" s="582"/>
      <c r="Z292" s="582"/>
      <c r="AA292" s="581"/>
      <c r="AB292" s="581"/>
    </row>
    <row r="293" spans="8:8" ht="16.5" customHeight="1">
      <c r="A293" s="578"/>
      <c r="B293" s="581"/>
      <c r="C293" s="581"/>
      <c r="D293" s="581"/>
      <c r="G293" s="581"/>
      <c r="H293" s="581"/>
      <c r="I293" s="581"/>
      <c r="J293" s="581"/>
      <c r="K293" s="581"/>
      <c r="L293" s="581"/>
      <c r="M293" s="581"/>
      <c r="N293" s="581"/>
      <c r="O293" s="581"/>
      <c r="P293" s="581"/>
      <c r="Q293" s="578"/>
      <c r="R293" s="578"/>
      <c r="S293" s="581"/>
      <c r="T293" s="581"/>
      <c r="U293" s="581"/>
      <c r="V293" s="581"/>
      <c r="W293" s="581"/>
      <c r="X293" s="581"/>
      <c r="Y293" s="582"/>
      <c r="Z293" s="582"/>
      <c r="AA293" s="581"/>
      <c r="AB293" s="581"/>
    </row>
    <row r="294" spans="8:8" ht="16.5" customHeight="1">
      <c r="A294" s="578"/>
      <c r="B294" s="581"/>
      <c r="C294" s="581"/>
      <c r="D294" s="581"/>
      <c r="G294" s="581"/>
      <c r="H294" s="581"/>
      <c r="I294" s="581"/>
      <c r="J294" s="581"/>
      <c r="K294" s="581"/>
      <c r="L294" s="581"/>
      <c r="M294" s="581"/>
      <c r="N294" s="581"/>
      <c r="O294" s="581"/>
      <c r="P294" s="581"/>
      <c r="Q294" s="578"/>
      <c r="R294" s="578"/>
      <c r="S294" s="581"/>
      <c r="T294" s="581"/>
      <c r="U294" s="581"/>
      <c r="V294" s="581"/>
      <c r="W294" s="581"/>
      <c r="X294" s="581"/>
      <c r="Y294" s="582"/>
      <c r="Z294" s="582"/>
      <c r="AA294" s="581"/>
      <c r="AB294" s="581"/>
    </row>
    <row r="295" spans="8:8" ht="16.5" customHeight="1">
      <c r="A295" s="578"/>
      <c r="B295" s="581"/>
      <c r="C295" s="581"/>
      <c r="D295" s="581"/>
      <c r="G295" s="581"/>
      <c r="H295" s="581"/>
      <c r="I295" s="581"/>
      <c r="J295" s="581"/>
      <c r="K295" s="581"/>
      <c r="L295" s="581"/>
      <c r="M295" s="581"/>
      <c r="N295" s="581"/>
      <c r="O295" s="581"/>
      <c r="P295" s="581"/>
      <c r="Q295" s="578"/>
      <c r="R295" s="578"/>
      <c r="S295" s="581"/>
      <c r="T295" s="581"/>
      <c r="U295" s="581"/>
      <c r="V295" s="581"/>
      <c r="W295" s="581"/>
      <c r="X295" s="581"/>
      <c r="Y295" s="582"/>
      <c r="Z295" s="582"/>
      <c r="AA295" s="581"/>
      <c r="AB295" s="581"/>
    </row>
    <row r="296" spans="8:8" ht="16.5" customHeight="1">
      <c r="A296" s="578"/>
      <c r="B296" s="581"/>
      <c r="C296" s="581"/>
      <c r="D296" s="581"/>
      <c r="G296" s="581"/>
      <c r="H296" s="581"/>
      <c r="I296" s="581"/>
      <c r="J296" s="581"/>
      <c r="K296" s="581"/>
      <c r="L296" s="581"/>
      <c r="M296" s="581"/>
      <c r="N296" s="581"/>
      <c r="O296" s="581"/>
      <c r="P296" s="581"/>
      <c r="Q296" s="578"/>
      <c r="R296" s="578"/>
      <c r="S296" s="581"/>
      <c r="T296" s="581"/>
      <c r="U296" s="581"/>
      <c r="V296" s="581"/>
      <c r="W296" s="581"/>
      <c r="X296" s="581"/>
      <c r="Y296" s="582"/>
      <c r="Z296" s="582"/>
      <c r="AA296" s="581"/>
      <c r="AB296" s="581"/>
    </row>
    <row r="297" spans="8:8" ht="16.5" customHeight="1">
      <c r="A297" s="578"/>
      <c r="B297" s="581"/>
      <c r="C297" s="581"/>
      <c r="D297" s="581"/>
      <c r="G297" s="581"/>
      <c r="H297" s="581"/>
      <c r="I297" s="581"/>
      <c r="J297" s="581"/>
      <c r="K297" s="581"/>
      <c r="L297" s="581"/>
      <c r="M297" s="581"/>
      <c r="N297" s="581"/>
      <c r="O297" s="581"/>
      <c r="P297" s="581"/>
      <c r="Q297" s="578"/>
      <c r="R297" s="578"/>
      <c r="S297" s="581"/>
      <c r="T297" s="581"/>
      <c r="U297" s="581"/>
      <c r="V297" s="581"/>
      <c r="W297" s="581"/>
      <c r="X297" s="581"/>
      <c r="Y297" s="582"/>
      <c r="Z297" s="582"/>
      <c r="AA297" s="581"/>
      <c r="AB297" s="581"/>
    </row>
    <row r="298" spans="8:8" ht="16.5" customHeight="1">
      <c r="A298" s="578"/>
      <c r="B298" s="581"/>
      <c r="C298" s="581"/>
      <c r="D298" s="581"/>
      <c r="G298" s="581"/>
      <c r="H298" s="581"/>
      <c r="I298" s="581"/>
      <c r="J298" s="581"/>
      <c r="K298" s="581"/>
      <c r="L298" s="581"/>
      <c r="M298" s="581"/>
      <c r="N298" s="581"/>
      <c r="O298" s="581"/>
      <c r="P298" s="581"/>
      <c r="Q298" s="578"/>
      <c r="R298" s="578"/>
      <c r="S298" s="581"/>
      <c r="T298" s="581"/>
      <c r="U298" s="581"/>
      <c r="V298" s="581"/>
      <c r="W298" s="581"/>
      <c r="X298" s="581"/>
      <c r="Y298" s="582"/>
      <c r="Z298" s="582"/>
      <c r="AA298" s="581"/>
      <c r="AB298" s="581"/>
    </row>
    <row r="299" spans="8:8" ht="16.5" customHeight="1">
      <c r="A299" s="578"/>
      <c r="B299" s="581"/>
      <c r="C299" s="581"/>
      <c r="D299" s="581"/>
      <c r="G299" s="581"/>
      <c r="H299" s="581"/>
      <c r="I299" s="581"/>
      <c r="J299" s="581"/>
      <c r="K299" s="581"/>
      <c r="L299" s="581"/>
      <c r="M299" s="581"/>
      <c r="N299" s="581"/>
      <c r="O299" s="581"/>
      <c r="P299" s="581"/>
      <c r="Q299" s="578"/>
      <c r="R299" s="578"/>
      <c r="S299" s="581"/>
      <c r="T299" s="581"/>
      <c r="U299" s="581"/>
      <c r="V299" s="581"/>
      <c r="W299" s="581"/>
      <c r="X299" s="581"/>
      <c r="Y299" s="582"/>
      <c r="Z299" s="582"/>
      <c r="AA299" s="581"/>
      <c r="AB299" s="581"/>
    </row>
    <row r="300" spans="8:8" ht="16.5" customHeight="1">
      <c r="A300" s="578"/>
      <c r="B300" s="581"/>
      <c r="C300" s="581"/>
      <c r="D300" s="581"/>
      <c r="G300" s="581"/>
      <c r="H300" s="581"/>
      <c r="I300" s="581"/>
      <c r="J300" s="581"/>
      <c r="K300" s="581"/>
      <c r="L300" s="581"/>
      <c r="M300" s="581"/>
      <c r="N300" s="581"/>
      <c r="O300" s="581"/>
      <c r="P300" s="581"/>
      <c r="Q300" s="578"/>
      <c r="R300" s="578"/>
      <c r="S300" s="581"/>
      <c r="T300" s="581"/>
      <c r="U300" s="581"/>
      <c r="V300" s="581"/>
      <c r="W300" s="581"/>
      <c r="X300" s="581"/>
      <c r="Y300" s="582"/>
      <c r="Z300" s="582"/>
      <c r="AA300" s="581"/>
      <c r="AB300" s="581"/>
    </row>
    <row r="301" spans="8:8" ht="16.5" customHeight="1">
      <c r="A301" s="578"/>
      <c r="B301" s="581"/>
      <c r="C301" s="581"/>
      <c r="D301" s="581"/>
      <c r="G301" s="581"/>
      <c r="H301" s="581"/>
      <c r="I301" s="581"/>
      <c r="J301" s="581"/>
      <c r="K301" s="581"/>
      <c r="L301" s="581"/>
      <c r="M301" s="581"/>
      <c r="N301" s="581"/>
      <c r="O301" s="581"/>
      <c r="P301" s="581"/>
      <c r="Q301" s="578"/>
      <c r="R301" s="578"/>
      <c r="S301" s="581"/>
      <c r="T301" s="581"/>
      <c r="U301" s="581"/>
      <c r="V301" s="581"/>
      <c r="W301" s="581"/>
      <c r="X301" s="581"/>
      <c r="Y301" s="582"/>
      <c r="Z301" s="582"/>
      <c r="AA301" s="581"/>
      <c r="AB301" s="581"/>
    </row>
    <row r="302" spans="8:8" ht="16.5" customHeight="1">
      <c r="A302" s="578"/>
      <c r="B302" s="581"/>
      <c r="C302" s="581"/>
      <c r="D302" s="581"/>
      <c r="G302" s="581"/>
      <c r="H302" s="581"/>
      <c r="I302" s="581"/>
      <c r="J302" s="581"/>
      <c r="K302" s="581"/>
      <c r="L302" s="581"/>
      <c r="M302" s="581"/>
      <c r="N302" s="581"/>
      <c r="O302" s="581"/>
      <c r="P302" s="581"/>
      <c r="Q302" s="578"/>
      <c r="R302" s="578"/>
      <c r="S302" s="581"/>
      <c r="T302" s="581"/>
      <c r="U302" s="581"/>
      <c r="V302" s="581"/>
      <c r="W302" s="581"/>
      <c r="X302" s="581"/>
      <c r="Y302" s="582"/>
      <c r="Z302" s="582"/>
      <c r="AA302" s="581"/>
      <c r="AB302" s="581"/>
    </row>
    <row r="303" spans="8:8" ht="16.5" customHeight="1">
      <c r="A303" s="578"/>
      <c r="B303" s="581"/>
      <c r="C303" s="581"/>
      <c r="D303" s="581"/>
      <c r="G303" s="581"/>
      <c r="H303" s="581"/>
      <c r="I303" s="581"/>
      <c r="J303" s="581"/>
      <c r="K303" s="581"/>
      <c r="L303" s="581"/>
      <c r="M303" s="581"/>
      <c r="N303" s="581"/>
      <c r="O303" s="581"/>
      <c r="P303" s="581"/>
      <c r="Q303" s="578"/>
      <c r="R303" s="578"/>
      <c r="S303" s="581"/>
      <c r="T303" s="581"/>
      <c r="U303" s="581"/>
      <c r="V303" s="581"/>
      <c r="W303" s="581"/>
      <c r="X303" s="581"/>
      <c r="Y303" s="582"/>
      <c r="Z303" s="582"/>
      <c r="AA303" s="581"/>
      <c r="AB303" s="581"/>
    </row>
    <row r="304" spans="8:8" ht="16.5" customHeight="1">
      <c r="A304" s="578"/>
      <c r="B304" s="581"/>
      <c r="C304" s="581"/>
      <c r="D304" s="581"/>
      <c r="G304" s="581"/>
      <c r="H304" s="581"/>
      <c r="I304" s="581"/>
      <c r="J304" s="581"/>
      <c r="K304" s="581"/>
      <c r="L304" s="581"/>
      <c r="M304" s="581"/>
      <c r="N304" s="581"/>
      <c r="O304" s="581"/>
      <c r="P304" s="581"/>
      <c r="Q304" s="578"/>
      <c r="R304" s="578"/>
      <c r="S304" s="581"/>
      <c r="T304" s="581"/>
      <c r="U304" s="581"/>
      <c r="V304" s="581"/>
      <c r="W304" s="581"/>
      <c r="X304" s="581"/>
      <c r="Y304" s="582"/>
      <c r="Z304" s="582"/>
      <c r="AA304" s="581"/>
      <c r="AB304" s="581"/>
    </row>
    <row r="305" spans="8:8" ht="16.5" customHeight="1">
      <c r="A305" s="578"/>
      <c r="B305" s="581"/>
      <c r="C305" s="581"/>
      <c r="D305" s="581"/>
      <c r="G305" s="581"/>
      <c r="H305" s="581"/>
      <c r="I305" s="581"/>
      <c r="J305" s="581"/>
      <c r="K305" s="581"/>
      <c r="L305" s="581"/>
      <c r="M305" s="581"/>
      <c r="N305" s="581"/>
      <c r="O305" s="581"/>
      <c r="P305" s="581"/>
      <c r="Q305" s="578"/>
      <c r="R305" s="578"/>
      <c r="S305" s="581"/>
      <c r="T305" s="581"/>
      <c r="U305" s="581"/>
      <c r="V305" s="581"/>
      <c r="W305" s="581"/>
      <c r="X305" s="581"/>
      <c r="Y305" s="582"/>
      <c r="Z305" s="582"/>
      <c r="AA305" s="581"/>
      <c r="AB305" s="581"/>
    </row>
    <row r="306" spans="8:8" ht="16.5" customHeight="1">
      <c r="A306" s="578"/>
      <c r="B306" s="581"/>
      <c r="C306" s="581"/>
      <c r="D306" s="581"/>
      <c r="G306" s="581"/>
      <c r="H306" s="581"/>
      <c r="I306" s="581"/>
      <c r="J306" s="581"/>
      <c r="K306" s="581"/>
      <c r="L306" s="581"/>
      <c r="M306" s="581"/>
      <c r="N306" s="581"/>
      <c r="O306" s="581"/>
      <c r="P306" s="581"/>
      <c r="Q306" s="578"/>
      <c r="R306" s="578"/>
      <c r="S306" s="581"/>
      <c r="T306" s="581"/>
      <c r="U306" s="581"/>
      <c r="V306" s="581"/>
      <c r="W306" s="581"/>
      <c r="X306" s="581"/>
      <c r="Y306" s="582"/>
      <c r="Z306" s="582"/>
      <c r="AA306" s="581"/>
      <c r="AB306" s="581"/>
    </row>
    <row r="307" spans="8:8" ht="16.5" customHeight="1">
      <c r="A307" s="578"/>
      <c r="B307" s="581"/>
      <c r="C307" s="581"/>
      <c r="D307" s="581"/>
      <c r="G307" s="581"/>
      <c r="H307" s="581"/>
      <c r="I307" s="581"/>
      <c r="J307" s="581"/>
      <c r="K307" s="581"/>
      <c r="L307" s="581"/>
      <c r="M307" s="581"/>
      <c r="N307" s="581"/>
      <c r="O307" s="581"/>
      <c r="P307" s="581"/>
      <c r="Q307" s="578"/>
      <c r="R307" s="578"/>
      <c r="S307" s="581"/>
      <c r="T307" s="581"/>
      <c r="U307" s="581"/>
      <c r="V307" s="581"/>
      <c r="W307" s="581"/>
      <c r="X307" s="581"/>
      <c r="Y307" s="582"/>
      <c r="Z307" s="582"/>
      <c r="AA307" s="581"/>
      <c r="AB307" s="581"/>
    </row>
    <row r="308" spans="8:8" ht="16.5" customHeight="1">
      <c r="A308" s="578"/>
      <c r="B308" s="581"/>
      <c r="C308" s="581"/>
      <c r="D308" s="581"/>
      <c r="G308" s="581"/>
      <c r="H308" s="581"/>
      <c r="I308" s="581"/>
      <c r="J308" s="581"/>
      <c r="K308" s="581"/>
      <c r="L308" s="581"/>
      <c r="M308" s="581"/>
      <c r="N308" s="581"/>
      <c r="O308" s="581"/>
      <c r="P308" s="581"/>
      <c r="Q308" s="578"/>
      <c r="R308" s="578"/>
      <c r="S308" s="581"/>
      <c r="T308" s="581"/>
      <c r="U308" s="581"/>
      <c r="V308" s="581"/>
      <c r="W308" s="581"/>
      <c r="X308" s="581"/>
      <c r="Y308" s="582"/>
      <c r="Z308" s="582"/>
      <c r="AA308" s="581"/>
      <c r="AB308" s="581"/>
    </row>
    <row r="309" spans="8:8" ht="16.5" customHeight="1">
      <c r="A309" s="578"/>
      <c r="B309" s="581"/>
      <c r="C309" s="581"/>
      <c r="D309" s="581"/>
      <c r="G309" s="581"/>
      <c r="H309" s="581"/>
      <c r="I309" s="581"/>
      <c r="J309" s="581"/>
      <c r="K309" s="581"/>
      <c r="L309" s="581"/>
      <c r="M309" s="581"/>
      <c r="N309" s="581"/>
      <c r="O309" s="581"/>
      <c r="P309" s="581"/>
      <c r="Q309" s="578"/>
      <c r="R309" s="578"/>
      <c r="S309" s="581"/>
      <c r="T309" s="581"/>
      <c r="U309" s="581"/>
      <c r="V309" s="581"/>
      <c r="W309" s="581"/>
      <c r="X309" s="581"/>
      <c r="Y309" s="582"/>
      <c r="Z309" s="582"/>
      <c r="AA309" s="581"/>
      <c r="AB309" s="581"/>
    </row>
    <row r="310" spans="8:8" ht="16.5" customHeight="1">
      <c r="A310" s="578"/>
      <c r="B310" s="581"/>
      <c r="C310" s="581"/>
      <c r="D310" s="581"/>
      <c r="G310" s="581"/>
      <c r="H310" s="581"/>
      <c r="I310" s="581"/>
      <c r="J310" s="581"/>
      <c r="K310" s="581"/>
      <c r="L310" s="581"/>
      <c r="M310" s="581"/>
      <c r="N310" s="581"/>
      <c r="O310" s="581"/>
      <c r="P310" s="581"/>
      <c r="Q310" s="578"/>
      <c r="R310" s="578"/>
      <c r="S310" s="581"/>
      <c r="T310" s="581"/>
      <c r="U310" s="581"/>
      <c r="V310" s="581"/>
      <c r="W310" s="581"/>
      <c r="X310" s="581"/>
      <c r="Y310" s="582"/>
      <c r="Z310" s="582"/>
      <c r="AA310" s="581"/>
      <c r="AB310" s="581"/>
    </row>
    <row r="311" spans="8:8" ht="16.5" customHeight="1">
      <c r="A311" s="578"/>
      <c r="B311" s="581"/>
      <c r="C311" s="581"/>
      <c r="D311" s="581"/>
      <c r="G311" s="581"/>
      <c r="H311" s="581"/>
      <c r="I311" s="581"/>
      <c r="J311" s="581"/>
      <c r="K311" s="581"/>
      <c r="L311" s="581"/>
      <c r="M311" s="581"/>
      <c r="N311" s="581"/>
      <c r="O311" s="581"/>
      <c r="P311" s="581"/>
      <c r="Q311" s="578"/>
      <c r="R311" s="578"/>
      <c r="S311" s="581"/>
      <c r="T311" s="581"/>
      <c r="U311" s="581"/>
      <c r="V311" s="581"/>
      <c r="W311" s="581"/>
      <c r="X311" s="581"/>
      <c r="Y311" s="582"/>
      <c r="Z311" s="582"/>
      <c r="AA311" s="581"/>
      <c r="AB311" s="581"/>
    </row>
    <row r="312" spans="8:8" ht="16.5" customHeight="1">
      <c r="A312" s="578"/>
      <c r="B312" s="581"/>
      <c r="C312" s="581"/>
      <c r="D312" s="581"/>
      <c r="G312" s="581"/>
      <c r="H312" s="581"/>
      <c r="I312" s="581"/>
      <c r="J312" s="581"/>
      <c r="K312" s="581"/>
      <c r="L312" s="581"/>
      <c r="M312" s="581"/>
      <c r="N312" s="581"/>
      <c r="O312" s="581"/>
      <c r="P312" s="581"/>
      <c r="Q312" s="578"/>
      <c r="R312" s="578"/>
      <c r="S312" s="581"/>
      <c r="T312" s="581"/>
      <c r="U312" s="581"/>
      <c r="V312" s="581"/>
      <c r="W312" s="581"/>
      <c r="X312" s="581"/>
      <c r="Y312" s="582"/>
      <c r="Z312" s="582"/>
      <c r="AA312" s="581"/>
      <c r="AB312" s="581"/>
    </row>
    <row r="313" spans="8:8" ht="16.5" customHeight="1">
      <c r="A313" s="578"/>
      <c r="B313" s="581"/>
      <c r="C313" s="581"/>
      <c r="D313" s="581"/>
      <c r="G313" s="581"/>
      <c r="H313" s="581"/>
      <c r="I313" s="581"/>
      <c r="J313" s="581"/>
      <c r="K313" s="581"/>
      <c r="L313" s="581"/>
      <c r="M313" s="581"/>
      <c r="N313" s="581"/>
      <c r="O313" s="581"/>
      <c r="P313" s="581"/>
      <c r="Q313" s="578"/>
      <c r="R313" s="578"/>
      <c r="S313" s="581"/>
      <c r="T313" s="581"/>
      <c r="U313" s="581"/>
      <c r="V313" s="581"/>
      <c r="W313" s="581"/>
      <c r="X313" s="581"/>
      <c r="Y313" s="582"/>
      <c r="Z313" s="582"/>
      <c r="AA313" s="581"/>
      <c r="AB313" s="581"/>
    </row>
    <row r="314" spans="8:8" ht="16.5" customHeight="1">
      <c r="A314" s="578"/>
      <c r="B314" s="581"/>
      <c r="C314" s="581"/>
      <c r="D314" s="581"/>
      <c r="G314" s="581"/>
      <c r="H314" s="581"/>
      <c r="I314" s="581"/>
      <c r="J314" s="581"/>
      <c r="K314" s="581"/>
      <c r="L314" s="581"/>
      <c r="M314" s="581"/>
      <c r="N314" s="581"/>
      <c r="O314" s="581"/>
      <c r="P314" s="581"/>
      <c r="Q314" s="578"/>
      <c r="R314" s="578"/>
      <c r="S314" s="581"/>
      <c r="T314" s="581"/>
      <c r="U314" s="581"/>
      <c r="V314" s="581"/>
      <c r="W314" s="581"/>
      <c r="X314" s="581"/>
      <c r="Y314" s="582"/>
      <c r="Z314" s="582"/>
      <c r="AA314" s="581"/>
      <c r="AB314" s="581"/>
    </row>
    <row r="315" spans="8:8" ht="16.5" customHeight="1">
      <c r="A315" s="578"/>
      <c r="B315" s="581"/>
      <c r="C315" s="581"/>
      <c r="D315" s="581"/>
      <c r="G315" s="581"/>
      <c r="H315" s="581"/>
      <c r="I315" s="581"/>
      <c r="J315" s="581"/>
      <c r="K315" s="581"/>
      <c r="L315" s="581"/>
      <c r="M315" s="581"/>
      <c r="N315" s="581"/>
      <c r="O315" s="581"/>
      <c r="P315" s="581"/>
      <c r="Q315" s="578"/>
      <c r="R315" s="578"/>
      <c r="S315" s="581"/>
      <c r="T315" s="581"/>
      <c r="U315" s="581"/>
      <c r="V315" s="581"/>
      <c r="W315" s="581"/>
      <c r="X315" s="581"/>
      <c r="Y315" s="582"/>
      <c r="Z315" s="582"/>
      <c r="AA315" s="581"/>
      <c r="AB315" s="581"/>
    </row>
    <row r="316" spans="8:8" ht="16.5" customHeight="1">
      <c r="A316" s="578"/>
      <c r="B316" s="581"/>
      <c r="C316" s="581"/>
      <c r="D316" s="581"/>
      <c r="G316" s="581"/>
      <c r="H316" s="581"/>
      <c r="I316" s="581"/>
      <c r="J316" s="581"/>
      <c r="K316" s="581"/>
      <c r="L316" s="581"/>
      <c r="M316" s="581"/>
      <c r="N316" s="581"/>
      <c r="O316" s="581"/>
      <c r="P316" s="581"/>
      <c r="Q316" s="578"/>
      <c r="R316" s="578"/>
      <c r="S316" s="581"/>
      <c r="T316" s="581"/>
      <c r="U316" s="581"/>
      <c r="V316" s="581"/>
      <c r="W316" s="581"/>
      <c r="X316" s="581"/>
      <c r="Y316" s="582"/>
      <c r="Z316" s="582"/>
      <c r="AA316" s="581"/>
      <c r="AB316" s="581"/>
    </row>
    <row r="317" spans="8:8" ht="16.5" customHeight="1">
      <c r="A317" s="578"/>
      <c r="B317" s="581"/>
      <c r="C317" s="581"/>
      <c r="D317" s="581"/>
      <c r="G317" s="581"/>
      <c r="H317" s="581"/>
      <c r="I317" s="581"/>
      <c r="J317" s="581"/>
      <c r="K317" s="581"/>
      <c r="L317" s="581"/>
      <c r="M317" s="581"/>
      <c r="N317" s="581"/>
      <c r="O317" s="581"/>
      <c r="P317" s="581"/>
      <c r="Q317" s="578"/>
      <c r="R317" s="578"/>
      <c r="S317" s="581"/>
      <c r="T317" s="581"/>
      <c r="U317" s="581"/>
      <c r="V317" s="581"/>
      <c r="W317" s="581"/>
      <c r="X317" s="581"/>
      <c r="Y317" s="582"/>
      <c r="Z317" s="582"/>
      <c r="AA317" s="581"/>
      <c r="AB317" s="581"/>
    </row>
    <row r="318" spans="8:8" ht="16.5" customHeight="1">
      <c r="A318" s="578"/>
      <c r="B318" s="581"/>
      <c r="C318" s="581"/>
      <c r="D318" s="581"/>
      <c r="G318" s="581"/>
      <c r="H318" s="581"/>
      <c r="I318" s="581"/>
      <c r="J318" s="581"/>
      <c r="K318" s="581"/>
      <c r="L318" s="581"/>
      <c r="M318" s="581"/>
      <c r="N318" s="581"/>
      <c r="O318" s="581"/>
      <c r="P318" s="581"/>
      <c r="Q318" s="578"/>
      <c r="R318" s="578"/>
      <c r="S318" s="581"/>
      <c r="T318" s="581"/>
      <c r="U318" s="581"/>
      <c r="V318" s="581"/>
      <c r="W318" s="581"/>
      <c r="X318" s="581"/>
      <c r="Y318" s="582"/>
      <c r="Z318" s="582"/>
      <c r="AA318" s="581"/>
      <c r="AB318" s="581"/>
    </row>
    <row r="319" spans="8:8" ht="16.5" customHeight="1">
      <c r="A319" s="578"/>
      <c r="B319" s="581"/>
      <c r="C319" s="581"/>
      <c r="D319" s="581"/>
      <c r="G319" s="581"/>
      <c r="H319" s="581"/>
      <c r="I319" s="581"/>
      <c r="J319" s="581"/>
      <c r="K319" s="581"/>
      <c r="L319" s="581"/>
      <c r="M319" s="581"/>
      <c r="N319" s="581"/>
      <c r="O319" s="581"/>
      <c r="P319" s="581"/>
      <c r="Q319" s="578"/>
      <c r="R319" s="578"/>
      <c r="S319" s="581"/>
      <c r="T319" s="581"/>
      <c r="U319" s="581"/>
      <c r="V319" s="581"/>
      <c r="W319" s="581"/>
      <c r="X319" s="581"/>
      <c r="Y319" s="582"/>
      <c r="Z319" s="582"/>
      <c r="AA319" s="581"/>
      <c r="AB319" s="581"/>
    </row>
    <row r="320" spans="8:8" ht="16.5" customHeight="1">
      <c r="A320" s="578"/>
      <c r="B320" s="581"/>
      <c r="C320" s="581"/>
      <c r="D320" s="581"/>
      <c r="G320" s="581"/>
      <c r="H320" s="581"/>
      <c r="I320" s="581"/>
      <c r="J320" s="581"/>
      <c r="K320" s="581"/>
      <c r="L320" s="581"/>
      <c r="M320" s="581"/>
      <c r="N320" s="581"/>
      <c r="O320" s="581"/>
      <c r="P320" s="581"/>
      <c r="Q320" s="578"/>
      <c r="R320" s="578"/>
      <c r="S320" s="581"/>
      <c r="T320" s="581"/>
      <c r="U320" s="581"/>
      <c r="V320" s="581"/>
      <c r="W320" s="581"/>
      <c r="X320" s="581"/>
      <c r="Y320" s="582"/>
      <c r="Z320" s="582"/>
      <c r="AA320" s="581"/>
      <c r="AB320" s="581"/>
    </row>
    <row r="321" spans="8:8" ht="16.5" customHeight="1">
      <c r="A321" s="578"/>
      <c r="B321" s="581"/>
      <c r="C321" s="581"/>
      <c r="D321" s="581"/>
      <c r="G321" s="581"/>
      <c r="H321" s="581"/>
      <c r="I321" s="581"/>
      <c r="J321" s="581"/>
      <c r="K321" s="581"/>
      <c r="L321" s="581"/>
      <c r="M321" s="581"/>
      <c r="N321" s="581"/>
      <c r="O321" s="581"/>
      <c r="P321" s="581"/>
      <c r="Q321" s="578"/>
      <c r="R321" s="578"/>
      <c r="S321" s="581"/>
      <c r="T321" s="581"/>
      <c r="U321" s="581"/>
      <c r="V321" s="581"/>
      <c r="W321" s="581"/>
      <c r="X321" s="581"/>
      <c r="Y321" s="582"/>
      <c r="Z321" s="582"/>
      <c r="AA321" s="581"/>
      <c r="AB321" s="581"/>
    </row>
    <row r="322" spans="8:8" ht="16.5" customHeight="1">
      <c r="A322" s="578"/>
      <c r="B322" s="581"/>
      <c r="C322" s="581"/>
      <c r="D322" s="581"/>
      <c r="G322" s="581"/>
      <c r="H322" s="581"/>
      <c r="I322" s="581"/>
      <c r="J322" s="581"/>
      <c r="K322" s="581"/>
      <c r="L322" s="581"/>
      <c r="M322" s="581"/>
      <c r="N322" s="581"/>
      <c r="O322" s="581"/>
      <c r="P322" s="581"/>
      <c r="Q322" s="578"/>
      <c r="R322" s="578"/>
      <c r="S322" s="581"/>
      <c r="T322" s="581"/>
      <c r="U322" s="581"/>
      <c r="V322" s="581"/>
      <c r="W322" s="581"/>
      <c r="X322" s="581"/>
      <c r="Y322" s="582"/>
      <c r="Z322" s="582"/>
      <c r="AA322" s="581"/>
      <c r="AB322" s="581"/>
    </row>
    <row r="323" spans="8:8" ht="16.5" customHeight="1">
      <c r="A323" s="578"/>
      <c r="B323" s="581"/>
      <c r="C323" s="581"/>
      <c r="D323" s="581"/>
      <c r="G323" s="581"/>
      <c r="H323" s="581"/>
      <c r="I323" s="581"/>
      <c r="J323" s="581"/>
      <c r="K323" s="581"/>
      <c r="L323" s="581"/>
      <c r="M323" s="581"/>
      <c r="N323" s="581"/>
      <c r="O323" s="581"/>
      <c r="P323" s="581"/>
      <c r="Q323" s="578"/>
      <c r="R323" s="578"/>
      <c r="S323" s="581"/>
      <c r="T323" s="581"/>
      <c r="U323" s="581"/>
      <c r="V323" s="581"/>
      <c r="W323" s="581"/>
      <c r="X323" s="581"/>
      <c r="Y323" s="582"/>
      <c r="Z323" s="582"/>
      <c r="AA323" s="581"/>
      <c r="AB323" s="581"/>
    </row>
    <row r="324" spans="8:8" ht="16.5" customHeight="1">
      <c r="A324" s="578"/>
      <c r="B324" s="581"/>
      <c r="C324" s="581"/>
      <c r="D324" s="581"/>
      <c r="G324" s="581"/>
      <c r="H324" s="581"/>
      <c r="I324" s="581"/>
      <c r="J324" s="581"/>
      <c r="K324" s="581"/>
      <c r="L324" s="581"/>
      <c r="M324" s="581"/>
      <c r="N324" s="581"/>
      <c r="O324" s="581"/>
      <c r="P324" s="581"/>
      <c r="Q324" s="578"/>
      <c r="R324" s="578"/>
      <c r="S324" s="581"/>
      <c r="T324" s="581"/>
      <c r="U324" s="581"/>
      <c r="V324" s="581"/>
      <c r="W324" s="581"/>
      <c r="X324" s="581"/>
      <c r="Y324" s="582"/>
      <c r="Z324" s="582"/>
      <c r="AA324" s="581"/>
      <c r="AB324" s="581"/>
    </row>
    <row r="325" spans="8:8" ht="16.5" customHeight="1">
      <c r="A325" s="578"/>
      <c r="B325" s="581"/>
      <c r="C325" s="581"/>
      <c r="D325" s="581"/>
      <c r="G325" s="581"/>
      <c r="H325" s="581"/>
      <c r="I325" s="581"/>
      <c r="J325" s="581"/>
      <c r="K325" s="581"/>
      <c r="L325" s="581"/>
      <c r="M325" s="581"/>
      <c r="N325" s="581"/>
      <c r="O325" s="581"/>
      <c r="P325" s="581"/>
      <c r="Q325" s="578"/>
      <c r="R325" s="578"/>
      <c r="S325" s="581"/>
      <c r="T325" s="581"/>
      <c r="U325" s="581"/>
      <c r="V325" s="581"/>
      <c r="W325" s="581"/>
      <c r="X325" s="581"/>
      <c r="Y325" s="582"/>
      <c r="Z325" s="582"/>
      <c r="AA325" s="581"/>
      <c r="AB325" s="581"/>
    </row>
    <row r="326" spans="8:8" ht="16.5" customHeight="1">
      <c r="A326" s="578"/>
      <c r="B326" s="581"/>
      <c r="C326" s="581"/>
      <c r="D326" s="581"/>
      <c r="G326" s="581"/>
      <c r="H326" s="581"/>
      <c r="I326" s="581"/>
      <c r="J326" s="581"/>
      <c r="K326" s="581"/>
      <c r="L326" s="581"/>
      <c r="M326" s="581"/>
      <c r="N326" s="581"/>
      <c r="O326" s="581"/>
      <c r="P326" s="581"/>
      <c r="Q326" s="578"/>
      <c r="R326" s="578"/>
      <c r="S326" s="581"/>
      <c r="T326" s="581"/>
      <c r="U326" s="581"/>
      <c r="V326" s="581"/>
      <c r="W326" s="581"/>
      <c r="X326" s="581"/>
      <c r="Y326" s="582"/>
      <c r="Z326" s="582"/>
      <c r="AA326" s="581"/>
      <c r="AB326" s="581"/>
    </row>
    <row r="327" spans="8:8" ht="16.5" customHeight="1">
      <c r="A327" s="578"/>
      <c r="B327" s="581"/>
      <c r="C327" s="581"/>
      <c r="D327" s="581"/>
      <c r="G327" s="581"/>
      <c r="H327" s="581"/>
      <c r="I327" s="581"/>
      <c r="J327" s="581"/>
      <c r="K327" s="581"/>
      <c r="L327" s="581"/>
      <c r="M327" s="581"/>
      <c r="N327" s="581"/>
      <c r="O327" s="581"/>
      <c r="P327" s="581"/>
      <c r="Q327" s="578"/>
      <c r="R327" s="578"/>
      <c r="S327" s="581"/>
      <c r="T327" s="581"/>
      <c r="U327" s="581"/>
      <c r="V327" s="581"/>
      <c r="W327" s="581"/>
      <c r="X327" s="581"/>
      <c r="Y327" s="582"/>
      <c r="Z327" s="582"/>
      <c r="AA327" s="581"/>
      <c r="AB327" s="581"/>
    </row>
    <row r="328" spans="8:8" ht="16.5" customHeight="1">
      <c r="A328" s="578"/>
      <c r="B328" s="581"/>
      <c r="C328" s="581"/>
      <c r="D328" s="581"/>
      <c r="G328" s="581"/>
      <c r="H328" s="581"/>
      <c r="I328" s="581"/>
      <c r="J328" s="581"/>
      <c r="K328" s="581"/>
      <c r="L328" s="581"/>
      <c r="M328" s="581"/>
      <c r="N328" s="581"/>
      <c r="O328" s="581"/>
      <c r="P328" s="581"/>
      <c r="Q328" s="578"/>
      <c r="R328" s="578"/>
      <c r="S328" s="581"/>
      <c r="T328" s="581"/>
      <c r="U328" s="581"/>
      <c r="V328" s="581"/>
      <c r="W328" s="581"/>
      <c r="X328" s="581"/>
      <c r="Y328" s="582"/>
      <c r="Z328" s="582"/>
      <c r="AA328" s="581"/>
      <c r="AB328" s="581"/>
    </row>
    <row r="329" spans="8:8" ht="16.5" customHeight="1">
      <c r="A329" s="578"/>
      <c r="B329" s="581"/>
      <c r="C329" s="581"/>
      <c r="D329" s="581"/>
      <c r="G329" s="581"/>
      <c r="H329" s="581"/>
      <c r="I329" s="581"/>
      <c r="J329" s="581"/>
      <c r="K329" s="581"/>
      <c r="L329" s="581"/>
      <c r="M329" s="581"/>
      <c r="N329" s="581"/>
      <c r="O329" s="581"/>
      <c r="P329" s="581"/>
      <c r="Q329" s="578"/>
      <c r="R329" s="578"/>
      <c r="S329" s="581"/>
      <c r="T329" s="581"/>
      <c r="U329" s="581"/>
      <c r="V329" s="581"/>
      <c r="W329" s="581"/>
      <c r="X329" s="581"/>
      <c r="Y329" s="582"/>
      <c r="Z329" s="582"/>
      <c r="AA329" s="581"/>
      <c r="AB329" s="581"/>
    </row>
    <row r="330" spans="8:8" ht="16.5" customHeight="1">
      <c r="A330" s="578"/>
      <c r="B330" s="581"/>
      <c r="C330" s="581"/>
      <c r="D330" s="581"/>
      <c r="G330" s="581"/>
      <c r="H330" s="581"/>
      <c r="I330" s="581"/>
      <c r="J330" s="581"/>
      <c r="K330" s="581"/>
      <c r="L330" s="581"/>
      <c r="M330" s="581"/>
      <c r="N330" s="581"/>
      <c r="O330" s="581"/>
      <c r="P330" s="581"/>
      <c r="Q330" s="578"/>
      <c r="R330" s="578"/>
      <c r="S330" s="581"/>
      <c r="T330" s="581"/>
      <c r="U330" s="581"/>
      <c r="V330" s="581"/>
      <c r="W330" s="581"/>
      <c r="X330" s="581"/>
      <c r="Y330" s="582"/>
      <c r="Z330" s="582"/>
      <c r="AA330" s="581"/>
      <c r="AB330" s="581"/>
    </row>
    <row r="331" spans="8:8" ht="16.5" customHeight="1">
      <c r="A331" s="578"/>
      <c r="B331" s="581"/>
      <c r="C331" s="581"/>
      <c r="D331" s="581"/>
      <c r="G331" s="581"/>
      <c r="H331" s="581"/>
      <c r="I331" s="581"/>
      <c r="J331" s="581"/>
      <c r="K331" s="581"/>
      <c r="L331" s="581"/>
      <c r="M331" s="581"/>
      <c r="N331" s="581"/>
      <c r="O331" s="581"/>
      <c r="P331" s="581"/>
      <c r="Q331" s="578"/>
      <c r="R331" s="578"/>
      <c r="S331" s="581"/>
      <c r="T331" s="581"/>
      <c r="U331" s="581"/>
      <c r="V331" s="581"/>
      <c r="W331" s="581"/>
      <c r="X331" s="581"/>
      <c r="Y331" s="582"/>
      <c r="Z331" s="582"/>
      <c r="AA331" s="581"/>
      <c r="AB331" s="581"/>
    </row>
    <row r="332" spans="8:8" ht="16.5" customHeight="1">
      <c r="A332" s="578"/>
      <c r="B332" s="581"/>
      <c r="C332" s="581"/>
      <c r="D332" s="581"/>
      <c r="G332" s="581"/>
      <c r="H332" s="581"/>
      <c r="I332" s="581"/>
      <c r="J332" s="581"/>
      <c r="K332" s="581"/>
      <c r="L332" s="581"/>
      <c r="M332" s="581"/>
      <c r="N332" s="581"/>
      <c r="O332" s="581"/>
      <c r="P332" s="581"/>
      <c r="Q332" s="578"/>
      <c r="R332" s="578"/>
      <c r="S332" s="581"/>
      <c r="T332" s="581"/>
      <c r="U332" s="581"/>
      <c r="V332" s="581"/>
      <c r="W332" s="581"/>
      <c r="X332" s="581"/>
      <c r="Y332" s="582"/>
      <c r="Z332" s="582"/>
      <c r="AA332" s="581"/>
      <c r="AB332" s="581"/>
    </row>
    <row r="333" spans="8:8" ht="16.5" customHeight="1">
      <c r="A333" s="578"/>
      <c r="B333" s="581"/>
      <c r="C333" s="581"/>
      <c r="D333" s="581"/>
      <c r="G333" s="581"/>
      <c r="H333" s="581"/>
      <c r="I333" s="581"/>
      <c r="J333" s="581"/>
      <c r="K333" s="581"/>
      <c r="L333" s="581"/>
      <c r="M333" s="581"/>
      <c r="N333" s="581"/>
      <c r="O333" s="581"/>
      <c r="P333" s="581"/>
      <c r="Q333" s="578"/>
      <c r="R333" s="578"/>
      <c r="S333" s="581"/>
      <c r="T333" s="581"/>
      <c r="U333" s="581"/>
      <c r="V333" s="581"/>
      <c r="W333" s="581"/>
      <c r="X333" s="581"/>
      <c r="Y333" s="582"/>
      <c r="Z333" s="582"/>
      <c r="AA333" s="581"/>
      <c r="AB333" s="581"/>
    </row>
    <row r="334" spans="8:8" ht="16.5" customHeight="1">
      <c r="A334" s="578"/>
      <c r="B334" s="581"/>
      <c r="C334" s="581"/>
      <c r="D334" s="581"/>
      <c r="G334" s="581"/>
      <c r="H334" s="581"/>
      <c r="I334" s="581"/>
      <c r="J334" s="581"/>
      <c r="K334" s="581"/>
      <c r="L334" s="581"/>
      <c r="M334" s="581"/>
      <c r="N334" s="581"/>
      <c r="O334" s="581"/>
      <c r="P334" s="581"/>
      <c r="Q334" s="578"/>
      <c r="R334" s="578"/>
      <c r="S334" s="581"/>
      <c r="T334" s="581"/>
      <c r="U334" s="581"/>
      <c r="V334" s="581"/>
      <c r="W334" s="581"/>
      <c r="X334" s="581"/>
      <c r="Y334" s="582"/>
      <c r="Z334" s="582"/>
      <c r="AA334" s="581"/>
      <c r="AB334" s="581"/>
    </row>
    <row r="335" spans="8:8" ht="16.5" customHeight="1">
      <c r="A335" s="578"/>
      <c r="B335" s="581"/>
      <c r="C335" s="581"/>
      <c r="D335" s="581"/>
      <c r="G335" s="581"/>
      <c r="H335" s="581"/>
      <c r="I335" s="581"/>
      <c r="J335" s="581"/>
      <c r="K335" s="581"/>
      <c r="L335" s="581"/>
      <c r="M335" s="581"/>
      <c r="N335" s="581"/>
      <c r="O335" s="581"/>
      <c r="P335" s="581"/>
      <c r="Q335" s="578"/>
      <c r="R335" s="578"/>
      <c r="S335" s="581"/>
      <c r="T335" s="581"/>
      <c r="U335" s="581"/>
      <c r="V335" s="581"/>
      <c r="W335" s="581"/>
      <c r="X335" s="581"/>
      <c r="Y335" s="582"/>
      <c r="Z335" s="582"/>
      <c r="AA335" s="581"/>
      <c r="AB335" s="581"/>
    </row>
    <row r="336" spans="8:8" ht="16.5" customHeight="1">
      <c r="A336" s="578"/>
      <c r="B336" s="581"/>
      <c r="C336" s="581"/>
      <c r="D336" s="581"/>
      <c r="G336" s="581"/>
      <c r="H336" s="581"/>
      <c r="I336" s="581"/>
      <c r="J336" s="581"/>
      <c r="K336" s="581"/>
      <c r="L336" s="581"/>
      <c r="M336" s="581"/>
      <c r="N336" s="581"/>
      <c r="O336" s="581"/>
      <c r="P336" s="581"/>
      <c r="Q336" s="578"/>
      <c r="R336" s="578"/>
      <c r="S336" s="581"/>
      <c r="T336" s="581"/>
      <c r="U336" s="581"/>
      <c r="V336" s="581"/>
      <c r="W336" s="581"/>
      <c r="X336" s="581"/>
      <c r="Y336" s="582"/>
      <c r="Z336" s="582"/>
      <c r="AA336" s="581"/>
      <c r="AB336" s="581"/>
    </row>
    <row r="337" spans="8:8" ht="16.5" customHeight="1">
      <c r="A337" s="578"/>
      <c r="B337" s="581"/>
      <c r="C337" s="581"/>
      <c r="D337" s="581"/>
      <c r="G337" s="581"/>
      <c r="H337" s="581"/>
      <c r="I337" s="581"/>
      <c r="J337" s="581"/>
      <c r="K337" s="581"/>
      <c r="L337" s="581"/>
      <c r="M337" s="581"/>
      <c r="N337" s="581"/>
      <c r="O337" s="581"/>
      <c r="P337" s="581"/>
      <c r="Q337" s="578"/>
      <c r="R337" s="578"/>
      <c r="S337" s="581"/>
      <c r="T337" s="581"/>
      <c r="U337" s="581"/>
      <c r="V337" s="581"/>
      <c r="W337" s="581"/>
      <c r="X337" s="581"/>
      <c r="Y337" s="582"/>
      <c r="Z337" s="582"/>
      <c r="AA337" s="581"/>
      <c r="AB337" s="581"/>
    </row>
    <row r="338" spans="8:8" ht="16.5" customHeight="1">
      <c r="A338" s="578"/>
      <c r="B338" s="581"/>
      <c r="C338" s="581"/>
      <c r="D338" s="581"/>
      <c r="G338" s="581"/>
      <c r="H338" s="581"/>
      <c r="I338" s="581"/>
      <c r="J338" s="581"/>
      <c r="K338" s="581"/>
      <c r="L338" s="581"/>
      <c r="M338" s="581"/>
      <c r="N338" s="581"/>
      <c r="O338" s="581"/>
      <c r="P338" s="581"/>
      <c r="Q338" s="578"/>
      <c r="R338" s="578"/>
      <c r="S338" s="581"/>
      <c r="T338" s="581"/>
      <c r="U338" s="581"/>
      <c r="V338" s="581"/>
      <c r="W338" s="581"/>
      <c r="X338" s="581"/>
      <c r="Y338" s="582"/>
      <c r="Z338" s="582"/>
      <c r="AA338" s="581"/>
      <c r="AB338" s="581"/>
    </row>
    <row r="339" spans="8:8" ht="16.5" customHeight="1">
      <c r="A339" s="578"/>
      <c r="B339" s="581"/>
      <c r="C339" s="581"/>
      <c r="D339" s="581"/>
      <c r="G339" s="581"/>
      <c r="H339" s="581"/>
      <c r="I339" s="581"/>
      <c r="J339" s="581"/>
      <c r="K339" s="581"/>
      <c r="L339" s="581"/>
      <c r="M339" s="581"/>
      <c r="N339" s="581"/>
      <c r="O339" s="581"/>
      <c r="P339" s="581"/>
      <c r="Q339" s="578"/>
      <c r="R339" s="578"/>
      <c r="S339" s="581"/>
      <c r="T339" s="581"/>
      <c r="U339" s="581"/>
      <c r="V339" s="581"/>
      <c r="W339" s="581"/>
      <c r="X339" s="581"/>
      <c r="Y339" s="582"/>
      <c r="Z339" s="582"/>
      <c r="AA339" s="581"/>
      <c r="AB339" s="581"/>
    </row>
    <row r="340" spans="8:8" ht="16.5" customHeight="1">
      <c r="A340" s="578"/>
      <c r="B340" s="581"/>
      <c r="C340" s="581"/>
      <c r="D340" s="581"/>
      <c r="G340" s="581"/>
      <c r="H340" s="581"/>
      <c r="I340" s="581"/>
      <c r="J340" s="581"/>
      <c r="K340" s="581"/>
      <c r="L340" s="581"/>
      <c r="M340" s="581"/>
      <c r="N340" s="581"/>
      <c r="O340" s="581"/>
      <c r="P340" s="581"/>
      <c r="Q340" s="578"/>
      <c r="R340" s="578"/>
      <c r="S340" s="581"/>
      <c r="T340" s="581"/>
      <c r="U340" s="581"/>
      <c r="V340" s="581"/>
      <c r="W340" s="581"/>
      <c r="X340" s="581"/>
      <c r="Y340" s="582"/>
      <c r="Z340" s="582"/>
      <c r="AA340" s="581"/>
      <c r="AB340" s="581"/>
    </row>
    <row r="341" spans="8:8" ht="16.5" customHeight="1">
      <c r="A341" s="578"/>
      <c r="B341" s="581"/>
      <c r="C341" s="581"/>
      <c r="D341" s="581"/>
      <c r="G341" s="581"/>
      <c r="H341" s="581"/>
      <c r="I341" s="581"/>
      <c r="J341" s="581"/>
      <c r="K341" s="581"/>
      <c r="L341" s="581"/>
      <c r="M341" s="581"/>
      <c r="N341" s="581"/>
      <c r="O341" s="581"/>
      <c r="P341" s="581"/>
      <c r="Q341" s="578"/>
      <c r="R341" s="578"/>
      <c r="S341" s="581"/>
      <c r="T341" s="581"/>
      <c r="U341" s="581"/>
      <c r="V341" s="581"/>
      <c r="W341" s="581"/>
      <c r="X341" s="581"/>
      <c r="Y341" s="582"/>
      <c r="Z341" s="582"/>
      <c r="AA341" s="581"/>
      <c r="AB341" s="581"/>
    </row>
    <row r="342" spans="8:8" ht="16.5" customHeight="1">
      <c r="A342" s="578"/>
      <c r="B342" s="581"/>
      <c r="C342" s="581"/>
      <c r="D342" s="581"/>
      <c r="G342" s="581"/>
      <c r="H342" s="581"/>
      <c r="I342" s="581"/>
      <c r="J342" s="581"/>
      <c r="K342" s="581"/>
      <c r="L342" s="581"/>
      <c r="M342" s="581"/>
      <c r="N342" s="581"/>
      <c r="O342" s="581"/>
      <c r="P342" s="581"/>
      <c r="Q342" s="578"/>
      <c r="R342" s="578"/>
      <c r="S342" s="581"/>
      <c r="T342" s="581"/>
      <c r="U342" s="581"/>
      <c r="V342" s="581"/>
      <c r="W342" s="581"/>
      <c r="X342" s="581"/>
      <c r="Y342" s="582"/>
      <c r="Z342" s="582"/>
      <c r="AA342" s="581"/>
      <c r="AB342" s="581"/>
    </row>
    <row r="343" spans="8:8" ht="16.5" customHeight="1">
      <c r="A343" s="578"/>
      <c r="B343" s="581"/>
      <c r="C343" s="581"/>
      <c r="D343" s="581"/>
      <c r="G343" s="581"/>
      <c r="H343" s="581"/>
      <c r="I343" s="581"/>
      <c r="J343" s="581"/>
      <c r="K343" s="581"/>
      <c r="L343" s="581"/>
      <c r="M343" s="581"/>
      <c r="N343" s="581"/>
      <c r="O343" s="581"/>
      <c r="P343" s="581"/>
      <c r="Q343" s="578"/>
      <c r="R343" s="578"/>
      <c r="S343" s="581"/>
      <c r="T343" s="581"/>
      <c r="U343" s="581"/>
      <c r="V343" s="581"/>
      <c r="W343" s="581"/>
      <c r="X343" s="581"/>
      <c r="Y343" s="582"/>
      <c r="Z343" s="582"/>
      <c r="AA343" s="581"/>
      <c r="AB343" s="581"/>
    </row>
    <row r="344" spans="8:8" ht="16.5" customHeight="1">
      <c r="A344" s="578"/>
      <c r="B344" s="581"/>
      <c r="C344" s="581"/>
      <c r="D344" s="581"/>
      <c r="G344" s="581"/>
      <c r="H344" s="581"/>
      <c r="I344" s="581"/>
      <c r="J344" s="581"/>
      <c r="K344" s="581"/>
      <c r="L344" s="581"/>
      <c r="M344" s="581"/>
      <c r="N344" s="581"/>
      <c r="O344" s="581"/>
      <c r="P344" s="581"/>
      <c r="Q344" s="578"/>
      <c r="R344" s="578"/>
      <c r="S344" s="581"/>
      <c r="T344" s="581"/>
      <c r="U344" s="581"/>
      <c r="V344" s="581"/>
      <c r="W344" s="581"/>
      <c r="X344" s="581"/>
      <c r="Y344" s="582"/>
      <c r="Z344" s="582"/>
      <c r="AA344" s="581"/>
      <c r="AB344" s="581"/>
    </row>
    <row r="345" spans="8:8" ht="16.5" customHeight="1">
      <c r="A345" s="578"/>
      <c r="B345" s="581"/>
      <c r="C345" s="581"/>
      <c r="D345" s="581"/>
      <c r="G345" s="581"/>
      <c r="H345" s="581"/>
      <c r="I345" s="581"/>
      <c r="J345" s="581"/>
      <c r="K345" s="581"/>
      <c r="L345" s="581"/>
      <c r="M345" s="581"/>
      <c r="N345" s="581"/>
      <c r="O345" s="581"/>
      <c r="P345" s="581"/>
      <c r="Q345" s="578"/>
      <c r="R345" s="578"/>
      <c r="S345" s="581"/>
      <c r="T345" s="581"/>
      <c r="U345" s="581"/>
      <c r="V345" s="581"/>
      <c r="W345" s="581"/>
      <c r="X345" s="581"/>
      <c r="Y345" s="582"/>
      <c r="Z345" s="582"/>
      <c r="AA345" s="581"/>
      <c r="AB345" s="581"/>
    </row>
    <row r="346" spans="8:8" ht="16.5" customHeight="1">
      <c r="A346" s="578"/>
      <c r="B346" s="581"/>
      <c r="C346" s="581"/>
      <c r="D346" s="581"/>
      <c r="G346" s="581"/>
      <c r="H346" s="581"/>
      <c r="I346" s="581"/>
      <c r="J346" s="581"/>
      <c r="K346" s="581"/>
      <c r="L346" s="581"/>
      <c r="M346" s="581"/>
      <c r="N346" s="581"/>
      <c r="O346" s="581"/>
      <c r="P346" s="581"/>
      <c r="Q346" s="578"/>
      <c r="R346" s="578"/>
      <c r="S346" s="581"/>
      <c r="T346" s="581"/>
      <c r="U346" s="581"/>
      <c r="V346" s="581"/>
      <c r="W346" s="581"/>
      <c r="X346" s="581"/>
      <c r="Y346" s="582"/>
      <c r="Z346" s="582"/>
      <c r="AA346" s="581"/>
      <c r="AB346" s="581"/>
    </row>
    <row r="347" spans="8:8" ht="16.5" customHeight="1">
      <c r="A347" s="578"/>
      <c r="B347" s="581"/>
      <c r="C347" s="581"/>
      <c r="D347" s="581"/>
      <c r="G347" s="581"/>
      <c r="H347" s="581"/>
      <c r="I347" s="581"/>
      <c r="J347" s="581"/>
      <c r="K347" s="581"/>
      <c r="L347" s="581"/>
      <c r="M347" s="581"/>
      <c r="N347" s="581"/>
      <c r="O347" s="581"/>
      <c r="P347" s="581"/>
      <c r="Q347" s="578"/>
      <c r="R347" s="578"/>
      <c r="S347" s="581"/>
      <c r="T347" s="581"/>
      <c r="U347" s="581"/>
      <c r="V347" s="581"/>
      <c r="W347" s="581"/>
      <c r="X347" s="581"/>
      <c r="Y347" s="582"/>
      <c r="Z347" s="582"/>
      <c r="AA347" s="581"/>
      <c r="AB347" s="581"/>
    </row>
    <row r="348" spans="8:8" ht="16.5" customHeight="1">
      <c r="A348" s="578"/>
      <c r="B348" s="581"/>
      <c r="C348" s="581"/>
      <c r="D348" s="581"/>
      <c r="G348" s="581"/>
      <c r="H348" s="581"/>
      <c r="I348" s="581"/>
      <c r="J348" s="581"/>
      <c r="K348" s="581"/>
      <c r="L348" s="581"/>
      <c r="M348" s="581"/>
      <c r="N348" s="581"/>
      <c r="O348" s="581"/>
      <c r="P348" s="581"/>
      <c r="Q348" s="578"/>
      <c r="R348" s="578"/>
      <c r="S348" s="581"/>
      <c r="T348" s="581"/>
      <c r="U348" s="581"/>
      <c r="V348" s="581"/>
      <c r="W348" s="581"/>
      <c r="X348" s="581"/>
      <c r="Y348" s="582"/>
      <c r="Z348" s="582"/>
      <c r="AA348" s="581"/>
      <c r="AB348" s="581"/>
    </row>
    <row r="349" spans="8:8" ht="16.5" customHeight="1">
      <c r="A349" s="578"/>
      <c r="B349" s="581"/>
      <c r="C349" s="581"/>
      <c r="D349" s="581"/>
      <c r="G349" s="581"/>
      <c r="H349" s="581"/>
      <c r="I349" s="581"/>
      <c r="J349" s="581"/>
      <c r="K349" s="581"/>
      <c r="L349" s="581"/>
      <c r="M349" s="581"/>
      <c r="N349" s="581"/>
      <c r="O349" s="581"/>
      <c r="P349" s="581"/>
      <c r="Q349" s="578"/>
      <c r="R349" s="578"/>
      <c r="S349" s="581"/>
      <c r="T349" s="581"/>
      <c r="U349" s="581"/>
      <c r="V349" s="581"/>
      <c r="W349" s="581"/>
      <c r="X349" s="581"/>
      <c r="Y349" s="582"/>
      <c r="Z349" s="582"/>
      <c r="AA349" s="581"/>
      <c r="AB349" s="581"/>
    </row>
    <row r="350" spans="8:8" ht="16.5" customHeight="1">
      <c r="A350" s="578"/>
      <c r="B350" s="581"/>
      <c r="C350" s="581"/>
      <c r="D350" s="581"/>
      <c r="G350" s="581"/>
      <c r="H350" s="581"/>
      <c r="I350" s="581"/>
      <c r="J350" s="581"/>
      <c r="K350" s="581"/>
      <c r="L350" s="581"/>
      <c r="M350" s="581"/>
      <c r="N350" s="581"/>
      <c r="O350" s="581"/>
      <c r="P350" s="581"/>
      <c r="Q350" s="578"/>
      <c r="R350" s="578"/>
      <c r="S350" s="581"/>
      <c r="T350" s="581"/>
      <c r="U350" s="581"/>
      <c r="V350" s="581"/>
      <c r="W350" s="581"/>
      <c r="X350" s="581"/>
      <c r="Y350" s="582"/>
      <c r="Z350" s="582"/>
      <c r="AA350" s="581"/>
      <c r="AB350" s="581"/>
    </row>
    <row r="351" spans="8:8" ht="16.5" customHeight="1">
      <c r="A351" s="578"/>
      <c r="B351" s="581"/>
      <c r="C351" s="581"/>
      <c r="D351" s="581"/>
      <c r="G351" s="581"/>
      <c r="H351" s="581"/>
      <c r="I351" s="581"/>
      <c r="J351" s="581"/>
      <c r="K351" s="581"/>
      <c r="L351" s="581"/>
      <c r="M351" s="581"/>
      <c r="N351" s="581"/>
      <c r="O351" s="581"/>
      <c r="P351" s="581"/>
      <c r="Q351" s="578"/>
      <c r="R351" s="578"/>
      <c r="S351" s="581"/>
      <c r="T351" s="581"/>
      <c r="U351" s="581"/>
      <c r="V351" s="581"/>
      <c r="W351" s="581"/>
      <c r="X351" s="581"/>
      <c r="Y351" s="582"/>
      <c r="Z351" s="582"/>
      <c r="AA351" s="581"/>
      <c r="AB351" s="581"/>
    </row>
    <row r="352" spans="8:8" ht="16.5" customHeight="1">
      <c r="A352" s="578"/>
      <c r="B352" s="581"/>
      <c r="C352" s="581"/>
      <c r="D352" s="581"/>
      <c r="G352" s="581"/>
      <c r="H352" s="581"/>
      <c r="I352" s="581"/>
      <c r="J352" s="581"/>
      <c r="K352" s="581"/>
      <c r="L352" s="581"/>
      <c r="M352" s="581"/>
      <c r="N352" s="581"/>
      <c r="O352" s="581"/>
      <c r="P352" s="581"/>
      <c r="Q352" s="578"/>
      <c r="R352" s="578"/>
      <c r="S352" s="581"/>
      <c r="T352" s="581"/>
      <c r="U352" s="581"/>
      <c r="V352" s="581"/>
      <c r="W352" s="581"/>
      <c r="X352" s="581"/>
      <c r="Y352" s="582"/>
      <c r="Z352" s="582"/>
      <c r="AA352" s="581"/>
      <c r="AB352" s="581"/>
    </row>
    <row r="353" spans="8:8" ht="16.5" customHeight="1">
      <c r="A353" s="578"/>
      <c r="B353" s="581"/>
      <c r="C353" s="581"/>
      <c r="D353" s="581"/>
      <c r="G353" s="581"/>
      <c r="H353" s="581"/>
      <c r="I353" s="581"/>
      <c r="J353" s="581"/>
      <c r="K353" s="581"/>
      <c r="L353" s="581"/>
      <c r="M353" s="581"/>
      <c r="N353" s="581"/>
      <c r="O353" s="581"/>
      <c r="P353" s="581"/>
      <c r="Q353" s="578"/>
      <c r="R353" s="578"/>
      <c r="S353" s="581"/>
      <c r="T353" s="581"/>
      <c r="U353" s="581"/>
      <c r="V353" s="581"/>
      <c r="W353" s="581"/>
      <c r="X353" s="581"/>
      <c r="Y353" s="582"/>
      <c r="Z353" s="582"/>
      <c r="AA353" s="581"/>
      <c r="AB353" s="581"/>
    </row>
    <row r="354" spans="8:8" ht="16.5" customHeight="1">
      <c r="A354" s="578"/>
      <c r="B354" s="581"/>
      <c r="C354" s="581"/>
      <c r="D354" s="581"/>
      <c r="G354" s="581"/>
      <c r="H354" s="581"/>
      <c r="I354" s="581"/>
      <c r="J354" s="581"/>
      <c r="K354" s="581"/>
      <c r="L354" s="581"/>
      <c r="M354" s="581"/>
      <c r="N354" s="581"/>
      <c r="O354" s="581"/>
      <c r="P354" s="581"/>
      <c r="Q354" s="578"/>
      <c r="R354" s="578"/>
      <c r="S354" s="581"/>
      <c r="T354" s="581"/>
      <c r="U354" s="581"/>
      <c r="V354" s="581"/>
      <c r="W354" s="581"/>
      <c r="X354" s="581"/>
      <c r="Y354" s="582"/>
      <c r="Z354" s="582"/>
      <c r="AA354" s="581"/>
      <c r="AB354" s="581"/>
    </row>
    <row r="355" spans="8:8" ht="16.5" customHeight="1">
      <c r="A355" s="578"/>
      <c r="B355" s="581"/>
      <c r="C355" s="581"/>
      <c r="D355" s="581"/>
      <c r="G355" s="581"/>
      <c r="H355" s="581"/>
      <c r="I355" s="581"/>
      <c r="J355" s="581"/>
      <c r="K355" s="581"/>
      <c r="L355" s="581"/>
      <c r="M355" s="581"/>
      <c r="N355" s="581"/>
      <c r="O355" s="581"/>
      <c r="P355" s="581"/>
      <c r="Q355" s="578"/>
      <c r="R355" s="578"/>
      <c r="S355" s="581"/>
      <c r="T355" s="581"/>
      <c r="U355" s="581"/>
      <c r="V355" s="581"/>
      <c r="W355" s="581"/>
      <c r="X355" s="581"/>
      <c r="Y355" s="582"/>
      <c r="Z355" s="582"/>
      <c r="AA355" s="581"/>
      <c r="AB355" s="581"/>
    </row>
    <row r="356" spans="8:8" ht="16.5" customHeight="1">
      <c r="A356" s="578"/>
      <c r="B356" s="581"/>
      <c r="C356" s="581"/>
      <c r="D356" s="581"/>
      <c r="G356" s="581"/>
      <c r="H356" s="581"/>
      <c r="I356" s="581"/>
      <c r="J356" s="581"/>
      <c r="K356" s="581"/>
      <c r="L356" s="581"/>
      <c r="M356" s="581"/>
      <c r="N356" s="581"/>
      <c r="O356" s="581"/>
      <c r="P356" s="581"/>
      <c r="Q356" s="578"/>
      <c r="R356" s="578"/>
      <c r="S356" s="581"/>
      <c r="T356" s="581"/>
      <c r="U356" s="581"/>
      <c r="V356" s="581"/>
      <c r="W356" s="581"/>
      <c r="X356" s="581"/>
      <c r="Y356" s="582"/>
      <c r="Z356" s="582"/>
      <c r="AA356" s="581"/>
      <c r="AB356" s="581"/>
    </row>
    <row r="357" spans="8:8" ht="16.5" customHeight="1">
      <c r="A357" s="578"/>
      <c r="B357" s="581"/>
      <c r="C357" s="581"/>
      <c r="D357" s="581"/>
      <c r="G357" s="581"/>
      <c r="H357" s="581"/>
      <c r="I357" s="581"/>
      <c r="J357" s="581"/>
      <c r="K357" s="581"/>
      <c r="L357" s="581"/>
      <c r="M357" s="581"/>
      <c r="N357" s="581"/>
      <c r="O357" s="581"/>
      <c r="P357" s="581"/>
      <c r="Q357" s="578"/>
      <c r="R357" s="578"/>
      <c r="S357" s="581"/>
      <c r="T357" s="581"/>
      <c r="U357" s="581"/>
      <c r="V357" s="581"/>
      <c r="W357" s="581"/>
      <c r="X357" s="581"/>
      <c r="Y357" s="582"/>
      <c r="Z357" s="582"/>
      <c r="AA357" s="581"/>
      <c r="AB357" s="581"/>
    </row>
    <row r="358" spans="8:8" ht="16.5" customHeight="1">
      <c r="A358" s="578"/>
      <c r="B358" s="581"/>
      <c r="C358" s="581"/>
      <c r="D358" s="581"/>
      <c r="G358" s="581"/>
      <c r="H358" s="581"/>
      <c r="I358" s="581"/>
      <c r="J358" s="581"/>
      <c r="K358" s="581"/>
      <c r="L358" s="581"/>
      <c r="M358" s="581"/>
      <c r="N358" s="581"/>
      <c r="O358" s="581"/>
      <c r="P358" s="581"/>
      <c r="Q358" s="578"/>
      <c r="R358" s="578"/>
      <c r="S358" s="581"/>
      <c r="T358" s="581"/>
      <c r="U358" s="581"/>
      <c r="V358" s="581"/>
      <c r="W358" s="581"/>
      <c r="X358" s="581"/>
      <c r="Y358" s="582"/>
      <c r="Z358" s="582"/>
      <c r="AA358" s="581"/>
      <c r="AB358" s="581"/>
    </row>
    <row r="359" spans="8:8" ht="16.5" customHeight="1">
      <c r="A359" s="578"/>
      <c r="B359" s="581"/>
      <c r="C359" s="581"/>
      <c r="D359" s="581"/>
      <c r="G359" s="581"/>
      <c r="H359" s="581"/>
      <c r="I359" s="581"/>
      <c r="J359" s="581"/>
      <c r="K359" s="581"/>
      <c r="L359" s="581"/>
      <c r="M359" s="581"/>
      <c r="N359" s="581"/>
      <c r="O359" s="581"/>
      <c r="P359" s="581"/>
      <c r="Q359" s="578"/>
      <c r="R359" s="578"/>
      <c r="S359" s="581"/>
      <c r="T359" s="581"/>
      <c r="U359" s="581"/>
      <c r="V359" s="581"/>
      <c r="W359" s="581"/>
      <c r="X359" s="581"/>
      <c r="Y359" s="582"/>
      <c r="Z359" s="582"/>
      <c r="AA359" s="581"/>
      <c r="AB359" s="581"/>
    </row>
    <row r="360" spans="8:8" ht="16.5" customHeight="1">
      <c r="A360" s="578"/>
      <c r="B360" s="581"/>
      <c r="C360" s="581"/>
      <c r="D360" s="581"/>
      <c r="G360" s="581"/>
      <c r="H360" s="581"/>
      <c r="I360" s="581"/>
      <c r="J360" s="581"/>
      <c r="K360" s="581"/>
      <c r="L360" s="581"/>
      <c r="M360" s="581"/>
      <c r="N360" s="581"/>
      <c r="O360" s="581"/>
      <c r="P360" s="581"/>
      <c r="Q360" s="578"/>
      <c r="R360" s="578"/>
      <c r="S360" s="581"/>
      <c r="T360" s="581"/>
      <c r="U360" s="581"/>
      <c r="V360" s="581"/>
      <c r="W360" s="581"/>
      <c r="X360" s="581"/>
      <c r="Y360" s="582"/>
      <c r="Z360" s="582"/>
      <c r="AA360" s="581"/>
      <c r="AB360" s="581"/>
    </row>
    <row r="361" spans="8:8" ht="16.5" customHeight="1">
      <c r="A361" s="578"/>
      <c r="B361" s="581"/>
      <c r="C361" s="581"/>
      <c r="D361" s="581"/>
      <c r="G361" s="581"/>
      <c r="H361" s="581"/>
      <c r="I361" s="581"/>
      <c r="J361" s="581"/>
      <c r="K361" s="581"/>
      <c r="L361" s="581"/>
      <c r="M361" s="581"/>
      <c r="N361" s="581"/>
      <c r="O361" s="581"/>
      <c r="P361" s="581"/>
      <c r="Q361" s="578"/>
      <c r="R361" s="578"/>
      <c r="S361" s="581"/>
      <c r="T361" s="581"/>
      <c r="U361" s="581"/>
      <c r="V361" s="581"/>
      <c r="W361" s="581"/>
      <c r="X361" s="581"/>
      <c r="Y361" s="582"/>
      <c r="Z361" s="582"/>
      <c r="AA361" s="581"/>
      <c r="AB361" s="581"/>
    </row>
    <row r="362" spans="8:8" ht="16.5" customHeight="1">
      <c r="A362" s="578"/>
      <c r="B362" s="581"/>
      <c r="C362" s="581"/>
      <c r="D362" s="581"/>
      <c r="G362" s="581"/>
      <c r="H362" s="581"/>
      <c r="I362" s="581"/>
      <c r="J362" s="581"/>
      <c r="K362" s="581"/>
      <c r="L362" s="581"/>
      <c r="M362" s="581"/>
      <c r="N362" s="581"/>
      <c r="O362" s="581"/>
      <c r="P362" s="581"/>
      <c r="Q362" s="578"/>
      <c r="R362" s="578"/>
      <c r="S362" s="581"/>
      <c r="T362" s="581"/>
      <c r="U362" s="581"/>
      <c r="V362" s="581"/>
      <c r="W362" s="581"/>
      <c r="X362" s="581"/>
      <c r="Y362" s="582"/>
      <c r="Z362" s="582"/>
      <c r="AA362" s="581"/>
      <c r="AB362" s="581"/>
    </row>
    <row r="363" spans="8:8" ht="16.5" customHeight="1">
      <c r="A363" s="578"/>
      <c r="B363" s="581"/>
      <c r="C363" s="581"/>
      <c r="D363" s="581"/>
      <c r="G363" s="581"/>
      <c r="H363" s="581"/>
      <c r="I363" s="581"/>
      <c r="J363" s="581"/>
      <c r="K363" s="581"/>
      <c r="L363" s="581"/>
      <c r="M363" s="581"/>
      <c r="N363" s="581"/>
      <c r="O363" s="581"/>
      <c r="P363" s="581"/>
      <c r="Q363" s="578"/>
      <c r="R363" s="578"/>
      <c r="S363" s="581"/>
      <c r="T363" s="581"/>
      <c r="U363" s="581"/>
      <c r="V363" s="581"/>
      <c r="W363" s="581"/>
      <c r="X363" s="581"/>
      <c r="Y363" s="582"/>
      <c r="Z363" s="582"/>
      <c r="AA363" s="581"/>
      <c r="AB363" s="581"/>
    </row>
    <row r="364" spans="8:8" ht="16.5" customHeight="1">
      <c r="A364" s="578"/>
      <c r="B364" s="581"/>
      <c r="C364" s="581"/>
      <c r="D364" s="581"/>
      <c r="G364" s="581"/>
      <c r="H364" s="581"/>
      <c r="I364" s="581"/>
      <c r="J364" s="581"/>
      <c r="K364" s="581"/>
      <c r="L364" s="581"/>
      <c r="M364" s="581"/>
      <c r="N364" s="581"/>
      <c r="O364" s="581"/>
      <c r="P364" s="581"/>
      <c r="Q364" s="578"/>
      <c r="R364" s="578"/>
      <c r="S364" s="581"/>
      <c r="T364" s="581"/>
      <c r="U364" s="581"/>
      <c r="V364" s="581"/>
      <c r="W364" s="581"/>
      <c r="X364" s="581"/>
      <c r="Y364" s="582"/>
      <c r="Z364" s="582"/>
      <c r="AA364" s="581"/>
      <c r="AB364" s="581"/>
    </row>
    <row r="365" spans="8:8" ht="16.5" customHeight="1">
      <c r="A365" s="578"/>
      <c r="B365" s="581"/>
      <c r="C365" s="581"/>
      <c r="D365" s="581"/>
      <c r="G365" s="581"/>
      <c r="H365" s="581"/>
      <c r="I365" s="581"/>
      <c r="J365" s="581"/>
      <c r="K365" s="581"/>
      <c r="L365" s="581"/>
      <c r="M365" s="581"/>
      <c r="N365" s="581"/>
      <c r="O365" s="581"/>
      <c r="P365" s="581"/>
      <c r="Q365" s="578"/>
      <c r="R365" s="578"/>
      <c r="S365" s="581"/>
      <c r="T365" s="581"/>
      <c r="U365" s="581"/>
      <c r="V365" s="581"/>
      <c r="W365" s="581"/>
      <c r="X365" s="581"/>
      <c r="Y365" s="582"/>
      <c r="Z365" s="582"/>
      <c r="AA365" s="581"/>
      <c r="AB365" s="581"/>
    </row>
    <row r="366" spans="8:8" ht="16.5" customHeight="1">
      <c r="A366" s="578"/>
      <c r="B366" s="581"/>
      <c r="C366" s="581"/>
      <c r="D366" s="581"/>
      <c r="G366" s="581"/>
      <c r="H366" s="581"/>
      <c r="I366" s="581"/>
      <c r="J366" s="581"/>
      <c r="K366" s="581"/>
      <c r="L366" s="581"/>
      <c r="M366" s="581"/>
      <c r="N366" s="581"/>
      <c r="O366" s="581"/>
      <c r="P366" s="581"/>
      <c r="Q366" s="578"/>
      <c r="R366" s="578"/>
      <c r="S366" s="581"/>
      <c r="T366" s="581"/>
      <c r="U366" s="581"/>
      <c r="V366" s="581"/>
      <c r="W366" s="581"/>
      <c r="X366" s="581"/>
      <c r="Y366" s="582"/>
      <c r="Z366" s="582"/>
      <c r="AA366" s="581"/>
      <c r="AB366" s="581"/>
    </row>
    <row r="367" spans="8:8" ht="16.5" customHeight="1">
      <c r="A367" s="578"/>
      <c r="B367" s="581"/>
      <c r="C367" s="581"/>
      <c r="D367" s="581"/>
      <c r="G367" s="581"/>
      <c r="H367" s="581"/>
      <c r="I367" s="581"/>
      <c r="J367" s="581"/>
      <c r="K367" s="581"/>
      <c r="L367" s="581"/>
      <c r="M367" s="581"/>
      <c r="N367" s="581"/>
      <c r="O367" s="581"/>
      <c r="P367" s="581"/>
      <c r="Q367" s="578"/>
      <c r="R367" s="578"/>
      <c r="S367" s="581"/>
      <c r="T367" s="581"/>
      <c r="U367" s="581"/>
      <c r="V367" s="581"/>
      <c r="W367" s="581"/>
      <c r="X367" s="581"/>
      <c r="Y367" s="582"/>
      <c r="Z367" s="582"/>
      <c r="AA367" s="581"/>
      <c r="AB367" s="581"/>
    </row>
    <row r="368" spans="8:8" ht="16.5" customHeight="1">
      <c r="A368" s="578"/>
      <c r="B368" s="581"/>
      <c r="C368" s="581"/>
      <c r="D368" s="581"/>
      <c r="G368" s="581"/>
      <c r="H368" s="581"/>
      <c r="I368" s="581"/>
      <c r="J368" s="581"/>
      <c r="K368" s="581"/>
      <c r="L368" s="581"/>
      <c r="M368" s="581"/>
      <c r="N368" s="581"/>
      <c r="O368" s="581"/>
      <c r="P368" s="581"/>
      <c r="Q368" s="578"/>
      <c r="R368" s="578"/>
      <c r="S368" s="581"/>
      <c r="T368" s="581"/>
      <c r="U368" s="581"/>
      <c r="V368" s="581"/>
      <c r="W368" s="581"/>
      <c r="X368" s="581"/>
      <c r="Y368" s="582"/>
      <c r="Z368" s="582"/>
      <c r="AA368" s="581"/>
      <c r="AB368" s="581"/>
    </row>
    <row r="369" spans="8:8" ht="16.5" customHeight="1">
      <c r="A369" s="578"/>
      <c r="B369" s="581"/>
      <c r="C369" s="581"/>
      <c r="D369" s="581"/>
      <c r="G369" s="581"/>
      <c r="H369" s="581"/>
      <c r="I369" s="581"/>
      <c r="J369" s="581"/>
      <c r="K369" s="581"/>
      <c r="L369" s="581"/>
      <c r="M369" s="581"/>
      <c r="N369" s="581"/>
      <c r="O369" s="581"/>
      <c r="P369" s="581"/>
      <c r="Q369" s="578"/>
      <c r="R369" s="578"/>
      <c r="S369" s="581"/>
      <c r="T369" s="581"/>
      <c r="U369" s="581"/>
      <c r="V369" s="581"/>
      <c r="W369" s="581"/>
      <c r="X369" s="581"/>
      <c r="Y369" s="582"/>
      <c r="Z369" s="582"/>
      <c r="AA369" s="581"/>
      <c r="AB369" s="581"/>
    </row>
    <row r="370" spans="8:8" ht="16.5" customHeight="1">
      <c r="A370" s="578"/>
      <c r="B370" s="581"/>
      <c r="C370" s="581"/>
      <c r="D370" s="581"/>
      <c r="G370" s="581"/>
      <c r="H370" s="581"/>
      <c r="I370" s="581"/>
      <c r="J370" s="581"/>
      <c r="K370" s="581"/>
      <c r="L370" s="581"/>
      <c r="M370" s="581"/>
      <c r="N370" s="581"/>
      <c r="O370" s="581"/>
      <c r="P370" s="581"/>
      <c r="Q370" s="578"/>
      <c r="R370" s="578"/>
      <c r="S370" s="581"/>
      <c r="T370" s="581"/>
      <c r="U370" s="581"/>
      <c r="V370" s="581"/>
      <c r="W370" s="581"/>
      <c r="X370" s="581"/>
      <c r="Y370" s="582"/>
      <c r="Z370" s="582"/>
      <c r="AA370" s="581"/>
      <c r="AB370" s="581"/>
    </row>
    <row r="371" spans="8:8" ht="16.5" customHeight="1">
      <c r="A371" s="578"/>
      <c r="B371" s="581"/>
      <c r="C371" s="581"/>
      <c r="D371" s="581"/>
      <c r="G371" s="581"/>
      <c r="H371" s="581"/>
      <c r="I371" s="581"/>
      <c r="J371" s="581"/>
      <c r="K371" s="581"/>
      <c r="L371" s="581"/>
      <c r="M371" s="581"/>
      <c r="N371" s="581"/>
      <c r="O371" s="581"/>
      <c r="P371" s="581"/>
      <c r="Q371" s="578"/>
      <c r="R371" s="578"/>
      <c r="S371" s="581"/>
      <c r="T371" s="581"/>
      <c r="U371" s="581"/>
      <c r="V371" s="581"/>
      <c r="W371" s="581"/>
      <c r="X371" s="581"/>
      <c r="Y371" s="582"/>
      <c r="Z371" s="582"/>
      <c r="AA371" s="581"/>
      <c r="AB371" s="581"/>
    </row>
    <row r="372" spans="8:8" ht="16.5" customHeight="1">
      <c r="A372" s="578"/>
      <c r="B372" s="581"/>
      <c r="C372" s="581"/>
      <c r="D372" s="581"/>
      <c r="G372" s="581"/>
      <c r="H372" s="581"/>
      <c r="I372" s="581"/>
      <c r="J372" s="581"/>
      <c r="K372" s="581"/>
      <c r="L372" s="581"/>
      <c r="M372" s="581"/>
      <c r="N372" s="581"/>
      <c r="O372" s="581"/>
      <c r="P372" s="581"/>
      <c r="Q372" s="578"/>
      <c r="R372" s="578"/>
      <c r="S372" s="581"/>
      <c r="T372" s="581"/>
      <c r="U372" s="581"/>
      <c r="V372" s="581"/>
      <c r="W372" s="581"/>
      <c r="X372" s="581"/>
      <c r="Y372" s="582"/>
      <c r="Z372" s="582"/>
      <c r="AA372" s="581"/>
      <c r="AB372" s="581"/>
    </row>
    <row r="373" spans="8:8" ht="16.5" customHeight="1">
      <c r="A373" s="578"/>
      <c r="B373" s="581"/>
      <c r="C373" s="581"/>
      <c r="D373" s="581"/>
      <c r="G373" s="581"/>
      <c r="H373" s="581"/>
      <c r="I373" s="581"/>
      <c r="J373" s="581"/>
      <c r="K373" s="581"/>
      <c r="L373" s="581"/>
      <c r="M373" s="581"/>
      <c r="N373" s="581"/>
      <c r="O373" s="581"/>
      <c r="P373" s="581"/>
      <c r="Q373" s="578"/>
      <c r="R373" s="578"/>
      <c r="S373" s="581"/>
      <c r="T373" s="581"/>
      <c r="U373" s="581"/>
      <c r="V373" s="581"/>
      <c r="W373" s="581"/>
      <c r="X373" s="581"/>
      <c r="Y373" s="582"/>
      <c r="Z373" s="582"/>
      <c r="AA373" s="581"/>
      <c r="AB373" s="581"/>
    </row>
    <row r="374" spans="8:8" ht="16.5" customHeight="1">
      <c r="A374" s="578"/>
      <c r="B374" s="581"/>
      <c r="C374" s="581"/>
      <c r="D374" s="581"/>
      <c r="G374" s="581"/>
      <c r="H374" s="581"/>
      <c r="I374" s="581"/>
      <c r="J374" s="581"/>
      <c r="K374" s="581"/>
      <c r="L374" s="581"/>
      <c r="M374" s="581"/>
      <c r="N374" s="581"/>
      <c r="O374" s="581"/>
      <c r="P374" s="581"/>
      <c r="Q374" s="578"/>
      <c r="R374" s="578"/>
      <c r="S374" s="581"/>
      <c r="T374" s="581"/>
      <c r="U374" s="581"/>
      <c r="V374" s="581"/>
      <c r="W374" s="581"/>
      <c r="X374" s="581"/>
      <c r="Y374" s="582"/>
      <c r="Z374" s="582"/>
      <c r="AA374" s="581"/>
      <c r="AB374" s="581"/>
    </row>
    <row r="375" spans="8:8" ht="16.5" customHeight="1">
      <c r="A375" s="578"/>
      <c r="B375" s="581"/>
      <c r="C375" s="581"/>
      <c r="D375" s="581"/>
      <c r="G375" s="581"/>
      <c r="H375" s="581"/>
      <c r="I375" s="581"/>
      <c r="J375" s="581"/>
      <c r="K375" s="581"/>
      <c r="L375" s="581"/>
      <c r="M375" s="581"/>
      <c r="N375" s="581"/>
      <c r="O375" s="581"/>
      <c r="P375" s="581"/>
      <c r="Q375" s="578"/>
      <c r="R375" s="578"/>
      <c r="S375" s="581"/>
      <c r="T375" s="581"/>
      <c r="U375" s="581"/>
      <c r="V375" s="581"/>
      <c r="W375" s="581"/>
      <c r="X375" s="581"/>
      <c r="Y375" s="582"/>
      <c r="Z375" s="582"/>
      <c r="AA375" s="581"/>
      <c r="AB375" s="581"/>
    </row>
    <row r="376" spans="8:8" ht="16.5" customHeight="1">
      <c r="A376" s="578"/>
      <c r="B376" s="581"/>
      <c r="C376" s="581"/>
      <c r="D376" s="581"/>
      <c r="G376" s="581"/>
      <c r="H376" s="581"/>
      <c r="I376" s="581"/>
      <c r="J376" s="581"/>
      <c r="K376" s="581"/>
      <c r="L376" s="581"/>
      <c r="M376" s="581"/>
      <c r="N376" s="581"/>
      <c r="O376" s="581"/>
      <c r="P376" s="581"/>
      <c r="Q376" s="578"/>
      <c r="R376" s="578"/>
      <c r="S376" s="581"/>
      <c r="T376" s="581"/>
      <c r="U376" s="581"/>
      <c r="V376" s="581"/>
      <c r="W376" s="581"/>
      <c r="X376" s="581"/>
      <c r="Y376" s="582"/>
      <c r="Z376" s="582"/>
      <c r="AA376" s="581"/>
      <c r="AB376" s="581"/>
    </row>
    <row r="377" spans="8:8" ht="16.5" customHeight="1">
      <c r="A377" s="578"/>
      <c r="B377" s="581"/>
      <c r="C377" s="581"/>
      <c r="D377" s="581"/>
      <c r="G377" s="581"/>
      <c r="H377" s="581"/>
      <c r="I377" s="581"/>
      <c r="J377" s="581"/>
      <c r="K377" s="581"/>
      <c r="L377" s="581"/>
      <c r="M377" s="581"/>
      <c r="N377" s="581"/>
      <c r="O377" s="581"/>
      <c r="P377" s="581"/>
      <c r="Q377" s="578"/>
      <c r="R377" s="578"/>
      <c r="S377" s="581"/>
      <c r="T377" s="581"/>
      <c r="U377" s="581"/>
      <c r="V377" s="581"/>
      <c r="W377" s="581"/>
      <c r="X377" s="581"/>
      <c r="Y377" s="582"/>
      <c r="Z377" s="582"/>
      <c r="AA377" s="581"/>
      <c r="AB377" s="581"/>
    </row>
    <row r="378" spans="8:8" ht="16.5" customHeight="1">
      <c r="A378" s="578"/>
      <c r="B378" s="581"/>
      <c r="C378" s="581"/>
      <c r="D378" s="581"/>
      <c r="G378" s="581"/>
      <c r="H378" s="581"/>
      <c r="I378" s="581"/>
      <c r="J378" s="581"/>
      <c r="K378" s="581"/>
      <c r="L378" s="581"/>
      <c r="M378" s="581"/>
      <c r="N378" s="581"/>
      <c r="O378" s="581"/>
      <c r="P378" s="581"/>
      <c r="Q378" s="578"/>
      <c r="R378" s="578"/>
      <c r="S378" s="581"/>
      <c r="T378" s="581"/>
      <c r="U378" s="581"/>
      <c r="V378" s="581"/>
      <c r="W378" s="581"/>
      <c r="X378" s="581"/>
      <c r="Y378" s="582"/>
      <c r="Z378" s="582"/>
      <c r="AA378" s="581"/>
      <c r="AB378" s="581"/>
    </row>
    <row r="379" spans="8:8" ht="16.5" customHeight="1">
      <c r="A379" s="578"/>
      <c r="B379" s="581"/>
      <c r="C379" s="581"/>
      <c r="D379" s="581"/>
      <c r="G379" s="581"/>
      <c r="H379" s="581"/>
      <c r="I379" s="581"/>
      <c r="J379" s="581"/>
      <c r="K379" s="581"/>
      <c r="L379" s="581"/>
      <c r="M379" s="581"/>
      <c r="N379" s="581"/>
      <c r="O379" s="581"/>
      <c r="P379" s="581"/>
      <c r="Q379" s="578"/>
      <c r="R379" s="578"/>
      <c r="S379" s="581"/>
      <c r="T379" s="581"/>
      <c r="U379" s="581"/>
      <c r="V379" s="581"/>
      <c r="W379" s="581"/>
      <c r="X379" s="581"/>
      <c r="Y379" s="582"/>
      <c r="Z379" s="582"/>
      <c r="AA379" s="581"/>
      <c r="AB379" s="581"/>
    </row>
    <row r="380" spans="8:8" ht="16.5" customHeight="1">
      <c r="A380" s="578"/>
      <c r="B380" s="581"/>
      <c r="C380" s="581"/>
      <c r="D380" s="581"/>
      <c r="G380" s="581"/>
      <c r="H380" s="581"/>
      <c r="I380" s="581"/>
      <c r="J380" s="581"/>
      <c r="K380" s="581"/>
      <c r="L380" s="581"/>
      <c r="M380" s="581"/>
      <c r="N380" s="581"/>
      <c r="O380" s="581"/>
      <c r="P380" s="581"/>
      <c r="Q380" s="578"/>
      <c r="R380" s="578"/>
      <c r="S380" s="581"/>
      <c r="T380" s="581"/>
      <c r="U380" s="581"/>
      <c r="V380" s="581"/>
      <c r="W380" s="581"/>
      <c r="X380" s="581"/>
      <c r="Y380" s="582"/>
      <c r="Z380" s="582"/>
      <c r="AA380" s="581"/>
      <c r="AB380" s="581"/>
    </row>
    <row r="381" spans="8:8" ht="16.5" customHeight="1">
      <c r="A381" s="578"/>
      <c r="B381" s="581"/>
      <c r="C381" s="581"/>
      <c r="D381" s="581"/>
      <c r="G381" s="581"/>
      <c r="H381" s="581"/>
      <c r="I381" s="581"/>
      <c r="J381" s="581"/>
      <c r="K381" s="581"/>
      <c r="L381" s="581"/>
      <c r="M381" s="581"/>
      <c r="N381" s="581"/>
      <c r="O381" s="581"/>
      <c r="P381" s="581"/>
      <c r="Q381" s="578"/>
      <c r="R381" s="578"/>
      <c r="S381" s="581"/>
      <c r="T381" s="581"/>
      <c r="U381" s="581"/>
      <c r="V381" s="581"/>
      <c r="W381" s="581"/>
      <c r="X381" s="581"/>
      <c r="Y381" s="582"/>
      <c r="Z381" s="582"/>
      <c r="AA381" s="581"/>
      <c r="AB381" s="581"/>
    </row>
    <row r="382" spans="8:8" ht="16.5" customHeight="1">
      <c r="A382" s="578"/>
      <c r="B382" s="581"/>
      <c r="C382" s="581"/>
      <c r="D382" s="581"/>
      <c r="G382" s="581"/>
      <c r="H382" s="581"/>
      <c r="I382" s="581"/>
      <c r="J382" s="581"/>
      <c r="K382" s="581"/>
      <c r="L382" s="581"/>
      <c r="M382" s="581"/>
      <c r="N382" s="581"/>
      <c r="O382" s="581"/>
      <c r="P382" s="581"/>
      <c r="Q382" s="578"/>
      <c r="R382" s="578"/>
      <c r="S382" s="581"/>
      <c r="T382" s="581"/>
      <c r="U382" s="581"/>
      <c r="V382" s="581"/>
      <c r="W382" s="581"/>
      <c r="X382" s="581"/>
      <c r="Y382" s="582"/>
      <c r="Z382" s="582"/>
      <c r="AA382" s="581"/>
      <c r="AB382" s="581"/>
    </row>
    <row r="383" spans="8:8" ht="16.5" customHeight="1">
      <c r="A383" s="578"/>
      <c r="B383" s="581"/>
      <c r="C383" s="581"/>
      <c r="D383" s="581"/>
      <c r="G383" s="581"/>
      <c r="H383" s="581"/>
      <c r="I383" s="581"/>
      <c r="J383" s="581"/>
      <c r="K383" s="581"/>
      <c r="L383" s="581"/>
      <c r="M383" s="581"/>
      <c r="N383" s="581"/>
      <c r="O383" s="581"/>
      <c r="P383" s="581"/>
      <c r="Q383" s="578"/>
      <c r="R383" s="578"/>
      <c r="S383" s="581"/>
      <c r="T383" s="581"/>
      <c r="U383" s="581"/>
      <c r="V383" s="581"/>
      <c r="W383" s="581"/>
      <c r="X383" s="581"/>
      <c r="Y383" s="582"/>
      <c r="Z383" s="582"/>
      <c r="AA383" s="581"/>
      <c r="AB383" s="581"/>
    </row>
    <row r="384" spans="8:8" ht="16.5" customHeight="1">
      <c r="A384" s="578"/>
      <c r="B384" s="581"/>
      <c r="C384" s="581"/>
      <c r="D384" s="581"/>
      <c r="G384" s="581"/>
      <c r="H384" s="581"/>
      <c r="I384" s="581"/>
      <c r="J384" s="581"/>
      <c r="K384" s="581"/>
      <c r="L384" s="581"/>
      <c r="M384" s="581"/>
      <c r="N384" s="581"/>
      <c r="O384" s="581"/>
      <c r="P384" s="581"/>
      <c r="Q384" s="578"/>
      <c r="R384" s="578"/>
      <c r="S384" s="581"/>
      <c r="T384" s="581"/>
      <c r="U384" s="581"/>
      <c r="V384" s="581"/>
      <c r="W384" s="581"/>
      <c r="X384" s="581"/>
      <c r="Y384" s="582"/>
      <c r="Z384" s="582"/>
      <c r="AA384" s="581"/>
      <c r="AB384" s="581"/>
    </row>
    <row r="385" spans="8:8" ht="16.5" customHeight="1">
      <c r="A385" s="578"/>
      <c r="B385" s="581"/>
      <c r="C385" s="581"/>
      <c r="D385" s="581"/>
      <c r="G385" s="581"/>
      <c r="H385" s="581"/>
      <c r="I385" s="581"/>
      <c r="J385" s="581"/>
      <c r="K385" s="581"/>
      <c r="L385" s="581"/>
      <c r="M385" s="581"/>
      <c r="N385" s="581"/>
      <c r="O385" s="581"/>
      <c r="P385" s="581"/>
      <c r="Q385" s="578"/>
      <c r="R385" s="578"/>
      <c r="S385" s="581"/>
      <c r="T385" s="581"/>
      <c r="U385" s="581"/>
      <c r="V385" s="581"/>
      <c r="W385" s="581"/>
      <c r="X385" s="581"/>
      <c r="Y385" s="582"/>
      <c r="Z385" s="582"/>
      <c r="AA385" s="581"/>
      <c r="AB385" s="581"/>
    </row>
    <row r="386" spans="8:8" ht="16.5" customHeight="1">
      <c r="A386" s="578"/>
      <c r="B386" s="581"/>
      <c r="C386" s="581"/>
      <c r="D386" s="581"/>
      <c r="G386" s="581"/>
      <c r="H386" s="581"/>
      <c r="I386" s="581"/>
      <c r="J386" s="581"/>
      <c r="K386" s="581"/>
      <c r="L386" s="581"/>
      <c r="M386" s="581"/>
      <c r="N386" s="581"/>
      <c r="O386" s="581"/>
      <c r="P386" s="581"/>
      <c r="Q386" s="578"/>
      <c r="R386" s="578"/>
      <c r="S386" s="581"/>
      <c r="T386" s="581"/>
      <c r="U386" s="581"/>
      <c r="V386" s="581"/>
      <c r="W386" s="581"/>
      <c r="X386" s="581"/>
      <c r="Y386" s="582"/>
      <c r="Z386" s="582"/>
      <c r="AA386" s="581"/>
      <c r="AB386" s="581"/>
    </row>
    <row r="387" spans="8:8" ht="16.5" customHeight="1">
      <c r="A387" s="578"/>
      <c r="B387" s="581"/>
      <c r="C387" s="581"/>
      <c r="D387" s="581"/>
      <c r="G387" s="581"/>
      <c r="H387" s="581"/>
      <c r="I387" s="581"/>
      <c r="J387" s="581"/>
      <c r="K387" s="581"/>
      <c r="L387" s="581"/>
      <c r="M387" s="581"/>
      <c r="N387" s="581"/>
      <c r="O387" s="581"/>
      <c r="P387" s="581"/>
      <c r="Q387" s="578"/>
      <c r="R387" s="578"/>
      <c r="S387" s="581"/>
      <c r="T387" s="581"/>
      <c r="U387" s="581"/>
      <c r="V387" s="581"/>
      <c r="W387" s="581"/>
      <c r="X387" s="581"/>
      <c r="Y387" s="582"/>
      <c r="Z387" s="582"/>
      <c r="AA387" s="581"/>
      <c r="AB387" s="581"/>
    </row>
    <row r="388" spans="8:8" ht="16.5" customHeight="1">
      <c r="A388" s="578"/>
      <c r="B388" s="581"/>
      <c r="C388" s="581"/>
      <c r="D388" s="581"/>
      <c r="G388" s="581"/>
      <c r="H388" s="581"/>
      <c r="I388" s="581"/>
      <c r="J388" s="581"/>
      <c r="K388" s="581"/>
      <c r="L388" s="581"/>
      <c r="M388" s="581"/>
      <c r="N388" s="581"/>
      <c r="O388" s="581"/>
      <c r="P388" s="581"/>
      <c r="Q388" s="578"/>
      <c r="R388" s="578"/>
      <c r="S388" s="581"/>
      <c r="T388" s="581"/>
      <c r="U388" s="581"/>
      <c r="V388" s="581"/>
      <c r="W388" s="581"/>
      <c r="X388" s="581"/>
      <c r="Y388" s="582"/>
      <c r="Z388" s="582"/>
      <c r="AA388" s="581"/>
      <c r="AB388" s="581"/>
    </row>
    <row r="389" spans="8:8" ht="16.5" customHeight="1">
      <c r="A389" s="578"/>
      <c r="B389" s="581"/>
      <c r="C389" s="581"/>
      <c r="D389" s="581"/>
      <c r="G389" s="581"/>
      <c r="H389" s="581"/>
      <c r="I389" s="581"/>
      <c r="J389" s="581"/>
      <c r="K389" s="581"/>
      <c r="L389" s="581"/>
      <c r="M389" s="581"/>
      <c r="N389" s="581"/>
      <c r="O389" s="581"/>
      <c r="P389" s="581"/>
      <c r="Q389" s="578"/>
      <c r="R389" s="578"/>
      <c r="S389" s="581"/>
      <c r="T389" s="581"/>
      <c r="U389" s="581"/>
      <c r="V389" s="581"/>
      <c r="W389" s="581"/>
      <c r="X389" s="581"/>
      <c r="Y389" s="582"/>
      <c r="Z389" s="582"/>
      <c r="AA389" s="581"/>
      <c r="AB389" s="581"/>
    </row>
    <row r="390" spans="8:8" ht="16.5" customHeight="1">
      <c r="A390" s="578"/>
      <c r="B390" s="581"/>
      <c r="C390" s="581"/>
      <c r="D390" s="581"/>
      <c r="G390" s="581"/>
      <c r="H390" s="581"/>
      <c r="I390" s="581"/>
      <c r="J390" s="581"/>
      <c r="K390" s="581"/>
      <c r="L390" s="581"/>
      <c r="M390" s="581"/>
      <c r="N390" s="581"/>
      <c r="O390" s="581"/>
      <c r="P390" s="581"/>
      <c r="Q390" s="578"/>
      <c r="R390" s="578"/>
      <c r="S390" s="581"/>
      <c r="T390" s="581"/>
      <c r="U390" s="581"/>
      <c r="V390" s="581"/>
      <c r="W390" s="581"/>
      <c r="X390" s="581"/>
      <c r="Y390" s="582"/>
      <c r="Z390" s="582"/>
      <c r="AA390" s="581"/>
      <c r="AB390" s="581"/>
    </row>
    <row r="391" spans="8:8" ht="16.5" customHeight="1">
      <c r="A391" s="578"/>
      <c r="B391" s="581"/>
      <c r="C391" s="581"/>
      <c r="D391" s="581"/>
      <c r="G391" s="581"/>
      <c r="H391" s="581"/>
      <c r="I391" s="581"/>
      <c r="J391" s="581"/>
      <c r="K391" s="581"/>
      <c r="L391" s="581"/>
      <c r="M391" s="581"/>
      <c r="N391" s="581"/>
      <c r="O391" s="581"/>
      <c r="P391" s="581"/>
      <c r="Q391" s="578"/>
      <c r="R391" s="578"/>
      <c r="S391" s="581"/>
      <c r="T391" s="581"/>
      <c r="U391" s="581"/>
      <c r="V391" s="581"/>
      <c r="W391" s="581"/>
      <c r="X391" s="581"/>
      <c r="Y391" s="582"/>
      <c r="Z391" s="582"/>
      <c r="AA391" s="581"/>
      <c r="AB391" s="581"/>
    </row>
    <row r="392" spans="8:8" ht="16.5" customHeight="1">
      <c r="A392" s="578"/>
      <c r="B392" s="581"/>
      <c r="C392" s="581"/>
      <c r="D392" s="581"/>
      <c r="G392" s="581"/>
      <c r="H392" s="581"/>
      <c r="I392" s="581"/>
      <c r="J392" s="581"/>
      <c r="K392" s="581"/>
      <c r="L392" s="581"/>
      <c r="M392" s="581"/>
      <c r="N392" s="581"/>
      <c r="O392" s="581"/>
      <c r="P392" s="581"/>
      <c r="Q392" s="578"/>
      <c r="R392" s="578"/>
      <c r="S392" s="581"/>
      <c r="T392" s="581"/>
      <c r="U392" s="581"/>
      <c r="V392" s="581"/>
      <c r="W392" s="581"/>
      <c r="X392" s="581"/>
      <c r="Y392" s="582"/>
      <c r="Z392" s="582"/>
      <c r="AA392" s="581"/>
      <c r="AB392" s="581"/>
    </row>
    <row r="393" spans="8:8" ht="16.5" customHeight="1">
      <c r="A393" s="578"/>
      <c r="B393" s="581"/>
      <c r="C393" s="581"/>
      <c r="D393" s="581"/>
      <c r="G393" s="581"/>
      <c r="H393" s="581"/>
      <c r="I393" s="581"/>
      <c r="J393" s="581"/>
      <c r="K393" s="581"/>
      <c r="L393" s="581"/>
      <c r="M393" s="581"/>
      <c r="N393" s="581"/>
      <c r="O393" s="581"/>
      <c r="P393" s="581"/>
      <c r="Q393" s="578"/>
      <c r="R393" s="578"/>
      <c r="S393" s="581"/>
      <c r="T393" s="581"/>
      <c r="U393" s="581"/>
      <c r="V393" s="581"/>
      <c r="W393" s="581"/>
      <c r="X393" s="581"/>
      <c r="Y393" s="582"/>
      <c r="Z393" s="582"/>
      <c r="AA393" s="581"/>
      <c r="AB393" s="581"/>
    </row>
    <row r="394" spans="8:8" ht="16.5" customHeight="1">
      <c r="A394" s="578"/>
      <c r="B394" s="581"/>
      <c r="C394" s="581"/>
      <c r="D394" s="581"/>
      <c r="G394" s="581"/>
      <c r="H394" s="581"/>
      <c r="I394" s="581"/>
      <c r="J394" s="581"/>
      <c r="K394" s="581"/>
      <c r="L394" s="581"/>
      <c r="M394" s="581"/>
      <c r="N394" s="581"/>
      <c r="O394" s="581"/>
      <c r="P394" s="581"/>
      <c r="Q394" s="578"/>
      <c r="R394" s="578"/>
      <c r="S394" s="581"/>
      <c r="T394" s="581"/>
      <c r="U394" s="581"/>
      <c r="V394" s="581"/>
      <c r="W394" s="581"/>
      <c r="X394" s="581"/>
      <c r="Y394" s="582"/>
      <c r="Z394" s="582"/>
      <c r="AA394" s="581"/>
      <c r="AB394" s="581"/>
    </row>
    <row r="395" spans="8:8" ht="16.5" customHeight="1">
      <c r="A395" s="578"/>
      <c r="B395" s="581"/>
      <c r="C395" s="581"/>
      <c r="D395" s="581"/>
      <c r="G395" s="581"/>
      <c r="H395" s="581"/>
      <c r="I395" s="581"/>
      <c r="J395" s="581"/>
      <c r="K395" s="581"/>
      <c r="L395" s="581"/>
      <c r="M395" s="581"/>
      <c r="N395" s="581"/>
      <c r="O395" s="581"/>
      <c r="P395" s="581"/>
      <c r="Q395" s="578"/>
      <c r="R395" s="578"/>
      <c r="S395" s="581"/>
      <c r="T395" s="581"/>
      <c r="U395" s="581"/>
      <c r="V395" s="581"/>
      <c r="W395" s="581"/>
      <c r="X395" s="581"/>
      <c r="Y395" s="582"/>
      <c r="Z395" s="582"/>
      <c r="AA395" s="581"/>
      <c r="AB395" s="581"/>
    </row>
    <row r="396" spans="8:8" ht="16.5" customHeight="1">
      <c r="A396" s="578"/>
      <c r="B396" s="581"/>
      <c r="C396" s="581"/>
      <c r="D396" s="581"/>
      <c r="G396" s="581"/>
      <c r="H396" s="581"/>
      <c r="I396" s="581"/>
      <c r="J396" s="581"/>
      <c r="K396" s="581"/>
      <c r="L396" s="581"/>
      <c r="M396" s="581"/>
      <c r="N396" s="581"/>
      <c r="O396" s="581"/>
      <c r="P396" s="581"/>
      <c r="Q396" s="578"/>
      <c r="R396" s="578"/>
      <c r="S396" s="581"/>
      <c r="T396" s="581"/>
      <c r="U396" s="581"/>
      <c r="V396" s="581"/>
      <c r="W396" s="581"/>
      <c r="X396" s="581"/>
      <c r="Y396" s="582"/>
      <c r="Z396" s="582"/>
      <c r="AA396" s="581"/>
      <c r="AB396" s="581"/>
    </row>
    <row r="397" spans="8:8" ht="16.5" customHeight="1">
      <c r="A397" s="578"/>
      <c r="B397" s="581"/>
      <c r="C397" s="581"/>
      <c r="D397" s="581"/>
      <c r="G397" s="581"/>
      <c r="H397" s="581"/>
      <c r="I397" s="581"/>
      <c r="J397" s="581"/>
      <c r="K397" s="581"/>
      <c r="L397" s="581"/>
      <c r="M397" s="581"/>
      <c r="N397" s="581"/>
      <c r="O397" s="581"/>
      <c r="P397" s="581"/>
      <c r="Q397" s="578"/>
      <c r="R397" s="578"/>
      <c r="S397" s="581"/>
      <c r="T397" s="581"/>
      <c r="U397" s="581"/>
      <c r="V397" s="581"/>
      <c r="W397" s="581"/>
      <c r="X397" s="581"/>
      <c r="Y397" s="582"/>
      <c r="Z397" s="582"/>
      <c r="AA397" s="581"/>
      <c r="AB397" s="581"/>
    </row>
    <row r="398" spans="8:8" ht="16.5" customHeight="1">
      <c r="A398" s="578"/>
      <c r="B398" s="581"/>
      <c r="C398" s="581"/>
      <c r="D398" s="581"/>
      <c r="G398" s="581"/>
      <c r="H398" s="581"/>
      <c r="I398" s="581"/>
      <c r="J398" s="581"/>
      <c r="K398" s="581"/>
      <c r="L398" s="581"/>
      <c r="M398" s="581"/>
      <c r="N398" s="581"/>
      <c r="O398" s="581"/>
      <c r="P398" s="581"/>
      <c r="Q398" s="578"/>
      <c r="R398" s="578"/>
      <c r="S398" s="581"/>
      <c r="T398" s="581"/>
      <c r="U398" s="581"/>
      <c r="V398" s="581"/>
      <c r="W398" s="581"/>
      <c r="X398" s="581"/>
      <c r="Y398" s="582"/>
      <c r="Z398" s="582"/>
      <c r="AA398" s="581"/>
      <c r="AB398" s="581"/>
    </row>
    <row r="399" spans="8:8" ht="16.5" customHeight="1">
      <c r="A399" s="578"/>
      <c r="B399" s="581"/>
      <c r="C399" s="581"/>
      <c r="D399" s="581"/>
      <c r="G399" s="581"/>
      <c r="H399" s="581"/>
      <c r="I399" s="581"/>
      <c r="J399" s="581"/>
      <c r="K399" s="581"/>
      <c r="L399" s="581"/>
      <c r="M399" s="581"/>
      <c r="N399" s="581"/>
      <c r="O399" s="581"/>
      <c r="P399" s="581"/>
      <c r="Q399" s="578"/>
      <c r="R399" s="578"/>
      <c r="S399" s="581"/>
      <c r="T399" s="581"/>
      <c r="U399" s="581"/>
      <c r="V399" s="581"/>
      <c r="W399" s="581"/>
      <c r="X399" s="581"/>
      <c r="Y399" s="582"/>
      <c r="Z399" s="582"/>
      <c r="AA399" s="581"/>
      <c r="AB399" s="581"/>
    </row>
    <row r="400" spans="8:8" ht="16.5" customHeight="1">
      <c r="A400" s="578"/>
      <c r="B400" s="581"/>
      <c r="C400" s="581"/>
      <c r="D400" s="581"/>
      <c r="G400" s="581"/>
      <c r="H400" s="581"/>
      <c r="I400" s="581"/>
      <c r="J400" s="581"/>
      <c r="K400" s="581"/>
      <c r="L400" s="581"/>
      <c r="M400" s="581"/>
      <c r="N400" s="581"/>
      <c r="O400" s="581"/>
      <c r="P400" s="581"/>
      <c r="Q400" s="578"/>
      <c r="R400" s="578"/>
      <c r="S400" s="581"/>
      <c r="T400" s="581"/>
      <c r="U400" s="581"/>
      <c r="V400" s="581"/>
      <c r="W400" s="581"/>
      <c r="X400" s="581"/>
      <c r="Y400" s="582"/>
      <c r="Z400" s="582"/>
      <c r="AA400" s="581"/>
      <c r="AB400" s="581"/>
    </row>
    <row r="401" spans="8:8" ht="16.5" customHeight="1">
      <c r="A401" s="578"/>
      <c r="B401" s="581"/>
      <c r="C401" s="581"/>
      <c r="D401" s="581"/>
      <c r="G401" s="581"/>
      <c r="H401" s="581"/>
      <c r="I401" s="581"/>
      <c r="J401" s="581"/>
      <c r="K401" s="581"/>
      <c r="L401" s="581"/>
      <c r="M401" s="581"/>
      <c r="N401" s="581"/>
      <c r="O401" s="581"/>
      <c r="P401" s="581"/>
      <c r="Q401" s="578"/>
      <c r="R401" s="578"/>
      <c r="S401" s="581"/>
      <c r="T401" s="581"/>
      <c r="U401" s="581"/>
      <c r="V401" s="581"/>
      <c r="W401" s="581"/>
      <c r="X401" s="581"/>
      <c r="Y401" s="582"/>
      <c r="Z401" s="582"/>
      <c r="AA401" s="581"/>
      <c r="AB401" s="581"/>
    </row>
    <row r="402" spans="8:8" ht="16.5" customHeight="1">
      <c r="A402" s="578"/>
      <c r="B402" s="581"/>
      <c r="C402" s="581"/>
      <c r="D402" s="581"/>
      <c r="G402" s="581"/>
      <c r="H402" s="581"/>
      <c r="I402" s="581"/>
      <c r="J402" s="581"/>
      <c r="K402" s="581"/>
      <c r="L402" s="581"/>
      <c r="M402" s="581"/>
      <c r="N402" s="581"/>
      <c r="O402" s="581"/>
      <c r="P402" s="581"/>
      <c r="Q402" s="578"/>
      <c r="R402" s="578"/>
      <c r="S402" s="581"/>
      <c r="T402" s="581"/>
      <c r="U402" s="581"/>
      <c r="V402" s="581"/>
      <c r="W402" s="581"/>
      <c r="X402" s="581"/>
      <c r="Y402" s="582"/>
      <c r="Z402" s="582"/>
      <c r="AA402" s="581"/>
      <c r="AB402" s="581"/>
    </row>
    <row r="403" spans="8:8" ht="16.5" customHeight="1">
      <c r="A403" s="578"/>
      <c r="B403" s="581"/>
      <c r="C403" s="581"/>
      <c r="D403" s="581"/>
      <c r="G403" s="581"/>
      <c r="H403" s="581"/>
      <c r="I403" s="581"/>
      <c r="J403" s="581"/>
      <c r="K403" s="581"/>
      <c r="L403" s="581"/>
      <c r="M403" s="581"/>
      <c r="N403" s="581"/>
      <c r="O403" s="581"/>
      <c r="P403" s="581"/>
      <c r="Q403" s="578"/>
      <c r="R403" s="578"/>
      <c r="S403" s="581"/>
      <c r="T403" s="581"/>
      <c r="U403" s="581"/>
      <c r="V403" s="581"/>
      <c r="W403" s="581"/>
      <c r="X403" s="581"/>
      <c r="Y403" s="582"/>
      <c r="Z403" s="582"/>
      <c r="AA403" s="581"/>
      <c r="AB403" s="581"/>
    </row>
    <row r="404" spans="8:8" ht="16.5" customHeight="1">
      <c r="A404" s="578"/>
      <c r="B404" s="581"/>
      <c r="C404" s="581"/>
      <c r="D404" s="581"/>
      <c r="G404" s="581"/>
      <c r="H404" s="581"/>
      <c r="I404" s="581"/>
      <c r="J404" s="581"/>
      <c r="K404" s="581"/>
      <c r="L404" s="581"/>
      <c r="M404" s="581"/>
      <c r="N404" s="581"/>
      <c r="O404" s="581"/>
      <c r="P404" s="581"/>
      <c r="Q404" s="578"/>
      <c r="R404" s="578"/>
      <c r="S404" s="581"/>
      <c r="T404" s="581"/>
      <c r="U404" s="581"/>
      <c r="V404" s="581"/>
      <c r="W404" s="581"/>
      <c r="X404" s="581"/>
      <c r="Y404" s="582"/>
      <c r="Z404" s="582"/>
      <c r="AA404" s="581"/>
      <c r="AB404" s="581"/>
    </row>
    <row r="405" spans="8:8" ht="16.5" customHeight="1">
      <c r="A405" s="578"/>
      <c r="B405" s="581"/>
      <c r="C405" s="581"/>
      <c r="D405" s="581"/>
      <c r="G405" s="581"/>
      <c r="H405" s="581"/>
      <c r="I405" s="581"/>
      <c r="J405" s="581"/>
      <c r="K405" s="581"/>
      <c r="L405" s="581"/>
      <c r="M405" s="581"/>
      <c r="N405" s="581"/>
      <c r="O405" s="581"/>
      <c r="P405" s="581"/>
      <c r="Q405" s="578"/>
      <c r="R405" s="578"/>
      <c r="S405" s="581"/>
      <c r="T405" s="581"/>
      <c r="U405" s="581"/>
      <c r="V405" s="581"/>
      <c r="W405" s="581"/>
      <c r="X405" s="581"/>
      <c r="Y405" s="582"/>
      <c r="Z405" s="582"/>
      <c r="AA405" s="581"/>
      <c r="AB405" s="581"/>
    </row>
    <row r="406" spans="8:8" ht="16.5" customHeight="1">
      <c r="A406" s="578"/>
      <c r="B406" s="581"/>
      <c r="C406" s="581"/>
      <c r="D406" s="581"/>
      <c r="G406" s="581"/>
      <c r="H406" s="581"/>
      <c r="I406" s="581"/>
      <c r="J406" s="581"/>
      <c r="K406" s="581"/>
      <c r="L406" s="581"/>
      <c r="M406" s="581"/>
      <c r="N406" s="581"/>
      <c r="O406" s="581"/>
      <c r="P406" s="581"/>
      <c r="Q406" s="578"/>
      <c r="R406" s="578"/>
      <c r="S406" s="581"/>
      <c r="T406" s="581"/>
      <c r="U406" s="581"/>
      <c r="V406" s="581"/>
      <c r="W406" s="581"/>
      <c r="X406" s="581"/>
      <c r="Y406" s="582"/>
      <c r="Z406" s="582"/>
      <c r="AA406" s="581"/>
      <c r="AB406" s="581"/>
    </row>
    <row r="407" spans="8:8" ht="16.5" customHeight="1">
      <c r="A407" s="578"/>
      <c r="B407" s="581"/>
      <c r="C407" s="581"/>
      <c r="D407" s="581"/>
      <c r="G407" s="581"/>
      <c r="H407" s="581"/>
      <c r="I407" s="581"/>
      <c r="J407" s="581"/>
      <c r="K407" s="581"/>
      <c r="L407" s="581"/>
      <c r="M407" s="581"/>
      <c r="N407" s="581"/>
      <c r="O407" s="581"/>
      <c r="P407" s="581"/>
      <c r="Q407" s="578"/>
      <c r="R407" s="578"/>
      <c r="S407" s="581"/>
      <c r="T407" s="581"/>
      <c r="U407" s="581"/>
      <c r="V407" s="581"/>
      <c r="W407" s="581"/>
      <c r="X407" s="581"/>
      <c r="Y407" s="582"/>
      <c r="Z407" s="582"/>
      <c r="AA407" s="581"/>
      <c r="AB407" s="581"/>
    </row>
    <row r="408" spans="8:8" ht="16.5" customHeight="1">
      <c r="A408" s="578"/>
      <c r="B408" s="581"/>
      <c r="C408" s="581"/>
      <c r="D408" s="581"/>
      <c r="G408" s="581"/>
      <c r="H408" s="581"/>
      <c r="I408" s="581"/>
      <c r="J408" s="581"/>
      <c r="K408" s="581"/>
      <c r="L408" s="581"/>
      <c r="M408" s="581"/>
      <c r="N408" s="581"/>
      <c r="O408" s="581"/>
      <c r="P408" s="581"/>
      <c r="Q408" s="578"/>
      <c r="R408" s="578"/>
      <c r="S408" s="581"/>
      <c r="T408" s="581"/>
      <c r="U408" s="581"/>
      <c r="V408" s="581"/>
      <c r="W408" s="581"/>
      <c r="X408" s="581"/>
      <c r="Y408" s="582"/>
      <c r="Z408" s="582"/>
      <c r="AA408" s="581"/>
      <c r="AB408" s="581"/>
    </row>
    <row r="409" spans="8:8" ht="16.5" customHeight="1">
      <c r="A409" s="578"/>
      <c r="B409" s="581"/>
      <c r="C409" s="581"/>
      <c r="D409" s="581"/>
      <c r="G409" s="581"/>
      <c r="H409" s="581"/>
      <c r="I409" s="581"/>
      <c r="J409" s="581"/>
      <c r="K409" s="581"/>
      <c r="L409" s="581"/>
      <c r="M409" s="581"/>
      <c r="N409" s="581"/>
      <c r="O409" s="581"/>
      <c r="P409" s="581"/>
      <c r="Q409" s="578"/>
      <c r="R409" s="578"/>
      <c r="S409" s="581"/>
      <c r="T409" s="581"/>
      <c r="U409" s="581"/>
      <c r="V409" s="581"/>
      <c r="W409" s="581"/>
      <c r="X409" s="581"/>
      <c r="Y409" s="582"/>
      <c r="Z409" s="582"/>
      <c r="AA409" s="581"/>
      <c r="AB409" s="581"/>
    </row>
    <row r="410" spans="8:8" ht="16.5" customHeight="1">
      <c r="A410" s="578"/>
      <c r="B410" s="581"/>
      <c r="C410" s="581"/>
      <c r="D410" s="581"/>
      <c r="G410" s="581"/>
      <c r="H410" s="581"/>
      <c r="I410" s="581"/>
      <c r="J410" s="581"/>
      <c r="K410" s="581"/>
      <c r="L410" s="581"/>
      <c r="M410" s="581"/>
      <c r="N410" s="581"/>
      <c r="O410" s="581"/>
      <c r="P410" s="581"/>
      <c r="Q410" s="578"/>
      <c r="R410" s="578"/>
      <c r="S410" s="581"/>
      <c r="T410" s="581"/>
      <c r="U410" s="581"/>
      <c r="V410" s="581"/>
      <c r="W410" s="581"/>
      <c r="X410" s="581"/>
      <c r="Y410" s="582"/>
      <c r="Z410" s="582"/>
      <c r="AA410" s="581"/>
      <c r="AB410" s="581"/>
    </row>
    <row r="411" spans="8:8" ht="16.5" customHeight="1">
      <c r="A411" s="578"/>
      <c r="B411" s="581"/>
      <c r="C411" s="581"/>
      <c r="D411" s="581"/>
      <c r="G411" s="581"/>
      <c r="H411" s="581"/>
      <c r="I411" s="581"/>
      <c r="J411" s="581"/>
      <c r="K411" s="581"/>
      <c r="L411" s="581"/>
      <c r="M411" s="581"/>
      <c r="N411" s="581"/>
      <c r="O411" s="581"/>
      <c r="P411" s="581"/>
      <c r="Q411" s="578"/>
      <c r="R411" s="578"/>
      <c r="S411" s="581"/>
      <c r="T411" s="581"/>
      <c r="U411" s="581"/>
      <c r="V411" s="581"/>
      <c r="W411" s="581"/>
      <c r="X411" s="581"/>
      <c r="Y411" s="582"/>
      <c r="Z411" s="582"/>
      <c r="AA411" s="581"/>
      <c r="AB411" s="581"/>
    </row>
    <row r="412" spans="8:8" ht="16.5" customHeight="1">
      <c r="A412" s="578"/>
      <c r="B412" s="581"/>
      <c r="C412" s="581"/>
      <c r="D412" s="581"/>
      <c r="G412" s="581"/>
      <c r="H412" s="581"/>
      <c r="I412" s="581"/>
      <c r="J412" s="581"/>
      <c r="K412" s="581"/>
      <c r="L412" s="581"/>
      <c r="M412" s="581"/>
      <c r="N412" s="581"/>
      <c r="O412" s="581"/>
      <c r="P412" s="581"/>
      <c r="Q412" s="578"/>
      <c r="R412" s="578"/>
      <c r="S412" s="581"/>
      <c r="T412" s="581"/>
      <c r="U412" s="581"/>
      <c r="V412" s="581"/>
      <c r="W412" s="581"/>
      <c r="X412" s="581"/>
      <c r="Y412" s="582"/>
      <c r="Z412" s="582"/>
      <c r="AA412" s="581"/>
      <c r="AB412" s="581"/>
    </row>
    <row r="413" spans="8:8" ht="16.5" customHeight="1">
      <c r="A413" s="578"/>
      <c r="B413" s="581"/>
      <c r="C413" s="581"/>
      <c r="D413" s="581"/>
      <c r="G413" s="581"/>
      <c r="H413" s="581"/>
      <c r="I413" s="581"/>
      <c r="J413" s="581"/>
      <c r="K413" s="581"/>
      <c r="L413" s="581"/>
      <c r="M413" s="581"/>
      <c r="N413" s="581"/>
      <c r="O413" s="581"/>
      <c r="P413" s="581"/>
      <c r="Q413" s="578"/>
      <c r="R413" s="578"/>
      <c r="S413" s="581"/>
      <c r="T413" s="581"/>
      <c r="U413" s="581"/>
      <c r="V413" s="581"/>
      <c r="W413" s="581"/>
      <c r="X413" s="581"/>
      <c r="Y413" s="582"/>
      <c r="Z413" s="582"/>
      <c r="AA413" s="581"/>
      <c r="AB413" s="581"/>
    </row>
    <row r="414" spans="8:8" ht="16.5" customHeight="1">
      <c r="A414" s="578"/>
      <c r="B414" s="581"/>
      <c r="C414" s="581"/>
      <c r="D414" s="581"/>
      <c r="G414" s="581"/>
      <c r="H414" s="581"/>
      <c r="I414" s="581"/>
      <c r="J414" s="581"/>
      <c r="K414" s="581"/>
      <c r="L414" s="581"/>
      <c r="M414" s="581"/>
      <c r="N414" s="581"/>
      <c r="O414" s="581"/>
      <c r="P414" s="581"/>
      <c r="Q414" s="578"/>
      <c r="R414" s="578"/>
      <c r="S414" s="581"/>
      <c r="T414" s="581"/>
      <c r="U414" s="581"/>
      <c r="V414" s="581"/>
      <c r="W414" s="581"/>
      <c r="X414" s="581"/>
      <c r="Y414" s="582"/>
      <c r="Z414" s="582"/>
      <c r="AA414" s="581"/>
      <c r="AB414" s="581"/>
    </row>
    <row r="415" spans="8:8" ht="16.5" customHeight="1">
      <c r="A415" s="578"/>
      <c r="B415" s="581"/>
      <c r="C415" s="581"/>
      <c r="D415" s="581"/>
      <c r="G415" s="581"/>
      <c r="H415" s="581"/>
      <c r="I415" s="581"/>
      <c r="J415" s="581"/>
      <c r="K415" s="581"/>
      <c r="L415" s="581"/>
      <c r="M415" s="581"/>
      <c r="N415" s="581"/>
      <c r="O415" s="581"/>
      <c r="P415" s="581"/>
      <c r="Q415" s="578"/>
      <c r="R415" s="578"/>
      <c r="S415" s="581"/>
      <c r="T415" s="581"/>
      <c r="U415" s="581"/>
      <c r="V415" s="581"/>
      <c r="W415" s="581"/>
      <c r="X415" s="581"/>
      <c r="Y415" s="582"/>
      <c r="Z415" s="582"/>
      <c r="AA415" s="581"/>
      <c r="AB415" s="581"/>
    </row>
    <row r="416" spans="8:8" ht="16.5" customHeight="1">
      <c r="A416" s="578"/>
      <c r="B416" s="581"/>
      <c r="C416" s="581"/>
      <c r="D416" s="581"/>
      <c r="G416" s="581"/>
      <c r="H416" s="581"/>
      <c r="I416" s="581"/>
      <c r="J416" s="581"/>
      <c r="K416" s="581"/>
      <c r="L416" s="581"/>
      <c r="M416" s="581"/>
      <c r="N416" s="581"/>
      <c r="O416" s="581"/>
      <c r="P416" s="581"/>
      <c r="Q416" s="578"/>
      <c r="R416" s="578"/>
      <c r="S416" s="581"/>
      <c r="T416" s="581"/>
      <c r="U416" s="581"/>
      <c r="V416" s="581"/>
      <c r="W416" s="581"/>
      <c r="X416" s="581"/>
      <c r="Y416" s="582"/>
      <c r="Z416" s="582"/>
      <c r="AA416" s="581"/>
      <c r="AB416" s="581"/>
    </row>
    <row r="417" spans="8:8" ht="16.5" customHeight="1">
      <c r="A417" s="578"/>
      <c r="B417" s="581"/>
      <c r="C417" s="581"/>
      <c r="D417" s="581"/>
      <c r="G417" s="581"/>
      <c r="H417" s="581"/>
      <c r="I417" s="581"/>
      <c r="J417" s="581"/>
      <c r="K417" s="581"/>
      <c r="L417" s="581"/>
      <c r="M417" s="581"/>
      <c r="N417" s="581"/>
      <c r="O417" s="581"/>
      <c r="P417" s="581"/>
      <c r="Q417" s="578"/>
      <c r="R417" s="578"/>
      <c r="S417" s="581"/>
      <c r="T417" s="581"/>
      <c r="U417" s="581"/>
      <c r="V417" s="581"/>
      <c r="W417" s="581"/>
      <c r="X417" s="581"/>
      <c r="Y417" s="582"/>
      <c r="Z417" s="582"/>
      <c r="AA417" s="581"/>
      <c r="AB417" s="581"/>
    </row>
    <row r="418" spans="8:8" ht="16.5" customHeight="1">
      <c r="A418" s="578"/>
      <c r="B418" s="581"/>
      <c r="C418" s="581"/>
      <c r="D418" s="581"/>
      <c r="G418" s="581"/>
      <c r="H418" s="581"/>
      <c r="I418" s="581"/>
      <c r="J418" s="581"/>
      <c r="K418" s="581"/>
      <c r="L418" s="581"/>
      <c r="M418" s="581"/>
      <c r="N418" s="581"/>
      <c r="O418" s="581"/>
      <c r="P418" s="581"/>
      <c r="Q418" s="578"/>
      <c r="R418" s="578"/>
      <c r="S418" s="581"/>
      <c r="T418" s="581"/>
      <c r="U418" s="581"/>
      <c r="V418" s="581"/>
      <c r="W418" s="581"/>
      <c r="X418" s="581"/>
      <c r="Y418" s="582"/>
      <c r="Z418" s="582"/>
      <c r="AA418" s="581"/>
      <c r="AB418" s="581"/>
    </row>
    <row r="419" spans="8:8" ht="16.5" customHeight="1">
      <c r="A419" s="578"/>
      <c r="B419" s="581"/>
      <c r="C419" s="581"/>
      <c r="D419" s="581"/>
      <c r="G419" s="581"/>
      <c r="H419" s="581"/>
      <c r="I419" s="581"/>
      <c r="J419" s="581"/>
      <c r="K419" s="581"/>
      <c r="L419" s="581"/>
      <c r="M419" s="581"/>
      <c r="N419" s="581"/>
      <c r="O419" s="581"/>
      <c r="P419" s="581"/>
      <c r="Q419" s="578"/>
      <c r="R419" s="578"/>
      <c r="S419" s="581"/>
      <c r="T419" s="581"/>
      <c r="U419" s="581"/>
      <c r="V419" s="581"/>
      <c r="W419" s="581"/>
      <c r="X419" s="581"/>
      <c r="Y419" s="582"/>
      <c r="Z419" s="582"/>
      <c r="AA419" s="581"/>
      <c r="AB419" s="581"/>
    </row>
    <row r="420" spans="8:8" ht="16.5" customHeight="1">
      <c r="A420" s="578"/>
      <c r="B420" s="581"/>
      <c r="C420" s="581"/>
      <c r="D420" s="581"/>
      <c r="G420" s="581"/>
      <c r="H420" s="581"/>
      <c r="I420" s="581"/>
      <c r="J420" s="581"/>
      <c r="K420" s="581"/>
      <c r="L420" s="581"/>
      <c r="M420" s="581"/>
      <c r="N420" s="581"/>
      <c r="O420" s="581"/>
      <c r="P420" s="581"/>
      <c r="Q420" s="578"/>
      <c r="R420" s="578"/>
      <c r="S420" s="581"/>
      <c r="T420" s="581"/>
      <c r="U420" s="581"/>
      <c r="V420" s="581"/>
      <c r="W420" s="581"/>
      <c r="X420" s="581"/>
      <c r="Y420" s="582"/>
      <c r="Z420" s="582"/>
      <c r="AA420" s="581"/>
      <c r="AB420" s="581"/>
    </row>
    <row r="421" spans="8:8" ht="16.5" customHeight="1">
      <c r="A421" s="578"/>
      <c r="B421" s="581"/>
      <c r="C421" s="581"/>
      <c r="D421" s="581"/>
      <c r="G421" s="581"/>
      <c r="H421" s="581"/>
      <c r="I421" s="581"/>
      <c r="J421" s="581"/>
      <c r="K421" s="581"/>
      <c r="L421" s="581"/>
      <c r="M421" s="581"/>
      <c r="N421" s="581"/>
      <c r="O421" s="581"/>
      <c r="P421" s="581"/>
      <c r="Q421" s="578"/>
      <c r="R421" s="578"/>
      <c r="S421" s="581"/>
      <c r="T421" s="581"/>
      <c r="U421" s="581"/>
      <c r="V421" s="581"/>
      <c r="W421" s="581"/>
      <c r="X421" s="581"/>
      <c r="Y421" s="582"/>
      <c r="Z421" s="582"/>
      <c r="AA421" s="581"/>
      <c r="AB421" s="581"/>
    </row>
    <row r="422" spans="8:8" ht="16.5" customHeight="1">
      <c r="A422" s="578"/>
      <c r="B422" s="581"/>
      <c r="C422" s="581"/>
      <c r="D422" s="581"/>
      <c r="G422" s="581"/>
      <c r="H422" s="581"/>
      <c r="I422" s="581"/>
      <c r="J422" s="581"/>
      <c r="K422" s="581"/>
      <c r="L422" s="581"/>
      <c r="M422" s="581"/>
      <c r="N422" s="581"/>
      <c r="O422" s="581"/>
      <c r="P422" s="581"/>
      <c r="Q422" s="578"/>
      <c r="R422" s="578"/>
      <c r="S422" s="581"/>
      <c r="T422" s="581"/>
      <c r="U422" s="581"/>
      <c r="V422" s="581"/>
      <c r="W422" s="581"/>
      <c r="X422" s="581"/>
      <c r="Y422" s="582"/>
      <c r="Z422" s="582"/>
      <c r="AA422" s="581"/>
      <c r="AB422" s="581"/>
    </row>
    <row r="423" spans="8:8" ht="16.5" customHeight="1">
      <c r="A423" s="578"/>
      <c r="B423" s="581"/>
      <c r="C423" s="581"/>
      <c r="D423" s="581"/>
      <c r="G423" s="581"/>
      <c r="H423" s="581"/>
      <c r="I423" s="581"/>
      <c r="J423" s="581"/>
      <c r="K423" s="581"/>
      <c r="L423" s="581"/>
      <c r="M423" s="581"/>
      <c r="N423" s="581"/>
      <c r="O423" s="581"/>
      <c r="P423" s="581"/>
      <c r="Q423" s="578"/>
      <c r="R423" s="578"/>
      <c r="S423" s="581"/>
      <c r="T423" s="581"/>
      <c r="U423" s="581"/>
      <c r="V423" s="581"/>
      <c r="W423" s="581"/>
      <c r="X423" s="581"/>
      <c r="Y423" s="582"/>
      <c r="Z423" s="582"/>
      <c r="AA423" s="581"/>
      <c r="AB423" s="581"/>
    </row>
    <row r="424" spans="8:8" ht="16.5" customHeight="1">
      <c r="A424" s="578"/>
      <c r="B424" s="581"/>
      <c r="C424" s="581"/>
      <c r="D424" s="581"/>
      <c r="G424" s="581"/>
      <c r="H424" s="581"/>
      <c r="I424" s="581"/>
      <c r="J424" s="581"/>
      <c r="K424" s="581"/>
      <c r="L424" s="581"/>
      <c r="M424" s="581"/>
      <c r="N424" s="581"/>
      <c r="O424" s="581"/>
      <c r="P424" s="581"/>
      <c r="Q424" s="578"/>
      <c r="R424" s="578"/>
      <c r="S424" s="581"/>
      <c r="T424" s="581"/>
      <c r="U424" s="581"/>
      <c r="V424" s="581"/>
      <c r="W424" s="581"/>
      <c r="X424" s="581"/>
      <c r="Y424" s="582"/>
      <c r="Z424" s="582"/>
      <c r="AA424" s="581"/>
      <c r="AB424" s="581"/>
    </row>
    <row r="425" spans="8:8" ht="16.5" customHeight="1">
      <c r="A425" s="578"/>
      <c r="B425" s="581"/>
      <c r="C425" s="581"/>
      <c r="D425" s="581"/>
      <c r="G425" s="581"/>
      <c r="H425" s="581"/>
      <c r="I425" s="581"/>
      <c r="J425" s="581"/>
      <c r="K425" s="581"/>
      <c r="L425" s="581"/>
      <c r="M425" s="581"/>
      <c r="N425" s="581"/>
      <c r="O425" s="581"/>
      <c r="P425" s="581"/>
      <c r="Q425" s="578"/>
      <c r="R425" s="578"/>
      <c r="S425" s="581"/>
      <c r="T425" s="581"/>
      <c r="U425" s="581"/>
      <c r="V425" s="581"/>
      <c r="W425" s="581"/>
      <c r="X425" s="581"/>
      <c r="Y425" s="582"/>
      <c r="Z425" s="582"/>
      <c r="AA425" s="581"/>
      <c r="AB425" s="581"/>
    </row>
    <row r="426" spans="8:8" ht="16.5" customHeight="1">
      <c r="A426" s="578"/>
      <c r="B426" s="581"/>
      <c r="C426" s="581"/>
      <c r="D426" s="581"/>
      <c r="G426" s="581"/>
      <c r="H426" s="581"/>
      <c r="I426" s="581"/>
      <c r="J426" s="581"/>
      <c r="K426" s="581"/>
      <c r="L426" s="581"/>
      <c r="M426" s="581"/>
      <c r="N426" s="581"/>
      <c r="O426" s="581"/>
      <c r="P426" s="581"/>
      <c r="Q426" s="578"/>
      <c r="R426" s="578"/>
      <c r="S426" s="581"/>
      <c r="T426" s="581"/>
      <c r="U426" s="581"/>
      <c r="V426" s="581"/>
      <c r="W426" s="581"/>
      <c r="X426" s="581"/>
      <c r="Y426" s="582"/>
      <c r="Z426" s="582"/>
      <c r="AA426" s="581"/>
      <c r="AB426" s="581"/>
    </row>
    <row r="427" spans="8:8" ht="16.5" customHeight="1">
      <c r="A427" s="578"/>
      <c r="B427" s="581"/>
      <c r="C427" s="581"/>
      <c r="D427" s="581"/>
      <c r="G427" s="581"/>
      <c r="H427" s="581"/>
      <c r="I427" s="581"/>
      <c r="J427" s="581"/>
      <c r="K427" s="581"/>
      <c r="L427" s="581"/>
      <c r="M427" s="581"/>
      <c r="N427" s="581"/>
      <c r="O427" s="581"/>
      <c r="P427" s="581"/>
      <c r="Q427" s="578"/>
      <c r="R427" s="578"/>
      <c r="S427" s="581"/>
      <c r="T427" s="581"/>
      <c r="U427" s="581"/>
      <c r="V427" s="581"/>
      <c r="W427" s="581"/>
      <c r="X427" s="581"/>
      <c r="Y427" s="582"/>
      <c r="Z427" s="582"/>
      <c r="AA427" s="581"/>
      <c r="AB427" s="581"/>
    </row>
    <row r="428" spans="8:8" ht="16.5" customHeight="1">
      <c r="A428" s="578"/>
      <c r="B428" s="581"/>
      <c r="C428" s="581"/>
      <c r="D428" s="581"/>
      <c r="G428" s="581"/>
      <c r="H428" s="581"/>
      <c r="I428" s="581"/>
      <c r="J428" s="581"/>
      <c r="K428" s="581"/>
      <c r="L428" s="581"/>
      <c r="M428" s="581"/>
      <c r="N428" s="581"/>
      <c r="O428" s="581"/>
      <c r="P428" s="581"/>
      <c r="Q428" s="578"/>
      <c r="R428" s="578"/>
      <c r="S428" s="581"/>
      <c r="T428" s="581"/>
      <c r="U428" s="581"/>
      <c r="V428" s="581"/>
      <c r="W428" s="581"/>
      <c r="X428" s="581"/>
      <c r="Y428" s="582"/>
      <c r="Z428" s="582"/>
      <c r="AA428" s="581"/>
      <c r="AB428" s="581"/>
    </row>
    <row r="429" spans="8:8" ht="16.5" customHeight="1">
      <c r="A429" s="578"/>
      <c r="B429" s="581"/>
      <c r="C429" s="581"/>
      <c r="D429" s="581"/>
      <c r="G429" s="581"/>
      <c r="H429" s="581"/>
      <c r="I429" s="581"/>
      <c r="J429" s="581"/>
      <c r="K429" s="581"/>
      <c r="L429" s="581"/>
      <c r="M429" s="581"/>
      <c r="N429" s="581"/>
      <c r="O429" s="581"/>
      <c r="P429" s="581"/>
      <c r="Q429" s="578"/>
      <c r="R429" s="578"/>
      <c r="S429" s="581"/>
      <c r="T429" s="581"/>
      <c r="U429" s="581"/>
      <c r="V429" s="581"/>
      <c r="W429" s="581"/>
      <c r="X429" s="581"/>
      <c r="Y429" s="582"/>
      <c r="Z429" s="582"/>
      <c r="AA429" s="581"/>
      <c r="AB429" s="581"/>
    </row>
    <row r="430" spans="8:8" ht="16.5" customHeight="1">
      <c r="A430" s="578"/>
      <c r="B430" s="581"/>
      <c r="C430" s="581"/>
      <c r="D430" s="581"/>
      <c r="G430" s="581"/>
      <c r="H430" s="581"/>
      <c r="I430" s="581"/>
      <c r="J430" s="581"/>
      <c r="K430" s="581"/>
      <c r="L430" s="581"/>
      <c r="M430" s="581"/>
      <c r="N430" s="581"/>
      <c r="O430" s="581"/>
      <c r="P430" s="581"/>
      <c r="Q430" s="578"/>
      <c r="R430" s="578"/>
      <c r="S430" s="581"/>
      <c r="T430" s="581"/>
      <c r="U430" s="581"/>
      <c r="V430" s="581"/>
      <c r="W430" s="581"/>
      <c r="X430" s="581"/>
      <c r="Y430" s="582"/>
      <c r="Z430" s="582"/>
      <c r="AA430" s="581"/>
      <c r="AB430" s="581"/>
    </row>
    <row r="431" spans="8:8" ht="16.5" customHeight="1">
      <c r="A431" s="578"/>
      <c r="B431" s="581"/>
      <c r="C431" s="581"/>
      <c r="D431" s="581"/>
      <c r="G431" s="581"/>
      <c r="H431" s="581"/>
      <c r="I431" s="581"/>
      <c r="J431" s="581"/>
      <c r="K431" s="581"/>
      <c r="L431" s="581"/>
      <c r="M431" s="581"/>
      <c r="N431" s="581"/>
      <c r="O431" s="581"/>
      <c r="P431" s="581"/>
      <c r="Q431" s="578"/>
      <c r="R431" s="578"/>
      <c r="S431" s="581"/>
      <c r="T431" s="581"/>
      <c r="U431" s="581"/>
      <c r="V431" s="581"/>
      <c r="W431" s="581"/>
      <c r="X431" s="581"/>
      <c r="Y431" s="582"/>
      <c r="Z431" s="582"/>
      <c r="AA431" s="581"/>
      <c r="AB431" s="581"/>
    </row>
    <row r="432" spans="8:8" ht="16.5" customHeight="1">
      <c r="A432" s="578"/>
      <c r="B432" s="581"/>
      <c r="C432" s="581"/>
      <c r="D432" s="581"/>
      <c r="G432" s="581"/>
      <c r="H432" s="581"/>
      <c r="I432" s="581"/>
      <c r="J432" s="581"/>
      <c r="K432" s="581"/>
      <c r="L432" s="581"/>
      <c r="M432" s="581"/>
      <c r="N432" s="581"/>
      <c r="O432" s="581"/>
      <c r="P432" s="581"/>
      <c r="Q432" s="578"/>
      <c r="R432" s="578"/>
      <c r="S432" s="581"/>
      <c r="T432" s="581"/>
      <c r="U432" s="581"/>
      <c r="V432" s="581"/>
      <c r="W432" s="581"/>
      <c r="X432" s="581"/>
      <c r="Y432" s="582"/>
      <c r="Z432" s="582"/>
      <c r="AA432" s="581"/>
      <c r="AB432" s="581"/>
    </row>
    <row r="433" spans="8:8" ht="16.5" customHeight="1">
      <c r="A433" s="578"/>
      <c r="B433" s="581"/>
      <c r="C433" s="581"/>
      <c r="D433" s="581"/>
      <c r="G433" s="581"/>
      <c r="H433" s="581"/>
      <c r="I433" s="581"/>
      <c r="J433" s="581"/>
      <c r="K433" s="581"/>
      <c r="L433" s="581"/>
      <c r="M433" s="581"/>
      <c r="N433" s="581"/>
      <c r="O433" s="581"/>
      <c r="P433" s="581"/>
      <c r="Q433" s="578"/>
      <c r="R433" s="578"/>
      <c r="S433" s="581"/>
      <c r="T433" s="581"/>
      <c r="U433" s="581"/>
      <c r="V433" s="581"/>
      <c r="W433" s="581"/>
      <c r="X433" s="581"/>
      <c r="Y433" s="582"/>
      <c r="Z433" s="582"/>
      <c r="AA433" s="581"/>
      <c r="AB433" s="581"/>
    </row>
    <row r="434" spans="8:8" ht="16.5" customHeight="1">
      <c r="A434" s="578"/>
      <c r="B434" s="581"/>
      <c r="C434" s="581"/>
      <c r="D434" s="581"/>
      <c r="G434" s="581"/>
      <c r="H434" s="581"/>
      <c r="I434" s="581"/>
      <c r="J434" s="581"/>
      <c r="K434" s="581"/>
      <c r="L434" s="581"/>
      <c r="M434" s="581"/>
      <c r="N434" s="581"/>
      <c r="O434" s="581"/>
      <c r="P434" s="581"/>
      <c r="Q434" s="578"/>
      <c r="R434" s="578"/>
      <c r="S434" s="581"/>
      <c r="T434" s="581"/>
      <c r="U434" s="581"/>
      <c r="V434" s="581"/>
      <c r="W434" s="581"/>
      <c r="X434" s="581"/>
      <c r="Y434" s="582"/>
      <c r="Z434" s="582"/>
      <c r="AA434" s="581"/>
      <c r="AB434" s="581"/>
    </row>
    <row r="435" spans="8:8" ht="16.5" customHeight="1">
      <c r="A435" s="578"/>
      <c r="B435" s="581"/>
      <c r="C435" s="581"/>
      <c r="D435" s="581"/>
      <c r="G435" s="581"/>
      <c r="H435" s="581"/>
      <c r="I435" s="581"/>
      <c r="J435" s="581"/>
      <c r="K435" s="581"/>
      <c r="L435" s="581"/>
      <c r="M435" s="581"/>
      <c r="N435" s="581"/>
      <c r="O435" s="581"/>
      <c r="P435" s="581"/>
      <c r="Q435" s="578"/>
      <c r="R435" s="578"/>
      <c r="S435" s="581"/>
      <c r="T435" s="581"/>
      <c r="U435" s="581"/>
      <c r="V435" s="581"/>
      <c r="W435" s="581"/>
      <c r="X435" s="581"/>
      <c r="Y435" s="582"/>
      <c r="Z435" s="582"/>
      <c r="AA435" s="581"/>
      <c r="AB435" s="581"/>
    </row>
    <row r="436" spans="8:8" ht="16.5" customHeight="1">
      <c r="A436" s="578"/>
      <c r="B436" s="581"/>
      <c r="C436" s="581"/>
      <c r="D436" s="581"/>
      <c r="G436" s="581"/>
      <c r="H436" s="581"/>
      <c r="I436" s="581"/>
      <c r="J436" s="581"/>
      <c r="K436" s="581"/>
      <c r="L436" s="581"/>
      <c r="M436" s="581"/>
      <c r="N436" s="581"/>
      <c r="O436" s="581"/>
      <c r="P436" s="581"/>
      <c r="Q436" s="578"/>
      <c r="R436" s="578"/>
      <c r="S436" s="581"/>
      <c r="T436" s="581"/>
      <c r="U436" s="581"/>
      <c r="V436" s="581"/>
      <c r="W436" s="581"/>
      <c r="X436" s="581"/>
      <c r="Y436" s="582"/>
      <c r="Z436" s="582"/>
      <c r="AA436" s="581"/>
      <c r="AB436" s="581"/>
    </row>
    <row r="437" spans="8:8" ht="16.5" customHeight="1">
      <c r="A437" s="578"/>
      <c r="B437" s="581"/>
      <c r="C437" s="581"/>
      <c r="D437" s="581"/>
      <c r="G437" s="581"/>
      <c r="H437" s="581"/>
      <c r="I437" s="581"/>
      <c r="J437" s="581"/>
      <c r="K437" s="581"/>
      <c r="L437" s="581"/>
      <c r="M437" s="581"/>
      <c r="N437" s="581"/>
      <c r="O437" s="581"/>
      <c r="P437" s="581"/>
      <c r="Q437" s="578"/>
      <c r="R437" s="578"/>
      <c r="S437" s="581"/>
      <c r="T437" s="581"/>
      <c r="U437" s="581"/>
      <c r="V437" s="581"/>
      <c r="W437" s="581"/>
      <c r="X437" s="581"/>
      <c r="Y437" s="582"/>
      <c r="Z437" s="582"/>
      <c r="AA437" s="581"/>
      <c r="AB437" s="581"/>
    </row>
    <row r="438" spans="8:8" ht="16.5" customHeight="1">
      <c r="A438" s="578"/>
      <c r="B438" s="581"/>
      <c r="C438" s="581"/>
      <c r="D438" s="581"/>
      <c r="G438" s="581"/>
      <c r="H438" s="581"/>
      <c r="I438" s="581"/>
      <c r="J438" s="581"/>
      <c r="K438" s="581"/>
      <c r="L438" s="581"/>
      <c r="M438" s="581"/>
      <c r="N438" s="581"/>
      <c r="O438" s="581"/>
      <c r="P438" s="581"/>
      <c r="Q438" s="578"/>
      <c r="R438" s="578"/>
      <c r="S438" s="581"/>
      <c r="T438" s="581"/>
      <c r="U438" s="581"/>
      <c r="V438" s="581"/>
      <c r="W438" s="581"/>
      <c r="X438" s="581"/>
      <c r="Y438" s="582"/>
      <c r="Z438" s="582"/>
      <c r="AA438" s="581"/>
      <c r="AB438" s="581"/>
    </row>
    <row r="439" spans="8:8" ht="16.5" customHeight="1">
      <c r="A439" s="578"/>
      <c r="B439" s="581"/>
      <c r="C439" s="581"/>
      <c r="D439" s="581"/>
      <c r="G439" s="581"/>
      <c r="H439" s="581"/>
      <c r="I439" s="581"/>
      <c r="J439" s="581"/>
      <c r="K439" s="581"/>
      <c r="L439" s="581"/>
      <c r="M439" s="581"/>
      <c r="N439" s="581"/>
      <c r="O439" s="581"/>
      <c r="P439" s="581"/>
      <c r="Q439" s="578"/>
      <c r="R439" s="578"/>
      <c r="S439" s="581"/>
      <c r="T439" s="581"/>
      <c r="U439" s="581"/>
      <c r="V439" s="581"/>
      <c r="W439" s="581"/>
      <c r="X439" s="581"/>
      <c r="Y439" s="582"/>
      <c r="Z439" s="582"/>
      <c r="AA439" s="581"/>
      <c r="AB439" s="581"/>
    </row>
    <row r="440" spans="8:8" ht="16.5" customHeight="1">
      <c r="A440" s="578"/>
      <c r="B440" s="581"/>
      <c r="C440" s="581"/>
      <c r="D440" s="581"/>
      <c r="G440" s="581"/>
      <c r="H440" s="581"/>
      <c r="I440" s="581"/>
      <c r="J440" s="581"/>
      <c r="K440" s="581"/>
      <c r="L440" s="581"/>
      <c r="M440" s="581"/>
      <c r="N440" s="581"/>
      <c r="O440" s="581"/>
      <c r="P440" s="581"/>
      <c r="Q440" s="578"/>
      <c r="R440" s="578"/>
      <c r="S440" s="581"/>
      <c r="T440" s="581"/>
      <c r="U440" s="581"/>
      <c r="V440" s="581"/>
      <c r="W440" s="581"/>
      <c r="X440" s="581"/>
      <c r="Y440" s="582"/>
      <c r="Z440" s="582"/>
      <c r="AA440" s="581"/>
      <c r="AB440" s="581"/>
    </row>
    <row r="441" spans="8:8" ht="16.5" customHeight="1">
      <c r="A441" s="578"/>
      <c r="B441" s="581"/>
      <c r="C441" s="581"/>
      <c r="D441" s="581"/>
      <c r="G441" s="581"/>
      <c r="H441" s="581"/>
      <c r="I441" s="581"/>
      <c r="J441" s="581"/>
      <c r="K441" s="581"/>
      <c r="L441" s="581"/>
      <c r="M441" s="581"/>
      <c r="N441" s="581"/>
      <c r="O441" s="581"/>
      <c r="P441" s="581"/>
      <c r="Q441" s="578"/>
      <c r="R441" s="578"/>
      <c r="S441" s="581"/>
      <c r="T441" s="581"/>
      <c r="U441" s="581"/>
      <c r="V441" s="581"/>
      <c r="W441" s="581"/>
      <c r="X441" s="581"/>
      <c r="Y441" s="582"/>
      <c r="Z441" s="582"/>
      <c r="AA441" s="581"/>
      <c r="AB441" s="581"/>
    </row>
    <row r="442" spans="8:8" ht="16.5" customHeight="1">
      <c r="A442" s="578"/>
      <c r="B442" s="581"/>
      <c r="C442" s="581"/>
      <c r="D442" s="581"/>
      <c r="G442" s="581"/>
      <c r="H442" s="581"/>
      <c r="I442" s="581"/>
      <c r="J442" s="581"/>
      <c r="K442" s="581"/>
      <c r="L442" s="581"/>
      <c r="M442" s="581"/>
      <c r="N442" s="581"/>
      <c r="O442" s="581"/>
      <c r="P442" s="581"/>
      <c r="Q442" s="578"/>
      <c r="R442" s="578"/>
      <c r="S442" s="581"/>
      <c r="T442" s="581"/>
      <c r="U442" s="581"/>
      <c r="V442" s="581"/>
      <c r="W442" s="581"/>
      <c r="X442" s="581"/>
      <c r="Y442" s="582"/>
      <c r="Z442" s="582"/>
      <c r="AA442" s="581"/>
      <c r="AB442" s="581"/>
    </row>
    <row r="443" spans="8:8" ht="16.5" customHeight="1">
      <c r="A443" s="578"/>
      <c r="B443" s="581"/>
      <c r="C443" s="581"/>
      <c r="D443" s="581"/>
      <c r="G443" s="581"/>
      <c r="H443" s="581"/>
      <c r="I443" s="581"/>
      <c r="J443" s="581"/>
      <c r="K443" s="581"/>
      <c r="L443" s="581"/>
      <c r="M443" s="581"/>
      <c r="N443" s="581"/>
      <c r="O443" s="581"/>
      <c r="P443" s="581"/>
      <c r="Q443" s="578"/>
      <c r="R443" s="578"/>
      <c r="S443" s="581"/>
      <c r="T443" s="581"/>
      <c r="U443" s="581"/>
      <c r="V443" s="581"/>
      <c r="W443" s="581"/>
      <c r="X443" s="581"/>
      <c r="Y443" s="582"/>
      <c r="Z443" s="582"/>
      <c r="AA443" s="581"/>
      <c r="AB443" s="581"/>
    </row>
    <row r="444" spans="8:8" ht="16.5" customHeight="1">
      <c r="A444" s="578"/>
      <c r="B444" s="581"/>
      <c r="C444" s="581"/>
      <c r="D444" s="581"/>
      <c r="G444" s="581"/>
      <c r="H444" s="581"/>
      <c r="I444" s="581"/>
      <c r="J444" s="581"/>
      <c r="K444" s="581"/>
      <c r="L444" s="581"/>
      <c r="M444" s="581"/>
      <c r="N444" s="581"/>
      <c r="O444" s="581"/>
      <c r="P444" s="581"/>
      <c r="Q444" s="578"/>
      <c r="R444" s="578"/>
      <c r="S444" s="581"/>
      <c r="T444" s="581"/>
      <c r="U444" s="581"/>
      <c r="V444" s="581"/>
      <c r="W444" s="581"/>
      <c r="X444" s="581"/>
      <c r="Y444" s="582"/>
      <c r="Z444" s="582"/>
      <c r="AA444" s="581"/>
      <c r="AB444" s="581"/>
    </row>
    <row r="445" spans="8:8" ht="16.5" customHeight="1">
      <c r="A445" s="578"/>
      <c r="B445" s="581"/>
      <c r="C445" s="581"/>
      <c r="D445" s="581"/>
      <c r="G445" s="581"/>
      <c r="H445" s="581"/>
      <c r="I445" s="581"/>
      <c r="J445" s="581"/>
      <c r="K445" s="581"/>
      <c r="L445" s="581"/>
      <c r="M445" s="581"/>
      <c r="N445" s="581"/>
      <c r="O445" s="581"/>
      <c r="P445" s="581"/>
      <c r="Q445" s="578"/>
      <c r="R445" s="578"/>
      <c r="S445" s="581"/>
      <c r="T445" s="581"/>
      <c r="U445" s="581"/>
      <c r="V445" s="581"/>
      <c r="W445" s="581"/>
      <c r="X445" s="581"/>
      <c r="Y445" s="582"/>
      <c r="Z445" s="582"/>
      <c r="AA445" s="581"/>
      <c r="AB445" s="581"/>
    </row>
    <row r="446" spans="8:8" ht="16.5" customHeight="1">
      <c r="A446" s="578"/>
      <c r="B446" s="581"/>
      <c r="C446" s="581"/>
      <c r="D446" s="581"/>
      <c r="G446" s="581"/>
      <c r="H446" s="581"/>
      <c r="I446" s="581"/>
      <c r="J446" s="581"/>
      <c r="K446" s="581"/>
      <c r="L446" s="581"/>
      <c r="M446" s="581"/>
      <c r="N446" s="581"/>
      <c r="O446" s="581"/>
      <c r="P446" s="581"/>
      <c r="Q446" s="578"/>
      <c r="R446" s="578"/>
      <c r="S446" s="581"/>
      <c r="T446" s="581"/>
      <c r="U446" s="581"/>
      <c r="V446" s="581"/>
      <c r="W446" s="581"/>
      <c r="X446" s="581"/>
      <c r="Y446" s="582"/>
      <c r="Z446" s="582"/>
      <c r="AA446" s="581"/>
      <c r="AB446" s="581"/>
    </row>
    <row r="447" spans="8:8" ht="16.5" customHeight="1">
      <c r="A447" s="578"/>
      <c r="B447" s="581"/>
      <c r="C447" s="581"/>
      <c r="D447" s="581"/>
      <c r="G447" s="581"/>
      <c r="H447" s="581"/>
      <c r="I447" s="581"/>
      <c r="J447" s="581"/>
      <c r="K447" s="581"/>
      <c r="L447" s="581"/>
      <c r="M447" s="581"/>
      <c r="N447" s="581"/>
      <c r="O447" s="581"/>
      <c r="P447" s="581"/>
      <c r="Q447" s="578"/>
      <c r="R447" s="578"/>
      <c r="S447" s="581"/>
      <c r="T447" s="581"/>
      <c r="U447" s="581"/>
      <c r="V447" s="581"/>
      <c r="W447" s="581"/>
      <c r="X447" s="581"/>
      <c r="Y447" s="582"/>
      <c r="Z447" s="582"/>
      <c r="AA447" s="581"/>
      <c r="AB447" s="581"/>
    </row>
    <row r="448" spans="8:8" ht="16.5" customHeight="1">
      <c r="A448" s="578"/>
      <c r="B448" s="581"/>
      <c r="C448" s="581"/>
      <c r="D448" s="581"/>
      <c r="G448" s="581"/>
      <c r="H448" s="581"/>
      <c r="I448" s="581"/>
      <c r="J448" s="581"/>
      <c r="K448" s="581"/>
      <c r="L448" s="581"/>
      <c r="M448" s="581"/>
      <c r="N448" s="581"/>
      <c r="O448" s="581"/>
      <c r="P448" s="581"/>
      <c r="Q448" s="578"/>
      <c r="R448" s="578"/>
      <c r="S448" s="581"/>
      <c r="T448" s="581"/>
      <c r="U448" s="581"/>
      <c r="V448" s="581"/>
      <c r="W448" s="581"/>
      <c r="X448" s="581"/>
      <c r="Y448" s="582"/>
      <c r="Z448" s="582"/>
      <c r="AA448" s="581"/>
      <c r="AB448" s="581"/>
    </row>
    <row r="449" spans="8:8" ht="16.5" customHeight="1">
      <c r="A449" s="578"/>
      <c r="B449" s="581"/>
      <c r="C449" s="581"/>
      <c r="D449" s="581"/>
      <c r="G449" s="581"/>
      <c r="H449" s="581"/>
      <c r="I449" s="581"/>
      <c r="J449" s="581"/>
      <c r="K449" s="581"/>
      <c r="L449" s="581"/>
      <c r="M449" s="581"/>
      <c r="N449" s="581"/>
      <c r="O449" s="581"/>
      <c r="P449" s="581"/>
      <c r="Q449" s="578"/>
      <c r="R449" s="578"/>
      <c r="S449" s="581"/>
      <c r="T449" s="581"/>
      <c r="U449" s="581"/>
      <c r="V449" s="581"/>
      <c r="W449" s="581"/>
      <c r="X449" s="581"/>
      <c r="Y449" s="582"/>
      <c r="Z449" s="582"/>
      <c r="AA449" s="581"/>
      <c r="AB449" s="581"/>
    </row>
    <row r="450" spans="8:8" ht="16.5" customHeight="1">
      <c r="A450" s="578"/>
      <c r="B450" s="581"/>
      <c r="C450" s="581"/>
      <c r="D450" s="581"/>
      <c r="G450" s="581"/>
      <c r="H450" s="581"/>
      <c r="I450" s="581"/>
      <c r="J450" s="581"/>
      <c r="K450" s="581"/>
      <c r="L450" s="581"/>
      <c r="M450" s="581"/>
      <c r="N450" s="581"/>
      <c r="O450" s="581"/>
      <c r="P450" s="581"/>
      <c r="Q450" s="578"/>
      <c r="R450" s="578"/>
      <c r="S450" s="581"/>
      <c r="T450" s="581"/>
      <c r="U450" s="581"/>
      <c r="V450" s="581"/>
      <c r="W450" s="581"/>
      <c r="X450" s="581"/>
      <c r="Y450" s="582"/>
      <c r="Z450" s="582"/>
      <c r="AA450" s="581"/>
      <c r="AB450" s="581"/>
    </row>
    <row r="451" spans="8:8" ht="16.5" customHeight="1">
      <c r="A451" s="578"/>
      <c r="B451" s="581"/>
      <c r="C451" s="581"/>
      <c r="D451" s="581"/>
      <c r="G451" s="581"/>
      <c r="H451" s="581"/>
      <c r="I451" s="581"/>
      <c r="J451" s="581"/>
      <c r="K451" s="581"/>
      <c r="L451" s="581"/>
      <c r="M451" s="581"/>
      <c r="N451" s="581"/>
      <c r="O451" s="581"/>
      <c r="P451" s="581"/>
      <c r="Q451" s="578"/>
      <c r="R451" s="578"/>
      <c r="S451" s="581"/>
      <c r="T451" s="581"/>
      <c r="U451" s="581"/>
      <c r="V451" s="581"/>
      <c r="W451" s="581"/>
      <c r="X451" s="581"/>
      <c r="Y451" s="582"/>
      <c r="Z451" s="582"/>
      <c r="AA451" s="581"/>
      <c r="AB451" s="581"/>
    </row>
    <row r="452" spans="8:8" ht="16.5" customHeight="1">
      <c r="A452" s="578"/>
      <c r="B452" s="581"/>
      <c r="C452" s="581"/>
      <c r="D452" s="581"/>
      <c r="G452" s="581"/>
      <c r="H452" s="581"/>
      <c r="I452" s="581"/>
      <c r="J452" s="581"/>
      <c r="K452" s="581"/>
      <c r="L452" s="581"/>
      <c r="M452" s="581"/>
      <c r="N452" s="581"/>
      <c r="O452" s="581"/>
      <c r="P452" s="581"/>
      <c r="Q452" s="578"/>
      <c r="R452" s="578"/>
      <c r="S452" s="581"/>
      <c r="T452" s="581"/>
      <c r="U452" s="581"/>
      <c r="V452" s="581"/>
      <c r="W452" s="581"/>
      <c r="X452" s="581"/>
      <c r="Y452" s="582"/>
      <c r="Z452" s="582"/>
      <c r="AA452" s="581"/>
      <c r="AB452" s="581"/>
    </row>
    <row r="453" spans="8:8" ht="16.5" customHeight="1">
      <c r="A453" s="578"/>
      <c r="B453" s="581"/>
      <c r="C453" s="581"/>
      <c r="D453" s="581"/>
      <c r="G453" s="581"/>
      <c r="H453" s="581"/>
      <c r="I453" s="581"/>
      <c r="J453" s="581"/>
      <c r="K453" s="581"/>
      <c r="L453" s="581"/>
      <c r="M453" s="581"/>
      <c r="N453" s="581"/>
      <c r="O453" s="581"/>
      <c r="P453" s="581"/>
      <c r="Q453" s="578"/>
      <c r="R453" s="578"/>
      <c r="S453" s="581"/>
      <c r="T453" s="581"/>
      <c r="U453" s="581"/>
      <c r="V453" s="581"/>
      <c r="W453" s="581"/>
      <c r="X453" s="581"/>
      <c r="Y453" s="582"/>
      <c r="Z453" s="582"/>
      <c r="AA453" s="581"/>
      <c r="AB453" s="581"/>
    </row>
    <row r="454" spans="8:8" ht="16.5" customHeight="1">
      <c r="A454" s="578"/>
      <c r="B454" s="581"/>
      <c r="C454" s="581"/>
      <c r="D454" s="581"/>
      <c r="G454" s="581"/>
      <c r="H454" s="581"/>
      <c r="I454" s="581"/>
      <c r="J454" s="581"/>
      <c r="K454" s="581"/>
      <c r="L454" s="581"/>
      <c r="M454" s="581"/>
      <c r="N454" s="581"/>
      <c r="O454" s="581"/>
      <c r="P454" s="581"/>
      <c r="Q454" s="578"/>
      <c r="R454" s="578"/>
      <c r="S454" s="581"/>
      <c r="T454" s="581"/>
      <c r="U454" s="581"/>
      <c r="V454" s="581"/>
      <c r="W454" s="581"/>
      <c r="X454" s="581"/>
      <c r="Y454" s="582"/>
      <c r="Z454" s="582"/>
      <c r="AA454" s="581"/>
      <c r="AB454" s="581"/>
    </row>
    <row r="455" spans="8:8" ht="16.5" customHeight="1">
      <c r="A455" s="578"/>
      <c r="B455" s="581"/>
      <c r="C455" s="581"/>
      <c r="D455" s="581"/>
      <c r="G455" s="581"/>
      <c r="H455" s="581"/>
      <c r="I455" s="581"/>
      <c r="J455" s="581"/>
      <c r="K455" s="581"/>
      <c r="L455" s="581"/>
      <c r="M455" s="581"/>
      <c r="N455" s="581"/>
      <c r="O455" s="581"/>
      <c r="P455" s="581"/>
      <c r="Q455" s="578"/>
      <c r="R455" s="578"/>
      <c r="S455" s="581"/>
      <c r="T455" s="581"/>
      <c r="U455" s="581"/>
      <c r="V455" s="581"/>
      <c r="W455" s="581"/>
      <c r="X455" s="581"/>
      <c r="Y455" s="582"/>
      <c r="Z455" s="582"/>
      <c r="AA455" s="581"/>
      <c r="AB455" s="581"/>
    </row>
    <row r="456" spans="8:8" ht="16.5" customHeight="1">
      <c r="A456" s="578"/>
      <c r="B456" s="581"/>
      <c r="C456" s="581"/>
      <c r="D456" s="581"/>
      <c r="G456" s="581"/>
      <c r="H456" s="581"/>
      <c r="I456" s="581"/>
      <c r="J456" s="581"/>
      <c r="K456" s="581"/>
      <c r="L456" s="581"/>
      <c r="M456" s="581"/>
      <c r="N456" s="581"/>
      <c r="O456" s="581"/>
      <c r="P456" s="581"/>
      <c r="Q456" s="578"/>
      <c r="R456" s="578"/>
      <c r="S456" s="581"/>
      <c r="T456" s="581"/>
      <c r="U456" s="581"/>
      <c r="V456" s="581"/>
      <c r="W456" s="581"/>
      <c r="X456" s="581"/>
      <c r="Y456" s="582"/>
      <c r="Z456" s="582"/>
      <c r="AA456" s="581"/>
      <c r="AB456" s="581"/>
    </row>
    <row r="457" spans="8:8" ht="16.5" customHeight="1">
      <c r="A457" s="578"/>
      <c r="B457" s="581"/>
      <c r="C457" s="581"/>
      <c r="D457" s="581"/>
      <c r="G457" s="581"/>
      <c r="H457" s="581"/>
      <c r="I457" s="581"/>
      <c r="J457" s="581"/>
      <c r="K457" s="581"/>
      <c r="L457" s="581"/>
      <c r="M457" s="581"/>
      <c r="N457" s="581"/>
      <c r="O457" s="581"/>
      <c r="P457" s="581"/>
      <c r="Q457" s="578"/>
      <c r="R457" s="578"/>
      <c r="S457" s="581"/>
      <c r="T457" s="581"/>
      <c r="U457" s="581"/>
      <c r="V457" s="581"/>
      <c r="W457" s="581"/>
      <c r="X457" s="581"/>
      <c r="Y457" s="582"/>
      <c r="Z457" s="582"/>
      <c r="AA457" s="581"/>
      <c r="AB457" s="581"/>
    </row>
    <row r="458" spans="8:8" ht="16.5" customHeight="1">
      <c r="A458" s="578"/>
      <c r="B458" s="581"/>
      <c r="C458" s="581"/>
      <c r="D458" s="581"/>
      <c r="G458" s="581"/>
      <c r="H458" s="581"/>
      <c r="I458" s="581"/>
      <c r="J458" s="581"/>
      <c r="K458" s="581"/>
      <c r="L458" s="581"/>
      <c r="M458" s="581"/>
      <c r="N458" s="581"/>
      <c r="O458" s="581"/>
      <c r="P458" s="581"/>
      <c r="Q458" s="578"/>
      <c r="R458" s="578"/>
      <c r="S458" s="581"/>
      <c r="T458" s="581"/>
      <c r="U458" s="581"/>
      <c r="V458" s="581"/>
      <c r="W458" s="581"/>
      <c r="X458" s="581"/>
      <c r="Y458" s="582"/>
      <c r="Z458" s="582"/>
      <c r="AA458" s="581"/>
      <c r="AB458" s="581"/>
    </row>
    <row r="459" spans="8:8" ht="16.5" customHeight="1">
      <c r="A459" s="578"/>
      <c r="B459" s="581"/>
      <c r="C459" s="581"/>
      <c r="D459" s="581"/>
      <c r="G459" s="581"/>
      <c r="H459" s="581"/>
      <c r="I459" s="581"/>
      <c r="J459" s="581"/>
      <c r="K459" s="581"/>
      <c r="L459" s="581"/>
      <c r="M459" s="581"/>
      <c r="N459" s="581"/>
      <c r="O459" s="581"/>
      <c r="P459" s="581"/>
      <c r="Q459" s="578"/>
      <c r="R459" s="578"/>
      <c r="S459" s="581"/>
      <c r="T459" s="581"/>
      <c r="U459" s="581"/>
      <c r="V459" s="581"/>
      <c r="W459" s="581"/>
      <c r="X459" s="581"/>
      <c r="Y459" s="582"/>
      <c r="Z459" s="582"/>
      <c r="AA459" s="581"/>
      <c r="AB459" s="581"/>
    </row>
    <row r="460" spans="8:8" ht="16.5" customHeight="1">
      <c r="A460" s="578"/>
      <c r="B460" s="581"/>
      <c r="C460" s="581"/>
      <c r="D460" s="581"/>
      <c r="G460" s="581"/>
      <c r="H460" s="581"/>
      <c r="I460" s="581"/>
      <c r="J460" s="581"/>
      <c r="K460" s="581"/>
      <c r="L460" s="581"/>
      <c r="M460" s="581"/>
      <c r="N460" s="581"/>
      <c r="O460" s="581"/>
      <c r="P460" s="581"/>
      <c r="Q460" s="578"/>
      <c r="R460" s="578"/>
      <c r="S460" s="581"/>
      <c r="T460" s="581"/>
      <c r="U460" s="581"/>
      <c r="V460" s="581"/>
      <c r="W460" s="581"/>
      <c r="X460" s="581"/>
      <c r="Y460" s="582"/>
      <c r="Z460" s="582"/>
      <c r="AA460" s="581"/>
      <c r="AB460" s="581"/>
    </row>
    <row r="461" spans="8:8" ht="16.5" customHeight="1">
      <c r="A461" s="578"/>
      <c r="B461" s="581"/>
      <c r="C461" s="581"/>
      <c r="D461" s="581"/>
      <c r="G461" s="581"/>
      <c r="H461" s="581"/>
      <c r="I461" s="581"/>
      <c r="J461" s="581"/>
      <c r="K461" s="581"/>
      <c r="L461" s="581"/>
      <c r="M461" s="581"/>
      <c r="N461" s="581"/>
      <c r="O461" s="581"/>
      <c r="P461" s="581"/>
      <c r="Q461" s="578"/>
      <c r="R461" s="578"/>
      <c r="S461" s="581"/>
      <c r="T461" s="581"/>
      <c r="U461" s="581"/>
      <c r="V461" s="581"/>
      <c r="W461" s="581"/>
      <c r="X461" s="581"/>
      <c r="Y461" s="582"/>
      <c r="Z461" s="582"/>
      <c r="AA461" s="581"/>
      <c r="AB461" s="581"/>
    </row>
    <row r="462" spans="8:8" ht="16.5" customHeight="1">
      <c r="A462" s="578"/>
      <c r="B462" s="581"/>
      <c r="C462" s="581"/>
      <c r="D462" s="581"/>
      <c r="G462" s="581"/>
      <c r="H462" s="581"/>
      <c r="I462" s="581"/>
      <c r="J462" s="581"/>
      <c r="K462" s="581"/>
      <c r="L462" s="581"/>
      <c r="M462" s="581"/>
      <c r="N462" s="581"/>
      <c r="O462" s="581"/>
      <c r="P462" s="581"/>
      <c r="Q462" s="578"/>
      <c r="R462" s="578"/>
      <c r="S462" s="581"/>
      <c r="T462" s="581"/>
      <c r="U462" s="581"/>
      <c r="V462" s="581"/>
      <c r="W462" s="581"/>
      <c r="X462" s="581"/>
      <c r="Y462" s="582"/>
      <c r="Z462" s="582"/>
      <c r="AA462" s="581"/>
      <c r="AB462" s="581"/>
    </row>
    <row r="463" spans="8:8" ht="16.5" customHeight="1">
      <c r="A463" s="578"/>
      <c r="B463" s="581"/>
      <c r="C463" s="581"/>
      <c r="D463" s="581"/>
      <c r="G463" s="581"/>
      <c r="H463" s="581"/>
      <c r="I463" s="581"/>
      <c r="J463" s="581"/>
      <c r="K463" s="581"/>
      <c r="L463" s="581"/>
      <c r="M463" s="581"/>
      <c r="N463" s="581"/>
      <c r="O463" s="581"/>
      <c r="P463" s="581"/>
      <c r="Q463" s="578"/>
      <c r="R463" s="578"/>
      <c r="S463" s="581"/>
      <c r="T463" s="581"/>
      <c r="U463" s="581"/>
      <c r="V463" s="581"/>
      <c r="W463" s="581"/>
      <c r="X463" s="581"/>
      <c r="Y463" s="582"/>
      <c r="Z463" s="582"/>
      <c r="AA463" s="581"/>
      <c r="AB463" s="581"/>
    </row>
    <row r="464" spans="8:8" ht="16.5" customHeight="1">
      <c r="A464" s="578"/>
      <c r="B464" s="581"/>
      <c r="C464" s="581"/>
      <c r="D464" s="581"/>
      <c r="G464" s="581"/>
      <c r="H464" s="581"/>
      <c r="I464" s="581"/>
      <c r="J464" s="581"/>
      <c r="K464" s="581"/>
      <c r="L464" s="581"/>
      <c r="M464" s="581"/>
      <c r="N464" s="581"/>
      <c r="O464" s="581"/>
      <c r="P464" s="581"/>
      <c r="Q464" s="578"/>
      <c r="R464" s="578"/>
      <c r="S464" s="581"/>
      <c r="T464" s="581"/>
      <c r="U464" s="581"/>
      <c r="V464" s="581"/>
      <c r="W464" s="581"/>
      <c r="X464" s="581"/>
      <c r="Y464" s="582"/>
      <c r="Z464" s="582"/>
      <c r="AA464" s="581"/>
      <c r="AB464" s="581"/>
    </row>
    <row r="465" spans="8:8" ht="16.5" customHeight="1">
      <c r="A465" s="578"/>
      <c r="B465" s="581"/>
      <c r="C465" s="581"/>
      <c r="D465" s="581"/>
      <c r="G465" s="581"/>
      <c r="H465" s="581"/>
      <c r="I465" s="581"/>
      <c r="J465" s="581"/>
      <c r="K465" s="581"/>
      <c r="L465" s="581"/>
      <c r="M465" s="581"/>
      <c r="N465" s="581"/>
      <c r="O465" s="581"/>
      <c r="P465" s="581"/>
      <c r="Q465" s="578"/>
      <c r="R465" s="578"/>
      <c r="S465" s="581"/>
      <c r="T465" s="581"/>
      <c r="U465" s="581"/>
      <c r="V465" s="581"/>
      <c r="W465" s="581"/>
      <c r="X465" s="581"/>
      <c r="Y465" s="582"/>
      <c r="Z465" s="582"/>
      <c r="AA465" s="581"/>
      <c r="AB465" s="581"/>
    </row>
    <row r="466" spans="8:8" ht="16.5" customHeight="1">
      <c r="A466" s="578"/>
      <c r="B466" s="581"/>
      <c r="C466" s="581"/>
      <c r="D466" s="581"/>
      <c r="G466" s="581"/>
      <c r="H466" s="581"/>
      <c r="I466" s="581"/>
      <c r="J466" s="581"/>
      <c r="K466" s="581"/>
      <c r="L466" s="581"/>
      <c r="M466" s="581"/>
      <c r="N466" s="581"/>
      <c r="O466" s="581"/>
      <c r="P466" s="581"/>
      <c r="Q466" s="578"/>
      <c r="R466" s="578"/>
      <c r="S466" s="581"/>
      <c r="T466" s="581"/>
      <c r="U466" s="581"/>
      <c r="V466" s="581"/>
      <c r="W466" s="581"/>
      <c r="X466" s="581"/>
      <c r="Y466" s="582"/>
      <c r="Z466" s="582"/>
      <c r="AA466" s="581"/>
      <c r="AB466" s="581"/>
    </row>
    <row r="467" spans="8:8" ht="16.5" customHeight="1">
      <c r="A467" s="578"/>
      <c r="B467" s="581"/>
      <c r="C467" s="581"/>
      <c r="D467" s="581"/>
      <c r="G467" s="581"/>
      <c r="H467" s="581"/>
      <c r="I467" s="581"/>
      <c r="J467" s="581"/>
      <c r="K467" s="581"/>
      <c r="L467" s="581"/>
      <c r="M467" s="581"/>
      <c r="N467" s="581"/>
      <c r="O467" s="581"/>
      <c r="P467" s="581"/>
      <c r="Q467" s="578"/>
      <c r="R467" s="578"/>
      <c r="S467" s="581"/>
      <c r="T467" s="581"/>
      <c r="U467" s="581"/>
      <c r="V467" s="581"/>
      <c r="W467" s="581"/>
      <c r="X467" s="581"/>
      <c r="Y467" s="582"/>
      <c r="Z467" s="582"/>
      <c r="AA467" s="581"/>
      <c r="AB467" s="581"/>
    </row>
    <row r="468" spans="8:8" ht="16.5" customHeight="1">
      <c r="A468" s="578"/>
      <c r="B468" s="581"/>
      <c r="C468" s="581"/>
      <c r="D468" s="581"/>
      <c r="G468" s="581"/>
      <c r="H468" s="581"/>
      <c r="I468" s="581"/>
      <c r="J468" s="581"/>
      <c r="K468" s="581"/>
      <c r="L468" s="581"/>
      <c r="M468" s="581"/>
      <c r="N468" s="581"/>
      <c r="O468" s="581"/>
      <c r="P468" s="581"/>
      <c r="Q468" s="578"/>
      <c r="R468" s="578"/>
      <c r="S468" s="581"/>
      <c r="T468" s="581"/>
      <c r="U468" s="581"/>
      <c r="V468" s="581"/>
      <c r="W468" s="581"/>
      <c r="X468" s="581"/>
      <c r="Y468" s="582"/>
      <c r="Z468" s="582"/>
      <c r="AA468" s="581"/>
      <c r="AB468" s="581"/>
    </row>
    <row r="469" spans="8:8" ht="16.5" customHeight="1">
      <c r="A469" s="578"/>
      <c r="B469" s="581"/>
      <c r="C469" s="581"/>
      <c r="D469" s="581"/>
      <c r="G469" s="581"/>
      <c r="H469" s="581"/>
      <c r="I469" s="581"/>
      <c r="J469" s="581"/>
      <c r="K469" s="581"/>
      <c r="L469" s="581"/>
      <c r="M469" s="581"/>
      <c r="N469" s="581"/>
      <c r="O469" s="581"/>
      <c r="P469" s="581"/>
      <c r="Q469" s="578"/>
      <c r="R469" s="578"/>
      <c r="S469" s="581"/>
      <c r="T469" s="581"/>
      <c r="U469" s="581"/>
      <c r="V469" s="581"/>
      <c r="W469" s="581"/>
      <c r="X469" s="581"/>
      <c r="Y469" s="582"/>
      <c r="Z469" s="582"/>
      <c r="AA469" s="581"/>
      <c r="AB469" s="581"/>
    </row>
    <row r="470" spans="8:8" ht="16.5" customHeight="1">
      <c r="A470" s="578"/>
      <c r="B470" s="581"/>
      <c r="C470" s="581"/>
      <c r="D470" s="581"/>
      <c r="G470" s="581"/>
      <c r="H470" s="581"/>
      <c r="I470" s="581"/>
      <c r="J470" s="581"/>
      <c r="K470" s="581"/>
      <c r="L470" s="581"/>
      <c r="M470" s="581"/>
      <c r="N470" s="581"/>
      <c r="O470" s="581"/>
      <c r="P470" s="581"/>
      <c r="Q470" s="578"/>
      <c r="R470" s="578"/>
      <c r="S470" s="581"/>
      <c r="T470" s="581"/>
      <c r="U470" s="581"/>
      <c r="V470" s="581"/>
      <c r="W470" s="581"/>
      <c r="X470" s="581"/>
      <c r="Y470" s="582"/>
      <c r="Z470" s="582"/>
      <c r="AA470" s="581"/>
      <c r="AB470" s="581"/>
    </row>
    <row r="471" spans="8:8" ht="16.5" customHeight="1">
      <c r="A471" s="578"/>
      <c r="B471" s="581"/>
      <c r="C471" s="581"/>
      <c r="D471" s="581"/>
      <c r="G471" s="581"/>
      <c r="H471" s="581"/>
      <c r="I471" s="581"/>
      <c r="J471" s="581"/>
      <c r="K471" s="581"/>
      <c r="L471" s="581"/>
      <c r="M471" s="581"/>
      <c r="N471" s="581"/>
      <c r="O471" s="581"/>
      <c r="P471" s="581"/>
      <c r="Q471" s="578"/>
      <c r="R471" s="578"/>
      <c r="S471" s="581"/>
      <c r="T471" s="581"/>
      <c r="U471" s="581"/>
      <c r="V471" s="581"/>
      <c r="W471" s="581"/>
      <c r="X471" s="581"/>
      <c r="Y471" s="582"/>
      <c r="Z471" s="582"/>
      <c r="AA471" s="581"/>
      <c r="AB471" s="581"/>
    </row>
    <row r="472" spans="8:8" ht="16.5" customHeight="1">
      <c r="A472" s="578"/>
      <c r="B472" s="581"/>
      <c r="C472" s="581"/>
      <c r="D472" s="581"/>
      <c r="G472" s="581"/>
      <c r="H472" s="581"/>
      <c r="I472" s="581"/>
      <c r="J472" s="581"/>
      <c r="K472" s="581"/>
      <c r="L472" s="581"/>
      <c r="M472" s="581"/>
      <c r="N472" s="581"/>
      <c r="O472" s="581"/>
      <c r="P472" s="581"/>
      <c r="Q472" s="578"/>
      <c r="R472" s="578"/>
      <c r="S472" s="581"/>
      <c r="T472" s="581"/>
      <c r="U472" s="581"/>
      <c r="V472" s="581"/>
      <c r="W472" s="581"/>
      <c r="X472" s="581"/>
      <c r="Y472" s="582"/>
      <c r="Z472" s="582"/>
      <c r="AA472" s="581"/>
      <c r="AB472" s="581"/>
    </row>
    <row r="473" spans="8:8" ht="16.5" customHeight="1">
      <c r="A473" s="578"/>
      <c r="B473" s="581"/>
      <c r="C473" s="581"/>
      <c r="D473" s="581"/>
      <c r="G473" s="581"/>
      <c r="H473" s="581"/>
      <c r="I473" s="581"/>
      <c r="J473" s="581"/>
      <c r="K473" s="581"/>
      <c r="L473" s="581"/>
      <c r="M473" s="581"/>
      <c r="N473" s="581"/>
      <c r="O473" s="581"/>
      <c r="P473" s="581"/>
      <c r="Q473" s="578"/>
      <c r="R473" s="578"/>
      <c r="S473" s="581"/>
      <c r="T473" s="581"/>
      <c r="U473" s="581"/>
      <c r="V473" s="581"/>
      <c r="W473" s="581"/>
      <c r="X473" s="581"/>
      <c r="Y473" s="582"/>
      <c r="Z473" s="582"/>
      <c r="AA473" s="581"/>
      <c r="AB473" s="581"/>
    </row>
    <row r="474" spans="8:8" ht="16.5" customHeight="1">
      <c r="A474" s="578"/>
      <c r="B474" s="581"/>
      <c r="C474" s="581"/>
      <c r="D474" s="581"/>
      <c r="G474" s="581"/>
      <c r="H474" s="581"/>
      <c r="I474" s="581"/>
      <c r="J474" s="581"/>
      <c r="K474" s="581"/>
      <c r="L474" s="581"/>
      <c r="M474" s="581"/>
      <c r="N474" s="581"/>
      <c r="O474" s="581"/>
      <c r="P474" s="581"/>
      <c r="Q474" s="578"/>
      <c r="R474" s="578"/>
      <c r="S474" s="581"/>
      <c r="T474" s="581"/>
      <c r="U474" s="581"/>
      <c r="V474" s="581"/>
      <c r="W474" s="581"/>
      <c r="X474" s="581"/>
      <c r="Y474" s="582"/>
      <c r="Z474" s="582"/>
      <c r="AA474" s="581"/>
      <c r="AB474" s="581"/>
    </row>
    <row r="475" spans="8:8" ht="16.5" customHeight="1">
      <c r="A475" s="578"/>
      <c r="B475" s="581"/>
      <c r="C475" s="581"/>
      <c r="D475" s="581"/>
      <c r="G475" s="581"/>
      <c r="H475" s="581"/>
      <c r="I475" s="581"/>
      <c r="J475" s="581"/>
      <c r="K475" s="581"/>
      <c r="L475" s="581"/>
      <c r="M475" s="581"/>
      <c r="N475" s="581"/>
      <c r="O475" s="581"/>
      <c r="P475" s="581"/>
      <c r="Q475" s="578"/>
      <c r="R475" s="578"/>
      <c r="S475" s="581"/>
      <c r="T475" s="581"/>
      <c r="U475" s="581"/>
      <c r="V475" s="581"/>
      <c r="W475" s="581"/>
      <c r="X475" s="581"/>
      <c r="Y475" s="582"/>
      <c r="Z475" s="582"/>
      <c r="AA475" s="581"/>
      <c r="AB475" s="581"/>
    </row>
    <row r="476" spans="8:8" ht="16.5" customHeight="1">
      <c r="A476" s="578"/>
      <c r="B476" s="581"/>
      <c r="C476" s="581"/>
      <c r="D476" s="581"/>
      <c r="G476" s="581"/>
      <c r="H476" s="581"/>
      <c r="I476" s="581"/>
      <c r="J476" s="581"/>
      <c r="K476" s="581"/>
      <c r="L476" s="581"/>
      <c r="M476" s="581"/>
      <c r="N476" s="581"/>
      <c r="O476" s="581"/>
      <c r="P476" s="581"/>
      <c r="Q476" s="578"/>
      <c r="R476" s="578"/>
      <c r="S476" s="581"/>
      <c r="T476" s="581"/>
      <c r="U476" s="581"/>
      <c r="V476" s="581"/>
      <c r="W476" s="581"/>
      <c r="X476" s="581"/>
      <c r="Y476" s="582"/>
      <c r="Z476" s="582"/>
      <c r="AA476" s="581"/>
      <c r="AB476" s="581"/>
    </row>
    <row r="477" spans="8:8" ht="16.5" customHeight="1">
      <c r="A477" s="578"/>
      <c r="B477" s="581"/>
      <c r="C477" s="581"/>
      <c r="D477" s="581"/>
      <c r="G477" s="581"/>
      <c r="H477" s="581"/>
      <c r="I477" s="581"/>
      <c r="J477" s="581"/>
      <c r="K477" s="581"/>
      <c r="L477" s="581"/>
      <c r="M477" s="581"/>
      <c r="N477" s="581"/>
      <c r="O477" s="581"/>
      <c r="P477" s="581"/>
      <c r="Q477" s="578"/>
      <c r="R477" s="578"/>
      <c r="S477" s="581"/>
      <c r="T477" s="581"/>
      <c r="U477" s="581"/>
      <c r="V477" s="581"/>
      <c r="W477" s="581"/>
      <c r="X477" s="581"/>
      <c r="Y477" s="582"/>
      <c r="Z477" s="582"/>
      <c r="AA477" s="581"/>
      <c r="AB477" s="581"/>
    </row>
    <row r="478" spans="8:8" ht="16.5" customHeight="1">
      <c r="A478" s="578"/>
      <c r="B478" s="581"/>
      <c r="C478" s="581"/>
      <c r="D478" s="581"/>
      <c r="G478" s="581"/>
      <c r="H478" s="581"/>
      <c r="I478" s="581"/>
      <c r="J478" s="581"/>
      <c r="K478" s="581"/>
      <c r="L478" s="581"/>
      <c r="M478" s="581"/>
      <c r="N478" s="581"/>
      <c r="O478" s="581"/>
      <c r="P478" s="581"/>
      <c r="Q478" s="578"/>
      <c r="R478" s="578"/>
      <c r="S478" s="581"/>
      <c r="T478" s="581"/>
      <c r="U478" s="581"/>
      <c r="V478" s="581"/>
      <c r="W478" s="581"/>
      <c r="X478" s="581"/>
      <c r="Y478" s="582"/>
      <c r="Z478" s="582"/>
      <c r="AA478" s="581"/>
      <c r="AB478" s="581"/>
    </row>
    <row r="479" spans="8:8" ht="16.5" customHeight="1">
      <c r="A479" s="578"/>
      <c r="B479" s="581"/>
      <c r="C479" s="581"/>
      <c r="D479" s="581"/>
      <c r="G479" s="581"/>
      <c r="H479" s="581"/>
      <c r="I479" s="581"/>
      <c r="J479" s="581"/>
      <c r="K479" s="581"/>
      <c r="L479" s="581"/>
      <c r="M479" s="581"/>
      <c r="N479" s="581"/>
      <c r="O479" s="581"/>
      <c r="P479" s="581"/>
      <c r="Q479" s="578"/>
      <c r="R479" s="578"/>
      <c r="S479" s="581"/>
      <c r="T479" s="581"/>
      <c r="U479" s="581"/>
      <c r="V479" s="581"/>
      <c r="W479" s="581"/>
      <c r="X479" s="581"/>
      <c r="Y479" s="582"/>
      <c r="Z479" s="582"/>
      <c r="AA479" s="581"/>
      <c r="AB479" s="581"/>
    </row>
    <row r="480" spans="8:8" ht="16.5" customHeight="1">
      <c r="A480" s="578"/>
      <c r="B480" s="581"/>
      <c r="C480" s="581"/>
      <c r="D480" s="581"/>
      <c r="G480" s="581"/>
      <c r="H480" s="581"/>
      <c r="I480" s="581"/>
      <c r="J480" s="581"/>
      <c r="K480" s="581"/>
      <c r="L480" s="581"/>
      <c r="M480" s="581"/>
      <c r="N480" s="581"/>
      <c r="O480" s="581"/>
      <c r="P480" s="581"/>
      <c r="Q480" s="578"/>
      <c r="R480" s="578"/>
      <c r="S480" s="581"/>
      <c r="T480" s="581"/>
      <c r="U480" s="581"/>
      <c r="V480" s="581"/>
      <c r="W480" s="581"/>
      <c r="X480" s="581"/>
      <c r="Y480" s="582"/>
      <c r="Z480" s="582"/>
      <c r="AA480" s="581"/>
      <c r="AB480" s="581"/>
    </row>
    <row r="481" spans="8:8" ht="16.5" customHeight="1">
      <c r="A481" s="578"/>
      <c r="B481" s="581"/>
      <c r="C481" s="581"/>
      <c r="D481" s="581"/>
      <c r="G481" s="581"/>
      <c r="H481" s="581"/>
      <c r="I481" s="581"/>
      <c r="J481" s="581"/>
      <c r="K481" s="581"/>
      <c r="L481" s="581"/>
      <c r="M481" s="581"/>
      <c r="N481" s="581"/>
      <c r="O481" s="581"/>
      <c r="P481" s="581"/>
      <c r="Q481" s="578"/>
      <c r="R481" s="578"/>
      <c r="S481" s="581"/>
      <c r="T481" s="581"/>
      <c r="U481" s="581"/>
      <c r="V481" s="581"/>
      <c r="W481" s="581"/>
      <c r="X481" s="581"/>
      <c r="Y481" s="582"/>
      <c r="Z481" s="582"/>
      <c r="AA481" s="581"/>
      <c r="AB481" s="581"/>
    </row>
    <row r="482" spans="8:8" ht="16.5" customHeight="1">
      <c r="A482" s="578"/>
      <c r="B482" s="581"/>
      <c r="C482" s="581"/>
      <c r="D482" s="581"/>
      <c r="G482" s="581"/>
      <c r="H482" s="581"/>
      <c r="I482" s="581"/>
      <c r="J482" s="581"/>
      <c r="K482" s="581"/>
      <c r="L482" s="581"/>
      <c r="M482" s="581"/>
      <c r="N482" s="581"/>
      <c r="O482" s="581"/>
      <c r="P482" s="581"/>
      <c r="Q482" s="578"/>
      <c r="R482" s="578"/>
      <c r="S482" s="581"/>
      <c r="T482" s="581"/>
      <c r="U482" s="581"/>
      <c r="V482" s="581"/>
      <c r="W482" s="581"/>
      <c r="X482" s="581"/>
      <c r="Y482" s="582"/>
      <c r="Z482" s="582"/>
      <c r="AA482" s="581"/>
      <c r="AB482" s="581"/>
    </row>
    <row r="483" spans="8:8" ht="16.5" customHeight="1">
      <c r="A483" s="578"/>
      <c r="B483" s="581"/>
      <c r="C483" s="581"/>
      <c r="D483" s="581"/>
      <c r="G483" s="581"/>
      <c r="H483" s="581"/>
      <c r="I483" s="581"/>
      <c r="J483" s="581"/>
      <c r="K483" s="581"/>
      <c r="L483" s="581"/>
      <c r="M483" s="581"/>
      <c r="N483" s="581"/>
      <c r="O483" s="581"/>
      <c r="P483" s="581"/>
      <c r="Q483" s="578"/>
      <c r="R483" s="578"/>
      <c r="S483" s="581"/>
      <c r="T483" s="581"/>
      <c r="U483" s="581"/>
      <c r="V483" s="581"/>
      <c r="W483" s="581"/>
      <c r="X483" s="581"/>
      <c r="Y483" s="582"/>
      <c r="Z483" s="582"/>
      <c r="AA483" s="581"/>
      <c r="AB483" s="581"/>
    </row>
    <row r="484" spans="8:8" ht="16.5" customHeight="1">
      <c r="A484" s="578"/>
      <c r="B484" s="581"/>
      <c r="C484" s="581"/>
      <c r="D484" s="581"/>
      <c r="G484" s="581"/>
      <c r="H484" s="581"/>
      <c r="I484" s="581"/>
      <c r="J484" s="581"/>
      <c r="K484" s="581"/>
      <c r="L484" s="581"/>
      <c r="M484" s="581"/>
      <c r="N484" s="581"/>
      <c r="O484" s="581"/>
      <c r="P484" s="581"/>
      <c r="Q484" s="578"/>
      <c r="R484" s="578"/>
      <c r="S484" s="581"/>
      <c r="T484" s="581"/>
      <c r="U484" s="581"/>
      <c r="V484" s="581"/>
      <c r="W484" s="581"/>
      <c r="X484" s="581"/>
      <c r="Y484" s="582"/>
      <c r="Z484" s="582"/>
      <c r="AA484" s="581"/>
      <c r="AB484" s="581"/>
    </row>
    <row r="485" spans="8:8" ht="16.5" customHeight="1">
      <c r="A485" s="578"/>
      <c r="B485" s="581"/>
      <c r="C485" s="581"/>
      <c r="D485" s="581"/>
      <c r="G485" s="581"/>
      <c r="H485" s="581"/>
      <c r="I485" s="581"/>
      <c r="J485" s="581"/>
      <c r="K485" s="581"/>
      <c r="L485" s="581"/>
      <c r="M485" s="581"/>
      <c r="N485" s="581"/>
      <c r="O485" s="581"/>
      <c r="P485" s="581"/>
      <c r="Q485" s="578"/>
      <c r="R485" s="578"/>
      <c r="S485" s="581"/>
      <c r="T485" s="581"/>
      <c r="U485" s="581"/>
      <c r="V485" s="581"/>
      <c r="W485" s="581"/>
      <c r="X485" s="581"/>
      <c r="Y485" s="582"/>
      <c r="Z485" s="582"/>
      <c r="AA485" s="581"/>
      <c r="AB485" s="581"/>
    </row>
    <row r="486" spans="8:8" ht="16.5" customHeight="1">
      <c r="A486" s="578"/>
      <c r="B486" s="581"/>
      <c r="C486" s="581"/>
      <c r="D486" s="581"/>
      <c r="G486" s="581"/>
      <c r="H486" s="581"/>
      <c r="I486" s="581"/>
      <c r="J486" s="581"/>
      <c r="K486" s="581"/>
      <c r="L486" s="581"/>
      <c r="M486" s="581"/>
      <c r="N486" s="581"/>
      <c r="O486" s="581"/>
      <c r="P486" s="581"/>
      <c r="Q486" s="578"/>
      <c r="R486" s="578"/>
      <c r="S486" s="581"/>
      <c r="T486" s="581"/>
      <c r="U486" s="581"/>
      <c r="V486" s="581"/>
      <c r="W486" s="581"/>
      <c r="X486" s="581"/>
      <c r="Y486" s="582"/>
      <c r="Z486" s="582"/>
      <c r="AA486" s="581"/>
      <c r="AB486" s="581"/>
    </row>
    <row r="487" spans="8:8" ht="16.5" customHeight="1">
      <c r="A487" s="578"/>
      <c r="B487" s="581"/>
      <c r="C487" s="581"/>
      <c r="D487" s="581"/>
      <c r="G487" s="581"/>
      <c r="H487" s="581"/>
      <c r="I487" s="581"/>
      <c r="J487" s="581"/>
      <c r="K487" s="581"/>
      <c r="L487" s="581"/>
      <c r="M487" s="581"/>
      <c r="N487" s="581"/>
      <c r="O487" s="581"/>
      <c r="P487" s="581"/>
      <c r="Q487" s="578"/>
      <c r="R487" s="578"/>
      <c r="S487" s="581"/>
      <c r="T487" s="581"/>
      <c r="U487" s="581"/>
      <c r="V487" s="581"/>
      <c r="W487" s="581"/>
      <c r="X487" s="581"/>
      <c r="Y487" s="582"/>
      <c r="Z487" s="582"/>
      <c r="AA487" s="581"/>
      <c r="AB487" s="581"/>
    </row>
    <row r="488" spans="8:8" ht="16.5" customHeight="1">
      <c r="A488" s="578"/>
      <c r="B488" s="581"/>
      <c r="C488" s="581"/>
      <c r="D488" s="581"/>
      <c r="G488" s="581"/>
      <c r="H488" s="581"/>
      <c r="I488" s="581"/>
      <c r="J488" s="581"/>
      <c r="K488" s="581"/>
      <c r="L488" s="581"/>
      <c r="M488" s="581"/>
      <c r="N488" s="581"/>
      <c r="O488" s="581"/>
      <c r="P488" s="581"/>
      <c r="Q488" s="578"/>
      <c r="R488" s="578"/>
      <c r="S488" s="581"/>
      <c r="T488" s="581"/>
      <c r="U488" s="581"/>
      <c r="V488" s="581"/>
      <c r="W488" s="581"/>
      <c r="X488" s="581"/>
      <c r="Y488" s="582"/>
      <c r="Z488" s="582"/>
      <c r="AA488" s="581"/>
      <c r="AB488" s="581"/>
    </row>
    <row r="489" spans="8:8" ht="16.5" customHeight="1">
      <c r="A489" s="578"/>
      <c r="B489" s="581"/>
      <c r="C489" s="581"/>
      <c r="D489" s="581"/>
      <c r="G489" s="581"/>
      <c r="H489" s="581"/>
      <c r="I489" s="581"/>
      <c r="J489" s="581"/>
      <c r="K489" s="581"/>
      <c r="L489" s="581"/>
      <c r="M489" s="581"/>
      <c r="N489" s="581"/>
      <c r="O489" s="581"/>
      <c r="P489" s="581"/>
      <c r="Q489" s="578"/>
      <c r="R489" s="578"/>
      <c r="S489" s="581"/>
      <c r="T489" s="581"/>
      <c r="U489" s="581"/>
      <c r="V489" s="581"/>
      <c r="W489" s="581"/>
      <c r="X489" s="581"/>
      <c r="Y489" s="582"/>
      <c r="Z489" s="582"/>
      <c r="AA489" s="581"/>
      <c r="AB489" s="581"/>
    </row>
    <row r="490" spans="8:8" ht="16.5" customHeight="1">
      <c r="A490" s="578"/>
      <c r="B490" s="581"/>
      <c r="C490" s="581"/>
      <c r="D490" s="581"/>
      <c r="G490" s="581"/>
      <c r="H490" s="581"/>
      <c r="I490" s="581"/>
      <c r="J490" s="581"/>
      <c r="K490" s="581"/>
      <c r="L490" s="581"/>
      <c r="M490" s="581"/>
      <c r="N490" s="581"/>
      <c r="O490" s="581"/>
      <c r="P490" s="581"/>
      <c r="Q490" s="578"/>
      <c r="R490" s="578"/>
      <c r="S490" s="581"/>
      <c r="T490" s="581"/>
      <c r="U490" s="581"/>
      <c r="V490" s="581"/>
      <c r="W490" s="581"/>
      <c r="X490" s="581"/>
      <c r="Y490" s="582"/>
      <c r="Z490" s="582"/>
      <c r="AA490" s="581"/>
      <c r="AB490" s="581"/>
    </row>
    <row r="491" spans="8:8" ht="16.5" customHeight="1">
      <c r="A491" s="578"/>
      <c r="B491" s="581"/>
      <c r="C491" s="581"/>
      <c r="D491" s="581"/>
      <c r="G491" s="581"/>
      <c r="H491" s="581"/>
      <c r="I491" s="581"/>
      <c r="J491" s="581"/>
      <c r="K491" s="581"/>
      <c r="L491" s="581"/>
      <c r="M491" s="581"/>
      <c r="N491" s="581"/>
      <c r="O491" s="581"/>
      <c r="P491" s="581"/>
      <c r="Q491" s="578"/>
      <c r="R491" s="578"/>
      <c r="S491" s="581"/>
      <c r="T491" s="581"/>
      <c r="U491" s="581"/>
      <c r="V491" s="581"/>
      <c r="W491" s="581"/>
      <c r="X491" s="581"/>
      <c r="Y491" s="582"/>
      <c r="Z491" s="582"/>
      <c r="AA491" s="581"/>
      <c r="AB491" s="581"/>
    </row>
    <row r="492" spans="8:8" ht="16.5" customHeight="1">
      <c r="A492" s="578"/>
      <c r="B492" s="581"/>
      <c r="C492" s="581"/>
      <c r="D492" s="581"/>
      <c r="G492" s="581"/>
      <c r="H492" s="581"/>
      <c r="I492" s="581"/>
      <c r="J492" s="581"/>
      <c r="K492" s="581"/>
      <c r="L492" s="581"/>
      <c r="M492" s="581"/>
      <c r="N492" s="581"/>
      <c r="O492" s="581"/>
      <c r="P492" s="581"/>
      <c r="Q492" s="578"/>
      <c r="R492" s="578"/>
      <c r="S492" s="581"/>
      <c r="T492" s="581"/>
      <c r="U492" s="581"/>
      <c r="V492" s="581"/>
      <c r="W492" s="581"/>
      <c r="X492" s="581"/>
      <c r="Y492" s="582"/>
      <c r="Z492" s="582"/>
      <c r="AA492" s="581"/>
      <c r="AB492" s="581"/>
    </row>
    <row r="493" spans="8:8" ht="16.5" customHeight="1">
      <c r="A493" s="578"/>
      <c r="B493" s="581"/>
      <c r="C493" s="581"/>
      <c r="D493" s="581"/>
      <c r="G493" s="581"/>
      <c r="H493" s="581"/>
      <c r="I493" s="581"/>
      <c r="J493" s="581"/>
      <c r="K493" s="581"/>
      <c r="L493" s="581"/>
      <c r="M493" s="581"/>
      <c r="N493" s="581"/>
      <c r="O493" s="581"/>
      <c r="P493" s="581"/>
      <c r="Q493" s="578"/>
      <c r="R493" s="578"/>
      <c r="S493" s="581"/>
      <c r="T493" s="581"/>
      <c r="U493" s="581"/>
      <c r="V493" s="581"/>
      <c r="W493" s="581"/>
      <c r="X493" s="581"/>
      <c r="Y493" s="582"/>
      <c r="Z493" s="582"/>
      <c r="AA493" s="581"/>
      <c r="AB493" s="581"/>
    </row>
    <row r="494" spans="8:8" ht="16.5" customHeight="1">
      <c r="A494" s="578"/>
      <c r="B494" s="581"/>
      <c r="C494" s="581"/>
      <c r="D494" s="581"/>
      <c r="G494" s="581"/>
      <c r="H494" s="581"/>
      <c r="I494" s="581"/>
      <c r="J494" s="581"/>
      <c r="K494" s="581"/>
      <c r="L494" s="581"/>
      <c r="M494" s="581"/>
      <c r="N494" s="581"/>
      <c r="O494" s="581"/>
      <c r="P494" s="581"/>
      <c r="Q494" s="578"/>
      <c r="R494" s="578"/>
      <c r="S494" s="581"/>
      <c r="T494" s="581"/>
      <c r="U494" s="581"/>
      <c r="V494" s="581"/>
      <c r="W494" s="581"/>
      <c r="X494" s="581"/>
      <c r="Y494" s="582"/>
      <c r="Z494" s="582"/>
      <c r="AA494" s="581"/>
      <c r="AB494" s="581"/>
    </row>
    <row r="495" spans="8:8" ht="16.5" customHeight="1">
      <c r="A495" s="578"/>
      <c r="B495" s="581"/>
      <c r="C495" s="581"/>
      <c r="D495" s="581"/>
      <c r="G495" s="581"/>
      <c r="H495" s="581"/>
      <c r="I495" s="581"/>
      <c r="J495" s="581"/>
      <c r="K495" s="581"/>
      <c r="L495" s="581"/>
      <c r="M495" s="581"/>
      <c r="N495" s="581"/>
      <c r="O495" s="581"/>
      <c r="P495" s="581"/>
      <c r="Q495" s="578"/>
      <c r="R495" s="578"/>
      <c r="S495" s="581"/>
      <c r="T495" s="581"/>
      <c r="U495" s="581"/>
      <c r="V495" s="581"/>
      <c r="W495" s="581"/>
      <c r="X495" s="581"/>
      <c r="Y495" s="582"/>
      <c r="Z495" s="582"/>
      <c r="AA495" s="581"/>
      <c r="AB495" s="581"/>
    </row>
    <row r="496" spans="8:8" ht="16.5" customHeight="1">
      <c r="A496" s="578"/>
      <c r="B496" s="581"/>
      <c r="C496" s="581"/>
      <c r="D496" s="581"/>
      <c r="G496" s="581"/>
      <c r="H496" s="581"/>
      <c r="I496" s="581"/>
      <c r="J496" s="581"/>
      <c r="K496" s="581"/>
      <c r="L496" s="581"/>
      <c r="M496" s="581"/>
      <c r="N496" s="581"/>
      <c r="O496" s="581"/>
      <c r="P496" s="581"/>
      <c r="Q496" s="578"/>
      <c r="R496" s="578"/>
      <c r="S496" s="581"/>
      <c r="T496" s="581"/>
      <c r="U496" s="581"/>
      <c r="V496" s="581"/>
      <c r="W496" s="581"/>
      <c r="X496" s="581"/>
      <c r="Y496" s="582"/>
      <c r="Z496" s="582"/>
      <c r="AA496" s="581"/>
      <c r="AB496" s="581"/>
    </row>
    <row r="497" spans="8:8" ht="16.5" customHeight="1">
      <c r="A497" s="578"/>
      <c r="B497" s="581"/>
      <c r="C497" s="581"/>
      <c r="D497" s="581"/>
      <c r="G497" s="581"/>
      <c r="H497" s="581"/>
      <c r="I497" s="581"/>
      <c r="J497" s="581"/>
      <c r="K497" s="581"/>
      <c r="L497" s="581"/>
      <c r="M497" s="581"/>
      <c r="N497" s="581"/>
      <c r="O497" s="581"/>
      <c r="P497" s="581"/>
      <c r="Q497" s="578"/>
      <c r="R497" s="578"/>
      <c r="S497" s="581"/>
      <c r="T497" s="581"/>
      <c r="U497" s="581"/>
      <c r="V497" s="581"/>
      <c r="W497" s="581"/>
      <c r="X497" s="581"/>
      <c r="Y497" s="582"/>
      <c r="Z497" s="582"/>
      <c r="AA497" s="581"/>
      <c r="AB497" s="581"/>
    </row>
    <row r="498" spans="8:8" ht="16.5" customHeight="1">
      <c r="A498" s="578"/>
      <c r="B498" s="581"/>
      <c r="C498" s="581"/>
      <c r="D498" s="581"/>
      <c r="G498" s="581"/>
      <c r="H498" s="581"/>
      <c r="I498" s="581"/>
      <c r="J498" s="581"/>
      <c r="K498" s="581"/>
      <c r="L498" s="581"/>
      <c r="M498" s="581"/>
      <c r="N498" s="581"/>
      <c r="O498" s="581"/>
      <c r="P498" s="581"/>
      <c r="Q498" s="578"/>
      <c r="R498" s="578"/>
      <c r="S498" s="581"/>
      <c r="T498" s="581"/>
      <c r="U498" s="581"/>
      <c r="V498" s="581"/>
      <c r="W498" s="581"/>
      <c r="X498" s="581"/>
      <c r="Y498" s="582"/>
      <c r="Z498" s="582"/>
      <c r="AA498" s="581"/>
      <c r="AB498" s="581"/>
    </row>
    <row r="499" spans="8:8" ht="16.5" customHeight="1">
      <c r="A499" s="578"/>
      <c r="B499" s="581"/>
      <c r="C499" s="581"/>
      <c r="D499" s="581"/>
      <c r="G499" s="581"/>
      <c r="H499" s="581"/>
      <c r="I499" s="581"/>
      <c r="J499" s="581"/>
      <c r="K499" s="581"/>
      <c r="L499" s="581"/>
      <c r="M499" s="581"/>
      <c r="N499" s="581"/>
      <c r="O499" s="581"/>
      <c r="P499" s="581"/>
      <c r="Q499" s="578"/>
      <c r="R499" s="578"/>
      <c r="S499" s="581"/>
      <c r="T499" s="581"/>
      <c r="U499" s="581"/>
      <c r="V499" s="581"/>
      <c r="W499" s="581"/>
      <c r="X499" s="581"/>
      <c r="Y499" s="582"/>
      <c r="Z499" s="582"/>
      <c r="AA499" s="581"/>
      <c r="AB499" s="581"/>
    </row>
    <row r="500" spans="8:8" ht="16.5" customHeight="1">
      <c r="A500" s="578"/>
      <c r="B500" s="581"/>
      <c r="C500" s="581"/>
      <c r="D500" s="581"/>
      <c r="G500" s="581"/>
      <c r="H500" s="581"/>
      <c r="I500" s="581"/>
      <c r="J500" s="581"/>
      <c r="K500" s="581"/>
      <c r="L500" s="581"/>
      <c r="M500" s="581"/>
      <c r="N500" s="581"/>
      <c r="O500" s="581"/>
      <c r="P500" s="581"/>
      <c r="Q500" s="578"/>
      <c r="R500" s="578"/>
      <c r="S500" s="581"/>
      <c r="T500" s="581"/>
      <c r="U500" s="581"/>
      <c r="V500" s="581"/>
      <c r="W500" s="581"/>
      <c r="X500" s="581"/>
      <c r="Y500" s="582"/>
      <c r="Z500" s="582"/>
      <c r="AA500" s="581"/>
      <c r="AB500" s="581"/>
    </row>
    <row r="501" spans="8:8" ht="16.5" customHeight="1">
      <c r="A501" s="578"/>
      <c r="B501" s="581"/>
      <c r="C501" s="581"/>
      <c r="D501" s="581"/>
      <c r="G501" s="581"/>
      <c r="H501" s="581"/>
      <c r="I501" s="581"/>
      <c r="J501" s="581"/>
      <c r="K501" s="581"/>
      <c r="L501" s="581"/>
      <c r="M501" s="581"/>
      <c r="N501" s="581"/>
      <c r="O501" s="581"/>
      <c r="P501" s="581"/>
      <c r="Q501" s="578"/>
      <c r="R501" s="578"/>
      <c r="S501" s="581"/>
      <c r="T501" s="581"/>
      <c r="U501" s="581"/>
      <c r="V501" s="581"/>
      <c r="W501" s="581"/>
      <c r="X501" s="581"/>
      <c r="Y501" s="582"/>
      <c r="Z501" s="582"/>
      <c r="AA501" s="581"/>
      <c r="AB501" s="581"/>
    </row>
    <row r="502" spans="8:8" ht="16.5" customHeight="1">
      <c r="A502" s="578"/>
      <c r="B502" s="581"/>
      <c r="C502" s="581"/>
      <c r="D502" s="581"/>
      <c r="G502" s="581"/>
      <c r="H502" s="581"/>
      <c r="I502" s="581"/>
      <c r="J502" s="581"/>
      <c r="K502" s="581"/>
      <c r="L502" s="581"/>
      <c r="M502" s="581"/>
      <c r="N502" s="581"/>
      <c r="O502" s="581"/>
      <c r="P502" s="581"/>
      <c r="Q502" s="578"/>
      <c r="R502" s="578"/>
      <c r="S502" s="581"/>
      <c r="T502" s="581"/>
      <c r="U502" s="581"/>
      <c r="V502" s="581"/>
      <c r="W502" s="581"/>
      <c r="X502" s="581"/>
      <c r="Y502" s="582"/>
      <c r="Z502" s="582"/>
      <c r="AA502" s="581"/>
      <c r="AB502" s="581"/>
    </row>
    <row r="503" spans="8:8" ht="16.5" customHeight="1">
      <c r="A503" s="578"/>
      <c r="B503" s="581"/>
      <c r="C503" s="581"/>
      <c r="D503" s="581"/>
      <c r="G503" s="581"/>
      <c r="H503" s="581"/>
      <c r="I503" s="581"/>
      <c r="J503" s="581"/>
      <c r="K503" s="581"/>
      <c r="L503" s="581"/>
      <c r="M503" s="581"/>
      <c r="N503" s="581"/>
      <c r="O503" s="581"/>
      <c r="P503" s="581"/>
      <c r="Q503" s="578"/>
      <c r="R503" s="578"/>
      <c r="S503" s="581"/>
      <c r="T503" s="581"/>
      <c r="U503" s="581"/>
      <c r="V503" s="581"/>
      <c r="W503" s="581"/>
      <c r="X503" s="581"/>
      <c r="Y503" s="582"/>
      <c r="Z503" s="582"/>
      <c r="AA503" s="581"/>
      <c r="AB503" s="581"/>
    </row>
    <row r="504" spans="8:8" ht="16.5" customHeight="1">
      <c r="A504" s="578"/>
      <c r="B504" s="581"/>
      <c r="C504" s="581"/>
      <c r="D504" s="581"/>
      <c r="G504" s="581"/>
      <c r="H504" s="581"/>
      <c r="I504" s="581"/>
      <c r="J504" s="581"/>
      <c r="K504" s="581"/>
      <c r="L504" s="581"/>
      <c r="M504" s="581"/>
      <c r="N504" s="581"/>
      <c r="O504" s="581"/>
      <c r="P504" s="581"/>
      <c r="Q504" s="578"/>
      <c r="R504" s="578"/>
      <c r="S504" s="581"/>
      <c r="T504" s="581"/>
      <c r="U504" s="581"/>
      <c r="V504" s="581"/>
      <c r="W504" s="581"/>
      <c r="X504" s="581"/>
      <c r="Y504" s="582"/>
      <c r="Z504" s="582"/>
      <c r="AA504" s="581"/>
      <c r="AB504" s="581"/>
    </row>
    <row r="505" spans="8:8" ht="16.5" customHeight="1">
      <c r="A505" s="578"/>
      <c r="B505" s="581"/>
      <c r="C505" s="581"/>
      <c r="D505" s="581"/>
      <c r="G505" s="581"/>
      <c r="H505" s="581"/>
      <c r="I505" s="581"/>
      <c r="J505" s="581"/>
      <c r="K505" s="581"/>
      <c r="L505" s="581"/>
      <c r="M505" s="581"/>
      <c r="N505" s="581"/>
      <c r="O505" s="581"/>
      <c r="P505" s="581"/>
      <c r="Q505" s="578"/>
      <c r="R505" s="578"/>
      <c r="S505" s="581"/>
      <c r="T505" s="581"/>
      <c r="U505" s="581"/>
      <c r="V505" s="581"/>
      <c r="W505" s="581"/>
      <c r="X505" s="581"/>
      <c r="Y505" s="582"/>
      <c r="Z505" s="582"/>
      <c r="AA505" s="581"/>
      <c r="AB505" s="581"/>
    </row>
    <row r="506" spans="8:8" ht="16.5" customHeight="1">
      <c r="A506" s="578"/>
      <c r="B506" s="581"/>
      <c r="C506" s="581"/>
      <c r="D506" s="581"/>
      <c r="G506" s="581"/>
      <c r="H506" s="581"/>
      <c r="I506" s="581"/>
      <c r="J506" s="581"/>
      <c r="K506" s="581"/>
      <c r="L506" s="581"/>
      <c r="M506" s="581"/>
      <c r="N506" s="581"/>
      <c r="O506" s="581"/>
      <c r="P506" s="581"/>
      <c r="Q506" s="578"/>
      <c r="R506" s="578"/>
      <c r="S506" s="581"/>
      <c r="T506" s="581"/>
      <c r="U506" s="581"/>
      <c r="V506" s="581"/>
      <c r="W506" s="581"/>
      <c r="X506" s="581"/>
      <c r="Y506" s="582"/>
      <c r="Z506" s="582"/>
      <c r="AA506" s="581"/>
      <c r="AB506" s="581"/>
    </row>
    <row r="507" spans="8:8" ht="16.5" customHeight="1">
      <c r="A507" s="578"/>
      <c r="B507" s="581"/>
      <c r="C507" s="581"/>
      <c r="D507" s="581"/>
      <c r="G507" s="581"/>
      <c r="H507" s="581"/>
      <c r="I507" s="581"/>
      <c r="J507" s="581"/>
      <c r="K507" s="581"/>
      <c r="L507" s="581"/>
      <c r="M507" s="581"/>
      <c r="N507" s="581"/>
      <c r="O507" s="581"/>
      <c r="P507" s="581"/>
      <c r="Q507" s="578"/>
      <c r="R507" s="578"/>
      <c r="S507" s="581"/>
      <c r="T507" s="581"/>
      <c r="U507" s="581"/>
      <c r="V507" s="581"/>
      <c r="W507" s="581"/>
      <c r="X507" s="581"/>
      <c r="Y507" s="582"/>
      <c r="Z507" s="582"/>
      <c r="AA507" s="581"/>
      <c r="AB507" s="581"/>
    </row>
    <row r="508" spans="8:8" ht="16.5" customHeight="1">
      <c r="A508" s="578"/>
      <c r="B508" s="581"/>
      <c r="C508" s="581"/>
      <c r="D508" s="581"/>
      <c r="G508" s="581"/>
      <c r="H508" s="581"/>
      <c r="I508" s="581"/>
      <c r="J508" s="581"/>
      <c r="K508" s="581"/>
      <c r="L508" s="581"/>
      <c r="M508" s="581"/>
      <c r="N508" s="581"/>
      <c r="O508" s="581"/>
      <c r="P508" s="581"/>
      <c r="Q508" s="578"/>
      <c r="R508" s="578"/>
      <c r="S508" s="581"/>
      <c r="T508" s="581"/>
      <c r="U508" s="581"/>
      <c r="V508" s="581"/>
      <c r="W508" s="581"/>
      <c r="X508" s="581"/>
      <c r="Y508" s="582"/>
      <c r="Z508" s="582"/>
      <c r="AA508" s="581"/>
      <c r="AB508" s="581"/>
    </row>
    <row r="509" spans="8:8" ht="16.5" customHeight="1">
      <c r="A509" s="578"/>
      <c r="B509" s="581"/>
      <c r="C509" s="581"/>
      <c r="D509" s="581"/>
      <c r="G509" s="581"/>
      <c r="H509" s="581"/>
      <c r="I509" s="581"/>
      <c r="J509" s="581"/>
      <c r="K509" s="581"/>
      <c r="L509" s="581"/>
      <c r="M509" s="581"/>
      <c r="N509" s="581"/>
      <c r="O509" s="581"/>
      <c r="P509" s="581"/>
      <c r="Q509" s="578"/>
      <c r="R509" s="578"/>
      <c r="S509" s="581"/>
      <c r="T509" s="581"/>
      <c r="U509" s="581"/>
      <c r="V509" s="581"/>
      <c r="W509" s="581"/>
      <c r="X509" s="581"/>
      <c r="Y509" s="582"/>
      <c r="Z509" s="582"/>
      <c r="AA509" s="581"/>
      <c r="AB509" s="581"/>
    </row>
    <row r="510" spans="8:8" ht="16.5" customHeight="1">
      <c r="A510" s="578"/>
      <c r="B510" s="581"/>
      <c r="C510" s="581"/>
      <c r="D510" s="581"/>
      <c r="G510" s="581"/>
      <c r="H510" s="581"/>
      <c r="I510" s="581"/>
      <c r="J510" s="581"/>
      <c r="K510" s="581"/>
      <c r="L510" s="581"/>
      <c r="M510" s="581"/>
      <c r="N510" s="581"/>
      <c r="O510" s="581"/>
      <c r="P510" s="581"/>
      <c r="Q510" s="578"/>
      <c r="R510" s="578"/>
      <c r="S510" s="581"/>
      <c r="T510" s="581"/>
      <c r="U510" s="581"/>
      <c r="V510" s="581"/>
      <c r="W510" s="581"/>
      <c r="X510" s="581"/>
      <c r="Y510" s="582"/>
      <c r="Z510" s="582"/>
      <c r="AA510" s="581"/>
      <c r="AB510" s="581"/>
    </row>
    <row r="511" spans="8:8" ht="16.5" customHeight="1">
      <c r="A511" s="578"/>
      <c r="B511" s="581"/>
      <c r="C511" s="581"/>
      <c r="D511" s="581"/>
      <c r="G511" s="581"/>
      <c r="H511" s="581"/>
      <c r="I511" s="581"/>
      <c r="J511" s="581"/>
      <c r="K511" s="581"/>
      <c r="L511" s="581"/>
      <c r="M511" s="581"/>
      <c r="N511" s="581"/>
      <c r="O511" s="581"/>
      <c r="P511" s="581"/>
      <c r="Q511" s="578"/>
      <c r="R511" s="578"/>
      <c r="S511" s="581"/>
      <c r="T511" s="581"/>
      <c r="U511" s="581"/>
      <c r="V511" s="581"/>
      <c r="W511" s="581"/>
      <c r="X511" s="581"/>
      <c r="Y511" s="582"/>
      <c r="Z511" s="582"/>
      <c r="AA511" s="581"/>
      <c r="AB511" s="581"/>
    </row>
    <row r="512" spans="8:8" ht="16.5" customHeight="1">
      <c r="A512" s="578"/>
      <c r="B512" s="581"/>
      <c r="C512" s="581"/>
      <c r="D512" s="581"/>
      <c r="G512" s="581"/>
      <c r="H512" s="581"/>
      <c r="I512" s="581"/>
      <c r="J512" s="581"/>
      <c r="K512" s="581"/>
      <c r="L512" s="581"/>
      <c r="M512" s="581"/>
      <c r="N512" s="581"/>
      <c r="O512" s="581"/>
      <c r="P512" s="581"/>
      <c r="Q512" s="578"/>
      <c r="R512" s="578"/>
      <c r="S512" s="581"/>
      <c r="T512" s="581"/>
      <c r="U512" s="581"/>
      <c r="V512" s="581"/>
      <c r="W512" s="581"/>
      <c r="X512" s="581"/>
      <c r="Y512" s="582"/>
      <c r="Z512" s="582"/>
      <c r="AA512" s="581"/>
      <c r="AB512" s="581"/>
    </row>
    <row r="513" spans="8:8" ht="16.5" customHeight="1">
      <c r="A513" s="578"/>
      <c r="B513" s="581"/>
      <c r="C513" s="581"/>
      <c r="D513" s="581"/>
      <c r="G513" s="581"/>
      <c r="H513" s="581"/>
      <c r="I513" s="581"/>
      <c r="J513" s="581"/>
      <c r="K513" s="581"/>
      <c r="L513" s="581"/>
      <c r="M513" s="581"/>
      <c r="N513" s="581"/>
      <c r="O513" s="581"/>
      <c r="P513" s="581"/>
      <c r="Q513" s="578"/>
      <c r="R513" s="578"/>
      <c r="S513" s="581"/>
      <c r="T513" s="581"/>
      <c r="U513" s="581"/>
      <c r="V513" s="581"/>
      <c r="W513" s="581"/>
      <c r="X513" s="581"/>
      <c r="Y513" s="582"/>
      <c r="Z513" s="582"/>
      <c r="AA513" s="581"/>
      <c r="AB513" s="581"/>
    </row>
    <row r="514" spans="8:8" ht="16.5" customHeight="1">
      <c r="A514" s="578"/>
      <c r="B514" s="581"/>
      <c r="C514" s="581"/>
      <c r="D514" s="581"/>
      <c r="G514" s="581"/>
      <c r="H514" s="581"/>
      <c r="I514" s="581"/>
      <c r="J514" s="581"/>
      <c r="K514" s="581"/>
      <c r="L514" s="581"/>
      <c r="M514" s="581"/>
      <c r="N514" s="581"/>
      <c r="O514" s="581"/>
      <c r="P514" s="581"/>
      <c r="Q514" s="578"/>
      <c r="R514" s="578"/>
      <c r="S514" s="581"/>
      <c r="T514" s="581"/>
      <c r="U514" s="581"/>
      <c r="V514" s="581"/>
      <c r="W514" s="581"/>
      <c r="X514" s="581"/>
      <c r="Y514" s="582"/>
      <c r="Z514" s="582"/>
      <c r="AA514" s="581"/>
      <c r="AB514" s="581"/>
    </row>
    <row r="515" spans="8:8" ht="16.5" customHeight="1">
      <c r="A515" s="578"/>
      <c r="B515" s="581"/>
      <c r="C515" s="581"/>
      <c r="D515" s="581"/>
      <c r="G515" s="581"/>
      <c r="H515" s="581"/>
      <c r="I515" s="581"/>
      <c r="J515" s="581"/>
      <c r="K515" s="581"/>
      <c r="L515" s="581"/>
      <c r="M515" s="581"/>
      <c r="N515" s="581"/>
      <c r="O515" s="581"/>
      <c r="P515" s="581"/>
      <c r="Q515" s="578"/>
      <c r="R515" s="578"/>
      <c r="S515" s="581"/>
      <c r="T515" s="581"/>
      <c r="U515" s="581"/>
      <c r="V515" s="581"/>
      <c r="W515" s="581"/>
      <c r="X515" s="581"/>
      <c r="Y515" s="582"/>
      <c r="Z515" s="582"/>
      <c r="AA515" s="581"/>
      <c r="AB515" s="581"/>
    </row>
    <row r="516" spans="8:8" ht="16.5" customHeight="1">
      <c r="A516" s="578"/>
      <c r="B516" s="581"/>
      <c r="C516" s="581"/>
      <c r="D516" s="581"/>
      <c r="G516" s="581"/>
      <c r="H516" s="581"/>
      <c r="I516" s="581"/>
      <c r="J516" s="581"/>
      <c r="K516" s="581"/>
      <c r="L516" s="581"/>
      <c r="M516" s="581"/>
      <c r="N516" s="581"/>
      <c r="O516" s="581"/>
      <c r="P516" s="581"/>
      <c r="Q516" s="578"/>
      <c r="R516" s="578"/>
      <c r="S516" s="581"/>
      <c r="T516" s="581"/>
      <c r="U516" s="581"/>
      <c r="V516" s="581"/>
      <c r="W516" s="581"/>
      <c r="X516" s="581"/>
      <c r="Y516" s="582"/>
      <c r="Z516" s="582"/>
      <c r="AA516" s="581"/>
      <c r="AB516" s="581"/>
    </row>
    <row r="517" spans="8:8" ht="16.5" customHeight="1">
      <c r="A517" s="578"/>
      <c r="B517" s="581"/>
      <c r="C517" s="581"/>
      <c r="D517" s="581"/>
      <c r="G517" s="581"/>
      <c r="H517" s="581"/>
      <c r="I517" s="581"/>
      <c r="J517" s="581"/>
      <c r="K517" s="581"/>
      <c r="L517" s="581"/>
      <c r="M517" s="581"/>
      <c r="N517" s="581"/>
      <c r="O517" s="581"/>
      <c r="P517" s="581"/>
      <c r="Q517" s="578"/>
      <c r="R517" s="578"/>
      <c r="S517" s="581"/>
      <c r="T517" s="581"/>
      <c r="U517" s="581"/>
      <c r="V517" s="581"/>
      <c r="W517" s="581"/>
      <c r="X517" s="581"/>
      <c r="Y517" s="582"/>
      <c r="Z517" s="582"/>
      <c r="AA517" s="581"/>
      <c r="AB517" s="581"/>
    </row>
    <row r="518" spans="8:8" ht="16.5" customHeight="1">
      <c r="A518" s="578"/>
      <c r="B518" s="581"/>
      <c r="C518" s="581"/>
      <c r="D518" s="581"/>
      <c r="G518" s="581"/>
      <c r="H518" s="581"/>
      <c r="I518" s="581"/>
      <c r="J518" s="581"/>
      <c r="K518" s="581"/>
      <c r="L518" s="581"/>
      <c r="M518" s="581"/>
      <c r="N518" s="581"/>
      <c r="O518" s="581"/>
      <c r="P518" s="581"/>
      <c r="Q518" s="578"/>
      <c r="R518" s="578"/>
      <c r="S518" s="581"/>
      <c r="T518" s="581"/>
      <c r="U518" s="581"/>
      <c r="V518" s="581"/>
      <c r="W518" s="581"/>
      <c r="X518" s="581"/>
      <c r="Y518" s="582"/>
      <c r="Z518" s="582"/>
      <c r="AA518" s="581"/>
      <c r="AB518" s="581"/>
    </row>
    <row r="519" spans="8:8" ht="16.5" customHeight="1">
      <c r="A519" s="578"/>
      <c r="B519" s="581"/>
      <c r="C519" s="581"/>
      <c r="D519" s="581"/>
      <c r="G519" s="581"/>
      <c r="H519" s="581"/>
      <c r="I519" s="581"/>
      <c r="J519" s="581"/>
      <c r="K519" s="581"/>
      <c r="L519" s="581"/>
      <c r="M519" s="581"/>
      <c r="N519" s="581"/>
      <c r="O519" s="581"/>
      <c r="P519" s="581"/>
      <c r="Q519" s="578"/>
      <c r="R519" s="578"/>
      <c r="S519" s="581"/>
      <c r="T519" s="581"/>
      <c r="U519" s="581"/>
      <c r="V519" s="581"/>
      <c r="W519" s="581"/>
      <c r="X519" s="581"/>
      <c r="Y519" s="582"/>
      <c r="Z519" s="582"/>
      <c r="AA519" s="581"/>
      <c r="AB519" s="581"/>
    </row>
    <row r="520" spans="8:8" ht="16.5" customHeight="1">
      <c r="A520" s="578"/>
      <c r="B520" s="581"/>
      <c r="C520" s="581"/>
      <c r="D520" s="581"/>
      <c r="G520" s="581"/>
      <c r="H520" s="581"/>
      <c r="I520" s="581"/>
      <c r="J520" s="581"/>
      <c r="K520" s="581"/>
      <c r="L520" s="581"/>
      <c r="M520" s="581"/>
      <c r="N520" s="581"/>
      <c r="O520" s="581"/>
      <c r="P520" s="581"/>
      <c r="Q520" s="578"/>
      <c r="R520" s="578"/>
      <c r="S520" s="581"/>
      <c r="T520" s="581"/>
      <c r="U520" s="581"/>
      <c r="V520" s="581"/>
      <c r="W520" s="581"/>
      <c r="X520" s="581"/>
      <c r="Y520" s="582"/>
      <c r="Z520" s="582"/>
      <c r="AA520" s="581"/>
      <c r="AB520" s="581"/>
    </row>
    <row r="521" spans="8:8" ht="16.5" customHeight="1">
      <c r="A521" s="578"/>
      <c r="B521" s="581"/>
      <c r="C521" s="581"/>
      <c r="D521" s="581"/>
      <c r="G521" s="581"/>
      <c r="H521" s="581"/>
      <c r="I521" s="581"/>
      <c r="J521" s="581"/>
      <c r="K521" s="581"/>
      <c r="L521" s="581"/>
      <c r="M521" s="581"/>
      <c r="N521" s="581"/>
      <c r="O521" s="581"/>
      <c r="P521" s="581"/>
      <c r="Q521" s="578"/>
      <c r="R521" s="578"/>
      <c r="S521" s="581"/>
      <c r="T521" s="581"/>
      <c r="U521" s="581"/>
      <c r="V521" s="581"/>
      <c r="W521" s="581"/>
      <c r="X521" s="581"/>
      <c r="Y521" s="582"/>
      <c r="Z521" s="582"/>
      <c r="AA521" s="581"/>
      <c r="AB521" s="581"/>
    </row>
    <row r="522" spans="8:8" ht="16.5" customHeight="1">
      <c r="A522" s="578"/>
      <c r="B522" s="581"/>
      <c r="C522" s="581"/>
      <c r="D522" s="581"/>
      <c r="G522" s="581"/>
      <c r="H522" s="581"/>
      <c r="I522" s="581"/>
      <c r="J522" s="581"/>
      <c r="K522" s="581"/>
      <c r="L522" s="581"/>
      <c r="M522" s="581"/>
      <c r="N522" s="581"/>
      <c r="O522" s="581"/>
      <c r="P522" s="581"/>
      <c r="Q522" s="578"/>
      <c r="R522" s="578"/>
      <c r="S522" s="581"/>
      <c r="T522" s="581"/>
      <c r="U522" s="581"/>
      <c r="V522" s="581"/>
      <c r="W522" s="581"/>
      <c r="X522" s="581"/>
      <c r="Y522" s="582"/>
      <c r="Z522" s="582"/>
      <c r="AA522" s="581"/>
      <c r="AB522" s="581"/>
    </row>
    <row r="523" spans="8:8" ht="16.5" customHeight="1">
      <c r="A523" s="578"/>
      <c r="B523" s="581"/>
      <c r="C523" s="581"/>
      <c r="D523" s="581"/>
      <c r="G523" s="581"/>
      <c r="H523" s="581"/>
      <c r="I523" s="581"/>
      <c r="J523" s="581"/>
      <c r="K523" s="581"/>
      <c r="L523" s="581"/>
      <c r="M523" s="581"/>
      <c r="N523" s="581"/>
      <c r="O523" s="581"/>
      <c r="P523" s="581"/>
      <c r="Q523" s="578"/>
      <c r="R523" s="578"/>
      <c r="S523" s="581"/>
      <c r="T523" s="581"/>
      <c r="U523" s="581"/>
      <c r="V523" s="581"/>
      <c r="W523" s="581"/>
      <c r="X523" s="581"/>
      <c r="Y523" s="582"/>
      <c r="Z523" s="582"/>
      <c r="AA523" s="581"/>
      <c r="AB523" s="581"/>
    </row>
    <row r="524" spans="8:8" ht="16.5" customHeight="1">
      <c r="A524" s="578"/>
      <c r="B524" s="581"/>
      <c r="C524" s="581"/>
      <c r="D524" s="581"/>
      <c r="G524" s="581"/>
      <c r="H524" s="581"/>
      <c r="I524" s="581"/>
      <c r="J524" s="581"/>
      <c r="K524" s="581"/>
      <c r="L524" s="581"/>
      <c r="M524" s="581"/>
      <c r="N524" s="581"/>
      <c r="O524" s="581"/>
      <c r="P524" s="581"/>
      <c r="Q524" s="578"/>
      <c r="R524" s="578"/>
      <c r="S524" s="581"/>
      <c r="T524" s="581"/>
      <c r="U524" s="581"/>
      <c r="V524" s="581"/>
      <c r="W524" s="581"/>
      <c r="X524" s="581"/>
      <c r="Y524" s="582"/>
      <c r="Z524" s="582"/>
      <c r="AA524" s="581"/>
      <c r="AB524" s="581"/>
    </row>
    <row r="525" spans="8:8" ht="16.5" customHeight="1">
      <c r="A525" s="578"/>
      <c r="B525" s="581"/>
      <c r="C525" s="581"/>
      <c r="D525" s="581"/>
      <c r="G525" s="581"/>
      <c r="H525" s="581"/>
      <c r="I525" s="581"/>
      <c r="J525" s="581"/>
      <c r="K525" s="581"/>
      <c r="L525" s="581"/>
      <c r="M525" s="581"/>
      <c r="N525" s="581"/>
      <c r="O525" s="581"/>
      <c r="P525" s="581"/>
      <c r="Q525" s="578"/>
      <c r="R525" s="578"/>
      <c r="S525" s="581"/>
      <c r="T525" s="581"/>
      <c r="U525" s="581"/>
      <c r="V525" s="581"/>
      <c r="W525" s="581"/>
      <c r="X525" s="581"/>
      <c r="Y525" s="582"/>
      <c r="Z525" s="582"/>
      <c r="AA525" s="581"/>
      <c r="AB525" s="581"/>
    </row>
    <row r="526" spans="8:8" ht="16.5" customHeight="1">
      <c r="A526" s="578"/>
      <c r="B526" s="581"/>
      <c r="C526" s="581"/>
      <c r="D526" s="581"/>
      <c r="G526" s="581"/>
      <c r="H526" s="581"/>
      <c r="I526" s="581"/>
      <c r="J526" s="581"/>
      <c r="K526" s="581"/>
      <c r="L526" s="581"/>
      <c r="M526" s="581"/>
      <c r="N526" s="581"/>
      <c r="O526" s="581"/>
      <c r="P526" s="581"/>
      <c r="Q526" s="578"/>
      <c r="R526" s="578"/>
      <c r="S526" s="581"/>
      <c r="T526" s="581"/>
      <c r="U526" s="581"/>
      <c r="V526" s="581"/>
      <c r="W526" s="581"/>
      <c r="X526" s="581"/>
      <c r="Y526" s="582"/>
      <c r="Z526" s="582"/>
      <c r="AA526" s="581"/>
      <c r="AB526" s="581"/>
    </row>
    <row r="527" spans="8:8" ht="16.5" customHeight="1">
      <c r="A527" s="578"/>
      <c r="B527" s="581"/>
      <c r="C527" s="581"/>
      <c r="D527" s="581"/>
      <c r="G527" s="581"/>
      <c r="H527" s="581"/>
      <c r="I527" s="581"/>
      <c r="J527" s="581"/>
      <c r="K527" s="581"/>
      <c r="L527" s="581"/>
      <c r="M527" s="581"/>
      <c r="N527" s="581"/>
      <c r="O527" s="581"/>
      <c r="P527" s="581"/>
      <c r="Q527" s="578"/>
      <c r="R527" s="578"/>
      <c r="S527" s="581"/>
      <c r="T527" s="581"/>
      <c r="U527" s="581"/>
      <c r="V527" s="581"/>
      <c r="W527" s="581"/>
      <c r="X527" s="581"/>
      <c r="Y527" s="582"/>
      <c r="Z527" s="582"/>
      <c r="AA527" s="581"/>
      <c r="AB527" s="581"/>
    </row>
    <row r="528" spans="8:8" ht="16.5" customHeight="1">
      <c r="A528" s="578"/>
      <c r="B528" s="581"/>
      <c r="C528" s="581"/>
      <c r="D528" s="581"/>
      <c r="G528" s="581"/>
      <c r="H528" s="581"/>
      <c r="I528" s="581"/>
      <c r="J528" s="581"/>
      <c r="K528" s="581"/>
      <c r="L528" s="581"/>
      <c r="M528" s="581"/>
      <c r="N528" s="581"/>
      <c r="O528" s="581"/>
      <c r="P528" s="581"/>
      <c r="Q528" s="578"/>
      <c r="R528" s="578"/>
      <c r="S528" s="581"/>
      <c r="T528" s="581"/>
      <c r="U528" s="581"/>
      <c r="V528" s="581"/>
      <c r="W528" s="581"/>
      <c r="X528" s="581"/>
      <c r="Y528" s="582"/>
      <c r="Z528" s="582"/>
      <c r="AA528" s="581"/>
      <c r="AB528" s="581"/>
    </row>
    <row r="529" spans="8:8" ht="16.5" customHeight="1">
      <c r="A529" s="578"/>
      <c r="B529" s="581"/>
      <c r="C529" s="581"/>
      <c r="D529" s="581"/>
      <c r="G529" s="581"/>
      <c r="H529" s="581"/>
      <c r="I529" s="581"/>
      <c r="J529" s="581"/>
      <c r="K529" s="581"/>
      <c r="L529" s="581"/>
      <c r="M529" s="581"/>
      <c r="N529" s="581"/>
      <c r="O529" s="581"/>
      <c r="P529" s="581"/>
      <c r="Q529" s="578"/>
      <c r="R529" s="578"/>
      <c r="S529" s="581"/>
      <c r="T529" s="581"/>
      <c r="U529" s="581"/>
      <c r="V529" s="581"/>
      <c r="W529" s="581"/>
      <c r="X529" s="581"/>
      <c r="Y529" s="582"/>
      <c r="Z529" s="582"/>
      <c r="AA529" s="581"/>
      <c r="AB529" s="581"/>
    </row>
    <row r="530" spans="8:8" ht="16.5" customHeight="1">
      <c r="A530" s="578"/>
      <c r="B530" s="581"/>
      <c r="C530" s="581"/>
      <c r="D530" s="581"/>
      <c r="G530" s="581"/>
      <c r="H530" s="581"/>
      <c r="I530" s="581"/>
      <c r="J530" s="581"/>
      <c r="K530" s="581"/>
      <c r="L530" s="581"/>
      <c r="M530" s="581"/>
      <c r="N530" s="581"/>
      <c r="O530" s="581"/>
      <c r="P530" s="581"/>
      <c r="Q530" s="578"/>
      <c r="R530" s="578"/>
      <c r="S530" s="581"/>
      <c r="T530" s="581"/>
      <c r="U530" s="581"/>
      <c r="V530" s="581"/>
      <c r="W530" s="581"/>
      <c r="X530" s="581"/>
      <c r="Y530" s="582"/>
      <c r="Z530" s="582"/>
      <c r="AA530" s="581"/>
      <c r="AB530" s="581"/>
    </row>
    <row r="531" spans="8:8" ht="16.5" customHeight="1">
      <c r="A531" s="578"/>
      <c r="B531" s="581"/>
      <c r="C531" s="581"/>
      <c r="D531" s="581"/>
      <c r="G531" s="581"/>
      <c r="H531" s="581"/>
      <c r="I531" s="581"/>
      <c r="J531" s="581"/>
      <c r="K531" s="581"/>
      <c r="L531" s="581"/>
      <c r="M531" s="581"/>
      <c r="N531" s="581"/>
      <c r="O531" s="581"/>
      <c r="P531" s="581"/>
      <c r="Q531" s="578"/>
      <c r="R531" s="578"/>
      <c r="S531" s="581"/>
      <c r="T531" s="581"/>
      <c r="U531" s="581"/>
      <c r="V531" s="581"/>
      <c r="W531" s="581"/>
      <c r="X531" s="581"/>
      <c r="Y531" s="582"/>
      <c r="Z531" s="582"/>
      <c r="AA531" s="581"/>
      <c r="AB531" s="581"/>
    </row>
    <row r="532" spans="8:8" ht="16.5" customHeight="1">
      <c r="A532" s="578"/>
      <c r="B532" s="581"/>
      <c r="C532" s="581"/>
      <c r="D532" s="581"/>
      <c r="G532" s="581"/>
      <c r="H532" s="581"/>
      <c r="I532" s="581"/>
      <c r="J532" s="581"/>
      <c r="K532" s="581"/>
      <c r="L532" s="581"/>
      <c r="M532" s="581"/>
      <c r="N532" s="581"/>
      <c r="O532" s="581"/>
      <c r="P532" s="581"/>
      <c r="Q532" s="578"/>
      <c r="R532" s="578"/>
      <c r="S532" s="581"/>
      <c r="T532" s="581"/>
      <c r="U532" s="581"/>
      <c r="V532" s="581"/>
      <c r="W532" s="581"/>
      <c r="X532" s="581"/>
      <c r="Y532" s="582"/>
      <c r="Z532" s="582"/>
      <c r="AA532" s="581"/>
      <c r="AB532" s="581"/>
    </row>
    <row r="533" spans="8:8" ht="16.5" customHeight="1">
      <c r="A533" s="578"/>
      <c r="B533" s="581"/>
      <c r="C533" s="581"/>
      <c r="D533" s="581"/>
      <c r="G533" s="581"/>
      <c r="H533" s="581"/>
      <c r="I533" s="581"/>
      <c r="J533" s="581"/>
      <c r="K533" s="581"/>
      <c r="L533" s="581"/>
      <c r="M533" s="581"/>
      <c r="N533" s="581"/>
      <c r="O533" s="581"/>
      <c r="P533" s="581"/>
      <c r="Q533" s="578"/>
      <c r="R533" s="578"/>
      <c r="S533" s="581"/>
      <c r="T533" s="581"/>
      <c r="U533" s="581"/>
      <c r="V533" s="581"/>
      <c r="W533" s="581"/>
      <c r="X533" s="581"/>
      <c r="Y533" s="582"/>
      <c r="Z533" s="582"/>
      <c r="AA533" s="581"/>
      <c r="AB533" s="581"/>
    </row>
    <row r="534" spans="8:8" ht="16.5" customHeight="1">
      <c r="A534" s="578"/>
      <c r="B534" s="581"/>
      <c r="C534" s="581"/>
      <c r="D534" s="581"/>
      <c r="G534" s="581"/>
      <c r="H534" s="581"/>
      <c r="I534" s="581"/>
      <c r="J534" s="581"/>
      <c r="K534" s="581"/>
      <c r="L534" s="581"/>
      <c r="M534" s="581"/>
      <c r="N534" s="581"/>
      <c r="O534" s="581"/>
      <c r="P534" s="581"/>
      <c r="Q534" s="578"/>
      <c r="R534" s="578"/>
      <c r="S534" s="581"/>
      <c r="T534" s="581"/>
      <c r="U534" s="581"/>
      <c r="V534" s="581"/>
      <c r="W534" s="581"/>
      <c r="X534" s="581"/>
      <c r="Y534" s="582"/>
      <c r="Z534" s="582"/>
      <c r="AA534" s="581"/>
      <c r="AB534" s="581"/>
    </row>
    <row r="535" spans="8:8" ht="16.5" customHeight="1">
      <c r="A535" s="578"/>
      <c r="B535" s="581"/>
      <c r="C535" s="581"/>
      <c r="D535" s="581"/>
      <c r="G535" s="581"/>
      <c r="H535" s="581"/>
      <c r="I535" s="581"/>
      <c r="J535" s="581"/>
      <c r="K535" s="581"/>
      <c r="L535" s="581"/>
      <c r="M535" s="581"/>
      <c r="N535" s="581"/>
      <c r="O535" s="581"/>
      <c r="P535" s="581"/>
      <c r="Q535" s="578"/>
      <c r="R535" s="578"/>
      <c r="S535" s="581"/>
      <c r="T535" s="581"/>
      <c r="U535" s="581"/>
      <c r="V535" s="581"/>
      <c r="W535" s="581"/>
      <c r="X535" s="581"/>
      <c r="Y535" s="582"/>
      <c r="Z535" s="582"/>
      <c r="AA535" s="581"/>
      <c r="AB535" s="581"/>
    </row>
    <row r="536" spans="8:8" ht="16.5" customHeight="1">
      <c r="A536" s="578"/>
      <c r="B536" s="581"/>
      <c r="C536" s="581"/>
      <c r="D536" s="581"/>
      <c r="G536" s="581"/>
      <c r="H536" s="581"/>
      <c r="I536" s="581"/>
      <c r="J536" s="581"/>
      <c r="K536" s="581"/>
      <c r="L536" s="581"/>
      <c r="M536" s="581"/>
      <c r="N536" s="581"/>
      <c r="O536" s="581"/>
      <c r="P536" s="581"/>
      <c r="Q536" s="578"/>
      <c r="R536" s="578"/>
      <c r="S536" s="581"/>
      <c r="T536" s="581"/>
      <c r="U536" s="581"/>
      <c r="V536" s="581"/>
      <c r="W536" s="581"/>
      <c r="X536" s="581"/>
      <c r="Y536" s="582"/>
      <c r="Z536" s="582"/>
      <c r="AA536" s="581"/>
      <c r="AB536" s="581"/>
    </row>
    <row r="537" spans="8:8" ht="16.5" customHeight="1">
      <c r="A537" s="578"/>
      <c r="B537" s="581"/>
      <c r="C537" s="581"/>
      <c r="D537" s="581"/>
      <c r="G537" s="581"/>
      <c r="H537" s="581"/>
      <c r="I537" s="581"/>
      <c r="J537" s="581"/>
      <c r="K537" s="581"/>
      <c r="L537" s="581"/>
      <c r="M537" s="581"/>
      <c r="N537" s="581"/>
      <c r="O537" s="581"/>
      <c r="P537" s="581"/>
      <c r="Q537" s="578"/>
      <c r="R537" s="578"/>
      <c r="S537" s="581"/>
      <c r="T537" s="581"/>
      <c r="U537" s="581"/>
      <c r="V537" s="581"/>
      <c r="W537" s="581"/>
      <c r="X537" s="581"/>
      <c r="Y537" s="582"/>
      <c r="Z537" s="582"/>
      <c r="AA537" s="581"/>
      <c r="AB537" s="581"/>
    </row>
    <row r="538" spans="8:8" ht="16.5" customHeight="1">
      <c r="A538" s="578"/>
      <c r="B538" s="581"/>
      <c r="C538" s="581"/>
      <c r="D538" s="581"/>
      <c r="G538" s="581"/>
      <c r="H538" s="581"/>
      <c r="I538" s="581"/>
      <c r="J538" s="581"/>
      <c r="K538" s="581"/>
      <c r="L538" s="581"/>
      <c r="M538" s="581"/>
      <c r="N538" s="581"/>
      <c r="O538" s="581"/>
      <c r="P538" s="581"/>
      <c r="Q538" s="578"/>
      <c r="R538" s="578"/>
      <c r="S538" s="581"/>
      <c r="T538" s="581"/>
      <c r="U538" s="581"/>
      <c r="V538" s="581"/>
      <c r="W538" s="581"/>
      <c r="X538" s="581"/>
      <c r="Y538" s="582"/>
      <c r="Z538" s="582"/>
      <c r="AA538" s="581"/>
      <c r="AB538" s="581"/>
    </row>
    <row r="539" spans="8:8" ht="16.5" customHeight="1">
      <c r="A539" s="578"/>
      <c r="B539" s="581"/>
      <c r="C539" s="581"/>
      <c r="D539" s="581"/>
      <c r="G539" s="581"/>
      <c r="H539" s="581"/>
      <c r="I539" s="581"/>
      <c r="J539" s="581"/>
      <c r="K539" s="581"/>
      <c r="L539" s="581"/>
      <c r="M539" s="581"/>
      <c r="N539" s="581"/>
      <c r="O539" s="581"/>
      <c r="P539" s="581"/>
      <c r="Q539" s="578"/>
      <c r="R539" s="578"/>
      <c r="S539" s="581"/>
      <c r="T539" s="581"/>
      <c r="U539" s="581"/>
      <c r="V539" s="581"/>
      <c r="W539" s="581"/>
      <c r="X539" s="581"/>
      <c r="Y539" s="582"/>
      <c r="Z539" s="582"/>
      <c r="AA539" s="581"/>
      <c r="AB539" s="581"/>
    </row>
    <row r="540" spans="8:8" ht="16.5" customHeight="1">
      <c r="A540" s="578"/>
      <c r="B540" s="581"/>
      <c r="C540" s="581"/>
      <c r="D540" s="581"/>
      <c r="G540" s="581"/>
      <c r="H540" s="581"/>
      <c r="I540" s="581"/>
      <c r="J540" s="581"/>
      <c r="K540" s="581"/>
      <c r="L540" s="581"/>
      <c r="M540" s="581"/>
      <c r="N540" s="581"/>
      <c r="O540" s="581"/>
      <c r="P540" s="581"/>
      <c r="Q540" s="578"/>
      <c r="R540" s="578"/>
      <c r="S540" s="581"/>
      <c r="T540" s="581"/>
      <c r="U540" s="581"/>
      <c r="V540" s="581"/>
      <c r="W540" s="581"/>
      <c r="X540" s="581"/>
      <c r="Y540" s="582"/>
      <c r="Z540" s="582"/>
      <c r="AA540" s="581"/>
      <c r="AB540" s="581"/>
    </row>
    <row r="541" spans="8:8" ht="16.5" customHeight="1">
      <c r="A541" s="578"/>
      <c r="B541" s="581"/>
      <c r="C541" s="581"/>
      <c r="D541" s="581"/>
      <c r="G541" s="581"/>
      <c r="H541" s="581"/>
      <c r="I541" s="581"/>
      <c r="J541" s="581"/>
      <c r="K541" s="581"/>
      <c r="L541" s="581"/>
      <c r="M541" s="581"/>
      <c r="N541" s="581"/>
      <c r="O541" s="581"/>
      <c r="P541" s="581"/>
      <c r="Q541" s="578"/>
      <c r="R541" s="578"/>
      <c r="S541" s="581"/>
      <c r="T541" s="581"/>
      <c r="U541" s="581"/>
      <c r="V541" s="581"/>
      <c r="W541" s="581"/>
      <c r="X541" s="581"/>
      <c r="Y541" s="582"/>
      <c r="Z541" s="582"/>
      <c r="AA541" s="581"/>
      <c r="AB541" s="581"/>
    </row>
    <row r="542" spans="8:8" ht="16.5" customHeight="1">
      <c r="A542" s="578"/>
      <c r="B542" s="581"/>
      <c r="C542" s="581"/>
      <c r="D542" s="581"/>
      <c r="G542" s="581"/>
      <c r="H542" s="581"/>
      <c r="I542" s="581"/>
      <c r="J542" s="581"/>
      <c r="K542" s="581"/>
      <c r="L542" s="581"/>
      <c r="M542" s="581"/>
      <c r="N542" s="581"/>
      <c r="O542" s="581"/>
      <c r="P542" s="581"/>
      <c r="Q542" s="578"/>
      <c r="R542" s="578"/>
      <c r="S542" s="581"/>
      <c r="T542" s="581"/>
      <c r="U542" s="581"/>
      <c r="V542" s="581"/>
      <c r="W542" s="581"/>
      <c r="X542" s="581"/>
      <c r="Y542" s="582"/>
      <c r="Z542" s="582"/>
      <c r="AA542" s="581"/>
      <c r="AB542" s="581"/>
    </row>
    <row r="543" spans="8:8" ht="16.5" customHeight="1">
      <c r="A543" s="578"/>
      <c r="B543" s="581"/>
      <c r="C543" s="581"/>
      <c r="D543" s="581"/>
      <c r="G543" s="581"/>
      <c r="H543" s="581"/>
      <c r="I543" s="581"/>
      <c r="J543" s="581"/>
      <c r="K543" s="581"/>
      <c r="L543" s="581"/>
      <c r="M543" s="581"/>
      <c r="N543" s="581"/>
      <c r="O543" s="581"/>
      <c r="P543" s="581"/>
      <c r="Q543" s="578"/>
      <c r="R543" s="578"/>
      <c r="S543" s="581"/>
      <c r="T543" s="581"/>
      <c r="U543" s="581"/>
      <c r="V543" s="581"/>
      <c r="W543" s="581"/>
      <c r="X543" s="581"/>
      <c r="Y543" s="582"/>
      <c r="Z543" s="582"/>
      <c r="AA543" s="581"/>
      <c r="AB543" s="581"/>
    </row>
    <row r="544" spans="8:8" ht="16.5" customHeight="1">
      <c r="A544" s="578"/>
      <c r="B544" s="581"/>
      <c r="C544" s="581"/>
      <c r="D544" s="581"/>
      <c r="G544" s="581"/>
      <c r="H544" s="581"/>
      <c r="I544" s="581"/>
      <c r="J544" s="581"/>
      <c r="K544" s="581"/>
      <c r="L544" s="581"/>
      <c r="M544" s="581"/>
      <c r="N544" s="581"/>
      <c r="O544" s="581"/>
      <c r="P544" s="581"/>
      <c r="Q544" s="578"/>
      <c r="R544" s="578"/>
      <c r="S544" s="581"/>
      <c r="T544" s="581"/>
      <c r="U544" s="581"/>
      <c r="V544" s="581"/>
      <c r="W544" s="581"/>
      <c r="X544" s="581"/>
      <c r="Y544" s="582"/>
      <c r="Z544" s="582"/>
      <c r="AA544" s="581"/>
      <c r="AB544" s="581"/>
    </row>
    <row r="545" spans="8:8" ht="16.5" customHeight="1">
      <c r="A545" s="578"/>
      <c r="B545" s="581"/>
      <c r="C545" s="581"/>
      <c r="D545" s="581"/>
      <c r="G545" s="581"/>
      <c r="H545" s="581"/>
      <c r="I545" s="581"/>
      <c r="J545" s="581"/>
      <c r="K545" s="581"/>
      <c r="L545" s="581"/>
      <c r="M545" s="581"/>
      <c r="N545" s="581"/>
      <c r="O545" s="581"/>
      <c r="P545" s="581"/>
      <c r="Q545" s="578"/>
      <c r="R545" s="578"/>
      <c r="S545" s="581"/>
      <c r="T545" s="581"/>
      <c r="U545" s="581"/>
      <c r="V545" s="581"/>
      <c r="W545" s="581"/>
      <c r="X545" s="581"/>
      <c r="Y545" s="582"/>
      <c r="Z545" s="582"/>
      <c r="AA545" s="581"/>
      <c r="AB545" s="581"/>
    </row>
    <row r="546" spans="8:8" ht="16.5" customHeight="1">
      <c r="A546" s="578"/>
      <c r="B546" s="581"/>
      <c r="C546" s="581"/>
      <c r="D546" s="581"/>
      <c r="G546" s="581"/>
      <c r="H546" s="581"/>
      <c r="I546" s="581"/>
      <c r="J546" s="581"/>
      <c r="K546" s="581"/>
      <c r="L546" s="581"/>
      <c r="M546" s="581"/>
      <c r="N546" s="581"/>
      <c r="O546" s="581"/>
      <c r="P546" s="581"/>
      <c r="Q546" s="578"/>
      <c r="R546" s="578"/>
      <c r="S546" s="581"/>
      <c r="T546" s="581"/>
      <c r="U546" s="581"/>
      <c r="V546" s="581"/>
      <c r="W546" s="581"/>
      <c r="X546" s="581"/>
      <c r="Y546" s="582"/>
      <c r="Z546" s="582"/>
      <c r="AA546" s="581"/>
      <c r="AB546" s="581"/>
    </row>
    <row r="547" spans="8:8" ht="16.5" customHeight="1">
      <c r="A547" s="578"/>
      <c r="B547" s="581"/>
      <c r="C547" s="581"/>
      <c r="D547" s="581"/>
      <c r="G547" s="581"/>
      <c r="H547" s="581"/>
      <c r="I547" s="581"/>
      <c r="J547" s="581"/>
      <c r="K547" s="581"/>
      <c r="L547" s="581"/>
      <c r="M547" s="581"/>
      <c r="N547" s="581"/>
      <c r="O547" s="581"/>
      <c r="P547" s="581"/>
      <c r="Q547" s="578"/>
      <c r="R547" s="578"/>
      <c r="S547" s="581"/>
      <c r="T547" s="581"/>
      <c r="U547" s="581"/>
      <c r="V547" s="581"/>
      <c r="W547" s="581"/>
      <c r="X547" s="581"/>
      <c r="Y547" s="582"/>
      <c r="Z547" s="582"/>
      <c r="AA547" s="581"/>
      <c r="AB547" s="581"/>
    </row>
    <row r="548" spans="8:8" ht="16.5" customHeight="1">
      <c r="A548" s="578"/>
      <c r="B548" s="581"/>
      <c r="C548" s="581"/>
      <c r="D548" s="581"/>
      <c r="G548" s="581"/>
      <c r="H548" s="581"/>
      <c r="I548" s="581"/>
      <c r="J548" s="581"/>
      <c r="K548" s="581"/>
      <c r="L548" s="581"/>
      <c r="M548" s="581"/>
      <c r="N548" s="581"/>
      <c r="O548" s="581"/>
      <c r="P548" s="581"/>
      <c r="Q548" s="578"/>
      <c r="R548" s="578"/>
      <c r="S548" s="581"/>
      <c r="T548" s="581"/>
      <c r="U548" s="581"/>
      <c r="V548" s="581"/>
      <c r="W548" s="581"/>
      <c r="X548" s="581"/>
      <c r="Y548" s="582"/>
      <c r="Z548" s="582"/>
      <c r="AA548" s="581"/>
      <c r="AB548" s="581"/>
    </row>
    <row r="549" spans="8:8" ht="16.5" customHeight="1">
      <c r="A549" s="578"/>
      <c r="B549" s="581"/>
      <c r="C549" s="581"/>
      <c r="D549" s="581"/>
      <c r="G549" s="581"/>
      <c r="H549" s="581"/>
      <c r="I549" s="581"/>
      <c r="J549" s="581"/>
      <c r="K549" s="581"/>
      <c r="L549" s="581"/>
      <c r="M549" s="581"/>
      <c r="N549" s="581"/>
      <c r="O549" s="581"/>
      <c r="P549" s="581"/>
      <c r="Q549" s="578"/>
      <c r="R549" s="578"/>
      <c r="S549" s="581"/>
      <c r="T549" s="581"/>
      <c r="U549" s="581"/>
      <c r="V549" s="581"/>
      <c r="W549" s="581"/>
      <c r="X549" s="581"/>
      <c r="Y549" s="582"/>
      <c r="Z549" s="582"/>
      <c r="AA549" s="581"/>
      <c r="AB549" s="581"/>
    </row>
    <row r="550" spans="8:8" ht="16.5" customHeight="1">
      <c r="A550" s="578"/>
      <c r="B550" s="581"/>
      <c r="C550" s="581"/>
      <c r="D550" s="581"/>
      <c r="G550" s="581"/>
      <c r="H550" s="581"/>
      <c r="I550" s="581"/>
      <c r="J550" s="581"/>
      <c r="K550" s="581"/>
      <c r="L550" s="581"/>
      <c r="M550" s="581"/>
      <c r="N550" s="581"/>
      <c r="O550" s="581"/>
      <c r="P550" s="581"/>
      <c r="Q550" s="578"/>
      <c r="R550" s="578"/>
      <c r="S550" s="581"/>
      <c r="T550" s="581"/>
      <c r="U550" s="581"/>
      <c r="V550" s="581"/>
      <c r="W550" s="581"/>
      <c r="X550" s="581"/>
      <c r="Y550" s="582"/>
      <c r="Z550" s="582"/>
      <c r="AA550" s="581"/>
      <c r="AB550" s="581"/>
    </row>
    <row r="551" spans="8:8" ht="16.5" customHeight="1">
      <c r="A551" s="578"/>
      <c r="B551" s="581"/>
      <c r="C551" s="581"/>
      <c r="D551" s="581"/>
      <c r="G551" s="581"/>
      <c r="H551" s="581"/>
      <c r="I551" s="581"/>
      <c r="J551" s="581"/>
      <c r="K551" s="581"/>
      <c r="L551" s="581"/>
      <c r="M551" s="581"/>
      <c r="N551" s="581"/>
      <c r="O551" s="581"/>
      <c r="P551" s="581"/>
      <c r="Q551" s="578"/>
      <c r="R551" s="578"/>
      <c r="S551" s="581"/>
      <c r="T551" s="581"/>
      <c r="U551" s="581"/>
      <c r="V551" s="581"/>
      <c r="W551" s="581"/>
      <c r="X551" s="581"/>
      <c r="Y551" s="582"/>
      <c r="Z551" s="582"/>
      <c r="AA551" s="581"/>
      <c r="AB551" s="581"/>
    </row>
    <row r="552" spans="8:8" ht="16.5" customHeight="1">
      <c r="A552" s="578"/>
      <c r="B552" s="581"/>
      <c r="C552" s="581"/>
      <c r="D552" s="581"/>
      <c r="G552" s="581"/>
      <c r="H552" s="581"/>
      <c r="I552" s="581"/>
      <c r="J552" s="581"/>
      <c r="K552" s="581"/>
      <c r="L552" s="581"/>
      <c r="M552" s="581"/>
      <c r="N552" s="581"/>
      <c r="O552" s="581"/>
      <c r="P552" s="581"/>
      <c r="Q552" s="578"/>
      <c r="R552" s="578"/>
      <c r="S552" s="581"/>
      <c r="T552" s="581"/>
      <c r="U552" s="581"/>
      <c r="V552" s="581"/>
      <c r="W552" s="581"/>
      <c r="X552" s="581"/>
      <c r="Y552" s="582"/>
      <c r="Z552" s="582"/>
      <c r="AA552" s="581"/>
      <c r="AB552" s="581"/>
    </row>
    <row r="553" spans="8:8" ht="16.5" customHeight="1">
      <c r="A553" s="578"/>
      <c r="B553" s="581"/>
      <c r="C553" s="581"/>
      <c r="D553" s="581"/>
      <c r="G553" s="581"/>
      <c r="H553" s="581"/>
      <c r="I553" s="581"/>
      <c r="J553" s="581"/>
      <c r="K553" s="581"/>
      <c r="L553" s="581"/>
      <c r="M553" s="581"/>
      <c r="N553" s="581"/>
      <c r="O553" s="581"/>
      <c r="P553" s="581"/>
      <c r="Q553" s="578"/>
      <c r="R553" s="578"/>
      <c r="S553" s="581"/>
      <c r="T553" s="581"/>
      <c r="U553" s="581"/>
      <c r="V553" s="581"/>
      <c r="W553" s="581"/>
      <c r="X553" s="581"/>
      <c r="Y553" s="582"/>
      <c r="Z553" s="582"/>
      <c r="AA553" s="581"/>
      <c r="AB553" s="581"/>
    </row>
    <row r="554" spans="8:8" ht="16.5" customHeight="1">
      <c r="A554" s="578"/>
      <c r="B554" s="581"/>
      <c r="C554" s="581"/>
      <c r="D554" s="581"/>
      <c r="G554" s="581"/>
      <c r="H554" s="581"/>
      <c r="I554" s="581"/>
      <c r="J554" s="581"/>
      <c r="K554" s="581"/>
      <c r="L554" s="581"/>
      <c r="M554" s="581"/>
      <c r="N554" s="581"/>
      <c r="O554" s="581"/>
      <c r="P554" s="581"/>
      <c r="Q554" s="578"/>
      <c r="R554" s="578"/>
      <c r="S554" s="581"/>
      <c r="T554" s="581"/>
      <c r="U554" s="581"/>
      <c r="V554" s="581"/>
      <c r="W554" s="581"/>
      <c r="X554" s="581"/>
      <c r="Y554" s="582"/>
      <c r="Z554" s="582"/>
      <c r="AA554" s="581"/>
      <c r="AB554" s="581"/>
    </row>
    <row r="555" spans="8:8" ht="16.5" customHeight="1">
      <c r="A555" s="578"/>
      <c r="B555" s="581"/>
      <c r="C555" s="581"/>
      <c r="D555" s="581"/>
      <c r="G555" s="581"/>
      <c r="H555" s="581"/>
      <c r="I555" s="581"/>
      <c r="J555" s="581"/>
      <c r="K555" s="581"/>
      <c r="L555" s="581"/>
      <c r="M555" s="581"/>
      <c r="N555" s="581"/>
      <c r="O555" s="581"/>
      <c r="P555" s="581"/>
      <c r="Q555" s="578"/>
      <c r="R555" s="578"/>
      <c r="S555" s="581"/>
      <c r="T555" s="581"/>
      <c r="U555" s="581"/>
      <c r="V555" s="581"/>
      <c r="W555" s="581"/>
      <c r="X555" s="581"/>
      <c r="Y555" s="582"/>
      <c r="Z555" s="582"/>
      <c r="AA555" s="581"/>
      <c r="AB555" s="581"/>
    </row>
    <row r="556" spans="8:8" ht="16.5" customHeight="1">
      <c r="A556" s="578"/>
      <c r="B556" s="581"/>
      <c r="C556" s="581"/>
      <c r="D556" s="581"/>
      <c r="G556" s="581"/>
      <c r="H556" s="581"/>
      <c r="I556" s="581"/>
      <c r="J556" s="581"/>
      <c r="K556" s="581"/>
      <c r="L556" s="581"/>
      <c r="M556" s="581"/>
      <c r="N556" s="581"/>
      <c r="O556" s="581"/>
      <c r="P556" s="581"/>
      <c r="Q556" s="578"/>
      <c r="R556" s="578"/>
      <c r="S556" s="581"/>
      <c r="T556" s="581"/>
      <c r="U556" s="581"/>
      <c r="V556" s="581"/>
      <c r="W556" s="581"/>
      <c r="X556" s="581"/>
      <c r="Y556" s="582"/>
      <c r="Z556" s="582"/>
      <c r="AA556" s="581"/>
      <c r="AB556" s="581"/>
    </row>
    <row r="557" spans="8:8" ht="16.5" customHeight="1">
      <c r="A557" s="578"/>
      <c r="B557" s="581"/>
      <c r="C557" s="581"/>
      <c r="D557" s="581"/>
      <c r="G557" s="581"/>
      <c r="H557" s="581"/>
      <c r="I557" s="581"/>
      <c r="J557" s="581"/>
      <c r="K557" s="581"/>
      <c r="L557" s="581"/>
      <c r="M557" s="581"/>
      <c r="N557" s="581"/>
      <c r="O557" s="581"/>
      <c r="P557" s="581"/>
      <c r="Q557" s="578"/>
      <c r="R557" s="578"/>
      <c r="S557" s="581"/>
      <c r="T557" s="581"/>
      <c r="U557" s="581"/>
      <c r="V557" s="581"/>
      <c r="W557" s="581"/>
      <c r="X557" s="581"/>
      <c r="Y557" s="582"/>
      <c r="Z557" s="582"/>
      <c r="AA557" s="581"/>
      <c r="AB557" s="581"/>
    </row>
    <row r="558" spans="8:8" ht="16.5" customHeight="1">
      <c r="A558" s="578"/>
      <c r="B558" s="581"/>
      <c r="C558" s="581"/>
      <c r="D558" s="581"/>
      <c r="G558" s="581"/>
      <c r="H558" s="581"/>
      <c r="I558" s="581"/>
      <c r="J558" s="581"/>
      <c r="K558" s="581"/>
      <c r="L558" s="581"/>
      <c r="M558" s="581"/>
      <c r="N558" s="581"/>
      <c r="O558" s="581"/>
      <c r="P558" s="581"/>
      <c r="Q558" s="578"/>
      <c r="R558" s="578"/>
      <c r="S558" s="581"/>
      <c r="T558" s="581"/>
      <c r="U558" s="581"/>
      <c r="V558" s="581"/>
      <c r="W558" s="581"/>
      <c r="X558" s="581"/>
      <c r="Y558" s="582"/>
      <c r="Z558" s="582"/>
      <c r="AA558" s="581"/>
      <c r="AB558" s="581"/>
    </row>
    <row r="559" spans="8:8" ht="16.5" customHeight="1">
      <c r="A559" s="578"/>
      <c r="B559" s="581"/>
      <c r="C559" s="581"/>
      <c r="D559" s="581"/>
      <c r="G559" s="581"/>
      <c r="H559" s="581"/>
      <c r="I559" s="581"/>
      <c r="J559" s="581"/>
      <c r="K559" s="581"/>
      <c r="L559" s="581"/>
      <c r="M559" s="581"/>
      <c r="N559" s="581"/>
      <c r="O559" s="581"/>
      <c r="P559" s="581"/>
      <c r="Q559" s="578"/>
      <c r="R559" s="578"/>
      <c r="S559" s="581"/>
      <c r="T559" s="581"/>
      <c r="U559" s="581"/>
      <c r="V559" s="581"/>
      <c r="W559" s="581"/>
      <c r="X559" s="581"/>
      <c r="Y559" s="582"/>
      <c r="Z559" s="582"/>
      <c r="AA559" s="581"/>
      <c r="AB559" s="581"/>
    </row>
    <row r="560" spans="8:8" ht="16.5" customHeight="1">
      <c r="A560" s="578"/>
      <c r="B560" s="581"/>
      <c r="C560" s="581"/>
      <c r="D560" s="581"/>
      <c r="G560" s="581"/>
      <c r="H560" s="581"/>
      <c r="I560" s="581"/>
      <c r="J560" s="581"/>
      <c r="K560" s="581"/>
      <c r="L560" s="581"/>
      <c r="M560" s="581"/>
      <c r="N560" s="581"/>
      <c r="O560" s="581"/>
      <c r="P560" s="581"/>
      <c r="Q560" s="578"/>
      <c r="R560" s="578"/>
      <c r="S560" s="581"/>
      <c r="T560" s="581"/>
      <c r="U560" s="581"/>
      <c r="V560" s="581"/>
      <c r="W560" s="581"/>
      <c r="X560" s="581"/>
      <c r="Y560" s="582"/>
      <c r="Z560" s="582"/>
      <c r="AA560" s="581"/>
      <c r="AB560" s="581"/>
    </row>
    <row r="561" spans="8:8" ht="16.5" customHeight="1">
      <c r="A561" s="578"/>
      <c r="B561" s="581"/>
      <c r="C561" s="581"/>
      <c r="D561" s="581"/>
      <c r="G561" s="581"/>
      <c r="H561" s="581"/>
      <c r="I561" s="581"/>
      <c r="J561" s="581"/>
      <c r="K561" s="581"/>
      <c r="L561" s="581"/>
      <c r="M561" s="581"/>
      <c r="N561" s="581"/>
      <c r="O561" s="581"/>
      <c r="P561" s="581"/>
      <c r="Q561" s="578"/>
      <c r="R561" s="578"/>
      <c r="S561" s="581"/>
      <c r="T561" s="581"/>
      <c r="U561" s="581"/>
      <c r="V561" s="581"/>
      <c r="W561" s="581"/>
      <c r="X561" s="581"/>
      <c r="Y561" s="582"/>
      <c r="Z561" s="582"/>
      <c r="AA561" s="581"/>
      <c r="AB561" s="581"/>
    </row>
    <row r="562" spans="8:8" ht="16.5" customHeight="1">
      <c r="A562" s="578"/>
      <c r="B562" s="581"/>
      <c r="C562" s="581"/>
      <c r="D562" s="581"/>
      <c r="G562" s="581"/>
      <c r="H562" s="581"/>
      <c r="I562" s="581"/>
      <c r="J562" s="581"/>
      <c r="K562" s="581"/>
      <c r="L562" s="581"/>
      <c r="M562" s="581"/>
      <c r="N562" s="581"/>
      <c r="O562" s="581"/>
      <c r="P562" s="581"/>
      <c r="Q562" s="578"/>
      <c r="R562" s="578"/>
      <c r="S562" s="581"/>
      <c r="T562" s="581"/>
      <c r="U562" s="581"/>
      <c r="V562" s="581"/>
      <c r="W562" s="581"/>
      <c r="X562" s="581"/>
      <c r="Y562" s="582"/>
      <c r="Z562" s="582"/>
      <c r="AA562" s="581"/>
      <c r="AB562" s="581"/>
    </row>
    <row r="563" spans="8:8" ht="16.5" customHeight="1">
      <c r="A563" s="578"/>
      <c r="B563" s="581"/>
      <c r="C563" s="581"/>
      <c r="D563" s="581"/>
      <c r="G563" s="581"/>
      <c r="H563" s="581"/>
      <c r="I563" s="581"/>
      <c r="J563" s="581"/>
      <c r="K563" s="581"/>
      <c r="L563" s="581"/>
      <c r="M563" s="581"/>
      <c r="N563" s="581"/>
      <c r="O563" s="581"/>
      <c r="P563" s="581"/>
      <c r="Q563" s="578"/>
      <c r="R563" s="578"/>
      <c r="S563" s="581"/>
      <c r="T563" s="581"/>
      <c r="U563" s="581"/>
      <c r="V563" s="581"/>
      <c r="W563" s="581"/>
      <c r="X563" s="581"/>
      <c r="Y563" s="582"/>
      <c r="Z563" s="582"/>
      <c r="AA563" s="581"/>
      <c r="AB563" s="581"/>
    </row>
    <row r="564" spans="8:8" ht="16.5" customHeight="1">
      <c r="A564" s="578"/>
      <c r="B564" s="581"/>
      <c r="C564" s="581"/>
      <c r="D564" s="581"/>
      <c r="G564" s="581"/>
      <c r="H564" s="581"/>
      <c r="I564" s="581"/>
      <c r="J564" s="581"/>
      <c r="K564" s="581"/>
      <c r="L564" s="581"/>
      <c r="M564" s="581"/>
      <c r="N564" s="581"/>
      <c r="O564" s="581"/>
      <c r="P564" s="581"/>
      <c r="Q564" s="578"/>
      <c r="R564" s="578"/>
      <c r="S564" s="581"/>
      <c r="T564" s="581"/>
      <c r="U564" s="581"/>
      <c r="V564" s="581"/>
      <c r="W564" s="581"/>
      <c r="X564" s="581"/>
      <c r="Y564" s="582"/>
      <c r="Z564" s="582"/>
      <c r="AA564" s="581"/>
      <c r="AB564" s="581"/>
    </row>
    <row r="565" spans="8:8" ht="16.5" customHeight="1">
      <c r="A565" s="578"/>
      <c r="B565" s="581"/>
      <c r="C565" s="581"/>
      <c r="D565" s="581"/>
      <c r="G565" s="581"/>
      <c r="H565" s="581"/>
      <c r="I565" s="581"/>
      <c r="J565" s="581"/>
      <c r="K565" s="581"/>
      <c r="L565" s="581"/>
      <c r="M565" s="581"/>
      <c r="N565" s="581"/>
      <c r="O565" s="581"/>
      <c r="P565" s="581"/>
      <c r="Q565" s="578"/>
      <c r="R565" s="578"/>
      <c r="S565" s="581"/>
      <c r="T565" s="581"/>
      <c r="U565" s="581"/>
      <c r="V565" s="581"/>
      <c r="W565" s="581"/>
      <c r="X565" s="581"/>
      <c r="Y565" s="582"/>
      <c r="Z565" s="582"/>
      <c r="AA565" s="581"/>
      <c r="AB565" s="581"/>
    </row>
    <row r="566" spans="8:8" ht="16.5" customHeight="1">
      <c r="A566" s="578"/>
      <c r="B566" s="581"/>
      <c r="C566" s="581"/>
      <c r="D566" s="581"/>
      <c r="G566" s="581"/>
      <c r="H566" s="581"/>
      <c r="I566" s="581"/>
      <c r="J566" s="581"/>
      <c r="K566" s="581"/>
      <c r="L566" s="581"/>
      <c r="M566" s="581"/>
      <c r="N566" s="581"/>
      <c r="O566" s="581"/>
      <c r="P566" s="581"/>
      <c r="Q566" s="578"/>
      <c r="R566" s="578"/>
      <c r="S566" s="581"/>
      <c r="T566" s="581"/>
      <c r="U566" s="581"/>
      <c r="V566" s="581"/>
      <c r="W566" s="581"/>
      <c r="X566" s="581"/>
      <c r="Y566" s="582"/>
      <c r="Z566" s="582"/>
      <c r="AA566" s="581"/>
      <c r="AB566" s="581"/>
    </row>
    <row r="567" spans="8:8" ht="16.5" customHeight="1">
      <c r="A567" s="578"/>
      <c r="B567" s="581"/>
      <c r="C567" s="581"/>
      <c r="D567" s="581"/>
      <c r="G567" s="581"/>
      <c r="H567" s="581"/>
      <c r="I567" s="581"/>
      <c r="J567" s="581"/>
      <c r="K567" s="581"/>
      <c r="L567" s="581"/>
      <c r="M567" s="581"/>
      <c r="N567" s="581"/>
      <c r="O567" s="581"/>
      <c r="P567" s="581"/>
      <c r="Q567" s="578"/>
      <c r="R567" s="578"/>
      <c r="S567" s="581"/>
      <c r="T567" s="581"/>
      <c r="U567" s="581"/>
      <c r="V567" s="581"/>
      <c r="W567" s="581"/>
      <c r="X567" s="581"/>
      <c r="Y567" s="582"/>
      <c r="Z567" s="582"/>
      <c r="AA567" s="581"/>
      <c r="AB567" s="581"/>
    </row>
    <row r="568" spans="8:8" ht="16.5" customHeight="1">
      <c r="A568" s="578"/>
      <c r="B568" s="581"/>
      <c r="C568" s="581"/>
      <c r="D568" s="581"/>
      <c r="G568" s="581"/>
      <c r="H568" s="581"/>
      <c r="I568" s="581"/>
      <c r="J568" s="581"/>
      <c r="K568" s="581"/>
      <c r="L568" s="581"/>
      <c r="M568" s="581"/>
      <c r="N568" s="581"/>
      <c r="O568" s="581"/>
      <c r="P568" s="581"/>
      <c r="Q568" s="578"/>
      <c r="R568" s="578"/>
      <c r="S568" s="581"/>
      <c r="T568" s="581"/>
      <c r="U568" s="581"/>
      <c r="V568" s="581"/>
      <c r="W568" s="581"/>
      <c r="X568" s="581"/>
      <c r="Y568" s="582"/>
      <c r="Z568" s="582"/>
      <c r="AA568" s="581"/>
      <c r="AB568" s="581"/>
    </row>
    <row r="569" spans="8:8" ht="16.5" customHeight="1">
      <c r="A569" s="578"/>
      <c r="B569" s="581"/>
      <c r="C569" s="581"/>
      <c r="D569" s="581"/>
      <c r="G569" s="581"/>
      <c r="H569" s="581"/>
      <c r="I569" s="581"/>
      <c r="J569" s="581"/>
      <c r="K569" s="581"/>
      <c r="L569" s="581"/>
      <c r="M569" s="581"/>
      <c r="N569" s="581"/>
      <c r="O569" s="581"/>
      <c r="P569" s="581"/>
      <c r="Q569" s="578"/>
      <c r="R569" s="578"/>
      <c r="S569" s="581"/>
      <c r="T569" s="581"/>
      <c r="U569" s="581"/>
      <c r="V569" s="581"/>
      <c r="W569" s="581"/>
      <c r="X569" s="581"/>
      <c r="Y569" s="582"/>
      <c r="Z569" s="582"/>
      <c r="AA569" s="581"/>
      <c r="AB569" s="581"/>
    </row>
    <row r="570" spans="8:8" ht="16.5" customHeight="1">
      <c r="A570" s="578"/>
      <c r="B570" s="581"/>
      <c r="C570" s="581"/>
      <c r="D570" s="581"/>
      <c r="G570" s="581"/>
      <c r="H570" s="581"/>
      <c r="I570" s="581"/>
      <c r="J570" s="581"/>
      <c r="K570" s="581"/>
      <c r="L570" s="581"/>
      <c r="M570" s="581"/>
      <c r="N570" s="581"/>
      <c r="O570" s="581"/>
      <c r="P570" s="581"/>
      <c r="Q570" s="578"/>
      <c r="R570" s="578"/>
      <c r="S570" s="581"/>
      <c r="T570" s="581"/>
      <c r="U570" s="581"/>
      <c r="V570" s="581"/>
      <c r="W570" s="581"/>
      <c r="X570" s="581"/>
      <c r="Y570" s="582"/>
      <c r="Z570" s="582"/>
      <c r="AA570" s="581"/>
      <c r="AB570" s="581"/>
    </row>
    <row r="571" spans="8:8" ht="16.5" customHeight="1">
      <c r="A571" s="578"/>
      <c r="B571" s="581"/>
      <c r="C571" s="581"/>
      <c r="D571" s="581"/>
      <c r="G571" s="581"/>
      <c r="H571" s="581"/>
      <c r="I571" s="581"/>
      <c r="J571" s="581"/>
      <c r="K571" s="581"/>
      <c r="L571" s="581"/>
      <c r="M571" s="581"/>
      <c r="N571" s="581"/>
      <c r="O571" s="581"/>
      <c r="P571" s="581"/>
      <c r="Q571" s="578"/>
      <c r="R571" s="578"/>
      <c r="S571" s="581"/>
      <c r="T571" s="581"/>
      <c r="U571" s="581"/>
      <c r="V571" s="581"/>
      <c r="W571" s="581"/>
      <c r="X571" s="581"/>
      <c r="Y571" s="582"/>
      <c r="Z571" s="582"/>
      <c r="AA571" s="581"/>
      <c r="AB571" s="581"/>
    </row>
    <row r="572" spans="8:8" ht="16.5" customHeight="1">
      <c r="A572" s="578"/>
      <c r="B572" s="581"/>
      <c r="C572" s="581"/>
      <c r="D572" s="581"/>
      <c r="G572" s="581"/>
      <c r="H572" s="581"/>
      <c r="I572" s="581"/>
      <c r="J572" s="581"/>
      <c r="K572" s="581"/>
      <c r="L572" s="581"/>
      <c r="M572" s="581"/>
      <c r="N572" s="581"/>
      <c r="O572" s="581"/>
      <c r="P572" s="581"/>
      <c r="Q572" s="578"/>
      <c r="R572" s="578"/>
      <c r="S572" s="581"/>
      <c r="T572" s="581"/>
      <c r="U572" s="581"/>
      <c r="V572" s="581"/>
      <c r="W572" s="581"/>
      <c r="X572" s="581"/>
      <c r="Y572" s="582"/>
      <c r="Z572" s="582"/>
      <c r="AA572" s="581"/>
      <c r="AB572" s="581"/>
    </row>
    <row r="573" spans="8:8" ht="16.5" customHeight="1">
      <c r="A573" s="578"/>
      <c r="B573" s="581"/>
      <c r="C573" s="581"/>
      <c r="D573" s="581"/>
      <c r="G573" s="581"/>
      <c r="H573" s="581"/>
      <c r="I573" s="581"/>
      <c r="J573" s="581"/>
      <c r="K573" s="581"/>
      <c r="L573" s="581"/>
      <c r="M573" s="581"/>
      <c r="N573" s="581"/>
      <c r="O573" s="581"/>
      <c r="P573" s="581"/>
      <c r="Q573" s="578"/>
      <c r="R573" s="578"/>
      <c r="S573" s="581"/>
      <c r="T573" s="581"/>
      <c r="U573" s="581"/>
      <c r="V573" s="581"/>
      <c r="W573" s="581"/>
      <c r="X573" s="581"/>
      <c r="Y573" s="582"/>
      <c r="Z573" s="582"/>
      <c r="AA573" s="581"/>
      <c r="AB573" s="581"/>
    </row>
    <row r="574" spans="8:8" ht="16.5" customHeight="1">
      <c r="A574" s="578"/>
      <c r="B574" s="581"/>
      <c r="C574" s="581"/>
      <c r="D574" s="581"/>
      <c r="G574" s="581"/>
      <c r="H574" s="581"/>
      <c r="I574" s="581"/>
      <c r="J574" s="581"/>
      <c r="K574" s="581"/>
      <c r="L574" s="581"/>
      <c r="M574" s="581"/>
      <c r="N574" s="581"/>
      <c r="O574" s="581"/>
      <c r="P574" s="581"/>
      <c r="Q574" s="578"/>
      <c r="R574" s="578"/>
      <c r="S574" s="581"/>
      <c r="T574" s="581"/>
      <c r="U574" s="581"/>
      <c r="V574" s="581"/>
      <c r="W574" s="581"/>
      <c r="X574" s="581"/>
      <c r="Y574" s="582"/>
      <c r="Z574" s="582"/>
      <c r="AA574" s="581"/>
      <c r="AB574" s="581"/>
    </row>
    <row r="575" spans="8:8" ht="16.5" customHeight="1">
      <c r="A575" s="578"/>
      <c r="B575" s="581"/>
      <c r="C575" s="581"/>
      <c r="D575" s="581"/>
      <c r="G575" s="581"/>
      <c r="H575" s="581"/>
      <c r="I575" s="581"/>
      <c r="J575" s="581"/>
      <c r="K575" s="581"/>
      <c r="L575" s="581"/>
      <c r="M575" s="581"/>
      <c r="N575" s="581"/>
      <c r="O575" s="581"/>
      <c r="P575" s="581"/>
      <c r="Q575" s="578"/>
      <c r="R575" s="578"/>
      <c r="S575" s="581"/>
      <c r="T575" s="581"/>
      <c r="U575" s="581"/>
      <c r="V575" s="581"/>
      <c r="W575" s="581"/>
      <c r="X575" s="581"/>
      <c r="Y575" s="582"/>
      <c r="Z575" s="582"/>
      <c r="AA575" s="581"/>
      <c r="AB575" s="581"/>
    </row>
    <row r="576" spans="8:8" ht="16.5" customHeight="1">
      <c r="A576" s="578"/>
      <c r="B576" s="581"/>
      <c r="C576" s="581"/>
      <c r="D576" s="581"/>
      <c r="G576" s="581"/>
      <c r="H576" s="581"/>
      <c r="I576" s="581"/>
      <c r="J576" s="581"/>
      <c r="K576" s="581"/>
      <c r="L576" s="581"/>
      <c r="M576" s="581"/>
      <c r="N576" s="581"/>
      <c r="O576" s="581"/>
      <c r="P576" s="581"/>
      <c r="Q576" s="578"/>
      <c r="R576" s="578"/>
      <c r="S576" s="581"/>
      <c r="T576" s="581"/>
      <c r="U576" s="581"/>
      <c r="V576" s="581"/>
      <c r="W576" s="581"/>
      <c r="X576" s="581"/>
      <c r="Y576" s="582"/>
      <c r="Z576" s="582"/>
      <c r="AA576" s="581"/>
      <c r="AB576" s="581"/>
    </row>
    <row r="577" spans="8:8" ht="16.5" customHeight="1">
      <c r="A577" s="578"/>
      <c r="B577" s="581"/>
      <c r="C577" s="581"/>
      <c r="D577" s="581"/>
      <c r="G577" s="581"/>
      <c r="H577" s="581"/>
      <c r="I577" s="581"/>
      <c r="J577" s="581"/>
      <c r="K577" s="581"/>
      <c r="L577" s="581"/>
      <c r="M577" s="581"/>
      <c r="N577" s="581"/>
      <c r="O577" s="581"/>
      <c r="P577" s="581"/>
      <c r="Q577" s="578"/>
      <c r="R577" s="578"/>
      <c r="S577" s="581"/>
      <c r="T577" s="581"/>
      <c r="U577" s="581"/>
      <c r="V577" s="581"/>
      <c r="W577" s="581"/>
      <c r="X577" s="581"/>
      <c r="Y577" s="582"/>
      <c r="Z577" s="582"/>
      <c r="AA577" s="581"/>
      <c r="AB577" s="581"/>
    </row>
    <row r="578" spans="8:8" ht="16.5" customHeight="1">
      <c r="A578" s="578"/>
      <c r="B578" s="581"/>
      <c r="C578" s="581"/>
      <c r="D578" s="581"/>
      <c r="G578" s="581"/>
      <c r="H578" s="581"/>
      <c r="I578" s="581"/>
      <c r="J578" s="581"/>
      <c r="K578" s="581"/>
      <c r="L578" s="581"/>
      <c r="M578" s="581"/>
      <c r="N578" s="581"/>
      <c r="O578" s="581"/>
      <c r="P578" s="581"/>
      <c r="Q578" s="578"/>
      <c r="R578" s="578"/>
      <c r="S578" s="581"/>
      <c r="T578" s="581"/>
      <c r="U578" s="581"/>
      <c r="V578" s="581"/>
      <c r="W578" s="581"/>
      <c r="X578" s="581"/>
      <c r="Y578" s="582"/>
      <c r="Z578" s="582"/>
      <c r="AA578" s="581"/>
      <c r="AB578" s="581"/>
    </row>
    <row r="579" spans="8:8" ht="16.5" customHeight="1">
      <c r="A579" s="578"/>
      <c r="B579" s="581"/>
      <c r="C579" s="581"/>
      <c r="D579" s="581"/>
      <c r="G579" s="581"/>
      <c r="H579" s="581"/>
      <c r="I579" s="581"/>
      <c r="J579" s="581"/>
      <c r="K579" s="581"/>
      <c r="L579" s="581"/>
      <c r="M579" s="581"/>
      <c r="N579" s="581"/>
      <c r="O579" s="581"/>
      <c r="P579" s="581"/>
      <c r="Q579" s="578"/>
      <c r="R579" s="578"/>
      <c r="S579" s="581"/>
      <c r="T579" s="581"/>
      <c r="U579" s="581"/>
      <c r="V579" s="581"/>
      <c r="W579" s="581"/>
      <c r="X579" s="581"/>
      <c r="Y579" s="582"/>
      <c r="Z579" s="582"/>
      <c r="AA579" s="581"/>
      <c r="AB579" s="581"/>
    </row>
    <row r="580" spans="8:8" ht="16.5" customHeight="1">
      <c r="A580" s="578"/>
      <c r="B580" s="581"/>
      <c r="C580" s="581"/>
      <c r="D580" s="581"/>
      <c r="G580" s="581"/>
      <c r="H580" s="581"/>
      <c r="I580" s="581"/>
      <c r="J580" s="581"/>
      <c r="K580" s="581"/>
      <c r="L580" s="581"/>
      <c r="M580" s="581"/>
      <c r="N580" s="581"/>
      <c r="O580" s="581"/>
      <c r="P580" s="581"/>
      <c r="Q580" s="578"/>
      <c r="R580" s="578"/>
      <c r="S580" s="581"/>
      <c r="T580" s="581"/>
      <c r="U580" s="581"/>
      <c r="V580" s="581"/>
      <c r="W580" s="581"/>
      <c r="X580" s="581"/>
      <c r="Y580" s="582"/>
      <c r="Z580" s="582"/>
      <c r="AA580" s="581"/>
      <c r="AB580" s="581"/>
    </row>
    <row r="581" spans="8:8" ht="16.5" customHeight="1">
      <c r="A581" s="578"/>
      <c r="B581" s="581"/>
      <c r="C581" s="581"/>
      <c r="D581" s="581"/>
      <c r="G581" s="581"/>
      <c r="H581" s="581"/>
      <c r="I581" s="581"/>
      <c r="J581" s="581"/>
      <c r="K581" s="581"/>
      <c r="L581" s="581"/>
      <c r="M581" s="581"/>
      <c r="N581" s="581"/>
      <c r="O581" s="581"/>
      <c r="P581" s="581"/>
      <c r="Q581" s="578"/>
      <c r="R581" s="578"/>
      <c r="S581" s="581"/>
      <c r="T581" s="581"/>
      <c r="U581" s="581"/>
      <c r="V581" s="581"/>
      <c r="W581" s="581"/>
      <c r="X581" s="581"/>
      <c r="Y581" s="582"/>
      <c r="Z581" s="582"/>
      <c r="AA581" s="581"/>
      <c r="AB581" s="581"/>
    </row>
    <row r="582" spans="8:8" ht="16.5" customHeight="1">
      <c r="A582" s="578"/>
      <c r="B582" s="581"/>
      <c r="C582" s="581"/>
      <c r="D582" s="581"/>
      <c r="G582" s="581"/>
      <c r="H582" s="581"/>
      <c r="I582" s="581"/>
      <c r="J582" s="581"/>
      <c r="K582" s="581"/>
      <c r="L582" s="581"/>
      <c r="M582" s="581"/>
      <c r="N582" s="581"/>
      <c r="O582" s="581"/>
      <c r="P582" s="581"/>
      <c r="Q582" s="578"/>
      <c r="R582" s="578"/>
      <c r="S582" s="581"/>
      <c r="T582" s="581"/>
      <c r="U582" s="581"/>
      <c r="V582" s="581"/>
      <c r="W582" s="581"/>
      <c r="X582" s="581"/>
      <c r="Y582" s="582"/>
      <c r="Z582" s="582"/>
      <c r="AA582" s="581"/>
      <c r="AB582" s="581"/>
    </row>
    <row r="583" spans="8:8" ht="16.5" customHeight="1">
      <c r="A583" s="578"/>
      <c r="B583" s="581"/>
      <c r="C583" s="581"/>
      <c r="D583" s="581"/>
      <c r="G583" s="581"/>
      <c r="H583" s="581"/>
      <c r="I583" s="581"/>
      <c r="J583" s="581"/>
      <c r="K583" s="581"/>
      <c r="L583" s="581"/>
      <c r="M583" s="581"/>
      <c r="N583" s="581"/>
      <c r="O583" s="581"/>
      <c r="P583" s="581"/>
      <c r="Q583" s="578"/>
      <c r="R583" s="578"/>
      <c r="S583" s="581"/>
      <c r="T583" s="581"/>
      <c r="U583" s="581"/>
      <c r="V583" s="581"/>
      <c r="W583" s="581"/>
      <c r="X583" s="581"/>
      <c r="Y583" s="582"/>
      <c r="Z583" s="582"/>
      <c r="AA583" s="581"/>
      <c r="AB583" s="581"/>
    </row>
    <row r="584" spans="8:8" ht="16.5" customHeight="1">
      <c r="A584" s="578"/>
      <c r="B584" s="581"/>
      <c r="C584" s="581"/>
      <c r="D584" s="581"/>
      <c r="G584" s="581"/>
      <c r="H584" s="581"/>
      <c r="I584" s="581"/>
      <c r="J584" s="581"/>
      <c r="K584" s="581"/>
      <c r="L584" s="581"/>
      <c r="M584" s="581"/>
      <c r="N584" s="581"/>
      <c r="O584" s="581"/>
      <c r="P584" s="581"/>
      <c r="Q584" s="578"/>
      <c r="R584" s="578"/>
      <c r="S584" s="581"/>
      <c r="T584" s="581"/>
      <c r="U584" s="581"/>
      <c r="V584" s="581"/>
      <c r="W584" s="581"/>
      <c r="X584" s="581"/>
      <c r="Y584" s="582"/>
      <c r="Z584" s="582"/>
      <c r="AA584" s="581"/>
      <c r="AB584" s="581"/>
    </row>
    <row r="585" spans="8:8" ht="16.5" customHeight="1">
      <c r="A585" s="578"/>
      <c r="B585" s="581"/>
      <c r="C585" s="581"/>
      <c r="D585" s="581"/>
      <c r="G585" s="581"/>
      <c r="H585" s="581"/>
      <c r="I585" s="581"/>
      <c r="J585" s="581"/>
      <c r="K585" s="581"/>
      <c r="L585" s="581"/>
      <c r="M585" s="581"/>
      <c r="N585" s="581"/>
      <c r="O585" s="581"/>
      <c r="P585" s="581"/>
      <c r="Q585" s="578"/>
      <c r="R585" s="578"/>
      <c r="S585" s="581"/>
      <c r="T585" s="581"/>
      <c r="U585" s="581"/>
      <c r="V585" s="581"/>
      <c r="W585" s="581"/>
      <c r="X585" s="581"/>
      <c r="Y585" s="582"/>
      <c r="Z585" s="582"/>
      <c r="AA585" s="581"/>
      <c r="AB585" s="581"/>
    </row>
    <row r="586" spans="8:8" ht="16.5" customHeight="1">
      <c r="A586" s="578"/>
      <c r="B586" s="581"/>
      <c r="C586" s="581"/>
      <c r="D586" s="581"/>
      <c r="G586" s="581"/>
      <c r="H586" s="581"/>
      <c r="I586" s="581"/>
      <c r="J586" s="581"/>
      <c r="K586" s="581"/>
      <c r="L586" s="581"/>
      <c r="M586" s="581"/>
      <c r="N586" s="581"/>
      <c r="O586" s="581"/>
      <c r="P586" s="581"/>
      <c r="Q586" s="578"/>
      <c r="R586" s="578"/>
      <c r="S586" s="581"/>
      <c r="T586" s="581"/>
      <c r="U586" s="581"/>
      <c r="V586" s="581"/>
      <c r="W586" s="581"/>
      <c r="X586" s="581"/>
      <c r="Y586" s="582"/>
      <c r="Z586" s="582"/>
      <c r="AA586" s="581"/>
      <c r="AB586" s="581"/>
    </row>
    <row r="587" spans="8:8" ht="16.5" customHeight="1">
      <c r="A587" s="578"/>
      <c r="B587" s="581"/>
      <c r="C587" s="581"/>
      <c r="D587" s="581"/>
      <c r="G587" s="581"/>
      <c r="H587" s="581"/>
      <c r="I587" s="581"/>
      <c r="J587" s="581"/>
      <c r="K587" s="581"/>
      <c r="L587" s="581"/>
      <c r="M587" s="581"/>
      <c r="N587" s="581"/>
      <c r="O587" s="581"/>
      <c r="P587" s="581"/>
      <c r="Q587" s="578"/>
      <c r="R587" s="578"/>
      <c r="S587" s="581"/>
      <c r="T587" s="581"/>
      <c r="U587" s="581"/>
      <c r="V587" s="581"/>
      <c r="W587" s="581"/>
      <c r="X587" s="581"/>
      <c r="Y587" s="582"/>
      <c r="Z587" s="582"/>
      <c r="AA587" s="581"/>
      <c r="AB587" s="581"/>
    </row>
    <row r="588" spans="8:8" ht="16.5" customHeight="1">
      <c r="A588" s="578"/>
      <c r="B588" s="581"/>
      <c r="C588" s="581"/>
      <c r="D588" s="581"/>
      <c r="G588" s="581"/>
      <c r="H588" s="581"/>
      <c r="I588" s="581"/>
      <c r="J588" s="581"/>
      <c r="K588" s="581"/>
      <c r="L588" s="581"/>
      <c r="M588" s="581"/>
      <c r="N588" s="581"/>
      <c r="O588" s="581"/>
      <c r="P588" s="581"/>
      <c r="Q588" s="578"/>
      <c r="R588" s="578"/>
      <c r="S588" s="581"/>
      <c r="T588" s="581"/>
      <c r="U588" s="581"/>
      <c r="V588" s="581"/>
      <c r="W588" s="581"/>
      <c r="X588" s="581"/>
      <c r="Y588" s="582"/>
      <c r="Z588" s="582"/>
      <c r="AA588" s="581"/>
      <c r="AB588" s="581"/>
    </row>
    <row r="589" spans="8:8" ht="16.5" customHeight="1">
      <c r="A589" s="578"/>
      <c r="B589" s="581"/>
      <c r="C589" s="581"/>
      <c r="D589" s="581"/>
      <c r="G589" s="581"/>
      <c r="H589" s="581"/>
      <c r="I589" s="581"/>
      <c r="J589" s="581"/>
      <c r="K589" s="581"/>
      <c r="L589" s="581"/>
      <c r="M589" s="581"/>
      <c r="N589" s="581"/>
      <c r="O589" s="581"/>
      <c r="P589" s="581"/>
      <c r="Q589" s="578"/>
      <c r="R589" s="578"/>
      <c r="S589" s="581"/>
      <c r="T589" s="581"/>
      <c r="U589" s="581"/>
      <c r="V589" s="581"/>
      <c r="W589" s="581"/>
      <c r="X589" s="581"/>
      <c r="Y589" s="582"/>
      <c r="Z589" s="582"/>
      <c r="AA589" s="581"/>
      <c r="AB589" s="581"/>
    </row>
    <row r="590" spans="8:8" ht="16.5" customHeight="1">
      <c r="A590" s="578"/>
      <c r="B590" s="581"/>
      <c r="C590" s="581"/>
      <c r="D590" s="581"/>
      <c r="G590" s="581"/>
      <c r="H590" s="581"/>
      <c r="I590" s="581"/>
      <c r="J590" s="581"/>
      <c r="K590" s="581"/>
      <c r="L590" s="581"/>
      <c r="M590" s="581"/>
      <c r="N590" s="581"/>
      <c r="O590" s="581"/>
      <c r="P590" s="581"/>
      <c r="Q590" s="578"/>
      <c r="R590" s="578"/>
      <c r="S590" s="581"/>
      <c r="T590" s="581"/>
      <c r="U590" s="581"/>
      <c r="V590" s="581"/>
      <c r="W590" s="581"/>
      <c r="X590" s="581"/>
      <c r="Y590" s="582"/>
      <c r="Z590" s="582"/>
      <c r="AA590" s="581"/>
      <c r="AB590" s="581"/>
    </row>
    <row r="591" spans="8:8" ht="16.5" customHeight="1">
      <c r="A591" s="578"/>
      <c r="B591" s="581"/>
      <c r="C591" s="581"/>
      <c r="D591" s="581"/>
      <c r="G591" s="581"/>
      <c r="H591" s="581"/>
      <c r="I591" s="581"/>
      <c r="J591" s="581"/>
      <c r="K591" s="581"/>
      <c r="L591" s="581"/>
      <c r="M591" s="581"/>
      <c r="N591" s="581"/>
      <c r="O591" s="581"/>
      <c r="P591" s="581"/>
      <c r="Q591" s="578"/>
      <c r="R591" s="578"/>
      <c r="S591" s="581"/>
      <c r="T591" s="581"/>
      <c r="U591" s="581"/>
      <c r="V591" s="581"/>
      <c r="W591" s="581"/>
      <c r="X591" s="581"/>
      <c r="Y591" s="582"/>
      <c r="Z591" s="582"/>
      <c r="AA591" s="581"/>
      <c r="AB591" s="581"/>
    </row>
    <row r="592" spans="8:8" ht="16.5" customHeight="1">
      <c r="A592" s="578"/>
      <c r="B592" s="581"/>
      <c r="C592" s="581"/>
      <c r="D592" s="581"/>
      <c r="G592" s="581"/>
      <c r="H592" s="581"/>
      <c r="I592" s="581"/>
      <c r="J592" s="581"/>
      <c r="K592" s="581"/>
      <c r="L592" s="581"/>
      <c r="M592" s="581"/>
      <c r="N592" s="581"/>
      <c r="O592" s="581"/>
      <c r="P592" s="581"/>
      <c r="Q592" s="578"/>
      <c r="R592" s="578"/>
      <c r="S592" s="581"/>
      <c r="T592" s="581"/>
      <c r="U592" s="581"/>
      <c r="V592" s="581"/>
      <c r="W592" s="581"/>
      <c r="X592" s="581"/>
      <c r="Y592" s="582"/>
      <c r="Z592" s="582"/>
      <c r="AA592" s="581"/>
      <c r="AB592" s="581"/>
    </row>
    <row r="593" spans="8:8" ht="16.5" customHeight="1">
      <c r="A593" s="578"/>
      <c r="B593" s="581"/>
      <c r="C593" s="581"/>
      <c r="D593" s="581"/>
      <c r="G593" s="581"/>
      <c r="H593" s="581"/>
      <c r="I593" s="581"/>
      <c r="J593" s="581"/>
      <c r="K593" s="581"/>
      <c r="L593" s="581"/>
      <c r="M593" s="581"/>
      <c r="N593" s="581"/>
      <c r="O593" s="581"/>
      <c r="P593" s="581"/>
      <c r="Q593" s="578"/>
      <c r="R593" s="578"/>
      <c r="S593" s="581"/>
      <c r="T593" s="581"/>
      <c r="U593" s="581"/>
      <c r="V593" s="581"/>
      <c r="W593" s="581"/>
      <c r="X593" s="581"/>
      <c r="Y593" s="582"/>
      <c r="Z593" s="582"/>
      <c r="AA593" s="581"/>
      <c r="AB593" s="581"/>
    </row>
    <row r="594" spans="8:8" ht="16.5" customHeight="1">
      <c r="A594" s="578"/>
      <c r="B594" s="581"/>
      <c r="C594" s="581"/>
      <c r="D594" s="581"/>
      <c r="G594" s="581"/>
      <c r="H594" s="581"/>
      <c r="I594" s="581"/>
      <c r="J594" s="581"/>
      <c r="K594" s="581"/>
      <c r="L594" s="581"/>
      <c r="M594" s="581"/>
      <c r="N594" s="581"/>
      <c r="O594" s="581"/>
      <c r="P594" s="581"/>
      <c r="Q594" s="578"/>
      <c r="R594" s="578"/>
      <c r="S594" s="581"/>
      <c r="T594" s="581"/>
      <c r="U594" s="581"/>
      <c r="V594" s="581"/>
      <c r="W594" s="581"/>
      <c r="X594" s="581"/>
      <c r="Y594" s="582"/>
      <c r="Z594" s="582"/>
      <c r="AA594" s="581"/>
      <c r="AB594" s="581"/>
    </row>
    <row r="595" spans="8:8" ht="16.5" customHeight="1">
      <c r="A595" s="578"/>
      <c r="B595" s="581"/>
      <c r="C595" s="581"/>
      <c r="D595" s="581"/>
      <c r="G595" s="581"/>
      <c r="H595" s="581"/>
      <c r="I595" s="581"/>
      <c r="J595" s="581"/>
      <c r="K595" s="581"/>
      <c r="L595" s="581"/>
      <c r="M595" s="581"/>
      <c r="N595" s="581"/>
      <c r="O595" s="581"/>
      <c r="P595" s="581"/>
      <c r="Q595" s="578"/>
      <c r="R595" s="578"/>
      <c r="S595" s="581"/>
      <c r="T595" s="581"/>
      <c r="U595" s="581"/>
      <c r="V595" s="581"/>
      <c r="W595" s="581"/>
      <c r="X595" s="581"/>
      <c r="Y595" s="582"/>
      <c r="Z595" s="582"/>
      <c r="AA595" s="581"/>
      <c r="AB595" s="581"/>
    </row>
    <row r="596" spans="8:8" ht="16.5" customHeight="1">
      <c r="A596" s="578"/>
      <c r="B596" s="581"/>
      <c r="C596" s="581"/>
      <c r="D596" s="581"/>
      <c r="G596" s="581"/>
      <c r="H596" s="581"/>
      <c r="I596" s="581"/>
      <c r="J596" s="581"/>
      <c r="K596" s="581"/>
      <c r="L596" s="581"/>
      <c r="M596" s="581"/>
      <c r="N596" s="581"/>
      <c r="O596" s="581"/>
      <c r="P596" s="581"/>
      <c r="Q596" s="578"/>
      <c r="R596" s="578"/>
      <c r="S596" s="581"/>
      <c r="T596" s="581"/>
      <c r="U596" s="581"/>
      <c r="V596" s="581"/>
      <c r="W596" s="581"/>
      <c r="X596" s="581"/>
      <c r="Y596" s="582"/>
      <c r="Z596" s="582"/>
      <c r="AA596" s="581"/>
      <c r="AB596" s="581"/>
    </row>
    <row r="597" spans="8:8" ht="16.5" customHeight="1">
      <c r="A597" s="578"/>
      <c r="B597" s="581"/>
      <c r="C597" s="581"/>
      <c r="D597" s="581"/>
      <c r="G597" s="581"/>
      <c r="H597" s="581"/>
      <c r="I597" s="581"/>
      <c r="J597" s="581"/>
      <c r="K597" s="581"/>
      <c r="L597" s="581"/>
      <c r="M597" s="581"/>
      <c r="N597" s="581"/>
      <c r="O597" s="581"/>
      <c r="P597" s="581"/>
      <c r="Q597" s="578"/>
      <c r="R597" s="578"/>
      <c r="S597" s="581"/>
      <c r="T597" s="581"/>
      <c r="U597" s="581"/>
      <c r="V597" s="581"/>
      <c r="W597" s="581"/>
      <c r="X597" s="581"/>
      <c r="Y597" s="582"/>
      <c r="Z597" s="582"/>
      <c r="AA597" s="581"/>
      <c r="AB597" s="581"/>
    </row>
    <row r="598" spans="8:8" ht="16.5" customHeight="1">
      <c r="A598" s="578"/>
      <c r="B598" s="581"/>
      <c r="C598" s="581"/>
      <c r="D598" s="581"/>
      <c r="G598" s="581"/>
      <c r="H598" s="581"/>
      <c r="I598" s="581"/>
      <c r="J598" s="581"/>
      <c r="K598" s="581"/>
      <c r="L598" s="581"/>
      <c r="M598" s="581"/>
      <c r="N598" s="581"/>
      <c r="O598" s="581"/>
      <c r="P598" s="581"/>
      <c r="Q598" s="578"/>
      <c r="R598" s="578"/>
      <c r="S598" s="581"/>
      <c r="T598" s="581"/>
      <c r="U598" s="581"/>
      <c r="V598" s="581"/>
      <c r="W598" s="581"/>
      <c r="X598" s="581"/>
      <c r="Y598" s="582"/>
      <c r="Z598" s="582"/>
      <c r="AA598" s="581"/>
      <c r="AB598" s="581"/>
    </row>
    <row r="599" spans="8:8" ht="16.5" customHeight="1">
      <c r="A599" s="578"/>
      <c r="B599" s="581"/>
      <c r="C599" s="581"/>
      <c r="D599" s="581"/>
      <c r="G599" s="581"/>
      <c r="H599" s="581"/>
      <c r="I599" s="581"/>
      <c r="J599" s="581"/>
      <c r="K599" s="581"/>
      <c r="L599" s="581"/>
      <c r="M599" s="581"/>
      <c r="N599" s="581"/>
      <c r="O599" s="581"/>
      <c r="P599" s="581"/>
      <c r="Q599" s="578"/>
      <c r="R599" s="578"/>
      <c r="S599" s="581"/>
      <c r="T599" s="581"/>
      <c r="U599" s="581"/>
      <c r="V599" s="581"/>
      <c r="W599" s="581"/>
      <c r="X599" s="581"/>
      <c r="Y599" s="582"/>
      <c r="Z599" s="582"/>
      <c r="AA599" s="581"/>
      <c r="AB599" s="581"/>
    </row>
    <row r="600" spans="8:8" ht="16.5" customHeight="1">
      <c r="A600" s="578"/>
      <c r="B600" s="581"/>
      <c r="C600" s="581"/>
      <c r="D600" s="581"/>
      <c r="G600" s="581"/>
      <c r="H600" s="581"/>
      <c r="I600" s="581"/>
      <c r="J600" s="581"/>
      <c r="K600" s="581"/>
      <c r="L600" s="581"/>
      <c r="M600" s="581"/>
      <c r="N600" s="581"/>
      <c r="O600" s="581"/>
      <c r="P600" s="581"/>
      <c r="Q600" s="578"/>
      <c r="R600" s="578"/>
      <c r="S600" s="581"/>
      <c r="T600" s="581"/>
      <c r="U600" s="581"/>
      <c r="V600" s="581"/>
      <c r="W600" s="581"/>
      <c r="X600" s="581"/>
      <c r="Y600" s="582"/>
      <c r="Z600" s="582"/>
      <c r="AA600" s="581"/>
      <c r="AB600" s="581"/>
    </row>
    <row r="601" spans="8:8" ht="16.5" customHeight="1">
      <c r="A601" s="578"/>
      <c r="B601" s="581"/>
      <c r="C601" s="581"/>
      <c r="D601" s="581"/>
      <c r="G601" s="581"/>
      <c r="H601" s="581"/>
      <c r="I601" s="581"/>
      <c r="J601" s="581"/>
      <c r="K601" s="581"/>
      <c r="L601" s="581"/>
      <c r="M601" s="581"/>
      <c r="N601" s="581"/>
      <c r="O601" s="581"/>
      <c r="P601" s="581"/>
      <c r="Q601" s="578"/>
      <c r="R601" s="578"/>
      <c r="S601" s="581"/>
      <c r="T601" s="581"/>
      <c r="U601" s="581"/>
      <c r="V601" s="581"/>
      <c r="W601" s="581"/>
      <c r="X601" s="581"/>
      <c r="Y601" s="582"/>
      <c r="Z601" s="582"/>
      <c r="AA601" s="581"/>
      <c r="AB601" s="581"/>
    </row>
    <row r="602" spans="8:8" ht="16.5" customHeight="1">
      <c r="A602" s="578"/>
      <c r="B602" s="581"/>
      <c r="C602" s="581"/>
      <c r="D602" s="581"/>
      <c r="G602" s="581"/>
      <c r="H602" s="581"/>
      <c r="I602" s="581"/>
      <c r="J602" s="581"/>
      <c r="K602" s="581"/>
      <c r="L602" s="581"/>
      <c r="M602" s="581"/>
      <c r="N602" s="581"/>
      <c r="O602" s="581"/>
      <c r="P602" s="581"/>
      <c r="Q602" s="578"/>
      <c r="R602" s="578"/>
      <c r="S602" s="581"/>
      <c r="T602" s="581"/>
      <c r="U602" s="581"/>
      <c r="V602" s="581"/>
      <c r="W602" s="581"/>
      <c r="X602" s="581"/>
      <c r="Y602" s="582"/>
      <c r="Z602" s="582"/>
      <c r="AA602" s="581"/>
      <c r="AB602" s="581"/>
    </row>
    <row r="603" spans="8:8" ht="16.5" customHeight="1">
      <c r="A603" s="578"/>
      <c r="B603" s="581"/>
      <c r="C603" s="581"/>
      <c r="D603" s="581"/>
      <c r="G603" s="581"/>
      <c r="H603" s="581"/>
      <c r="I603" s="581"/>
      <c r="J603" s="581"/>
      <c r="K603" s="581"/>
      <c r="L603" s="581"/>
      <c r="M603" s="581"/>
      <c r="N603" s="581"/>
      <c r="O603" s="581"/>
      <c r="P603" s="581"/>
      <c r="Q603" s="578"/>
      <c r="R603" s="578"/>
      <c r="S603" s="581"/>
      <c r="T603" s="581"/>
      <c r="U603" s="581"/>
      <c r="V603" s="581"/>
      <c r="W603" s="581"/>
      <c r="X603" s="581"/>
      <c r="Y603" s="582"/>
      <c r="Z603" s="582"/>
      <c r="AA603" s="581"/>
      <c r="AB603" s="581"/>
    </row>
    <row r="604" spans="8:8" ht="16.5" customHeight="1">
      <c r="A604" s="578"/>
      <c r="B604" s="581"/>
      <c r="C604" s="581"/>
      <c r="D604" s="581"/>
      <c r="G604" s="581"/>
      <c r="H604" s="581"/>
      <c r="I604" s="581"/>
      <c r="J604" s="581"/>
      <c r="K604" s="581"/>
      <c r="L604" s="581"/>
      <c r="M604" s="581"/>
      <c r="N604" s="581"/>
      <c r="O604" s="581"/>
      <c r="P604" s="581"/>
      <c r="Q604" s="578"/>
      <c r="R604" s="578"/>
      <c r="S604" s="581"/>
      <c r="T604" s="581"/>
      <c r="U604" s="581"/>
      <c r="V604" s="581"/>
      <c r="W604" s="581"/>
      <c r="X604" s="581"/>
      <c r="Y604" s="582"/>
      <c r="Z604" s="582"/>
      <c r="AA604" s="581"/>
      <c r="AB604" s="581"/>
    </row>
    <row r="605" spans="8:8" ht="16.5" customHeight="1">
      <c r="A605" s="578"/>
      <c r="B605" s="581"/>
      <c r="C605" s="581"/>
      <c r="D605" s="581"/>
      <c r="G605" s="581"/>
      <c r="H605" s="581"/>
      <c r="I605" s="581"/>
      <c r="J605" s="581"/>
      <c r="K605" s="581"/>
      <c r="L605" s="581"/>
      <c r="M605" s="581"/>
      <c r="N605" s="581"/>
      <c r="O605" s="581"/>
      <c r="P605" s="581"/>
      <c r="Q605" s="578"/>
      <c r="R605" s="578"/>
      <c r="S605" s="581"/>
      <c r="T605" s="581"/>
      <c r="U605" s="581"/>
      <c r="V605" s="581"/>
      <c r="W605" s="581"/>
      <c r="X605" s="581"/>
      <c r="Y605" s="582"/>
      <c r="Z605" s="582"/>
      <c r="AA605" s="581"/>
      <c r="AB605" s="581"/>
    </row>
    <row r="606" spans="8:8" ht="16.5" customHeight="1">
      <c r="A606" s="578"/>
      <c r="B606" s="581"/>
      <c r="C606" s="581"/>
      <c r="D606" s="581"/>
      <c r="G606" s="581"/>
      <c r="H606" s="581"/>
      <c r="I606" s="581"/>
      <c r="J606" s="581"/>
      <c r="K606" s="581"/>
      <c r="L606" s="581"/>
      <c r="M606" s="581"/>
      <c r="N606" s="581"/>
      <c r="O606" s="581"/>
      <c r="P606" s="581"/>
      <c r="Q606" s="578"/>
      <c r="R606" s="578"/>
      <c r="S606" s="581"/>
      <c r="T606" s="581"/>
      <c r="U606" s="581"/>
      <c r="V606" s="581"/>
      <c r="W606" s="581"/>
      <c r="X606" s="581"/>
      <c r="Y606" s="582"/>
      <c r="Z606" s="582"/>
      <c r="AA606" s="581"/>
      <c r="AB606" s="581"/>
    </row>
    <row r="607" spans="8:8" ht="16.5" customHeight="1">
      <c r="A607" s="578"/>
      <c r="B607" s="581"/>
      <c r="C607" s="581"/>
      <c r="D607" s="581"/>
      <c r="G607" s="581"/>
      <c r="H607" s="581"/>
      <c r="I607" s="581"/>
      <c r="J607" s="581"/>
      <c r="K607" s="581"/>
      <c r="L607" s="581"/>
      <c r="M607" s="581"/>
      <c r="N607" s="581"/>
      <c r="O607" s="581"/>
      <c r="P607" s="581"/>
      <c r="Q607" s="578"/>
      <c r="R607" s="578"/>
      <c r="S607" s="581"/>
      <c r="T607" s="581"/>
      <c r="U607" s="581"/>
      <c r="V607" s="581"/>
      <c r="W607" s="581"/>
      <c r="X607" s="581"/>
      <c r="Y607" s="582"/>
      <c r="Z607" s="582"/>
      <c r="AA607" s="581"/>
      <c r="AB607" s="581"/>
    </row>
    <row r="608" spans="8:8" ht="16.5" customHeight="1">
      <c r="A608" s="578"/>
      <c r="B608" s="581"/>
      <c r="C608" s="581"/>
      <c r="D608" s="581"/>
      <c r="G608" s="581"/>
      <c r="H608" s="581"/>
      <c r="I608" s="581"/>
      <c r="J608" s="581"/>
      <c r="K608" s="581"/>
      <c r="L608" s="581"/>
      <c r="M608" s="581"/>
      <c r="N608" s="581"/>
      <c r="O608" s="581"/>
      <c r="P608" s="581"/>
      <c r="Q608" s="578"/>
      <c r="R608" s="578"/>
      <c r="S608" s="581"/>
      <c r="T608" s="581"/>
      <c r="U608" s="581"/>
      <c r="V608" s="581"/>
      <c r="W608" s="581"/>
      <c r="X608" s="581"/>
      <c r="Y608" s="582"/>
      <c r="Z608" s="582"/>
      <c r="AA608" s="581"/>
      <c r="AB608" s="581"/>
    </row>
    <row r="609" spans="8:8" ht="16.5" customHeight="1">
      <c r="A609" s="578"/>
      <c r="B609" s="581"/>
      <c r="C609" s="581"/>
      <c r="D609" s="581"/>
      <c r="G609" s="581"/>
      <c r="H609" s="581"/>
      <c r="I609" s="581"/>
      <c r="J609" s="581"/>
      <c r="K609" s="581"/>
      <c r="L609" s="581"/>
      <c r="M609" s="581"/>
      <c r="N609" s="581"/>
      <c r="O609" s="581"/>
      <c r="P609" s="581"/>
      <c r="Q609" s="578"/>
      <c r="R609" s="578"/>
      <c r="S609" s="581"/>
      <c r="T609" s="581"/>
      <c r="U609" s="581"/>
      <c r="V609" s="581"/>
      <c r="W609" s="581"/>
      <c r="X609" s="581"/>
      <c r="Y609" s="582"/>
      <c r="Z609" s="582"/>
      <c r="AA609" s="581"/>
      <c r="AB609" s="581"/>
    </row>
    <row r="610" spans="8:8" ht="16.5" customHeight="1">
      <c r="A610" s="578"/>
      <c r="B610" s="581"/>
      <c r="C610" s="581"/>
      <c r="D610" s="581"/>
      <c r="G610" s="581"/>
      <c r="H610" s="581"/>
      <c r="I610" s="581"/>
      <c r="J610" s="581"/>
      <c r="K610" s="581"/>
      <c r="L610" s="581"/>
      <c r="M610" s="581"/>
      <c r="N610" s="581"/>
      <c r="O610" s="581"/>
      <c r="P610" s="581"/>
      <c r="Q610" s="578"/>
      <c r="R610" s="578"/>
      <c r="S610" s="581"/>
      <c r="T610" s="581"/>
      <c r="U610" s="581"/>
      <c r="V610" s="581"/>
      <c r="W610" s="581"/>
      <c r="X610" s="581"/>
      <c r="Y610" s="582"/>
      <c r="Z610" s="582"/>
      <c r="AA610" s="581"/>
      <c r="AB610" s="581"/>
    </row>
    <row r="611" spans="8:8" ht="16.5" customHeight="1">
      <c r="A611" s="578"/>
      <c r="B611" s="581"/>
      <c r="C611" s="581"/>
      <c r="D611" s="581"/>
      <c r="G611" s="581"/>
      <c r="H611" s="581"/>
      <c r="I611" s="581"/>
      <c r="J611" s="581"/>
      <c r="K611" s="581"/>
      <c r="L611" s="581"/>
      <c r="M611" s="581"/>
      <c r="N611" s="581"/>
      <c r="O611" s="581"/>
      <c r="P611" s="581"/>
      <c r="Q611" s="578"/>
      <c r="R611" s="578"/>
      <c r="S611" s="581"/>
      <c r="T611" s="581"/>
      <c r="U611" s="581"/>
      <c r="V611" s="581"/>
      <c r="W611" s="581"/>
      <c r="X611" s="581"/>
      <c r="Y611" s="582"/>
      <c r="Z611" s="582"/>
      <c r="AA611" s="581"/>
      <c r="AB611" s="581"/>
    </row>
    <row r="612" spans="8:8" ht="16.5" customHeight="1">
      <c r="A612" s="578"/>
      <c r="B612" s="581"/>
      <c r="C612" s="581"/>
      <c r="D612" s="581"/>
      <c r="G612" s="581"/>
      <c r="H612" s="581"/>
      <c r="I612" s="581"/>
      <c r="J612" s="581"/>
      <c r="K612" s="581"/>
      <c r="L612" s="581"/>
      <c r="M612" s="581"/>
      <c r="N612" s="581"/>
      <c r="O612" s="581"/>
      <c r="P612" s="581"/>
      <c r="Q612" s="578"/>
      <c r="R612" s="578"/>
      <c r="S612" s="581"/>
      <c r="T612" s="581"/>
      <c r="U612" s="581"/>
      <c r="V612" s="581"/>
      <c r="W612" s="581"/>
      <c r="X612" s="581"/>
      <c r="Y612" s="582"/>
      <c r="Z612" s="582"/>
      <c r="AA612" s="581"/>
      <c r="AB612" s="581"/>
    </row>
    <row r="613" spans="8:8" ht="16.5" customHeight="1">
      <c r="A613" s="578"/>
      <c r="B613" s="581"/>
      <c r="C613" s="581"/>
      <c r="D613" s="581"/>
      <c r="G613" s="581"/>
      <c r="H613" s="581"/>
      <c r="I613" s="581"/>
      <c r="J613" s="581"/>
      <c r="K613" s="581"/>
      <c r="L613" s="581"/>
      <c r="M613" s="581"/>
      <c r="N613" s="581"/>
      <c r="O613" s="581"/>
      <c r="P613" s="581"/>
      <c r="Q613" s="578"/>
      <c r="R613" s="578"/>
      <c r="S613" s="581"/>
      <c r="T613" s="581"/>
      <c r="U613" s="581"/>
      <c r="V613" s="581"/>
      <c r="W613" s="581"/>
      <c r="X613" s="581"/>
      <c r="Y613" s="582"/>
      <c r="Z613" s="582"/>
      <c r="AA613" s="581"/>
      <c r="AB613" s="581"/>
    </row>
    <row r="614" spans="8:8" ht="16.5" customHeight="1">
      <c r="A614" s="578"/>
      <c r="B614" s="581"/>
      <c r="C614" s="581"/>
      <c r="D614" s="581"/>
      <c r="G614" s="581"/>
      <c r="H614" s="581"/>
      <c r="I614" s="581"/>
      <c r="J614" s="581"/>
      <c r="K614" s="581"/>
      <c r="L614" s="581"/>
      <c r="M614" s="581"/>
      <c r="N614" s="581"/>
      <c r="O614" s="581"/>
      <c r="P614" s="581"/>
      <c r="Q614" s="578"/>
      <c r="R614" s="578"/>
      <c r="S614" s="581"/>
      <c r="T614" s="581"/>
      <c r="U614" s="581"/>
      <c r="V614" s="581"/>
      <c r="W614" s="581"/>
      <c r="X614" s="581"/>
      <c r="Y614" s="582"/>
      <c r="Z614" s="582"/>
      <c r="AA614" s="581"/>
      <c r="AB614" s="581"/>
    </row>
    <row r="615" spans="8:8" ht="16.5" customHeight="1">
      <c r="A615" s="578"/>
      <c r="B615" s="581"/>
      <c r="C615" s="581"/>
      <c r="D615" s="581"/>
      <c r="G615" s="581"/>
      <c r="H615" s="581"/>
      <c r="I615" s="581"/>
      <c r="J615" s="581"/>
      <c r="K615" s="581"/>
      <c r="L615" s="581"/>
      <c r="M615" s="581"/>
      <c r="N615" s="581"/>
      <c r="O615" s="581"/>
      <c r="P615" s="581"/>
      <c r="Q615" s="578"/>
      <c r="R615" s="578"/>
      <c r="S615" s="581"/>
      <c r="T615" s="581"/>
      <c r="U615" s="581"/>
      <c r="V615" s="581"/>
      <c r="W615" s="581"/>
      <c r="X615" s="581"/>
      <c r="Y615" s="582"/>
      <c r="Z615" s="582"/>
      <c r="AA615" s="581"/>
      <c r="AB615" s="581"/>
    </row>
    <row r="616" spans="8:8" ht="16.5" customHeight="1">
      <c r="A616" s="578"/>
      <c r="B616" s="581"/>
      <c r="C616" s="581"/>
      <c r="D616" s="581"/>
      <c r="G616" s="581"/>
      <c r="H616" s="581"/>
      <c r="I616" s="581"/>
      <c r="J616" s="581"/>
      <c r="K616" s="581"/>
      <c r="L616" s="581"/>
      <c r="M616" s="581"/>
      <c r="N616" s="581"/>
      <c r="O616" s="581"/>
      <c r="P616" s="581"/>
      <c r="Q616" s="578"/>
      <c r="R616" s="578"/>
      <c r="S616" s="581"/>
      <c r="T616" s="581"/>
      <c r="U616" s="581"/>
      <c r="V616" s="581"/>
      <c r="W616" s="581"/>
      <c r="X616" s="581"/>
      <c r="Y616" s="582"/>
      <c r="Z616" s="582"/>
      <c r="AA616" s="581"/>
      <c r="AB616" s="581"/>
    </row>
    <row r="617" spans="8:8" ht="16.5" customHeight="1">
      <c r="A617" s="578"/>
      <c r="B617" s="581"/>
      <c r="C617" s="581"/>
      <c r="D617" s="581"/>
      <c r="G617" s="581"/>
      <c r="H617" s="581"/>
      <c r="I617" s="581"/>
      <c r="J617" s="581"/>
      <c r="K617" s="581"/>
      <c r="L617" s="581"/>
      <c r="M617" s="581"/>
      <c r="N617" s="581"/>
      <c r="O617" s="581"/>
      <c r="P617" s="581"/>
      <c r="Q617" s="578"/>
      <c r="R617" s="578"/>
      <c r="S617" s="581"/>
      <c r="T617" s="581"/>
      <c r="U617" s="581"/>
      <c r="V617" s="581"/>
      <c r="W617" s="581"/>
      <c r="X617" s="581"/>
      <c r="Y617" s="582"/>
      <c r="Z617" s="582"/>
      <c r="AA617" s="581"/>
      <c r="AB617" s="581"/>
    </row>
    <row r="618" spans="8:8" ht="16.5" customHeight="1">
      <c r="A618" s="578"/>
      <c r="B618" s="581"/>
      <c r="C618" s="581"/>
      <c r="D618" s="581"/>
      <c r="G618" s="581"/>
      <c r="H618" s="581"/>
      <c r="I618" s="581"/>
      <c r="J618" s="581"/>
      <c r="K618" s="581"/>
      <c r="L618" s="581"/>
      <c r="M618" s="581"/>
      <c r="N618" s="581"/>
      <c r="O618" s="581"/>
      <c r="P618" s="581"/>
      <c r="Q618" s="578"/>
      <c r="R618" s="578"/>
      <c r="S618" s="581"/>
      <c r="T618" s="581"/>
      <c r="U618" s="581"/>
      <c r="V618" s="581"/>
      <c r="W618" s="581"/>
      <c r="X618" s="581"/>
      <c r="Y618" s="582"/>
      <c r="Z618" s="582"/>
      <c r="AA618" s="581"/>
      <c r="AB618" s="581"/>
    </row>
    <row r="619" spans="8:8" ht="16.5" customHeight="1">
      <c r="A619" s="578"/>
      <c r="B619" s="581"/>
      <c r="C619" s="581"/>
      <c r="D619" s="581"/>
      <c r="G619" s="581"/>
      <c r="H619" s="581"/>
      <c r="I619" s="581"/>
      <c r="J619" s="581"/>
      <c r="K619" s="581"/>
      <c r="L619" s="581"/>
      <c r="M619" s="581"/>
      <c r="N619" s="581"/>
      <c r="O619" s="581"/>
      <c r="P619" s="581"/>
      <c r="Q619" s="578"/>
      <c r="R619" s="578"/>
      <c r="S619" s="581"/>
      <c r="T619" s="581"/>
      <c r="U619" s="581"/>
      <c r="V619" s="581"/>
      <c r="W619" s="581"/>
      <c r="X619" s="581"/>
      <c r="Y619" s="582"/>
      <c r="Z619" s="582"/>
      <c r="AA619" s="581"/>
      <c r="AB619" s="581"/>
    </row>
    <row r="620" spans="8:8" ht="16.5" customHeight="1">
      <c r="A620" s="578"/>
      <c r="B620" s="581"/>
      <c r="C620" s="581"/>
      <c r="D620" s="581"/>
      <c r="G620" s="581"/>
      <c r="H620" s="581"/>
      <c r="I620" s="581"/>
      <c r="J620" s="581"/>
      <c r="K620" s="581"/>
      <c r="L620" s="581"/>
      <c r="M620" s="581"/>
      <c r="N620" s="581"/>
      <c r="O620" s="581"/>
      <c r="P620" s="581"/>
      <c r="Q620" s="578"/>
      <c r="R620" s="578"/>
      <c r="S620" s="581"/>
      <c r="T620" s="581"/>
      <c r="U620" s="581"/>
      <c r="V620" s="581"/>
      <c r="W620" s="581"/>
      <c r="X620" s="581"/>
      <c r="Y620" s="582"/>
      <c r="Z620" s="582"/>
      <c r="AA620" s="581"/>
      <c r="AB620" s="581"/>
    </row>
    <row r="621" spans="8:8" ht="16.5" customHeight="1">
      <c r="A621" s="578"/>
      <c r="B621" s="581"/>
      <c r="C621" s="581"/>
      <c r="D621" s="581"/>
      <c r="G621" s="581"/>
      <c r="H621" s="581"/>
      <c r="I621" s="581"/>
      <c r="J621" s="581"/>
      <c r="K621" s="581"/>
      <c r="L621" s="581"/>
      <c r="M621" s="581"/>
      <c r="N621" s="581"/>
      <c r="O621" s="581"/>
      <c r="P621" s="581"/>
      <c r="Q621" s="578"/>
      <c r="R621" s="578"/>
      <c r="S621" s="581"/>
      <c r="T621" s="581"/>
      <c r="U621" s="581"/>
      <c r="V621" s="581"/>
      <c r="W621" s="581"/>
      <c r="X621" s="581"/>
      <c r="Y621" s="582"/>
      <c r="Z621" s="582"/>
      <c r="AA621" s="581"/>
      <c r="AB621" s="581"/>
    </row>
    <row r="622" spans="8:8" ht="16.5" customHeight="1">
      <c r="A622" s="578"/>
      <c r="B622" s="581"/>
      <c r="C622" s="581"/>
      <c r="D622" s="581"/>
      <c r="G622" s="581"/>
      <c r="H622" s="581"/>
      <c r="I622" s="581"/>
      <c r="J622" s="581"/>
      <c r="K622" s="581"/>
      <c r="L622" s="581"/>
      <c r="M622" s="581"/>
      <c r="N622" s="581"/>
      <c r="O622" s="581"/>
      <c r="P622" s="581"/>
      <c r="Q622" s="578"/>
      <c r="R622" s="578"/>
      <c r="S622" s="581"/>
      <c r="T622" s="581"/>
      <c r="U622" s="581"/>
      <c r="V622" s="581"/>
      <c r="W622" s="581"/>
      <c r="X622" s="581"/>
      <c r="Y622" s="582"/>
      <c r="Z622" s="582"/>
      <c r="AA622" s="581"/>
      <c r="AB622" s="581"/>
    </row>
    <row r="623" spans="8:8" ht="16.5" customHeight="1">
      <c r="A623" s="578"/>
      <c r="B623" s="581"/>
      <c r="C623" s="581"/>
      <c r="D623" s="581"/>
      <c r="G623" s="581"/>
      <c r="H623" s="581"/>
      <c r="I623" s="581"/>
      <c r="J623" s="581"/>
      <c r="K623" s="581"/>
      <c r="L623" s="581"/>
      <c r="M623" s="581"/>
      <c r="N623" s="581"/>
      <c r="O623" s="581"/>
      <c r="P623" s="581"/>
      <c r="Q623" s="578"/>
      <c r="R623" s="578"/>
      <c r="S623" s="581"/>
      <c r="T623" s="581"/>
      <c r="U623" s="581"/>
      <c r="V623" s="581"/>
      <c r="W623" s="581"/>
      <c r="X623" s="581"/>
      <c r="Y623" s="582"/>
      <c r="Z623" s="582"/>
      <c r="AA623" s="581"/>
      <c r="AB623" s="581"/>
    </row>
    <row r="624" spans="8:8" ht="16.5" customHeight="1">
      <c r="A624" s="578"/>
      <c r="B624" s="581"/>
      <c r="C624" s="581"/>
      <c r="D624" s="581"/>
      <c r="G624" s="581"/>
      <c r="H624" s="581"/>
      <c r="I624" s="581"/>
      <c r="J624" s="581"/>
      <c r="K624" s="581"/>
      <c r="L624" s="581"/>
      <c r="M624" s="581"/>
      <c r="N624" s="581"/>
      <c r="O624" s="581"/>
      <c r="P624" s="581"/>
      <c r="Q624" s="578"/>
      <c r="R624" s="578"/>
      <c r="S624" s="581"/>
      <c r="T624" s="581"/>
      <c r="U624" s="581"/>
      <c r="V624" s="581"/>
      <c r="W624" s="581"/>
      <c r="X624" s="581"/>
      <c r="Y624" s="582"/>
      <c r="Z624" s="582"/>
      <c r="AA624" s="581"/>
      <c r="AB624" s="581"/>
    </row>
    <row r="625" spans="8:8" ht="16.5" customHeight="1">
      <c r="A625" s="578"/>
      <c r="B625" s="581"/>
      <c r="C625" s="581"/>
      <c r="D625" s="581"/>
      <c r="G625" s="581"/>
      <c r="H625" s="581"/>
      <c r="I625" s="581"/>
      <c r="J625" s="581"/>
      <c r="K625" s="581"/>
      <c r="L625" s="581"/>
      <c r="M625" s="581"/>
      <c r="N625" s="581"/>
      <c r="O625" s="581"/>
      <c r="P625" s="581"/>
      <c r="Q625" s="578"/>
      <c r="R625" s="578"/>
      <c r="S625" s="581"/>
      <c r="T625" s="581"/>
      <c r="U625" s="581"/>
      <c r="V625" s="581"/>
      <c r="W625" s="581"/>
      <c r="X625" s="581"/>
      <c r="Y625" s="582"/>
      <c r="Z625" s="582"/>
      <c r="AA625" s="581"/>
      <c r="AB625" s="581"/>
    </row>
    <row r="626" spans="8:8" ht="16.5" customHeight="1">
      <c r="A626" s="578"/>
      <c r="B626" s="581"/>
      <c r="C626" s="581"/>
      <c r="D626" s="581"/>
      <c r="G626" s="581"/>
      <c r="H626" s="581"/>
      <c r="I626" s="581"/>
      <c r="J626" s="581"/>
      <c r="K626" s="581"/>
      <c r="L626" s="581"/>
      <c r="M626" s="581"/>
      <c r="N626" s="581"/>
      <c r="O626" s="581"/>
      <c r="P626" s="581"/>
      <c r="Q626" s="578"/>
      <c r="R626" s="578"/>
      <c r="S626" s="581"/>
      <c r="T626" s="581"/>
      <c r="U626" s="581"/>
      <c r="V626" s="581"/>
      <c r="W626" s="581"/>
      <c r="X626" s="581"/>
      <c r="Y626" s="582"/>
      <c r="Z626" s="582"/>
      <c r="AA626" s="581"/>
      <c r="AB626" s="581"/>
    </row>
    <row r="627" spans="8:8" ht="16.5" customHeight="1">
      <c r="A627" s="578"/>
      <c r="B627" s="581"/>
      <c r="C627" s="581"/>
      <c r="D627" s="581"/>
      <c r="G627" s="581"/>
      <c r="H627" s="581"/>
      <c r="I627" s="581"/>
      <c r="J627" s="581"/>
      <c r="K627" s="581"/>
      <c r="L627" s="581"/>
      <c r="M627" s="581"/>
      <c r="N627" s="581"/>
      <c r="O627" s="581"/>
      <c r="P627" s="581"/>
      <c r="Q627" s="578"/>
      <c r="R627" s="578"/>
      <c r="S627" s="581"/>
      <c r="T627" s="581"/>
      <c r="U627" s="581"/>
      <c r="V627" s="581"/>
      <c r="W627" s="581"/>
      <c r="X627" s="581"/>
      <c r="Y627" s="582"/>
      <c r="Z627" s="582"/>
      <c r="AA627" s="581"/>
      <c r="AB627" s="581"/>
    </row>
    <row r="628" spans="8:8" ht="16.5" customHeight="1">
      <c r="A628" s="578"/>
      <c r="B628" s="581"/>
      <c r="C628" s="581"/>
      <c r="D628" s="581"/>
      <c r="G628" s="581"/>
      <c r="H628" s="581"/>
      <c r="I628" s="581"/>
      <c r="J628" s="581"/>
      <c r="K628" s="581"/>
      <c r="L628" s="581"/>
      <c r="M628" s="581"/>
      <c r="N628" s="581"/>
      <c r="O628" s="581"/>
      <c r="P628" s="581"/>
      <c r="Q628" s="578"/>
      <c r="R628" s="578"/>
      <c r="S628" s="581"/>
      <c r="T628" s="581"/>
      <c r="U628" s="581"/>
      <c r="V628" s="581"/>
      <c r="W628" s="581"/>
      <c r="X628" s="581"/>
      <c r="Y628" s="582"/>
      <c r="Z628" s="582"/>
      <c r="AA628" s="581"/>
      <c r="AB628" s="581"/>
    </row>
    <row r="629" spans="8:8" ht="16.5" customHeight="1">
      <c r="A629" s="578"/>
      <c r="B629" s="581"/>
      <c r="C629" s="581"/>
      <c r="D629" s="581"/>
      <c r="G629" s="581"/>
      <c r="H629" s="581"/>
      <c r="I629" s="581"/>
      <c r="J629" s="581"/>
      <c r="K629" s="581"/>
      <c r="L629" s="581"/>
      <c r="M629" s="581"/>
      <c r="N629" s="581"/>
      <c r="O629" s="581"/>
      <c r="P629" s="581"/>
      <c r="Q629" s="578"/>
      <c r="R629" s="578"/>
      <c r="S629" s="581"/>
      <c r="T629" s="581"/>
      <c r="U629" s="581"/>
      <c r="V629" s="581"/>
      <c r="W629" s="581"/>
      <c r="X629" s="581"/>
      <c r="Y629" s="582"/>
      <c r="Z629" s="582"/>
      <c r="AA629" s="581"/>
      <c r="AB629" s="581"/>
    </row>
    <row r="630" spans="8:8" ht="16.5" customHeight="1">
      <c r="A630" s="578"/>
      <c r="B630" s="581"/>
      <c r="C630" s="581"/>
      <c r="D630" s="581"/>
      <c r="G630" s="581"/>
      <c r="H630" s="581"/>
      <c r="I630" s="581"/>
      <c r="J630" s="581"/>
      <c r="K630" s="581"/>
      <c r="L630" s="581"/>
      <c r="M630" s="581"/>
      <c r="N630" s="581"/>
      <c r="O630" s="581"/>
      <c r="P630" s="581"/>
      <c r="Q630" s="578"/>
      <c r="R630" s="578"/>
      <c r="S630" s="581"/>
      <c r="T630" s="581"/>
      <c r="U630" s="581"/>
      <c r="V630" s="581"/>
      <c r="W630" s="581"/>
      <c r="X630" s="581"/>
      <c r="Y630" s="582"/>
      <c r="Z630" s="582"/>
      <c r="AA630" s="581"/>
      <c r="AB630" s="581"/>
    </row>
    <row r="631" spans="8:8" ht="16.5" customHeight="1">
      <c r="A631" s="578"/>
      <c r="B631" s="581"/>
      <c r="C631" s="581"/>
      <c r="D631" s="581"/>
      <c r="G631" s="581"/>
      <c r="H631" s="581"/>
      <c r="I631" s="581"/>
      <c r="J631" s="581"/>
      <c r="K631" s="581"/>
      <c r="L631" s="581"/>
      <c r="M631" s="581"/>
      <c r="N631" s="581"/>
      <c r="O631" s="581"/>
      <c r="P631" s="581"/>
      <c r="Q631" s="578"/>
      <c r="R631" s="578"/>
      <c r="S631" s="581"/>
      <c r="T631" s="581"/>
      <c r="U631" s="581"/>
      <c r="V631" s="581"/>
      <c r="W631" s="581"/>
      <c r="X631" s="581"/>
      <c r="Y631" s="582"/>
      <c r="Z631" s="582"/>
      <c r="AA631" s="581"/>
      <c r="AB631" s="581"/>
    </row>
    <row r="632" spans="8:8" ht="16.5" customHeight="1">
      <c r="A632" s="578"/>
      <c r="B632" s="581"/>
      <c r="C632" s="581"/>
      <c r="D632" s="581"/>
      <c r="G632" s="581"/>
      <c r="H632" s="581"/>
      <c r="I632" s="581"/>
      <c r="J632" s="581"/>
      <c r="K632" s="581"/>
      <c r="L632" s="581"/>
      <c r="M632" s="581"/>
      <c r="N632" s="581"/>
      <c r="O632" s="581"/>
      <c r="P632" s="581"/>
      <c r="Q632" s="578"/>
      <c r="R632" s="578"/>
      <c r="S632" s="581"/>
      <c r="T632" s="581"/>
      <c r="U632" s="581"/>
      <c r="V632" s="581"/>
      <c r="W632" s="581"/>
      <c r="X632" s="581"/>
      <c r="Y632" s="582"/>
      <c r="Z632" s="582"/>
      <c r="AA632" s="581"/>
      <c r="AB632" s="581"/>
    </row>
    <row r="633" spans="8:8" ht="16.5" customHeight="1">
      <c r="A633" s="578"/>
      <c r="B633" s="581"/>
      <c r="C633" s="581"/>
      <c r="D633" s="581"/>
      <c r="G633" s="581"/>
      <c r="H633" s="581"/>
      <c r="I633" s="581"/>
      <c r="J633" s="581"/>
      <c r="K633" s="581"/>
      <c r="L633" s="581"/>
      <c r="M633" s="581"/>
      <c r="N633" s="581"/>
      <c r="O633" s="581"/>
      <c r="P633" s="581"/>
      <c r="Q633" s="578"/>
      <c r="R633" s="578"/>
      <c r="S633" s="581"/>
      <c r="T633" s="581"/>
      <c r="U633" s="581"/>
      <c r="V633" s="581"/>
      <c r="W633" s="581"/>
      <c r="X633" s="581"/>
      <c r="Y633" s="582"/>
      <c r="Z633" s="582"/>
      <c r="AA633" s="581"/>
      <c r="AB633" s="581"/>
    </row>
    <row r="634" spans="8:8" ht="16.5" customHeight="1">
      <c r="A634" s="578"/>
      <c r="B634" s="581"/>
      <c r="C634" s="581"/>
      <c r="D634" s="581"/>
      <c r="G634" s="581"/>
      <c r="H634" s="581"/>
      <c r="I634" s="581"/>
      <c r="J634" s="581"/>
      <c r="K634" s="581"/>
      <c r="L634" s="581"/>
      <c r="M634" s="581"/>
      <c r="N634" s="581"/>
      <c r="O634" s="581"/>
      <c r="P634" s="581"/>
      <c r="Q634" s="578"/>
      <c r="R634" s="578"/>
      <c r="S634" s="581"/>
      <c r="T634" s="581"/>
      <c r="U634" s="581"/>
      <c r="V634" s="581"/>
      <c r="W634" s="581"/>
      <c r="X634" s="581"/>
      <c r="Y634" s="582"/>
      <c r="Z634" s="582"/>
      <c r="AA634" s="581"/>
      <c r="AB634" s="581"/>
    </row>
    <row r="635" spans="8:8" ht="16.5" customHeight="1">
      <c r="A635" s="578"/>
      <c r="B635" s="581"/>
      <c r="C635" s="581"/>
      <c r="D635" s="581"/>
      <c r="G635" s="581"/>
      <c r="H635" s="581"/>
      <c r="I635" s="581"/>
      <c r="J635" s="581"/>
      <c r="K635" s="581"/>
      <c r="L635" s="581"/>
      <c r="M635" s="581"/>
      <c r="N635" s="581"/>
      <c r="O635" s="581"/>
      <c r="P635" s="581"/>
      <c r="Q635" s="578"/>
      <c r="R635" s="578"/>
      <c r="S635" s="581"/>
      <c r="T635" s="581"/>
      <c r="U635" s="581"/>
      <c r="V635" s="581"/>
      <c r="W635" s="581"/>
      <c r="X635" s="581"/>
      <c r="Y635" s="582"/>
      <c r="Z635" s="582"/>
      <c r="AA635" s="581"/>
      <c r="AB635" s="581"/>
    </row>
    <row r="636" spans="8:8" ht="16.5" customHeight="1">
      <c r="A636" s="578"/>
      <c r="B636" s="581"/>
      <c r="C636" s="581"/>
      <c r="D636" s="581"/>
      <c r="G636" s="581"/>
      <c r="H636" s="581"/>
      <c r="I636" s="581"/>
      <c r="J636" s="581"/>
      <c r="K636" s="581"/>
      <c r="L636" s="581"/>
      <c r="M636" s="581"/>
      <c r="N636" s="581"/>
      <c r="O636" s="581"/>
      <c r="P636" s="581"/>
      <c r="Q636" s="578"/>
      <c r="R636" s="578"/>
      <c r="S636" s="581"/>
      <c r="T636" s="581"/>
      <c r="U636" s="581"/>
      <c r="V636" s="581"/>
      <c r="W636" s="581"/>
      <c r="X636" s="581"/>
      <c r="Y636" s="582"/>
      <c r="Z636" s="582"/>
      <c r="AA636" s="581"/>
      <c r="AB636" s="581"/>
    </row>
    <row r="637" spans="8:8" ht="16.5" customHeight="1">
      <c r="A637" s="578"/>
      <c r="B637" s="581"/>
      <c r="C637" s="581"/>
      <c r="D637" s="581"/>
      <c r="G637" s="581"/>
      <c r="H637" s="581"/>
      <c r="I637" s="581"/>
      <c r="J637" s="581"/>
      <c r="K637" s="581"/>
      <c r="L637" s="581"/>
      <c r="M637" s="581"/>
      <c r="N637" s="581"/>
      <c r="O637" s="581"/>
      <c r="P637" s="581"/>
      <c r="Q637" s="578"/>
      <c r="R637" s="578"/>
      <c r="S637" s="581"/>
      <c r="T637" s="581"/>
      <c r="U637" s="581"/>
      <c r="V637" s="581"/>
      <c r="W637" s="581"/>
      <c r="X637" s="581"/>
      <c r="Y637" s="582"/>
      <c r="Z637" s="582"/>
      <c r="AA637" s="581"/>
      <c r="AB637" s="581"/>
    </row>
    <row r="638" spans="8:8" ht="16.5" customHeight="1">
      <c r="A638" s="578"/>
      <c r="B638" s="581"/>
      <c r="C638" s="581"/>
      <c r="D638" s="581"/>
      <c r="G638" s="581"/>
      <c r="H638" s="581"/>
      <c r="I638" s="581"/>
      <c r="J638" s="581"/>
      <c r="K638" s="581"/>
      <c r="L638" s="581"/>
      <c r="M638" s="581"/>
      <c r="N638" s="581"/>
      <c r="O638" s="581"/>
      <c r="P638" s="581"/>
      <c r="Q638" s="578"/>
      <c r="R638" s="578"/>
      <c r="S638" s="581"/>
      <c r="T638" s="581"/>
      <c r="U638" s="581"/>
      <c r="V638" s="581"/>
      <c r="W638" s="581"/>
      <c r="X638" s="581"/>
      <c r="Y638" s="582"/>
      <c r="Z638" s="582"/>
      <c r="AA638" s="581"/>
      <c r="AB638" s="581"/>
    </row>
    <row r="639" spans="8:8" ht="16.5" customHeight="1">
      <c r="A639" s="578"/>
      <c r="B639" s="581"/>
      <c r="C639" s="581"/>
      <c r="D639" s="581"/>
      <c r="G639" s="581"/>
      <c r="H639" s="581"/>
      <c r="I639" s="581"/>
      <c r="J639" s="581"/>
      <c r="K639" s="581"/>
      <c r="L639" s="581"/>
      <c r="M639" s="581"/>
      <c r="N639" s="581"/>
      <c r="O639" s="581"/>
      <c r="P639" s="581"/>
      <c r="Q639" s="578"/>
      <c r="R639" s="578"/>
      <c r="S639" s="581"/>
      <c r="T639" s="581"/>
      <c r="U639" s="581"/>
      <c r="V639" s="581"/>
      <c r="W639" s="581"/>
      <c r="X639" s="581"/>
      <c r="Y639" s="582"/>
      <c r="Z639" s="582"/>
      <c r="AA639" s="581"/>
      <c r="AB639" s="581"/>
    </row>
    <row r="640" spans="8:8" ht="16.5" customHeight="1">
      <c r="A640" s="578"/>
      <c r="B640" s="581"/>
      <c r="C640" s="581"/>
      <c r="D640" s="581"/>
      <c r="G640" s="581"/>
      <c r="H640" s="581"/>
      <c r="I640" s="581"/>
      <c r="J640" s="581"/>
      <c r="K640" s="581"/>
      <c r="L640" s="581"/>
      <c r="M640" s="581"/>
      <c r="N640" s="581"/>
      <c r="O640" s="581"/>
      <c r="P640" s="581"/>
      <c r="Q640" s="578"/>
      <c r="R640" s="578"/>
      <c r="S640" s="581"/>
      <c r="T640" s="581"/>
      <c r="U640" s="581"/>
      <c r="V640" s="581"/>
      <c r="W640" s="581"/>
      <c r="X640" s="581"/>
      <c r="Y640" s="582"/>
      <c r="Z640" s="582"/>
      <c r="AA640" s="581"/>
      <c r="AB640" s="581"/>
    </row>
    <row r="641" spans="8:8" ht="16.5" customHeight="1">
      <c r="A641" s="578"/>
      <c r="B641" s="581"/>
      <c r="C641" s="581"/>
      <c r="D641" s="581"/>
      <c r="G641" s="581"/>
      <c r="H641" s="581"/>
      <c r="I641" s="581"/>
      <c r="J641" s="581"/>
      <c r="K641" s="581"/>
      <c r="L641" s="581"/>
      <c r="M641" s="581"/>
      <c r="N641" s="581"/>
      <c r="O641" s="581"/>
      <c r="P641" s="581"/>
      <c r="Q641" s="578"/>
      <c r="R641" s="578"/>
      <c r="S641" s="581"/>
      <c r="T641" s="581"/>
      <c r="U641" s="581"/>
      <c r="V641" s="581"/>
      <c r="W641" s="581"/>
      <c r="X641" s="581"/>
      <c r="Y641" s="582"/>
      <c r="Z641" s="582"/>
      <c r="AA641" s="581"/>
      <c r="AB641" s="581"/>
    </row>
    <row r="642" spans="8:8" ht="16.5" customHeight="1">
      <c r="A642" s="578"/>
      <c r="B642" s="581"/>
      <c r="C642" s="581"/>
      <c r="D642" s="581"/>
      <c r="G642" s="581"/>
      <c r="H642" s="581"/>
      <c r="I642" s="581"/>
      <c r="J642" s="581"/>
      <c r="K642" s="581"/>
      <c r="L642" s="581"/>
      <c r="M642" s="581"/>
      <c r="N642" s="581"/>
      <c r="O642" s="581"/>
      <c r="P642" s="581"/>
      <c r="Q642" s="578"/>
      <c r="R642" s="578"/>
      <c r="S642" s="581"/>
      <c r="T642" s="581"/>
      <c r="U642" s="581"/>
      <c r="V642" s="581"/>
      <c r="W642" s="581"/>
      <c r="X642" s="581"/>
      <c r="Y642" s="582"/>
      <c r="Z642" s="582"/>
      <c r="AA642" s="581"/>
      <c r="AB642" s="581"/>
    </row>
    <row r="643" spans="8:8" ht="16.5" customHeight="1">
      <c r="A643" s="578"/>
      <c r="B643" s="581"/>
      <c r="C643" s="581"/>
      <c r="D643" s="581"/>
      <c r="G643" s="581"/>
      <c r="H643" s="581"/>
      <c r="I643" s="581"/>
      <c r="J643" s="581"/>
      <c r="K643" s="581"/>
      <c r="L643" s="581"/>
      <c r="M643" s="581"/>
      <c r="N643" s="581"/>
      <c r="O643" s="581"/>
      <c r="P643" s="581"/>
      <c r="Q643" s="578"/>
      <c r="R643" s="578"/>
      <c r="S643" s="581"/>
      <c r="T643" s="581"/>
      <c r="U643" s="581"/>
      <c r="V643" s="581"/>
      <c r="W643" s="581"/>
      <c r="X643" s="581"/>
      <c r="Y643" s="582"/>
      <c r="Z643" s="582"/>
      <c r="AA643" s="581"/>
      <c r="AB643" s="581"/>
    </row>
    <row r="644" spans="8:8" ht="16.5" customHeight="1">
      <c r="A644" s="578"/>
      <c r="B644" s="581"/>
      <c r="C644" s="581"/>
      <c r="D644" s="581"/>
      <c r="G644" s="581"/>
      <c r="H644" s="581"/>
      <c r="I644" s="581"/>
      <c r="J644" s="581"/>
      <c r="K644" s="581"/>
      <c r="L644" s="581"/>
      <c r="M644" s="581"/>
      <c r="N644" s="581"/>
      <c r="O644" s="581"/>
      <c r="P644" s="581"/>
      <c r="Q644" s="578"/>
      <c r="R644" s="578"/>
      <c r="S644" s="581"/>
      <c r="T644" s="581"/>
      <c r="U644" s="581"/>
      <c r="V644" s="581"/>
      <c r="W644" s="581"/>
      <c r="X644" s="581"/>
      <c r="Y644" s="582"/>
      <c r="Z644" s="582"/>
      <c r="AA644" s="581"/>
      <c r="AB644" s="581"/>
    </row>
    <row r="645" spans="8:8" ht="16.5" customHeight="1">
      <c r="A645" s="578"/>
      <c r="B645" s="581"/>
      <c r="C645" s="581"/>
      <c r="D645" s="581"/>
      <c r="G645" s="581"/>
      <c r="H645" s="581"/>
      <c r="I645" s="581"/>
      <c r="J645" s="581"/>
      <c r="K645" s="581"/>
      <c r="L645" s="581"/>
      <c r="M645" s="581"/>
      <c r="N645" s="581"/>
      <c r="O645" s="581"/>
      <c r="P645" s="581"/>
      <c r="Q645" s="578"/>
      <c r="R645" s="578"/>
      <c r="S645" s="581"/>
      <c r="T645" s="581"/>
      <c r="U645" s="581"/>
      <c r="V645" s="581"/>
      <c r="W645" s="581"/>
      <c r="X645" s="581"/>
      <c r="Y645" s="582"/>
      <c r="Z645" s="582"/>
      <c r="AA645" s="581"/>
      <c r="AB645" s="581"/>
    </row>
    <row r="646" spans="8:8" ht="16.5" customHeight="1">
      <c r="A646" s="578"/>
      <c r="B646" s="581"/>
      <c r="C646" s="581"/>
      <c r="D646" s="581"/>
      <c r="G646" s="581"/>
      <c r="H646" s="581"/>
      <c r="I646" s="581"/>
      <c r="J646" s="581"/>
      <c r="K646" s="581"/>
      <c r="L646" s="581"/>
      <c r="M646" s="581"/>
      <c r="N646" s="581"/>
      <c r="O646" s="581"/>
      <c r="P646" s="581"/>
      <c r="Q646" s="578"/>
      <c r="R646" s="578"/>
      <c r="S646" s="581"/>
      <c r="T646" s="581"/>
      <c r="U646" s="581"/>
      <c r="V646" s="581"/>
      <c r="W646" s="581"/>
      <c r="X646" s="581"/>
      <c r="Y646" s="582"/>
      <c r="Z646" s="582"/>
      <c r="AA646" s="581"/>
      <c r="AB646" s="581"/>
    </row>
    <row r="647" spans="8:8" ht="16.5" customHeight="1">
      <c r="A647" s="578"/>
      <c r="B647" s="581"/>
      <c r="C647" s="581"/>
      <c r="D647" s="581"/>
      <c r="G647" s="581"/>
      <c r="H647" s="581"/>
      <c r="I647" s="581"/>
      <c r="J647" s="581"/>
      <c r="K647" s="581"/>
      <c r="L647" s="581"/>
      <c r="M647" s="581"/>
      <c r="N647" s="581"/>
      <c r="O647" s="581"/>
      <c r="P647" s="581"/>
      <c r="Q647" s="578"/>
      <c r="R647" s="578"/>
      <c r="S647" s="581"/>
      <c r="T647" s="581"/>
      <c r="U647" s="581"/>
      <c r="V647" s="581"/>
      <c r="W647" s="581"/>
      <c r="X647" s="581"/>
      <c r="Y647" s="582"/>
      <c r="Z647" s="582"/>
      <c r="AA647" s="581"/>
      <c r="AB647" s="581"/>
    </row>
    <row r="648" spans="8:8" ht="16.5" customHeight="1">
      <c r="A648" s="578"/>
      <c r="B648" s="581"/>
      <c r="C648" s="581"/>
      <c r="D648" s="581"/>
      <c r="G648" s="581"/>
      <c r="H648" s="581"/>
      <c r="I648" s="581"/>
      <c r="J648" s="581"/>
      <c r="K648" s="581"/>
      <c r="L648" s="581"/>
      <c r="M648" s="581"/>
      <c r="N648" s="581"/>
      <c r="O648" s="581"/>
      <c r="P648" s="581"/>
      <c r="Q648" s="578"/>
      <c r="R648" s="578"/>
      <c r="S648" s="581"/>
      <c r="T648" s="581"/>
      <c r="U648" s="581"/>
      <c r="V648" s="581"/>
      <c r="W648" s="581"/>
      <c r="X648" s="581"/>
      <c r="Y648" s="582"/>
      <c r="Z648" s="582"/>
      <c r="AA648" s="581"/>
      <c r="AB648" s="581"/>
    </row>
    <row r="649" spans="8:8" ht="16.5" customHeight="1">
      <c r="A649" s="578"/>
      <c r="B649" s="581"/>
      <c r="C649" s="581"/>
      <c r="D649" s="581"/>
      <c r="G649" s="581"/>
      <c r="H649" s="581"/>
      <c r="I649" s="581"/>
      <c r="J649" s="581"/>
      <c r="K649" s="581"/>
      <c r="L649" s="581"/>
      <c r="M649" s="581"/>
      <c r="N649" s="581"/>
      <c r="O649" s="581"/>
      <c r="P649" s="581"/>
      <c r="Q649" s="578"/>
      <c r="R649" s="578"/>
      <c r="S649" s="581"/>
      <c r="T649" s="581"/>
      <c r="U649" s="581"/>
      <c r="V649" s="581"/>
      <c r="W649" s="581"/>
      <c r="X649" s="581"/>
      <c r="Y649" s="582"/>
      <c r="Z649" s="582"/>
      <c r="AA649" s="581"/>
      <c r="AB649" s="581"/>
    </row>
    <row r="650" spans="8:8" ht="16.5" customHeight="1">
      <c r="A650" s="578"/>
      <c r="B650" s="581"/>
      <c r="C650" s="581"/>
      <c r="D650" s="581"/>
      <c r="G650" s="581"/>
      <c r="H650" s="581"/>
      <c r="I650" s="581"/>
      <c r="J650" s="581"/>
      <c r="K650" s="581"/>
      <c r="L650" s="581"/>
      <c r="M650" s="581"/>
      <c r="N650" s="581"/>
      <c r="O650" s="581"/>
      <c r="P650" s="581"/>
      <c r="Q650" s="578"/>
      <c r="R650" s="578"/>
      <c r="S650" s="581"/>
      <c r="T650" s="581"/>
      <c r="U650" s="581"/>
      <c r="V650" s="581"/>
      <c r="W650" s="581"/>
      <c r="X650" s="581"/>
      <c r="Y650" s="582"/>
      <c r="Z650" s="582"/>
      <c r="AA650" s="581"/>
      <c r="AB650" s="581"/>
    </row>
    <row r="651" spans="8:8" ht="16.5" customHeight="1">
      <c r="A651" s="578"/>
      <c r="B651" s="581"/>
      <c r="C651" s="581"/>
      <c r="D651" s="581"/>
      <c r="G651" s="581"/>
      <c r="H651" s="581"/>
      <c r="I651" s="581"/>
      <c r="J651" s="581"/>
      <c r="K651" s="581"/>
      <c r="L651" s="581"/>
      <c r="M651" s="581"/>
      <c r="N651" s="581"/>
      <c r="O651" s="581"/>
      <c r="P651" s="581"/>
      <c r="Q651" s="578"/>
      <c r="R651" s="578"/>
      <c r="S651" s="581"/>
      <c r="T651" s="581"/>
      <c r="U651" s="581"/>
      <c r="V651" s="581"/>
      <c r="W651" s="581"/>
      <c r="X651" s="581"/>
      <c r="Y651" s="582"/>
      <c r="Z651" s="582"/>
      <c r="AA651" s="581"/>
      <c r="AB651" s="581"/>
    </row>
    <row r="652" spans="8:8" ht="16.5" customHeight="1">
      <c r="A652" s="578"/>
      <c r="B652" s="581"/>
      <c r="C652" s="581"/>
      <c r="D652" s="581"/>
      <c r="G652" s="581"/>
      <c r="H652" s="581"/>
      <c r="I652" s="581"/>
      <c r="J652" s="581"/>
      <c r="K652" s="581"/>
      <c r="L652" s="581"/>
      <c r="M652" s="581"/>
      <c r="N652" s="581"/>
      <c r="O652" s="581"/>
      <c r="P652" s="581"/>
      <c r="Q652" s="578"/>
      <c r="R652" s="578"/>
      <c r="S652" s="581"/>
      <c r="T652" s="581"/>
      <c r="U652" s="581"/>
      <c r="V652" s="581"/>
      <c r="W652" s="581"/>
      <c r="X652" s="581"/>
      <c r="Y652" s="582"/>
      <c r="Z652" s="582"/>
      <c r="AA652" s="581"/>
      <c r="AB652" s="581"/>
    </row>
    <row r="653" spans="8:8" ht="16.5" customHeight="1">
      <c r="A653" s="578"/>
      <c r="B653" s="581"/>
      <c r="C653" s="581"/>
      <c r="D653" s="581"/>
      <c r="G653" s="581"/>
      <c r="H653" s="581"/>
      <c r="I653" s="581"/>
      <c r="J653" s="581"/>
      <c r="K653" s="581"/>
      <c r="L653" s="581"/>
      <c r="M653" s="581"/>
      <c r="N653" s="581"/>
      <c r="O653" s="581"/>
      <c r="P653" s="581"/>
      <c r="Q653" s="578"/>
      <c r="R653" s="578"/>
      <c r="S653" s="581"/>
      <c r="T653" s="581"/>
      <c r="U653" s="581"/>
      <c r="V653" s="581"/>
      <c r="W653" s="581"/>
      <c r="X653" s="581"/>
      <c r="Y653" s="582"/>
      <c r="Z653" s="582"/>
      <c r="AA653" s="581"/>
      <c r="AB653" s="581"/>
    </row>
    <row r="654" spans="8:8" ht="16.5" customHeight="1">
      <c r="A654" s="578"/>
      <c r="B654" s="581"/>
      <c r="C654" s="581"/>
      <c r="D654" s="581"/>
      <c r="G654" s="581"/>
      <c r="H654" s="581"/>
      <c r="I654" s="581"/>
      <c r="J654" s="581"/>
      <c r="K654" s="581"/>
      <c r="L654" s="581"/>
      <c r="M654" s="581"/>
      <c r="N654" s="581"/>
      <c r="O654" s="581"/>
      <c r="P654" s="581"/>
      <c r="Q654" s="578"/>
      <c r="R654" s="578"/>
      <c r="S654" s="581"/>
      <c r="T654" s="581"/>
      <c r="U654" s="581"/>
      <c r="V654" s="581"/>
      <c r="W654" s="581"/>
      <c r="X654" s="581"/>
      <c r="Y654" s="582"/>
      <c r="Z654" s="582"/>
      <c r="AA654" s="581"/>
      <c r="AB654" s="581"/>
    </row>
    <row r="655" spans="8:8" ht="16.5" customHeight="1">
      <c r="A655" s="578"/>
      <c r="B655" s="581"/>
      <c r="C655" s="581"/>
      <c r="D655" s="581"/>
      <c r="G655" s="581"/>
      <c r="H655" s="581"/>
      <c r="I655" s="581"/>
      <c r="J655" s="581"/>
      <c r="K655" s="581"/>
      <c r="L655" s="581"/>
      <c r="M655" s="581"/>
      <c r="N655" s="581"/>
      <c r="O655" s="581"/>
      <c r="P655" s="581"/>
      <c r="Q655" s="578"/>
      <c r="R655" s="578"/>
      <c r="S655" s="581"/>
      <c r="T655" s="581"/>
      <c r="U655" s="581"/>
      <c r="V655" s="581"/>
      <c r="W655" s="581"/>
      <c r="X655" s="581"/>
      <c r="Y655" s="582"/>
      <c r="Z655" s="582"/>
      <c r="AA655" s="581"/>
      <c r="AB655" s="581"/>
    </row>
    <row r="656" spans="8:8" ht="16.5" customHeight="1">
      <c r="A656" s="578"/>
      <c r="B656" s="581"/>
      <c r="C656" s="581"/>
      <c r="D656" s="581"/>
      <c r="G656" s="581"/>
      <c r="H656" s="581"/>
      <c r="I656" s="581"/>
      <c r="J656" s="581"/>
      <c r="K656" s="581"/>
      <c r="L656" s="581"/>
      <c r="M656" s="581"/>
      <c r="N656" s="581"/>
      <c r="O656" s="581"/>
      <c r="P656" s="581"/>
      <c r="Q656" s="578"/>
      <c r="R656" s="578"/>
      <c r="S656" s="581"/>
      <c r="T656" s="581"/>
      <c r="U656" s="581"/>
      <c r="V656" s="581"/>
      <c r="W656" s="581"/>
      <c r="X656" s="581"/>
      <c r="Y656" s="582"/>
      <c r="Z656" s="582"/>
      <c r="AA656" s="581"/>
      <c r="AB656" s="581"/>
    </row>
    <row r="657" spans="8:8" ht="16.5" customHeight="1">
      <c r="A657" s="578"/>
      <c r="B657" s="581"/>
      <c r="C657" s="581"/>
      <c r="D657" s="581"/>
      <c r="G657" s="581"/>
      <c r="H657" s="581"/>
      <c r="I657" s="581"/>
      <c r="J657" s="581"/>
      <c r="K657" s="581"/>
      <c r="L657" s="581"/>
      <c r="M657" s="581"/>
      <c r="N657" s="581"/>
      <c r="O657" s="581"/>
      <c r="P657" s="581"/>
      <c r="Q657" s="578"/>
      <c r="R657" s="578"/>
      <c r="S657" s="581"/>
      <c r="T657" s="581"/>
      <c r="U657" s="581"/>
      <c r="V657" s="581"/>
      <c r="W657" s="581"/>
      <c r="X657" s="581"/>
      <c r="Y657" s="582"/>
      <c r="Z657" s="582"/>
      <c r="AA657" s="581"/>
      <c r="AB657" s="581"/>
    </row>
    <row r="658" spans="8:8" ht="16.5" customHeight="1">
      <c r="A658" s="578"/>
      <c r="B658" s="581"/>
      <c r="C658" s="581"/>
      <c r="D658" s="581"/>
      <c r="G658" s="581"/>
      <c r="H658" s="581"/>
      <c r="I658" s="581"/>
      <c r="J658" s="581"/>
      <c r="K658" s="581"/>
      <c r="L658" s="581"/>
      <c r="M658" s="581"/>
      <c r="N658" s="581"/>
      <c r="O658" s="581"/>
      <c r="P658" s="581"/>
      <c r="Q658" s="578"/>
      <c r="R658" s="578"/>
      <c r="S658" s="581"/>
      <c r="T658" s="581"/>
      <c r="U658" s="581"/>
      <c r="V658" s="581"/>
      <c r="W658" s="581"/>
      <c r="X658" s="581"/>
      <c r="Y658" s="582"/>
      <c r="Z658" s="582"/>
      <c r="AA658" s="581"/>
      <c r="AB658" s="581"/>
    </row>
    <row r="659" spans="8:8" ht="16.5" customHeight="1">
      <c r="A659" s="578"/>
      <c r="B659" s="581"/>
      <c r="C659" s="581"/>
      <c r="D659" s="581"/>
      <c r="G659" s="581"/>
      <c r="H659" s="581"/>
      <c r="I659" s="581"/>
      <c r="J659" s="581"/>
      <c r="K659" s="581"/>
      <c r="L659" s="581"/>
      <c r="M659" s="581"/>
      <c r="N659" s="581"/>
      <c r="O659" s="581"/>
      <c r="P659" s="581"/>
      <c r="Q659" s="578"/>
      <c r="R659" s="578"/>
      <c r="S659" s="581"/>
      <c r="T659" s="581"/>
      <c r="U659" s="581"/>
      <c r="V659" s="581"/>
      <c r="W659" s="581"/>
      <c r="X659" s="581"/>
      <c r="Y659" s="582"/>
      <c r="Z659" s="582"/>
      <c r="AA659" s="581"/>
      <c r="AB659" s="581"/>
    </row>
    <row r="660" spans="8:8" ht="16.5" customHeight="1">
      <c r="A660" s="578"/>
      <c r="B660" s="581"/>
      <c r="C660" s="581"/>
      <c r="D660" s="581"/>
      <c r="G660" s="581"/>
      <c r="H660" s="581"/>
      <c r="I660" s="581"/>
      <c r="J660" s="581"/>
      <c r="K660" s="581"/>
      <c r="L660" s="581"/>
      <c r="M660" s="581"/>
      <c r="N660" s="581"/>
      <c r="O660" s="581"/>
      <c r="P660" s="581"/>
      <c r="Q660" s="578"/>
      <c r="R660" s="578"/>
      <c r="S660" s="581"/>
      <c r="T660" s="581"/>
      <c r="U660" s="581"/>
      <c r="V660" s="581"/>
      <c r="W660" s="581"/>
      <c r="X660" s="581"/>
      <c r="Y660" s="582"/>
      <c r="Z660" s="582"/>
      <c r="AA660" s="581"/>
      <c r="AB660" s="581"/>
    </row>
    <row r="661" spans="8:8" ht="16.5" customHeight="1">
      <c r="A661" s="578"/>
      <c r="B661" s="581"/>
      <c r="C661" s="581"/>
      <c r="D661" s="581"/>
      <c r="G661" s="581"/>
      <c r="H661" s="581"/>
      <c r="I661" s="581"/>
      <c r="J661" s="581"/>
      <c r="K661" s="581"/>
      <c r="L661" s="581"/>
      <c r="M661" s="581"/>
      <c r="N661" s="581"/>
      <c r="O661" s="581"/>
      <c r="P661" s="581"/>
      <c r="Q661" s="578"/>
      <c r="R661" s="578"/>
      <c r="S661" s="581"/>
      <c r="T661" s="581"/>
      <c r="U661" s="581"/>
      <c r="V661" s="581"/>
      <c r="W661" s="581"/>
      <c r="X661" s="581"/>
      <c r="Y661" s="582"/>
      <c r="Z661" s="582"/>
      <c r="AA661" s="581"/>
      <c r="AB661" s="581"/>
    </row>
    <row r="662" spans="8:8" ht="16.5" customHeight="1">
      <c r="A662" s="578"/>
      <c r="B662" s="581"/>
      <c r="C662" s="581"/>
      <c r="D662" s="581"/>
      <c r="G662" s="581"/>
      <c r="H662" s="581"/>
      <c r="I662" s="581"/>
      <c r="J662" s="581"/>
      <c r="K662" s="581"/>
      <c r="L662" s="581"/>
      <c r="M662" s="581"/>
      <c r="N662" s="581"/>
      <c r="O662" s="581"/>
      <c r="P662" s="581"/>
      <c r="Q662" s="578"/>
      <c r="R662" s="578"/>
      <c r="S662" s="581"/>
      <c r="T662" s="581"/>
      <c r="U662" s="581"/>
      <c r="V662" s="581"/>
      <c r="W662" s="581"/>
      <c r="X662" s="581"/>
      <c r="Y662" s="582"/>
      <c r="Z662" s="582"/>
      <c r="AA662" s="581"/>
      <c r="AB662" s="581"/>
    </row>
    <row r="663" spans="8:8" ht="16.5" customHeight="1">
      <c r="A663" s="578"/>
      <c r="B663" s="581"/>
      <c r="C663" s="581"/>
      <c r="D663" s="581"/>
      <c r="G663" s="581"/>
      <c r="H663" s="581"/>
      <c r="I663" s="581"/>
      <c r="J663" s="581"/>
      <c r="K663" s="581"/>
      <c r="L663" s="581"/>
      <c r="M663" s="581"/>
      <c r="N663" s="581"/>
      <c r="O663" s="581"/>
      <c r="P663" s="581"/>
      <c r="Q663" s="578"/>
      <c r="R663" s="578"/>
      <c r="S663" s="581"/>
      <c r="T663" s="581"/>
      <c r="U663" s="581"/>
      <c r="V663" s="581"/>
      <c r="W663" s="581"/>
      <c r="X663" s="581"/>
      <c r="Y663" s="582"/>
      <c r="Z663" s="582"/>
      <c r="AA663" s="581"/>
      <c r="AB663" s="581"/>
    </row>
    <row r="664" spans="8:8" ht="16.5" customHeight="1">
      <c r="A664" s="578"/>
      <c r="B664" s="581"/>
      <c r="C664" s="581"/>
      <c r="D664" s="581"/>
      <c r="G664" s="581"/>
      <c r="H664" s="581"/>
      <c r="I664" s="581"/>
      <c r="J664" s="581"/>
      <c r="K664" s="581"/>
      <c r="L664" s="581"/>
      <c r="M664" s="581"/>
      <c r="N664" s="581"/>
      <c r="O664" s="581"/>
      <c r="P664" s="581"/>
      <c r="Q664" s="578"/>
      <c r="R664" s="578"/>
      <c r="S664" s="581"/>
      <c r="T664" s="581"/>
      <c r="U664" s="581"/>
      <c r="V664" s="581"/>
      <c r="W664" s="581"/>
      <c r="X664" s="581"/>
      <c r="Y664" s="582"/>
      <c r="Z664" s="582"/>
      <c r="AA664" s="581"/>
      <c r="AB664" s="581"/>
    </row>
    <row r="665" spans="8:8" ht="16.5" customHeight="1">
      <c r="A665" s="578"/>
      <c r="B665" s="581"/>
      <c r="C665" s="581"/>
      <c r="D665" s="581"/>
      <c r="G665" s="581"/>
      <c r="H665" s="581"/>
      <c r="I665" s="581"/>
      <c r="J665" s="581"/>
      <c r="K665" s="581"/>
      <c r="L665" s="581"/>
      <c r="M665" s="581"/>
      <c r="N665" s="581"/>
      <c r="O665" s="581"/>
      <c r="P665" s="581"/>
      <c r="Q665" s="578"/>
      <c r="R665" s="578"/>
      <c r="S665" s="581"/>
      <c r="T665" s="581"/>
      <c r="U665" s="581"/>
      <c r="V665" s="581"/>
      <c r="W665" s="581"/>
      <c r="X665" s="581"/>
      <c r="Y665" s="582"/>
      <c r="Z665" s="582"/>
      <c r="AA665" s="581"/>
      <c r="AB665" s="581"/>
    </row>
    <row r="666" spans="8:8" ht="16.5" customHeight="1">
      <c r="A666" s="578"/>
      <c r="B666" s="581"/>
      <c r="C666" s="581"/>
      <c r="D666" s="581"/>
      <c r="G666" s="581"/>
      <c r="H666" s="581"/>
      <c r="I666" s="581"/>
      <c r="J666" s="581"/>
      <c r="K666" s="581"/>
      <c r="L666" s="581"/>
      <c r="M666" s="581"/>
      <c r="N666" s="581"/>
      <c r="O666" s="581"/>
      <c r="P666" s="581"/>
      <c r="Q666" s="578"/>
      <c r="R666" s="578"/>
      <c r="S666" s="581"/>
      <c r="T666" s="581"/>
      <c r="U666" s="581"/>
      <c r="V666" s="581"/>
      <c r="W666" s="581"/>
      <c r="X666" s="581"/>
      <c r="Y666" s="582"/>
      <c r="Z666" s="582"/>
      <c r="AA666" s="581"/>
      <c r="AB666" s="581"/>
    </row>
    <row r="667" spans="8:8" ht="16.5" customHeight="1">
      <c r="A667" s="578"/>
      <c r="B667" s="581"/>
      <c r="C667" s="581"/>
      <c r="D667" s="581"/>
      <c r="G667" s="581"/>
      <c r="H667" s="581"/>
      <c r="I667" s="581"/>
      <c r="J667" s="581"/>
      <c r="K667" s="581"/>
      <c r="L667" s="581"/>
      <c r="M667" s="581"/>
      <c r="N667" s="581"/>
      <c r="O667" s="581"/>
      <c r="P667" s="581"/>
      <c r="Q667" s="578"/>
      <c r="R667" s="578"/>
      <c r="S667" s="581"/>
      <c r="T667" s="581"/>
      <c r="U667" s="581"/>
      <c r="V667" s="581"/>
      <c r="W667" s="581"/>
      <c r="X667" s="581"/>
      <c r="Y667" s="582"/>
      <c r="Z667" s="582"/>
      <c r="AA667" s="581"/>
      <c r="AB667" s="581"/>
    </row>
    <row r="668" spans="8:8" ht="16.5" customHeight="1">
      <c r="A668" s="578"/>
      <c r="B668" s="581"/>
      <c r="C668" s="581"/>
      <c r="D668" s="581"/>
      <c r="G668" s="581"/>
      <c r="H668" s="581"/>
      <c r="I668" s="581"/>
      <c r="J668" s="581"/>
      <c r="K668" s="581"/>
      <c r="L668" s="581"/>
      <c r="M668" s="581"/>
      <c r="N668" s="581"/>
      <c r="O668" s="581"/>
      <c r="P668" s="581"/>
      <c r="Q668" s="578"/>
      <c r="R668" s="578"/>
      <c r="S668" s="581"/>
      <c r="T668" s="581"/>
      <c r="U668" s="581"/>
      <c r="V668" s="581"/>
      <c r="W668" s="581"/>
      <c r="X668" s="581"/>
      <c r="Y668" s="582"/>
      <c r="Z668" s="582"/>
      <c r="AA668" s="581"/>
      <c r="AB668" s="581"/>
    </row>
    <row r="669" spans="8:8" ht="16.5" customHeight="1">
      <c r="A669" s="578"/>
      <c r="B669" s="581"/>
      <c r="C669" s="581"/>
      <c r="D669" s="581"/>
      <c r="G669" s="581"/>
      <c r="H669" s="581"/>
      <c r="I669" s="581"/>
      <c r="J669" s="581"/>
      <c r="K669" s="581"/>
      <c r="L669" s="581"/>
      <c r="M669" s="581"/>
      <c r="N669" s="581"/>
      <c r="O669" s="581"/>
      <c r="P669" s="581"/>
      <c r="Q669" s="578"/>
      <c r="R669" s="578"/>
      <c r="S669" s="581"/>
      <c r="T669" s="581"/>
      <c r="U669" s="581"/>
      <c r="V669" s="581"/>
      <c r="W669" s="581"/>
      <c r="X669" s="581"/>
      <c r="Y669" s="582"/>
      <c r="Z669" s="582"/>
      <c r="AA669" s="581"/>
      <c r="AB669" s="581"/>
    </row>
    <row r="670" spans="8:8" ht="16.5" customHeight="1">
      <c r="A670" s="578"/>
      <c r="B670" s="581"/>
      <c r="C670" s="581"/>
      <c r="D670" s="581"/>
      <c r="G670" s="581"/>
      <c r="H670" s="581"/>
      <c r="I670" s="581"/>
      <c r="J670" s="581"/>
      <c r="K670" s="581"/>
      <c r="L670" s="581"/>
      <c r="M670" s="581"/>
      <c r="N670" s="581"/>
      <c r="O670" s="581"/>
      <c r="P670" s="581"/>
      <c r="Q670" s="578"/>
      <c r="R670" s="578"/>
      <c r="S670" s="581"/>
      <c r="T670" s="581"/>
      <c r="U670" s="581"/>
      <c r="V670" s="581"/>
      <c r="W670" s="581"/>
      <c r="X670" s="581"/>
      <c r="Y670" s="582"/>
      <c r="Z670" s="582"/>
      <c r="AA670" s="581"/>
      <c r="AB670" s="581"/>
    </row>
    <row r="671" spans="8:8" ht="16.5" customHeight="1">
      <c r="A671" s="578"/>
      <c r="B671" s="581"/>
      <c r="C671" s="581"/>
      <c r="D671" s="581"/>
      <c r="G671" s="581"/>
      <c r="H671" s="581"/>
      <c r="I671" s="581"/>
      <c r="J671" s="581"/>
      <c r="K671" s="581"/>
      <c r="L671" s="581"/>
      <c r="M671" s="581"/>
      <c r="N671" s="581"/>
      <c r="O671" s="581"/>
      <c r="P671" s="581"/>
      <c r="Q671" s="578"/>
      <c r="R671" s="578"/>
      <c r="S671" s="581"/>
      <c r="T671" s="581"/>
      <c r="U671" s="581"/>
      <c r="V671" s="581"/>
      <c r="W671" s="581"/>
      <c r="X671" s="581"/>
      <c r="Y671" s="582"/>
      <c r="Z671" s="582"/>
      <c r="AA671" s="581"/>
      <c r="AB671" s="581"/>
    </row>
    <row r="672" spans="8:8" ht="16.5" customHeight="1">
      <c r="A672" s="578"/>
      <c r="B672" s="581"/>
      <c r="C672" s="581"/>
      <c r="D672" s="581"/>
      <c r="G672" s="581"/>
      <c r="H672" s="581"/>
      <c r="I672" s="581"/>
      <c r="J672" s="581"/>
      <c r="K672" s="581"/>
      <c r="L672" s="581"/>
      <c r="M672" s="581"/>
      <c r="N672" s="581"/>
      <c r="O672" s="581"/>
      <c r="P672" s="581"/>
      <c r="Q672" s="578"/>
      <c r="R672" s="578"/>
      <c r="S672" s="581"/>
      <c r="T672" s="581"/>
      <c r="U672" s="581"/>
      <c r="V672" s="581"/>
      <c r="W672" s="581"/>
      <c r="X672" s="581"/>
      <c r="Y672" s="582"/>
      <c r="Z672" s="582"/>
      <c r="AA672" s="581"/>
      <c r="AB672" s="581"/>
    </row>
    <row r="673" spans="8:8" ht="16.5" customHeight="1">
      <c r="A673" s="578"/>
      <c r="B673" s="581"/>
      <c r="C673" s="581"/>
      <c r="D673" s="581"/>
      <c r="G673" s="581"/>
      <c r="H673" s="581"/>
      <c r="I673" s="581"/>
      <c r="J673" s="581"/>
      <c r="K673" s="581"/>
      <c r="L673" s="581"/>
      <c r="M673" s="581"/>
      <c r="N673" s="581"/>
      <c r="O673" s="581"/>
      <c r="P673" s="581"/>
      <c r="Q673" s="578"/>
      <c r="R673" s="578"/>
      <c r="S673" s="581"/>
      <c r="T673" s="581"/>
      <c r="U673" s="581"/>
      <c r="V673" s="581"/>
      <c r="W673" s="581"/>
      <c r="X673" s="581"/>
      <c r="Y673" s="582"/>
      <c r="Z673" s="582"/>
      <c r="AA673" s="581"/>
      <c r="AB673" s="581"/>
    </row>
    <row r="674" spans="8:8" ht="16.5" customHeight="1">
      <c r="A674" s="578"/>
      <c r="B674" s="581"/>
      <c r="C674" s="581"/>
      <c r="D674" s="581"/>
      <c r="G674" s="581"/>
      <c r="H674" s="581"/>
      <c r="I674" s="581"/>
      <c r="J674" s="581"/>
      <c r="K674" s="581"/>
      <c r="L674" s="581"/>
      <c r="M674" s="581"/>
      <c r="N674" s="581"/>
      <c r="O674" s="581"/>
      <c r="P674" s="581"/>
      <c r="Q674" s="578"/>
      <c r="R674" s="578"/>
      <c r="S674" s="581"/>
      <c r="T674" s="581"/>
      <c r="U674" s="581"/>
      <c r="V674" s="581"/>
      <c r="W674" s="581"/>
      <c r="X674" s="581"/>
      <c r="Y674" s="582"/>
      <c r="Z674" s="582"/>
      <c r="AA674" s="581"/>
      <c r="AB674" s="581"/>
    </row>
    <row r="675" spans="8:8" ht="16.5" customHeight="1">
      <c r="A675" s="578"/>
      <c r="B675" s="581"/>
      <c r="C675" s="581"/>
      <c r="D675" s="581"/>
      <c r="G675" s="581"/>
      <c r="H675" s="581"/>
      <c r="I675" s="581"/>
      <c r="J675" s="581"/>
      <c r="K675" s="581"/>
      <c r="L675" s="581"/>
      <c r="M675" s="581"/>
      <c r="N675" s="581"/>
      <c r="O675" s="581"/>
      <c r="P675" s="581"/>
      <c r="Q675" s="578"/>
      <c r="R675" s="578"/>
      <c r="S675" s="581"/>
      <c r="T675" s="581"/>
      <c r="U675" s="581"/>
      <c r="V675" s="581"/>
      <c r="W675" s="581"/>
      <c r="X675" s="581"/>
      <c r="Y675" s="582"/>
      <c r="Z675" s="582"/>
      <c r="AA675" s="581"/>
      <c r="AB675" s="581"/>
    </row>
    <row r="676" spans="8:8" ht="16.5" customHeight="1">
      <c r="A676" s="578"/>
      <c r="B676" s="581"/>
      <c r="C676" s="581"/>
      <c r="D676" s="581"/>
      <c r="G676" s="581"/>
      <c r="H676" s="581"/>
      <c r="I676" s="581"/>
      <c r="J676" s="581"/>
      <c r="K676" s="581"/>
      <c r="L676" s="581"/>
      <c r="M676" s="581"/>
      <c r="N676" s="581"/>
      <c r="O676" s="581"/>
      <c r="P676" s="581"/>
      <c r="Q676" s="578"/>
      <c r="R676" s="578"/>
      <c r="S676" s="581"/>
      <c r="T676" s="581"/>
      <c r="U676" s="581"/>
      <c r="V676" s="581"/>
      <c r="W676" s="581"/>
      <c r="X676" s="581"/>
      <c r="Y676" s="582"/>
      <c r="Z676" s="582"/>
      <c r="AA676" s="581"/>
      <c r="AB676" s="581"/>
    </row>
    <row r="677" spans="8:8" ht="16.5" customHeight="1">
      <c r="A677" s="578"/>
      <c r="B677" s="581"/>
      <c r="C677" s="581"/>
      <c r="D677" s="581"/>
      <c r="G677" s="581"/>
      <c r="H677" s="581"/>
      <c r="I677" s="581"/>
      <c r="J677" s="581"/>
      <c r="K677" s="581"/>
      <c r="L677" s="581"/>
      <c r="M677" s="581"/>
      <c r="N677" s="581"/>
      <c r="O677" s="581"/>
      <c r="P677" s="581"/>
      <c r="Q677" s="578"/>
      <c r="R677" s="578"/>
      <c r="S677" s="581"/>
      <c r="T677" s="581"/>
      <c r="U677" s="581"/>
      <c r="V677" s="581"/>
      <c r="W677" s="581"/>
      <c r="X677" s="581"/>
      <c r="Y677" s="582"/>
      <c r="Z677" s="582"/>
      <c r="AA677" s="581"/>
      <c r="AB677" s="581"/>
    </row>
    <row r="678" spans="8:8" ht="16.5" customHeight="1">
      <c r="A678" s="578"/>
      <c r="B678" s="581"/>
      <c r="C678" s="581"/>
      <c r="D678" s="581"/>
      <c r="G678" s="581"/>
      <c r="H678" s="581"/>
      <c r="I678" s="581"/>
      <c r="J678" s="581"/>
      <c r="K678" s="581"/>
      <c r="L678" s="581"/>
      <c r="M678" s="581"/>
      <c r="N678" s="581"/>
      <c r="O678" s="581"/>
      <c r="P678" s="581"/>
      <c r="Q678" s="578"/>
      <c r="R678" s="578"/>
      <c r="S678" s="581"/>
      <c r="T678" s="581"/>
      <c r="U678" s="581"/>
      <c r="V678" s="581"/>
      <c r="W678" s="581"/>
      <c r="X678" s="581"/>
      <c r="Y678" s="582"/>
      <c r="Z678" s="582"/>
      <c r="AA678" s="581"/>
      <c r="AB678" s="581"/>
    </row>
    <row r="679" spans="8:8" ht="16.5" customHeight="1">
      <c r="A679" s="578"/>
      <c r="B679" s="581"/>
      <c r="C679" s="581"/>
      <c r="D679" s="581"/>
      <c r="G679" s="581"/>
      <c r="H679" s="581"/>
      <c r="I679" s="581"/>
      <c r="J679" s="581"/>
      <c r="K679" s="581"/>
      <c r="L679" s="581"/>
      <c r="M679" s="581"/>
      <c r="N679" s="581"/>
      <c r="O679" s="581"/>
      <c r="P679" s="581"/>
      <c r="Q679" s="578"/>
      <c r="R679" s="578"/>
      <c r="S679" s="581"/>
      <c r="T679" s="581"/>
      <c r="U679" s="581"/>
      <c r="V679" s="581"/>
      <c r="W679" s="581"/>
      <c r="X679" s="581"/>
      <c r="Y679" s="582"/>
      <c r="Z679" s="582"/>
      <c r="AA679" s="581"/>
      <c r="AB679" s="581"/>
    </row>
    <row r="680" spans="8:8" ht="16.5" customHeight="1">
      <c r="A680" s="578"/>
      <c r="B680" s="581"/>
      <c r="C680" s="581"/>
      <c r="D680" s="581"/>
      <c r="G680" s="581"/>
      <c r="H680" s="581"/>
      <c r="I680" s="581"/>
      <c r="J680" s="581"/>
      <c r="K680" s="581"/>
      <c r="L680" s="581"/>
      <c r="M680" s="581"/>
      <c r="N680" s="581"/>
      <c r="O680" s="581"/>
      <c r="P680" s="581"/>
      <c r="Q680" s="578"/>
      <c r="R680" s="578"/>
      <c r="S680" s="581"/>
      <c r="T680" s="581"/>
      <c r="U680" s="581"/>
      <c r="V680" s="581"/>
      <c r="W680" s="581"/>
      <c r="X680" s="581"/>
      <c r="Y680" s="582"/>
      <c r="Z680" s="582"/>
      <c r="AA680" s="581"/>
      <c r="AB680" s="581"/>
    </row>
    <row r="681" spans="8:8" ht="16.5" customHeight="1">
      <c r="A681" s="578"/>
      <c r="B681" s="581"/>
      <c r="C681" s="581"/>
      <c r="D681" s="581"/>
      <c r="G681" s="581"/>
      <c r="H681" s="581"/>
      <c r="I681" s="581"/>
      <c r="J681" s="581"/>
      <c r="K681" s="581"/>
      <c r="L681" s="581"/>
      <c r="M681" s="581"/>
      <c r="N681" s="581"/>
      <c r="O681" s="581"/>
      <c r="P681" s="581"/>
      <c r="Q681" s="578"/>
      <c r="R681" s="578"/>
      <c r="S681" s="581"/>
      <c r="T681" s="581"/>
      <c r="U681" s="581"/>
      <c r="V681" s="581"/>
      <c r="W681" s="581"/>
      <c r="X681" s="581"/>
      <c r="Y681" s="582"/>
      <c r="Z681" s="582"/>
      <c r="AA681" s="581"/>
      <c r="AB681" s="581"/>
    </row>
    <row r="682" spans="8:8" ht="16.5" customHeight="1">
      <c r="A682" s="578"/>
      <c r="B682" s="581"/>
      <c r="C682" s="581"/>
      <c r="D682" s="581"/>
      <c r="G682" s="581"/>
      <c r="H682" s="581"/>
      <c r="I682" s="581"/>
      <c r="J682" s="581"/>
      <c r="K682" s="581"/>
      <c r="L682" s="581"/>
      <c r="M682" s="581"/>
      <c r="N682" s="581"/>
      <c r="O682" s="581"/>
      <c r="P682" s="581"/>
      <c r="Q682" s="578"/>
      <c r="R682" s="578"/>
      <c r="S682" s="581"/>
      <c r="T682" s="581"/>
      <c r="U682" s="581"/>
      <c r="V682" s="581"/>
      <c r="W682" s="581"/>
      <c r="X682" s="581"/>
      <c r="Y682" s="582"/>
      <c r="Z682" s="582"/>
      <c r="AA682" s="581"/>
      <c r="AB682" s="581"/>
    </row>
    <row r="683" spans="8:8" ht="16.5" customHeight="1">
      <c r="A683" s="578"/>
      <c r="B683" s="581"/>
      <c r="C683" s="581"/>
      <c r="D683" s="581"/>
      <c r="G683" s="581"/>
      <c r="H683" s="581"/>
      <c r="I683" s="581"/>
      <c r="J683" s="581"/>
      <c r="K683" s="581"/>
      <c r="L683" s="581"/>
      <c r="M683" s="581"/>
      <c r="N683" s="581"/>
      <c r="O683" s="581"/>
      <c r="P683" s="581"/>
      <c r="Q683" s="578"/>
      <c r="R683" s="578"/>
      <c r="S683" s="581"/>
      <c r="T683" s="581"/>
      <c r="U683" s="581"/>
      <c r="V683" s="581"/>
      <c r="W683" s="581"/>
      <c r="X683" s="581"/>
      <c r="Y683" s="582"/>
      <c r="Z683" s="582"/>
      <c r="AA683" s="581"/>
      <c r="AB683" s="581"/>
    </row>
    <row r="684" spans="8:8" ht="16.5" customHeight="1">
      <c r="A684" s="578"/>
      <c r="B684" s="581"/>
      <c r="C684" s="581"/>
      <c r="D684" s="581"/>
      <c r="G684" s="581"/>
      <c r="H684" s="581"/>
      <c r="I684" s="581"/>
      <c r="J684" s="581"/>
      <c r="K684" s="581"/>
      <c r="L684" s="581"/>
      <c r="M684" s="581"/>
      <c r="N684" s="581"/>
      <c r="O684" s="581"/>
      <c r="P684" s="581"/>
      <c r="Q684" s="578"/>
      <c r="R684" s="578"/>
      <c r="S684" s="581"/>
      <c r="T684" s="581"/>
      <c r="U684" s="581"/>
      <c r="V684" s="581"/>
      <c r="W684" s="581"/>
      <c r="X684" s="581"/>
      <c r="Y684" s="582"/>
      <c r="Z684" s="582"/>
      <c r="AA684" s="581"/>
      <c r="AB684" s="581"/>
    </row>
    <row r="685" spans="8:8" ht="16.5" customHeight="1">
      <c r="A685" s="578"/>
      <c r="B685" s="581"/>
      <c r="C685" s="581"/>
      <c r="D685" s="581"/>
      <c r="G685" s="581"/>
      <c r="H685" s="581"/>
      <c r="I685" s="581"/>
      <c r="J685" s="581"/>
      <c r="K685" s="581"/>
      <c r="L685" s="581"/>
      <c r="M685" s="581"/>
      <c r="N685" s="581"/>
      <c r="O685" s="581"/>
      <c r="P685" s="581"/>
      <c r="Q685" s="578"/>
      <c r="R685" s="578"/>
      <c r="S685" s="581"/>
      <c r="T685" s="581"/>
      <c r="U685" s="581"/>
      <c r="V685" s="581"/>
      <c r="W685" s="581"/>
      <c r="X685" s="581"/>
      <c r="Y685" s="582"/>
      <c r="Z685" s="582"/>
      <c r="AA685" s="581"/>
      <c r="AB685" s="581"/>
    </row>
    <row r="686" spans="8:8" ht="16.5" customHeight="1">
      <c r="A686" s="578"/>
      <c r="B686" s="581"/>
      <c r="C686" s="581"/>
      <c r="D686" s="581"/>
      <c r="G686" s="581"/>
      <c r="H686" s="581"/>
      <c r="I686" s="581"/>
      <c r="J686" s="581"/>
      <c r="K686" s="581"/>
      <c r="L686" s="581"/>
      <c r="M686" s="581"/>
      <c r="N686" s="581"/>
      <c r="O686" s="581"/>
      <c r="P686" s="581"/>
      <c r="Q686" s="578"/>
      <c r="R686" s="578"/>
      <c r="S686" s="581"/>
      <c r="T686" s="581"/>
      <c r="U686" s="581"/>
      <c r="V686" s="581"/>
      <c r="W686" s="581"/>
      <c r="X686" s="581"/>
      <c r="Y686" s="582"/>
      <c r="Z686" s="582"/>
      <c r="AA686" s="581"/>
      <c r="AB686" s="581"/>
    </row>
    <row r="687" spans="8:8" ht="16.5" customHeight="1">
      <c r="A687" s="578"/>
      <c r="B687" s="581"/>
      <c r="C687" s="581"/>
      <c r="D687" s="581"/>
      <c r="G687" s="581"/>
      <c r="H687" s="581"/>
      <c r="I687" s="581"/>
      <c r="J687" s="581"/>
      <c r="K687" s="581"/>
      <c r="L687" s="581"/>
      <c r="M687" s="581"/>
      <c r="N687" s="581"/>
      <c r="O687" s="581"/>
      <c r="P687" s="581"/>
      <c r="Q687" s="578"/>
      <c r="R687" s="578"/>
      <c r="S687" s="581"/>
      <c r="T687" s="581"/>
      <c r="U687" s="581"/>
      <c r="V687" s="581"/>
      <c r="W687" s="581"/>
      <c r="X687" s="581"/>
      <c r="Y687" s="582"/>
      <c r="Z687" s="582"/>
      <c r="AA687" s="581"/>
      <c r="AB687" s="581"/>
    </row>
    <row r="688" spans="8:8" ht="16.5" customHeight="1">
      <c r="A688" s="578"/>
      <c r="B688" s="581"/>
      <c r="C688" s="581"/>
      <c r="D688" s="581"/>
      <c r="G688" s="581"/>
      <c r="H688" s="581"/>
      <c r="I688" s="581"/>
      <c r="J688" s="581"/>
      <c r="K688" s="581"/>
      <c r="L688" s="581"/>
      <c r="M688" s="581"/>
      <c r="N688" s="581"/>
      <c r="O688" s="581"/>
      <c r="P688" s="581"/>
      <c r="Q688" s="578"/>
      <c r="R688" s="578"/>
      <c r="S688" s="581"/>
      <c r="T688" s="581"/>
      <c r="U688" s="581"/>
      <c r="V688" s="581"/>
      <c r="W688" s="581"/>
      <c r="X688" s="581"/>
      <c r="Y688" s="582"/>
      <c r="Z688" s="582"/>
      <c r="AA688" s="581"/>
      <c r="AB688" s="581"/>
    </row>
    <row r="689" spans="8:8" ht="16.5" customHeight="1">
      <c r="A689" s="578"/>
      <c r="B689" s="581"/>
      <c r="C689" s="581"/>
      <c r="D689" s="581"/>
      <c r="G689" s="581"/>
      <c r="H689" s="581"/>
      <c r="I689" s="581"/>
      <c r="J689" s="581"/>
      <c r="K689" s="581"/>
      <c r="L689" s="581"/>
      <c r="M689" s="581"/>
      <c r="N689" s="581"/>
      <c r="O689" s="581"/>
      <c r="P689" s="581"/>
      <c r="Q689" s="578"/>
      <c r="R689" s="578"/>
      <c r="S689" s="581"/>
      <c r="T689" s="581"/>
      <c r="U689" s="581"/>
      <c r="V689" s="581"/>
      <c r="W689" s="581"/>
      <c r="X689" s="581"/>
      <c r="Y689" s="582"/>
      <c r="Z689" s="582"/>
      <c r="AA689" s="581"/>
      <c r="AB689" s="581"/>
    </row>
    <row r="690" spans="8:8" ht="16.5" customHeight="1">
      <c r="A690" s="578"/>
      <c r="B690" s="581"/>
      <c r="C690" s="581"/>
      <c r="D690" s="581"/>
      <c r="G690" s="581"/>
      <c r="H690" s="581"/>
      <c r="I690" s="581"/>
      <c r="J690" s="581"/>
      <c r="K690" s="581"/>
      <c r="L690" s="581"/>
      <c r="M690" s="581"/>
      <c r="N690" s="581"/>
      <c r="O690" s="581"/>
      <c r="P690" s="581"/>
      <c r="Q690" s="578"/>
      <c r="R690" s="578"/>
      <c r="S690" s="581"/>
      <c r="T690" s="581"/>
      <c r="U690" s="581"/>
      <c r="V690" s="581"/>
      <c r="W690" s="581"/>
      <c r="X690" s="581"/>
      <c r="Y690" s="582"/>
      <c r="Z690" s="582"/>
      <c r="AA690" s="581"/>
      <c r="AB690" s="581"/>
    </row>
    <row r="691" spans="8:8" ht="16.5" customHeight="1">
      <c r="A691" s="578"/>
      <c r="B691" s="581"/>
      <c r="C691" s="581"/>
      <c r="D691" s="581"/>
      <c r="G691" s="581"/>
      <c r="H691" s="581"/>
      <c r="I691" s="581"/>
      <c r="J691" s="581"/>
      <c r="K691" s="581"/>
      <c r="L691" s="581"/>
      <c r="M691" s="581"/>
      <c r="N691" s="581"/>
      <c r="O691" s="581"/>
      <c r="P691" s="581"/>
      <c r="Q691" s="578"/>
      <c r="R691" s="578"/>
      <c r="S691" s="581"/>
      <c r="T691" s="581"/>
      <c r="U691" s="581"/>
      <c r="V691" s="581"/>
      <c r="W691" s="581"/>
      <c r="X691" s="581"/>
      <c r="Y691" s="582"/>
      <c r="Z691" s="582"/>
      <c r="AA691" s="581"/>
      <c r="AB691" s="581"/>
    </row>
    <row r="692" spans="8:8" ht="16.5" customHeight="1">
      <c r="A692" s="578"/>
      <c r="B692" s="581"/>
      <c r="C692" s="581"/>
      <c r="D692" s="581"/>
      <c r="G692" s="581"/>
      <c r="H692" s="581"/>
      <c r="I692" s="581"/>
      <c r="J692" s="581"/>
      <c r="K692" s="581"/>
      <c r="L692" s="581"/>
      <c r="M692" s="581"/>
      <c r="N692" s="581"/>
      <c r="O692" s="581"/>
      <c r="P692" s="581"/>
      <c r="Q692" s="578"/>
      <c r="R692" s="578"/>
      <c r="S692" s="581"/>
      <c r="T692" s="581"/>
      <c r="U692" s="581"/>
      <c r="V692" s="581"/>
      <c r="W692" s="581"/>
      <c r="X692" s="581"/>
      <c r="Y692" s="582"/>
      <c r="Z692" s="582"/>
      <c r="AA692" s="581"/>
      <c r="AB692" s="581"/>
    </row>
    <row r="693" spans="8:8" ht="16.5" customHeight="1">
      <c r="A693" s="578"/>
      <c r="B693" s="581"/>
      <c r="C693" s="581"/>
      <c r="D693" s="581"/>
      <c r="G693" s="581"/>
      <c r="H693" s="581"/>
      <c r="I693" s="581"/>
      <c r="J693" s="581"/>
      <c r="K693" s="581"/>
      <c r="L693" s="581"/>
      <c r="M693" s="581"/>
      <c r="N693" s="581"/>
      <c r="O693" s="581"/>
      <c r="P693" s="581"/>
      <c r="Q693" s="578"/>
      <c r="R693" s="578"/>
      <c r="S693" s="581"/>
      <c r="T693" s="581"/>
      <c r="U693" s="581"/>
      <c r="V693" s="581"/>
      <c r="W693" s="581"/>
      <c r="X693" s="581"/>
      <c r="Y693" s="582"/>
      <c r="Z693" s="582"/>
      <c r="AA693" s="581"/>
      <c r="AB693" s="581"/>
    </row>
    <row r="694" spans="8:8" ht="16.5" customHeight="1">
      <c r="A694" s="578"/>
      <c r="B694" s="581"/>
      <c r="C694" s="581"/>
      <c r="D694" s="581"/>
      <c r="G694" s="581"/>
      <c r="H694" s="581"/>
      <c r="I694" s="581"/>
      <c r="J694" s="581"/>
      <c r="K694" s="581"/>
      <c r="L694" s="581"/>
      <c r="M694" s="581"/>
      <c r="N694" s="581"/>
      <c r="O694" s="581"/>
      <c r="P694" s="581"/>
      <c r="Q694" s="578"/>
      <c r="R694" s="578"/>
      <c r="S694" s="581"/>
      <c r="T694" s="581"/>
      <c r="U694" s="581"/>
      <c r="V694" s="581"/>
      <c r="W694" s="581"/>
      <c r="X694" s="581"/>
      <c r="Y694" s="582"/>
      <c r="Z694" s="582"/>
      <c r="AA694" s="581"/>
      <c r="AB694" s="581"/>
    </row>
    <row r="695" spans="8:8" ht="16.5" customHeight="1">
      <c r="A695" s="578"/>
      <c r="B695" s="581"/>
      <c r="C695" s="581"/>
      <c r="D695" s="581"/>
      <c r="G695" s="581"/>
      <c r="H695" s="581"/>
      <c r="I695" s="581"/>
      <c r="J695" s="581"/>
      <c r="K695" s="581"/>
      <c r="L695" s="581"/>
      <c r="M695" s="581"/>
      <c r="N695" s="581"/>
      <c r="O695" s="581"/>
      <c r="P695" s="581"/>
      <c r="Q695" s="578"/>
      <c r="R695" s="578"/>
      <c r="S695" s="581"/>
      <c r="T695" s="581"/>
      <c r="U695" s="581"/>
      <c r="V695" s="581"/>
      <c r="W695" s="581"/>
      <c r="X695" s="581"/>
      <c r="Y695" s="582"/>
      <c r="Z695" s="582"/>
      <c r="AA695" s="581"/>
      <c r="AB695" s="581"/>
    </row>
    <row r="696" spans="8:8" ht="16.5" customHeight="1">
      <c r="A696" s="578"/>
      <c r="B696" s="581"/>
      <c r="C696" s="581"/>
      <c r="D696" s="581"/>
      <c r="G696" s="581"/>
      <c r="H696" s="581"/>
      <c r="I696" s="581"/>
      <c r="J696" s="581"/>
      <c r="K696" s="581"/>
      <c r="L696" s="581"/>
      <c r="M696" s="581"/>
      <c r="N696" s="581"/>
      <c r="O696" s="581"/>
      <c r="P696" s="581"/>
      <c r="Q696" s="578"/>
      <c r="R696" s="578"/>
      <c r="S696" s="581"/>
      <c r="T696" s="581"/>
      <c r="U696" s="581"/>
      <c r="V696" s="581"/>
      <c r="W696" s="581"/>
      <c r="X696" s="581"/>
      <c r="Y696" s="582"/>
      <c r="Z696" s="582"/>
      <c r="AA696" s="581"/>
      <c r="AB696" s="581"/>
    </row>
    <row r="697" spans="8:8" ht="16.5" customHeight="1">
      <c r="A697" s="578"/>
      <c r="B697" s="581"/>
      <c r="C697" s="581"/>
      <c r="D697" s="581"/>
      <c r="G697" s="581"/>
      <c r="H697" s="581"/>
      <c r="I697" s="581"/>
      <c r="J697" s="581"/>
      <c r="K697" s="581"/>
      <c r="L697" s="581"/>
      <c r="M697" s="581"/>
      <c r="N697" s="581"/>
      <c r="O697" s="581"/>
      <c r="P697" s="581"/>
      <c r="Q697" s="578"/>
      <c r="R697" s="578"/>
      <c r="S697" s="581"/>
      <c r="T697" s="581"/>
      <c r="U697" s="581"/>
      <c r="V697" s="581"/>
      <c r="W697" s="581"/>
      <c r="X697" s="581"/>
      <c r="Y697" s="582"/>
      <c r="Z697" s="582"/>
      <c r="AA697" s="581"/>
      <c r="AB697" s="581"/>
    </row>
    <row r="698" spans="8:8" ht="16.5" customHeight="1">
      <c r="A698" s="578"/>
      <c r="B698" s="581"/>
      <c r="C698" s="581"/>
      <c r="D698" s="581"/>
      <c r="G698" s="581"/>
      <c r="H698" s="581"/>
      <c r="I698" s="581"/>
      <c r="J698" s="581"/>
      <c r="K698" s="581"/>
      <c r="L698" s="581"/>
      <c r="M698" s="581"/>
      <c r="N698" s="581"/>
      <c r="O698" s="581"/>
      <c r="P698" s="581"/>
      <c r="Q698" s="578"/>
      <c r="R698" s="578"/>
      <c r="S698" s="581"/>
      <c r="T698" s="581"/>
      <c r="U698" s="581"/>
      <c r="V698" s="581"/>
      <c r="W698" s="581"/>
      <c r="X698" s="581"/>
      <c r="Y698" s="582"/>
      <c r="Z698" s="582"/>
      <c r="AA698" s="581"/>
      <c r="AB698" s="581"/>
    </row>
    <row r="699" spans="8:8" ht="16.5" customHeight="1">
      <c r="A699" s="578"/>
      <c r="B699" s="581"/>
      <c r="C699" s="581"/>
      <c r="D699" s="581"/>
      <c r="G699" s="581"/>
      <c r="H699" s="581"/>
      <c r="I699" s="581"/>
      <c r="J699" s="581"/>
      <c r="K699" s="581"/>
      <c r="L699" s="581"/>
      <c r="M699" s="581"/>
      <c r="N699" s="581"/>
      <c r="O699" s="581"/>
      <c r="P699" s="581"/>
      <c r="Q699" s="578"/>
      <c r="R699" s="578"/>
      <c r="S699" s="581"/>
      <c r="T699" s="581"/>
      <c r="U699" s="581"/>
      <c r="V699" s="581"/>
      <c r="W699" s="581"/>
      <c r="X699" s="581"/>
      <c r="Y699" s="582"/>
      <c r="Z699" s="582"/>
      <c r="AA699" s="581"/>
      <c r="AB699" s="581"/>
    </row>
    <row r="700" spans="8:8" ht="16.5" customHeight="1">
      <c r="A700" s="578"/>
      <c r="B700" s="581"/>
      <c r="C700" s="581"/>
      <c r="D700" s="581"/>
      <c r="G700" s="581"/>
      <c r="H700" s="581"/>
      <c r="I700" s="581"/>
      <c r="J700" s="581"/>
      <c r="K700" s="581"/>
      <c r="L700" s="581"/>
      <c r="M700" s="581"/>
      <c r="N700" s="581"/>
      <c r="O700" s="581"/>
      <c r="P700" s="581"/>
      <c r="Q700" s="578"/>
      <c r="R700" s="578"/>
      <c r="S700" s="581"/>
      <c r="T700" s="581"/>
      <c r="U700" s="581"/>
      <c r="V700" s="581"/>
      <c r="W700" s="581"/>
      <c r="X700" s="581"/>
      <c r="Y700" s="582"/>
      <c r="Z700" s="582"/>
      <c r="AA700" s="581"/>
      <c r="AB700" s="581"/>
    </row>
    <row r="701" spans="8:8" ht="16.5" customHeight="1">
      <c r="A701" s="578"/>
      <c r="B701" s="581"/>
      <c r="C701" s="581"/>
      <c r="D701" s="581"/>
      <c r="G701" s="581"/>
      <c r="H701" s="581"/>
      <c r="I701" s="581"/>
      <c r="J701" s="581"/>
      <c r="K701" s="581"/>
      <c r="L701" s="581"/>
      <c r="M701" s="581"/>
      <c r="N701" s="581"/>
      <c r="O701" s="581"/>
      <c r="P701" s="581"/>
      <c r="Q701" s="578"/>
      <c r="R701" s="578"/>
      <c r="S701" s="581"/>
      <c r="T701" s="581"/>
      <c r="U701" s="581"/>
      <c r="V701" s="581"/>
      <c r="W701" s="581"/>
      <c r="X701" s="581"/>
      <c r="Y701" s="582"/>
      <c r="Z701" s="582"/>
      <c r="AA701" s="581"/>
      <c r="AB701" s="581"/>
    </row>
    <row r="702" spans="8:8" ht="16.5" customHeight="1">
      <c r="A702" s="578"/>
      <c r="B702" s="581"/>
      <c r="C702" s="581"/>
      <c r="D702" s="581"/>
      <c r="G702" s="581"/>
      <c r="H702" s="581"/>
      <c r="I702" s="581"/>
      <c r="J702" s="581"/>
      <c r="K702" s="581"/>
      <c r="L702" s="581"/>
      <c r="M702" s="581"/>
      <c r="N702" s="581"/>
      <c r="O702" s="581"/>
      <c r="P702" s="581"/>
      <c r="Q702" s="578"/>
      <c r="R702" s="578"/>
      <c r="S702" s="581"/>
      <c r="T702" s="581"/>
      <c r="U702" s="581"/>
      <c r="V702" s="581"/>
      <c r="W702" s="581"/>
      <c r="X702" s="581"/>
      <c r="Y702" s="582"/>
      <c r="Z702" s="582"/>
      <c r="AA702" s="581"/>
      <c r="AB702" s="581"/>
    </row>
    <row r="703" spans="8:8" ht="16.5" customHeight="1">
      <c r="A703" s="578"/>
      <c r="B703" s="581"/>
      <c r="C703" s="581"/>
      <c r="D703" s="581"/>
      <c r="G703" s="581"/>
      <c r="H703" s="581"/>
      <c r="I703" s="581"/>
      <c r="J703" s="581"/>
      <c r="K703" s="581"/>
      <c r="L703" s="581"/>
      <c r="M703" s="581"/>
      <c r="N703" s="581"/>
      <c r="O703" s="581"/>
      <c r="P703" s="581"/>
      <c r="Q703" s="578"/>
      <c r="R703" s="578"/>
      <c r="S703" s="581"/>
      <c r="T703" s="581"/>
      <c r="U703" s="581"/>
      <c r="V703" s="581"/>
      <c r="W703" s="581"/>
      <c r="X703" s="581"/>
      <c r="Y703" s="582"/>
      <c r="Z703" s="582"/>
      <c r="AA703" s="581"/>
      <c r="AB703" s="581"/>
    </row>
    <row r="704" spans="8:8" ht="16.5" customHeight="1">
      <c r="A704" s="578"/>
      <c r="B704" s="581"/>
      <c r="C704" s="581"/>
      <c r="D704" s="581"/>
      <c r="G704" s="581"/>
      <c r="H704" s="581"/>
      <c r="I704" s="581"/>
      <c r="J704" s="581"/>
      <c r="K704" s="581"/>
      <c r="L704" s="581"/>
      <c r="M704" s="581"/>
      <c r="N704" s="581"/>
      <c r="O704" s="581"/>
      <c r="P704" s="581"/>
      <c r="Q704" s="578"/>
      <c r="R704" s="578"/>
      <c r="S704" s="581"/>
      <c r="T704" s="581"/>
      <c r="U704" s="581"/>
      <c r="V704" s="581"/>
      <c r="W704" s="581"/>
      <c r="X704" s="581"/>
      <c r="Y704" s="582"/>
      <c r="Z704" s="582"/>
      <c r="AA704" s="581"/>
      <c r="AB704" s="581"/>
    </row>
    <row r="705" spans="8:8" ht="16.5" customHeight="1">
      <c r="A705" s="578"/>
      <c r="B705" s="581"/>
      <c r="C705" s="581"/>
      <c r="D705" s="581"/>
      <c r="G705" s="581"/>
      <c r="H705" s="581"/>
      <c r="I705" s="581"/>
      <c r="J705" s="581"/>
      <c r="K705" s="581"/>
      <c r="L705" s="581"/>
      <c r="M705" s="581"/>
      <c r="N705" s="581"/>
      <c r="O705" s="581"/>
      <c r="P705" s="581"/>
      <c r="Q705" s="578"/>
      <c r="R705" s="578"/>
      <c r="S705" s="581"/>
      <c r="T705" s="581"/>
      <c r="U705" s="581"/>
      <c r="V705" s="581"/>
      <c r="W705" s="581"/>
      <c r="X705" s="581"/>
      <c r="Y705" s="582"/>
      <c r="Z705" s="582"/>
      <c r="AA705" s="581"/>
      <c r="AB705" s="581"/>
    </row>
    <row r="706" spans="8:8" ht="16.5" customHeight="1">
      <c r="A706" s="578"/>
      <c r="B706" s="581"/>
      <c r="C706" s="581"/>
      <c r="D706" s="581"/>
      <c r="G706" s="581"/>
      <c r="H706" s="581"/>
      <c r="I706" s="581"/>
      <c r="J706" s="581"/>
      <c r="K706" s="581"/>
      <c r="L706" s="581"/>
      <c r="M706" s="581"/>
      <c r="N706" s="581"/>
      <c r="O706" s="581"/>
      <c r="P706" s="581"/>
      <c r="Q706" s="578"/>
      <c r="R706" s="578"/>
      <c r="S706" s="581"/>
      <c r="T706" s="581"/>
      <c r="U706" s="581"/>
      <c r="V706" s="581"/>
      <c r="W706" s="581"/>
      <c r="X706" s="581"/>
      <c r="Y706" s="582"/>
      <c r="Z706" s="582"/>
      <c r="AA706" s="581"/>
      <c r="AB706" s="581"/>
    </row>
    <row r="707" spans="8:8" ht="16.5" customHeight="1">
      <c r="A707" s="578"/>
      <c r="B707" s="581"/>
      <c r="C707" s="581"/>
      <c r="D707" s="581"/>
      <c r="G707" s="581"/>
      <c r="H707" s="581"/>
      <c r="I707" s="581"/>
      <c r="J707" s="581"/>
      <c r="K707" s="581"/>
      <c r="L707" s="581"/>
      <c r="M707" s="581"/>
      <c r="N707" s="581"/>
      <c r="O707" s="581"/>
      <c r="P707" s="581"/>
      <c r="Q707" s="578"/>
      <c r="R707" s="578"/>
      <c r="S707" s="581"/>
      <c r="T707" s="581"/>
      <c r="U707" s="581"/>
      <c r="V707" s="581"/>
      <c r="W707" s="581"/>
      <c r="X707" s="581"/>
      <c r="Y707" s="582"/>
      <c r="Z707" s="582"/>
      <c r="AA707" s="581"/>
      <c r="AB707" s="581"/>
    </row>
    <row r="708" spans="8:8" ht="16.5" customHeight="1">
      <c r="A708" s="578"/>
      <c r="B708" s="581"/>
      <c r="C708" s="581"/>
      <c r="D708" s="581"/>
      <c r="G708" s="581"/>
      <c r="H708" s="581"/>
      <c r="I708" s="581"/>
      <c r="J708" s="581"/>
      <c r="K708" s="581"/>
      <c r="L708" s="581"/>
      <c r="M708" s="581"/>
      <c r="N708" s="581"/>
      <c r="O708" s="581"/>
      <c r="P708" s="581"/>
      <c r="Q708" s="578"/>
      <c r="R708" s="578"/>
      <c r="S708" s="581"/>
      <c r="T708" s="581"/>
      <c r="U708" s="581"/>
      <c r="V708" s="581"/>
      <c r="W708" s="581"/>
      <c r="X708" s="581"/>
      <c r="Y708" s="582"/>
      <c r="Z708" s="582"/>
      <c r="AA708" s="581"/>
      <c r="AB708" s="581"/>
    </row>
    <row r="709" spans="8:8" ht="16.5" customHeight="1">
      <c r="A709" s="578"/>
      <c r="B709" s="581"/>
      <c r="C709" s="581"/>
      <c r="D709" s="581"/>
      <c r="G709" s="581"/>
      <c r="H709" s="581"/>
      <c r="I709" s="581"/>
      <c r="J709" s="581"/>
      <c r="K709" s="581"/>
      <c r="L709" s="581"/>
      <c r="M709" s="581"/>
      <c r="N709" s="581"/>
      <c r="O709" s="581"/>
      <c r="P709" s="581"/>
      <c r="Q709" s="578"/>
      <c r="R709" s="578"/>
      <c r="S709" s="581"/>
      <c r="T709" s="581"/>
      <c r="U709" s="581"/>
      <c r="V709" s="581"/>
      <c r="W709" s="581"/>
      <c r="X709" s="581"/>
      <c r="Y709" s="582"/>
      <c r="Z709" s="582"/>
      <c r="AA709" s="581"/>
      <c r="AB709" s="581"/>
    </row>
    <row r="710" spans="8:8" ht="16.5" customHeight="1">
      <c r="A710" s="578"/>
      <c r="B710" s="581"/>
      <c r="C710" s="581"/>
      <c r="D710" s="581"/>
      <c r="G710" s="581"/>
      <c r="H710" s="581"/>
      <c r="I710" s="581"/>
      <c r="J710" s="581"/>
      <c r="K710" s="581"/>
      <c r="L710" s="581"/>
      <c r="M710" s="581"/>
      <c r="N710" s="581"/>
      <c r="O710" s="581"/>
      <c r="P710" s="581"/>
      <c r="Q710" s="578"/>
      <c r="R710" s="578"/>
      <c r="S710" s="581"/>
      <c r="T710" s="581"/>
      <c r="U710" s="581"/>
      <c r="V710" s="581"/>
      <c r="W710" s="581"/>
      <c r="X710" s="581"/>
      <c r="Y710" s="582"/>
      <c r="Z710" s="582"/>
      <c r="AA710" s="581"/>
      <c r="AB710" s="581"/>
    </row>
    <row r="711" spans="8:8" ht="16.5" customHeight="1">
      <c r="A711" s="578"/>
      <c r="B711" s="581"/>
      <c r="C711" s="581"/>
      <c r="D711" s="581"/>
      <c r="G711" s="581"/>
      <c r="H711" s="581"/>
      <c r="I711" s="581"/>
      <c r="J711" s="581"/>
      <c r="K711" s="581"/>
      <c r="L711" s="581"/>
      <c r="M711" s="581"/>
      <c r="N711" s="581"/>
      <c r="O711" s="581"/>
      <c r="P711" s="581"/>
      <c r="Q711" s="578"/>
      <c r="R711" s="578"/>
      <c r="S711" s="581"/>
      <c r="T711" s="581"/>
      <c r="U711" s="581"/>
      <c r="V711" s="581"/>
      <c r="W711" s="581"/>
      <c r="X711" s="581"/>
      <c r="Y711" s="582"/>
      <c r="Z711" s="582"/>
      <c r="AA711" s="581"/>
      <c r="AB711" s="581"/>
    </row>
    <row r="712" spans="8:8" ht="16.5" customHeight="1">
      <c r="A712" s="578"/>
      <c r="B712" s="581"/>
      <c r="C712" s="581"/>
      <c r="D712" s="581"/>
      <c r="G712" s="581"/>
      <c r="H712" s="581"/>
      <c r="I712" s="581"/>
      <c r="J712" s="581"/>
      <c r="K712" s="581"/>
      <c r="L712" s="581"/>
      <c r="M712" s="581"/>
      <c r="N712" s="581"/>
      <c r="O712" s="581"/>
      <c r="P712" s="581"/>
      <c r="Q712" s="578"/>
      <c r="R712" s="578"/>
      <c r="S712" s="581"/>
      <c r="T712" s="581"/>
      <c r="U712" s="581"/>
      <c r="V712" s="581"/>
      <c r="W712" s="581"/>
      <c r="X712" s="581"/>
      <c r="Y712" s="582"/>
      <c r="Z712" s="582"/>
      <c r="AA712" s="581"/>
      <c r="AB712" s="581"/>
    </row>
    <row r="713" spans="8:8" ht="16.5" customHeight="1">
      <c r="A713" s="578"/>
      <c r="B713" s="581"/>
      <c r="C713" s="581"/>
      <c r="D713" s="581"/>
      <c r="G713" s="581"/>
      <c r="H713" s="581"/>
      <c r="I713" s="581"/>
      <c r="J713" s="581"/>
      <c r="K713" s="581"/>
      <c r="L713" s="581"/>
      <c r="M713" s="581"/>
      <c r="N713" s="581"/>
      <c r="O713" s="581"/>
      <c r="P713" s="581"/>
      <c r="Q713" s="578"/>
      <c r="R713" s="578"/>
      <c r="S713" s="581"/>
      <c r="T713" s="581"/>
      <c r="U713" s="581"/>
      <c r="V713" s="581"/>
      <c r="W713" s="581"/>
      <c r="X713" s="581"/>
      <c r="Y713" s="582"/>
      <c r="Z713" s="582"/>
      <c r="AA713" s="581"/>
      <c r="AB713" s="581"/>
    </row>
    <row r="714" spans="8:8" ht="16.5" customHeight="1">
      <c r="A714" s="578"/>
      <c r="B714" s="581"/>
      <c r="C714" s="581"/>
      <c r="D714" s="581"/>
      <c r="G714" s="581"/>
      <c r="H714" s="581"/>
      <c r="I714" s="581"/>
      <c r="J714" s="581"/>
      <c r="K714" s="581"/>
      <c r="L714" s="581"/>
      <c r="M714" s="581"/>
      <c r="N714" s="581"/>
      <c r="O714" s="581"/>
      <c r="P714" s="581"/>
      <c r="Q714" s="578"/>
      <c r="R714" s="578"/>
      <c r="S714" s="581"/>
      <c r="T714" s="581"/>
      <c r="U714" s="581"/>
      <c r="V714" s="581"/>
      <c r="W714" s="581"/>
      <c r="X714" s="581"/>
      <c r="Y714" s="582"/>
      <c r="Z714" s="582"/>
      <c r="AA714" s="581"/>
      <c r="AB714" s="581"/>
    </row>
    <row r="715" spans="8:8" ht="16.5" customHeight="1">
      <c r="A715" s="578"/>
      <c r="B715" s="581"/>
      <c r="C715" s="581"/>
      <c r="D715" s="581"/>
      <c r="G715" s="581"/>
      <c r="H715" s="581"/>
      <c r="I715" s="581"/>
      <c r="J715" s="581"/>
      <c r="K715" s="581"/>
      <c r="L715" s="581"/>
      <c r="M715" s="581"/>
      <c r="N715" s="581"/>
      <c r="O715" s="581"/>
      <c r="P715" s="581"/>
      <c r="Q715" s="578"/>
      <c r="R715" s="578"/>
      <c r="S715" s="581"/>
      <c r="T715" s="581"/>
      <c r="U715" s="581"/>
      <c r="V715" s="581"/>
      <c r="W715" s="581"/>
      <c r="X715" s="581"/>
      <c r="Y715" s="582"/>
      <c r="Z715" s="582"/>
      <c r="AA715" s="581"/>
      <c r="AB715" s="581"/>
    </row>
    <row r="716" spans="8:8" ht="16.5" customHeight="1">
      <c r="A716" s="578"/>
      <c r="B716" s="581"/>
      <c r="C716" s="581"/>
      <c r="D716" s="581"/>
      <c r="G716" s="581"/>
      <c r="H716" s="581"/>
      <c r="I716" s="581"/>
      <c r="J716" s="581"/>
      <c r="K716" s="581"/>
      <c r="L716" s="581"/>
      <c r="M716" s="581"/>
      <c r="N716" s="581"/>
      <c r="O716" s="581"/>
      <c r="P716" s="581"/>
      <c r="Q716" s="578"/>
      <c r="R716" s="578"/>
      <c r="S716" s="581"/>
      <c r="T716" s="581"/>
      <c r="U716" s="581"/>
      <c r="V716" s="581"/>
      <c r="W716" s="581"/>
      <c r="X716" s="581"/>
      <c r="Y716" s="582"/>
      <c r="Z716" s="582"/>
      <c r="AA716" s="581"/>
      <c r="AB716" s="581"/>
    </row>
    <row r="717" spans="8:8" ht="16.5" customHeight="1">
      <c r="A717" s="578"/>
      <c r="B717" s="581"/>
      <c r="C717" s="581"/>
      <c r="D717" s="581"/>
      <c r="G717" s="581"/>
      <c r="H717" s="581"/>
      <c r="I717" s="581"/>
      <c r="J717" s="581"/>
      <c r="K717" s="581"/>
      <c r="L717" s="581"/>
      <c r="M717" s="581"/>
      <c r="N717" s="581"/>
      <c r="O717" s="581"/>
      <c r="P717" s="581"/>
      <c r="Q717" s="578"/>
      <c r="R717" s="578"/>
      <c r="S717" s="581"/>
      <c r="T717" s="581"/>
      <c r="U717" s="581"/>
      <c r="V717" s="581"/>
      <c r="W717" s="581"/>
      <c r="X717" s="581"/>
      <c r="Y717" s="582"/>
      <c r="Z717" s="582"/>
      <c r="AA717" s="581"/>
      <c r="AB717" s="581"/>
    </row>
    <row r="718" spans="8:8" ht="16.5" customHeight="1">
      <c r="A718" s="578"/>
      <c r="B718" s="581"/>
      <c r="C718" s="581"/>
      <c r="D718" s="581"/>
      <c r="G718" s="581"/>
      <c r="H718" s="581"/>
      <c r="I718" s="581"/>
      <c r="J718" s="581"/>
      <c r="K718" s="581"/>
      <c r="L718" s="581"/>
      <c r="M718" s="581"/>
      <c r="N718" s="581"/>
      <c r="O718" s="581"/>
      <c r="P718" s="581"/>
      <c r="Q718" s="578"/>
      <c r="R718" s="578"/>
      <c r="S718" s="581"/>
      <c r="T718" s="581"/>
      <c r="U718" s="581"/>
      <c r="V718" s="581"/>
      <c r="W718" s="581"/>
      <c r="X718" s="581"/>
      <c r="Y718" s="582"/>
      <c r="Z718" s="582"/>
      <c r="AA718" s="581"/>
      <c r="AB718" s="581"/>
    </row>
    <row r="719" spans="8:8" ht="16.5" customHeight="1">
      <c r="A719" s="578"/>
      <c r="B719" s="581"/>
      <c r="C719" s="581"/>
      <c r="D719" s="581"/>
      <c r="G719" s="581"/>
      <c r="H719" s="581"/>
      <c r="I719" s="581"/>
      <c r="J719" s="581"/>
      <c r="K719" s="581"/>
      <c r="L719" s="581"/>
      <c r="M719" s="581"/>
      <c r="N719" s="581"/>
      <c r="O719" s="581"/>
      <c r="P719" s="581"/>
      <c r="Q719" s="578"/>
      <c r="R719" s="578"/>
      <c r="S719" s="581"/>
      <c r="T719" s="581"/>
      <c r="U719" s="581"/>
      <c r="V719" s="581"/>
      <c r="W719" s="581"/>
      <c r="X719" s="581"/>
      <c r="Y719" s="582"/>
      <c r="Z719" s="582"/>
      <c r="AA719" s="581"/>
      <c r="AB719" s="581"/>
    </row>
    <row r="720" spans="8:8" ht="16.5" customHeight="1">
      <c r="A720" s="578"/>
      <c r="B720" s="581"/>
      <c r="C720" s="581"/>
      <c r="D720" s="581"/>
      <c r="G720" s="581"/>
      <c r="H720" s="581"/>
      <c r="I720" s="581"/>
      <c r="J720" s="581"/>
      <c r="K720" s="581"/>
      <c r="L720" s="581"/>
      <c r="M720" s="581"/>
      <c r="N720" s="581"/>
      <c r="O720" s="581"/>
      <c r="P720" s="581"/>
      <c r="Q720" s="578"/>
      <c r="R720" s="578"/>
      <c r="S720" s="581"/>
      <c r="T720" s="581"/>
      <c r="U720" s="581"/>
      <c r="V720" s="581"/>
      <c r="W720" s="581"/>
      <c r="X720" s="581"/>
      <c r="Y720" s="582"/>
      <c r="Z720" s="582"/>
      <c r="AA720" s="581"/>
      <c r="AB720" s="581"/>
    </row>
    <row r="721" spans="8:8" ht="16.5" customHeight="1">
      <c r="A721" s="578"/>
      <c r="B721" s="581"/>
      <c r="C721" s="581"/>
      <c r="D721" s="581"/>
      <c r="G721" s="581"/>
      <c r="H721" s="581"/>
      <c r="I721" s="581"/>
      <c r="J721" s="581"/>
      <c r="K721" s="581"/>
      <c r="L721" s="581"/>
      <c r="M721" s="581"/>
      <c r="N721" s="581"/>
      <c r="O721" s="581"/>
      <c r="P721" s="581"/>
      <c r="Q721" s="578"/>
      <c r="R721" s="578"/>
      <c r="S721" s="581"/>
      <c r="T721" s="581"/>
      <c r="U721" s="581"/>
      <c r="V721" s="581"/>
      <c r="W721" s="581"/>
      <c r="X721" s="581"/>
      <c r="Y721" s="582"/>
      <c r="Z721" s="582"/>
      <c r="AA721" s="581"/>
      <c r="AB721" s="581"/>
    </row>
    <row r="722" spans="8:8" ht="16.5" customHeight="1">
      <c r="A722" s="578"/>
      <c r="B722" s="581"/>
      <c r="C722" s="581"/>
      <c r="D722" s="581"/>
      <c r="G722" s="581"/>
      <c r="H722" s="581"/>
      <c r="I722" s="581"/>
      <c r="J722" s="581"/>
      <c r="K722" s="581"/>
      <c r="L722" s="581"/>
      <c r="M722" s="581"/>
      <c r="N722" s="581"/>
      <c r="O722" s="581"/>
      <c r="P722" s="581"/>
      <c r="Q722" s="578"/>
      <c r="R722" s="578"/>
      <c r="S722" s="581"/>
      <c r="T722" s="581"/>
      <c r="U722" s="581"/>
      <c r="V722" s="581"/>
      <c r="W722" s="581"/>
      <c r="X722" s="581"/>
      <c r="Y722" s="582"/>
      <c r="Z722" s="582"/>
      <c r="AA722" s="581"/>
      <c r="AB722" s="581"/>
    </row>
    <row r="723" spans="8:8" ht="16.5" customHeight="1">
      <c r="A723" s="578"/>
      <c r="B723" s="581"/>
      <c r="C723" s="581"/>
      <c r="D723" s="581"/>
      <c r="G723" s="581"/>
      <c r="H723" s="581"/>
      <c r="I723" s="581"/>
      <c r="J723" s="581"/>
      <c r="K723" s="581"/>
      <c r="L723" s="581"/>
      <c r="M723" s="581"/>
      <c r="N723" s="581"/>
      <c r="O723" s="581"/>
      <c r="P723" s="581"/>
      <c r="Q723" s="578"/>
      <c r="R723" s="578"/>
      <c r="S723" s="581"/>
      <c r="T723" s="581"/>
      <c r="U723" s="581"/>
      <c r="V723" s="581"/>
      <c r="W723" s="581"/>
      <c r="X723" s="581"/>
      <c r="Y723" s="582"/>
      <c r="Z723" s="582"/>
      <c r="AA723" s="581"/>
      <c r="AB723" s="581"/>
    </row>
    <row r="724" spans="8:8" ht="16.5" customHeight="1">
      <c r="A724" s="578"/>
      <c r="B724" s="581"/>
      <c r="C724" s="581"/>
      <c r="D724" s="581"/>
      <c r="G724" s="581"/>
      <c r="H724" s="581"/>
      <c r="I724" s="581"/>
      <c r="J724" s="581"/>
      <c r="K724" s="581"/>
      <c r="L724" s="581"/>
      <c r="M724" s="581"/>
      <c r="N724" s="581"/>
      <c r="O724" s="581"/>
      <c r="P724" s="581"/>
      <c r="Q724" s="578"/>
      <c r="R724" s="578"/>
      <c r="S724" s="581"/>
      <c r="T724" s="581"/>
      <c r="U724" s="581"/>
      <c r="V724" s="581"/>
      <c r="W724" s="581"/>
      <c r="X724" s="581"/>
      <c r="Y724" s="582"/>
      <c r="Z724" s="582"/>
      <c r="AA724" s="581"/>
      <c r="AB724" s="581"/>
    </row>
    <row r="725" spans="8:8" ht="16.5" customHeight="1">
      <c r="A725" s="578"/>
      <c r="B725" s="581"/>
      <c r="C725" s="581"/>
      <c r="D725" s="581"/>
      <c r="G725" s="581"/>
      <c r="H725" s="581"/>
      <c r="I725" s="581"/>
      <c r="J725" s="581"/>
      <c r="K725" s="581"/>
      <c r="L725" s="581"/>
      <c r="M725" s="581"/>
      <c r="N725" s="581"/>
      <c r="O725" s="581"/>
      <c r="P725" s="581"/>
      <c r="Q725" s="578"/>
      <c r="R725" s="578"/>
      <c r="S725" s="581"/>
      <c r="T725" s="581"/>
      <c r="U725" s="581"/>
      <c r="V725" s="581"/>
      <c r="W725" s="581"/>
      <c r="X725" s="581"/>
      <c r="Y725" s="582"/>
      <c r="Z725" s="582"/>
      <c r="AA725" s="581"/>
      <c r="AB725" s="581"/>
    </row>
    <row r="726" spans="8:8" ht="16.5" customHeight="1">
      <c r="A726" s="578"/>
      <c r="B726" s="581"/>
      <c r="C726" s="581"/>
      <c r="D726" s="581"/>
      <c r="G726" s="581"/>
      <c r="H726" s="581"/>
      <c r="I726" s="581"/>
      <c r="J726" s="581"/>
      <c r="K726" s="581"/>
      <c r="L726" s="581"/>
      <c r="M726" s="581"/>
      <c r="N726" s="581"/>
      <c r="O726" s="581"/>
      <c r="P726" s="581"/>
      <c r="Q726" s="578"/>
      <c r="R726" s="578"/>
      <c r="S726" s="581"/>
      <c r="T726" s="581"/>
      <c r="U726" s="581"/>
      <c r="V726" s="581"/>
      <c r="W726" s="581"/>
      <c r="X726" s="581"/>
      <c r="Y726" s="582"/>
      <c r="Z726" s="582"/>
      <c r="AA726" s="581"/>
      <c r="AB726" s="581"/>
    </row>
    <row r="727" spans="8:8" ht="16.5" customHeight="1">
      <c r="A727" s="578"/>
      <c r="B727" s="581"/>
      <c r="C727" s="581"/>
      <c r="D727" s="581"/>
      <c r="G727" s="581"/>
      <c r="H727" s="581"/>
      <c r="I727" s="581"/>
      <c r="J727" s="581"/>
      <c r="K727" s="581"/>
      <c r="L727" s="581"/>
      <c r="M727" s="581"/>
      <c r="N727" s="581"/>
      <c r="O727" s="581"/>
      <c r="P727" s="581"/>
      <c r="Q727" s="578"/>
      <c r="R727" s="578"/>
      <c r="S727" s="581"/>
      <c r="T727" s="581"/>
      <c r="U727" s="581"/>
      <c r="V727" s="581"/>
      <c r="W727" s="581"/>
      <c r="X727" s="581"/>
      <c r="Y727" s="582"/>
      <c r="Z727" s="582"/>
      <c r="AA727" s="581"/>
      <c r="AB727" s="581"/>
    </row>
    <row r="728" spans="8:8" ht="16.5" customHeight="1">
      <c r="A728" s="578"/>
      <c r="B728" s="581"/>
      <c r="C728" s="581"/>
      <c r="D728" s="581"/>
      <c r="G728" s="581"/>
      <c r="H728" s="581"/>
      <c r="I728" s="581"/>
      <c r="J728" s="581"/>
      <c r="K728" s="581"/>
      <c r="L728" s="581"/>
      <c r="M728" s="581"/>
      <c r="N728" s="581"/>
      <c r="O728" s="581"/>
      <c r="P728" s="581"/>
      <c r="Q728" s="578"/>
      <c r="R728" s="578"/>
      <c r="S728" s="581"/>
      <c r="T728" s="581"/>
      <c r="U728" s="581"/>
      <c r="V728" s="581"/>
      <c r="W728" s="581"/>
      <c r="X728" s="581"/>
      <c r="Y728" s="582"/>
      <c r="Z728" s="582"/>
      <c r="AA728" s="581"/>
      <c r="AB728" s="581"/>
    </row>
    <row r="729" spans="8:8" ht="16.5" customHeight="1">
      <c r="A729" s="578"/>
      <c r="B729" s="581"/>
      <c r="C729" s="581"/>
      <c r="D729" s="581"/>
      <c r="G729" s="581"/>
      <c r="H729" s="581"/>
      <c r="I729" s="581"/>
      <c r="J729" s="581"/>
      <c r="K729" s="581"/>
      <c r="L729" s="581"/>
      <c r="M729" s="581"/>
      <c r="N729" s="581"/>
      <c r="O729" s="581"/>
      <c r="P729" s="581"/>
      <c r="Q729" s="578"/>
      <c r="R729" s="578"/>
      <c r="S729" s="581"/>
      <c r="T729" s="581"/>
      <c r="U729" s="581"/>
      <c r="V729" s="581"/>
      <c r="W729" s="581"/>
      <c r="X729" s="581"/>
      <c r="Y729" s="582"/>
      <c r="Z729" s="582"/>
      <c r="AA729" s="581"/>
      <c r="AB729" s="581"/>
    </row>
    <row r="730" spans="8:8" ht="16.5" customHeight="1">
      <c r="A730" s="578"/>
      <c r="B730" s="581"/>
      <c r="C730" s="581"/>
      <c r="D730" s="581"/>
      <c r="G730" s="581"/>
      <c r="H730" s="581"/>
      <c r="I730" s="581"/>
      <c r="J730" s="581"/>
      <c r="K730" s="581"/>
      <c r="L730" s="581"/>
      <c r="M730" s="581"/>
      <c r="N730" s="581"/>
      <c r="O730" s="581"/>
      <c r="P730" s="581"/>
      <c r="Q730" s="578"/>
      <c r="R730" s="578"/>
      <c r="S730" s="581"/>
      <c r="T730" s="581"/>
      <c r="U730" s="581"/>
      <c r="V730" s="581"/>
      <c r="W730" s="581"/>
      <c r="X730" s="581"/>
      <c r="Y730" s="582"/>
      <c r="Z730" s="582"/>
      <c r="AA730" s="581"/>
      <c r="AB730" s="581"/>
    </row>
    <row r="731" spans="8:8" ht="16.5" customHeight="1">
      <c r="A731" s="578"/>
      <c r="B731" s="581"/>
      <c r="C731" s="581"/>
      <c r="D731" s="581"/>
      <c r="G731" s="581"/>
      <c r="H731" s="581"/>
      <c r="I731" s="581"/>
      <c r="J731" s="581"/>
      <c r="K731" s="581"/>
      <c r="L731" s="581"/>
      <c r="M731" s="581"/>
      <c r="N731" s="581"/>
      <c r="O731" s="581"/>
      <c r="P731" s="581"/>
      <c r="Q731" s="578"/>
      <c r="R731" s="578"/>
      <c r="S731" s="581"/>
      <c r="T731" s="581"/>
      <c r="U731" s="581"/>
      <c r="V731" s="581"/>
      <c r="W731" s="581"/>
      <c r="X731" s="581"/>
      <c r="Y731" s="582"/>
      <c r="Z731" s="582"/>
      <c r="AA731" s="581"/>
      <c r="AB731" s="581"/>
    </row>
    <row r="732" spans="8:8" ht="16.5" customHeight="1">
      <c r="A732" s="578"/>
      <c r="B732" s="581"/>
      <c r="C732" s="581"/>
      <c r="D732" s="581"/>
      <c r="G732" s="581"/>
      <c r="H732" s="581"/>
      <c r="I732" s="581"/>
      <c r="J732" s="581"/>
      <c r="K732" s="581"/>
      <c r="L732" s="581"/>
      <c r="M732" s="581"/>
      <c r="N732" s="581"/>
      <c r="O732" s="581"/>
      <c r="P732" s="581"/>
      <c r="Q732" s="578"/>
      <c r="R732" s="578"/>
      <c r="S732" s="581"/>
      <c r="T732" s="581"/>
      <c r="U732" s="581"/>
      <c r="V732" s="581"/>
      <c r="W732" s="581"/>
      <c r="X732" s="581"/>
      <c r="Y732" s="582"/>
      <c r="Z732" s="582"/>
      <c r="AA732" s="581"/>
      <c r="AB732" s="581"/>
    </row>
    <row r="733" spans="8:8" ht="16.5" customHeight="1">
      <c r="A733" s="578"/>
      <c r="B733" s="581"/>
      <c r="C733" s="581"/>
      <c r="D733" s="581"/>
      <c r="G733" s="581"/>
      <c r="H733" s="581"/>
      <c r="I733" s="581"/>
      <c r="J733" s="581"/>
      <c r="K733" s="581"/>
      <c r="L733" s="581"/>
      <c r="M733" s="581"/>
      <c r="N733" s="581"/>
      <c r="O733" s="581"/>
      <c r="P733" s="581"/>
      <c r="Q733" s="578"/>
      <c r="R733" s="578"/>
      <c r="S733" s="581"/>
      <c r="T733" s="581"/>
      <c r="U733" s="581"/>
      <c r="V733" s="581"/>
      <c r="W733" s="581"/>
      <c r="X733" s="581"/>
      <c r="Y733" s="582"/>
      <c r="Z733" s="582"/>
      <c r="AA733" s="581"/>
      <c r="AB733" s="581"/>
    </row>
    <row r="734" spans="8:8" ht="16.5" customHeight="1">
      <c r="A734" s="578"/>
      <c r="B734" s="581"/>
      <c r="C734" s="581"/>
      <c r="D734" s="581"/>
      <c r="G734" s="581"/>
      <c r="H734" s="581"/>
      <c r="I734" s="581"/>
      <c r="J734" s="581"/>
      <c r="K734" s="581"/>
      <c r="L734" s="581"/>
      <c r="M734" s="581"/>
      <c r="N734" s="581"/>
      <c r="O734" s="581"/>
      <c r="P734" s="581"/>
      <c r="Q734" s="578"/>
      <c r="R734" s="578"/>
      <c r="S734" s="581"/>
      <c r="T734" s="581"/>
      <c r="U734" s="581"/>
      <c r="V734" s="581"/>
      <c r="W734" s="581"/>
      <c r="X734" s="581"/>
      <c r="Y734" s="582"/>
      <c r="Z734" s="582"/>
      <c r="AA734" s="581"/>
      <c r="AB734" s="581"/>
    </row>
    <row r="735" spans="8:8" ht="16.5" customHeight="1">
      <c r="A735" s="578"/>
      <c r="B735" s="581"/>
      <c r="C735" s="581"/>
      <c r="D735" s="581"/>
      <c r="G735" s="581"/>
      <c r="H735" s="581"/>
      <c r="I735" s="581"/>
      <c r="J735" s="581"/>
      <c r="K735" s="581"/>
      <c r="L735" s="581"/>
      <c r="M735" s="581"/>
      <c r="N735" s="581"/>
      <c r="O735" s="581"/>
      <c r="P735" s="581"/>
      <c r="Q735" s="578"/>
      <c r="R735" s="578"/>
      <c r="S735" s="581"/>
      <c r="T735" s="581"/>
      <c r="U735" s="581"/>
      <c r="V735" s="581"/>
      <c r="W735" s="581"/>
      <c r="X735" s="581"/>
      <c r="Y735" s="582"/>
      <c r="Z735" s="582"/>
      <c r="AA735" s="581"/>
      <c r="AB735" s="581"/>
    </row>
    <row r="736" spans="8:8" ht="16.5" customHeight="1">
      <c r="A736" s="578"/>
      <c r="B736" s="581"/>
      <c r="C736" s="581"/>
      <c r="D736" s="581"/>
      <c r="G736" s="581"/>
      <c r="H736" s="581"/>
      <c r="I736" s="581"/>
      <c r="J736" s="581"/>
      <c r="K736" s="581"/>
      <c r="L736" s="581"/>
      <c r="M736" s="581"/>
      <c r="N736" s="581"/>
      <c r="O736" s="581"/>
      <c r="P736" s="581"/>
      <c r="Q736" s="578"/>
      <c r="R736" s="578"/>
      <c r="S736" s="581"/>
      <c r="T736" s="581"/>
      <c r="U736" s="581"/>
      <c r="V736" s="581"/>
      <c r="W736" s="581"/>
      <c r="X736" s="581"/>
      <c r="Y736" s="582"/>
      <c r="Z736" s="582"/>
      <c r="AA736" s="581"/>
      <c r="AB736" s="581"/>
    </row>
    <row r="737" spans="8:8" ht="16.5" customHeight="1">
      <c r="A737" s="578"/>
      <c r="B737" s="581"/>
      <c r="C737" s="581"/>
      <c r="D737" s="581"/>
      <c r="G737" s="581"/>
      <c r="H737" s="581"/>
      <c r="I737" s="581"/>
      <c r="J737" s="581"/>
      <c r="K737" s="581"/>
      <c r="L737" s="581"/>
      <c r="M737" s="581"/>
      <c r="N737" s="581"/>
      <c r="O737" s="581"/>
      <c r="P737" s="581"/>
      <c r="Q737" s="578"/>
      <c r="R737" s="578"/>
      <c r="S737" s="581"/>
      <c r="T737" s="581"/>
      <c r="U737" s="581"/>
      <c r="V737" s="581"/>
      <c r="W737" s="581"/>
      <c r="X737" s="581"/>
      <c r="Y737" s="582"/>
      <c r="Z737" s="582"/>
      <c r="AA737" s="581"/>
      <c r="AB737" s="581"/>
    </row>
    <row r="738" spans="8:8" ht="16.5" customHeight="1">
      <c r="A738" s="578"/>
      <c r="B738" s="581"/>
      <c r="C738" s="581"/>
      <c r="D738" s="581"/>
      <c r="G738" s="581"/>
      <c r="H738" s="581"/>
      <c r="I738" s="581"/>
      <c r="J738" s="581"/>
      <c r="K738" s="581"/>
      <c r="L738" s="581"/>
      <c r="M738" s="581"/>
      <c r="N738" s="581"/>
      <c r="O738" s="581"/>
      <c r="P738" s="581"/>
      <c r="Q738" s="578"/>
      <c r="R738" s="578"/>
      <c r="S738" s="581"/>
      <c r="T738" s="581"/>
      <c r="U738" s="581"/>
      <c r="V738" s="581"/>
      <c r="W738" s="581"/>
      <c r="X738" s="581"/>
      <c r="Y738" s="582"/>
      <c r="Z738" s="582"/>
      <c r="AA738" s="581"/>
      <c r="AB738" s="581"/>
    </row>
    <row r="739" spans="8:8" ht="16.5" customHeight="1">
      <c r="A739" s="578"/>
      <c r="B739" s="581"/>
      <c r="C739" s="581"/>
      <c r="D739" s="581"/>
      <c r="G739" s="581"/>
      <c r="H739" s="581"/>
      <c r="I739" s="581"/>
      <c r="J739" s="581"/>
      <c r="K739" s="581"/>
      <c r="L739" s="581"/>
      <c r="M739" s="581"/>
      <c r="N739" s="581"/>
      <c r="O739" s="581"/>
      <c r="P739" s="581"/>
      <c r="Q739" s="578"/>
      <c r="R739" s="578"/>
      <c r="S739" s="581"/>
      <c r="T739" s="581"/>
      <c r="U739" s="581"/>
      <c r="V739" s="581"/>
      <c r="W739" s="581"/>
      <c r="X739" s="581"/>
      <c r="Y739" s="582"/>
      <c r="Z739" s="582"/>
      <c r="AA739" s="581"/>
      <c r="AB739" s="581"/>
    </row>
    <row r="740" spans="8:8" ht="16.5" customHeight="1">
      <c r="A740" s="578"/>
      <c r="B740" s="581"/>
      <c r="C740" s="581"/>
      <c r="D740" s="581"/>
      <c r="G740" s="581"/>
      <c r="H740" s="581"/>
      <c r="I740" s="581"/>
      <c r="J740" s="581"/>
      <c r="K740" s="581"/>
      <c r="L740" s="581"/>
      <c r="M740" s="581"/>
      <c r="N740" s="581"/>
      <c r="O740" s="581"/>
      <c r="P740" s="581"/>
      <c r="Q740" s="578"/>
      <c r="R740" s="578"/>
      <c r="S740" s="581"/>
      <c r="T740" s="581"/>
      <c r="U740" s="581"/>
      <c r="V740" s="581"/>
      <c r="W740" s="581"/>
      <c r="X740" s="581"/>
      <c r="Y740" s="582"/>
      <c r="Z740" s="582"/>
      <c r="AA740" s="581"/>
      <c r="AB740" s="581"/>
    </row>
    <row r="741" spans="8:8" ht="16.5" customHeight="1">
      <c r="A741" s="578"/>
      <c r="B741" s="581"/>
      <c r="C741" s="581"/>
      <c r="D741" s="581"/>
      <c r="G741" s="581"/>
      <c r="H741" s="581"/>
      <c r="I741" s="581"/>
      <c r="J741" s="581"/>
      <c r="K741" s="581"/>
      <c r="L741" s="581"/>
      <c r="M741" s="581"/>
      <c r="N741" s="581"/>
      <c r="O741" s="581"/>
      <c r="P741" s="581"/>
      <c r="Q741" s="578"/>
      <c r="R741" s="578"/>
      <c r="S741" s="581"/>
      <c r="T741" s="581"/>
      <c r="U741" s="581"/>
      <c r="V741" s="581"/>
      <c r="W741" s="581"/>
      <c r="X741" s="581"/>
      <c r="Y741" s="582"/>
      <c r="Z741" s="582"/>
      <c r="AA741" s="581"/>
      <c r="AB741" s="581"/>
    </row>
    <row r="742" spans="8:8" ht="16.5" customHeight="1">
      <c r="A742" s="578"/>
      <c r="B742" s="581"/>
      <c r="C742" s="581"/>
      <c r="D742" s="581"/>
      <c r="G742" s="581"/>
      <c r="H742" s="581"/>
      <c r="I742" s="581"/>
      <c r="J742" s="581"/>
      <c r="K742" s="581"/>
      <c r="L742" s="581"/>
      <c r="M742" s="581"/>
      <c r="N742" s="581"/>
      <c r="O742" s="581"/>
      <c r="P742" s="581"/>
      <c r="Q742" s="578"/>
      <c r="R742" s="578"/>
      <c r="S742" s="581"/>
      <c r="T742" s="581"/>
      <c r="U742" s="581"/>
      <c r="V742" s="581"/>
      <c r="W742" s="581"/>
      <c r="X742" s="581"/>
      <c r="Y742" s="582"/>
      <c r="Z742" s="582"/>
      <c r="AA742" s="581"/>
      <c r="AB742" s="581"/>
    </row>
    <row r="743" spans="8:8" ht="16.5" customHeight="1">
      <c r="A743" s="578"/>
      <c r="B743" s="581"/>
      <c r="C743" s="581"/>
      <c r="D743" s="581"/>
      <c r="G743" s="581"/>
      <c r="H743" s="581"/>
      <c r="I743" s="581"/>
      <c r="J743" s="581"/>
      <c r="K743" s="581"/>
      <c r="L743" s="581"/>
      <c r="M743" s="581"/>
      <c r="N743" s="581"/>
      <c r="O743" s="581"/>
      <c r="P743" s="581"/>
      <c r="Q743" s="578"/>
      <c r="R743" s="578"/>
      <c r="S743" s="581"/>
      <c r="T743" s="581"/>
      <c r="U743" s="581"/>
      <c r="V743" s="581"/>
      <c r="W743" s="581"/>
      <c r="X743" s="581"/>
      <c r="Y743" s="582"/>
      <c r="Z743" s="582"/>
      <c r="AA743" s="581"/>
      <c r="AB743" s="581"/>
    </row>
    <row r="744" spans="8:8" ht="16.5" customHeight="1">
      <c r="A744" s="578"/>
      <c r="B744" s="581"/>
      <c r="C744" s="581"/>
      <c r="D744" s="581"/>
      <c r="G744" s="581"/>
      <c r="H744" s="581"/>
      <c r="I744" s="581"/>
      <c r="J744" s="581"/>
      <c r="K744" s="581"/>
      <c r="L744" s="581"/>
      <c r="M744" s="581"/>
      <c r="N744" s="581"/>
      <c r="O744" s="581"/>
      <c r="P744" s="581"/>
      <c r="Q744" s="578"/>
      <c r="R744" s="578"/>
      <c r="S744" s="581"/>
      <c r="T744" s="581"/>
      <c r="U744" s="581"/>
      <c r="V744" s="581"/>
      <c r="W744" s="581"/>
      <c r="X744" s="581"/>
      <c r="Y744" s="582"/>
      <c r="Z744" s="582"/>
      <c r="AA744" s="581"/>
      <c r="AB744" s="581"/>
    </row>
    <row r="745" spans="8:8" ht="16.5" customHeight="1">
      <c r="A745" s="578"/>
      <c r="B745" s="581"/>
      <c r="C745" s="581"/>
      <c r="D745" s="581"/>
      <c r="G745" s="581"/>
      <c r="H745" s="581"/>
      <c r="I745" s="581"/>
      <c r="J745" s="581"/>
      <c r="K745" s="581"/>
      <c r="L745" s="581"/>
      <c r="M745" s="581"/>
      <c r="N745" s="581"/>
      <c r="O745" s="581"/>
      <c r="P745" s="581"/>
      <c r="Q745" s="578"/>
      <c r="R745" s="578"/>
      <c r="S745" s="581"/>
      <c r="T745" s="581"/>
      <c r="U745" s="581"/>
      <c r="V745" s="581"/>
      <c r="W745" s="581"/>
      <c r="X745" s="581"/>
      <c r="Y745" s="582"/>
      <c r="Z745" s="582"/>
      <c r="AA745" s="581"/>
      <c r="AB745" s="581"/>
    </row>
    <row r="746" spans="8:8" ht="16.5" customHeight="1">
      <c r="A746" s="578"/>
      <c r="B746" s="581"/>
      <c r="C746" s="581"/>
      <c r="D746" s="581"/>
      <c r="G746" s="581"/>
      <c r="H746" s="581"/>
      <c r="I746" s="581"/>
      <c r="J746" s="581"/>
      <c r="K746" s="581"/>
      <c r="L746" s="581"/>
      <c r="M746" s="581"/>
      <c r="N746" s="581"/>
      <c r="O746" s="581"/>
      <c r="P746" s="581"/>
      <c r="Q746" s="578"/>
      <c r="R746" s="578"/>
      <c r="S746" s="581"/>
      <c r="T746" s="581"/>
      <c r="U746" s="581"/>
      <c r="V746" s="581"/>
      <c r="W746" s="581"/>
      <c r="X746" s="581"/>
      <c r="Y746" s="582"/>
      <c r="Z746" s="582"/>
      <c r="AA746" s="581"/>
      <c r="AB746" s="581"/>
    </row>
    <row r="747" spans="8:8" ht="16.5" customHeight="1">
      <c r="A747" s="578"/>
      <c r="B747" s="581"/>
      <c r="C747" s="581"/>
      <c r="D747" s="581"/>
      <c r="G747" s="581"/>
      <c r="H747" s="581"/>
      <c r="I747" s="581"/>
      <c r="J747" s="581"/>
      <c r="K747" s="581"/>
      <c r="L747" s="581"/>
      <c r="M747" s="581"/>
      <c r="N747" s="581"/>
      <c r="O747" s="581"/>
      <c r="P747" s="581"/>
      <c r="Q747" s="578"/>
      <c r="R747" s="578"/>
      <c r="S747" s="581"/>
      <c r="T747" s="581"/>
      <c r="U747" s="581"/>
      <c r="V747" s="581"/>
      <c r="W747" s="581"/>
      <c r="X747" s="581"/>
      <c r="Y747" s="582"/>
      <c r="Z747" s="582"/>
      <c r="AA747" s="581"/>
      <c r="AB747" s="581"/>
    </row>
    <row r="748" spans="8:8" ht="16.5" customHeight="1">
      <c r="A748" s="578"/>
      <c r="B748" s="581"/>
      <c r="C748" s="581"/>
      <c r="D748" s="581"/>
      <c r="G748" s="581"/>
      <c r="H748" s="581"/>
      <c r="I748" s="581"/>
      <c r="J748" s="581"/>
      <c r="K748" s="581"/>
      <c r="L748" s="581"/>
      <c r="M748" s="581"/>
      <c r="N748" s="581"/>
      <c r="O748" s="581"/>
      <c r="P748" s="581"/>
      <c r="Q748" s="578"/>
      <c r="R748" s="578"/>
      <c r="S748" s="581"/>
      <c r="T748" s="581"/>
      <c r="U748" s="581"/>
      <c r="V748" s="581"/>
      <c r="W748" s="581"/>
      <c r="X748" s="581"/>
      <c r="Y748" s="582"/>
      <c r="Z748" s="582"/>
      <c r="AA748" s="581"/>
      <c r="AB748" s="581"/>
    </row>
    <row r="749" spans="8:8" ht="16.5" customHeight="1">
      <c r="A749" s="578"/>
      <c r="B749" s="581"/>
      <c r="C749" s="581"/>
      <c r="D749" s="581"/>
      <c r="G749" s="581"/>
      <c r="H749" s="581"/>
      <c r="I749" s="581"/>
      <c r="J749" s="581"/>
      <c r="K749" s="581"/>
      <c r="L749" s="581"/>
      <c r="M749" s="581"/>
      <c r="N749" s="581"/>
      <c r="O749" s="581"/>
      <c r="P749" s="581"/>
      <c r="Q749" s="578"/>
      <c r="R749" s="578"/>
      <c r="S749" s="581"/>
      <c r="T749" s="581"/>
      <c r="U749" s="581"/>
      <c r="V749" s="581"/>
      <c r="W749" s="581"/>
      <c r="X749" s="581"/>
      <c r="Y749" s="582"/>
      <c r="Z749" s="582"/>
      <c r="AA749" s="581"/>
      <c r="AB749" s="581"/>
    </row>
    <row r="750" spans="8:8" ht="16.5" customHeight="1">
      <c r="A750" s="578"/>
      <c r="B750" s="581"/>
      <c r="C750" s="581"/>
      <c r="D750" s="581"/>
      <c r="G750" s="581"/>
      <c r="H750" s="581"/>
      <c r="I750" s="581"/>
      <c r="J750" s="581"/>
      <c r="K750" s="581"/>
      <c r="L750" s="581"/>
      <c r="M750" s="581"/>
      <c r="N750" s="581"/>
      <c r="O750" s="581"/>
      <c r="P750" s="581"/>
      <c r="Q750" s="578"/>
      <c r="R750" s="578"/>
      <c r="S750" s="581"/>
      <c r="T750" s="581"/>
      <c r="U750" s="581"/>
      <c r="V750" s="581"/>
      <c r="W750" s="581"/>
      <c r="X750" s="581"/>
      <c r="Y750" s="582"/>
      <c r="Z750" s="582"/>
      <c r="AA750" s="581"/>
      <c r="AB750" s="581"/>
    </row>
    <row r="751" spans="8:8" ht="16.5" customHeight="1">
      <c r="A751" s="578"/>
      <c r="B751" s="581"/>
      <c r="C751" s="581"/>
      <c r="D751" s="581"/>
      <c r="G751" s="581"/>
      <c r="H751" s="581"/>
      <c r="I751" s="581"/>
      <c r="J751" s="581"/>
      <c r="K751" s="581"/>
      <c r="L751" s="581"/>
      <c r="M751" s="581"/>
      <c r="N751" s="581"/>
      <c r="O751" s="581"/>
      <c r="P751" s="581"/>
      <c r="Q751" s="578"/>
      <c r="R751" s="578"/>
      <c r="S751" s="581"/>
      <c r="T751" s="581"/>
      <c r="U751" s="581"/>
      <c r="V751" s="581"/>
      <c r="W751" s="581"/>
      <c r="X751" s="581"/>
      <c r="Y751" s="582"/>
      <c r="Z751" s="582"/>
      <c r="AA751" s="581"/>
      <c r="AB751" s="581"/>
    </row>
    <row r="752" spans="8:8" ht="16.5" customHeight="1">
      <c r="A752" s="578"/>
      <c r="B752" s="581"/>
      <c r="C752" s="581"/>
      <c r="D752" s="581"/>
      <c r="G752" s="581"/>
      <c r="H752" s="581"/>
      <c r="I752" s="581"/>
      <c r="J752" s="581"/>
      <c r="K752" s="581"/>
      <c r="L752" s="581"/>
      <c r="M752" s="581"/>
      <c r="N752" s="581"/>
      <c r="O752" s="581"/>
      <c r="P752" s="581"/>
      <c r="Q752" s="578"/>
      <c r="R752" s="578"/>
      <c r="S752" s="581"/>
      <c r="T752" s="581"/>
      <c r="U752" s="581"/>
      <c r="V752" s="581"/>
      <c r="W752" s="581"/>
      <c r="X752" s="581"/>
      <c r="Y752" s="582"/>
      <c r="Z752" s="582"/>
      <c r="AA752" s="581"/>
      <c r="AB752" s="581"/>
    </row>
    <row r="753" spans="8:8" ht="16.5" customHeight="1">
      <c r="A753" s="578"/>
      <c r="B753" s="581"/>
      <c r="C753" s="581"/>
      <c r="D753" s="581"/>
      <c r="G753" s="581"/>
      <c r="H753" s="581"/>
      <c r="I753" s="581"/>
      <c r="J753" s="581"/>
      <c r="K753" s="581"/>
      <c r="L753" s="581"/>
      <c r="M753" s="581"/>
      <c r="N753" s="581"/>
      <c r="O753" s="581"/>
      <c r="P753" s="581"/>
      <c r="Q753" s="578"/>
      <c r="R753" s="578"/>
      <c r="S753" s="581"/>
      <c r="T753" s="581"/>
      <c r="U753" s="581"/>
      <c r="V753" s="581"/>
      <c r="W753" s="581"/>
      <c r="X753" s="581"/>
      <c r="Y753" s="582"/>
      <c r="Z753" s="582"/>
      <c r="AA753" s="581"/>
      <c r="AB753" s="581"/>
    </row>
    <row r="754" spans="8:8" ht="16.5" customHeight="1">
      <c r="A754" s="578"/>
      <c r="B754" s="581"/>
      <c r="C754" s="581"/>
      <c r="D754" s="581"/>
      <c r="G754" s="581"/>
      <c r="H754" s="581"/>
      <c r="I754" s="581"/>
      <c r="J754" s="581"/>
      <c r="K754" s="581"/>
      <c r="L754" s="581"/>
      <c r="M754" s="581"/>
      <c r="N754" s="581"/>
      <c r="O754" s="581"/>
      <c r="P754" s="581"/>
      <c r="Q754" s="578"/>
      <c r="R754" s="578"/>
      <c r="S754" s="581"/>
      <c r="T754" s="581"/>
      <c r="U754" s="581"/>
      <c r="V754" s="581"/>
      <c r="W754" s="581"/>
      <c r="X754" s="581"/>
      <c r="Y754" s="582"/>
      <c r="Z754" s="582"/>
      <c r="AA754" s="581"/>
      <c r="AB754" s="581"/>
    </row>
    <row r="755" spans="8:8" ht="16.5" customHeight="1">
      <c r="A755" s="578"/>
      <c r="B755" s="581"/>
      <c r="C755" s="581"/>
      <c r="D755" s="581"/>
      <c r="G755" s="581"/>
      <c r="H755" s="581"/>
      <c r="I755" s="581"/>
      <c r="J755" s="581"/>
      <c r="K755" s="581"/>
      <c r="L755" s="581"/>
      <c r="M755" s="581"/>
      <c r="N755" s="581"/>
      <c r="O755" s="581"/>
      <c r="P755" s="581"/>
      <c r="Q755" s="578"/>
      <c r="R755" s="578"/>
      <c r="S755" s="581"/>
      <c r="T755" s="581"/>
      <c r="U755" s="581"/>
      <c r="V755" s="581"/>
      <c r="W755" s="581"/>
      <c r="X755" s="581"/>
      <c r="Y755" s="582"/>
      <c r="Z755" s="582"/>
      <c r="AA755" s="581"/>
      <c r="AB755" s="581"/>
    </row>
    <row r="756" spans="8:8" ht="16.5" customHeight="1">
      <c r="A756" s="578"/>
      <c r="B756" s="581"/>
      <c r="C756" s="581"/>
      <c r="D756" s="581"/>
      <c r="G756" s="581"/>
      <c r="H756" s="581"/>
      <c r="I756" s="581"/>
      <c r="J756" s="581"/>
      <c r="K756" s="581"/>
      <c r="L756" s="581"/>
      <c r="M756" s="581"/>
      <c r="N756" s="581"/>
      <c r="O756" s="581"/>
      <c r="P756" s="581"/>
      <c r="Q756" s="578"/>
      <c r="R756" s="578"/>
      <c r="S756" s="581"/>
      <c r="T756" s="581"/>
      <c r="U756" s="581"/>
      <c r="V756" s="581"/>
      <c r="W756" s="581"/>
      <c r="X756" s="581"/>
      <c r="Y756" s="582"/>
      <c r="Z756" s="582"/>
      <c r="AA756" s="581"/>
      <c r="AB756" s="581"/>
    </row>
    <row r="757" spans="8:8" ht="16.5" customHeight="1">
      <c r="A757" s="578"/>
      <c r="B757" s="581"/>
      <c r="C757" s="581"/>
      <c r="D757" s="581"/>
      <c r="G757" s="581"/>
      <c r="H757" s="581"/>
      <c r="I757" s="581"/>
      <c r="J757" s="581"/>
      <c r="K757" s="581"/>
      <c r="L757" s="581"/>
      <c r="M757" s="581"/>
      <c r="N757" s="581"/>
      <c r="O757" s="581"/>
      <c r="P757" s="581"/>
      <c r="Q757" s="578"/>
      <c r="R757" s="578"/>
      <c r="S757" s="581"/>
      <c r="T757" s="581"/>
      <c r="U757" s="581"/>
      <c r="V757" s="581"/>
      <c r="W757" s="581"/>
      <c r="X757" s="581"/>
      <c r="Y757" s="582"/>
      <c r="Z757" s="582"/>
      <c r="AA757" s="581"/>
      <c r="AB757" s="581"/>
    </row>
    <row r="758" spans="8:8" ht="16.5" customHeight="1">
      <c r="A758" s="578"/>
      <c r="B758" s="581"/>
      <c r="C758" s="581"/>
      <c r="D758" s="581"/>
      <c r="G758" s="581"/>
      <c r="H758" s="581"/>
      <c r="I758" s="581"/>
      <c r="J758" s="581"/>
      <c r="K758" s="581"/>
      <c r="L758" s="581"/>
      <c r="M758" s="581"/>
      <c r="N758" s="581"/>
      <c r="O758" s="581"/>
      <c r="P758" s="581"/>
      <c r="Q758" s="578"/>
      <c r="R758" s="578"/>
      <c r="S758" s="581"/>
      <c r="T758" s="581"/>
      <c r="U758" s="581"/>
      <c r="V758" s="581"/>
      <c r="W758" s="581"/>
      <c r="X758" s="581"/>
      <c r="Y758" s="582"/>
      <c r="Z758" s="582"/>
      <c r="AA758" s="581"/>
      <c r="AB758" s="581"/>
    </row>
    <row r="759" spans="8:8" ht="16.5" customHeight="1">
      <c r="A759" s="578"/>
      <c r="B759" s="581"/>
      <c r="C759" s="581"/>
      <c r="D759" s="581"/>
      <c r="G759" s="581"/>
      <c r="H759" s="581"/>
      <c r="I759" s="581"/>
      <c r="J759" s="581"/>
      <c r="K759" s="581"/>
      <c r="L759" s="581"/>
      <c r="M759" s="581"/>
      <c r="N759" s="581"/>
      <c r="O759" s="581"/>
      <c r="P759" s="581"/>
      <c r="Q759" s="578"/>
      <c r="R759" s="578"/>
      <c r="S759" s="581"/>
      <c r="T759" s="581"/>
      <c r="U759" s="581"/>
      <c r="V759" s="581"/>
      <c r="W759" s="581"/>
      <c r="X759" s="581"/>
      <c r="Y759" s="582"/>
      <c r="Z759" s="582"/>
      <c r="AA759" s="581"/>
      <c r="AB759" s="581"/>
    </row>
    <row r="760" spans="8:8" ht="16.5" customHeight="1">
      <c r="A760" s="578"/>
      <c r="B760" s="581"/>
      <c r="C760" s="581"/>
      <c r="D760" s="581"/>
      <c r="G760" s="581"/>
      <c r="H760" s="581"/>
      <c r="I760" s="581"/>
      <c r="J760" s="581"/>
      <c r="K760" s="581"/>
      <c r="L760" s="581"/>
      <c r="M760" s="581"/>
      <c r="N760" s="581"/>
      <c r="O760" s="581"/>
      <c r="P760" s="581"/>
      <c r="Q760" s="578"/>
      <c r="R760" s="578"/>
      <c r="S760" s="581"/>
      <c r="T760" s="581"/>
      <c r="U760" s="581"/>
      <c r="V760" s="581"/>
      <c r="W760" s="581"/>
      <c r="X760" s="581"/>
      <c r="Y760" s="582"/>
      <c r="Z760" s="582"/>
      <c r="AA760" s="581"/>
      <c r="AB760" s="581"/>
    </row>
    <row r="761" spans="8:8" ht="16.5" customHeight="1">
      <c r="A761" s="578"/>
      <c r="B761" s="581"/>
      <c r="C761" s="581"/>
      <c r="D761" s="581"/>
      <c r="G761" s="581"/>
      <c r="H761" s="581"/>
      <c r="I761" s="581"/>
      <c r="J761" s="581"/>
      <c r="K761" s="581"/>
      <c r="L761" s="581"/>
      <c r="M761" s="581"/>
      <c r="N761" s="581"/>
      <c r="O761" s="581"/>
      <c r="P761" s="581"/>
      <c r="Q761" s="578"/>
      <c r="R761" s="578"/>
      <c r="S761" s="581"/>
      <c r="T761" s="581"/>
      <c r="U761" s="581"/>
      <c r="V761" s="581"/>
      <c r="W761" s="581"/>
      <c r="X761" s="581"/>
      <c r="Y761" s="582"/>
      <c r="Z761" s="582"/>
      <c r="AA761" s="581"/>
      <c r="AB761" s="581"/>
    </row>
    <row r="762" spans="8:8" ht="16.5" customHeight="1">
      <c r="A762" s="578"/>
      <c r="B762" s="581"/>
      <c r="C762" s="581"/>
      <c r="D762" s="581"/>
      <c r="G762" s="581"/>
      <c r="H762" s="581"/>
      <c r="I762" s="581"/>
      <c r="J762" s="581"/>
      <c r="K762" s="581"/>
      <c r="L762" s="581"/>
      <c r="M762" s="581"/>
      <c r="N762" s="581"/>
      <c r="O762" s="581"/>
      <c r="P762" s="581"/>
      <c r="Q762" s="578"/>
      <c r="R762" s="578"/>
      <c r="S762" s="581"/>
      <c r="T762" s="581"/>
      <c r="U762" s="581"/>
      <c r="V762" s="581"/>
      <c r="W762" s="581"/>
      <c r="X762" s="581"/>
      <c r="Y762" s="582"/>
      <c r="Z762" s="582"/>
      <c r="AA762" s="581"/>
      <c r="AB762" s="581"/>
    </row>
    <row r="763" spans="8:8" ht="16.5" customHeight="1">
      <c r="A763" s="578"/>
      <c r="B763" s="581"/>
      <c r="C763" s="581"/>
      <c r="D763" s="581"/>
      <c r="G763" s="581"/>
      <c r="H763" s="581"/>
      <c r="I763" s="581"/>
      <c r="J763" s="581"/>
      <c r="K763" s="581"/>
      <c r="L763" s="581"/>
      <c r="M763" s="581"/>
      <c r="N763" s="581"/>
      <c r="O763" s="581"/>
      <c r="P763" s="581"/>
      <c r="Q763" s="578"/>
      <c r="R763" s="578"/>
      <c r="S763" s="581"/>
      <c r="T763" s="581"/>
      <c r="U763" s="581"/>
      <c r="V763" s="581"/>
      <c r="W763" s="581"/>
      <c r="X763" s="581"/>
      <c r="Y763" s="582"/>
      <c r="Z763" s="582"/>
      <c r="AA763" s="581"/>
      <c r="AB763" s="581"/>
    </row>
    <row r="764" spans="8:8" ht="16.5" customHeight="1">
      <c r="A764" s="578"/>
      <c r="B764" s="581"/>
      <c r="C764" s="581"/>
      <c r="D764" s="581"/>
      <c r="G764" s="581"/>
      <c r="H764" s="581"/>
      <c r="I764" s="581"/>
      <c r="J764" s="581"/>
      <c r="K764" s="581"/>
      <c r="L764" s="581"/>
      <c r="M764" s="581"/>
      <c r="N764" s="581"/>
      <c r="O764" s="581"/>
      <c r="P764" s="581"/>
      <c r="Q764" s="578"/>
      <c r="R764" s="578"/>
      <c r="S764" s="581"/>
      <c r="T764" s="581"/>
      <c r="U764" s="581"/>
      <c r="V764" s="581"/>
      <c r="W764" s="581"/>
      <c r="X764" s="581"/>
      <c r="Y764" s="582"/>
      <c r="Z764" s="582"/>
      <c r="AA764" s="581"/>
      <c r="AB764" s="581"/>
    </row>
    <row r="765" spans="8:8" ht="16.5" customHeight="1">
      <c r="A765" s="578"/>
      <c r="B765" s="581"/>
      <c r="C765" s="581"/>
      <c r="D765" s="581"/>
      <c r="G765" s="581"/>
      <c r="H765" s="581"/>
      <c r="I765" s="581"/>
      <c r="J765" s="581"/>
      <c r="K765" s="581"/>
      <c r="L765" s="581"/>
      <c r="M765" s="581"/>
      <c r="N765" s="581"/>
      <c r="O765" s="581"/>
      <c r="P765" s="581"/>
      <c r="Q765" s="578"/>
      <c r="R765" s="578"/>
      <c r="S765" s="581"/>
      <c r="T765" s="581"/>
      <c r="U765" s="581"/>
      <c r="V765" s="581"/>
      <c r="W765" s="581"/>
      <c r="X765" s="581"/>
      <c r="Y765" s="582"/>
      <c r="Z765" s="582"/>
      <c r="AA765" s="581"/>
      <c r="AB765" s="581"/>
    </row>
    <row r="766" spans="8:8" ht="16.5" customHeight="1">
      <c r="A766" s="578"/>
      <c r="B766" s="581"/>
      <c r="C766" s="581"/>
      <c r="D766" s="581"/>
      <c r="G766" s="581"/>
      <c r="H766" s="581"/>
      <c r="I766" s="581"/>
      <c r="J766" s="581"/>
      <c r="K766" s="581"/>
      <c r="L766" s="581"/>
      <c r="M766" s="581"/>
      <c r="N766" s="581"/>
      <c r="O766" s="581"/>
      <c r="P766" s="581"/>
      <c r="Q766" s="578"/>
      <c r="R766" s="578"/>
      <c r="S766" s="581"/>
      <c r="T766" s="581"/>
      <c r="U766" s="581"/>
      <c r="V766" s="581"/>
      <c r="W766" s="581"/>
      <c r="X766" s="581"/>
      <c r="Y766" s="582"/>
      <c r="Z766" s="582"/>
      <c r="AA766" s="581"/>
      <c r="AB766" s="581"/>
    </row>
    <row r="767" spans="8:8" ht="16.5" customHeight="1">
      <c r="A767" s="578"/>
      <c r="B767" s="581"/>
      <c r="C767" s="581"/>
      <c r="D767" s="581"/>
      <c r="G767" s="581"/>
      <c r="H767" s="581"/>
      <c r="I767" s="581"/>
      <c r="J767" s="581"/>
      <c r="K767" s="581"/>
      <c r="L767" s="581"/>
      <c r="M767" s="581"/>
      <c r="N767" s="581"/>
      <c r="O767" s="581"/>
      <c r="P767" s="581"/>
      <c r="Q767" s="578"/>
      <c r="R767" s="578"/>
      <c r="S767" s="581"/>
      <c r="T767" s="581"/>
      <c r="U767" s="581"/>
      <c r="V767" s="581"/>
      <c r="W767" s="581"/>
      <c r="X767" s="581"/>
      <c r="Y767" s="582"/>
      <c r="Z767" s="582"/>
      <c r="AA767" s="581"/>
      <c r="AB767" s="581"/>
    </row>
    <row r="768" spans="8:8" ht="16.5" customHeight="1">
      <c r="A768" s="578"/>
      <c r="B768" s="581"/>
      <c r="C768" s="581"/>
      <c r="D768" s="581"/>
      <c r="G768" s="581"/>
      <c r="H768" s="581"/>
      <c r="I768" s="581"/>
      <c r="J768" s="581"/>
      <c r="K768" s="581"/>
      <c r="L768" s="581"/>
      <c r="M768" s="581"/>
      <c r="N768" s="581"/>
      <c r="O768" s="581"/>
      <c r="P768" s="581"/>
      <c r="Q768" s="578"/>
      <c r="R768" s="578"/>
      <c r="S768" s="581"/>
      <c r="T768" s="581"/>
      <c r="U768" s="581"/>
      <c r="V768" s="581"/>
      <c r="W768" s="581"/>
      <c r="X768" s="581"/>
      <c r="Y768" s="582"/>
      <c r="Z768" s="582"/>
      <c r="AA768" s="581"/>
      <c r="AB768" s="581"/>
    </row>
    <row r="769" spans="8:8" ht="16.5" customHeight="1">
      <c r="A769" s="578"/>
      <c r="B769" s="581"/>
      <c r="C769" s="581"/>
      <c r="D769" s="581"/>
      <c r="G769" s="581"/>
      <c r="H769" s="581"/>
      <c r="I769" s="581"/>
      <c r="J769" s="581"/>
      <c r="K769" s="581"/>
      <c r="L769" s="581"/>
      <c r="M769" s="581"/>
      <c r="N769" s="581"/>
      <c r="O769" s="581"/>
      <c r="P769" s="581"/>
      <c r="Q769" s="578"/>
      <c r="R769" s="578"/>
      <c r="S769" s="581"/>
      <c r="T769" s="581"/>
      <c r="U769" s="581"/>
      <c r="V769" s="581"/>
      <c r="W769" s="581"/>
      <c r="X769" s="581"/>
      <c r="Y769" s="582"/>
      <c r="Z769" s="582"/>
      <c r="AA769" s="581"/>
      <c r="AB769" s="581"/>
    </row>
    <row r="770" spans="8:8" ht="16.5" customHeight="1">
      <c r="A770" s="578"/>
      <c r="B770" s="581"/>
      <c r="C770" s="581"/>
      <c r="D770" s="581"/>
      <c r="G770" s="581"/>
      <c r="H770" s="581"/>
      <c r="I770" s="581"/>
      <c r="J770" s="581"/>
      <c r="K770" s="581"/>
      <c r="L770" s="581"/>
      <c r="M770" s="581"/>
      <c r="N770" s="581"/>
      <c r="O770" s="581"/>
      <c r="P770" s="581"/>
      <c r="Q770" s="578"/>
      <c r="R770" s="578"/>
      <c r="S770" s="581"/>
      <c r="T770" s="581"/>
      <c r="U770" s="581"/>
      <c r="V770" s="581"/>
      <c r="W770" s="581"/>
      <c r="X770" s="581"/>
      <c r="Y770" s="582"/>
      <c r="Z770" s="582"/>
      <c r="AA770" s="581"/>
      <c r="AB770" s="581"/>
    </row>
    <row r="771" spans="8:8" ht="16.5" customHeight="1">
      <c r="A771" s="578"/>
      <c r="B771" s="581"/>
      <c r="C771" s="581"/>
      <c r="D771" s="581"/>
      <c r="G771" s="581"/>
      <c r="H771" s="581"/>
      <c r="I771" s="581"/>
      <c r="J771" s="581"/>
      <c r="K771" s="581"/>
      <c r="L771" s="581"/>
      <c r="M771" s="581"/>
      <c r="N771" s="581"/>
      <c r="O771" s="581"/>
      <c r="P771" s="581"/>
      <c r="Q771" s="578"/>
      <c r="R771" s="578"/>
      <c r="S771" s="581"/>
      <c r="T771" s="581"/>
      <c r="U771" s="581"/>
      <c r="V771" s="581"/>
      <c r="W771" s="581"/>
      <c r="X771" s="581"/>
      <c r="Y771" s="582"/>
      <c r="Z771" s="582"/>
      <c r="AA771" s="581"/>
      <c r="AB771" s="581"/>
    </row>
    <row r="772" spans="8:8" ht="16.5" customHeight="1">
      <c r="A772" s="578"/>
      <c r="B772" s="581"/>
      <c r="C772" s="581"/>
      <c r="D772" s="581"/>
      <c r="G772" s="581"/>
      <c r="H772" s="581"/>
      <c r="I772" s="581"/>
      <c r="J772" s="581"/>
      <c r="K772" s="581"/>
      <c r="L772" s="581"/>
      <c r="M772" s="581"/>
      <c r="N772" s="581"/>
      <c r="O772" s="581"/>
      <c r="P772" s="581"/>
      <c r="Q772" s="578"/>
      <c r="R772" s="578"/>
      <c r="S772" s="581"/>
      <c r="T772" s="581"/>
      <c r="U772" s="581"/>
      <c r="V772" s="581"/>
      <c r="W772" s="581"/>
      <c r="X772" s="581"/>
      <c r="Y772" s="582"/>
      <c r="Z772" s="582"/>
      <c r="AA772" s="581"/>
      <c r="AB772" s="581"/>
    </row>
    <row r="773" spans="8:8" ht="16.5" customHeight="1">
      <c r="A773" s="578"/>
      <c r="B773" s="581"/>
      <c r="C773" s="581"/>
      <c r="D773" s="581"/>
      <c r="G773" s="581"/>
      <c r="H773" s="581"/>
      <c r="I773" s="581"/>
      <c r="J773" s="581"/>
      <c r="K773" s="581"/>
      <c r="L773" s="581"/>
      <c r="M773" s="581"/>
      <c r="N773" s="581"/>
      <c r="O773" s="581"/>
      <c r="P773" s="581"/>
      <c r="Q773" s="578"/>
      <c r="R773" s="578"/>
      <c r="S773" s="581"/>
      <c r="T773" s="581"/>
      <c r="U773" s="581"/>
      <c r="V773" s="581"/>
      <c r="W773" s="581"/>
      <c r="X773" s="581"/>
      <c r="Y773" s="582"/>
      <c r="Z773" s="582"/>
      <c r="AA773" s="581"/>
      <c r="AB773" s="581"/>
    </row>
    <row r="774" spans="8:8" ht="16.5" customHeight="1">
      <c r="A774" s="578"/>
      <c r="B774" s="581"/>
      <c r="C774" s="581"/>
      <c r="D774" s="581"/>
      <c r="G774" s="581"/>
      <c r="H774" s="581"/>
      <c r="I774" s="581"/>
      <c r="J774" s="581"/>
      <c r="K774" s="581"/>
      <c r="L774" s="581"/>
      <c r="M774" s="581"/>
      <c r="N774" s="581"/>
      <c r="O774" s="581"/>
      <c r="P774" s="581"/>
      <c r="Q774" s="578"/>
      <c r="R774" s="578"/>
      <c r="S774" s="581"/>
      <c r="T774" s="581"/>
      <c r="U774" s="581"/>
      <c r="V774" s="581"/>
      <c r="W774" s="581"/>
      <c r="X774" s="581"/>
      <c r="Y774" s="582"/>
      <c r="Z774" s="582"/>
      <c r="AA774" s="581"/>
      <c r="AB774" s="581"/>
    </row>
    <row r="775" spans="8:8" ht="16.5" customHeight="1">
      <c r="A775" s="578"/>
      <c r="B775" s="581"/>
      <c r="C775" s="581"/>
      <c r="D775" s="581"/>
      <c r="G775" s="581"/>
      <c r="H775" s="581"/>
      <c r="I775" s="581"/>
      <c r="J775" s="581"/>
      <c r="K775" s="581"/>
      <c r="L775" s="581"/>
      <c r="M775" s="581"/>
      <c r="N775" s="581"/>
      <c r="O775" s="581"/>
      <c r="P775" s="581"/>
      <c r="Q775" s="578"/>
      <c r="R775" s="578"/>
      <c r="S775" s="581"/>
      <c r="T775" s="581"/>
      <c r="U775" s="581"/>
      <c r="V775" s="581"/>
      <c r="W775" s="581"/>
      <c r="X775" s="581"/>
      <c r="Y775" s="582"/>
      <c r="Z775" s="582"/>
      <c r="AA775" s="581"/>
      <c r="AB775" s="581"/>
    </row>
    <row r="776" spans="8:8" ht="16.5" customHeight="1">
      <c r="A776" s="578"/>
      <c r="B776" s="581"/>
      <c r="C776" s="581"/>
      <c r="D776" s="581"/>
      <c r="G776" s="581"/>
      <c r="H776" s="581"/>
      <c r="I776" s="581"/>
      <c r="J776" s="581"/>
      <c r="K776" s="581"/>
      <c r="L776" s="581"/>
      <c r="M776" s="581"/>
      <c r="N776" s="581"/>
      <c r="O776" s="581"/>
      <c r="P776" s="581"/>
      <c r="Q776" s="578"/>
      <c r="R776" s="578"/>
      <c r="S776" s="581"/>
      <c r="T776" s="581"/>
      <c r="U776" s="581"/>
      <c r="V776" s="581"/>
      <c r="W776" s="581"/>
      <c r="X776" s="581"/>
      <c r="Y776" s="582"/>
      <c r="Z776" s="582"/>
      <c r="AA776" s="581"/>
      <c r="AB776" s="581"/>
    </row>
    <row r="777" spans="8:8" ht="16.5" customHeight="1">
      <c r="A777" s="578"/>
      <c r="B777" s="581"/>
      <c r="C777" s="581"/>
      <c r="D777" s="581"/>
      <c r="G777" s="581"/>
      <c r="H777" s="581"/>
      <c r="I777" s="581"/>
      <c r="J777" s="581"/>
      <c r="K777" s="581"/>
      <c r="L777" s="581"/>
      <c r="M777" s="581"/>
      <c r="N777" s="581"/>
      <c r="O777" s="581"/>
      <c r="P777" s="581"/>
      <c r="Q777" s="578"/>
      <c r="R777" s="578"/>
      <c r="S777" s="581"/>
      <c r="T777" s="581"/>
      <c r="U777" s="581"/>
      <c r="V777" s="581"/>
      <c r="W777" s="581"/>
      <c r="X777" s="581"/>
      <c r="Y777" s="582"/>
      <c r="Z777" s="582"/>
      <c r="AA777" s="581"/>
      <c r="AB777" s="581"/>
    </row>
    <row r="778" spans="8:8" ht="16.5" customHeight="1">
      <c r="A778" s="578"/>
      <c r="B778" s="581"/>
      <c r="C778" s="581"/>
      <c r="D778" s="581"/>
      <c r="G778" s="581"/>
      <c r="H778" s="581"/>
      <c r="I778" s="581"/>
      <c r="J778" s="581"/>
      <c r="K778" s="581"/>
      <c r="L778" s="581"/>
      <c r="M778" s="581"/>
      <c r="N778" s="581"/>
      <c r="O778" s="581"/>
      <c r="P778" s="581"/>
      <c r="Q778" s="578"/>
      <c r="R778" s="578"/>
      <c r="S778" s="581"/>
      <c r="T778" s="581"/>
      <c r="U778" s="581"/>
      <c r="V778" s="581"/>
      <c r="W778" s="581"/>
      <c r="X778" s="581"/>
      <c r="Y778" s="582"/>
      <c r="Z778" s="582"/>
      <c r="AA778" s="581"/>
      <c r="AB778" s="581"/>
    </row>
    <row r="779" spans="8:8" ht="16.5" customHeight="1">
      <c r="A779" s="578"/>
      <c r="B779" s="581"/>
      <c r="C779" s="581"/>
      <c r="D779" s="581"/>
      <c r="G779" s="581"/>
      <c r="H779" s="581"/>
      <c r="I779" s="581"/>
      <c r="J779" s="581"/>
      <c r="K779" s="581"/>
      <c r="L779" s="581"/>
      <c r="M779" s="581"/>
      <c r="N779" s="581"/>
      <c r="O779" s="581"/>
      <c r="P779" s="581"/>
      <c r="Q779" s="578"/>
      <c r="R779" s="578"/>
      <c r="S779" s="581"/>
      <c r="T779" s="581"/>
      <c r="U779" s="581"/>
      <c r="V779" s="581"/>
      <c r="W779" s="581"/>
      <c r="X779" s="581"/>
      <c r="Y779" s="582"/>
      <c r="Z779" s="582"/>
      <c r="AA779" s="581"/>
      <c r="AB779" s="581"/>
    </row>
    <row r="780" spans="8:8" ht="16.5" customHeight="1">
      <c r="A780" s="578"/>
      <c r="B780" s="581"/>
      <c r="C780" s="581"/>
      <c r="D780" s="581"/>
      <c r="G780" s="581"/>
      <c r="H780" s="581"/>
      <c r="I780" s="581"/>
      <c r="J780" s="581"/>
      <c r="K780" s="581"/>
      <c r="L780" s="581"/>
      <c r="M780" s="581"/>
      <c r="N780" s="581"/>
      <c r="O780" s="581"/>
      <c r="P780" s="581"/>
      <c r="Q780" s="578"/>
      <c r="R780" s="578"/>
      <c r="S780" s="581"/>
      <c r="T780" s="581"/>
      <c r="U780" s="581"/>
      <c r="V780" s="581"/>
      <c r="W780" s="581"/>
      <c r="X780" s="581"/>
      <c r="Y780" s="582"/>
      <c r="Z780" s="582"/>
      <c r="AA780" s="581"/>
      <c r="AB780" s="581"/>
    </row>
    <row r="781" spans="8:8" ht="16.5" customHeight="1">
      <c r="A781" s="578"/>
      <c r="B781" s="581"/>
      <c r="C781" s="581"/>
      <c r="D781" s="581"/>
      <c r="G781" s="581"/>
      <c r="H781" s="581"/>
      <c r="I781" s="581"/>
      <c r="J781" s="581"/>
      <c r="K781" s="581"/>
      <c r="L781" s="581"/>
      <c r="M781" s="581"/>
      <c r="N781" s="581"/>
      <c r="O781" s="581"/>
      <c r="P781" s="581"/>
      <c r="Q781" s="578"/>
      <c r="R781" s="578"/>
      <c r="S781" s="581"/>
      <c r="T781" s="581"/>
      <c r="U781" s="581"/>
      <c r="V781" s="581"/>
      <c r="W781" s="581"/>
      <c r="X781" s="581"/>
      <c r="Y781" s="582"/>
      <c r="Z781" s="582"/>
      <c r="AA781" s="581"/>
      <c r="AB781" s="581"/>
    </row>
    <row r="782" spans="8:8" ht="16.5" customHeight="1">
      <c r="A782" s="578"/>
      <c r="B782" s="581"/>
      <c r="C782" s="581"/>
      <c r="D782" s="581"/>
      <c r="G782" s="581"/>
      <c r="H782" s="581"/>
      <c r="I782" s="581"/>
      <c r="J782" s="581"/>
      <c r="K782" s="581"/>
      <c r="L782" s="581"/>
      <c r="M782" s="581"/>
      <c r="N782" s="581"/>
      <c r="O782" s="581"/>
      <c r="P782" s="581"/>
      <c r="Q782" s="578"/>
      <c r="R782" s="578"/>
      <c r="S782" s="581"/>
      <c r="T782" s="581"/>
      <c r="U782" s="581"/>
      <c r="V782" s="581"/>
      <c r="W782" s="581"/>
      <c r="X782" s="581"/>
      <c r="Y782" s="582"/>
      <c r="Z782" s="582"/>
      <c r="AA782" s="581"/>
      <c r="AB782" s="581"/>
    </row>
    <row r="783" spans="8:8" ht="16.5" customHeight="1">
      <c r="A783" s="578"/>
      <c r="B783" s="581"/>
      <c r="C783" s="581"/>
      <c r="D783" s="581"/>
      <c r="G783" s="581"/>
      <c r="H783" s="581"/>
      <c r="I783" s="581"/>
      <c r="J783" s="581"/>
      <c r="K783" s="581"/>
      <c r="L783" s="581"/>
      <c r="M783" s="581"/>
      <c r="N783" s="581"/>
      <c r="O783" s="581"/>
      <c r="P783" s="581"/>
      <c r="Q783" s="578"/>
      <c r="R783" s="578"/>
      <c r="S783" s="581"/>
      <c r="T783" s="581"/>
      <c r="U783" s="581"/>
      <c r="V783" s="581"/>
      <c r="W783" s="581"/>
      <c r="X783" s="581"/>
      <c r="Y783" s="582"/>
      <c r="Z783" s="582"/>
      <c r="AA783" s="581"/>
      <c r="AB783" s="581"/>
    </row>
    <row r="784" spans="8:8" ht="16.5" customHeight="1">
      <c r="A784" s="578"/>
      <c r="B784" s="581"/>
      <c r="C784" s="581"/>
      <c r="D784" s="581"/>
      <c r="G784" s="581"/>
      <c r="H784" s="581"/>
      <c r="I784" s="581"/>
      <c r="J784" s="581"/>
      <c r="K784" s="581"/>
      <c r="L784" s="581"/>
      <c r="M784" s="581"/>
      <c r="N784" s="581"/>
      <c r="O784" s="581"/>
      <c r="P784" s="581"/>
      <c r="Q784" s="578"/>
      <c r="R784" s="578"/>
      <c r="S784" s="581"/>
      <c r="T784" s="581"/>
      <c r="U784" s="581"/>
      <c r="V784" s="581"/>
      <c r="W784" s="581"/>
      <c r="X784" s="581"/>
      <c r="Y784" s="582"/>
      <c r="Z784" s="582"/>
      <c r="AA784" s="581"/>
      <c r="AB784" s="581"/>
    </row>
    <row r="785" spans="8:8" ht="16.5" customHeight="1">
      <c r="A785" s="578"/>
      <c r="B785" s="581"/>
      <c r="C785" s="581"/>
      <c r="D785" s="581"/>
      <c r="G785" s="581"/>
      <c r="H785" s="581"/>
      <c r="I785" s="581"/>
      <c r="J785" s="581"/>
      <c r="K785" s="581"/>
      <c r="L785" s="581"/>
      <c r="M785" s="581"/>
      <c r="N785" s="581"/>
      <c r="O785" s="581"/>
      <c r="P785" s="581"/>
      <c r="Q785" s="578"/>
      <c r="R785" s="578"/>
      <c r="S785" s="581"/>
      <c r="T785" s="581"/>
      <c r="U785" s="581"/>
      <c r="V785" s="581"/>
      <c r="W785" s="581"/>
      <c r="X785" s="581"/>
      <c r="Y785" s="582"/>
      <c r="Z785" s="582"/>
      <c r="AA785" s="581"/>
      <c r="AB785" s="581"/>
    </row>
    <row r="786" spans="8:8" ht="16.5" customHeight="1">
      <c r="A786" s="578"/>
      <c r="B786" s="581"/>
      <c r="C786" s="581"/>
      <c r="D786" s="581"/>
      <c r="G786" s="581"/>
      <c r="H786" s="581"/>
      <c r="I786" s="581"/>
      <c r="J786" s="581"/>
      <c r="K786" s="581"/>
      <c r="L786" s="581"/>
      <c r="M786" s="581"/>
      <c r="N786" s="581"/>
      <c r="O786" s="581"/>
      <c r="P786" s="581"/>
      <c r="Q786" s="578"/>
      <c r="R786" s="578"/>
      <c r="S786" s="581"/>
      <c r="T786" s="581"/>
      <c r="U786" s="581"/>
      <c r="V786" s="581"/>
      <c r="W786" s="581"/>
      <c r="X786" s="581"/>
      <c r="Y786" s="582"/>
      <c r="Z786" s="582"/>
      <c r="AA786" s="581"/>
      <c r="AB786" s="581"/>
    </row>
    <row r="787" spans="8:8" ht="16.5" customHeight="1">
      <c r="A787" s="578"/>
      <c r="B787" s="581"/>
      <c r="C787" s="581"/>
      <c r="D787" s="581"/>
      <c r="G787" s="581"/>
      <c r="H787" s="581"/>
      <c r="I787" s="581"/>
      <c r="J787" s="581"/>
      <c r="K787" s="581"/>
      <c r="L787" s="581"/>
      <c r="M787" s="581"/>
      <c r="N787" s="581"/>
      <c r="O787" s="581"/>
      <c r="P787" s="581"/>
      <c r="Q787" s="578"/>
      <c r="R787" s="578"/>
      <c r="S787" s="581"/>
      <c r="T787" s="581"/>
      <c r="U787" s="581"/>
      <c r="V787" s="581"/>
      <c r="W787" s="581"/>
      <c r="X787" s="581"/>
      <c r="Y787" s="582"/>
      <c r="Z787" s="582"/>
      <c r="AA787" s="581"/>
      <c r="AB787" s="581"/>
    </row>
    <row r="788" spans="8:8" ht="16.5" customHeight="1">
      <c r="A788" s="578"/>
      <c r="B788" s="581"/>
      <c r="C788" s="581"/>
      <c r="D788" s="581"/>
      <c r="G788" s="581"/>
      <c r="H788" s="581"/>
      <c r="I788" s="581"/>
      <c r="J788" s="581"/>
      <c r="K788" s="581"/>
      <c r="L788" s="581"/>
      <c r="M788" s="581"/>
      <c r="N788" s="581"/>
      <c r="O788" s="581"/>
      <c r="P788" s="581"/>
      <c r="Q788" s="578"/>
      <c r="R788" s="578"/>
      <c r="S788" s="581"/>
      <c r="T788" s="581"/>
      <c r="U788" s="581"/>
      <c r="V788" s="581"/>
      <c r="W788" s="581"/>
      <c r="X788" s="581"/>
      <c r="Y788" s="582"/>
      <c r="Z788" s="582"/>
      <c r="AA788" s="581"/>
      <c r="AB788" s="581"/>
    </row>
    <row r="789" spans="8:8" ht="16.5" customHeight="1">
      <c r="A789" s="578"/>
      <c r="B789" s="581"/>
      <c r="C789" s="581"/>
      <c r="D789" s="581"/>
      <c r="G789" s="581"/>
      <c r="H789" s="581"/>
      <c r="I789" s="581"/>
      <c r="J789" s="581"/>
      <c r="K789" s="581"/>
      <c r="L789" s="581"/>
      <c r="M789" s="581"/>
      <c r="N789" s="581"/>
      <c r="O789" s="581"/>
      <c r="P789" s="581"/>
      <c r="Q789" s="578"/>
      <c r="R789" s="578"/>
      <c r="S789" s="581"/>
      <c r="T789" s="581"/>
      <c r="U789" s="581"/>
      <c r="V789" s="581"/>
      <c r="W789" s="581"/>
      <c r="X789" s="581"/>
      <c r="Y789" s="582"/>
      <c r="Z789" s="582"/>
      <c r="AA789" s="581"/>
      <c r="AB789" s="581"/>
    </row>
    <row r="790" spans="8:8" ht="16.5" customHeight="1">
      <c r="A790" s="578"/>
      <c r="B790" s="581"/>
      <c r="C790" s="581"/>
      <c r="D790" s="581"/>
      <c r="G790" s="581"/>
      <c r="H790" s="581"/>
      <c r="I790" s="581"/>
      <c r="J790" s="581"/>
      <c r="K790" s="581"/>
      <c r="L790" s="581"/>
      <c r="M790" s="581"/>
      <c r="N790" s="581"/>
      <c r="O790" s="581"/>
      <c r="P790" s="581"/>
      <c r="Q790" s="578"/>
      <c r="R790" s="578"/>
      <c r="S790" s="581"/>
      <c r="T790" s="581"/>
      <c r="U790" s="581"/>
      <c r="V790" s="581"/>
      <c r="W790" s="581"/>
      <c r="X790" s="581"/>
      <c r="Y790" s="582"/>
      <c r="Z790" s="582"/>
      <c r="AA790" s="581"/>
      <c r="AB790" s="581"/>
    </row>
    <row r="791" spans="8:8" ht="16.5" customHeight="1">
      <c r="A791" s="578"/>
      <c r="B791" s="581"/>
      <c r="C791" s="581"/>
      <c r="D791" s="581"/>
      <c r="G791" s="581"/>
      <c r="H791" s="581"/>
      <c r="I791" s="581"/>
      <c r="J791" s="581"/>
      <c r="K791" s="581"/>
      <c r="L791" s="581"/>
      <c r="M791" s="581"/>
      <c r="N791" s="581"/>
      <c r="O791" s="581"/>
      <c r="P791" s="581"/>
      <c r="Q791" s="578"/>
      <c r="R791" s="578"/>
      <c r="S791" s="581"/>
      <c r="T791" s="581"/>
      <c r="U791" s="581"/>
      <c r="V791" s="581"/>
      <c r="W791" s="581"/>
      <c r="X791" s="581"/>
      <c r="Y791" s="582"/>
      <c r="Z791" s="582"/>
      <c r="AA791" s="581"/>
      <c r="AB791" s="581"/>
    </row>
    <row r="792" spans="8:8" ht="16.5" customHeight="1">
      <c r="A792" s="578"/>
      <c r="B792" s="581"/>
      <c r="C792" s="581"/>
      <c r="D792" s="581"/>
      <c r="G792" s="581"/>
      <c r="H792" s="581"/>
      <c r="I792" s="581"/>
      <c r="J792" s="581"/>
      <c r="K792" s="581"/>
      <c r="L792" s="581"/>
      <c r="M792" s="581"/>
      <c r="N792" s="581"/>
      <c r="O792" s="581"/>
      <c r="P792" s="581"/>
      <c r="Q792" s="578"/>
      <c r="R792" s="578"/>
      <c r="S792" s="581"/>
      <c r="T792" s="581"/>
      <c r="U792" s="581"/>
      <c r="V792" s="581"/>
      <c r="W792" s="581"/>
      <c r="X792" s="581"/>
      <c r="Y792" s="582"/>
      <c r="Z792" s="582"/>
      <c r="AA792" s="581"/>
      <c r="AB792" s="581"/>
    </row>
    <row r="793" spans="8:8" ht="16.5" customHeight="1">
      <c r="A793" s="578"/>
      <c r="B793" s="581"/>
      <c r="C793" s="581"/>
      <c r="D793" s="581"/>
      <c r="G793" s="581"/>
      <c r="H793" s="581"/>
      <c r="I793" s="581"/>
      <c r="J793" s="581"/>
      <c r="K793" s="581"/>
      <c r="L793" s="581"/>
      <c r="M793" s="581"/>
      <c r="N793" s="581"/>
      <c r="O793" s="581"/>
      <c r="P793" s="581"/>
      <c r="Q793" s="578"/>
      <c r="R793" s="578"/>
      <c r="S793" s="581"/>
      <c r="T793" s="581"/>
      <c r="U793" s="581"/>
      <c r="V793" s="581"/>
      <c r="W793" s="581"/>
      <c r="X793" s="581"/>
      <c r="Y793" s="582"/>
      <c r="Z793" s="582"/>
      <c r="AA793" s="581"/>
      <c r="AB793" s="581"/>
    </row>
    <row r="794" spans="8:8" ht="16.5" customHeight="1">
      <c r="A794" s="578"/>
      <c r="B794" s="581"/>
      <c r="C794" s="581"/>
      <c r="D794" s="581"/>
      <c r="G794" s="581"/>
      <c r="H794" s="581"/>
      <c r="I794" s="581"/>
      <c r="J794" s="581"/>
      <c r="K794" s="581"/>
      <c r="L794" s="581"/>
      <c r="M794" s="581"/>
      <c r="N794" s="581"/>
      <c r="O794" s="581"/>
      <c r="P794" s="581"/>
      <c r="Q794" s="578"/>
      <c r="R794" s="578"/>
      <c r="S794" s="581"/>
      <c r="T794" s="581"/>
      <c r="U794" s="581"/>
      <c r="V794" s="581"/>
      <c r="W794" s="581"/>
      <c r="X794" s="581"/>
      <c r="Y794" s="582"/>
      <c r="Z794" s="582"/>
      <c r="AA794" s="581"/>
      <c r="AB794" s="581"/>
    </row>
    <row r="795" spans="8:8" ht="16.5" customHeight="1">
      <c r="A795" s="578"/>
      <c r="B795" s="581"/>
      <c r="C795" s="581"/>
      <c r="D795" s="581"/>
      <c r="G795" s="581"/>
      <c r="H795" s="581"/>
      <c r="I795" s="581"/>
      <c r="J795" s="581"/>
      <c r="K795" s="581"/>
      <c r="L795" s="581"/>
      <c r="M795" s="581"/>
      <c r="N795" s="581"/>
      <c r="O795" s="581"/>
      <c r="P795" s="581"/>
      <c r="Q795" s="578"/>
      <c r="R795" s="578"/>
      <c r="S795" s="581"/>
      <c r="T795" s="581"/>
      <c r="U795" s="581"/>
      <c r="V795" s="581"/>
      <c r="W795" s="581"/>
      <c r="X795" s="581"/>
      <c r="Y795" s="582"/>
      <c r="Z795" s="582"/>
      <c r="AA795" s="581"/>
      <c r="AB795" s="581"/>
    </row>
    <row r="796" spans="8:8" ht="16.5" customHeight="1">
      <c r="A796" s="578"/>
      <c r="B796" s="581"/>
      <c r="C796" s="581"/>
      <c r="D796" s="581"/>
      <c r="G796" s="581"/>
      <c r="H796" s="581"/>
      <c r="I796" s="581"/>
      <c r="J796" s="581"/>
      <c r="K796" s="581"/>
      <c r="L796" s="581"/>
      <c r="M796" s="581"/>
      <c r="N796" s="581"/>
      <c r="O796" s="581"/>
      <c r="P796" s="581"/>
      <c r="Q796" s="578"/>
      <c r="R796" s="578"/>
      <c r="S796" s="581"/>
      <c r="T796" s="581"/>
      <c r="U796" s="581"/>
      <c r="V796" s="581"/>
      <c r="W796" s="581"/>
      <c r="X796" s="581"/>
      <c r="Y796" s="582"/>
      <c r="Z796" s="582"/>
      <c r="AA796" s="581"/>
      <c r="AB796" s="581"/>
    </row>
    <row r="797" spans="8:8" ht="16.5" customHeight="1">
      <c r="A797" s="578"/>
      <c r="B797" s="581"/>
      <c r="C797" s="581"/>
      <c r="D797" s="581"/>
      <c r="G797" s="581"/>
      <c r="H797" s="581"/>
      <c r="I797" s="581"/>
      <c r="J797" s="581"/>
      <c r="K797" s="581"/>
      <c r="L797" s="581"/>
      <c r="M797" s="581"/>
      <c r="N797" s="581"/>
      <c r="O797" s="581"/>
      <c r="P797" s="581"/>
      <c r="Q797" s="578"/>
      <c r="R797" s="578"/>
      <c r="S797" s="581"/>
      <c r="T797" s="581"/>
      <c r="U797" s="581"/>
      <c r="V797" s="581"/>
      <c r="W797" s="581"/>
      <c r="X797" s="581"/>
      <c r="Y797" s="582"/>
      <c r="Z797" s="582"/>
      <c r="AA797" s="581"/>
      <c r="AB797" s="581"/>
    </row>
    <row r="798" spans="8:8" ht="16.5" customHeight="1">
      <c r="A798" s="578"/>
      <c r="B798" s="581"/>
      <c r="C798" s="581"/>
      <c r="D798" s="581"/>
      <c r="G798" s="581"/>
      <c r="H798" s="581"/>
      <c r="I798" s="581"/>
      <c r="J798" s="581"/>
      <c r="K798" s="581"/>
      <c r="L798" s="581"/>
      <c r="M798" s="581"/>
      <c r="N798" s="581"/>
      <c r="O798" s="581"/>
      <c r="P798" s="581"/>
      <c r="Q798" s="578"/>
      <c r="R798" s="578"/>
      <c r="S798" s="581"/>
      <c r="T798" s="581"/>
      <c r="U798" s="581"/>
      <c r="V798" s="581"/>
      <c r="W798" s="581"/>
      <c r="X798" s="581"/>
      <c r="Y798" s="582"/>
      <c r="Z798" s="582"/>
      <c r="AA798" s="581"/>
      <c r="AB798" s="581"/>
    </row>
    <row r="799" spans="8:8" ht="16.5" customHeight="1">
      <c r="A799" s="578"/>
      <c r="B799" s="581"/>
      <c r="C799" s="581"/>
      <c r="D799" s="581"/>
      <c r="G799" s="581"/>
      <c r="H799" s="581"/>
      <c r="I799" s="581"/>
      <c r="J799" s="581"/>
      <c r="K799" s="581"/>
      <c r="L799" s="581"/>
      <c r="M799" s="581"/>
      <c r="N799" s="581"/>
      <c r="O799" s="581"/>
      <c r="P799" s="581"/>
      <c r="Q799" s="578"/>
      <c r="R799" s="578"/>
      <c r="S799" s="581"/>
      <c r="T799" s="581"/>
      <c r="U799" s="581"/>
      <c r="V799" s="581"/>
      <c r="W799" s="581"/>
      <c r="X799" s="581"/>
      <c r="Y799" s="582"/>
      <c r="Z799" s="582"/>
      <c r="AA799" s="581"/>
      <c r="AB799" s="581"/>
    </row>
    <row r="800" spans="8:8" ht="16.5" customHeight="1">
      <c r="A800" s="578"/>
      <c r="B800" s="581"/>
      <c r="C800" s="581"/>
      <c r="D800" s="581"/>
      <c r="G800" s="581"/>
      <c r="H800" s="581"/>
      <c r="I800" s="581"/>
      <c r="J800" s="581"/>
      <c r="K800" s="581"/>
      <c r="L800" s="581"/>
      <c r="M800" s="581"/>
      <c r="N800" s="581"/>
      <c r="O800" s="581"/>
      <c r="P800" s="581"/>
      <c r="Q800" s="578"/>
      <c r="R800" s="578"/>
      <c r="S800" s="581"/>
      <c r="T800" s="581"/>
      <c r="U800" s="581"/>
      <c r="V800" s="581"/>
      <c r="W800" s="581"/>
      <c r="X800" s="581"/>
      <c r="Y800" s="582"/>
      <c r="Z800" s="582"/>
      <c r="AA800" s="581"/>
      <c r="AB800" s="581"/>
    </row>
    <row r="801" spans="8:8" ht="16.5" customHeight="1">
      <c r="A801" s="578"/>
      <c r="B801" s="581"/>
      <c r="C801" s="581"/>
      <c r="D801" s="581"/>
      <c r="G801" s="581"/>
      <c r="H801" s="581"/>
      <c r="I801" s="581"/>
      <c r="J801" s="581"/>
      <c r="K801" s="581"/>
      <c r="L801" s="581"/>
      <c r="M801" s="581"/>
      <c r="N801" s="581"/>
      <c r="O801" s="581"/>
      <c r="P801" s="581"/>
      <c r="Q801" s="578"/>
      <c r="R801" s="578"/>
      <c r="S801" s="581"/>
      <c r="T801" s="581"/>
      <c r="U801" s="581"/>
      <c r="V801" s="581"/>
      <c r="W801" s="581"/>
      <c r="X801" s="581"/>
      <c r="Y801" s="582"/>
      <c r="Z801" s="582"/>
      <c r="AA801" s="581"/>
      <c r="AB801" s="581"/>
    </row>
    <row r="802" spans="8:8" ht="16.5" customHeight="1">
      <c r="A802" s="578"/>
      <c r="B802" s="581"/>
      <c r="C802" s="581"/>
      <c r="D802" s="581"/>
      <c r="G802" s="581"/>
      <c r="H802" s="581"/>
      <c r="I802" s="581"/>
      <c r="J802" s="581"/>
      <c r="K802" s="581"/>
      <c r="L802" s="581"/>
      <c r="M802" s="581"/>
      <c r="N802" s="581"/>
      <c r="O802" s="581"/>
      <c r="P802" s="581"/>
      <c r="Q802" s="578"/>
      <c r="R802" s="578"/>
      <c r="S802" s="581"/>
      <c r="T802" s="581"/>
      <c r="U802" s="581"/>
      <c r="V802" s="581"/>
      <c r="W802" s="581"/>
      <c r="X802" s="581"/>
      <c r="Y802" s="582"/>
      <c r="Z802" s="582"/>
      <c r="AA802" s="581"/>
      <c r="AB802" s="581"/>
    </row>
    <row r="803" spans="8:8" ht="16.5" customHeight="1">
      <c r="A803" s="578"/>
      <c r="B803" s="581"/>
      <c r="C803" s="581"/>
      <c r="D803" s="581"/>
      <c r="G803" s="581"/>
      <c r="H803" s="581"/>
      <c r="I803" s="581"/>
      <c r="J803" s="581"/>
      <c r="K803" s="581"/>
      <c r="L803" s="581"/>
      <c r="M803" s="581"/>
      <c r="N803" s="581"/>
      <c r="O803" s="581"/>
      <c r="P803" s="581"/>
      <c r="Q803" s="578"/>
      <c r="R803" s="578"/>
      <c r="S803" s="581"/>
      <c r="T803" s="581"/>
      <c r="U803" s="581"/>
      <c r="V803" s="581"/>
      <c r="W803" s="581"/>
      <c r="X803" s="581"/>
      <c r="Y803" s="582"/>
      <c r="Z803" s="582"/>
      <c r="AA803" s="581"/>
      <c r="AB803" s="581"/>
    </row>
    <row r="804" spans="8:8" ht="16.5" customHeight="1">
      <c r="A804" s="578"/>
      <c r="B804" s="581"/>
      <c r="C804" s="581"/>
      <c r="D804" s="581"/>
      <c r="G804" s="581"/>
      <c r="H804" s="581"/>
      <c r="I804" s="581"/>
      <c r="J804" s="581"/>
      <c r="K804" s="581"/>
      <c r="L804" s="581"/>
      <c r="M804" s="581"/>
      <c r="N804" s="581"/>
      <c r="O804" s="581"/>
      <c r="P804" s="581"/>
      <c r="Q804" s="578"/>
      <c r="R804" s="578"/>
      <c r="S804" s="581"/>
      <c r="T804" s="581"/>
      <c r="U804" s="581"/>
      <c r="V804" s="581"/>
      <c r="W804" s="581"/>
      <c r="X804" s="581"/>
      <c r="Y804" s="582"/>
      <c r="Z804" s="582"/>
      <c r="AA804" s="581"/>
      <c r="AB804" s="581"/>
    </row>
    <row r="805" spans="8:8" ht="16.5" customHeight="1">
      <c r="A805" s="578"/>
      <c r="B805" s="581"/>
      <c r="C805" s="581"/>
      <c r="D805" s="581"/>
      <c r="G805" s="581"/>
      <c r="H805" s="581"/>
      <c r="I805" s="581"/>
      <c r="J805" s="581"/>
      <c r="K805" s="581"/>
      <c r="L805" s="581"/>
      <c r="M805" s="581"/>
      <c r="N805" s="581"/>
      <c r="O805" s="581"/>
      <c r="P805" s="581"/>
      <c r="Q805" s="578"/>
      <c r="R805" s="578"/>
      <c r="S805" s="581"/>
      <c r="T805" s="581"/>
      <c r="U805" s="581"/>
      <c r="V805" s="581"/>
      <c r="W805" s="581"/>
      <c r="X805" s="581"/>
      <c r="Y805" s="582"/>
      <c r="Z805" s="582"/>
      <c r="AA805" s="581"/>
      <c r="AB805" s="581"/>
    </row>
    <row r="806" spans="8:8" ht="16.5" customHeight="1">
      <c r="A806" s="578"/>
      <c r="B806" s="581"/>
      <c r="C806" s="581"/>
      <c r="D806" s="581"/>
      <c r="G806" s="581"/>
      <c r="H806" s="581"/>
      <c r="I806" s="581"/>
      <c r="J806" s="581"/>
      <c r="K806" s="581"/>
      <c r="L806" s="581"/>
      <c r="M806" s="581"/>
      <c r="N806" s="581"/>
      <c r="O806" s="581"/>
      <c r="P806" s="581"/>
      <c r="Q806" s="578"/>
      <c r="R806" s="578"/>
      <c r="S806" s="581"/>
      <c r="T806" s="581"/>
      <c r="U806" s="581"/>
      <c r="V806" s="581"/>
      <c r="W806" s="581"/>
      <c r="X806" s="581"/>
      <c r="Y806" s="582"/>
      <c r="Z806" s="582"/>
      <c r="AA806" s="581"/>
      <c r="AB806" s="581"/>
    </row>
    <row r="807" spans="8:8" ht="16.5" customHeight="1">
      <c r="A807" s="578"/>
      <c r="B807" s="581"/>
      <c r="C807" s="581"/>
      <c r="D807" s="581"/>
      <c r="G807" s="581"/>
      <c r="H807" s="581"/>
      <c r="I807" s="581"/>
      <c r="J807" s="581"/>
      <c r="K807" s="581"/>
      <c r="L807" s="581"/>
      <c r="M807" s="581"/>
      <c r="N807" s="581"/>
      <c r="O807" s="581"/>
      <c r="P807" s="581"/>
      <c r="Q807" s="578"/>
      <c r="R807" s="578"/>
      <c r="S807" s="581"/>
      <c r="T807" s="581"/>
      <c r="U807" s="581"/>
      <c r="V807" s="581"/>
      <c r="W807" s="581"/>
      <c r="X807" s="581"/>
      <c r="Y807" s="582"/>
      <c r="Z807" s="582"/>
      <c r="AA807" s="581"/>
      <c r="AB807" s="581"/>
    </row>
    <row r="808" spans="8:8" ht="16.5" customHeight="1">
      <c r="A808" s="578"/>
      <c r="B808" s="581"/>
      <c r="C808" s="581"/>
      <c r="D808" s="581"/>
      <c r="G808" s="581"/>
      <c r="H808" s="581"/>
      <c r="I808" s="581"/>
      <c r="J808" s="581"/>
      <c r="K808" s="581"/>
      <c r="L808" s="581"/>
      <c r="M808" s="581"/>
      <c r="N808" s="581"/>
      <c r="O808" s="581"/>
      <c r="P808" s="581"/>
      <c r="Q808" s="578"/>
      <c r="R808" s="578"/>
      <c r="S808" s="581"/>
      <c r="T808" s="581"/>
      <c r="U808" s="581"/>
      <c r="V808" s="581"/>
      <c r="W808" s="581"/>
      <c r="X808" s="581"/>
      <c r="Y808" s="582"/>
      <c r="Z808" s="582"/>
      <c r="AA808" s="581"/>
      <c r="AB808" s="581"/>
    </row>
    <row r="809" spans="8:8" ht="16.5" customHeight="1">
      <c r="A809" s="578"/>
      <c r="B809" s="581"/>
      <c r="C809" s="581"/>
      <c r="D809" s="581"/>
      <c r="G809" s="581"/>
      <c r="H809" s="581"/>
      <c r="I809" s="581"/>
      <c r="J809" s="581"/>
      <c r="K809" s="581"/>
      <c r="L809" s="581"/>
      <c r="M809" s="581"/>
      <c r="N809" s="581"/>
      <c r="O809" s="581"/>
      <c r="P809" s="581"/>
      <c r="Q809" s="578"/>
      <c r="R809" s="578"/>
      <c r="S809" s="581"/>
      <c r="T809" s="581"/>
      <c r="U809" s="581"/>
      <c r="V809" s="581"/>
      <c r="W809" s="581"/>
      <c r="X809" s="581"/>
      <c r="Y809" s="582"/>
      <c r="Z809" s="582"/>
      <c r="AA809" s="581"/>
      <c r="AB809" s="581"/>
    </row>
    <row r="810" spans="8:8" ht="16.5" customHeight="1">
      <c r="A810" s="578"/>
      <c r="B810" s="581"/>
      <c r="C810" s="581"/>
      <c r="D810" s="581"/>
      <c r="G810" s="581"/>
      <c r="H810" s="581"/>
      <c r="I810" s="581"/>
      <c r="J810" s="581"/>
      <c r="K810" s="581"/>
      <c r="L810" s="581"/>
      <c r="M810" s="581"/>
      <c r="N810" s="581"/>
      <c r="O810" s="581"/>
      <c r="P810" s="581"/>
      <c r="Q810" s="578"/>
      <c r="R810" s="578"/>
      <c r="S810" s="581"/>
      <c r="T810" s="581"/>
      <c r="U810" s="581"/>
      <c r="V810" s="581"/>
      <c r="W810" s="581"/>
      <c r="X810" s="581"/>
      <c r="Y810" s="582"/>
      <c r="Z810" s="582"/>
      <c r="AA810" s="581"/>
      <c r="AB810" s="581"/>
    </row>
    <row r="811" spans="8:8" ht="16.5" customHeight="1">
      <c r="A811" s="578"/>
      <c r="B811" s="581"/>
      <c r="C811" s="581"/>
      <c r="D811" s="581"/>
      <c r="G811" s="581"/>
      <c r="H811" s="581"/>
      <c r="I811" s="581"/>
      <c r="J811" s="581"/>
      <c r="K811" s="581"/>
      <c r="L811" s="581"/>
      <c r="M811" s="581"/>
      <c r="N811" s="581"/>
      <c r="O811" s="581"/>
      <c r="P811" s="581"/>
      <c r="Q811" s="578"/>
      <c r="R811" s="578"/>
      <c r="S811" s="581"/>
      <c r="T811" s="581"/>
      <c r="U811" s="581"/>
      <c r="V811" s="581"/>
      <c r="W811" s="581"/>
      <c r="X811" s="581"/>
      <c r="Y811" s="582"/>
      <c r="Z811" s="582"/>
      <c r="AA811" s="581"/>
      <c r="AB811" s="581"/>
    </row>
    <row r="812" spans="8:8" ht="16.5" customHeight="1">
      <c r="A812" s="578"/>
      <c r="B812" s="581"/>
      <c r="C812" s="581"/>
      <c r="D812" s="581"/>
      <c r="G812" s="581"/>
      <c r="H812" s="581"/>
      <c r="I812" s="581"/>
      <c r="J812" s="581"/>
      <c r="K812" s="581"/>
      <c r="L812" s="581"/>
      <c r="M812" s="581"/>
      <c r="N812" s="581"/>
      <c r="O812" s="581"/>
      <c r="P812" s="581"/>
      <c r="Q812" s="578"/>
      <c r="R812" s="578"/>
      <c r="S812" s="581"/>
      <c r="T812" s="581"/>
      <c r="U812" s="581"/>
      <c r="V812" s="581"/>
      <c r="W812" s="581"/>
      <c r="X812" s="581"/>
      <c r="Y812" s="582"/>
      <c r="Z812" s="582"/>
      <c r="AA812" s="581"/>
      <c r="AB812" s="581"/>
    </row>
    <row r="813" spans="8:8" ht="16.5" customHeight="1">
      <c r="A813" s="578"/>
      <c r="B813" s="581"/>
      <c r="C813" s="581"/>
      <c r="D813" s="581"/>
      <c r="G813" s="581"/>
      <c r="H813" s="581"/>
      <c r="I813" s="581"/>
      <c r="J813" s="581"/>
      <c r="K813" s="581"/>
      <c r="L813" s="581"/>
      <c r="M813" s="581"/>
      <c r="N813" s="581"/>
      <c r="O813" s="581"/>
      <c r="P813" s="581"/>
      <c r="Q813" s="578"/>
      <c r="R813" s="578"/>
      <c r="S813" s="581"/>
      <c r="T813" s="581"/>
      <c r="U813" s="581"/>
      <c r="V813" s="581"/>
      <c r="W813" s="581"/>
      <c r="X813" s="581"/>
      <c r="Y813" s="582"/>
      <c r="Z813" s="582"/>
      <c r="AA813" s="581"/>
      <c r="AB813" s="581"/>
    </row>
    <row r="814" spans="8:8" ht="16.5" customHeight="1">
      <c r="A814" s="578"/>
      <c r="B814" s="581"/>
      <c r="C814" s="581"/>
      <c r="D814" s="581"/>
      <c r="G814" s="581"/>
      <c r="H814" s="581"/>
      <c r="I814" s="581"/>
      <c r="J814" s="581"/>
      <c r="K814" s="581"/>
      <c r="L814" s="581"/>
      <c r="M814" s="581"/>
      <c r="N814" s="581"/>
      <c r="O814" s="581"/>
      <c r="P814" s="581"/>
      <c r="Q814" s="578"/>
      <c r="R814" s="578"/>
      <c r="S814" s="581"/>
      <c r="T814" s="581"/>
      <c r="U814" s="581"/>
      <c r="V814" s="581"/>
      <c r="W814" s="581"/>
      <c r="X814" s="581"/>
      <c r="Y814" s="582"/>
      <c r="Z814" s="582"/>
      <c r="AA814" s="581"/>
      <c r="AB814" s="581"/>
    </row>
    <row r="815" spans="8:8" ht="16.5" customHeight="1">
      <c r="A815" s="578"/>
      <c r="B815" s="581"/>
      <c r="C815" s="581"/>
      <c r="D815" s="581"/>
      <c r="G815" s="581"/>
      <c r="H815" s="581"/>
      <c r="I815" s="581"/>
      <c r="J815" s="581"/>
      <c r="K815" s="581"/>
      <c r="L815" s="581"/>
      <c r="M815" s="581"/>
      <c r="N815" s="581"/>
      <c r="O815" s="581"/>
      <c r="P815" s="581"/>
      <c r="Q815" s="578"/>
      <c r="R815" s="578"/>
      <c r="S815" s="581"/>
      <c r="T815" s="581"/>
      <c r="U815" s="581"/>
      <c r="V815" s="581"/>
      <c r="W815" s="581"/>
      <c r="X815" s="581"/>
      <c r="Y815" s="582"/>
      <c r="Z815" s="582"/>
      <c r="AA815" s="581"/>
      <c r="AB815" s="581"/>
    </row>
    <row r="816" spans="8:8" ht="16.5" customHeight="1">
      <c r="A816" s="578"/>
      <c r="B816" s="581"/>
      <c r="C816" s="581"/>
      <c r="D816" s="581"/>
      <c r="G816" s="581"/>
      <c r="H816" s="581"/>
      <c r="I816" s="581"/>
      <c r="J816" s="581"/>
      <c r="K816" s="581"/>
      <c r="L816" s="581"/>
      <c r="M816" s="581"/>
      <c r="N816" s="581"/>
      <c r="O816" s="581"/>
      <c r="P816" s="581"/>
      <c r="Q816" s="578"/>
      <c r="R816" s="578"/>
      <c r="S816" s="581"/>
      <c r="T816" s="581"/>
      <c r="U816" s="581"/>
      <c r="V816" s="581"/>
      <c r="W816" s="581"/>
      <c r="X816" s="581"/>
      <c r="Y816" s="582"/>
      <c r="Z816" s="582"/>
      <c r="AA816" s="581"/>
      <c r="AB816" s="581"/>
    </row>
    <row r="817" spans="8:8" ht="16.5" customHeight="1">
      <c r="A817" s="578"/>
      <c r="B817" s="581"/>
      <c r="C817" s="581"/>
      <c r="D817" s="581"/>
      <c r="G817" s="581"/>
      <c r="H817" s="581"/>
      <c r="I817" s="581"/>
      <c r="J817" s="581"/>
      <c r="K817" s="581"/>
      <c r="L817" s="581"/>
      <c r="M817" s="581"/>
      <c r="N817" s="581"/>
      <c r="O817" s="581"/>
      <c r="P817" s="581"/>
      <c r="Q817" s="578"/>
      <c r="R817" s="578"/>
      <c r="S817" s="581"/>
      <c r="T817" s="581"/>
      <c r="U817" s="581"/>
      <c r="V817" s="581"/>
      <c r="W817" s="581"/>
      <c r="X817" s="581"/>
      <c r="Y817" s="582"/>
      <c r="Z817" s="582"/>
      <c r="AA817" s="581"/>
      <c r="AB817" s="581"/>
    </row>
    <row r="818" spans="8:8" ht="16.5" customHeight="1">
      <c r="A818" s="578"/>
      <c r="B818" s="581"/>
      <c r="C818" s="581"/>
      <c r="D818" s="581"/>
      <c r="G818" s="581"/>
      <c r="H818" s="581"/>
      <c r="I818" s="581"/>
      <c r="J818" s="581"/>
      <c r="K818" s="581"/>
      <c r="L818" s="581"/>
      <c r="M818" s="581"/>
      <c r="N818" s="581"/>
      <c r="O818" s="581"/>
      <c r="P818" s="581"/>
      <c r="Q818" s="578"/>
      <c r="R818" s="578"/>
      <c r="S818" s="581"/>
      <c r="T818" s="581"/>
      <c r="U818" s="581"/>
      <c r="V818" s="581"/>
      <c r="W818" s="581"/>
      <c r="X818" s="581"/>
      <c r="Y818" s="582"/>
      <c r="Z818" s="582"/>
      <c r="AA818" s="581"/>
      <c r="AB818" s="581"/>
    </row>
    <row r="819" spans="8:8" ht="16.5" customHeight="1">
      <c r="A819" s="578"/>
      <c r="B819" s="581"/>
      <c r="C819" s="581"/>
      <c r="D819" s="581"/>
      <c r="G819" s="581"/>
      <c r="H819" s="581"/>
      <c r="I819" s="581"/>
      <c r="J819" s="581"/>
      <c r="K819" s="581"/>
      <c r="L819" s="581"/>
      <c r="M819" s="581"/>
      <c r="N819" s="581"/>
      <c r="O819" s="581"/>
      <c r="P819" s="581"/>
      <c r="Q819" s="578"/>
      <c r="R819" s="578"/>
      <c r="S819" s="581"/>
      <c r="T819" s="581"/>
      <c r="U819" s="581"/>
      <c r="V819" s="581"/>
      <c r="W819" s="581"/>
      <c r="X819" s="581"/>
      <c r="Y819" s="582"/>
      <c r="Z819" s="582"/>
      <c r="AA819" s="581"/>
      <c r="AB819" s="581"/>
    </row>
    <row r="820" spans="8:8" ht="16.5" customHeight="1">
      <c r="A820" s="578"/>
      <c r="B820" s="581"/>
      <c r="C820" s="581"/>
      <c r="D820" s="581"/>
      <c r="G820" s="581"/>
      <c r="H820" s="581"/>
      <c r="I820" s="581"/>
      <c r="J820" s="581"/>
      <c r="K820" s="581"/>
      <c r="L820" s="581"/>
      <c r="M820" s="581"/>
      <c r="N820" s="581"/>
      <c r="O820" s="581"/>
      <c r="P820" s="581"/>
      <c r="Q820" s="578"/>
      <c r="R820" s="578"/>
      <c r="S820" s="581"/>
      <c r="T820" s="581"/>
      <c r="U820" s="581"/>
      <c r="V820" s="581"/>
      <c r="W820" s="581"/>
      <c r="X820" s="581"/>
      <c r="Y820" s="582"/>
      <c r="Z820" s="582"/>
      <c r="AA820" s="581"/>
      <c r="AB820" s="581"/>
    </row>
    <row r="821" spans="8:8" ht="16.5" customHeight="1">
      <c r="A821" s="578"/>
      <c r="B821" s="581"/>
      <c r="C821" s="581"/>
      <c r="D821" s="581"/>
      <c r="G821" s="581"/>
      <c r="H821" s="581"/>
      <c r="I821" s="581"/>
      <c r="J821" s="581"/>
      <c r="K821" s="581"/>
      <c r="L821" s="581"/>
      <c r="M821" s="581"/>
      <c r="N821" s="581"/>
      <c r="O821" s="581"/>
      <c r="P821" s="581"/>
      <c r="Q821" s="578"/>
      <c r="R821" s="578"/>
      <c r="S821" s="581"/>
      <c r="T821" s="581"/>
      <c r="U821" s="581"/>
      <c r="V821" s="581"/>
      <c r="W821" s="581"/>
      <c r="X821" s="581"/>
      <c r="Y821" s="582"/>
      <c r="Z821" s="582"/>
      <c r="AA821" s="581"/>
      <c r="AB821" s="581"/>
    </row>
    <row r="822" spans="8:8" ht="16.5" customHeight="1">
      <c r="A822" s="578"/>
      <c r="B822" s="581"/>
      <c r="C822" s="581"/>
      <c r="D822" s="581"/>
      <c r="G822" s="581"/>
      <c r="H822" s="581"/>
      <c r="I822" s="581"/>
      <c r="J822" s="581"/>
      <c r="K822" s="581"/>
      <c r="L822" s="581"/>
      <c r="M822" s="581"/>
      <c r="N822" s="581"/>
      <c r="O822" s="581"/>
      <c r="P822" s="581"/>
      <c r="Q822" s="578"/>
      <c r="R822" s="578"/>
      <c r="S822" s="581"/>
      <c r="T822" s="581"/>
      <c r="U822" s="581"/>
      <c r="V822" s="581"/>
      <c r="W822" s="581"/>
      <c r="X822" s="581"/>
      <c r="Y822" s="582"/>
      <c r="Z822" s="582"/>
      <c r="AA822" s="581"/>
      <c r="AB822" s="581"/>
    </row>
    <row r="823" spans="8:8" ht="16.5" customHeight="1">
      <c r="A823" s="578"/>
      <c r="B823" s="581"/>
      <c r="C823" s="581"/>
      <c r="D823" s="581"/>
      <c r="G823" s="581"/>
      <c r="H823" s="581"/>
      <c r="I823" s="581"/>
      <c r="J823" s="581"/>
      <c r="K823" s="581"/>
      <c r="L823" s="581"/>
      <c r="M823" s="581"/>
      <c r="N823" s="581"/>
      <c r="O823" s="581"/>
      <c r="P823" s="581"/>
      <c r="Q823" s="578"/>
      <c r="R823" s="578"/>
      <c r="S823" s="581"/>
      <c r="T823" s="581"/>
      <c r="U823" s="581"/>
      <c r="V823" s="581"/>
      <c r="W823" s="581"/>
      <c r="X823" s="581"/>
      <c r="Y823" s="582"/>
      <c r="Z823" s="582"/>
      <c r="AA823" s="581"/>
      <c r="AB823" s="581"/>
    </row>
    <row r="824" spans="8:8" ht="16.5" customHeight="1">
      <c r="A824" s="578"/>
      <c r="B824" s="581"/>
      <c r="C824" s="581"/>
      <c r="D824" s="581"/>
      <c r="G824" s="581"/>
      <c r="H824" s="581"/>
      <c r="I824" s="581"/>
      <c r="J824" s="581"/>
      <c r="K824" s="581"/>
      <c r="L824" s="581"/>
      <c r="M824" s="581"/>
      <c r="N824" s="581"/>
      <c r="O824" s="581"/>
      <c r="P824" s="581"/>
      <c r="Q824" s="578"/>
      <c r="R824" s="578"/>
      <c r="S824" s="581"/>
      <c r="T824" s="581"/>
      <c r="U824" s="581"/>
      <c r="V824" s="581"/>
      <c r="W824" s="581"/>
      <c r="X824" s="581"/>
      <c r="Y824" s="582"/>
      <c r="Z824" s="582"/>
      <c r="AA824" s="581"/>
      <c r="AB824" s="581"/>
    </row>
    <row r="825" spans="8:8" ht="16.5" customHeight="1">
      <c r="A825" s="578"/>
      <c r="B825" s="581"/>
      <c r="C825" s="581"/>
      <c r="D825" s="581"/>
      <c r="G825" s="581"/>
      <c r="H825" s="581"/>
      <c r="I825" s="581"/>
      <c r="J825" s="581"/>
      <c r="K825" s="581"/>
      <c r="L825" s="581"/>
      <c r="M825" s="581"/>
      <c r="N825" s="581"/>
      <c r="O825" s="581"/>
      <c r="P825" s="581"/>
      <c r="Q825" s="578"/>
      <c r="R825" s="578"/>
      <c r="S825" s="581"/>
      <c r="T825" s="581"/>
      <c r="U825" s="581"/>
      <c r="V825" s="581"/>
      <c r="W825" s="581"/>
      <c r="X825" s="581"/>
      <c r="Y825" s="582"/>
      <c r="Z825" s="582"/>
      <c r="AA825" s="581"/>
      <c r="AB825" s="581"/>
    </row>
    <row r="826" spans="8:8" ht="16.5" customHeight="1">
      <c r="A826" s="578"/>
      <c r="B826" s="581"/>
      <c r="C826" s="581"/>
      <c r="D826" s="581"/>
      <c r="G826" s="581"/>
      <c r="H826" s="581"/>
      <c r="I826" s="581"/>
      <c r="J826" s="581"/>
      <c r="K826" s="581"/>
      <c r="L826" s="581"/>
      <c r="M826" s="581"/>
      <c r="N826" s="581"/>
      <c r="O826" s="581"/>
      <c r="P826" s="581"/>
      <c r="Q826" s="578"/>
      <c r="R826" s="578"/>
      <c r="S826" s="581"/>
      <c r="T826" s="581"/>
      <c r="U826" s="581"/>
      <c r="V826" s="581"/>
      <c r="W826" s="581"/>
      <c r="X826" s="581"/>
      <c r="Y826" s="582"/>
      <c r="Z826" s="582"/>
      <c r="AA826" s="581"/>
      <c r="AB826" s="581"/>
    </row>
    <row r="827" spans="8:8" ht="16.5" customHeight="1">
      <c r="A827" s="578"/>
      <c r="B827" s="581"/>
      <c r="C827" s="581"/>
      <c r="D827" s="581"/>
      <c r="G827" s="581"/>
      <c r="H827" s="581"/>
      <c r="I827" s="581"/>
      <c r="J827" s="581"/>
      <c r="K827" s="581"/>
      <c r="L827" s="581"/>
      <c r="M827" s="581"/>
      <c r="N827" s="581"/>
      <c r="O827" s="581"/>
      <c r="P827" s="581"/>
      <c r="Q827" s="578"/>
      <c r="R827" s="578"/>
      <c r="S827" s="581"/>
      <c r="T827" s="581"/>
      <c r="U827" s="581"/>
      <c r="V827" s="581"/>
      <c r="W827" s="581"/>
      <c r="X827" s="581"/>
      <c r="Y827" s="582"/>
      <c r="Z827" s="582"/>
      <c r="AA827" s="581"/>
      <c r="AB827" s="581"/>
    </row>
    <row r="828" spans="8:8" ht="16.5" customHeight="1">
      <c r="A828" s="578"/>
      <c r="B828" s="581"/>
      <c r="C828" s="581"/>
      <c r="D828" s="581"/>
      <c r="G828" s="581"/>
      <c r="H828" s="581"/>
      <c r="I828" s="581"/>
      <c r="J828" s="581"/>
      <c r="K828" s="581"/>
      <c r="L828" s="581"/>
      <c r="M828" s="581"/>
      <c r="N828" s="581"/>
      <c r="O828" s="581"/>
      <c r="P828" s="581"/>
      <c r="Q828" s="578"/>
      <c r="R828" s="578"/>
      <c r="S828" s="581"/>
      <c r="T828" s="581"/>
      <c r="U828" s="581"/>
      <c r="V828" s="581"/>
      <c r="W828" s="581"/>
      <c r="X828" s="581"/>
      <c r="Y828" s="582"/>
      <c r="Z828" s="582"/>
      <c r="AA828" s="581"/>
      <c r="AB828" s="581"/>
    </row>
    <row r="829" spans="8:8" ht="16.5" customHeight="1">
      <c r="A829" s="578"/>
      <c r="B829" s="581"/>
      <c r="C829" s="581"/>
      <c r="D829" s="581"/>
      <c r="G829" s="581"/>
      <c r="H829" s="581"/>
      <c r="I829" s="581"/>
      <c r="J829" s="581"/>
      <c r="K829" s="581"/>
      <c r="L829" s="581"/>
      <c r="M829" s="581"/>
      <c r="N829" s="581"/>
      <c r="O829" s="581"/>
      <c r="P829" s="581"/>
      <c r="Q829" s="578"/>
      <c r="R829" s="578"/>
      <c r="S829" s="581"/>
      <c r="T829" s="581"/>
      <c r="U829" s="581"/>
      <c r="V829" s="581"/>
      <c r="W829" s="581"/>
      <c r="X829" s="581"/>
      <c r="Y829" s="582"/>
      <c r="Z829" s="582"/>
      <c r="AA829" s="581"/>
      <c r="AB829" s="581"/>
    </row>
    <row r="830" spans="8:8" ht="16.5" customHeight="1">
      <c r="A830" s="578"/>
      <c r="B830" s="581"/>
      <c r="C830" s="581"/>
      <c r="D830" s="581"/>
      <c r="G830" s="581"/>
      <c r="H830" s="581"/>
      <c r="I830" s="581"/>
      <c r="J830" s="581"/>
      <c r="K830" s="581"/>
      <c r="L830" s="581"/>
      <c r="M830" s="581"/>
      <c r="N830" s="581"/>
      <c r="O830" s="581"/>
      <c r="P830" s="581"/>
      <c r="Q830" s="578"/>
      <c r="R830" s="578"/>
      <c r="S830" s="581"/>
      <c r="T830" s="581"/>
      <c r="U830" s="581"/>
      <c r="V830" s="581"/>
      <c r="W830" s="581"/>
      <c r="X830" s="581"/>
      <c r="Y830" s="582"/>
      <c r="Z830" s="582"/>
      <c r="AA830" s="581"/>
      <c r="AB830" s="581"/>
    </row>
    <row r="831" spans="8:8" ht="16.5" customHeight="1">
      <c r="A831" s="578"/>
      <c r="B831" s="581"/>
      <c r="C831" s="581"/>
      <c r="D831" s="581"/>
      <c r="G831" s="581"/>
      <c r="H831" s="581"/>
      <c r="I831" s="581"/>
      <c r="J831" s="581"/>
      <c r="K831" s="581"/>
      <c r="L831" s="581"/>
      <c r="M831" s="581"/>
      <c r="N831" s="581"/>
      <c r="O831" s="581"/>
      <c r="P831" s="581"/>
      <c r="Q831" s="578"/>
      <c r="R831" s="578"/>
      <c r="S831" s="581"/>
      <c r="T831" s="581"/>
      <c r="U831" s="581"/>
      <c r="V831" s="581"/>
      <c r="W831" s="581"/>
      <c r="X831" s="581"/>
      <c r="Y831" s="582"/>
      <c r="Z831" s="582"/>
      <c r="AA831" s="581"/>
      <c r="AB831" s="581"/>
    </row>
    <row r="832" spans="8:8" ht="16.5" customHeight="1">
      <c r="A832" s="578"/>
      <c r="B832" s="581"/>
      <c r="C832" s="581"/>
      <c r="D832" s="581"/>
      <c r="G832" s="581"/>
      <c r="H832" s="581"/>
      <c r="I832" s="581"/>
      <c r="J832" s="581"/>
      <c r="K832" s="581"/>
      <c r="L832" s="581"/>
      <c r="M832" s="581"/>
      <c r="N832" s="581"/>
      <c r="O832" s="581"/>
      <c r="P832" s="581"/>
      <c r="Q832" s="578"/>
      <c r="R832" s="578"/>
      <c r="S832" s="581"/>
      <c r="T832" s="581"/>
      <c r="U832" s="581"/>
      <c r="V832" s="581"/>
      <c r="W832" s="581"/>
      <c r="X832" s="581"/>
      <c r="Y832" s="582"/>
      <c r="Z832" s="582"/>
      <c r="AA832" s="581"/>
      <c r="AB832" s="581"/>
    </row>
    <row r="833" spans="8:8" ht="16.5" customHeight="1">
      <c r="A833" s="578"/>
      <c r="B833" s="581"/>
      <c r="C833" s="581"/>
      <c r="D833" s="581"/>
      <c r="G833" s="581"/>
      <c r="H833" s="581"/>
      <c r="I833" s="581"/>
      <c r="J833" s="581"/>
      <c r="K833" s="581"/>
      <c r="L833" s="581"/>
      <c r="M833" s="581"/>
      <c r="N833" s="581"/>
      <c r="O833" s="581"/>
      <c r="P833" s="581"/>
      <c r="Q833" s="578"/>
      <c r="R833" s="578"/>
      <c r="S833" s="581"/>
      <c r="T833" s="581"/>
      <c r="U833" s="581"/>
      <c r="V833" s="581"/>
      <c r="W833" s="581"/>
      <c r="X833" s="581"/>
      <c r="Y833" s="582"/>
      <c r="Z833" s="582"/>
      <c r="AA833" s="581"/>
      <c r="AB833" s="581"/>
    </row>
    <row r="834" spans="8:8" ht="16.5" customHeight="1">
      <c r="A834" s="578"/>
      <c r="B834" s="581"/>
      <c r="C834" s="581"/>
      <c r="D834" s="581"/>
      <c r="G834" s="581"/>
      <c r="H834" s="581"/>
      <c r="I834" s="581"/>
      <c r="J834" s="581"/>
      <c r="K834" s="581"/>
      <c r="L834" s="581"/>
      <c r="M834" s="581"/>
      <c r="N834" s="581"/>
      <c r="O834" s="581"/>
      <c r="P834" s="581"/>
      <c r="Q834" s="578"/>
      <c r="R834" s="578"/>
      <c r="S834" s="581"/>
      <c r="T834" s="581"/>
      <c r="U834" s="581"/>
      <c r="V834" s="581"/>
      <c r="W834" s="581"/>
      <c r="X834" s="581"/>
      <c r="Y834" s="582"/>
      <c r="Z834" s="582"/>
      <c r="AA834" s="581"/>
      <c r="AB834" s="581"/>
    </row>
    <row r="835" spans="8:8" ht="16.5" customHeight="1">
      <c r="A835" s="578"/>
      <c r="B835" s="581"/>
      <c r="C835" s="581"/>
      <c r="D835" s="581"/>
      <c r="G835" s="581"/>
      <c r="H835" s="581"/>
      <c r="I835" s="581"/>
      <c r="J835" s="581"/>
      <c r="K835" s="581"/>
      <c r="L835" s="581"/>
      <c r="M835" s="581"/>
      <c r="N835" s="581"/>
      <c r="O835" s="581"/>
      <c r="P835" s="581"/>
      <c r="Q835" s="578"/>
      <c r="R835" s="578"/>
      <c r="S835" s="581"/>
      <c r="T835" s="581"/>
      <c r="U835" s="581"/>
      <c r="V835" s="581"/>
      <c r="W835" s="581"/>
      <c r="X835" s="581"/>
      <c r="Y835" s="582"/>
      <c r="Z835" s="582"/>
      <c r="AA835" s="581"/>
      <c r="AB835" s="581"/>
    </row>
    <row r="836" spans="8:8" ht="16.5" customHeight="1">
      <c r="A836" s="578"/>
      <c r="B836" s="581"/>
      <c r="C836" s="581"/>
      <c r="D836" s="581"/>
      <c r="G836" s="581"/>
      <c r="H836" s="581"/>
      <c r="I836" s="581"/>
      <c r="J836" s="581"/>
      <c r="K836" s="581"/>
      <c r="L836" s="581"/>
      <c r="M836" s="581"/>
      <c r="N836" s="581"/>
      <c r="O836" s="581"/>
      <c r="P836" s="581"/>
      <c r="Q836" s="578"/>
      <c r="R836" s="578"/>
      <c r="S836" s="581"/>
      <c r="T836" s="581"/>
      <c r="U836" s="581"/>
      <c r="V836" s="581"/>
      <c r="W836" s="581"/>
      <c r="X836" s="581"/>
      <c r="Y836" s="582"/>
      <c r="Z836" s="582"/>
      <c r="AA836" s="581"/>
      <c r="AB836" s="581"/>
    </row>
    <row r="837" spans="8:8" ht="16.5" customHeight="1">
      <c r="A837" s="578"/>
      <c r="B837" s="581"/>
      <c r="C837" s="581"/>
      <c r="D837" s="581"/>
      <c r="G837" s="581"/>
      <c r="H837" s="581"/>
      <c r="I837" s="581"/>
      <c r="J837" s="581"/>
      <c r="K837" s="581"/>
      <c r="L837" s="581"/>
      <c r="M837" s="581"/>
      <c r="N837" s="581"/>
      <c r="O837" s="581"/>
      <c r="P837" s="581"/>
      <c r="Q837" s="578"/>
      <c r="R837" s="578"/>
      <c r="S837" s="581"/>
      <c r="T837" s="581"/>
      <c r="U837" s="581"/>
      <c r="V837" s="581"/>
      <c r="W837" s="581"/>
      <c r="X837" s="581"/>
      <c r="Y837" s="582"/>
      <c r="Z837" s="582"/>
      <c r="AA837" s="581"/>
      <c r="AB837" s="581"/>
    </row>
    <row r="838" spans="8:8" ht="16.5" customHeight="1">
      <c r="A838" s="578"/>
      <c r="B838" s="581"/>
      <c r="C838" s="581"/>
      <c r="D838" s="581"/>
      <c r="G838" s="581"/>
      <c r="H838" s="581"/>
      <c r="I838" s="581"/>
      <c r="J838" s="581"/>
      <c r="K838" s="581"/>
      <c r="L838" s="581"/>
      <c r="M838" s="581"/>
      <c r="N838" s="581"/>
      <c r="O838" s="581"/>
      <c r="P838" s="581"/>
      <c r="Q838" s="578"/>
      <c r="R838" s="578"/>
      <c r="S838" s="581"/>
      <c r="T838" s="581"/>
      <c r="U838" s="581"/>
      <c r="V838" s="581"/>
      <c r="W838" s="581"/>
      <c r="X838" s="581"/>
      <c r="Y838" s="582"/>
      <c r="Z838" s="582"/>
      <c r="AA838" s="581"/>
      <c r="AB838" s="581"/>
    </row>
    <row r="839" spans="8:8" ht="16.5" customHeight="1">
      <c r="A839" s="578"/>
      <c r="B839" s="581"/>
      <c r="C839" s="581"/>
      <c r="D839" s="581"/>
      <c r="G839" s="581"/>
      <c r="H839" s="581"/>
      <c r="I839" s="581"/>
      <c r="J839" s="581"/>
      <c r="K839" s="581"/>
      <c r="L839" s="581"/>
      <c r="M839" s="581"/>
      <c r="N839" s="581"/>
      <c r="O839" s="581"/>
      <c r="P839" s="581"/>
      <c r="Q839" s="578"/>
      <c r="R839" s="578"/>
      <c r="S839" s="581"/>
      <c r="T839" s="581"/>
      <c r="U839" s="581"/>
      <c r="V839" s="581"/>
      <c r="W839" s="581"/>
      <c r="X839" s="581"/>
      <c r="Y839" s="582"/>
      <c r="Z839" s="582"/>
      <c r="AA839" s="581"/>
      <c r="AB839" s="581"/>
    </row>
    <row r="840" spans="8:8" ht="16.5" customHeight="1">
      <c r="A840" s="578"/>
      <c r="B840" s="581"/>
      <c r="C840" s="581"/>
      <c r="D840" s="581"/>
      <c r="G840" s="581"/>
      <c r="H840" s="581"/>
      <c r="I840" s="581"/>
      <c r="J840" s="581"/>
      <c r="K840" s="581"/>
      <c r="L840" s="581"/>
      <c r="M840" s="581"/>
      <c r="N840" s="581"/>
      <c r="O840" s="581"/>
      <c r="P840" s="581"/>
      <c r="Q840" s="578"/>
      <c r="R840" s="578"/>
      <c r="S840" s="581"/>
      <c r="T840" s="581"/>
      <c r="U840" s="581"/>
      <c r="V840" s="581"/>
      <c r="W840" s="581"/>
      <c r="X840" s="581"/>
      <c r="Y840" s="582"/>
      <c r="Z840" s="582"/>
      <c r="AA840" s="581"/>
      <c r="AB840" s="581"/>
    </row>
    <row r="841" spans="8:8" ht="16.5" customHeight="1">
      <c r="A841" s="578"/>
      <c r="B841" s="581"/>
      <c r="C841" s="581"/>
      <c r="D841" s="581"/>
      <c r="G841" s="581"/>
      <c r="H841" s="581"/>
      <c r="I841" s="581"/>
      <c r="J841" s="581"/>
      <c r="K841" s="581"/>
      <c r="L841" s="581"/>
      <c r="M841" s="581"/>
      <c r="N841" s="581"/>
      <c r="O841" s="581"/>
      <c r="P841" s="581"/>
      <c r="Q841" s="578"/>
      <c r="R841" s="578"/>
      <c r="S841" s="581"/>
      <c r="T841" s="581"/>
      <c r="U841" s="581"/>
      <c r="V841" s="581"/>
      <c r="W841" s="581"/>
      <c r="X841" s="581"/>
      <c r="Y841" s="582"/>
      <c r="Z841" s="582"/>
      <c r="AA841" s="581"/>
      <c r="AB841" s="581"/>
    </row>
    <row r="842" spans="8:8" ht="16.5" customHeight="1">
      <c r="A842" s="578"/>
      <c r="B842" s="581"/>
      <c r="C842" s="581"/>
      <c r="D842" s="581"/>
      <c r="G842" s="581"/>
      <c r="H842" s="581"/>
      <c r="I842" s="581"/>
      <c r="J842" s="581"/>
      <c r="K842" s="581"/>
      <c r="L842" s="581"/>
      <c r="M842" s="581"/>
      <c r="N842" s="581"/>
      <c r="O842" s="581"/>
      <c r="P842" s="581"/>
      <c r="Q842" s="578"/>
      <c r="R842" s="578"/>
      <c r="S842" s="581"/>
      <c r="T842" s="581"/>
      <c r="U842" s="581"/>
      <c r="V842" s="581"/>
      <c r="W842" s="581"/>
      <c r="X842" s="581"/>
      <c r="Y842" s="582"/>
      <c r="Z842" s="582"/>
      <c r="AA842" s="581"/>
      <c r="AB842" s="581"/>
    </row>
    <row r="843" spans="8:8" ht="16.5" customHeight="1">
      <c r="A843" s="578"/>
      <c r="B843" s="581"/>
      <c r="C843" s="581"/>
      <c r="D843" s="581"/>
      <c r="G843" s="581"/>
      <c r="H843" s="581"/>
      <c r="I843" s="581"/>
      <c r="J843" s="581"/>
      <c r="K843" s="581"/>
      <c r="L843" s="581"/>
      <c r="M843" s="581"/>
      <c r="N843" s="581"/>
      <c r="O843" s="581"/>
      <c r="P843" s="581"/>
      <c r="Q843" s="578"/>
      <c r="R843" s="578"/>
      <c r="S843" s="581"/>
      <c r="T843" s="581"/>
      <c r="U843" s="581"/>
      <c r="V843" s="581"/>
      <c r="W843" s="581"/>
      <c r="X843" s="581"/>
      <c r="Y843" s="582"/>
      <c r="Z843" s="582"/>
      <c r="AA843" s="581"/>
      <c r="AB843" s="581"/>
    </row>
    <row r="844" spans="8:8" ht="16.5" customHeight="1">
      <c r="A844" s="578"/>
      <c r="B844" s="581"/>
      <c r="C844" s="581"/>
      <c r="D844" s="581"/>
      <c r="G844" s="581"/>
      <c r="H844" s="581"/>
      <c r="I844" s="581"/>
      <c r="J844" s="581"/>
      <c r="K844" s="581"/>
      <c r="L844" s="581"/>
      <c r="M844" s="581"/>
      <c r="N844" s="581"/>
      <c r="O844" s="581"/>
      <c r="P844" s="581"/>
      <c r="Q844" s="578"/>
      <c r="R844" s="578"/>
      <c r="S844" s="581"/>
      <c r="T844" s="581"/>
      <c r="U844" s="581"/>
      <c r="V844" s="581"/>
      <c r="W844" s="581"/>
      <c r="X844" s="581"/>
      <c r="Y844" s="582"/>
      <c r="Z844" s="582"/>
      <c r="AA844" s="581"/>
      <c r="AB844" s="581"/>
    </row>
    <row r="845" spans="8:8" ht="16.5" customHeight="1">
      <c r="A845" s="578"/>
      <c r="B845" s="581"/>
      <c r="C845" s="581"/>
      <c r="D845" s="581"/>
      <c r="G845" s="581"/>
      <c r="H845" s="581"/>
      <c r="I845" s="581"/>
      <c r="J845" s="581"/>
      <c r="K845" s="581"/>
      <c r="L845" s="581"/>
      <c r="M845" s="581"/>
      <c r="N845" s="581"/>
      <c r="O845" s="581"/>
      <c r="P845" s="581"/>
      <c r="Q845" s="578"/>
      <c r="R845" s="578"/>
      <c r="S845" s="581"/>
      <c r="T845" s="581"/>
      <c r="U845" s="581"/>
      <c r="V845" s="581"/>
      <c r="W845" s="581"/>
      <c r="X845" s="581"/>
      <c r="Y845" s="582"/>
      <c r="Z845" s="582"/>
      <c r="AA845" s="581"/>
      <c r="AB845" s="581"/>
    </row>
    <row r="846" spans="8:8" ht="16.5" customHeight="1">
      <c r="A846" s="578"/>
      <c r="B846" s="581"/>
      <c r="C846" s="581"/>
      <c r="D846" s="581"/>
      <c r="G846" s="581"/>
      <c r="H846" s="581"/>
      <c r="I846" s="581"/>
      <c r="J846" s="581"/>
      <c r="K846" s="581"/>
      <c r="L846" s="581"/>
      <c r="M846" s="581"/>
      <c r="N846" s="581"/>
      <c r="O846" s="581"/>
      <c r="P846" s="581"/>
      <c r="Q846" s="578"/>
      <c r="R846" s="578"/>
      <c r="S846" s="581"/>
      <c r="T846" s="581"/>
      <c r="U846" s="581"/>
      <c r="V846" s="581"/>
      <c r="W846" s="581"/>
      <c r="X846" s="581"/>
      <c r="Y846" s="582"/>
      <c r="Z846" s="582"/>
      <c r="AA846" s="581"/>
      <c r="AB846" s="581"/>
    </row>
    <row r="847" spans="8:8" ht="16.5" customHeight="1">
      <c r="A847" s="578"/>
      <c r="B847" s="581"/>
      <c r="C847" s="581"/>
      <c r="D847" s="581"/>
      <c r="G847" s="581"/>
      <c r="H847" s="581"/>
      <c r="I847" s="581"/>
      <c r="J847" s="581"/>
      <c r="K847" s="581"/>
      <c r="L847" s="581"/>
      <c r="M847" s="581"/>
      <c r="N847" s="581"/>
      <c r="O847" s="581"/>
      <c r="P847" s="581"/>
      <c r="Q847" s="578"/>
      <c r="R847" s="578"/>
      <c r="S847" s="581"/>
      <c r="T847" s="581"/>
      <c r="U847" s="581"/>
      <c r="V847" s="581"/>
      <c r="W847" s="581"/>
      <c r="X847" s="581"/>
      <c r="Y847" s="582"/>
      <c r="Z847" s="582"/>
      <c r="AA847" s="581"/>
      <c r="AB847" s="581"/>
    </row>
    <row r="848" spans="8:8" ht="16.5" customHeight="1">
      <c r="A848" s="578"/>
      <c r="B848" s="581"/>
      <c r="C848" s="581"/>
      <c r="D848" s="581"/>
      <c r="G848" s="581"/>
      <c r="H848" s="581"/>
      <c r="I848" s="581"/>
      <c r="J848" s="581"/>
      <c r="K848" s="581"/>
      <c r="L848" s="581"/>
      <c r="M848" s="581"/>
      <c r="N848" s="581"/>
      <c r="O848" s="581"/>
      <c r="P848" s="581"/>
      <c r="Q848" s="578"/>
      <c r="R848" s="578"/>
      <c r="S848" s="581"/>
      <c r="T848" s="581"/>
      <c r="U848" s="581"/>
      <c r="V848" s="581"/>
      <c r="W848" s="581"/>
      <c r="X848" s="581"/>
      <c r="Y848" s="582"/>
      <c r="Z848" s="582"/>
      <c r="AA848" s="581"/>
      <c r="AB848" s="581"/>
    </row>
    <row r="849" spans="8:8" ht="16.5" customHeight="1">
      <c r="A849" s="578"/>
      <c r="B849" s="581"/>
      <c r="C849" s="581"/>
      <c r="D849" s="581"/>
      <c r="G849" s="581"/>
      <c r="H849" s="581"/>
      <c r="I849" s="581"/>
      <c r="J849" s="581"/>
      <c r="K849" s="581"/>
      <c r="L849" s="581"/>
      <c r="M849" s="581"/>
      <c r="N849" s="581"/>
      <c r="O849" s="581"/>
      <c r="P849" s="581"/>
      <c r="Q849" s="578"/>
      <c r="R849" s="578"/>
      <c r="S849" s="581"/>
      <c r="T849" s="581"/>
      <c r="U849" s="581"/>
      <c r="V849" s="581"/>
      <c r="W849" s="581"/>
      <c r="X849" s="581"/>
      <c r="Y849" s="582"/>
      <c r="Z849" s="582"/>
      <c r="AA849" s="581"/>
      <c r="AB849" s="581"/>
    </row>
    <row r="850" spans="8:8" ht="16.5" customHeight="1">
      <c r="A850" s="578"/>
      <c r="B850" s="581"/>
      <c r="C850" s="581"/>
      <c r="D850" s="581"/>
      <c r="G850" s="581"/>
      <c r="H850" s="581"/>
      <c r="I850" s="581"/>
      <c r="J850" s="581"/>
      <c r="K850" s="581"/>
      <c r="L850" s="581"/>
      <c r="M850" s="581"/>
      <c r="N850" s="581"/>
      <c r="O850" s="581"/>
      <c r="P850" s="581"/>
      <c r="Q850" s="578"/>
      <c r="R850" s="578"/>
      <c r="S850" s="581"/>
      <c r="T850" s="581"/>
      <c r="U850" s="581"/>
      <c r="V850" s="581"/>
      <c r="W850" s="581"/>
      <c r="X850" s="581"/>
      <c r="Y850" s="582"/>
      <c r="Z850" s="582"/>
      <c r="AA850" s="581"/>
      <c r="AB850" s="581"/>
    </row>
    <row r="851" spans="8:8" ht="16.5" customHeight="1">
      <c r="A851" s="578"/>
      <c r="B851" s="581"/>
      <c r="C851" s="581"/>
      <c r="D851" s="581"/>
      <c r="G851" s="581"/>
      <c r="H851" s="581"/>
      <c r="I851" s="581"/>
      <c r="J851" s="581"/>
      <c r="K851" s="581"/>
      <c r="L851" s="581"/>
      <c r="M851" s="581"/>
      <c r="N851" s="581"/>
      <c r="O851" s="581"/>
      <c r="P851" s="581"/>
      <c r="Q851" s="578"/>
      <c r="R851" s="578"/>
      <c r="S851" s="581"/>
      <c r="T851" s="581"/>
      <c r="U851" s="581"/>
      <c r="V851" s="581"/>
      <c r="W851" s="581"/>
      <c r="X851" s="581"/>
      <c r="Y851" s="582"/>
      <c r="Z851" s="582"/>
      <c r="AA851" s="581"/>
      <c r="AB851" s="581"/>
    </row>
    <row r="852" spans="8:8" ht="16.5" customHeight="1">
      <c r="A852" s="578"/>
      <c r="B852" s="581"/>
      <c r="C852" s="581"/>
      <c r="D852" s="581"/>
      <c r="G852" s="581"/>
      <c r="H852" s="581"/>
      <c r="I852" s="581"/>
      <c r="J852" s="581"/>
      <c r="K852" s="581"/>
      <c r="L852" s="581"/>
      <c r="M852" s="581"/>
      <c r="N852" s="581"/>
      <c r="O852" s="581"/>
      <c r="P852" s="581"/>
      <c r="Q852" s="578"/>
      <c r="R852" s="578"/>
      <c r="S852" s="581"/>
      <c r="T852" s="581"/>
      <c r="U852" s="581"/>
      <c r="V852" s="581"/>
      <c r="W852" s="581"/>
      <c r="X852" s="581"/>
      <c r="Y852" s="582"/>
      <c r="Z852" s="582"/>
      <c r="AA852" s="581"/>
      <c r="AB852" s="581"/>
    </row>
    <row r="853" spans="8:8" ht="16.5" customHeight="1">
      <c r="A853" s="578"/>
      <c r="B853" s="581"/>
      <c r="C853" s="581"/>
      <c r="D853" s="581"/>
      <c r="G853" s="581"/>
      <c r="H853" s="581"/>
      <c r="I853" s="581"/>
      <c r="J853" s="581"/>
      <c r="K853" s="581"/>
      <c r="L853" s="581"/>
      <c r="M853" s="581"/>
      <c r="N853" s="581"/>
      <c r="O853" s="581"/>
      <c r="P853" s="581"/>
      <c r="Q853" s="578"/>
      <c r="R853" s="578"/>
      <c r="S853" s="581"/>
      <c r="T853" s="581"/>
      <c r="U853" s="581"/>
      <c r="V853" s="581"/>
      <c r="W853" s="581"/>
      <c r="X853" s="581"/>
      <c r="Y853" s="582"/>
      <c r="Z853" s="582"/>
      <c r="AA853" s="581"/>
      <c r="AB853" s="581"/>
    </row>
    <row r="854" spans="8:8" ht="16.5" customHeight="1">
      <c r="A854" s="578"/>
      <c r="B854" s="581"/>
      <c r="C854" s="581"/>
      <c r="D854" s="581"/>
      <c r="G854" s="581"/>
      <c r="H854" s="581"/>
      <c r="I854" s="581"/>
      <c r="J854" s="581"/>
      <c r="K854" s="581"/>
      <c r="L854" s="581"/>
      <c r="M854" s="581"/>
      <c r="N854" s="581"/>
      <c r="O854" s="581"/>
      <c r="P854" s="581"/>
      <c r="Q854" s="578"/>
      <c r="R854" s="578"/>
      <c r="S854" s="581"/>
      <c r="T854" s="581"/>
      <c r="U854" s="581"/>
      <c r="V854" s="581"/>
      <c r="W854" s="581"/>
      <c r="X854" s="581"/>
      <c r="Y854" s="582"/>
      <c r="Z854" s="582"/>
      <c r="AA854" s="581"/>
      <c r="AB854" s="581"/>
    </row>
    <row r="855" spans="8:8" ht="16.5" customHeight="1">
      <c r="A855" s="578"/>
      <c r="B855" s="581"/>
      <c r="C855" s="581"/>
      <c r="D855" s="581"/>
      <c r="G855" s="581"/>
      <c r="H855" s="581"/>
      <c r="I855" s="581"/>
      <c r="J855" s="581"/>
      <c r="K855" s="581"/>
      <c r="L855" s="581"/>
      <c r="M855" s="581"/>
      <c r="N855" s="581"/>
      <c r="O855" s="581"/>
      <c r="P855" s="581"/>
      <c r="Q855" s="578"/>
      <c r="R855" s="578"/>
      <c r="S855" s="581"/>
      <c r="T855" s="581"/>
      <c r="U855" s="581"/>
      <c r="V855" s="581"/>
      <c r="W855" s="581"/>
      <c r="X855" s="581"/>
      <c r="Y855" s="582"/>
      <c r="Z855" s="582"/>
      <c r="AA855" s="581"/>
      <c r="AB855" s="581"/>
    </row>
    <row r="856" spans="8:8" ht="16.5" customHeight="1">
      <c r="A856" s="578"/>
      <c r="B856" s="581"/>
      <c r="C856" s="581"/>
      <c r="D856" s="581"/>
      <c r="G856" s="581"/>
      <c r="H856" s="581"/>
      <c r="I856" s="581"/>
      <c r="J856" s="581"/>
      <c r="K856" s="581"/>
      <c r="L856" s="581"/>
      <c r="M856" s="581"/>
      <c r="N856" s="581"/>
      <c r="O856" s="581"/>
      <c r="P856" s="581"/>
      <c r="Q856" s="578"/>
      <c r="R856" s="578"/>
      <c r="S856" s="581"/>
      <c r="T856" s="581"/>
      <c r="U856" s="581"/>
      <c r="V856" s="581"/>
      <c r="W856" s="581"/>
      <c r="X856" s="581"/>
      <c r="Y856" s="582"/>
      <c r="Z856" s="582"/>
      <c r="AA856" s="581"/>
      <c r="AB856" s="581"/>
    </row>
    <row r="857" spans="8:8" ht="16.5" customHeight="1">
      <c r="A857" s="578"/>
      <c r="B857" s="581"/>
      <c r="C857" s="581"/>
      <c r="D857" s="581"/>
      <c r="G857" s="581"/>
      <c r="H857" s="581"/>
      <c r="I857" s="581"/>
      <c r="J857" s="581"/>
      <c r="K857" s="581"/>
      <c r="L857" s="581"/>
      <c r="M857" s="581"/>
      <c r="N857" s="581"/>
      <c r="O857" s="581"/>
      <c r="P857" s="581"/>
      <c r="Q857" s="578"/>
      <c r="R857" s="578"/>
      <c r="S857" s="581"/>
      <c r="T857" s="581"/>
      <c r="U857" s="581"/>
      <c r="V857" s="581"/>
      <c r="W857" s="581"/>
      <c r="X857" s="581"/>
      <c r="Y857" s="582"/>
      <c r="Z857" s="582"/>
      <c r="AA857" s="581"/>
      <c r="AB857" s="581"/>
    </row>
    <row r="858" spans="8:8" ht="16.5" customHeight="1">
      <c r="A858" s="578"/>
      <c r="B858" s="581"/>
      <c r="C858" s="581"/>
      <c r="D858" s="581"/>
      <c r="G858" s="581"/>
      <c r="H858" s="581"/>
      <c r="I858" s="581"/>
      <c r="J858" s="581"/>
      <c r="K858" s="581"/>
      <c r="L858" s="581"/>
      <c r="M858" s="581"/>
      <c r="N858" s="581"/>
      <c r="O858" s="581"/>
      <c r="P858" s="581"/>
      <c r="Q858" s="578"/>
      <c r="R858" s="578"/>
      <c r="S858" s="581"/>
      <c r="T858" s="581"/>
      <c r="U858" s="581"/>
      <c r="V858" s="581"/>
      <c r="W858" s="581"/>
      <c r="X858" s="581"/>
      <c r="Y858" s="582"/>
      <c r="Z858" s="582"/>
      <c r="AA858" s="581"/>
      <c r="AB858" s="581"/>
    </row>
    <row r="859" spans="8:8" ht="16.5" customHeight="1">
      <c r="A859" s="578"/>
      <c r="B859" s="581"/>
      <c r="C859" s="581"/>
      <c r="D859" s="581"/>
      <c r="G859" s="581"/>
      <c r="H859" s="581"/>
      <c r="I859" s="581"/>
      <c r="J859" s="581"/>
      <c r="K859" s="581"/>
      <c r="L859" s="581"/>
      <c r="M859" s="581"/>
      <c r="N859" s="581"/>
      <c r="O859" s="581"/>
      <c r="P859" s="581"/>
      <c r="Q859" s="578"/>
      <c r="R859" s="578"/>
      <c r="S859" s="581"/>
      <c r="T859" s="581"/>
      <c r="U859" s="581"/>
      <c r="V859" s="581"/>
      <c r="W859" s="581"/>
      <c r="X859" s="581"/>
      <c r="Y859" s="582"/>
      <c r="Z859" s="582"/>
      <c r="AA859" s="581"/>
      <c r="AB859" s="581"/>
    </row>
    <row r="860" spans="8:8" ht="16.5" customHeight="1">
      <c r="A860" s="578"/>
      <c r="B860" s="581"/>
      <c r="C860" s="581"/>
      <c r="D860" s="581"/>
      <c r="G860" s="581"/>
      <c r="H860" s="581"/>
      <c r="I860" s="581"/>
      <c r="J860" s="581"/>
      <c r="K860" s="581"/>
      <c r="L860" s="581"/>
      <c r="M860" s="581"/>
      <c r="N860" s="581"/>
      <c r="O860" s="581"/>
      <c r="P860" s="581"/>
      <c r="Q860" s="578"/>
      <c r="R860" s="578"/>
      <c r="S860" s="581"/>
      <c r="T860" s="581"/>
      <c r="U860" s="581"/>
      <c r="V860" s="581"/>
      <c r="W860" s="581"/>
      <c r="X860" s="581"/>
      <c r="Y860" s="582"/>
      <c r="Z860" s="582"/>
      <c r="AA860" s="581"/>
      <c r="AB860" s="581"/>
    </row>
    <row r="861" spans="8:8" ht="16.5" customHeight="1">
      <c r="A861" s="578"/>
      <c r="B861" s="581"/>
      <c r="C861" s="581"/>
      <c r="D861" s="581"/>
      <c r="G861" s="581"/>
      <c r="H861" s="581"/>
      <c r="I861" s="581"/>
      <c r="J861" s="581"/>
      <c r="K861" s="581"/>
      <c r="L861" s="581"/>
      <c r="M861" s="581"/>
      <c r="N861" s="581"/>
      <c r="O861" s="581"/>
      <c r="P861" s="581"/>
      <c r="Q861" s="578"/>
      <c r="R861" s="578"/>
      <c r="S861" s="581"/>
      <c r="T861" s="581"/>
      <c r="U861" s="581"/>
      <c r="V861" s="581"/>
      <c r="W861" s="581"/>
      <c r="X861" s="581"/>
      <c r="Y861" s="582"/>
      <c r="Z861" s="582"/>
      <c r="AA861" s="581"/>
      <c r="AB861" s="581"/>
    </row>
    <row r="862" spans="8:8" ht="16.5" customHeight="1">
      <c r="A862" s="578"/>
      <c r="B862" s="581"/>
      <c r="C862" s="581"/>
      <c r="D862" s="581"/>
      <c r="G862" s="581"/>
      <c r="H862" s="581"/>
      <c r="I862" s="581"/>
      <c r="J862" s="581"/>
      <c r="K862" s="581"/>
      <c r="L862" s="581"/>
      <c r="M862" s="581"/>
      <c r="N862" s="581"/>
      <c r="O862" s="581"/>
      <c r="P862" s="581"/>
      <c r="Q862" s="578"/>
      <c r="R862" s="578"/>
      <c r="S862" s="581"/>
      <c r="T862" s="581"/>
      <c r="U862" s="581"/>
      <c r="V862" s="581"/>
      <c r="W862" s="581"/>
      <c r="X862" s="581"/>
      <c r="Y862" s="582"/>
      <c r="Z862" s="582"/>
      <c r="AA862" s="581"/>
      <c r="AB862" s="581"/>
    </row>
    <row r="863" spans="8:8" ht="16.5" customHeight="1">
      <c r="A863" s="578"/>
      <c r="B863" s="581"/>
      <c r="C863" s="581"/>
      <c r="D863" s="581"/>
      <c r="G863" s="581"/>
      <c r="H863" s="581"/>
      <c r="I863" s="581"/>
      <c r="J863" s="581"/>
      <c r="K863" s="581"/>
      <c r="L863" s="581"/>
      <c r="M863" s="581"/>
      <c r="N863" s="581"/>
      <c r="O863" s="581"/>
      <c r="P863" s="581"/>
      <c r="Q863" s="578"/>
      <c r="R863" s="578"/>
      <c r="S863" s="581"/>
      <c r="T863" s="581"/>
      <c r="U863" s="581"/>
      <c r="V863" s="581"/>
      <c r="W863" s="581"/>
      <c r="X863" s="581"/>
      <c r="Y863" s="582"/>
      <c r="Z863" s="582"/>
      <c r="AA863" s="581"/>
      <c r="AB863" s="581"/>
    </row>
    <row r="864" spans="8:8" ht="16.5" customHeight="1">
      <c r="A864" s="578"/>
      <c r="B864" s="581"/>
      <c r="C864" s="581"/>
      <c r="D864" s="581"/>
      <c r="G864" s="581"/>
      <c r="H864" s="581"/>
      <c r="I864" s="581"/>
      <c r="J864" s="581"/>
      <c r="K864" s="581"/>
      <c r="L864" s="581"/>
      <c r="M864" s="581"/>
      <c r="N864" s="581"/>
      <c r="O864" s="581"/>
      <c r="P864" s="581"/>
      <c r="Q864" s="578"/>
      <c r="R864" s="578"/>
      <c r="S864" s="581"/>
      <c r="T864" s="581"/>
      <c r="U864" s="581"/>
      <c r="V864" s="581"/>
      <c r="W864" s="581"/>
      <c r="X864" s="581"/>
      <c r="Y864" s="582"/>
      <c r="Z864" s="582"/>
      <c r="AA864" s="581"/>
      <c r="AB864" s="581"/>
    </row>
    <row r="865" spans="8:8" ht="16.5" customHeight="1">
      <c r="A865" s="578"/>
      <c r="B865" s="581"/>
      <c r="C865" s="581"/>
      <c r="D865" s="581"/>
      <c r="G865" s="581"/>
      <c r="H865" s="581"/>
      <c r="I865" s="581"/>
      <c r="J865" s="581"/>
      <c r="K865" s="581"/>
      <c r="L865" s="581"/>
      <c r="M865" s="581"/>
      <c r="N865" s="581"/>
      <c r="O865" s="581"/>
      <c r="P865" s="581"/>
      <c r="Q865" s="578"/>
      <c r="R865" s="578"/>
      <c r="S865" s="581"/>
      <c r="T865" s="581"/>
      <c r="U865" s="581"/>
      <c r="V865" s="581"/>
      <c r="W865" s="581"/>
      <c r="X865" s="581"/>
      <c r="Y865" s="582"/>
      <c r="Z865" s="582"/>
      <c r="AA865" s="581"/>
      <c r="AB865" s="581"/>
    </row>
    <row r="866" spans="8:8" ht="16.5" customHeight="1">
      <c r="A866" s="578"/>
      <c r="B866" s="581"/>
      <c r="C866" s="581"/>
      <c r="D866" s="581"/>
      <c r="G866" s="581"/>
      <c r="H866" s="581"/>
      <c r="I866" s="581"/>
      <c r="J866" s="581"/>
      <c r="K866" s="581"/>
      <c r="L866" s="581"/>
      <c r="M866" s="581"/>
      <c r="N866" s="581"/>
      <c r="O866" s="581"/>
      <c r="P866" s="581"/>
      <c r="Q866" s="578"/>
      <c r="R866" s="578"/>
      <c r="S866" s="581"/>
      <c r="T866" s="581"/>
      <c r="U866" s="581"/>
      <c r="V866" s="581"/>
      <c r="W866" s="581"/>
      <c r="X866" s="581"/>
      <c r="Y866" s="582"/>
      <c r="Z866" s="582"/>
      <c r="AA866" s="581"/>
      <c r="AB866" s="581"/>
    </row>
    <row r="867" spans="8:8" ht="16.5" customHeight="1">
      <c r="A867" s="578"/>
      <c r="B867" s="581"/>
      <c r="C867" s="581"/>
      <c r="D867" s="581"/>
      <c r="G867" s="581"/>
      <c r="H867" s="581"/>
      <c r="I867" s="581"/>
      <c r="J867" s="581"/>
      <c r="K867" s="581"/>
      <c r="L867" s="581"/>
      <c r="M867" s="581"/>
      <c r="N867" s="581"/>
      <c r="O867" s="581"/>
      <c r="P867" s="581"/>
      <c r="Q867" s="578"/>
      <c r="R867" s="578"/>
      <c r="S867" s="581"/>
      <c r="T867" s="581"/>
      <c r="U867" s="581"/>
      <c r="V867" s="581"/>
      <c r="W867" s="581"/>
      <c r="X867" s="581"/>
      <c r="Y867" s="582"/>
      <c r="Z867" s="582"/>
      <c r="AA867" s="581"/>
      <c r="AB867" s="581"/>
    </row>
    <row r="868" spans="8:8" ht="16.5" customHeight="1">
      <c r="A868" s="578"/>
      <c r="B868" s="581"/>
      <c r="C868" s="581"/>
      <c r="D868" s="581"/>
      <c r="G868" s="581"/>
      <c r="H868" s="581"/>
      <c r="I868" s="581"/>
      <c r="J868" s="581"/>
      <c r="K868" s="581"/>
      <c r="L868" s="581"/>
      <c r="M868" s="581"/>
      <c r="N868" s="581"/>
      <c r="O868" s="581"/>
      <c r="P868" s="581"/>
      <c r="Q868" s="578"/>
      <c r="R868" s="578"/>
      <c r="S868" s="581"/>
      <c r="T868" s="581"/>
      <c r="U868" s="581"/>
      <c r="V868" s="581"/>
      <c r="W868" s="581"/>
      <c r="X868" s="581"/>
      <c r="Y868" s="582"/>
      <c r="Z868" s="582"/>
      <c r="AA868" s="581"/>
      <c r="AB868" s="581"/>
    </row>
    <row r="869" spans="8:8" ht="16.5" customHeight="1">
      <c r="A869" s="578"/>
      <c r="B869" s="581"/>
      <c r="C869" s="581"/>
      <c r="D869" s="581"/>
      <c r="G869" s="581"/>
      <c r="H869" s="581"/>
      <c r="I869" s="581"/>
      <c r="J869" s="581"/>
      <c r="K869" s="581"/>
      <c r="L869" s="581"/>
      <c r="M869" s="581"/>
      <c r="N869" s="581"/>
      <c r="O869" s="581"/>
      <c r="P869" s="581"/>
      <c r="Q869" s="578"/>
      <c r="R869" s="578"/>
      <c r="S869" s="581"/>
      <c r="T869" s="581"/>
      <c r="U869" s="581"/>
      <c r="V869" s="581"/>
      <c r="W869" s="581"/>
      <c r="X869" s="581"/>
      <c r="Y869" s="582"/>
      <c r="Z869" s="582"/>
      <c r="AA869" s="581"/>
      <c r="AB869" s="581"/>
    </row>
    <row r="870" spans="8:8" ht="16.5" customHeight="1">
      <c r="A870" s="578"/>
      <c r="B870" s="581"/>
      <c r="C870" s="581"/>
      <c r="D870" s="581"/>
      <c r="G870" s="581"/>
      <c r="H870" s="581"/>
      <c r="I870" s="581"/>
      <c r="J870" s="581"/>
      <c r="K870" s="581"/>
      <c r="L870" s="581"/>
      <c r="M870" s="581"/>
      <c r="N870" s="581"/>
      <c r="O870" s="581"/>
      <c r="P870" s="581"/>
      <c r="Q870" s="578"/>
      <c r="R870" s="578"/>
      <c r="S870" s="581"/>
      <c r="T870" s="581"/>
      <c r="U870" s="581"/>
      <c r="V870" s="581"/>
      <c r="W870" s="581"/>
      <c r="X870" s="581"/>
      <c r="Y870" s="582"/>
      <c r="Z870" s="582"/>
      <c r="AA870" s="581"/>
      <c r="AB870" s="581"/>
    </row>
    <row r="871" spans="8:8" ht="16.5" customHeight="1">
      <c r="A871" s="578"/>
      <c r="B871" s="581"/>
      <c r="C871" s="581"/>
      <c r="D871" s="581"/>
      <c r="G871" s="581"/>
      <c r="H871" s="581"/>
      <c r="I871" s="581"/>
      <c r="J871" s="581"/>
      <c r="K871" s="581"/>
      <c r="L871" s="581"/>
      <c r="M871" s="581"/>
      <c r="N871" s="581"/>
      <c r="O871" s="581"/>
      <c r="P871" s="581"/>
      <c r="Q871" s="578"/>
      <c r="R871" s="578"/>
      <c r="S871" s="581"/>
      <c r="T871" s="581"/>
      <c r="U871" s="581"/>
      <c r="V871" s="581"/>
      <c r="W871" s="581"/>
      <c r="X871" s="581"/>
      <c r="Y871" s="582"/>
      <c r="Z871" s="582"/>
      <c r="AA871" s="581"/>
      <c r="AB871" s="581"/>
    </row>
    <row r="872" spans="8:8" ht="16.5" customHeight="1">
      <c r="A872" s="578"/>
      <c r="B872" s="581"/>
      <c r="C872" s="581"/>
      <c r="D872" s="581"/>
      <c r="G872" s="581"/>
      <c r="H872" s="581"/>
      <c r="I872" s="581"/>
      <c r="J872" s="581"/>
      <c r="K872" s="581"/>
      <c r="L872" s="581"/>
      <c r="M872" s="581"/>
      <c r="N872" s="581"/>
      <c r="O872" s="581"/>
      <c r="P872" s="581"/>
      <c r="Q872" s="578"/>
      <c r="R872" s="578"/>
      <c r="S872" s="581"/>
      <c r="T872" s="581"/>
      <c r="U872" s="581"/>
      <c r="V872" s="581"/>
      <c r="W872" s="581"/>
      <c r="X872" s="581"/>
      <c r="Y872" s="582"/>
      <c r="Z872" s="582"/>
      <c r="AA872" s="581"/>
      <c r="AB872" s="581"/>
    </row>
    <row r="873" spans="8:8" ht="16.5" customHeight="1">
      <c r="A873" s="578"/>
      <c r="B873" s="581"/>
      <c r="C873" s="581"/>
      <c r="D873" s="581"/>
      <c r="G873" s="581"/>
      <c r="H873" s="581"/>
      <c r="I873" s="581"/>
      <c r="J873" s="581"/>
      <c r="K873" s="581"/>
      <c r="L873" s="581"/>
      <c r="M873" s="581"/>
      <c r="N873" s="581"/>
      <c r="O873" s="581"/>
      <c r="P873" s="581"/>
      <c r="Q873" s="578"/>
      <c r="R873" s="578"/>
      <c r="S873" s="581"/>
      <c r="T873" s="581"/>
      <c r="U873" s="581"/>
      <c r="V873" s="581"/>
      <c r="W873" s="581"/>
      <c r="X873" s="581"/>
      <c r="Y873" s="582"/>
      <c r="Z873" s="582"/>
      <c r="AA873" s="581"/>
      <c r="AB873" s="581"/>
    </row>
    <row r="874" spans="8:8" ht="16.5" customHeight="1">
      <c r="A874" s="578"/>
      <c r="B874" s="581"/>
      <c r="C874" s="581"/>
      <c r="D874" s="581"/>
      <c r="G874" s="581"/>
      <c r="H874" s="581"/>
      <c r="I874" s="581"/>
      <c r="J874" s="581"/>
      <c r="K874" s="581"/>
      <c r="L874" s="581"/>
      <c r="M874" s="581"/>
      <c r="N874" s="581"/>
      <c r="O874" s="581"/>
      <c r="P874" s="581"/>
      <c r="Q874" s="578"/>
      <c r="R874" s="578"/>
      <c r="S874" s="581"/>
      <c r="T874" s="581"/>
      <c r="U874" s="581"/>
      <c r="V874" s="581"/>
      <c r="W874" s="581"/>
      <c r="X874" s="581"/>
      <c r="Y874" s="582"/>
      <c r="Z874" s="582"/>
      <c r="AA874" s="581"/>
      <c r="AB874" s="581"/>
    </row>
    <row r="875" spans="8:8" ht="16.5" customHeight="1">
      <c r="A875" s="578"/>
      <c r="B875" s="581"/>
      <c r="C875" s="581"/>
      <c r="D875" s="581"/>
      <c r="G875" s="581"/>
      <c r="H875" s="581"/>
      <c r="I875" s="581"/>
      <c r="J875" s="581"/>
      <c r="K875" s="581"/>
      <c r="L875" s="581"/>
      <c r="M875" s="581"/>
      <c r="N875" s="581"/>
      <c r="O875" s="581"/>
      <c r="P875" s="581"/>
      <c r="Q875" s="578"/>
      <c r="R875" s="578"/>
      <c r="S875" s="581"/>
      <c r="T875" s="581"/>
      <c r="U875" s="581"/>
      <c r="V875" s="581"/>
      <c r="W875" s="581"/>
      <c r="X875" s="581"/>
      <c r="Y875" s="582"/>
      <c r="Z875" s="582"/>
      <c r="AA875" s="581"/>
      <c r="AB875" s="581"/>
    </row>
    <row r="876" spans="8:8" ht="16.5" customHeight="1">
      <c r="A876" s="578"/>
      <c r="B876" s="581"/>
      <c r="C876" s="581"/>
      <c r="D876" s="581"/>
      <c r="G876" s="581"/>
      <c r="H876" s="581"/>
      <c r="I876" s="581"/>
      <c r="J876" s="581"/>
      <c r="K876" s="581"/>
      <c r="L876" s="581"/>
      <c r="M876" s="581"/>
      <c r="N876" s="581"/>
      <c r="O876" s="581"/>
      <c r="P876" s="581"/>
      <c r="Q876" s="578"/>
      <c r="R876" s="578"/>
      <c r="S876" s="581"/>
      <c r="T876" s="581"/>
      <c r="U876" s="581"/>
      <c r="V876" s="581"/>
      <c r="W876" s="581"/>
      <c r="X876" s="581"/>
      <c r="Y876" s="582"/>
      <c r="Z876" s="582"/>
      <c r="AA876" s="581"/>
      <c r="AB876" s="581"/>
    </row>
    <row r="877" spans="8:8" ht="16.5" customHeight="1">
      <c r="A877" s="578"/>
      <c r="B877" s="581"/>
      <c r="C877" s="581"/>
      <c r="D877" s="581"/>
      <c r="G877" s="581"/>
      <c r="H877" s="581"/>
      <c r="I877" s="581"/>
      <c r="J877" s="581"/>
      <c r="K877" s="581"/>
      <c r="L877" s="581"/>
      <c r="M877" s="581"/>
      <c r="N877" s="581"/>
      <c r="O877" s="581"/>
      <c r="P877" s="581"/>
      <c r="Q877" s="578"/>
      <c r="R877" s="578"/>
      <c r="S877" s="581"/>
      <c r="T877" s="581"/>
      <c r="U877" s="581"/>
      <c r="V877" s="581"/>
      <c r="W877" s="581"/>
      <c r="X877" s="581"/>
      <c r="Y877" s="582"/>
      <c r="Z877" s="582"/>
      <c r="AA877" s="581"/>
      <c r="AB877" s="581"/>
    </row>
    <row r="878" spans="8:8" ht="16.5" customHeight="1">
      <c r="A878" s="578"/>
      <c r="B878" s="581"/>
      <c r="C878" s="581"/>
      <c r="D878" s="581"/>
      <c r="G878" s="581"/>
      <c r="H878" s="581"/>
      <c r="I878" s="581"/>
      <c r="J878" s="581"/>
      <c r="K878" s="581"/>
      <c r="L878" s="581"/>
      <c r="M878" s="581"/>
      <c r="N878" s="581"/>
      <c r="O878" s="581"/>
      <c r="P878" s="581"/>
      <c r="Q878" s="578"/>
      <c r="R878" s="578"/>
      <c r="S878" s="581"/>
      <c r="T878" s="581"/>
      <c r="U878" s="581"/>
      <c r="V878" s="581"/>
      <c r="W878" s="581"/>
      <c r="X878" s="581"/>
      <c r="Y878" s="582"/>
      <c r="Z878" s="582"/>
      <c r="AA878" s="581"/>
      <c r="AB878" s="581"/>
    </row>
    <row r="879" spans="8:8" ht="16.5" customHeight="1">
      <c r="A879" s="578"/>
      <c r="B879" s="581"/>
      <c r="C879" s="581"/>
      <c r="D879" s="581"/>
      <c r="G879" s="581"/>
      <c r="H879" s="581"/>
      <c r="I879" s="581"/>
      <c r="J879" s="581"/>
      <c r="K879" s="581"/>
      <c r="L879" s="581"/>
      <c r="M879" s="581"/>
      <c r="N879" s="581"/>
      <c r="O879" s="581"/>
      <c r="P879" s="581"/>
      <c r="Q879" s="578"/>
      <c r="R879" s="578"/>
      <c r="S879" s="581"/>
      <c r="T879" s="581"/>
      <c r="U879" s="581"/>
      <c r="V879" s="581"/>
      <c r="W879" s="581"/>
      <c r="X879" s="581"/>
      <c r="Y879" s="582"/>
      <c r="Z879" s="582"/>
      <c r="AA879" s="581"/>
      <c r="AB879" s="581"/>
    </row>
    <row r="880" spans="8:8" ht="16.5" customHeight="1">
      <c r="A880" s="578"/>
      <c r="B880" s="581"/>
      <c r="C880" s="581"/>
      <c r="D880" s="581"/>
      <c r="G880" s="581"/>
      <c r="H880" s="581"/>
      <c r="I880" s="581"/>
      <c r="J880" s="581"/>
      <c r="K880" s="581"/>
      <c r="L880" s="581"/>
      <c r="M880" s="581"/>
      <c r="N880" s="581"/>
      <c r="O880" s="581"/>
      <c r="P880" s="581"/>
      <c r="Q880" s="578"/>
      <c r="R880" s="578"/>
      <c r="S880" s="581"/>
      <c r="T880" s="581"/>
      <c r="U880" s="581"/>
      <c r="V880" s="581"/>
      <c r="W880" s="581"/>
      <c r="X880" s="581"/>
      <c r="Y880" s="582"/>
      <c r="Z880" s="582"/>
      <c r="AA880" s="581"/>
      <c r="AB880" s="581"/>
    </row>
    <row r="881" spans="8:8" ht="16.5" customHeight="1">
      <c r="A881" s="578"/>
      <c r="B881" s="581"/>
      <c r="C881" s="581"/>
      <c r="D881" s="581"/>
      <c r="G881" s="581"/>
      <c r="H881" s="581"/>
      <c r="I881" s="581"/>
      <c r="J881" s="581"/>
      <c r="K881" s="581"/>
      <c r="L881" s="581"/>
      <c r="M881" s="581"/>
      <c r="N881" s="581"/>
      <c r="O881" s="581"/>
      <c r="P881" s="581"/>
      <c r="Q881" s="578"/>
      <c r="R881" s="578"/>
      <c r="S881" s="581"/>
      <c r="T881" s="581"/>
      <c r="U881" s="581"/>
      <c r="V881" s="581"/>
      <c r="W881" s="581"/>
      <c r="X881" s="581"/>
      <c r="Y881" s="582"/>
      <c r="Z881" s="582"/>
      <c r="AA881" s="581"/>
      <c r="AB881" s="581"/>
    </row>
    <row r="882" spans="8:8" ht="16.5" customHeight="1">
      <c r="A882" s="578"/>
      <c r="B882" s="581"/>
      <c r="C882" s="581"/>
      <c r="D882" s="581"/>
      <c r="G882" s="581"/>
      <c r="H882" s="581"/>
      <c r="I882" s="581"/>
      <c r="J882" s="581"/>
      <c r="K882" s="581"/>
      <c r="L882" s="581"/>
      <c r="M882" s="581"/>
      <c r="N882" s="581"/>
      <c r="O882" s="581"/>
      <c r="P882" s="581"/>
      <c r="Q882" s="578"/>
      <c r="R882" s="578"/>
      <c r="S882" s="581"/>
      <c r="T882" s="581"/>
      <c r="U882" s="581"/>
      <c r="V882" s="581"/>
      <c r="W882" s="581"/>
      <c r="X882" s="581"/>
      <c r="Y882" s="582"/>
      <c r="Z882" s="582"/>
      <c r="AA882" s="581"/>
      <c r="AB882" s="581"/>
    </row>
    <row r="883" spans="8:8" ht="16.5" customHeight="1">
      <c r="A883" s="578"/>
      <c r="B883" s="581"/>
      <c r="C883" s="581"/>
      <c r="D883" s="581"/>
      <c r="G883" s="581"/>
      <c r="H883" s="581"/>
      <c r="I883" s="581"/>
      <c r="J883" s="581"/>
      <c r="K883" s="581"/>
      <c r="L883" s="581"/>
      <c r="M883" s="581"/>
      <c r="N883" s="581"/>
      <c r="O883" s="581"/>
      <c r="P883" s="581"/>
      <c r="Q883" s="578"/>
      <c r="R883" s="578"/>
      <c r="S883" s="581"/>
      <c r="T883" s="581"/>
      <c r="U883" s="581"/>
      <c r="V883" s="581"/>
      <c r="W883" s="581"/>
      <c r="X883" s="581"/>
      <c r="Y883" s="582"/>
      <c r="Z883" s="582"/>
      <c r="AA883" s="581"/>
      <c r="AB883" s="581"/>
    </row>
    <row r="884" spans="8:8" ht="16.5" customHeight="1">
      <c r="A884" s="578"/>
      <c r="B884" s="581"/>
      <c r="C884" s="581"/>
      <c r="D884" s="581"/>
      <c r="G884" s="581"/>
      <c r="H884" s="581"/>
      <c r="I884" s="581"/>
      <c r="J884" s="581"/>
      <c r="K884" s="581"/>
      <c r="L884" s="581"/>
      <c r="M884" s="581"/>
      <c r="N884" s="581"/>
      <c r="O884" s="581"/>
      <c r="P884" s="581"/>
      <c r="Q884" s="578"/>
      <c r="R884" s="578"/>
      <c r="S884" s="581"/>
      <c r="T884" s="581"/>
      <c r="U884" s="581"/>
      <c r="V884" s="581"/>
      <c r="W884" s="581"/>
      <c r="X884" s="581"/>
      <c r="Y884" s="582"/>
      <c r="Z884" s="582"/>
      <c r="AA884" s="581"/>
      <c r="AB884" s="581"/>
    </row>
    <row r="885" spans="8:8" ht="16.5" customHeight="1">
      <c r="A885" s="578"/>
      <c r="B885" s="581"/>
      <c r="C885" s="581"/>
      <c r="D885" s="581"/>
      <c r="G885" s="581"/>
      <c r="H885" s="581"/>
      <c r="I885" s="581"/>
      <c r="J885" s="581"/>
      <c r="K885" s="581"/>
      <c r="L885" s="581"/>
      <c r="M885" s="581"/>
      <c r="N885" s="581"/>
      <c r="O885" s="581"/>
      <c r="P885" s="581"/>
      <c r="Q885" s="578"/>
      <c r="R885" s="578"/>
      <c r="S885" s="581"/>
      <c r="T885" s="581"/>
      <c r="U885" s="581"/>
      <c r="V885" s="581"/>
      <c r="W885" s="581"/>
      <c r="X885" s="581"/>
      <c r="Y885" s="582"/>
      <c r="Z885" s="582"/>
      <c r="AA885" s="581"/>
      <c r="AB885" s="581"/>
    </row>
    <row r="886" spans="8:8" ht="16.5" customHeight="1">
      <c r="A886" s="578"/>
      <c r="B886" s="581"/>
      <c r="C886" s="581"/>
      <c r="D886" s="581"/>
      <c r="G886" s="581"/>
      <c r="H886" s="581"/>
      <c r="I886" s="581"/>
      <c r="J886" s="581"/>
      <c r="K886" s="581"/>
      <c r="L886" s="581"/>
      <c r="M886" s="581"/>
      <c r="N886" s="581"/>
      <c r="O886" s="581"/>
      <c r="P886" s="581"/>
      <c r="Q886" s="578"/>
      <c r="R886" s="578"/>
      <c r="S886" s="581"/>
      <c r="T886" s="581"/>
      <c r="U886" s="581"/>
      <c r="V886" s="581"/>
      <c r="W886" s="581"/>
      <c r="X886" s="581"/>
      <c r="Y886" s="582"/>
      <c r="Z886" s="582"/>
      <c r="AA886" s="581"/>
      <c r="AB886" s="581"/>
    </row>
    <row r="887" spans="8:8" ht="16.5" customHeight="1">
      <c r="A887" s="578"/>
      <c r="B887" s="581"/>
      <c r="C887" s="581"/>
      <c r="D887" s="581"/>
      <c r="G887" s="581"/>
      <c r="H887" s="581"/>
      <c r="I887" s="581"/>
      <c r="J887" s="581"/>
      <c r="K887" s="581"/>
      <c r="L887" s="581"/>
      <c r="M887" s="581"/>
      <c r="N887" s="581"/>
      <c r="O887" s="581"/>
      <c r="P887" s="581"/>
      <c r="Q887" s="578"/>
      <c r="R887" s="578"/>
      <c r="S887" s="581"/>
      <c r="T887" s="581"/>
      <c r="U887" s="581"/>
      <c r="V887" s="581"/>
      <c r="W887" s="581"/>
      <c r="X887" s="581"/>
      <c r="Y887" s="582"/>
      <c r="Z887" s="582"/>
      <c r="AA887" s="581"/>
      <c r="AB887" s="581"/>
    </row>
    <row r="888" spans="8:8" ht="16.5" customHeight="1">
      <c r="A888" s="578"/>
      <c r="B888" s="581"/>
      <c r="C888" s="581"/>
      <c r="D888" s="581"/>
      <c r="G888" s="581"/>
      <c r="H888" s="581"/>
      <c r="I888" s="581"/>
      <c r="J888" s="581"/>
      <c r="K888" s="581"/>
      <c r="L888" s="581"/>
      <c r="M888" s="581"/>
      <c r="N888" s="581"/>
      <c r="O888" s="581"/>
      <c r="P888" s="581"/>
      <c r="Q888" s="578"/>
      <c r="R888" s="578"/>
      <c r="S888" s="581"/>
      <c r="T888" s="581"/>
      <c r="U888" s="581"/>
      <c r="V888" s="581"/>
      <c r="W888" s="581"/>
      <c r="X888" s="581"/>
      <c r="Y888" s="582"/>
      <c r="Z888" s="582"/>
      <c r="AA888" s="581"/>
      <c r="AB888" s="581"/>
    </row>
    <row r="889" spans="8:8" ht="16.5" customHeight="1">
      <c r="A889" s="578"/>
      <c r="B889" s="581"/>
      <c r="C889" s="581"/>
      <c r="D889" s="581"/>
      <c r="G889" s="581"/>
      <c r="H889" s="581"/>
      <c r="I889" s="581"/>
      <c r="J889" s="581"/>
      <c r="K889" s="581"/>
      <c r="L889" s="581"/>
      <c r="M889" s="581"/>
      <c r="N889" s="581"/>
      <c r="O889" s="581"/>
      <c r="P889" s="581"/>
      <c r="Q889" s="578"/>
      <c r="R889" s="578"/>
      <c r="S889" s="581"/>
      <c r="T889" s="581"/>
      <c r="U889" s="581"/>
      <c r="V889" s="581"/>
      <c r="W889" s="581"/>
      <c r="X889" s="581"/>
      <c r="Y889" s="582"/>
      <c r="Z889" s="582"/>
      <c r="AA889" s="581"/>
      <c r="AB889" s="581"/>
    </row>
    <row r="890" spans="8:8" ht="16.5" customHeight="1">
      <c r="A890" s="578"/>
      <c r="B890" s="581"/>
      <c r="C890" s="581"/>
      <c r="D890" s="581"/>
      <c r="G890" s="581"/>
      <c r="H890" s="581"/>
      <c r="I890" s="581"/>
      <c r="J890" s="581"/>
      <c r="K890" s="581"/>
      <c r="L890" s="581"/>
      <c r="M890" s="581"/>
      <c r="N890" s="581"/>
      <c r="O890" s="581"/>
      <c r="P890" s="581"/>
      <c r="Q890" s="578"/>
      <c r="R890" s="578"/>
      <c r="S890" s="581"/>
      <c r="T890" s="581"/>
      <c r="U890" s="581"/>
      <c r="V890" s="581"/>
      <c r="W890" s="581"/>
      <c r="X890" s="581"/>
      <c r="Y890" s="582"/>
      <c r="Z890" s="582"/>
      <c r="AA890" s="581"/>
      <c r="AB890" s="581"/>
    </row>
    <row r="891" spans="8:8" ht="16.5" customHeight="1">
      <c r="A891" s="578"/>
      <c r="B891" s="581"/>
      <c r="C891" s="581"/>
      <c r="D891" s="581"/>
      <c r="G891" s="581"/>
      <c r="H891" s="581"/>
      <c r="I891" s="581"/>
      <c r="J891" s="581"/>
      <c r="K891" s="581"/>
      <c r="L891" s="581"/>
      <c r="M891" s="581"/>
      <c r="N891" s="581"/>
      <c r="O891" s="581"/>
      <c r="P891" s="581"/>
      <c r="Q891" s="578"/>
      <c r="R891" s="578"/>
      <c r="S891" s="581"/>
      <c r="T891" s="581"/>
      <c r="U891" s="581"/>
      <c r="V891" s="581"/>
      <c r="W891" s="581"/>
      <c r="X891" s="581"/>
      <c r="Y891" s="582"/>
      <c r="Z891" s="582"/>
      <c r="AA891" s="581"/>
      <c r="AB891" s="581"/>
    </row>
    <row r="892" spans="8:8" ht="16.5" customHeight="1">
      <c r="A892" s="578"/>
      <c r="B892" s="581"/>
      <c r="C892" s="581"/>
      <c r="D892" s="581"/>
      <c r="G892" s="581"/>
      <c r="H892" s="581"/>
      <c r="I892" s="581"/>
      <c r="J892" s="581"/>
      <c r="K892" s="581"/>
      <c r="L892" s="581"/>
      <c r="M892" s="581"/>
      <c r="N892" s="581"/>
      <c r="O892" s="581"/>
      <c r="P892" s="581"/>
      <c r="Q892" s="578"/>
      <c r="R892" s="578"/>
      <c r="S892" s="581"/>
      <c r="T892" s="581"/>
      <c r="U892" s="581"/>
      <c r="V892" s="581"/>
      <c r="W892" s="581"/>
      <c r="X892" s="581"/>
      <c r="Y892" s="582"/>
      <c r="Z892" s="582"/>
      <c r="AA892" s="581"/>
      <c r="AB892" s="581"/>
    </row>
    <row r="893" spans="8:8" ht="16.5" customHeight="1">
      <c r="A893" s="578"/>
      <c r="B893" s="581"/>
      <c r="C893" s="581"/>
      <c r="D893" s="581"/>
      <c r="G893" s="581"/>
      <c r="H893" s="581"/>
      <c r="I893" s="581"/>
      <c r="J893" s="581"/>
      <c r="K893" s="581"/>
      <c r="L893" s="581"/>
      <c r="M893" s="581"/>
      <c r="N893" s="581"/>
      <c r="O893" s="581"/>
      <c r="P893" s="581"/>
      <c r="Q893" s="578"/>
      <c r="R893" s="578"/>
      <c r="S893" s="581"/>
      <c r="T893" s="581"/>
      <c r="U893" s="581"/>
      <c r="V893" s="581"/>
      <c r="W893" s="581"/>
      <c r="X893" s="581"/>
      <c r="Y893" s="582"/>
      <c r="Z893" s="582"/>
      <c r="AA893" s="581"/>
      <c r="AB893" s="581"/>
    </row>
    <row r="894" spans="8:8" ht="16.5" customHeight="1">
      <c r="A894" s="578"/>
      <c r="B894" s="581"/>
      <c r="C894" s="581"/>
      <c r="D894" s="581"/>
      <c r="G894" s="581"/>
      <c r="H894" s="581"/>
      <c r="I894" s="581"/>
      <c r="J894" s="581"/>
      <c r="K894" s="581"/>
      <c r="L894" s="581"/>
      <c r="M894" s="581"/>
      <c r="N894" s="581"/>
      <c r="O894" s="581"/>
      <c r="P894" s="581"/>
      <c r="Q894" s="578"/>
      <c r="R894" s="578"/>
      <c r="S894" s="581"/>
      <c r="T894" s="581"/>
      <c r="U894" s="581"/>
      <c r="V894" s="581"/>
      <c r="W894" s="581"/>
      <c r="X894" s="581"/>
      <c r="Y894" s="582"/>
      <c r="Z894" s="582"/>
      <c r="AA894" s="581"/>
      <c r="AB894" s="581"/>
    </row>
    <row r="895" spans="8:8" ht="16.5" customHeight="1">
      <c r="A895" s="578"/>
      <c r="B895" s="581"/>
      <c r="C895" s="581"/>
      <c r="D895" s="581"/>
      <c r="G895" s="581"/>
      <c r="H895" s="581"/>
      <c r="I895" s="581"/>
      <c r="J895" s="581"/>
      <c r="K895" s="581"/>
      <c r="L895" s="581"/>
      <c r="M895" s="581"/>
      <c r="N895" s="581"/>
      <c r="O895" s="581"/>
      <c r="P895" s="581"/>
      <c r="Q895" s="578"/>
      <c r="R895" s="578"/>
      <c r="S895" s="581"/>
      <c r="T895" s="581"/>
      <c r="U895" s="581"/>
      <c r="V895" s="581"/>
      <c r="W895" s="581"/>
      <c r="X895" s="581"/>
      <c r="Y895" s="582"/>
      <c r="Z895" s="582"/>
      <c r="AA895" s="581"/>
      <c r="AB895" s="581"/>
    </row>
    <row r="896" spans="8:8" ht="16.5" customHeight="1">
      <c r="A896" s="578"/>
      <c r="B896" s="581"/>
      <c r="C896" s="581"/>
      <c r="D896" s="581"/>
      <c r="G896" s="581"/>
      <c r="H896" s="581"/>
      <c r="I896" s="581"/>
      <c r="J896" s="581"/>
      <c r="K896" s="581"/>
      <c r="L896" s="581"/>
      <c r="M896" s="581"/>
      <c r="N896" s="581"/>
      <c r="O896" s="581"/>
      <c r="P896" s="581"/>
      <c r="Q896" s="578"/>
      <c r="R896" s="578"/>
      <c r="S896" s="581"/>
      <c r="T896" s="581"/>
      <c r="U896" s="581"/>
      <c r="V896" s="581"/>
      <c r="W896" s="581"/>
      <c r="X896" s="581"/>
      <c r="Y896" s="582"/>
      <c r="Z896" s="582"/>
      <c r="AA896" s="581"/>
      <c r="AB896" s="581"/>
    </row>
    <row r="897" spans="8:8" ht="16.5" customHeight="1">
      <c r="A897" s="578"/>
      <c r="B897" s="581"/>
      <c r="C897" s="581"/>
      <c r="D897" s="581"/>
      <c r="G897" s="581"/>
      <c r="H897" s="581"/>
      <c r="I897" s="581"/>
      <c r="J897" s="581"/>
      <c r="K897" s="581"/>
      <c r="L897" s="581"/>
      <c r="M897" s="581"/>
      <c r="N897" s="581"/>
      <c r="O897" s="581"/>
      <c r="P897" s="581"/>
      <c r="Q897" s="578"/>
      <c r="R897" s="578"/>
      <c r="S897" s="581"/>
      <c r="T897" s="581"/>
      <c r="U897" s="581"/>
      <c r="V897" s="581"/>
      <c r="W897" s="581"/>
      <c r="X897" s="581"/>
      <c r="Y897" s="582"/>
      <c r="Z897" s="582"/>
      <c r="AA897" s="581"/>
      <c r="AB897" s="581"/>
    </row>
    <row r="898" spans="8:8" ht="16.5" customHeight="1">
      <c r="A898" s="578"/>
      <c r="B898" s="581"/>
      <c r="C898" s="581"/>
      <c r="D898" s="581"/>
      <c r="G898" s="581"/>
      <c r="H898" s="581"/>
      <c r="I898" s="581"/>
      <c r="J898" s="581"/>
      <c r="K898" s="581"/>
      <c r="L898" s="581"/>
      <c r="M898" s="581"/>
      <c r="N898" s="581"/>
      <c r="O898" s="581"/>
      <c r="P898" s="581"/>
      <c r="Q898" s="578"/>
      <c r="R898" s="578"/>
      <c r="S898" s="581"/>
      <c r="T898" s="581"/>
      <c r="U898" s="581"/>
      <c r="V898" s="581"/>
      <c r="W898" s="581"/>
      <c r="X898" s="581"/>
      <c r="Y898" s="582"/>
      <c r="Z898" s="582"/>
      <c r="AA898" s="581"/>
      <c r="AB898" s="581"/>
    </row>
    <row r="899" spans="8:8" ht="16.5" customHeight="1">
      <c r="A899" s="578"/>
      <c r="B899" s="581"/>
      <c r="C899" s="581"/>
      <c r="D899" s="581"/>
      <c r="G899" s="581"/>
      <c r="H899" s="581"/>
      <c r="I899" s="581"/>
      <c r="J899" s="581"/>
      <c r="K899" s="581"/>
      <c r="L899" s="581"/>
      <c r="M899" s="581"/>
      <c r="N899" s="581"/>
      <c r="O899" s="581"/>
      <c r="P899" s="581"/>
      <c r="Q899" s="578"/>
      <c r="R899" s="578"/>
      <c r="S899" s="581"/>
      <c r="T899" s="581"/>
      <c r="U899" s="581"/>
      <c r="V899" s="581"/>
      <c r="W899" s="581"/>
      <c r="X899" s="581"/>
      <c r="Y899" s="582"/>
      <c r="Z899" s="582"/>
      <c r="AA899" s="581"/>
      <c r="AB899" s="581"/>
    </row>
    <row r="900" spans="8:8" ht="16.5" customHeight="1">
      <c r="A900" s="578"/>
      <c r="B900" s="581"/>
      <c r="C900" s="581"/>
      <c r="D900" s="581"/>
      <c r="G900" s="581"/>
      <c r="H900" s="581"/>
      <c r="I900" s="581"/>
      <c r="J900" s="581"/>
      <c r="K900" s="581"/>
      <c r="L900" s="581"/>
      <c r="M900" s="581"/>
      <c r="N900" s="581"/>
      <c r="O900" s="581"/>
      <c r="P900" s="581"/>
      <c r="Q900" s="578"/>
      <c r="R900" s="578"/>
      <c r="S900" s="581"/>
      <c r="T900" s="581"/>
      <c r="U900" s="581"/>
      <c r="V900" s="581"/>
      <c r="W900" s="581"/>
      <c r="X900" s="581"/>
      <c r="Y900" s="582"/>
      <c r="Z900" s="582"/>
      <c r="AA900" s="581"/>
      <c r="AB900" s="581"/>
    </row>
    <row r="901" spans="8:8" ht="16.5" customHeight="1">
      <c r="A901" s="578"/>
      <c r="B901" s="581"/>
      <c r="C901" s="581"/>
      <c r="D901" s="581"/>
      <c r="G901" s="581"/>
      <c r="H901" s="581"/>
      <c r="I901" s="581"/>
      <c r="J901" s="581"/>
      <c r="K901" s="581"/>
      <c r="L901" s="581"/>
      <c r="M901" s="581"/>
      <c r="N901" s="581"/>
      <c r="O901" s="581"/>
      <c r="P901" s="581"/>
      <c r="Q901" s="578"/>
      <c r="R901" s="578"/>
      <c r="S901" s="581"/>
      <c r="T901" s="581"/>
      <c r="U901" s="581"/>
      <c r="V901" s="581"/>
      <c r="W901" s="581"/>
      <c r="X901" s="581"/>
      <c r="Y901" s="582"/>
      <c r="Z901" s="582"/>
      <c r="AA901" s="581"/>
      <c r="AB901" s="581"/>
    </row>
    <row r="902" spans="8:8" ht="16.5" customHeight="1">
      <c r="A902" s="578"/>
      <c r="B902" s="581"/>
      <c r="C902" s="581"/>
      <c r="D902" s="581"/>
      <c r="G902" s="581"/>
      <c r="H902" s="581"/>
      <c r="I902" s="581"/>
      <c r="J902" s="581"/>
      <c r="K902" s="581"/>
      <c r="L902" s="581"/>
      <c r="M902" s="581"/>
      <c r="N902" s="581"/>
      <c r="O902" s="581"/>
      <c r="P902" s="581"/>
      <c r="Q902" s="578"/>
      <c r="R902" s="578"/>
      <c r="S902" s="581"/>
      <c r="T902" s="581"/>
      <c r="U902" s="581"/>
      <c r="V902" s="581"/>
      <c r="W902" s="581"/>
      <c r="X902" s="581"/>
      <c r="Y902" s="582"/>
      <c r="Z902" s="582"/>
      <c r="AA902" s="581"/>
      <c r="AB902" s="581"/>
    </row>
    <row r="903" spans="8:8" ht="16.5" customHeight="1">
      <c r="A903" s="578"/>
      <c r="B903" s="581"/>
      <c r="C903" s="581"/>
      <c r="D903" s="581"/>
      <c r="G903" s="581"/>
      <c r="H903" s="581"/>
      <c r="I903" s="581"/>
      <c r="J903" s="581"/>
      <c r="K903" s="581"/>
      <c r="L903" s="581"/>
      <c r="M903" s="581"/>
      <c r="N903" s="581"/>
      <c r="O903" s="581"/>
      <c r="P903" s="581"/>
      <c r="Q903" s="578"/>
      <c r="R903" s="578"/>
      <c r="S903" s="581"/>
      <c r="T903" s="581"/>
      <c r="U903" s="581"/>
      <c r="V903" s="581"/>
      <c r="W903" s="581"/>
      <c r="X903" s="581"/>
      <c r="Y903" s="582"/>
      <c r="Z903" s="582"/>
      <c r="AA903" s="581"/>
      <c r="AB903" s="581"/>
    </row>
    <row r="904" spans="8:8" ht="16.5" customHeight="1">
      <c r="A904" s="578"/>
      <c r="B904" s="581"/>
      <c r="C904" s="581"/>
      <c r="D904" s="581"/>
      <c r="G904" s="581"/>
      <c r="H904" s="581"/>
      <c r="I904" s="581"/>
      <c r="J904" s="581"/>
      <c r="K904" s="581"/>
      <c r="L904" s="581"/>
      <c r="M904" s="581"/>
      <c r="N904" s="581"/>
      <c r="O904" s="581"/>
      <c r="P904" s="581"/>
      <c r="Q904" s="578"/>
      <c r="R904" s="578"/>
      <c r="S904" s="581"/>
      <c r="T904" s="581"/>
      <c r="U904" s="581"/>
      <c r="V904" s="581"/>
      <c r="W904" s="581"/>
      <c r="X904" s="581"/>
      <c r="Y904" s="582"/>
      <c r="Z904" s="582"/>
      <c r="AA904" s="581"/>
      <c r="AB904" s="581"/>
    </row>
    <row r="905" spans="8:8" ht="16.5" customHeight="1">
      <c r="A905" s="578"/>
      <c r="B905" s="581"/>
      <c r="C905" s="581"/>
      <c r="D905" s="581"/>
      <c r="G905" s="581"/>
      <c r="H905" s="581"/>
      <c r="I905" s="581"/>
      <c r="J905" s="581"/>
      <c r="K905" s="581"/>
      <c r="L905" s="581"/>
      <c r="M905" s="581"/>
      <c r="N905" s="581"/>
      <c r="O905" s="581"/>
      <c r="P905" s="581"/>
      <c r="Q905" s="578"/>
      <c r="R905" s="578"/>
      <c r="S905" s="581"/>
      <c r="T905" s="581"/>
      <c r="U905" s="581"/>
      <c r="V905" s="581"/>
      <c r="W905" s="581"/>
      <c r="X905" s="581"/>
      <c r="Y905" s="582"/>
      <c r="Z905" s="582"/>
      <c r="AA905" s="581"/>
      <c r="AB905" s="581"/>
    </row>
    <row r="906" spans="8:8" ht="16.5" customHeight="1">
      <c r="A906" s="578"/>
      <c r="B906" s="581"/>
      <c r="C906" s="581"/>
      <c r="D906" s="581"/>
      <c r="G906" s="581"/>
      <c r="H906" s="581"/>
      <c r="I906" s="581"/>
      <c r="J906" s="581"/>
      <c r="K906" s="581"/>
      <c r="L906" s="581"/>
      <c r="M906" s="581"/>
      <c r="N906" s="581"/>
      <c r="O906" s="581"/>
      <c r="P906" s="581"/>
      <c r="Q906" s="578"/>
      <c r="R906" s="578"/>
      <c r="S906" s="581"/>
      <c r="T906" s="581"/>
      <c r="U906" s="581"/>
      <c r="V906" s="581"/>
      <c r="W906" s="581"/>
      <c r="X906" s="581"/>
      <c r="Y906" s="582"/>
      <c r="Z906" s="582"/>
      <c r="AA906" s="581"/>
      <c r="AB906" s="581"/>
    </row>
    <row r="907" spans="8:8" ht="16.5" customHeight="1">
      <c r="A907" s="578"/>
      <c r="B907" s="581"/>
      <c r="C907" s="581"/>
      <c r="D907" s="581"/>
      <c r="G907" s="581"/>
      <c r="H907" s="581"/>
      <c r="I907" s="581"/>
      <c r="J907" s="581"/>
      <c r="K907" s="581"/>
      <c r="L907" s="581"/>
      <c r="M907" s="581"/>
      <c r="N907" s="581"/>
      <c r="O907" s="581"/>
      <c r="P907" s="581"/>
      <c r="Q907" s="578"/>
      <c r="R907" s="578"/>
      <c r="S907" s="581"/>
      <c r="T907" s="581"/>
      <c r="U907" s="581"/>
      <c r="V907" s="581"/>
      <c r="W907" s="581"/>
      <c r="X907" s="581"/>
      <c r="Y907" s="582"/>
      <c r="Z907" s="582"/>
      <c r="AA907" s="581"/>
      <c r="AB907" s="581"/>
    </row>
    <row r="908" spans="8:8" ht="16.5" customHeight="1">
      <c r="A908" s="578"/>
      <c r="B908" s="581"/>
      <c r="C908" s="581"/>
      <c r="D908" s="581"/>
      <c r="G908" s="581"/>
      <c r="H908" s="581"/>
      <c r="I908" s="581"/>
      <c r="J908" s="581"/>
      <c r="K908" s="581"/>
      <c r="L908" s="581"/>
      <c r="M908" s="581"/>
      <c r="N908" s="581"/>
      <c r="O908" s="581"/>
      <c r="P908" s="581"/>
      <c r="Q908" s="578"/>
      <c r="R908" s="578"/>
      <c r="S908" s="581"/>
      <c r="T908" s="581"/>
      <c r="U908" s="581"/>
      <c r="V908" s="581"/>
      <c r="W908" s="581"/>
      <c r="X908" s="581"/>
      <c r="Y908" s="582"/>
      <c r="Z908" s="582"/>
      <c r="AA908" s="581"/>
      <c r="AB908" s="581"/>
    </row>
    <row r="909" spans="8:8" ht="16.5" customHeight="1">
      <c r="A909" s="578"/>
      <c r="B909" s="581"/>
      <c r="C909" s="581"/>
      <c r="D909" s="581"/>
      <c r="G909" s="581"/>
      <c r="H909" s="581"/>
      <c r="I909" s="581"/>
      <c r="J909" s="581"/>
      <c r="K909" s="581"/>
      <c r="L909" s="581"/>
      <c r="M909" s="581"/>
      <c r="N909" s="581"/>
      <c r="O909" s="581"/>
      <c r="P909" s="581"/>
      <c r="Q909" s="578"/>
      <c r="R909" s="578"/>
      <c r="S909" s="581"/>
      <c r="T909" s="581"/>
      <c r="U909" s="581"/>
      <c r="V909" s="581"/>
      <c r="W909" s="581"/>
      <c r="X909" s="581"/>
      <c r="Y909" s="582"/>
      <c r="Z909" s="582"/>
      <c r="AA909" s="581"/>
      <c r="AB909" s="581"/>
    </row>
    <row r="910" spans="8:8" ht="16.5" customHeight="1">
      <c r="A910" s="578"/>
      <c r="B910" s="581"/>
      <c r="C910" s="581"/>
      <c r="D910" s="581"/>
      <c r="G910" s="581"/>
      <c r="H910" s="581"/>
      <c r="I910" s="581"/>
      <c r="J910" s="581"/>
      <c r="K910" s="581"/>
      <c r="L910" s="581"/>
      <c r="M910" s="581"/>
      <c r="N910" s="581"/>
      <c r="O910" s="581"/>
      <c r="P910" s="581"/>
      <c r="Q910" s="578"/>
      <c r="R910" s="578"/>
      <c r="S910" s="581"/>
      <c r="T910" s="581"/>
      <c r="U910" s="581"/>
      <c r="V910" s="581"/>
      <c r="W910" s="581"/>
      <c r="X910" s="581"/>
      <c r="Y910" s="582"/>
      <c r="Z910" s="582"/>
      <c r="AA910" s="581"/>
      <c r="AB910" s="581"/>
    </row>
    <row r="911" spans="8:8" ht="16.5" customHeight="1">
      <c r="A911" s="578"/>
      <c r="B911" s="581"/>
      <c r="C911" s="581"/>
      <c r="D911" s="581"/>
      <c r="G911" s="581"/>
      <c r="H911" s="581"/>
      <c r="I911" s="581"/>
      <c r="J911" s="581"/>
      <c r="K911" s="581"/>
      <c r="L911" s="581"/>
      <c r="M911" s="581"/>
      <c r="N911" s="581"/>
      <c r="O911" s="581"/>
      <c r="P911" s="581"/>
      <c r="Q911" s="578"/>
      <c r="R911" s="578"/>
      <c r="S911" s="581"/>
      <c r="T911" s="581"/>
      <c r="U911" s="581"/>
      <c r="V911" s="581"/>
      <c r="W911" s="581"/>
      <c r="X911" s="581"/>
      <c r="Y911" s="582"/>
      <c r="Z911" s="582"/>
      <c r="AA911" s="581"/>
      <c r="AB911" s="581"/>
    </row>
    <row r="912" spans="8:8" ht="16.5" customHeight="1">
      <c r="A912" s="578"/>
      <c r="B912" s="581"/>
      <c r="C912" s="581"/>
      <c r="D912" s="581"/>
      <c r="G912" s="581"/>
      <c r="H912" s="581"/>
      <c r="I912" s="581"/>
      <c r="J912" s="581"/>
      <c r="K912" s="581"/>
      <c r="L912" s="581"/>
      <c r="M912" s="581"/>
      <c r="N912" s="581"/>
      <c r="O912" s="581"/>
      <c r="P912" s="581"/>
      <c r="Q912" s="578"/>
      <c r="R912" s="578"/>
      <c r="S912" s="581"/>
      <c r="T912" s="581"/>
      <c r="U912" s="581"/>
      <c r="V912" s="581"/>
      <c r="W912" s="581"/>
      <c r="X912" s="581"/>
      <c r="Y912" s="582"/>
      <c r="Z912" s="582"/>
      <c r="AA912" s="581"/>
      <c r="AB912" s="581"/>
    </row>
    <row r="913" spans="8:8" ht="16.5" customHeight="1">
      <c r="A913" s="578"/>
      <c r="B913" s="581"/>
      <c r="C913" s="581"/>
      <c r="D913" s="581"/>
      <c r="G913" s="581"/>
      <c r="H913" s="581"/>
      <c r="I913" s="581"/>
      <c r="J913" s="581"/>
      <c r="K913" s="581"/>
      <c r="L913" s="581"/>
      <c r="M913" s="581"/>
      <c r="N913" s="581"/>
      <c r="O913" s="581"/>
      <c r="P913" s="581"/>
      <c r="Q913" s="578"/>
      <c r="R913" s="578"/>
      <c r="S913" s="581"/>
      <c r="T913" s="581"/>
      <c r="U913" s="581"/>
      <c r="V913" s="581"/>
      <c r="W913" s="581"/>
      <c r="X913" s="581"/>
      <c r="Y913" s="582"/>
      <c r="Z913" s="582"/>
      <c r="AA913" s="581"/>
      <c r="AB913" s="581"/>
    </row>
    <row r="914" spans="8:8" ht="16.5" customHeight="1">
      <c r="A914" s="578"/>
      <c r="B914" s="581"/>
      <c r="C914" s="581"/>
      <c r="D914" s="581"/>
      <c r="G914" s="581"/>
      <c r="H914" s="581"/>
      <c r="I914" s="581"/>
      <c r="J914" s="581"/>
      <c r="K914" s="581"/>
      <c r="L914" s="581"/>
      <c r="M914" s="581"/>
      <c r="N914" s="581"/>
      <c r="O914" s="581"/>
      <c r="P914" s="581"/>
      <c r="Q914" s="578"/>
      <c r="R914" s="578"/>
      <c r="S914" s="581"/>
      <c r="T914" s="581"/>
      <c r="U914" s="581"/>
      <c r="V914" s="581"/>
      <c r="W914" s="581"/>
      <c r="X914" s="581"/>
      <c r="Y914" s="582"/>
      <c r="Z914" s="582"/>
      <c r="AA914" s="581"/>
      <c r="AB914" s="581"/>
    </row>
    <row r="915" spans="8:8" ht="16.5" customHeight="1">
      <c r="A915" s="578"/>
      <c r="B915" s="581"/>
      <c r="C915" s="581"/>
      <c r="D915" s="581"/>
      <c r="G915" s="581"/>
      <c r="H915" s="581"/>
      <c r="I915" s="581"/>
      <c r="J915" s="581"/>
      <c r="K915" s="581"/>
      <c r="L915" s="581"/>
      <c r="M915" s="581"/>
      <c r="N915" s="581"/>
      <c r="O915" s="581"/>
      <c r="P915" s="581"/>
      <c r="Q915" s="578"/>
      <c r="R915" s="578"/>
      <c r="S915" s="581"/>
      <c r="T915" s="581"/>
      <c r="U915" s="581"/>
      <c r="V915" s="581"/>
      <c r="W915" s="581"/>
      <c r="X915" s="581"/>
      <c r="Y915" s="582"/>
      <c r="Z915" s="582"/>
      <c r="AA915" s="581"/>
      <c r="AB915" s="581"/>
    </row>
    <row r="916" spans="8:8" ht="16.5" customHeight="1">
      <c r="A916" s="578"/>
      <c r="B916" s="581"/>
      <c r="C916" s="581"/>
      <c r="D916" s="581"/>
      <c r="G916" s="581"/>
      <c r="H916" s="581"/>
      <c r="I916" s="581"/>
      <c r="J916" s="581"/>
      <c r="K916" s="581"/>
      <c r="L916" s="581"/>
      <c r="M916" s="581"/>
      <c r="N916" s="581"/>
      <c r="O916" s="581"/>
      <c r="P916" s="581"/>
      <c r="Q916" s="578"/>
      <c r="R916" s="578"/>
      <c r="S916" s="581"/>
      <c r="T916" s="581"/>
      <c r="U916" s="581"/>
      <c r="V916" s="581"/>
      <c r="W916" s="581"/>
      <c r="X916" s="581"/>
      <c r="Y916" s="582"/>
      <c r="Z916" s="582"/>
      <c r="AA916" s="581"/>
      <c r="AB916" s="581"/>
    </row>
    <row r="917" spans="8:8" ht="16.5" customHeight="1">
      <c r="A917" s="578"/>
      <c r="B917" s="581"/>
      <c r="C917" s="581"/>
      <c r="D917" s="581"/>
      <c r="G917" s="581"/>
      <c r="H917" s="581"/>
      <c r="I917" s="581"/>
      <c r="J917" s="581"/>
      <c r="K917" s="581"/>
      <c r="L917" s="581"/>
      <c r="M917" s="581"/>
      <c r="N917" s="581"/>
      <c r="O917" s="581"/>
      <c r="P917" s="581"/>
      <c r="Q917" s="578"/>
      <c r="R917" s="578"/>
      <c r="S917" s="581"/>
      <c r="T917" s="581"/>
      <c r="U917" s="581"/>
      <c r="V917" s="581"/>
      <c r="W917" s="581"/>
      <c r="X917" s="581"/>
      <c r="Y917" s="582"/>
      <c r="Z917" s="582"/>
      <c r="AA917" s="581"/>
      <c r="AB917" s="581"/>
    </row>
    <row r="918" spans="8:8" ht="16.5" customHeight="1">
      <c r="A918" s="578"/>
      <c r="B918" s="581"/>
      <c r="C918" s="581"/>
      <c r="D918" s="581"/>
      <c r="G918" s="581"/>
      <c r="H918" s="581"/>
      <c r="I918" s="581"/>
      <c r="J918" s="581"/>
      <c r="K918" s="581"/>
      <c r="L918" s="581"/>
      <c r="M918" s="581"/>
      <c r="N918" s="581"/>
      <c r="O918" s="581"/>
      <c r="P918" s="581"/>
      <c r="Q918" s="578"/>
      <c r="R918" s="578"/>
      <c r="S918" s="581"/>
      <c r="T918" s="581"/>
      <c r="U918" s="581"/>
      <c r="V918" s="581"/>
      <c r="W918" s="581"/>
      <c r="X918" s="581"/>
      <c r="Y918" s="582"/>
      <c r="Z918" s="582"/>
      <c r="AA918" s="581"/>
      <c r="AB918" s="581"/>
    </row>
    <row r="919" spans="8:8" ht="16.5" customHeight="1">
      <c r="A919" s="578"/>
      <c r="B919" s="581"/>
      <c r="C919" s="581"/>
      <c r="D919" s="581"/>
      <c r="G919" s="581"/>
      <c r="H919" s="581"/>
      <c r="I919" s="581"/>
      <c r="J919" s="581"/>
      <c r="K919" s="581"/>
      <c r="L919" s="581"/>
      <c r="M919" s="581"/>
      <c r="N919" s="581"/>
      <c r="O919" s="581"/>
      <c r="P919" s="581"/>
      <c r="Q919" s="578"/>
      <c r="R919" s="578"/>
      <c r="S919" s="581"/>
      <c r="T919" s="581"/>
      <c r="U919" s="581"/>
      <c r="V919" s="581"/>
      <c r="W919" s="581"/>
      <c r="X919" s="581"/>
      <c r="Y919" s="582"/>
      <c r="Z919" s="582"/>
      <c r="AA919" s="581"/>
      <c r="AB919" s="581"/>
    </row>
    <row r="920" spans="8:8" ht="16.5" customHeight="1">
      <c r="A920" s="578"/>
      <c r="B920" s="581"/>
      <c r="C920" s="581"/>
      <c r="D920" s="581"/>
      <c r="G920" s="581"/>
      <c r="H920" s="581"/>
      <c r="I920" s="581"/>
      <c r="J920" s="581"/>
      <c r="K920" s="581"/>
      <c r="L920" s="581"/>
      <c r="M920" s="581"/>
      <c r="N920" s="581"/>
      <c r="O920" s="581"/>
      <c r="P920" s="581"/>
      <c r="Q920" s="578"/>
      <c r="R920" s="578"/>
      <c r="S920" s="581"/>
      <c r="T920" s="581"/>
      <c r="U920" s="581"/>
      <c r="V920" s="581"/>
      <c r="W920" s="581"/>
      <c r="X920" s="581"/>
      <c r="Y920" s="582"/>
      <c r="Z920" s="582"/>
      <c r="AA920" s="581"/>
      <c r="AB920" s="581"/>
    </row>
    <row r="921" spans="8:8" ht="16.5" customHeight="1">
      <c r="A921" s="578"/>
      <c r="B921" s="581"/>
      <c r="C921" s="581"/>
      <c r="D921" s="581"/>
      <c r="G921" s="581"/>
      <c r="H921" s="581"/>
      <c r="I921" s="581"/>
      <c r="J921" s="581"/>
      <c r="K921" s="581"/>
      <c r="L921" s="581"/>
      <c r="M921" s="581"/>
      <c r="N921" s="581"/>
      <c r="O921" s="581"/>
      <c r="P921" s="581"/>
      <c r="Q921" s="578"/>
      <c r="R921" s="578"/>
      <c r="S921" s="581"/>
      <c r="T921" s="581"/>
      <c r="U921" s="581"/>
      <c r="V921" s="581"/>
      <c r="W921" s="581"/>
      <c r="X921" s="581"/>
      <c r="Y921" s="582"/>
      <c r="Z921" s="582"/>
      <c r="AA921" s="581"/>
      <c r="AB921" s="581"/>
    </row>
    <row r="922" spans="8:8" ht="16.5" customHeight="1">
      <c r="A922" s="578"/>
      <c r="B922" s="581"/>
      <c r="C922" s="581"/>
      <c r="D922" s="581"/>
      <c r="G922" s="581"/>
      <c r="H922" s="581"/>
      <c r="I922" s="581"/>
      <c r="J922" s="581"/>
      <c r="K922" s="581"/>
      <c r="L922" s="581"/>
      <c r="M922" s="581"/>
      <c r="N922" s="581"/>
      <c r="O922" s="581"/>
      <c r="P922" s="581"/>
      <c r="Q922" s="578"/>
      <c r="R922" s="578"/>
      <c r="S922" s="581"/>
      <c r="T922" s="581"/>
      <c r="U922" s="581"/>
      <c r="V922" s="581"/>
      <c r="W922" s="581"/>
      <c r="X922" s="581"/>
      <c r="Y922" s="582"/>
      <c r="Z922" s="582"/>
      <c r="AA922" s="581"/>
      <c r="AB922" s="581"/>
    </row>
    <row r="923" spans="8:8" ht="16.5" customHeight="1">
      <c r="A923" s="578"/>
      <c r="B923" s="581"/>
      <c r="C923" s="581"/>
      <c r="D923" s="581"/>
      <c r="G923" s="581"/>
      <c r="H923" s="581"/>
      <c r="I923" s="581"/>
      <c r="J923" s="581"/>
      <c r="K923" s="581"/>
      <c r="L923" s="581"/>
      <c r="M923" s="581"/>
      <c r="N923" s="581"/>
      <c r="O923" s="581"/>
      <c r="P923" s="581"/>
      <c r="Q923" s="578"/>
      <c r="R923" s="578"/>
      <c r="S923" s="581"/>
      <c r="T923" s="581"/>
      <c r="U923" s="581"/>
      <c r="V923" s="581"/>
      <c r="W923" s="581"/>
      <c r="X923" s="581"/>
      <c r="Y923" s="582"/>
      <c r="Z923" s="582"/>
      <c r="AA923" s="581"/>
      <c r="AB923" s="581"/>
    </row>
    <row r="924" spans="8:8" ht="16.5" customHeight="1">
      <c r="A924" s="578"/>
      <c r="B924" s="581"/>
      <c r="C924" s="581"/>
      <c r="D924" s="581"/>
      <c r="G924" s="581"/>
      <c r="H924" s="581"/>
      <c r="I924" s="581"/>
      <c r="J924" s="581"/>
      <c r="K924" s="581"/>
      <c r="L924" s="581"/>
      <c r="M924" s="581"/>
      <c r="N924" s="581"/>
      <c r="O924" s="581"/>
      <c r="P924" s="581"/>
      <c r="Q924" s="578"/>
      <c r="R924" s="578"/>
      <c r="S924" s="581"/>
      <c r="T924" s="581"/>
      <c r="U924" s="581"/>
      <c r="V924" s="581"/>
      <c r="W924" s="581"/>
      <c r="X924" s="581"/>
      <c r="Y924" s="582"/>
      <c r="Z924" s="582"/>
      <c r="AA924" s="581"/>
      <c r="AB924" s="581"/>
    </row>
    <row r="925" spans="8:8" ht="16.5" customHeight="1">
      <c r="A925" s="578"/>
      <c r="B925" s="581"/>
      <c r="C925" s="581"/>
      <c r="D925" s="581"/>
      <c r="G925" s="581"/>
      <c r="H925" s="581"/>
      <c r="I925" s="581"/>
      <c r="J925" s="581"/>
      <c r="K925" s="581"/>
      <c r="L925" s="581"/>
      <c r="M925" s="581"/>
      <c r="N925" s="581"/>
      <c r="O925" s="581"/>
      <c r="P925" s="581"/>
      <c r="Q925" s="578"/>
      <c r="R925" s="578"/>
      <c r="S925" s="581"/>
      <c r="T925" s="581"/>
      <c r="U925" s="581"/>
      <c r="V925" s="581"/>
      <c r="W925" s="581"/>
      <c r="X925" s="581"/>
      <c r="Y925" s="582"/>
      <c r="Z925" s="582"/>
      <c r="AA925" s="581"/>
      <c r="AB925" s="581"/>
    </row>
    <row r="926" spans="8:8" ht="16.5" customHeight="1">
      <c r="A926" s="578"/>
      <c r="B926" s="581"/>
      <c r="C926" s="581"/>
      <c r="D926" s="581"/>
      <c r="G926" s="581"/>
      <c r="H926" s="581"/>
      <c r="I926" s="581"/>
      <c r="J926" s="581"/>
      <c r="K926" s="581"/>
      <c r="L926" s="581"/>
      <c r="M926" s="581"/>
      <c r="N926" s="581"/>
      <c r="O926" s="581"/>
      <c r="P926" s="581"/>
      <c r="Q926" s="578"/>
      <c r="R926" s="578"/>
      <c r="S926" s="581"/>
      <c r="T926" s="581"/>
      <c r="U926" s="581"/>
      <c r="V926" s="581"/>
      <c r="W926" s="581"/>
      <c r="X926" s="581"/>
      <c r="Y926" s="582"/>
      <c r="Z926" s="582"/>
      <c r="AA926" s="581"/>
      <c r="AB926" s="581"/>
    </row>
    <row r="927" spans="8:8" ht="16.5" customHeight="1">
      <c r="A927" s="578"/>
      <c r="B927" s="581"/>
      <c r="C927" s="581"/>
      <c r="D927" s="581"/>
      <c r="G927" s="581"/>
      <c r="H927" s="581"/>
      <c r="I927" s="581"/>
      <c r="J927" s="581"/>
      <c r="K927" s="581"/>
      <c r="L927" s="581"/>
      <c r="M927" s="581"/>
      <c r="N927" s="581"/>
      <c r="O927" s="581"/>
      <c r="P927" s="581"/>
      <c r="Q927" s="578"/>
      <c r="R927" s="578"/>
      <c r="S927" s="581"/>
      <c r="T927" s="581"/>
      <c r="U927" s="581"/>
      <c r="V927" s="581"/>
      <c r="W927" s="581"/>
      <c r="X927" s="581"/>
      <c r="Y927" s="582"/>
      <c r="Z927" s="582"/>
      <c r="AA927" s="581"/>
      <c r="AB927" s="581"/>
    </row>
    <row r="928" spans="8:8" ht="16.5" customHeight="1">
      <c r="A928" s="578"/>
      <c r="B928" s="581"/>
      <c r="C928" s="581"/>
      <c r="D928" s="581"/>
      <c r="G928" s="581"/>
      <c r="H928" s="581"/>
      <c r="I928" s="581"/>
      <c r="J928" s="581"/>
      <c r="K928" s="581"/>
      <c r="L928" s="581"/>
      <c r="M928" s="581"/>
      <c r="N928" s="581"/>
      <c r="O928" s="581"/>
      <c r="P928" s="581"/>
      <c r="Q928" s="578"/>
      <c r="R928" s="578"/>
      <c r="S928" s="581"/>
      <c r="T928" s="581"/>
      <c r="U928" s="581"/>
      <c r="V928" s="581"/>
      <c r="W928" s="581"/>
      <c r="X928" s="581"/>
      <c r="Y928" s="582"/>
      <c r="Z928" s="582"/>
      <c r="AA928" s="581"/>
      <c r="AB928" s="581"/>
    </row>
    <row r="929" spans="8:8" ht="16.5" customHeight="1">
      <c r="A929" s="578"/>
      <c r="B929" s="581"/>
      <c r="C929" s="581"/>
      <c r="D929" s="581"/>
      <c r="G929" s="581"/>
      <c r="H929" s="581"/>
      <c r="I929" s="581"/>
      <c r="J929" s="581"/>
      <c r="K929" s="581"/>
      <c r="L929" s="581"/>
      <c r="M929" s="581"/>
      <c r="N929" s="581"/>
      <c r="O929" s="581"/>
      <c r="P929" s="581"/>
      <c r="Q929" s="578"/>
      <c r="R929" s="578"/>
      <c r="S929" s="581"/>
      <c r="T929" s="581"/>
      <c r="U929" s="581"/>
      <c r="V929" s="581"/>
      <c r="W929" s="581"/>
      <c r="X929" s="581"/>
      <c r="Y929" s="582"/>
      <c r="Z929" s="582"/>
      <c r="AA929" s="581"/>
      <c r="AB929" s="581"/>
    </row>
    <row r="930" spans="8:8" ht="16.5" customHeight="1">
      <c r="A930" s="578"/>
      <c r="B930" s="581"/>
      <c r="C930" s="581"/>
      <c r="D930" s="581"/>
      <c r="G930" s="581"/>
      <c r="H930" s="581"/>
      <c r="I930" s="581"/>
      <c r="J930" s="581"/>
      <c r="K930" s="581"/>
      <c r="L930" s="581"/>
      <c r="M930" s="581"/>
      <c r="N930" s="581"/>
      <c r="O930" s="581"/>
      <c r="P930" s="581"/>
      <c r="Q930" s="578"/>
      <c r="R930" s="578"/>
      <c r="S930" s="581"/>
      <c r="T930" s="581"/>
      <c r="U930" s="581"/>
      <c r="V930" s="581"/>
      <c r="W930" s="581"/>
      <c r="X930" s="581"/>
      <c r="Y930" s="582"/>
      <c r="Z930" s="582"/>
      <c r="AA930" s="581"/>
      <c r="AB930" s="581"/>
    </row>
    <row r="931" spans="8:8" ht="16.5" customHeight="1">
      <c r="A931" s="578"/>
      <c r="B931" s="581"/>
      <c r="C931" s="581"/>
      <c r="D931" s="581"/>
      <c r="G931" s="581"/>
      <c r="H931" s="581"/>
      <c r="I931" s="581"/>
      <c r="J931" s="581"/>
      <c r="K931" s="581"/>
      <c r="L931" s="581"/>
      <c r="M931" s="581"/>
      <c r="N931" s="581"/>
      <c r="O931" s="581"/>
      <c r="P931" s="581"/>
      <c r="Q931" s="578"/>
      <c r="R931" s="578"/>
      <c r="S931" s="581"/>
      <c r="T931" s="581"/>
      <c r="U931" s="581"/>
      <c r="V931" s="581"/>
      <c r="W931" s="581"/>
      <c r="X931" s="581"/>
      <c r="Y931" s="582"/>
      <c r="Z931" s="582"/>
      <c r="AA931" s="581"/>
      <c r="AB931" s="581"/>
    </row>
    <row r="932" spans="8:8" ht="16.5" customHeight="1">
      <c r="A932" s="578"/>
      <c r="B932" s="581"/>
      <c r="C932" s="581"/>
      <c r="D932" s="581"/>
      <c r="G932" s="581"/>
      <c r="H932" s="581"/>
      <c r="I932" s="581"/>
      <c r="J932" s="581"/>
      <c r="K932" s="581"/>
      <c r="L932" s="581"/>
      <c r="M932" s="581"/>
      <c r="N932" s="581"/>
      <c r="O932" s="581"/>
      <c r="P932" s="581"/>
      <c r="Q932" s="578"/>
      <c r="R932" s="578"/>
      <c r="S932" s="581"/>
      <c r="T932" s="581"/>
      <c r="U932" s="581"/>
      <c r="V932" s="581"/>
      <c r="W932" s="581"/>
      <c r="X932" s="581"/>
      <c r="Y932" s="582"/>
      <c r="Z932" s="582"/>
      <c r="AA932" s="581"/>
      <c r="AB932" s="581"/>
    </row>
    <row r="933" spans="8:8" ht="16.5" customHeight="1">
      <c r="A933" s="578"/>
      <c r="B933" s="581"/>
      <c r="C933" s="581"/>
      <c r="D933" s="581"/>
      <c r="G933" s="581"/>
      <c r="H933" s="581"/>
      <c r="I933" s="581"/>
      <c r="J933" s="581"/>
      <c r="K933" s="581"/>
      <c r="L933" s="581"/>
      <c r="M933" s="581"/>
      <c r="N933" s="581"/>
      <c r="O933" s="581"/>
      <c r="P933" s="581"/>
      <c r="Q933" s="578"/>
      <c r="R933" s="578"/>
      <c r="S933" s="581"/>
      <c r="T933" s="581"/>
      <c r="U933" s="581"/>
      <c r="V933" s="581"/>
      <c r="W933" s="581"/>
      <c r="X933" s="581"/>
      <c r="Y933" s="582"/>
      <c r="Z933" s="582"/>
      <c r="AA933" s="581"/>
      <c r="AB933" s="581"/>
    </row>
    <row r="934" spans="8:8" ht="16.5" customHeight="1">
      <c r="A934" s="578"/>
      <c r="B934" s="581"/>
      <c r="C934" s="581"/>
      <c r="D934" s="581"/>
      <c r="G934" s="581"/>
      <c r="H934" s="581"/>
      <c r="I934" s="581"/>
      <c r="J934" s="581"/>
      <c r="K934" s="581"/>
      <c r="L934" s="581"/>
      <c r="M934" s="581"/>
      <c r="N934" s="581"/>
      <c r="O934" s="581"/>
      <c r="P934" s="581"/>
      <c r="Q934" s="578"/>
      <c r="R934" s="578"/>
      <c r="S934" s="581"/>
      <c r="T934" s="581"/>
      <c r="U934" s="581"/>
      <c r="V934" s="581"/>
      <c r="W934" s="581"/>
      <c r="X934" s="581"/>
      <c r="Y934" s="582"/>
      <c r="Z934" s="582"/>
      <c r="AA934" s="581"/>
      <c r="AB934" s="581"/>
    </row>
    <row r="935" spans="8:8" ht="16.5" customHeight="1">
      <c r="A935" s="578"/>
      <c r="B935" s="581"/>
      <c r="C935" s="581"/>
      <c r="D935" s="581"/>
      <c r="G935" s="581"/>
      <c r="H935" s="581"/>
      <c r="I935" s="581"/>
      <c r="J935" s="581"/>
      <c r="K935" s="581"/>
      <c r="L935" s="581"/>
      <c r="M935" s="581"/>
      <c r="N935" s="581"/>
      <c r="O935" s="581"/>
      <c r="P935" s="581"/>
      <c r="Q935" s="578"/>
      <c r="R935" s="578"/>
      <c r="S935" s="581"/>
      <c r="T935" s="581"/>
      <c r="U935" s="581"/>
      <c r="V935" s="581"/>
      <c r="W935" s="581"/>
      <c r="X935" s="581"/>
      <c r="Y935" s="582"/>
      <c r="Z935" s="582"/>
      <c r="AA935" s="581"/>
      <c r="AB935" s="581"/>
    </row>
    <row r="936" spans="8:8" ht="16.5" customHeight="1">
      <c r="A936" s="578"/>
      <c r="B936" s="581"/>
      <c r="C936" s="581"/>
      <c r="D936" s="581"/>
      <c r="G936" s="581"/>
      <c r="H936" s="581"/>
      <c r="I936" s="581"/>
      <c r="J936" s="581"/>
      <c r="K936" s="581"/>
      <c r="L936" s="581"/>
      <c r="M936" s="581"/>
      <c r="N936" s="581"/>
      <c r="O936" s="581"/>
      <c r="P936" s="581"/>
      <c r="Q936" s="578"/>
      <c r="R936" s="578"/>
      <c r="S936" s="581"/>
      <c r="T936" s="581"/>
      <c r="U936" s="581"/>
      <c r="V936" s="581"/>
      <c r="W936" s="581"/>
      <c r="X936" s="581"/>
      <c r="Y936" s="582"/>
      <c r="Z936" s="582"/>
      <c r="AA936" s="581"/>
      <c r="AB936" s="581"/>
    </row>
    <row r="937" spans="8:8" ht="16.5" customHeight="1">
      <c r="A937" s="578"/>
      <c r="B937" s="581"/>
      <c r="C937" s="581"/>
      <c r="D937" s="581"/>
      <c r="G937" s="581"/>
      <c r="H937" s="581"/>
      <c r="I937" s="581"/>
      <c r="J937" s="581"/>
      <c r="K937" s="581"/>
      <c r="L937" s="581"/>
      <c r="M937" s="581"/>
      <c r="N937" s="581"/>
      <c r="O937" s="581"/>
      <c r="P937" s="581"/>
      <c r="Q937" s="578"/>
      <c r="R937" s="578"/>
      <c r="S937" s="581"/>
      <c r="T937" s="581"/>
      <c r="U937" s="581"/>
      <c r="V937" s="581"/>
      <c r="W937" s="581"/>
      <c r="X937" s="581"/>
      <c r="Y937" s="582"/>
      <c r="Z937" s="582"/>
      <c r="AA937" s="581"/>
      <c r="AB937" s="581"/>
    </row>
    <row r="938" spans="8:8" ht="16.5" customHeight="1">
      <c r="A938" s="578"/>
      <c r="B938" s="581"/>
      <c r="C938" s="581"/>
      <c r="D938" s="581"/>
      <c r="G938" s="581"/>
      <c r="H938" s="581"/>
      <c r="I938" s="581"/>
      <c r="J938" s="581"/>
      <c r="K938" s="581"/>
      <c r="L938" s="581"/>
      <c r="M938" s="581"/>
      <c r="N938" s="581"/>
      <c r="O938" s="581"/>
      <c r="P938" s="581"/>
      <c r="Q938" s="578"/>
      <c r="R938" s="578"/>
      <c r="S938" s="581"/>
      <c r="T938" s="581"/>
      <c r="U938" s="581"/>
      <c r="V938" s="581"/>
      <c r="W938" s="581"/>
      <c r="X938" s="581"/>
      <c r="Y938" s="582"/>
      <c r="Z938" s="582"/>
      <c r="AA938" s="581"/>
      <c r="AB938" s="581"/>
    </row>
    <row r="939" spans="8:8" ht="16.5" customHeight="1">
      <c r="A939" s="578"/>
      <c r="B939" s="581"/>
      <c r="C939" s="581"/>
      <c r="D939" s="581"/>
      <c r="G939" s="581"/>
      <c r="H939" s="581"/>
      <c r="I939" s="581"/>
      <c r="J939" s="581"/>
      <c r="K939" s="581"/>
      <c r="L939" s="581"/>
      <c r="M939" s="581"/>
      <c r="N939" s="581"/>
      <c r="O939" s="581"/>
      <c r="P939" s="581"/>
      <c r="Q939" s="578"/>
      <c r="R939" s="578"/>
      <c r="S939" s="581"/>
      <c r="T939" s="581"/>
      <c r="U939" s="581"/>
      <c r="V939" s="581"/>
      <c r="W939" s="581"/>
      <c r="X939" s="581"/>
      <c r="Y939" s="582"/>
      <c r="Z939" s="582"/>
      <c r="AA939" s="581"/>
      <c r="AB939" s="581"/>
    </row>
    <row r="940" spans="8:8" ht="16.5" customHeight="1">
      <c r="A940" s="578"/>
      <c r="B940" s="581"/>
      <c r="C940" s="581"/>
      <c r="D940" s="581"/>
      <c r="G940" s="581"/>
      <c r="H940" s="581"/>
      <c r="I940" s="581"/>
      <c r="J940" s="581"/>
      <c r="K940" s="581"/>
      <c r="L940" s="581"/>
      <c r="M940" s="581"/>
      <c r="N940" s="581"/>
      <c r="O940" s="581"/>
      <c r="P940" s="581"/>
      <c r="Q940" s="578"/>
      <c r="R940" s="578"/>
      <c r="S940" s="581"/>
      <c r="T940" s="581"/>
      <c r="U940" s="581"/>
      <c r="V940" s="581"/>
      <c r="W940" s="581"/>
      <c r="X940" s="581"/>
      <c r="Y940" s="582"/>
      <c r="Z940" s="582"/>
      <c r="AA940" s="581"/>
      <c r="AB940" s="581"/>
    </row>
    <row r="941" spans="8:8" ht="16.5" customHeight="1">
      <c r="A941" s="578"/>
      <c r="B941" s="581"/>
      <c r="C941" s="581"/>
      <c r="D941" s="581"/>
      <c r="G941" s="581"/>
      <c r="H941" s="581"/>
      <c r="I941" s="581"/>
      <c r="J941" s="581"/>
      <c r="K941" s="581"/>
      <c r="L941" s="581"/>
      <c r="M941" s="581"/>
      <c r="N941" s="581"/>
      <c r="O941" s="581"/>
      <c r="P941" s="581"/>
      <c r="Q941" s="578"/>
      <c r="R941" s="578"/>
      <c r="S941" s="581"/>
      <c r="T941" s="581"/>
      <c r="U941" s="581"/>
      <c r="V941" s="581"/>
      <c r="W941" s="581"/>
      <c r="X941" s="581"/>
      <c r="Y941" s="582"/>
      <c r="Z941" s="582"/>
      <c r="AA941" s="581"/>
      <c r="AB941" s="581"/>
    </row>
    <row r="942" spans="8:8" ht="16.5" customHeight="1">
      <c r="A942" s="578"/>
      <c r="B942" s="581"/>
      <c r="C942" s="581"/>
      <c r="D942" s="581"/>
      <c r="G942" s="581"/>
      <c r="H942" s="581"/>
      <c r="I942" s="581"/>
      <c r="J942" s="581"/>
      <c r="K942" s="581"/>
      <c r="L942" s="581"/>
      <c r="M942" s="581"/>
      <c r="N942" s="581"/>
      <c r="O942" s="581"/>
      <c r="P942" s="581"/>
      <c r="Q942" s="578"/>
      <c r="R942" s="578"/>
      <c r="S942" s="581"/>
      <c r="T942" s="581"/>
      <c r="U942" s="581"/>
      <c r="V942" s="581"/>
      <c r="W942" s="581"/>
      <c r="X942" s="581"/>
      <c r="Y942" s="582"/>
      <c r="Z942" s="582"/>
      <c r="AA942" s="581"/>
      <c r="AB942" s="581"/>
    </row>
    <row r="943" spans="8:8" ht="16.5" customHeight="1">
      <c r="A943" s="578"/>
      <c r="B943" s="581"/>
      <c r="C943" s="581"/>
      <c r="D943" s="581"/>
      <c r="G943" s="581"/>
      <c r="H943" s="581"/>
      <c r="I943" s="581"/>
      <c r="J943" s="581"/>
      <c r="K943" s="581"/>
      <c r="L943" s="581"/>
      <c r="M943" s="581"/>
      <c r="N943" s="581"/>
      <c r="O943" s="581"/>
      <c r="P943" s="581"/>
      <c r="Q943" s="578"/>
      <c r="R943" s="578"/>
      <c r="S943" s="581"/>
      <c r="T943" s="581"/>
      <c r="U943" s="581"/>
      <c r="V943" s="581"/>
      <c r="W943" s="581"/>
      <c r="X943" s="581"/>
      <c r="Y943" s="582"/>
      <c r="Z943" s="582"/>
      <c r="AA943" s="581"/>
      <c r="AB943" s="581"/>
    </row>
    <row r="944" spans="8:8" ht="16.5" customHeight="1">
      <c r="A944" s="578"/>
      <c r="B944" s="581"/>
      <c r="C944" s="581"/>
      <c r="D944" s="581"/>
      <c r="G944" s="581"/>
      <c r="H944" s="581"/>
      <c r="I944" s="581"/>
      <c r="J944" s="581"/>
      <c r="K944" s="581"/>
      <c r="L944" s="581"/>
      <c r="M944" s="581"/>
      <c r="N944" s="581"/>
      <c r="O944" s="581"/>
      <c r="P944" s="581"/>
      <c r="Q944" s="578"/>
      <c r="R944" s="578"/>
      <c r="S944" s="581"/>
      <c r="T944" s="581"/>
      <c r="U944" s="581"/>
      <c r="V944" s="581"/>
      <c r="W944" s="581"/>
      <c r="X944" s="581"/>
      <c r="Y944" s="582"/>
      <c r="Z944" s="582"/>
      <c r="AA944" s="581"/>
      <c r="AB944" s="581"/>
    </row>
    <row r="945" spans="8:8" ht="16.5" customHeight="1">
      <c r="A945" s="578"/>
      <c r="B945" s="581"/>
      <c r="C945" s="581"/>
      <c r="D945" s="581"/>
      <c r="G945" s="581"/>
      <c r="H945" s="581"/>
      <c r="I945" s="581"/>
      <c r="J945" s="581"/>
      <c r="K945" s="581"/>
      <c r="L945" s="581"/>
      <c r="M945" s="581"/>
      <c r="N945" s="581"/>
      <c r="O945" s="581"/>
      <c r="P945" s="581"/>
      <c r="Q945" s="578"/>
      <c r="R945" s="578"/>
      <c r="S945" s="581"/>
      <c r="T945" s="581"/>
      <c r="U945" s="581"/>
      <c r="V945" s="581"/>
      <c r="W945" s="581"/>
      <c r="X945" s="581"/>
      <c r="Y945" s="582"/>
      <c r="Z945" s="582"/>
      <c r="AA945" s="581"/>
      <c r="AB945" s="581"/>
    </row>
    <row r="946" spans="8:8" ht="16.5" customHeight="1">
      <c r="A946" s="578"/>
      <c r="B946" s="581"/>
      <c r="C946" s="581"/>
      <c r="D946" s="581"/>
      <c r="G946" s="581"/>
      <c r="H946" s="581"/>
      <c r="I946" s="581"/>
      <c r="J946" s="581"/>
      <c r="K946" s="581"/>
      <c r="L946" s="581"/>
      <c r="M946" s="581"/>
      <c r="N946" s="581"/>
      <c r="O946" s="581"/>
      <c r="P946" s="581"/>
      <c r="Q946" s="578"/>
      <c r="R946" s="578"/>
      <c r="S946" s="581"/>
      <c r="T946" s="581"/>
      <c r="U946" s="581"/>
      <c r="V946" s="581"/>
      <c r="W946" s="581"/>
      <c r="X946" s="581"/>
      <c r="Y946" s="582"/>
      <c r="Z946" s="582"/>
      <c r="AA946" s="581"/>
      <c r="AB946" s="581"/>
    </row>
    <row r="947" spans="8:8" ht="16.5" customHeight="1">
      <c r="A947" s="578"/>
      <c r="B947" s="581"/>
      <c r="C947" s="581"/>
      <c r="D947" s="581"/>
      <c r="G947" s="581"/>
      <c r="H947" s="581"/>
      <c r="I947" s="581"/>
      <c r="J947" s="581"/>
      <c r="K947" s="581"/>
      <c r="L947" s="581"/>
      <c r="M947" s="581"/>
      <c r="N947" s="581"/>
      <c r="O947" s="581"/>
      <c r="P947" s="581"/>
      <c r="Q947" s="578"/>
      <c r="R947" s="578"/>
      <c r="S947" s="581"/>
      <c r="T947" s="581"/>
      <c r="U947" s="581"/>
      <c r="V947" s="581"/>
      <c r="W947" s="581"/>
      <c r="X947" s="581"/>
      <c r="Y947" s="582"/>
      <c r="Z947" s="582"/>
      <c r="AA947" s="581"/>
      <c r="AB947" s="581"/>
    </row>
    <row r="948" spans="8:8" ht="16.5" customHeight="1">
      <c r="A948" s="578"/>
      <c r="B948" s="581"/>
      <c r="C948" s="581"/>
      <c r="D948" s="581"/>
      <c r="G948" s="581"/>
      <c r="H948" s="581"/>
      <c r="I948" s="581"/>
      <c r="J948" s="581"/>
      <c r="K948" s="581"/>
      <c r="L948" s="581"/>
      <c r="M948" s="581"/>
      <c r="N948" s="581"/>
      <c r="O948" s="581"/>
      <c r="P948" s="581"/>
      <c r="Q948" s="578"/>
      <c r="R948" s="578"/>
      <c r="S948" s="581"/>
      <c r="T948" s="581"/>
      <c r="U948" s="581"/>
      <c r="V948" s="581"/>
      <c r="W948" s="581"/>
      <c r="X948" s="581"/>
      <c r="Y948" s="582"/>
      <c r="Z948" s="582"/>
      <c r="AA948" s="581"/>
      <c r="AB948" s="581"/>
    </row>
    <row r="949" spans="8:8" ht="16.5" customHeight="1">
      <c r="A949" s="578"/>
      <c r="B949" s="581"/>
      <c r="C949" s="581"/>
      <c r="D949" s="581"/>
      <c r="G949" s="581"/>
      <c r="H949" s="581"/>
      <c r="I949" s="581"/>
      <c r="J949" s="581"/>
      <c r="K949" s="581"/>
      <c r="L949" s="581"/>
      <c r="M949" s="581"/>
      <c r="N949" s="581"/>
      <c r="O949" s="581"/>
      <c r="P949" s="581"/>
      <c r="Q949" s="578"/>
      <c r="R949" s="578"/>
      <c r="S949" s="581"/>
      <c r="T949" s="581"/>
      <c r="U949" s="581"/>
      <c r="V949" s="581"/>
      <c r="W949" s="581"/>
      <c r="X949" s="581"/>
      <c r="Y949" s="582"/>
      <c r="Z949" s="582"/>
      <c r="AA949" s="581"/>
      <c r="AB949" s="581"/>
    </row>
    <row r="950" spans="8:8" ht="16.5" customHeight="1">
      <c r="A950" s="578"/>
      <c r="B950" s="581"/>
      <c r="C950" s="581"/>
      <c r="D950" s="581"/>
      <c r="G950" s="581"/>
      <c r="H950" s="581"/>
      <c r="I950" s="581"/>
      <c r="J950" s="581"/>
      <c r="K950" s="581"/>
      <c r="L950" s="581"/>
      <c r="M950" s="581"/>
      <c r="N950" s="581"/>
      <c r="O950" s="581"/>
      <c r="P950" s="581"/>
      <c r="Q950" s="578"/>
      <c r="R950" s="578"/>
      <c r="S950" s="581"/>
      <c r="T950" s="581"/>
      <c r="U950" s="581"/>
      <c r="V950" s="581"/>
      <c r="W950" s="581"/>
      <c r="X950" s="581"/>
      <c r="Y950" s="582"/>
      <c r="Z950" s="582"/>
      <c r="AA950" s="581"/>
      <c r="AB950" s="581"/>
    </row>
    <row r="951" spans="8:8" ht="16.5" customHeight="1">
      <c r="A951" s="578"/>
      <c r="B951" s="581"/>
      <c r="C951" s="581"/>
      <c r="D951" s="581"/>
      <c r="G951" s="581"/>
      <c r="H951" s="581"/>
      <c r="I951" s="581"/>
      <c r="J951" s="581"/>
      <c r="K951" s="581"/>
      <c r="L951" s="581"/>
      <c r="M951" s="581"/>
      <c r="N951" s="581"/>
      <c r="O951" s="581"/>
      <c r="P951" s="581"/>
      <c r="Q951" s="578"/>
      <c r="R951" s="578"/>
      <c r="S951" s="581"/>
      <c r="T951" s="581"/>
      <c r="U951" s="581"/>
      <c r="V951" s="581"/>
      <c r="W951" s="581"/>
      <c r="X951" s="581"/>
      <c r="Y951" s="582"/>
      <c r="Z951" s="582"/>
      <c r="AA951" s="581"/>
      <c r="AB951" s="581"/>
    </row>
    <row r="952" spans="8:8" ht="16.5" customHeight="1">
      <c r="A952" s="578"/>
      <c r="B952" s="581"/>
      <c r="C952" s="581"/>
      <c r="D952" s="581"/>
      <c r="G952" s="581"/>
      <c r="H952" s="581"/>
      <c r="I952" s="581"/>
      <c r="J952" s="581"/>
      <c r="K952" s="581"/>
      <c r="L952" s="581"/>
      <c r="M952" s="581"/>
      <c r="N952" s="581"/>
      <c r="O952" s="581"/>
      <c r="P952" s="581"/>
      <c r="Q952" s="578"/>
      <c r="R952" s="578"/>
      <c r="S952" s="581"/>
      <c r="T952" s="581"/>
      <c r="U952" s="581"/>
      <c r="V952" s="581"/>
      <c r="W952" s="581"/>
      <c r="X952" s="581"/>
      <c r="Y952" s="582"/>
      <c r="Z952" s="582"/>
      <c r="AA952" s="581"/>
      <c r="AB952" s="581"/>
    </row>
    <row r="953" spans="8:8" ht="16.5" customHeight="1">
      <c r="A953" s="578"/>
      <c r="B953" s="581"/>
      <c r="C953" s="581"/>
      <c r="D953" s="581"/>
      <c r="G953" s="581"/>
      <c r="H953" s="581"/>
      <c r="I953" s="581"/>
      <c r="J953" s="581"/>
      <c r="K953" s="581"/>
      <c r="L953" s="581"/>
      <c r="M953" s="581"/>
      <c r="N953" s="581"/>
      <c r="O953" s="581"/>
      <c r="P953" s="581"/>
      <c r="Q953" s="578"/>
      <c r="R953" s="578"/>
      <c r="S953" s="581"/>
      <c r="T953" s="581"/>
      <c r="U953" s="581"/>
      <c r="V953" s="581"/>
      <c r="W953" s="581"/>
      <c r="X953" s="581"/>
      <c r="Y953" s="582"/>
      <c r="Z953" s="582"/>
      <c r="AA953" s="581"/>
      <c r="AB953" s="581"/>
    </row>
    <row r="954" spans="8:8" ht="16.5" customHeight="1">
      <c r="A954" s="578"/>
      <c r="B954" s="581"/>
      <c r="C954" s="581"/>
      <c r="D954" s="581"/>
      <c r="G954" s="581"/>
      <c r="H954" s="581"/>
      <c r="I954" s="581"/>
      <c r="J954" s="581"/>
      <c r="K954" s="581"/>
      <c r="L954" s="581"/>
      <c r="M954" s="581"/>
      <c r="N954" s="581"/>
      <c r="O954" s="581"/>
      <c r="P954" s="581"/>
      <c r="Q954" s="578"/>
      <c r="R954" s="578"/>
      <c r="S954" s="581"/>
      <c r="T954" s="581"/>
      <c r="U954" s="581"/>
      <c r="V954" s="581"/>
      <c r="W954" s="581"/>
      <c r="X954" s="581"/>
      <c r="Y954" s="582"/>
      <c r="Z954" s="582"/>
      <c r="AA954" s="581"/>
      <c r="AB954" s="581"/>
    </row>
    <row r="955" spans="8:8" ht="16.5" customHeight="1">
      <c r="A955" s="578"/>
      <c r="B955" s="581"/>
      <c r="C955" s="581"/>
      <c r="D955" s="581"/>
      <c r="G955" s="581"/>
      <c r="H955" s="581"/>
      <c r="I955" s="581"/>
      <c r="J955" s="581"/>
      <c r="K955" s="581"/>
      <c r="L955" s="581"/>
      <c r="M955" s="581"/>
      <c r="N955" s="581"/>
      <c r="O955" s="581"/>
      <c r="P955" s="581"/>
      <c r="Q955" s="578"/>
      <c r="R955" s="578"/>
      <c r="S955" s="581"/>
      <c r="T955" s="581"/>
      <c r="U955" s="581"/>
      <c r="V955" s="581"/>
      <c r="W955" s="581"/>
      <c r="X955" s="581"/>
      <c r="Y955" s="582"/>
      <c r="Z955" s="582"/>
      <c r="AA955" s="581"/>
      <c r="AB955" s="581"/>
    </row>
    <row r="956" spans="8:8" ht="16.5" customHeight="1">
      <c r="A956" s="578"/>
      <c r="B956" s="581"/>
      <c r="C956" s="581"/>
      <c r="D956" s="581"/>
      <c r="G956" s="581"/>
      <c r="H956" s="581"/>
      <c r="I956" s="581"/>
      <c r="J956" s="581"/>
      <c r="K956" s="581"/>
      <c r="L956" s="581"/>
      <c r="M956" s="581"/>
      <c r="N956" s="581"/>
      <c r="O956" s="581"/>
      <c r="P956" s="581"/>
      <c r="Q956" s="578"/>
      <c r="R956" s="578"/>
      <c r="S956" s="581"/>
      <c r="T956" s="581"/>
      <c r="U956" s="581"/>
      <c r="V956" s="581"/>
      <c r="W956" s="581"/>
      <c r="X956" s="581"/>
      <c r="Y956" s="582"/>
      <c r="Z956" s="582"/>
      <c r="AA956" s="581"/>
      <c r="AB956" s="581"/>
    </row>
    <row r="957" spans="8:8" ht="16.5" customHeight="1">
      <c r="A957" s="578"/>
      <c r="B957" s="581"/>
      <c r="C957" s="581"/>
      <c r="D957" s="581"/>
      <c r="G957" s="581"/>
      <c r="H957" s="581"/>
      <c r="I957" s="581"/>
      <c r="J957" s="581"/>
      <c r="K957" s="581"/>
      <c r="L957" s="581"/>
      <c r="M957" s="581"/>
      <c r="N957" s="581"/>
      <c r="O957" s="581"/>
      <c r="P957" s="581"/>
      <c r="Q957" s="578"/>
      <c r="R957" s="578"/>
      <c r="S957" s="581"/>
      <c r="T957" s="581"/>
      <c r="U957" s="581"/>
      <c r="V957" s="581"/>
      <c r="W957" s="581"/>
      <c r="X957" s="581"/>
      <c r="Y957" s="582"/>
      <c r="Z957" s="582"/>
      <c r="AA957" s="581"/>
      <c r="AB957" s="581"/>
    </row>
    <row r="958" spans="8:8" ht="16.5" customHeight="1">
      <c r="A958" s="578"/>
      <c r="B958" s="581"/>
      <c r="C958" s="581"/>
      <c r="D958" s="581"/>
      <c r="G958" s="581"/>
      <c r="H958" s="581"/>
      <c r="I958" s="581"/>
      <c r="J958" s="581"/>
      <c r="K958" s="581"/>
      <c r="L958" s="581"/>
      <c r="M958" s="581"/>
      <c r="N958" s="581"/>
      <c r="O958" s="581"/>
      <c r="P958" s="581"/>
      <c r="Q958" s="578"/>
      <c r="R958" s="578"/>
      <c r="S958" s="581"/>
      <c r="T958" s="581"/>
      <c r="U958" s="581"/>
      <c r="V958" s="581"/>
      <c r="W958" s="581"/>
      <c r="X958" s="581"/>
      <c r="Y958" s="582"/>
      <c r="Z958" s="582"/>
      <c r="AA958" s="581"/>
      <c r="AB958" s="581"/>
    </row>
    <row r="959" spans="8:8" ht="16.5" customHeight="1">
      <c r="A959" s="578"/>
      <c r="B959" s="581"/>
      <c r="C959" s="581"/>
      <c r="D959" s="581"/>
      <c r="G959" s="581"/>
      <c r="H959" s="581"/>
      <c r="I959" s="581"/>
      <c r="J959" s="581"/>
      <c r="K959" s="581"/>
      <c r="L959" s="581"/>
      <c r="M959" s="581"/>
      <c r="N959" s="581"/>
      <c r="O959" s="581"/>
      <c r="P959" s="581"/>
      <c r="Q959" s="578"/>
      <c r="R959" s="578"/>
      <c r="S959" s="581"/>
      <c r="T959" s="581"/>
      <c r="U959" s="581"/>
      <c r="V959" s="581"/>
      <c r="W959" s="581"/>
      <c r="X959" s="581"/>
      <c r="Y959" s="582"/>
      <c r="Z959" s="582"/>
      <c r="AA959" s="581"/>
      <c r="AB959" s="581"/>
    </row>
    <row r="960" spans="8:8" ht="16.5" customHeight="1">
      <c r="A960" s="578"/>
      <c r="B960" s="581"/>
      <c r="C960" s="581"/>
      <c r="D960" s="581"/>
      <c r="G960" s="581"/>
      <c r="H960" s="581"/>
      <c r="I960" s="581"/>
      <c r="J960" s="581"/>
      <c r="K960" s="581"/>
      <c r="L960" s="581"/>
      <c r="M960" s="581"/>
      <c r="N960" s="581"/>
      <c r="O960" s="581"/>
      <c r="P960" s="581"/>
      <c r="Q960" s="578"/>
      <c r="R960" s="578"/>
      <c r="S960" s="581"/>
      <c r="T960" s="581"/>
      <c r="U960" s="581"/>
      <c r="V960" s="581"/>
      <c r="W960" s="581"/>
      <c r="X960" s="581"/>
      <c r="Y960" s="582"/>
      <c r="Z960" s="582"/>
      <c r="AA960" s="581"/>
      <c r="AB960" s="581"/>
    </row>
    <row r="961" spans="8:8" ht="16.5" customHeight="1">
      <c r="A961" s="578"/>
      <c r="B961" s="581"/>
      <c r="C961" s="581"/>
      <c r="D961" s="581"/>
      <c r="G961" s="581"/>
      <c r="H961" s="581"/>
      <c r="I961" s="581"/>
      <c r="J961" s="581"/>
      <c r="K961" s="581"/>
      <c r="L961" s="581"/>
      <c r="M961" s="581"/>
      <c r="N961" s="581"/>
      <c r="O961" s="581"/>
      <c r="P961" s="581"/>
      <c r="Q961" s="578"/>
      <c r="R961" s="578"/>
      <c r="S961" s="581"/>
      <c r="T961" s="581"/>
      <c r="U961" s="581"/>
      <c r="V961" s="581"/>
      <c r="W961" s="581"/>
      <c r="X961" s="581"/>
      <c r="Y961" s="582"/>
      <c r="Z961" s="582"/>
      <c r="AA961" s="581"/>
      <c r="AB961" s="581"/>
    </row>
    <row r="962" spans="8:8" ht="16.5" customHeight="1">
      <c r="A962" s="578"/>
      <c r="B962" s="581"/>
      <c r="C962" s="581"/>
      <c r="D962" s="581"/>
      <c r="G962" s="581"/>
      <c r="H962" s="581"/>
      <c r="I962" s="581"/>
      <c r="J962" s="581"/>
      <c r="K962" s="581"/>
      <c r="L962" s="581"/>
      <c r="M962" s="581"/>
      <c r="N962" s="581"/>
      <c r="O962" s="581"/>
      <c r="P962" s="581"/>
      <c r="Q962" s="578"/>
      <c r="R962" s="578"/>
      <c r="S962" s="581"/>
      <c r="T962" s="581"/>
      <c r="U962" s="581"/>
      <c r="V962" s="581"/>
      <c r="W962" s="581"/>
      <c r="X962" s="581"/>
      <c r="Y962" s="582"/>
      <c r="Z962" s="582"/>
      <c r="AA962" s="581"/>
      <c r="AB962" s="581"/>
    </row>
    <row r="963" spans="8:8" ht="16.5" customHeight="1">
      <c r="A963" s="578"/>
      <c r="B963" s="581"/>
      <c r="C963" s="581"/>
      <c r="D963" s="581"/>
      <c r="G963" s="581"/>
      <c r="H963" s="581"/>
      <c r="I963" s="581"/>
      <c r="J963" s="581"/>
      <c r="K963" s="581"/>
      <c r="L963" s="581"/>
      <c r="M963" s="581"/>
      <c r="N963" s="581"/>
      <c r="O963" s="581"/>
      <c r="P963" s="581"/>
      <c r="Q963" s="578"/>
      <c r="R963" s="578"/>
      <c r="S963" s="581"/>
      <c r="T963" s="581"/>
      <c r="U963" s="581"/>
      <c r="V963" s="581"/>
      <c r="W963" s="581"/>
      <c r="X963" s="581"/>
      <c r="Y963" s="582"/>
      <c r="Z963" s="582"/>
      <c r="AA963" s="581"/>
      <c r="AB963" s="581"/>
    </row>
    <row r="964" spans="8:8" ht="16.5" customHeight="1">
      <c r="A964" s="578"/>
      <c r="B964" s="581"/>
      <c r="C964" s="581"/>
      <c r="D964" s="581"/>
      <c r="G964" s="581"/>
      <c r="H964" s="581"/>
      <c r="I964" s="581"/>
      <c r="J964" s="581"/>
      <c r="K964" s="581"/>
      <c r="L964" s="581"/>
      <c r="M964" s="581"/>
      <c r="N964" s="581"/>
      <c r="O964" s="581"/>
      <c r="P964" s="581"/>
      <c r="Q964" s="578"/>
      <c r="R964" s="578"/>
      <c r="S964" s="581"/>
      <c r="T964" s="581"/>
      <c r="U964" s="581"/>
      <c r="V964" s="581"/>
      <c r="W964" s="581"/>
      <c r="X964" s="581"/>
      <c r="Y964" s="582"/>
      <c r="Z964" s="582"/>
      <c r="AA964" s="581"/>
      <c r="AB964" s="581"/>
    </row>
    <row r="965" spans="8:8" ht="16.5" customHeight="1">
      <c r="A965" s="578"/>
      <c r="B965" s="581"/>
      <c r="C965" s="581"/>
      <c r="D965" s="581"/>
      <c r="G965" s="581"/>
      <c r="H965" s="581"/>
      <c r="I965" s="581"/>
      <c r="J965" s="581"/>
      <c r="K965" s="581"/>
      <c r="L965" s="581"/>
      <c r="M965" s="581"/>
      <c r="N965" s="581"/>
      <c r="O965" s="581"/>
      <c r="P965" s="581"/>
      <c r="Q965" s="578"/>
      <c r="R965" s="578"/>
      <c r="S965" s="581"/>
      <c r="T965" s="581"/>
      <c r="U965" s="581"/>
      <c r="V965" s="581"/>
      <c r="W965" s="581"/>
      <c r="X965" s="581"/>
      <c r="Y965" s="582"/>
      <c r="Z965" s="582"/>
      <c r="AA965" s="581"/>
      <c r="AB965" s="581"/>
    </row>
    <row r="966" spans="8:8" ht="16.5" customHeight="1">
      <c r="A966" s="578"/>
      <c r="B966" s="581"/>
      <c r="C966" s="581"/>
      <c r="D966" s="581"/>
      <c r="G966" s="581"/>
      <c r="H966" s="581"/>
      <c r="I966" s="581"/>
      <c r="J966" s="581"/>
      <c r="K966" s="581"/>
      <c r="L966" s="581"/>
      <c r="M966" s="581"/>
      <c r="N966" s="581"/>
      <c r="O966" s="581"/>
      <c r="P966" s="581"/>
      <c r="Q966" s="578"/>
      <c r="R966" s="578"/>
      <c r="S966" s="581"/>
      <c r="T966" s="581"/>
      <c r="U966" s="581"/>
      <c r="V966" s="581"/>
      <c r="W966" s="581"/>
      <c r="X966" s="581"/>
      <c r="Y966" s="582"/>
      <c r="Z966" s="582"/>
      <c r="AA966" s="581"/>
      <c r="AB966" s="581"/>
    </row>
    <row r="967" spans="8:8" ht="16.5" customHeight="1">
      <c r="A967" s="578"/>
      <c r="B967" s="581"/>
      <c r="C967" s="581"/>
      <c r="D967" s="581"/>
      <c r="G967" s="581"/>
      <c r="H967" s="581"/>
      <c r="I967" s="581"/>
      <c r="J967" s="581"/>
      <c r="K967" s="581"/>
      <c r="L967" s="581"/>
      <c r="M967" s="581"/>
      <c r="N967" s="581"/>
      <c r="O967" s="581"/>
      <c r="P967" s="581"/>
      <c r="Q967" s="578"/>
      <c r="R967" s="578"/>
      <c r="S967" s="581"/>
      <c r="T967" s="581"/>
      <c r="U967" s="581"/>
      <c r="V967" s="581"/>
      <c r="W967" s="581"/>
      <c r="X967" s="581"/>
      <c r="Y967" s="582"/>
      <c r="Z967" s="582"/>
      <c r="AA967" s="581"/>
      <c r="AB967" s="581"/>
    </row>
    <row r="968" spans="8:8" ht="16.5" customHeight="1">
      <c r="A968" s="578"/>
      <c r="B968" s="581"/>
      <c r="C968" s="581"/>
      <c r="D968" s="581"/>
      <c r="G968" s="581"/>
      <c r="H968" s="581"/>
      <c r="I968" s="581"/>
      <c r="J968" s="581"/>
      <c r="K968" s="581"/>
      <c r="L968" s="581"/>
      <c r="M968" s="581"/>
      <c r="N968" s="581"/>
      <c r="O968" s="581"/>
      <c r="P968" s="581"/>
      <c r="Q968" s="578"/>
      <c r="R968" s="578"/>
      <c r="S968" s="581"/>
      <c r="T968" s="581"/>
      <c r="U968" s="581"/>
      <c r="V968" s="581"/>
      <c r="W968" s="581"/>
      <c r="X968" s="581"/>
      <c r="Y968" s="582"/>
      <c r="Z968" s="582"/>
      <c r="AA968" s="581"/>
      <c r="AB968" s="581"/>
    </row>
    <row r="969" spans="8:8" ht="16.5" customHeight="1">
      <c r="A969" s="578"/>
      <c r="B969" s="581"/>
      <c r="C969" s="581"/>
      <c r="D969" s="581"/>
      <c r="G969" s="581"/>
      <c r="H969" s="581"/>
      <c r="I969" s="581"/>
      <c r="J969" s="581"/>
      <c r="K969" s="581"/>
      <c r="L969" s="581"/>
      <c r="M969" s="581"/>
      <c r="N969" s="581"/>
      <c r="O969" s="581"/>
      <c r="P969" s="581"/>
      <c r="Q969" s="578"/>
      <c r="R969" s="578"/>
      <c r="S969" s="581"/>
      <c r="T969" s="581"/>
      <c r="U969" s="581"/>
      <c r="V969" s="581"/>
      <c r="W969" s="581"/>
      <c r="X969" s="581"/>
      <c r="Y969" s="582"/>
      <c r="Z969" s="582"/>
      <c r="AA969" s="581"/>
      <c r="AB969" s="581"/>
    </row>
    <row r="970" spans="8:8" ht="16.5" customHeight="1">
      <c r="A970" s="578"/>
      <c r="B970" s="581"/>
      <c r="C970" s="581"/>
      <c r="D970" s="581"/>
      <c r="G970" s="581"/>
      <c r="H970" s="581"/>
      <c r="I970" s="581"/>
      <c r="J970" s="581"/>
      <c r="K970" s="581"/>
      <c r="L970" s="581"/>
      <c r="M970" s="581"/>
      <c r="N970" s="581"/>
      <c r="O970" s="581"/>
      <c r="P970" s="581"/>
      <c r="Q970" s="578"/>
      <c r="R970" s="578"/>
      <c r="S970" s="581"/>
      <c r="T970" s="581"/>
      <c r="U970" s="581"/>
      <c r="V970" s="581"/>
      <c r="W970" s="581"/>
      <c r="X970" s="581"/>
      <c r="Y970" s="582"/>
      <c r="Z970" s="582"/>
      <c r="AA970" s="581"/>
      <c r="AB970" s="581"/>
    </row>
    <row r="971" spans="8:8" ht="16.5" customHeight="1">
      <c r="A971" s="578"/>
      <c r="B971" s="581"/>
      <c r="C971" s="581"/>
      <c r="D971" s="581"/>
      <c r="G971" s="581"/>
      <c r="H971" s="581"/>
      <c r="I971" s="581"/>
      <c r="J971" s="581"/>
      <c r="K971" s="581"/>
      <c r="L971" s="581"/>
      <c r="M971" s="581"/>
      <c r="N971" s="581"/>
      <c r="O971" s="581"/>
      <c r="P971" s="581"/>
      <c r="Q971" s="578"/>
      <c r="R971" s="578"/>
      <c r="S971" s="581"/>
      <c r="T971" s="581"/>
      <c r="U971" s="581"/>
      <c r="V971" s="581"/>
      <c r="W971" s="581"/>
      <c r="X971" s="581"/>
      <c r="Y971" s="582"/>
      <c r="Z971" s="582"/>
      <c r="AA971" s="581"/>
      <c r="AB971" s="581"/>
    </row>
    <row r="972" spans="8:8" ht="16.5" customHeight="1">
      <c r="A972" s="578"/>
      <c r="B972" s="581"/>
      <c r="C972" s="581"/>
      <c r="D972" s="581"/>
      <c r="G972" s="581"/>
      <c r="H972" s="581"/>
      <c r="I972" s="581"/>
      <c r="J972" s="581"/>
      <c r="K972" s="581"/>
      <c r="L972" s="581"/>
      <c r="M972" s="581"/>
      <c r="N972" s="581"/>
      <c r="O972" s="581"/>
      <c r="P972" s="581"/>
      <c r="Q972" s="578"/>
      <c r="R972" s="578"/>
      <c r="S972" s="581"/>
      <c r="T972" s="581"/>
      <c r="U972" s="581"/>
      <c r="V972" s="581"/>
      <c r="W972" s="581"/>
      <c r="X972" s="581"/>
      <c r="Y972" s="582"/>
      <c r="Z972" s="582"/>
      <c r="AA972" s="581"/>
      <c r="AB972" s="581"/>
    </row>
    <row r="973" spans="8:8" ht="16.5" customHeight="1">
      <c r="A973" s="578"/>
      <c r="B973" s="581"/>
      <c r="C973" s="581"/>
      <c r="D973" s="581"/>
      <c r="G973" s="581"/>
      <c r="H973" s="581"/>
      <c r="I973" s="581"/>
      <c r="J973" s="581"/>
      <c r="K973" s="581"/>
      <c r="L973" s="581"/>
      <c r="M973" s="581"/>
      <c r="N973" s="581"/>
      <c r="O973" s="581"/>
      <c r="P973" s="581"/>
      <c r="Q973" s="578"/>
      <c r="R973" s="578"/>
      <c r="S973" s="581"/>
      <c r="T973" s="581"/>
      <c r="U973" s="581"/>
      <c r="V973" s="581"/>
      <c r="W973" s="581"/>
      <c r="X973" s="581"/>
      <c r="Y973" s="582"/>
      <c r="Z973" s="582"/>
      <c r="AA973" s="581"/>
      <c r="AB973" s="581"/>
    </row>
    <row r="974" spans="8:8" ht="16.5" customHeight="1">
      <c r="A974" s="578"/>
      <c r="B974" s="581"/>
      <c r="C974" s="581"/>
      <c r="D974" s="581"/>
      <c r="G974" s="581"/>
      <c r="H974" s="581"/>
      <c r="I974" s="581"/>
      <c r="J974" s="581"/>
      <c r="K974" s="581"/>
      <c r="L974" s="581"/>
      <c r="M974" s="581"/>
      <c r="N974" s="581"/>
      <c r="O974" s="581"/>
      <c r="P974" s="581"/>
      <c r="Q974" s="578"/>
      <c r="R974" s="578"/>
      <c r="S974" s="581"/>
      <c r="T974" s="581"/>
      <c r="U974" s="581"/>
      <c r="V974" s="581"/>
      <c r="W974" s="581"/>
      <c r="X974" s="581"/>
      <c r="Y974" s="582"/>
      <c r="Z974" s="582"/>
      <c r="AA974" s="581"/>
      <c r="AB974" s="581"/>
    </row>
    <row r="975" spans="8:8" ht="16.5" customHeight="1">
      <c r="A975" s="578"/>
      <c r="B975" s="581"/>
      <c r="C975" s="581"/>
      <c r="D975" s="581"/>
      <c r="G975" s="581"/>
      <c r="H975" s="581"/>
      <c r="I975" s="581"/>
      <c r="J975" s="581"/>
      <c r="K975" s="581"/>
      <c r="L975" s="581"/>
      <c r="M975" s="581"/>
      <c r="N975" s="581"/>
      <c r="O975" s="581"/>
      <c r="P975" s="581"/>
      <c r="Q975" s="578"/>
      <c r="R975" s="578"/>
      <c r="S975" s="581"/>
      <c r="T975" s="581"/>
      <c r="U975" s="581"/>
      <c r="V975" s="581"/>
      <c r="W975" s="581"/>
      <c r="X975" s="581"/>
      <c r="Y975" s="582"/>
      <c r="Z975" s="582"/>
      <c r="AA975" s="581"/>
      <c r="AB975" s="581"/>
    </row>
    <row r="976" spans="8:8" ht="16.5" customHeight="1">
      <c r="A976" s="578"/>
      <c r="B976" s="581"/>
      <c r="C976" s="581"/>
      <c r="D976" s="581"/>
      <c r="G976" s="581"/>
      <c r="H976" s="581"/>
      <c r="I976" s="581"/>
      <c r="J976" s="581"/>
      <c r="K976" s="581"/>
      <c r="L976" s="581"/>
      <c r="M976" s="581"/>
      <c r="N976" s="581"/>
      <c r="O976" s="581"/>
      <c r="P976" s="581"/>
      <c r="Q976" s="578"/>
      <c r="R976" s="578"/>
      <c r="S976" s="581"/>
      <c r="T976" s="581"/>
      <c r="U976" s="581"/>
      <c r="V976" s="581"/>
      <c r="W976" s="581"/>
      <c r="X976" s="581"/>
      <c r="Y976" s="582"/>
      <c r="Z976" s="582"/>
      <c r="AA976" s="581"/>
      <c r="AB976" s="581"/>
    </row>
    <row r="977" spans="8:8" ht="16.5" customHeight="1">
      <c r="A977" s="578"/>
      <c r="B977" s="581"/>
      <c r="C977" s="581"/>
      <c r="D977" s="581"/>
      <c r="G977" s="581"/>
      <c r="H977" s="581"/>
      <c r="I977" s="581"/>
      <c r="J977" s="581"/>
      <c r="K977" s="581"/>
      <c r="L977" s="581"/>
      <c r="M977" s="581"/>
      <c r="N977" s="581"/>
      <c r="O977" s="581"/>
      <c r="P977" s="581"/>
      <c r="Q977" s="578"/>
      <c r="R977" s="578"/>
      <c r="S977" s="581"/>
      <c r="T977" s="581"/>
      <c r="U977" s="581"/>
      <c r="V977" s="581"/>
      <c r="W977" s="581"/>
      <c r="X977" s="581"/>
      <c r="Y977" s="582"/>
      <c r="Z977" s="582"/>
      <c r="AA977" s="581"/>
      <c r="AB977" s="581"/>
    </row>
    <row r="978" spans="8:8" ht="16.5" customHeight="1">
      <c r="A978" s="578"/>
      <c r="B978" s="581"/>
      <c r="C978" s="581"/>
      <c r="D978" s="581"/>
      <c r="G978" s="581"/>
      <c r="H978" s="581"/>
      <c r="I978" s="581"/>
      <c r="J978" s="581"/>
      <c r="K978" s="581"/>
      <c r="L978" s="581"/>
      <c r="M978" s="581"/>
      <c r="N978" s="581"/>
      <c r="O978" s="581"/>
      <c r="P978" s="581"/>
      <c r="Q978" s="578"/>
      <c r="R978" s="578"/>
      <c r="S978" s="581"/>
      <c r="T978" s="581"/>
      <c r="U978" s="581"/>
      <c r="V978" s="581"/>
      <c r="W978" s="581"/>
      <c r="X978" s="581"/>
      <c r="Y978" s="582"/>
      <c r="Z978" s="582"/>
      <c r="AA978" s="581"/>
      <c r="AB978" s="581"/>
    </row>
    <row r="979" spans="8:8" ht="16.5" customHeight="1">
      <c r="A979" s="578"/>
      <c r="B979" s="581"/>
      <c r="C979" s="581"/>
      <c r="D979" s="581"/>
      <c r="G979" s="581"/>
      <c r="H979" s="581"/>
      <c r="I979" s="581"/>
      <c r="J979" s="581"/>
      <c r="K979" s="581"/>
      <c r="L979" s="581"/>
      <c r="M979" s="581"/>
      <c r="N979" s="581"/>
      <c r="O979" s="581"/>
      <c r="P979" s="581"/>
      <c r="Q979" s="578"/>
      <c r="R979" s="578"/>
      <c r="S979" s="581"/>
      <c r="T979" s="581"/>
      <c r="U979" s="581"/>
      <c r="V979" s="581"/>
      <c r="W979" s="581"/>
      <c r="X979" s="581"/>
      <c r="Y979" s="582"/>
      <c r="Z979" s="582"/>
      <c r="AA979" s="581"/>
      <c r="AB979" s="581"/>
    </row>
    <row r="980" spans="8:8" ht="16.5" customHeight="1">
      <c r="A980" s="578"/>
      <c r="B980" s="581"/>
      <c r="C980" s="581"/>
      <c r="D980" s="581"/>
      <c r="G980" s="581"/>
      <c r="H980" s="581"/>
      <c r="I980" s="581"/>
      <c r="J980" s="581"/>
      <c r="K980" s="581"/>
      <c r="L980" s="581"/>
      <c r="M980" s="581"/>
      <c r="N980" s="581"/>
      <c r="O980" s="581"/>
      <c r="P980" s="581"/>
      <c r="Q980" s="578"/>
      <c r="R980" s="578"/>
      <c r="S980" s="581"/>
      <c r="T980" s="581"/>
      <c r="U980" s="581"/>
      <c r="V980" s="581"/>
      <c r="W980" s="581"/>
      <c r="X980" s="581"/>
      <c r="Y980" s="582"/>
      <c r="Z980" s="582"/>
      <c r="AA980" s="581"/>
      <c r="AB980" s="581"/>
    </row>
    <row r="981" spans="8:8" ht="16.5" customHeight="1">
      <c r="A981" s="578"/>
      <c r="B981" s="581"/>
      <c r="C981" s="581"/>
      <c r="D981" s="581"/>
      <c r="G981" s="581"/>
      <c r="H981" s="581"/>
      <c r="I981" s="581"/>
      <c r="J981" s="581"/>
      <c r="K981" s="581"/>
      <c r="L981" s="581"/>
      <c r="M981" s="581"/>
      <c r="N981" s="581"/>
      <c r="O981" s="581"/>
      <c r="P981" s="581"/>
      <c r="Q981" s="578"/>
      <c r="R981" s="578"/>
      <c r="S981" s="581"/>
      <c r="T981" s="581"/>
      <c r="U981" s="581"/>
      <c r="V981" s="581"/>
      <c r="W981" s="581"/>
      <c r="X981" s="581"/>
      <c r="Y981" s="582"/>
      <c r="Z981" s="582"/>
      <c r="AA981" s="581"/>
      <c r="AB981" s="581"/>
    </row>
    <row r="982" spans="8:8" ht="16.5" customHeight="1">
      <c r="A982" s="578"/>
      <c r="B982" s="581"/>
      <c r="C982" s="581"/>
      <c r="D982" s="581"/>
      <c r="G982" s="581"/>
      <c r="H982" s="581"/>
      <c r="I982" s="581"/>
      <c r="J982" s="581"/>
      <c r="K982" s="581"/>
      <c r="L982" s="581"/>
      <c r="M982" s="581"/>
      <c r="N982" s="581"/>
      <c r="O982" s="581"/>
      <c r="P982" s="581"/>
      <c r="Q982" s="578"/>
      <c r="R982" s="578"/>
      <c r="S982" s="581"/>
      <c r="T982" s="581"/>
      <c r="U982" s="581"/>
      <c r="V982" s="581"/>
      <c r="W982" s="581"/>
      <c r="X982" s="581"/>
      <c r="Y982" s="582"/>
      <c r="Z982" s="582"/>
      <c r="AA982" s="581"/>
      <c r="AB982" s="581"/>
    </row>
    <row r="983" spans="8:8" ht="16.5" customHeight="1">
      <c r="A983" s="578"/>
      <c r="B983" s="581"/>
      <c r="C983" s="581"/>
      <c r="D983" s="581"/>
      <c r="G983" s="581"/>
      <c r="H983" s="581"/>
      <c r="I983" s="581"/>
      <c r="J983" s="581"/>
      <c r="K983" s="581"/>
      <c r="L983" s="581"/>
      <c r="M983" s="581"/>
      <c r="N983" s="581"/>
      <c r="O983" s="581"/>
      <c r="P983" s="581"/>
      <c r="Q983" s="578"/>
      <c r="R983" s="578"/>
      <c r="S983" s="581"/>
      <c r="T983" s="581"/>
      <c r="U983" s="581"/>
      <c r="V983" s="581"/>
      <c r="W983" s="581"/>
      <c r="X983" s="581"/>
      <c r="Y983" s="582"/>
      <c r="Z983" s="582"/>
      <c r="AA983" s="581"/>
      <c r="AB983" s="581"/>
    </row>
    <row r="984" spans="8:8" ht="16.5" customHeight="1">
      <c r="A984" s="578"/>
      <c r="B984" s="581"/>
      <c r="C984" s="581"/>
      <c r="D984" s="581"/>
      <c r="G984" s="581"/>
      <c r="H984" s="581"/>
      <c r="I984" s="581"/>
      <c r="J984" s="581"/>
      <c r="K984" s="581"/>
      <c r="L984" s="581"/>
      <c r="M984" s="581"/>
      <c r="N984" s="581"/>
      <c r="O984" s="581"/>
      <c r="P984" s="581"/>
      <c r="Q984" s="578"/>
      <c r="R984" s="578"/>
      <c r="S984" s="581"/>
      <c r="T984" s="581"/>
      <c r="U984" s="581"/>
      <c r="V984" s="581"/>
      <c r="W984" s="581"/>
      <c r="X984" s="581"/>
      <c r="Y984" s="582"/>
      <c r="Z984" s="582"/>
      <c r="AA984" s="581"/>
      <c r="AB984" s="581"/>
    </row>
    <row r="985" spans="8:8" ht="16.5" customHeight="1">
      <c r="A985" s="578"/>
      <c r="B985" s="581"/>
      <c r="C985" s="581"/>
      <c r="D985" s="581"/>
      <c r="G985" s="581"/>
      <c r="H985" s="581"/>
      <c r="I985" s="581"/>
      <c r="J985" s="581"/>
      <c r="K985" s="581"/>
      <c r="L985" s="581"/>
      <c r="M985" s="581"/>
      <c r="N985" s="581"/>
      <c r="O985" s="581"/>
      <c r="P985" s="581"/>
      <c r="Q985" s="578"/>
      <c r="R985" s="578"/>
      <c r="S985" s="581"/>
      <c r="T985" s="581"/>
      <c r="U985" s="581"/>
      <c r="V985" s="581"/>
      <c r="W985" s="581"/>
      <c r="X985" s="581"/>
      <c r="Y985" s="582"/>
      <c r="Z985" s="582"/>
      <c r="AA985" s="581"/>
      <c r="AB985" s="581"/>
    </row>
    <row r="986" spans="8:8" ht="16.5" customHeight="1">
      <c r="A986" s="578"/>
      <c r="B986" s="581"/>
      <c r="C986" s="581"/>
      <c r="D986" s="581"/>
      <c r="G986" s="581"/>
      <c r="H986" s="581"/>
      <c r="I986" s="581"/>
      <c r="J986" s="581"/>
      <c r="K986" s="581"/>
      <c r="L986" s="581"/>
      <c r="M986" s="581"/>
      <c r="N986" s="581"/>
      <c r="O986" s="581"/>
      <c r="P986" s="581"/>
      <c r="Q986" s="578"/>
      <c r="R986" s="578"/>
      <c r="S986" s="581"/>
      <c r="T986" s="581"/>
      <c r="U986" s="581"/>
      <c r="V986" s="581"/>
      <c r="W986" s="581"/>
      <c r="X986" s="581"/>
      <c r="Y986" s="582"/>
      <c r="Z986" s="582"/>
      <c r="AA986" s="581"/>
      <c r="AB986" s="581"/>
    </row>
    <row r="987" spans="8:8" ht="16.5" customHeight="1">
      <c r="A987" s="578"/>
      <c r="B987" s="581"/>
      <c r="C987" s="581"/>
      <c r="D987" s="581"/>
      <c r="G987" s="581"/>
      <c r="H987" s="581"/>
      <c r="I987" s="581"/>
      <c r="J987" s="581"/>
      <c r="K987" s="581"/>
      <c r="L987" s="581"/>
      <c r="M987" s="581"/>
      <c r="N987" s="581"/>
      <c r="O987" s="581"/>
      <c r="P987" s="581"/>
      <c r="Q987" s="578"/>
      <c r="R987" s="578"/>
      <c r="S987" s="581"/>
      <c r="T987" s="581"/>
      <c r="U987" s="581"/>
      <c r="V987" s="581"/>
      <c r="W987" s="581"/>
      <c r="X987" s="581"/>
      <c r="Y987" s="582"/>
      <c r="Z987" s="582"/>
      <c r="AA987" s="581"/>
      <c r="AB987" s="581"/>
    </row>
    <row r="988" spans="8:8" ht="16.5" customHeight="1">
      <c r="A988" s="578"/>
      <c r="B988" s="581"/>
      <c r="C988" s="581"/>
      <c r="D988" s="581"/>
      <c r="G988" s="581"/>
      <c r="H988" s="581"/>
      <c r="I988" s="581"/>
      <c r="J988" s="581"/>
      <c r="K988" s="581"/>
      <c r="L988" s="581"/>
      <c r="M988" s="581"/>
      <c r="N988" s="581"/>
      <c r="O988" s="581"/>
      <c r="P988" s="581"/>
      <c r="Q988" s="578"/>
      <c r="R988" s="578"/>
      <c r="S988" s="581"/>
      <c r="T988" s="581"/>
      <c r="U988" s="581"/>
      <c r="V988" s="581"/>
      <c r="W988" s="581"/>
      <c r="X988" s="581"/>
      <c r="Y988" s="582"/>
      <c r="Z988" s="582"/>
      <c r="AA988" s="581"/>
      <c r="AB988" s="581"/>
    </row>
    <row r="989" spans="8:8" ht="16.5" customHeight="1">
      <c r="A989" s="578"/>
      <c r="B989" s="581"/>
      <c r="C989" s="581"/>
      <c r="D989" s="581"/>
      <c r="G989" s="581"/>
      <c r="H989" s="581"/>
      <c r="I989" s="581"/>
      <c r="J989" s="581"/>
      <c r="K989" s="581"/>
      <c r="L989" s="581"/>
      <c r="M989" s="581"/>
      <c r="N989" s="581"/>
      <c r="O989" s="581"/>
      <c r="P989" s="581"/>
      <c r="Q989" s="578"/>
      <c r="R989" s="578"/>
      <c r="S989" s="581"/>
      <c r="T989" s="581"/>
      <c r="U989" s="581"/>
      <c r="V989" s="581"/>
      <c r="W989" s="581"/>
      <c r="X989" s="581"/>
      <c r="Y989" s="582"/>
      <c r="Z989" s="582"/>
      <c r="AA989" s="581"/>
      <c r="AB989" s="581"/>
    </row>
    <row r="990" spans="8:8" ht="16.5" customHeight="1">
      <c r="A990" s="578"/>
      <c r="B990" s="581"/>
      <c r="C990" s="581"/>
      <c r="D990" s="581"/>
      <c r="G990" s="581"/>
      <c r="H990" s="581"/>
      <c r="I990" s="581"/>
      <c r="J990" s="581"/>
      <c r="K990" s="581"/>
      <c r="L990" s="581"/>
      <c r="M990" s="581"/>
      <c r="N990" s="581"/>
      <c r="O990" s="581"/>
      <c r="P990" s="581"/>
      <c r="Q990" s="578"/>
      <c r="R990" s="578"/>
      <c r="S990" s="581"/>
      <c r="T990" s="581"/>
      <c r="U990" s="581"/>
      <c r="V990" s="581"/>
      <c r="W990" s="581"/>
      <c r="X990" s="581"/>
      <c r="Y990" s="582"/>
      <c r="Z990" s="582"/>
      <c r="AA990" s="581"/>
      <c r="AB990" s="581"/>
    </row>
    <row r="991" spans="8:8" ht="16.5" customHeight="1">
      <c r="A991" s="578"/>
      <c r="B991" s="581"/>
      <c r="C991" s="581"/>
      <c r="D991" s="581"/>
      <c r="G991" s="581"/>
      <c r="H991" s="581"/>
      <c r="I991" s="581"/>
      <c r="J991" s="581"/>
      <c r="K991" s="581"/>
      <c r="L991" s="581"/>
      <c r="M991" s="581"/>
      <c r="N991" s="581"/>
      <c r="O991" s="581"/>
      <c r="P991" s="581"/>
      <c r="Q991" s="578"/>
      <c r="R991" s="578"/>
      <c r="S991" s="581"/>
      <c r="T991" s="581"/>
      <c r="U991" s="581"/>
      <c r="V991" s="581"/>
      <c r="W991" s="581"/>
      <c r="X991" s="581"/>
      <c r="Y991" s="582"/>
      <c r="Z991" s="582"/>
      <c r="AA991" s="581"/>
      <c r="AB991" s="581"/>
    </row>
    <row r="992" spans="8:8" ht="16.5" customHeight="1">
      <c r="A992" s="578"/>
      <c r="B992" s="581"/>
      <c r="C992" s="581"/>
      <c r="D992" s="581"/>
      <c r="G992" s="581"/>
      <c r="H992" s="581"/>
      <c r="I992" s="581"/>
      <c r="J992" s="581"/>
      <c r="K992" s="581"/>
      <c r="L992" s="581"/>
      <c r="M992" s="581"/>
      <c r="N992" s="581"/>
      <c r="O992" s="581"/>
      <c r="P992" s="581"/>
      <c r="Q992" s="578"/>
      <c r="R992" s="578"/>
      <c r="S992" s="581"/>
      <c r="T992" s="581"/>
      <c r="U992" s="581"/>
      <c r="V992" s="581"/>
      <c r="W992" s="581"/>
      <c r="X992" s="581"/>
      <c r="Y992" s="582"/>
      <c r="Z992" s="582"/>
      <c r="AA992" s="581"/>
      <c r="AB992" s="581"/>
    </row>
    <row r="993" spans="8:8" ht="16.5" customHeight="1">
      <c r="A993" s="578"/>
      <c r="B993" s="581"/>
      <c r="C993" s="581"/>
      <c r="D993" s="581"/>
      <c r="G993" s="581"/>
      <c r="H993" s="581"/>
      <c r="I993" s="581"/>
      <c r="J993" s="581"/>
      <c r="K993" s="581"/>
      <c r="L993" s="581"/>
      <c r="M993" s="581"/>
      <c r="N993" s="581"/>
      <c r="O993" s="581"/>
      <c r="P993" s="581"/>
      <c r="Q993" s="578"/>
      <c r="R993" s="578"/>
      <c r="S993" s="581"/>
      <c r="T993" s="581"/>
      <c r="U993" s="581"/>
      <c r="V993" s="581"/>
      <c r="W993" s="581"/>
      <c r="X993" s="581"/>
      <c r="Y993" s="582"/>
      <c r="Z993" s="582"/>
      <c r="AA993" s="581"/>
      <c r="AB993" s="581"/>
    </row>
    <row r="994" spans="8:8" ht="16.5" customHeight="1">
      <c r="A994" s="578"/>
      <c r="B994" s="581"/>
      <c r="C994" s="581"/>
      <c r="D994" s="581"/>
      <c r="G994" s="581"/>
      <c r="H994" s="581"/>
      <c r="I994" s="581"/>
      <c r="J994" s="581"/>
      <c r="K994" s="581"/>
      <c r="L994" s="581"/>
      <c r="M994" s="581"/>
      <c r="N994" s="581"/>
      <c r="O994" s="581"/>
      <c r="P994" s="581"/>
      <c r="Q994" s="578"/>
      <c r="R994" s="578"/>
      <c r="S994" s="581"/>
      <c r="T994" s="581"/>
      <c r="U994" s="581"/>
      <c r="V994" s="581"/>
      <c r="W994" s="581"/>
      <c r="X994" s="581"/>
      <c r="Y994" s="582"/>
      <c r="Z994" s="582"/>
      <c r="AA994" s="581"/>
      <c r="AB994" s="581"/>
    </row>
    <row r="995" spans="8:8" ht="16.5" customHeight="1">
      <c r="A995" s="578"/>
      <c r="B995" s="581"/>
      <c r="C995" s="581"/>
      <c r="D995" s="581"/>
      <c r="G995" s="581"/>
      <c r="H995" s="581"/>
      <c r="I995" s="581"/>
      <c r="J995" s="581"/>
      <c r="K995" s="581"/>
      <c r="L995" s="581"/>
      <c r="M995" s="581"/>
      <c r="N995" s="581"/>
      <c r="O995" s="581"/>
      <c r="P995" s="581"/>
      <c r="Q995" s="578"/>
      <c r="R995" s="578"/>
      <c r="S995" s="581"/>
      <c r="T995" s="581"/>
      <c r="U995" s="581"/>
      <c r="V995" s="581"/>
      <c r="W995" s="581"/>
      <c r="X995" s="581"/>
      <c r="Y995" s="582"/>
      <c r="Z995" s="582"/>
      <c r="AA995" s="581"/>
      <c r="AB995" s="581"/>
    </row>
    <row r="996" spans="8:8" ht="16.5" customHeight="1">
      <c r="A996" s="578"/>
      <c r="B996" s="581"/>
      <c r="C996" s="581"/>
      <c r="D996" s="581"/>
      <c r="G996" s="581"/>
      <c r="H996" s="581"/>
      <c r="I996" s="581"/>
      <c r="J996" s="581"/>
      <c r="K996" s="581"/>
      <c r="L996" s="581"/>
      <c r="M996" s="581"/>
      <c r="N996" s="581"/>
      <c r="O996" s="581"/>
      <c r="P996" s="581"/>
      <c r="Q996" s="578"/>
      <c r="R996" s="578"/>
      <c r="S996" s="581"/>
      <c r="T996" s="581"/>
      <c r="U996" s="581"/>
      <c r="V996" s="581"/>
      <c r="W996" s="581"/>
      <c r="X996" s="581"/>
      <c r="Y996" s="582"/>
      <c r="Z996" s="582"/>
      <c r="AA996" s="581"/>
      <c r="AB996" s="581"/>
    </row>
    <row r="997" spans="8:8" ht="16.5" customHeight="1">
      <c r="A997" s="578"/>
      <c r="B997" s="581"/>
      <c r="C997" s="581"/>
      <c r="D997" s="581"/>
      <c r="G997" s="581"/>
      <c r="H997" s="581"/>
      <c r="I997" s="581"/>
      <c r="J997" s="581"/>
      <c r="K997" s="581"/>
      <c r="L997" s="581"/>
      <c r="M997" s="581"/>
      <c r="N997" s="581"/>
      <c r="O997" s="581"/>
      <c r="P997" s="581"/>
      <c r="Q997" s="578"/>
      <c r="R997" s="578"/>
      <c r="S997" s="581"/>
      <c r="T997" s="581"/>
      <c r="U997" s="581"/>
      <c r="V997" s="581"/>
      <c r="W997" s="581"/>
      <c r="X997" s="581"/>
      <c r="Y997" s="582"/>
      <c r="Z997" s="582"/>
      <c r="AA997" s="581"/>
      <c r="AB997" s="581"/>
    </row>
    <row r="998" spans="8:8" ht="16.5" customHeight="1">
      <c r="A998" s="578"/>
      <c r="B998" s="581"/>
      <c r="C998" s="581"/>
      <c r="D998" s="581"/>
      <c r="G998" s="581"/>
      <c r="H998" s="581"/>
      <c r="I998" s="581"/>
      <c r="J998" s="581"/>
      <c r="K998" s="581"/>
      <c r="L998" s="581"/>
      <c r="M998" s="581"/>
      <c r="N998" s="581"/>
      <c r="O998" s="581"/>
      <c r="P998" s="581"/>
      <c r="Q998" s="578"/>
      <c r="R998" s="578"/>
      <c r="S998" s="581"/>
      <c r="T998" s="581"/>
      <c r="U998" s="581"/>
      <c r="V998" s="581"/>
      <c r="W998" s="581"/>
      <c r="X998" s="581"/>
      <c r="Y998" s="582"/>
      <c r="Z998" s="582"/>
      <c r="AA998" s="581"/>
      <c r="AB998" s="581"/>
    </row>
    <row r="999" spans="8:8" ht="16.5" customHeight="1">
      <c r="A999" s="578"/>
      <c r="B999" s="581"/>
      <c r="C999" s="581"/>
      <c r="D999" s="581"/>
      <c r="G999" s="581"/>
      <c r="H999" s="581"/>
      <c r="I999" s="581"/>
      <c r="J999" s="581"/>
      <c r="K999" s="581"/>
      <c r="L999" s="581"/>
      <c r="M999" s="581"/>
      <c r="N999" s="581"/>
      <c r="O999" s="581"/>
      <c r="P999" s="581"/>
      <c r="Q999" s="578"/>
      <c r="R999" s="578"/>
      <c r="S999" s="581"/>
      <c r="T999" s="581"/>
      <c r="U999" s="581"/>
      <c r="V999" s="581"/>
      <c r="W999" s="581"/>
      <c r="X999" s="581"/>
      <c r="Y999" s="582"/>
      <c r="Z999" s="582"/>
      <c r="AA999" s="581"/>
      <c r="AB999" s="581"/>
    </row>
    <row r="1000" spans="8:8" ht="16.5" customHeight="1">
      <c r="A1000" s="578"/>
      <c r="B1000" s="581"/>
      <c r="C1000" s="581"/>
      <c r="D1000" s="581"/>
      <c r="G1000" s="581"/>
      <c r="H1000" s="581"/>
      <c r="I1000" s="581"/>
      <c r="J1000" s="581"/>
      <c r="K1000" s="581"/>
      <c r="L1000" s="581"/>
      <c r="M1000" s="581"/>
      <c r="N1000" s="581"/>
      <c r="O1000" s="581"/>
      <c r="P1000" s="581"/>
      <c r="Q1000" s="578"/>
      <c r="R1000" s="578"/>
      <c r="S1000" s="581"/>
      <c r="T1000" s="581"/>
      <c r="U1000" s="581"/>
      <c r="V1000" s="581"/>
      <c r="W1000" s="581"/>
      <c r="X1000" s="581"/>
      <c r="Y1000" s="582"/>
      <c r="Z1000" s="582"/>
      <c r="AA1000" s="581"/>
      <c r="AB1000" s="581"/>
    </row>
  </sheetData>
  <mergeCells count="11">
    <mergeCell ref="U1:V1"/>
    <mergeCell ref="W1:X1"/>
    <mergeCell ref="Y1:Z1"/>
    <mergeCell ref="AA1:AB1"/>
    <mergeCell ref="Q1:R1"/>
    <mergeCell ref="S1:T1"/>
    <mergeCell ref="G1:H1"/>
    <mergeCell ref="I1:J1"/>
    <mergeCell ref="K1:L1"/>
    <mergeCell ref="M1:N1"/>
    <mergeCell ref="O1:P1"/>
  </mergeCells>
  <pageMargins left="0.7" right="0.7" top="0.75" bottom="0.75" header="0.0" footer="0.0"/>
  <pageSetup paperSize="9" fitToWidth="0" fitToHeight="0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dimension ref="A1:D1"/>
  <sheetViews>
    <sheetView workbookViewId="0">
      <selection activeCell="A1" sqref="A1"/>
    </sheetView>
  </sheetViews>
  <sheetFormatPr defaultRowHeight="15.0" customHeight="1" defaultColWidth="14"/>
  <sheetData/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:AE1000"/>
  <sheetViews>
    <sheetView workbookViewId="0">
      <selection activeCell="A1" sqref="A1"/>
    </sheetView>
  </sheetViews>
  <sheetFormatPr defaultRowHeight="15.0" customHeight="1" defaultColWidth="14"/>
  <cols>
    <col min="1" max="1" customWidth="1" width="15.855469" style="0"/>
    <col min="2" max="2" customWidth="1" width="6.7109375" style="0"/>
    <col min="3" max="3" customWidth="1" width="30.570312" style="0"/>
    <col min="4" max="4" customWidth="1" width="6.5703125" style="0"/>
    <col min="5" max="28" customWidth="1" width="5.5703125" style="0"/>
  </cols>
  <sheetData>
    <row r="1" spans="8:8" ht="15.75" customHeight="1">
      <c r="A1" s="263" t="s">
        <v>199</v>
      </c>
      <c r="B1" s="379"/>
      <c r="C1" s="478" t="s">
        <v>290</v>
      </c>
      <c r="D1" s="393"/>
      <c r="E1" s="545" t="s">
        <v>201</v>
      </c>
      <c r="F1" s="546"/>
      <c r="G1" s="267" t="s">
        <v>202</v>
      </c>
      <c r="H1" s="268"/>
      <c r="I1" s="267" t="s">
        <v>203</v>
      </c>
      <c r="J1" s="268"/>
      <c r="K1" s="267" t="s">
        <v>204</v>
      </c>
      <c r="L1" s="268"/>
      <c r="M1" s="267" t="s">
        <v>205</v>
      </c>
      <c r="N1" s="268"/>
      <c r="O1" s="267" t="s">
        <v>206</v>
      </c>
      <c r="P1" s="268"/>
      <c r="Q1" s="267" t="s">
        <v>207</v>
      </c>
      <c r="R1" s="268"/>
      <c r="S1" s="267" t="s">
        <v>208</v>
      </c>
      <c r="T1" s="268"/>
      <c r="U1" s="267" t="s">
        <v>209</v>
      </c>
      <c r="V1" s="268"/>
      <c r="W1" s="267" t="s">
        <v>210</v>
      </c>
      <c r="X1" s="268"/>
      <c r="Y1" s="267" t="s">
        <v>211</v>
      </c>
      <c r="Z1" s="268"/>
      <c r="AA1" s="267" t="s">
        <v>212</v>
      </c>
      <c r="AB1" s="269"/>
    </row>
    <row r="2" spans="8:8" ht="15.75" customHeight="1">
      <c r="A2" s="583"/>
      <c r="B2" s="396" t="s">
        <v>164</v>
      </c>
      <c r="C2" s="396" t="s">
        <v>165</v>
      </c>
      <c r="D2" s="397" t="s">
        <v>213</v>
      </c>
      <c r="E2" s="276" t="s">
        <v>214</v>
      </c>
      <c r="F2" s="272" t="s">
        <v>215</v>
      </c>
      <c r="G2" s="272" t="s">
        <v>214</v>
      </c>
      <c r="H2" s="272" t="s">
        <v>215</v>
      </c>
      <c r="I2" s="272" t="s">
        <v>214</v>
      </c>
      <c r="J2" s="272" t="s">
        <v>215</v>
      </c>
      <c r="K2" s="272" t="s">
        <v>214</v>
      </c>
      <c r="L2" s="272" t="s">
        <v>215</v>
      </c>
      <c r="M2" s="584" t="s">
        <v>214</v>
      </c>
      <c r="N2" s="584" t="s">
        <v>215</v>
      </c>
      <c r="O2" s="584" t="s">
        <v>214</v>
      </c>
      <c r="P2" s="584" t="s">
        <v>215</v>
      </c>
      <c r="Q2" s="272" t="s">
        <v>214</v>
      </c>
      <c r="R2" s="272" t="s">
        <v>215</v>
      </c>
      <c r="S2" s="272" t="s">
        <v>214</v>
      </c>
      <c r="T2" s="272" t="s">
        <v>215</v>
      </c>
      <c r="U2" s="272" t="s">
        <v>214</v>
      </c>
      <c r="V2" s="272" t="s">
        <v>215</v>
      </c>
      <c r="W2" s="272" t="s">
        <v>214</v>
      </c>
      <c r="X2" s="272" t="s">
        <v>215</v>
      </c>
      <c r="Y2" s="272" t="s">
        <v>214</v>
      </c>
      <c r="Z2" s="272" t="s">
        <v>215</v>
      </c>
      <c r="AA2" s="272" t="s">
        <v>214</v>
      </c>
      <c r="AB2" s="382" t="s">
        <v>215</v>
      </c>
    </row>
    <row r="3" spans="8:8" ht="15.75" customHeight="1">
      <c r="A3" s="585" t="s">
        <v>45</v>
      </c>
      <c r="B3" s="403">
        <v>1.0</v>
      </c>
      <c r="C3" s="369" t="s">
        <v>217</v>
      </c>
      <c r="D3" s="280">
        <v>92.9</v>
      </c>
      <c r="E3" s="586">
        <f t="shared" si="0" ref="E3:AB3">E25+E47+E69</f>
        <v>0.0</v>
      </c>
      <c r="F3" s="586">
        <f t="shared" si="0"/>
        <v>0.0</v>
      </c>
      <c r="G3" s="586">
        <f t="shared" si="0"/>
        <v>0.0</v>
      </c>
      <c r="H3" s="586">
        <f t="shared" si="0"/>
        <v>0.0</v>
      </c>
      <c r="I3" s="586">
        <f t="shared" si="0"/>
        <v>0.0</v>
      </c>
      <c r="J3" s="586">
        <f t="shared" si="0"/>
        <v>0.0</v>
      </c>
      <c r="K3" s="586">
        <f t="shared" si="0"/>
        <v>0.0</v>
      </c>
      <c r="L3" s="586">
        <f t="shared" si="0"/>
        <v>0.0</v>
      </c>
      <c r="M3" s="586">
        <f t="shared" si="0"/>
        <v>0.0</v>
      </c>
      <c r="N3" s="586">
        <f t="shared" si="0"/>
        <v>0.0</v>
      </c>
      <c r="O3" s="586">
        <f t="shared" si="0"/>
        <v>0.0</v>
      </c>
      <c r="P3" s="586">
        <f t="shared" si="0"/>
        <v>0.0</v>
      </c>
      <c r="Q3" s="586">
        <f t="shared" si="0"/>
        <v>0.0</v>
      </c>
      <c r="R3" s="586">
        <f t="shared" si="0"/>
        <v>0.0</v>
      </c>
      <c r="S3" s="586">
        <f t="shared" si="0"/>
        <v>0.0</v>
      </c>
      <c r="T3" s="586">
        <f t="shared" si="0"/>
        <v>0.0</v>
      </c>
      <c r="U3" s="586">
        <f t="shared" si="0"/>
        <v>0.0</v>
      </c>
      <c r="V3" s="586">
        <f t="shared" si="0"/>
        <v>0.0</v>
      </c>
      <c r="W3" s="586">
        <f t="shared" si="0"/>
        <v>0.0</v>
      </c>
      <c r="X3" s="586">
        <f t="shared" si="0"/>
        <v>0.0</v>
      </c>
      <c r="Y3" s="586">
        <f t="shared" si="0"/>
        <v>0.0</v>
      </c>
      <c r="Z3" s="586">
        <f t="shared" si="0"/>
        <v>0.0</v>
      </c>
      <c r="AA3" s="586">
        <f t="shared" si="0"/>
        <v>0.0</v>
      </c>
      <c r="AB3" s="586">
        <f t="shared" si="0"/>
        <v>0.0</v>
      </c>
    </row>
    <row r="4" spans="8:8" ht="15.75" customHeight="1">
      <c r="A4" s="587"/>
      <c r="B4" s="385">
        <v>2.0</v>
      </c>
      <c r="C4" s="371" t="s">
        <v>218</v>
      </c>
      <c r="D4" s="289">
        <v>154.38</v>
      </c>
      <c r="E4" s="586">
        <f t="shared" si="1" ref="E4:AB4">E26+E48+E70</f>
        <v>32.0</v>
      </c>
      <c r="F4" s="586">
        <f t="shared" si="1"/>
        <v>166.0</v>
      </c>
      <c r="G4" s="586">
        <f t="shared" si="1"/>
        <v>0.0</v>
      </c>
      <c r="H4" s="586">
        <f t="shared" si="1"/>
        <v>0.0</v>
      </c>
      <c r="I4" s="586">
        <f t="shared" si="1"/>
        <v>0.0</v>
      </c>
      <c r="J4" s="586">
        <f t="shared" si="1"/>
        <v>0.0</v>
      </c>
      <c r="K4" s="586">
        <f t="shared" si="1"/>
        <v>0.0</v>
      </c>
      <c r="L4" s="586">
        <f t="shared" si="1"/>
        <v>0.0</v>
      </c>
      <c r="M4" s="586">
        <f t="shared" si="1"/>
        <v>0.0</v>
      </c>
      <c r="N4" s="586">
        <f t="shared" si="1"/>
        <v>0.0</v>
      </c>
      <c r="O4" s="586">
        <f t="shared" si="1"/>
        <v>0.0</v>
      </c>
      <c r="P4" s="586">
        <f t="shared" si="1"/>
        <v>0.0</v>
      </c>
      <c r="Q4" s="586">
        <f t="shared" si="1"/>
        <v>0.0</v>
      </c>
      <c r="R4" s="586">
        <f t="shared" si="1"/>
        <v>0.0</v>
      </c>
      <c r="S4" s="586">
        <f t="shared" si="1"/>
        <v>0.0</v>
      </c>
      <c r="T4" s="586">
        <f t="shared" si="1"/>
        <v>0.0</v>
      </c>
      <c r="U4" s="586">
        <f t="shared" si="1"/>
        <v>0.0</v>
      </c>
      <c r="V4" s="586">
        <f t="shared" si="1"/>
        <v>0.0</v>
      </c>
      <c r="W4" s="586">
        <f t="shared" si="1"/>
        <v>0.0</v>
      </c>
      <c r="X4" s="586">
        <f t="shared" si="1"/>
        <v>0.0</v>
      </c>
      <c r="Y4" s="586">
        <f t="shared" si="1"/>
        <v>0.0</v>
      </c>
      <c r="Z4" s="586">
        <f t="shared" si="1"/>
        <v>0.0</v>
      </c>
      <c r="AA4" s="586">
        <f t="shared" si="1"/>
        <v>0.0</v>
      </c>
      <c r="AB4" s="586">
        <f t="shared" si="1"/>
        <v>0.0</v>
      </c>
    </row>
    <row r="5" spans="8:8" ht="15.75" customHeight="1">
      <c r="A5" s="587"/>
      <c r="B5" s="385">
        <v>3.0</v>
      </c>
      <c r="C5" s="371" t="s">
        <v>178</v>
      </c>
      <c r="D5" s="289">
        <v>283.73</v>
      </c>
      <c r="E5" s="586">
        <f t="shared" si="2" ref="E5:AB5">E27+E49+E71</f>
        <v>80.0</v>
      </c>
      <c r="F5" s="586">
        <f t="shared" si="2"/>
        <v>74.0</v>
      </c>
      <c r="G5" s="586">
        <f t="shared" si="2"/>
        <v>0.0</v>
      </c>
      <c r="H5" s="586">
        <f t="shared" si="2"/>
        <v>0.0</v>
      </c>
      <c r="I5" s="586">
        <f t="shared" si="2"/>
        <v>0.0</v>
      </c>
      <c r="J5" s="586">
        <f t="shared" si="2"/>
        <v>0.0</v>
      </c>
      <c r="K5" s="586">
        <f t="shared" si="2"/>
        <v>0.0</v>
      </c>
      <c r="L5" s="586">
        <f t="shared" si="2"/>
        <v>0.0</v>
      </c>
      <c r="M5" s="586">
        <f t="shared" si="2"/>
        <v>0.0</v>
      </c>
      <c r="N5" s="586">
        <f t="shared" si="2"/>
        <v>0.0</v>
      </c>
      <c r="O5" s="586">
        <f t="shared" si="2"/>
        <v>0.0</v>
      </c>
      <c r="P5" s="586">
        <f t="shared" si="2"/>
        <v>0.0</v>
      </c>
      <c r="Q5" s="586">
        <f t="shared" si="2"/>
        <v>0.0</v>
      </c>
      <c r="R5" s="586">
        <f t="shared" si="2"/>
        <v>0.0</v>
      </c>
      <c r="S5" s="586">
        <f t="shared" si="2"/>
        <v>0.0</v>
      </c>
      <c r="T5" s="586">
        <f t="shared" si="2"/>
        <v>0.0</v>
      </c>
      <c r="U5" s="586">
        <f t="shared" si="2"/>
        <v>0.0</v>
      </c>
      <c r="V5" s="586">
        <f t="shared" si="2"/>
        <v>0.0</v>
      </c>
      <c r="W5" s="586">
        <f t="shared" si="2"/>
        <v>0.0</v>
      </c>
      <c r="X5" s="586">
        <f t="shared" si="2"/>
        <v>0.0</v>
      </c>
      <c r="Y5" s="586">
        <f t="shared" si="2"/>
        <v>0.0</v>
      </c>
      <c r="Z5" s="586">
        <f t="shared" si="2"/>
        <v>0.0</v>
      </c>
      <c r="AA5" s="586">
        <f t="shared" si="2"/>
        <v>0.0</v>
      </c>
      <c r="AB5" s="586">
        <f t="shared" si="2"/>
        <v>0.0</v>
      </c>
    </row>
    <row r="6" spans="8:8" ht="15.75" customHeight="1">
      <c r="A6" s="587"/>
      <c r="B6" s="385">
        <v>4.0</v>
      </c>
      <c r="C6" s="371" t="s">
        <v>179</v>
      </c>
      <c r="D6" s="289">
        <v>344.75</v>
      </c>
      <c r="E6" s="586">
        <f t="shared" si="3" ref="E6:AB6">E28+E50+E72</f>
        <v>39.0</v>
      </c>
      <c r="F6" s="586">
        <f t="shared" si="3"/>
        <v>74.0</v>
      </c>
      <c r="G6" s="586">
        <f t="shared" si="3"/>
        <v>0.0</v>
      </c>
      <c r="H6" s="586">
        <f t="shared" si="3"/>
        <v>0.0</v>
      </c>
      <c r="I6" s="586">
        <f t="shared" si="3"/>
        <v>0.0</v>
      </c>
      <c r="J6" s="586">
        <f t="shared" si="3"/>
        <v>0.0</v>
      </c>
      <c r="K6" s="586">
        <f t="shared" si="3"/>
        <v>0.0</v>
      </c>
      <c r="L6" s="586">
        <f t="shared" si="3"/>
        <v>0.0</v>
      </c>
      <c r="M6" s="586">
        <f t="shared" si="3"/>
        <v>0.0</v>
      </c>
      <c r="N6" s="586">
        <f t="shared" si="3"/>
        <v>0.0</v>
      </c>
      <c r="O6" s="586">
        <f t="shared" si="3"/>
        <v>0.0</v>
      </c>
      <c r="P6" s="586">
        <f t="shared" si="3"/>
        <v>0.0</v>
      </c>
      <c r="Q6" s="586">
        <f t="shared" si="3"/>
        <v>0.0</v>
      </c>
      <c r="R6" s="586">
        <f t="shared" si="3"/>
        <v>0.0</v>
      </c>
      <c r="S6" s="586">
        <f t="shared" si="3"/>
        <v>0.0</v>
      </c>
      <c r="T6" s="586">
        <f t="shared" si="3"/>
        <v>0.0</v>
      </c>
      <c r="U6" s="586">
        <f t="shared" si="3"/>
        <v>0.0</v>
      </c>
      <c r="V6" s="586">
        <f t="shared" si="3"/>
        <v>0.0</v>
      </c>
      <c r="W6" s="586">
        <f t="shared" si="3"/>
        <v>0.0</v>
      </c>
      <c r="X6" s="586">
        <f t="shared" si="3"/>
        <v>0.0</v>
      </c>
      <c r="Y6" s="586">
        <f t="shared" si="3"/>
        <v>0.0</v>
      </c>
      <c r="Z6" s="586">
        <f t="shared" si="3"/>
        <v>0.0</v>
      </c>
      <c r="AA6" s="586">
        <f t="shared" si="3"/>
        <v>0.0</v>
      </c>
      <c r="AB6" s="586">
        <f t="shared" si="3"/>
        <v>0.0</v>
      </c>
    </row>
    <row r="7" spans="8:8" ht="15.75" customHeight="1">
      <c r="A7" s="587"/>
      <c r="B7" s="385">
        <v>5.0</v>
      </c>
      <c r="C7" s="371" t="s">
        <v>175</v>
      </c>
      <c r="D7" s="289">
        <v>208.06</v>
      </c>
      <c r="E7" s="586">
        <f t="shared" si="4" ref="E7:AB7">E29+E51+E73</f>
        <v>6.0</v>
      </c>
      <c r="F7" s="586">
        <f t="shared" si="4"/>
        <v>23.0</v>
      </c>
      <c r="G7" s="586">
        <f t="shared" si="4"/>
        <v>0.0</v>
      </c>
      <c r="H7" s="586">
        <f t="shared" si="4"/>
        <v>0.0</v>
      </c>
      <c r="I7" s="586">
        <f t="shared" si="4"/>
        <v>0.0</v>
      </c>
      <c r="J7" s="586">
        <f t="shared" si="4"/>
        <v>0.0</v>
      </c>
      <c r="K7" s="586">
        <f t="shared" si="4"/>
        <v>0.0</v>
      </c>
      <c r="L7" s="586">
        <f t="shared" si="4"/>
        <v>0.0</v>
      </c>
      <c r="M7" s="586">
        <f t="shared" si="4"/>
        <v>0.0</v>
      </c>
      <c r="N7" s="586">
        <f t="shared" si="4"/>
        <v>0.0</v>
      </c>
      <c r="O7" s="586">
        <f t="shared" si="4"/>
        <v>0.0</v>
      </c>
      <c r="P7" s="586">
        <f t="shared" si="4"/>
        <v>0.0</v>
      </c>
      <c r="Q7" s="586">
        <f t="shared" si="4"/>
        <v>0.0</v>
      </c>
      <c r="R7" s="586">
        <f t="shared" si="4"/>
        <v>0.0</v>
      </c>
      <c r="S7" s="586">
        <f t="shared" si="4"/>
        <v>0.0</v>
      </c>
      <c r="T7" s="586">
        <f t="shared" si="4"/>
        <v>0.0</v>
      </c>
      <c r="U7" s="586">
        <f t="shared" si="4"/>
        <v>0.0</v>
      </c>
      <c r="V7" s="586">
        <f t="shared" si="4"/>
        <v>0.0</v>
      </c>
      <c r="W7" s="586">
        <f t="shared" si="4"/>
        <v>0.0</v>
      </c>
      <c r="X7" s="586">
        <f t="shared" si="4"/>
        <v>0.0</v>
      </c>
      <c r="Y7" s="586">
        <f t="shared" si="4"/>
        <v>0.0</v>
      </c>
      <c r="Z7" s="586">
        <f t="shared" si="4"/>
        <v>0.0</v>
      </c>
      <c r="AA7" s="586">
        <f t="shared" si="4"/>
        <v>0.0</v>
      </c>
      <c r="AB7" s="586">
        <f t="shared" si="4"/>
        <v>0.0</v>
      </c>
    </row>
    <row r="8" spans="8:8" ht="15.75" customHeight="1">
      <c r="A8" s="588"/>
      <c r="B8" s="385">
        <v>6.0</v>
      </c>
      <c r="C8" s="371" t="s">
        <v>176</v>
      </c>
      <c r="D8" s="289">
        <v>399.65</v>
      </c>
      <c r="E8" s="586">
        <f t="shared" si="5" ref="E8:AB8">E30+E52+E74</f>
        <v>0.0</v>
      </c>
      <c r="F8" s="586">
        <f t="shared" si="5"/>
        <v>0.0</v>
      </c>
      <c r="G8" s="586">
        <f t="shared" si="5"/>
        <v>0.0</v>
      </c>
      <c r="H8" s="586">
        <f t="shared" si="5"/>
        <v>0.0</v>
      </c>
      <c r="I8" s="586">
        <f t="shared" si="5"/>
        <v>0.0</v>
      </c>
      <c r="J8" s="586">
        <f t="shared" si="5"/>
        <v>0.0</v>
      </c>
      <c r="K8" s="586">
        <f t="shared" si="5"/>
        <v>0.0</v>
      </c>
      <c r="L8" s="586">
        <f t="shared" si="5"/>
        <v>0.0</v>
      </c>
      <c r="M8" s="586">
        <f t="shared" si="5"/>
        <v>0.0</v>
      </c>
      <c r="N8" s="586">
        <f t="shared" si="5"/>
        <v>0.0</v>
      </c>
      <c r="O8" s="586">
        <f t="shared" si="5"/>
        <v>0.0</v>
      </c>
      <c r="P8" s="586">
        <f t="shared" si="5"/>
        <v>0.0</v>
      </c>
      <c r="Q8" s="586">
        <f t="shared" si="5"/>
        <v>0.0</v>
      </c>
      <c r="R8" s="586">
        <f t="shared" si="5"/>
        <v>0.0</v>
      </c>
      <c r="S8" s="586">
        <f t="shared" si="5"/>
        <v>0.0</v>
      </c>
      <c r="T8" s="586">
        <f t="shared" si="5"/>
        <v>0.0</v>
      </c>
      <c r="U8" s="586">
        <f t="shared" si="5"/>
        <v>0.0</v>
      </c>
      <c r="V8" s="586">
        <f t="shared" si="5"/>
        <v>0.0</v>
      </c>
      <c r="W8" s="586">
        <f t="shared" si="5"/>
        <v>0.0</v>
      </c>
      <c r="X8" s="586">
        <f t="shared" si="5"/>
        <v>0.0</v>
      </c>
      <c r="Y8" s="586">
        <f t="shared" si="5"/>
        <v>0.0</v>
      </c>
      <c r="Z8" s="586">
        <f t="shared" si="5"/>
        <v>0.0</v>
      </c>
      <c r="AA8" s="586">
        <f t="shared" si="5"/>
        <v>0.0</v>
      </c>
      <c r="AB8" s="586">
        <f t="shared" si="5"/>
        <v>0.0</v>
      </c>
    </row>
    <row r="9" spans="8:8" ht="15.75" customHeight="1">
      <c r="A9" s="589"/>
      <c r="B9" s="385">
        <v>7.0</v>
      </c>
      <c r="C9" s="371" t="s">
        <v>174</v>
      </c>
      <c r="D9" s="289">
        <v>228.82</v>
      </c>
      <c r="E9" s="586">
        <f t="shared" si="6" ref="E9:AB9">E31+E53+E75</f>
        <v>47.0</v>
      </c>
      <c r="F9" s="586">
        <f t="shared" si="6"/>
        <v>24.0</v>
      </c>
      <c r="G9" s="586">
        <f t="shared" si="6"/>
        <v>0.0</v>
      </c>
      <c r="H9" s="586">
        <f t="shared" si="6"/>
        <v>0.0</v>
      </c>
      <c r="I9" s="586">
        <f t="shared" si="6"/>
        <v>0.0</v>
      </c>
      <c r="J9" s="586">
        <f t="shared" si="6"/>
        <v>0.0</v>
      </c>
      <c r="K9" s="586">
        <f t="shared" si="6"/>
        <v>0.0</v>
      </c>
      <c r="L9" s="586">
        <f t="shared" si="6"/>
        <v>0.0</v>
      </c>
      <c r="M9" s="586">
        <f t="shared" si="6"/>
        <v>0.0</v>
      </c>
      <c r="N9" s="586">
        <f t="shared" si="6"/>
        <v>0.0</v>
      </c>
      <c r="O9" s="586">
        <f t="shared" si="6"/>
        <v>0.0</v>
      </c>
      <c r="P9" s="586">
        <f t="shared" si="6"/>
        <v>0.0</v>
      </c>
      <c r="Q9" s="586">
        <f t="shared" si="6"/>
        <v>0.0</v>
      </c>
      <c r="R9" s="586">
        <f t="shared" si="6"/>
        <v>0.0</v>
      </c>
      <c r="S9" s="586">
        <f t="shared" si="6"/>
        <v>0.0</v>
      </c>
      <c r="T9" s="586">
        <f t="shared" si="6"/>
        <v>0.0</v>
      </c>
      <c r="U9" s="586">
        <f t="shared" si="6"/>
        <v>0.0</v>
      </c>
      <c r="V9" s="586">
        <f t="shared" si="6"/>
        <v>0.0</v>
      </c>
      <c r="W9" s="586">
        <f t="shared" si="6"/>
        <v>0.0</v>
      </c>
      <c r="X9" s="586">
        <f t="shared" si="6"/>
        <v>0.0</v>
      </c>
      <c r="Y9" s="586">
        <f t="shared" si="6"/>
        <v>0.0</v>
      </c>
      <c r="Z9" s="586">
        <f t="shared" si="6"/>
        <v>0.0</v>
      </c>
      <c r="AA9" s="586">
        <f t="shared" si="6"/>
        <v>0.0</v>
      </c>
      <c r="AB9" s="586">
        <f t="shared" si="6"/>
        <v>0.0</v>
      </c>
    </row>
    <row r="10" spans="8:8" ht="15.75" customHeight="1">
      <c r="A10" s="589"/>
      <c r="B10" s="385">
        <v>8.0</v>
      </c>
      <c r="C10" s="371" t="s">
        <v>177</v>
      </c>
      <c r="D10" s="289">
        <v>402.71</v>
      </c>
      <c r="E10" s="586">
        <f t="shared" si="7" ref="E10:AB10">E32+E54+E76</f>
        <v>0.0</v>
      </c>
      <c r="F10" s="586">
        <f t="shared" si="7"/>
        <v>18.0</v>
      </c>
      <c r="G10" s="586">
        <f t="shared" si="7"/>
        <v>0.0</v>
      </c>
      <c r="H10" s="586">
        <f t="shared" si="7"/>
        <v>0.0</v>
      </c>
      <c r="I10" s="586">
        <f t="shared" si="7"/>
        <v>0.0</v>
      </c>
      <c r="J10" s="586">
        <f t="shared" si="7"/>
        <v>0.0</v>
      </c>
      <c r="K10" s="586">
        <f t="shared" si="7"/>
        <v>0.0</v>
      </c>
      <c r="L10" s="586">
        <f t="shared" si="7"/>
        <v>0.0</v>
      </c>
      <c r="M10" s="586">
        <f t="shared" si="7"/>
        <v>0.0</v>
      </c>
      <c r="N10" s="586">
        <f t="shared" si="7"/>
        <v>0.0</v>
      </c>
      <c r="O10" s="586">
        <f t="shared" si="7"/>
        <v>0.0</v>
      </c>
      <c r="P10" s="586">
        <f t="shared" si="7"/>
        <v>0.0</v>
      </c>
      <c r="Q10" s="586">
        <f t="shared" si="7"/>
        <v>0.0</v>
      </c>
      <c r="R10" s="586">
        <f t="shared" si="7"/>
        <v>0.0</v>
      </c>
      <c r="S10" s="586">
        <f t="shared" si="7"/>
        <v>0.0</v>
      </c>
      <c r="T10" s="586">
        <f t="shared" si="7"/>
        <v>0.0</v>
      </c>
      <c r="U10" s="586">
        <f t="shared" si="7"/>
        <v>0.0</v>
      </c>
      <c r="V10" s="586">
        <f t="shared" si="7"/>
        <v>0.0</v>
      </c>
      <c r="W10" s="586">
        <f t="shared" si="7"/>
        <v>0.0</v>
      </c>
      <c r="X10" s="586">
        <f t="shared" si="7"/>
        <v>0.0</v>
      </c>
      <c r="Y10" s="586">
        <f t="shared" si="7"/>
        <v>0.0</v>
      </c>
      <c r="Z10" s="586">
        <f t="shared" si="7"/>
        <v>0.0</v>
      </c>
      <c r="AA10" s="586">
        <f t="shared" si="7"/>
        <v>0.0</v>
      </c>
      <c r="AB10" s="586">
        <f t="shared" si="7"/>
        <v>0.0</v>
      </c>
    </row>
    <row r="11" spans="8:8" ht="15.75" customHeight="1">
      <c r="A11" s="589"/>
      <c r="B11" s="385">
        <v>9.0</v>
      </c>
      <c r="C11" s="371" t="s">
        <v>172</v>
      </c>
      <c r="D11" s="289">
        <v>250.17</v>
      </c>
      <c r="E11" s="586">
        <f t="shared" si="8" ref="E11:AB11">E33+E55+E77</f>
        <v>14.0</v>
      </c>
      <c r="F11" s="586">
        <f t="shared" si="8"/>
        <v>42.0</v>
      </c>
      <c r="G11" s="586">
        <f t="shared" si="8"/>
        <v>0.0</v>
      </c>
      <c r="H11" s="586">
        <f t="shared" si="8"/>
        <v>0.0</v>
      </c>
      <c r="I11" s="586">
        <f t="shared" si="8"/>
        <v>0.0</v>
      </c>
      <c r="J11" s="586">
        <f t="shared" si="8"/>
        <v>0.0</v>
      </c>
      <c r="K11" s="586">
        <f t="shared" si="8"/>
        <v>0.0</v>
      </c>
      <c r="L11" s="586">
        <f t="shared" si="8"/>
        <v>0.0</v>
      </c>
      <c r="M11" s="586">
        <f t="shared" si="8"/>
        <v>0.0</v>
      </c>
      <c r="N11" s="586">
        <f t="shared" si="8"/>
        <v>0.0</v>
      </c>
      <c r="O11" s="586">
        <f t="shared" si="8"/>
        <v>0.0</v>
      </c>
      <c r="P11" s="586">
        <f t="shared" si="8"/>
        <v>0.0</v>
      </c>
      <c r="Q11" s="586">
        <f t="shared" si="8"/>
        <v>0.0</v>
      </c>
      <c r="R11" s="586">
        <f t="shared" si="8"/>
        <v>0.0</v>
      </c>
      <c r="S11" s="586">
        <f t="shared" si="8"/>
        <v>0.0</v>
      </c>
      <c r="T11" s="586">
        <f t="shared" si="8"/>
        <v>0.0</v>
      </c>
      <c r="U11" s="586">
        <f t="shared" si="8"/>
        <v>0.0</v>
      </c>
      <c r="V11" s="586">
        <f t="shared" si="8"/>
        <v>0.0</v>
      </c>
      <c r="W11" s="586">
        <f t="shared" si="8"/>
        <v>0.0</v>
      </c>
      <c r="X11" s="586">
        <f t="shared" si="8"/>
        <v>0.0</v>
      </c>
      <c r="Y11" s="586">
        <f t="shared" si="8"/>
        <v>0.0</v>
      </c>
      <c r="Z11" s="586">
        <f t="shared" si="8"/>
        <v>0.0</v>
      </c>
      <c r="AA11" s="586">
        <f t="shared" si="8"/>
        <v>0.0</v>
      </c>
      <c r="AB11" s="586">
        <f t="shared" si="8"/>
        <v>0.0</v>
      </c>
    </row>
    <row r="12" spans="8:8" ht="15.75" customHeight="1">
      <c r="A12" s="589"/>
      <c r="B12" s="385">
        <v>10.0</v>
      </c>
      <c r="C12" s="371" t="s">
        <v>173</v>
      </c>
      <c r="D12" s="289">
        <v>250.17</v>
      </c>
      <c r="E12" s="586">
        <f t="shared" si="9" ref="E12:AB12">E34+E56+E78</f>
        <v>10.0</v>
      </c>
      <c r="F12" s="586">
        <f t="shared" si="9"/>
        <v>24.0</v>
      </c>
      <c r="G12" s="586">
        <f t="shared" si="9"/>
        <v>0.0</v>
      </c>
      <c r="H12" s="586">
        <f t="shared" si="9"/>
        <v>0.0</v>
      </c>
      <c r="I12" s="586">
        <f t="shared" si="9"/>
        <v>0.0</v>
      </c>
      <c r="J12" s="586">
        <f t="shared" si="9"/>
        <v>0.0</v>
      </c>
      <c r="K12" s="586">
        <f t="shared" si="9"/>
        <v>0.0</v>
      </c>
      <c r="L12" s="586">
        <f t="shared" si="9"/>
        <v>0.0</v>
      </c>
      <c r="M12" s="586">
        <f t="shared" si="9"/>
        <v>0.0</v>
      </c>
      <c r="N12" s="586">
        <f t="shared" si="9"/>
        <v>0.0</v>
      </c>
      <c r="O12" s="586">
        <f t="shared" si="9"/>
        <v>0.0</v>
      </c>
      <c r="P12" s="586">
        <f t="shared" si="9"/>
        <v>0.0</v>
      </c>
      <c r="Q12" s="586">
        <f t="shared" si="9"/>
        <v>0.0</v>
      </c>
      <c r="R12" s="586">
        <f t="shared" si="9"/>
        <v>0.0</v>
      </c>
      <c r="S12" s="586">
        <f t="shared" si="9"/>
        <v>0.0</v>
      </c>
      <c r="T12" s="586">
        <f t="shared" si="9"/>
        <v>0.0</v>
      </c>
      <c r="U12" s="586">
        <f t="shared" si="9"/>
        <v>0.0</v>
      </c>
      <c r="V12" s="586">
        <f t="shared" si="9"/>
        <v>0.0</v>
      </c>
      <c r="W12" s="586">
        <f t="shared" si="9"/>
        <v>0.0</v>
      </c>
      <c r="X12" s="586">
        <f t="shared" si="9"/>
        <v>0.0</v>
      </c>
      <c r="Y12" s="586">
        <f t="shared" si="9"/>
        <v>0.0</v>
      </c>
      <c r="Z12" s="586">
        <f t="shared" si="9"/>
        <v>0.0</v>
      </c>
      <c r="AA12" s="586">
        <f t="shared" si="9"/>
        <v>0.0</v>
      </c>
      <c r="AB12" s="586">
        <f t="shared" si="9"/>
        <v>0.0</v>
      </c>
    </row>
    <row r="13" spans="8:8" ht="15.75" customHeight="1">
      <c r="A13" s="589"/>
      <c r="B13" s="385">
        <v>11.0</v>
      </c>
      <c r="C13" s="371" t="s">
        <v>219</v>
      </c>
      <c r="D13" s="289">
        <v>228.82</v>
      </c>
      <c r="E13" s="586">
        <f t="shared" si="10" ref="E13:AB13">E35+E57+E79</f>
        <v>1.0</v>
      </c>
      <c r="F13" s="586">
        <f t="shared" si="10"/>
        <v>9.0</v>
      </c>
      <c r="G13" s="586">
        <f t="shared" si="10"/>
        <v>0.0</v>
      </c>
      <c r="H13" s="586">
        <f t="shared" si="10"/>
        <v>0.0</v>
      </c>
      <c r="I13" s="586">
        <f t="shared" si="10"/>
        <v>0.0</v>
      </c>
      <c r="J13" s="586">
        <f t="shared" si="10"/>
        <v>0.0</v>
      </c>
      <c r="K13" s="586">
        <f t="shared" si="10"/>
        <v>0.0</v>
      </c>
      <c r="L13" s="586">
        <f t="shared" si="10"/>
        <v>0.0</v>
      </c>
      <c r="M13" s="586">
        <f t="shared" si="10"/>
        <v>0.0</v>
      </c>
      <c r="N13" s="586">
        <f t="shared" si="10"/>
        <v>0.0</v>
      </c>
      <c r="O13" s="586">
        <f t="shared" si="10"/>
        <v>0.0</v>
      </c>
      <c r="P13" s="586">
        <f t="shared" si="10"/>
        <v>0.0</v>
      </c>
      <c r="Q13" s="586">
        <f t="shared" si="10"/>
        <v>0.0</v>
      </c>
      <c r="R13" s="586">
        <f t="shared" si="10"/>
        <v>0.0</v>
      </c>
      <c r="S13" s="586">
        <f t="shared" si="10"/>
        <v>0.0</v>
      </c>
      <c r="T13" s="586">
        <f t="shared" si="10"/>
        <v>0.0</v>
      </c>
      <c r="U13" s="586">
        <f t="shared" si="10"/>
        <v>0.0</v>
      </c>
      <c r="V13" s="586">
        <f t="shared" si="10"/>
        <v>0.0</v>
      </c>
      <c r="W13" s="586">
        <f t="shared" si="10"/>
        <v>0.0</v>
      </c>
      <c r="X13" s="586">
        <f t="shared" si="10"/>
        <v>0.0</v>
      </c>
      <c r="Y13" s="586">
        <f t="shared" si="10"/>
        <v>0.0</v>
      </c>
      <c r="Z13" s="586">
        <f t="shared" si="10"/>
        <v>0.0</v>
      </c>
      <c r="AA13" s="586">
        <f t="shared" si="10"/>
        <v>0.0</v>
      </c>
      <c r="AB13" s="586">
        <f t="shared" si="10"/>
        <v>0.0</v>
      </c>
    </row>
    <row r="14" spans="8:8" ht="15.75" customHeight="1">
      <c r="A14" s="589"/>
      <c r="B14" s="385">
        <v>12.0</v>
      </c>
      <c r="C14" s="371" t="s">
        <v>181</v>
      </c>
      <c r="D14" s="289">
        <v>56.38</v>
      </c>
      <c r="E14" s="586">
        <f t="shared" si="11" ref="E14:AB14">E36+E58+E80</f>
        <v>59.0</v>
      </c>
      <c r="F14" s="586">
        <f t="shared" si="11"/>
        <v>116.0</v>
      </c>
      <c r="G14" s="586">
        <f t="shared" si="11"/>
        <v>0.0</v>
      </c>
      <c r="H14" s="586">
        <f t="shared" si="11"/>
        <v>0.0</v>
      </c>
      <c r="I14" s="586">
        <f t="shared" si="11"/>
        <v>0.0</v>
      </c>
      <c r="J14" s="586">
        <f t="shared" si="11"/>
        <v>0.0</v>
      </c>
      <c r="K14" s="586">
        <f t="shared" si="11"/>
        <v>0.0</v>
      </c>
      <c r="L14" s="586">
        <f t="shared" si="11"/>
        <v>0.0</v>
      </c>
      <c r="M14" s="586">
        <f t="shared" si="11"/>
        <v>0.0</v>
      </c>
      <c r="N14" s="586">
        <f t="shared" si="11"/>
        <v>0.0</v>
      </c>
      <c r="O14" s="586">
        <f t="shared" si="11"/>
        <v>0.0</v>
      </c>
      <c r="P14" s="586">
        <f t="shared" si="11"/>
        <v>0.0</v>
      </c>
      <c r="Q14" s="586">
        <f t="shared" si="11"/>
        <v>0.0</v>
      </c>
      <c r="R14" s="586">
        <f t="shared" si="11"/>
        <v>0.0</v>
      </c>
      <c r="S14" s="586">
        <f t="shared" si="11"/>
        <v>0.0</v>
      </c>
      <c r="T14" s="586">
        <f t="shared" si="11"/>
        <v>0.0</v>
      </c>
      <c r="U14" s="586">
        <f t="shared" si="11"/>
        <v>0.0</v>
      </c>
      <c r="V14" s="586">
        <f t="shared" si="11"/>
        <v>0.0</v>
      </c>
      <c r="W14" s="586">
        <f t="shared" si="11"/>
        <v>0.0</v>
      </c>
      <c r="X14" s="586">
        <f t="shared" si="11"/>
        <v>0.0</v>
      </c>
      <c r="Y14" s="586">
        <f t="shared" si="11"/>
        <v>0.0</v>
      </c>
      <c r="Z14" s="586">
        <f t="shared" si="11"/>
        <v>0.0</v>
      </c>
      <c r="AA14" s="586">
        <f t="shared" si="11"/>
        <v>0.0</v>
      </c>
      <c r="AB14" s="586">
        <f t="shared" si="11"/>
        <v>0.0</v>
      </c>
    </row>
    <row r="15" spans="8:8" ht="15.75" customHeight="1">
      <c r="A15" s="589"/>
      <c r="B15" s="385">
        <v>13.0</v>
      </c>
      <c r="C15" s="371" t="s">
        <v>220</v>
      </c>
      <c r="D15" s="289">
        <v>70.14</v>
      </c>
      <c r="E15" s="586">
        <f t="shared" si="12" ref="E15:AB15">E37+E59+E81</f>
        <v>0.0</v>
      </c>
      <c r="F15" s="586">
        <f t="shared" si="12"/>
        <v>65.0</v>
      </c>
      <c r="G15" s="586">
        <f t="shared" si="12"/>
        <v>0.0</v>
      </c>
      <c r="H15" s="586">
        <f t="shared" si="12"/>
        <v>0.0</v>
      </c>
      <c r="I15" s="586">
        <f t="shared" si="12"/>
        <v>0.0</v>
      </c>
      <c r="J15" s="586">
        <f t="shared" si="12"/>
        <v>0.0</v>
      </c>
      <c r="K15" s="586">
        <f t="shared" si="12"/>
        <v>0.0</v>
      </c>
      <c r="L15" s="586">
        <f t="shared" si="12"/>
        <v>0.0</v>
      </c>
      <c r="M15" s="586">
        <f t="shared" si="12"/>
        <v>0.0</v>
      </c>
      <c r="N15" s="586">
        <f t="shared" si="12"/>
        <v>0.0</v>
      </c>
      <c r="O15" s="586">
        <f t="shared" si="12"/>
        <v>0.0</v>
      </c>
      <c r="P15" s="586">
        <f t="shared" si="12"/>
        <v>0.0</v>
      </c>
      <c r="Q15" s="586">
        <f t="shared" si="12"/>
        <v>0.0</v>
      </c>
      <c r="R15" s="586">
        <f t="shared" si="12"/>
        <v>0.0</v>
      </c>
      <c r="S15" s="586">
        <f t="shared" si="12"/>
        <v>0.0</v>
      </c>
      <c r="T15" s="586">
        <f t="shared" si="12"/>
        <v>0.0</v>
      </c>
      <c r="U15" s="586">
        <f t="shared" si="12"/>
        <v>0.0</v>
      </c>
      <c r="V15" s="586">
        <f t="shared" si="12"/>
        <v>0.0</v>
      </c>
      <c r="W15" s="586">
        <f t="shared" si="12"/>
        <v>0.0</v>
      </c>
      <c r="X15" s="586">
        <f t="shared" si="12"/>
        <v>0.0</v>
      </c>
      <c r="Y15" s="586">
        <f t="shared" si="12"/>
        <v>0.0</v>
      </c>
      <c r="Z15" s="586">
        <f t="shared" si="12"/>
        <v>0.0</v>
      </c>
      <c r="AA15" s="586">
        <f t="shared" si="12"/>
        <v>0.0</v>
      </c>
      <c r="AB15" s="586">
        <f t="shared" si="12"/>
        <v>0.0</v>
      </c>
    </row>
    <row r="16" spans="8:8" ht="15.75" customHeight="1">
      <c r="A16" s="589"/>
      <c r="B16" s="439">
        <v>14.0</v>
      </c>
      <c r="C16" s="440"/>
      <c r="D16" s="548"/>
      <c r="E16" s="590">
        <f t="shared" si="13" ref="E16:AB16">E38+E60+E82</f>
        <v>0.0</v>
      </c>
      <c r="F16" s="590">
        <f t="shared" si="13"/>
        <v>0.0</v>
      </c>
      <c r="G16" s="590">
        <f t="shared" si="13"/>
        <v>0.0</v>
      </c>
      <c r="H16" s="590">
        <f t="shared" si="13"/>
        <v>0.0</v>
      </c>
      <c r="I16" s="590">
        <f t="shared" si="13"/>
        <v>0.0</v>
      </c>
      <c r="J16" s="590">
        <f t="shared" si="13"/>
        <v>0.0</v>
      </c>
      <c r="K16" s="590">
        <f t="shared" si="13"/>
        <v>0.0</v>
      </c>
      <c r="L16" s="590">
        <f t="shared" si="13"/>
        <v>0.0</v>
      </c>
      <c r="M16" s="590">
        <f t="shared" si="13"/>
        <v>0.0</v>
      </c>
      <c r="N16" s="590">
        <f t="shared" si="13"/>
        <v>0.0</v>
      </c>
      <c r="O16" s="590">
        <f t="shared" si="13"/>
        <v>0.0</v>
      </c>
      <c r="P16" s="590">
        <f t="shared" si="13"/>
        <v>0.0</v>
      </c>
      <c r="Q16" s="590">
        <f t="shared" si="13"/>
        <v>0.0</v>
      </c>
      <c r="R16" s="590">
        <f t="shared" si="13"/>
        <v>0.0</v>
      </c>
      <c r="S16" s="590">
        <f t="shared" si="13"/>
        <v>0.0</v>
      </c>
      <c r="T16" s="590">
        <f t="shared" si="13"/>
        <v>0.0</v>
      </c>
      <c r="U16" s="590">
        <f t="shared" si="13"/>
        <v>0.0</v>
      </c>
      <c r="V16" s="590">
        <f t="shared" si="13"/>
        <v>0.0</v>
      </c>
      <c r="W16" s="590">
        <f t="shared" si="13"/>
        <v>0.0</v>
      </c>
      <c r="X16" s="590">
        <f t="shared" si="13"/>
        <v>0.0</v>
      </c>
      <c r="Y16" s="590">
        <f t="shared" si="13"/>
        <v>0.0</v>
      </c>
      <c r="Z16" s="590">
        <f t="shared" si="13"/>
        <v>0.0</v>
      </c>
      <c r="AA16" s="590">
        <f t="shared" si="13"/>
        <v>0.0</v>
      </c>
      <c r="AB16" s="590">
        <f t="shared" si="13"/>
        <v>0.0</v>
      </c>
    </row>
    <row r="17" spans="8:8" ht="15.75" customHeight="1">
      <c r="A17" s="589"/>
      <c r="B17" s="418"/>
      <c r="C17" s="419" t="s">
        <v>187</v>
      </c>
      <c r="D17" s="445"/>
      <c r="E17" s="446">
        <v>0.6264603</v>
      </c>
      <c r="F17" s="446">
        <v>1.1933022000000002</v>
      </c>
      <c r="G17" s="446">
        <f t="shared" si="14" ref="G17:V17">SUMPRODUCT($D3:$D16,G3:G16)/100000</f>
        <v>0.0</v>
      </c>
      <c r="H17" s="446">
        <f t="shared" si="14"/>
        <v>0.0</v>
      </c>
      <c r="I17" s="446">
        <f t="shared" si="14"/>
        <v>0.0</v>
      </c>
      <c r="J17" s="446">
        <f t="shared" si="14"/>
        <v>0.0</v>
      </c>
      <c r="K17" s="446">
        <f t="shared" si="14"/>
        <v>0.0</v>
      </c>
      <c r="L17" s="446">
        <f t="shared" si="14"/>
        <v>0.0</v>
      </c>
      <c r="M17" s="446">
        <f t="shared" si="14"/>
        <v>0.0</v>
      </c>
      <c r="N17" s="446">
        <f t="shared" si="14"/>
        <v>0.0</v>
      </c>
      <c r="O17" s="446">
        <f t="shared" si="14"/>
        <v>0.0</v>
      </c>
      <c r="P17" s="446">
        <f t="shared" si="14"/>
        <v>0.0</v>
      </c>
      <c r="Q17" s="446">
        <f t="shared" si="14"/>
        <v>0.0</v>
      </c>
      <c r="R17" s="446">
        <f t="shared" si="14"/>
        <v>0.0</v>
      </c>
      <c r="S17" s="446">
        <f t="shared" si="14"/>
        <v>0.0</v>
      </c>
      <c r="T17" s="446">
        <f t="shared" si="14"/>
        <v>0.0</v>
      </c>
      <c r="U17" s="446">
        <f t="shared" si="14"/>
        <v>0.0</v>
      </c>
      <c r="V17" s="446">
        <f t="shared" si="14"/>
        <v>0.0</v>
      </c>
      <c r="W17" s="446">
        <v>0.9053066000000001</v>
      </c>
      <c r="X17" s="446">
        <v>1.6481433999999997</v>
      </c>
      <c r="Y17" s="446">
        <f t="shared" si="15" ref="Y17:AB17">SUMPRODUCT($D3:$D16,Y3:Y16)/100000</f>
        <v>0.0</v>
      </c>
      <c r="Z17" s="446">
        <f t="shared" si="15"/>
        <v>0.0</v>
      </c>
      <c r="AA17" s="446">
        <f t="shared" si="15"/>
        <v>0.0</v>
      </c>
      <c r="AB17" s="446">
        <f t="shared" si="15"/>
        <v>0.0</v>
      </c>
    </row>
    <row r="18" spans="8:8" ht="15.75" customHeight="1">
      <c r="A18" s="589"/>
      <c r="B18" s="383"/>
      <c r="C18" s="423"/>
      <c r="D18" s="424"/>
      <c r="E18" s="448"/>
      <c r="F18" s="448"/>
      <c r="G18" s="448"/>
      <c r="H18" s="448"/>
      <c r="I18" s="448"/>
      <c r="J18" s="448"/>
      <c r="K18" s="448"/>
      <c r="L18" s="448"/>
      <c r="M18" s="448"/>
      <c r="N18" s="448"/>
      <c r="O18" s="448"/>
      <c r="P18" s="448"/>
      <c r="Q18" s="433"/>
      <c r="R18" s="433"/>
      <c r="S18" s="448"/>
      <c r="T18" s="448"/>
      <c r="U18" s="448"/>
      <c r="V18" s="448"/>
      <c r="W18" s="448"/>
      <c r="X18" s="448"/>
      <c r="Y18" s="448"/>
      <c r="Z18" s="448"/>
      <c r="AA18" s="448"/>
      <c r="AB18" s="449"/>
    </row>
    <row r="19" spans="8:8" ht="15.75" customHeight="1">
      <c r="A19" s="589"/>
      <c r="B19" s="379" t="s">
        <v>221</v>
      </c>
      <c r="C19" s="428" t="s">
        <v>165</v>
      </c>
      <c r="D19" s="381"/>
      <c r="E19" s="276" t="s">
        <v>214</v>
      </c>
      <c r="F19" s="272" t="s">
        <v>215</v>
      </c>
      <c r="G19" s="272" t="s">
        <v>214</v>
      </c>
      <c r="H19" s="272" t="s">
        <v>215</v>
      </c>
      <c r="I19" s="272" t="s">
        <v>214</v>
      </c>
      <c r="J19" s="272" t="s">
        <v>215</v>
      </c>
      <c r="K19" s="272" t="s">
        <v>214</v>
      </c>
      <c r="L19" s="272" t="s">
        <v>215</v>
      </c>
      <c r="M19" s="272" t="s">
        <v>214</v>
      </c>
      <c r="N19" s="272" t="s">
        <v>215</v>
      </c>
      <c r="O19" s="272" t="s">
        <v>214</v>
      </c>
      <c r="P19" s="272" t="s">
        <v>215</v>
      </c>
      <c r="Q19" s="272" t="s">
        <v>214</v>
      </c>
      <c r="R19" s="272" t="s">
        <v>215</v>
      </c>
      <c r="S19" s="272" t="s">
        <v>214</v>
      </c>
      <c r="T19" s="272" t="s">
        <v>215</v>
      </c>
      <c r="U19" s="272" t="s">
        <v>214</v>
      </c>
      <c r="V19" s="272" t="s">
        <v>215</v>
      </c>
      <c r="W19" s="272" t="s">
        <v>214</v>
      </c>
      <c r="X19" s="272" t="s">
        <v>215</v>
      </c>
      <c r="Y19" s="272" t="s">
        <v>214</v>
      </c>
      <c r="Z19" s="272" t="s">
        <v>215</v>
      </c>
      <c r="AA19" s="272" t="s">
        <v>214</v>
      </c>
      <c r="AB19" s="382" t="s">
        <v>215</v>
      </c>
    </row>
    <row r="20" spans="8:8" ht="15.75" customHeight="1">
      <c r="A20" s="589"/>
      <c r="B20" s="383"/>
      <c r="C20" s="328" t="s">
        <v>222</v>
      </c>
      <c r="D20" s="429"/>
      <c r="E20" s="325">
        <v>0.4108381</v>
      </c>
      <c r="F20" s="325">
        <v>0.721346</v>
      </c>
      <c r="G20" s="325">
        <f t="shared" si="16" ref="G20:H20">SUMPRODUCT($D$4:$D$5:$D$6,G4:G5:G6)/100000</f>
        <v>0.0</v>
      </c>
      <c r="H20" s="325">
        <f t="shared" si="16"/>
        <v>0.0</v>
      </c>
      <c r="I20" s="325">
        <f t="shared" si="17" ref="I20:T20">SUMPRODUCT($C$2:$C$3:$C$4,I2:I3:I4)/100000</f>
        <v>0.0</v>
      </c>
      <c r="J20" s="325">
        <f t="shared" si="17"/>
        <v>0.0</v>
      </c>
      <c r="K20" s="325">
        <f t="shared" si="17"/>
        <v>0.0</v>
      </c>
      <c r="L20" s="325">
        <f t="shared" si="17"/>
        <v>0.0</v>
      </c>
      <c r="M20" s="325">
        <f t="shared" si="17"/>
        <v>0.0</v>
      </c>
      <c r="N20" s="325">
        <f t="shared" si="17"/>
        <v>0.0</v>
      </c>
      <c r="O20" s="325">
        <f t="shared" si="17"/>
        <v>0.0</v>
      </c>
      <c r="P20" s="325">
        <f t="shared" si="17"/>
        <v>0.0</v>
      </c>
      <c r="Q20" s="325">
        <f t="shared" si="17"/>
        <v>0.0</v>
      </c>
      <c r="R20" s="325">
        <f t="shared" si="17"/>
        <v>0.0</v>
      </c>
      <c r="S20" s="325">
        <f t="shared" si="17"/>
        <v>0.0</v>
      </c>
      <c r="T20" s="325">
        <f t="shared" si="17"/>
        <v>0.0</v>
      </c>
      <c r="U20" s="521">
        <f t="shared" si="18" ref="U20:V20">SUMPRODUCT($D$2:$D$3:$D$4,U2:U3:U4)/100000</f>
        <v>0.0</v>
      </c>
      <c r="V20" s="521">
        <f t="shared" si="18"/>
        <v>0.0</v>
      </c>
      <c r="W20" s="521">
        <v>0.1111672</v>
      </c>
      <c r="X20" s="521">
        <v>0.6089536</v>
      </c>
      <c r="Y20" s="521">
        <f t="shared" si="19" ref="Y20:AB20">SUMPRODUCT($D$2:$D$3:$D$4,Y2:Y3:Y4)/100000</f>
        <v>0.0</v>
      </c>
      <c r="Z20" s="521">
        <f t="shared" si="19"/>
        <v>0.0</v>
      </c>
      <c r="AA20" s="521">
        <f t="shared" si="19"/>
        <v>0.0</v>
      </c>
      <c r="AB20" s="521">
        <f t="shared" si="19"/>
        <v>0.0</v>
      </c>
    </row>
    <row r="21" spans="8:8" ht="15.75" customHeight="1">
      <c r="A21" s="589"/>
      <c r="B21" s="385"/>
      <c r="C21" s="328" t="s">
        <v>223</v>
      </c>
      <c r="D21" s="386"/>
      <c r="E21" s="325">
        <v>0.120029</v>
      </c>
      <c r="F21" s="325">
        <v>0.1752584</v>
      </c>
      <c r="G21" s="325">
        <f t="shared" si="20" ref="G21:H21">SUMPRODUCT($D$7:$D$8:$D$9:$D$10,G7:G8:G9:G10)/100000</f>
        <v>0.0</v>
      </c>
      <c r="H21" s="325">
        <f t="shared" si="20"/>
        <v>0.0</v>
      </c>
      <c r="I21" s="330">
        <f t="shared" si="21" ref="I21:T21">SUMPRODUCT($C$5:$C$6:$C$7:$C$8,I5:I6:I7:I8)/100000</f>
        <v>0.0</v>
      </c>
      <c r="J21" s="330">
        <f t="shared" si="21"/>
        <v>0.0</v>
      </c>
      <c r="K21" s="330">
        <f t="shared" si="21"/>
        <v>0.0</v>
      </c>
      <c r="L21" s="330">
        <f t="shared" si="21"/>
        <v>0.0</v>
      </c>
      <c r="M21" s="330">
        <f t="shared" si="21"/>
        <v>0.0</v>
      </c>
      <c r="N21" s="330">
        <f t="shared" si="21"/>
        <v>0.0</v>
      </c>
      <c r="O21" s="330">
        <f t="shared" si="21"/>
        <v>0.0</v>
      </c>
      <c r="P21" s="330">
        <f t="shared" si="21"/>
        <v>0.0</v>
      </c>
      <c r="Q21" s="330">
        <f t="shared" si="21"/>
        <v>0.0</v>
      </c>
      <c r="R21" s="330">
        <f t="shared" si="21"/>
        <v>0.0</v>
      </c>
      <c r="S21" s="330">
        <f t="shared" si="21"/>
        <v>0.0</v>
      </c>
      <c r="T21" s="330">
        <f t="shared" si="21"/>
        <v>0.0</v>
      </c>
      <c r="U21" s="523">
        <f t="shared" si="22" ref="U21:V21">SUMPRODUCT($D$5:$D$6:$D$7:$D$8,U5:U6:U7:U8)/100000</f>
        <v>0.0</v>
      </c>
      <c r="V21" s="523">
        <f t="shared" si="22"/>
        <v>0.0</v>
      </c>
      <c r="W21" s="523">
        <v>0.3764093</v>
      </c>
      <c r="X21" s="523">
        <v>0.4298208</v>
      </c>
      <c r="Y21" s="523">
        <f t="shared" si="23" ref="Y21:AB21">SUMPRODUCT($D$5:$D$6:$D$7:$D$8,Y5:Y6:Y7:Y8)/100000</f>
        <v>0.0</v>
      </c>
      <c r="Z21" s="523">
        <f t="shared" si="23"/>
        <v>0.0</v>
      </c>
      <c r="AA21" s="523">
        <f t="shared" si="23"/>
        <v>0.0</v>
      </c>
      <c r="AB21" s="523">
        <f t="shared" si="23"/>
        <v>0.0</v>
      </c>
    </row>
    <row r="22" spans="8:8" ht="15.75" customHeight="1">
      <c r="A22" s="589"/>
      <c r="B22" s="385"/>
      <c r="C22" s="332" t="s">
        <v>224</v>
      </c>
      <c r="D22" s="386"/>
      <c r="E22" s="325">
        <v>0.062328999999999996</v>
      </c>
      <c r="F22" s="325">
        <v>0.185706</v>
      </c>
      <c r="G22" s="325">
        <f t="shared" si="24" ref="G22:H22">SUMPRODUCT($D$11:$D$12:$D$13,G11:G12:G13)/100000</f>
        <v>0.0</v>
      </c>
      <c r="H22" s="325">
        <f t="shared" si="24"/>
        <v>0.0</v>
      </c>
      <c r="I22" s="330">
        <f t="shared" si="25" ref="I22:T22">SUMPRODUCT($C$9:$C$10:$C$11,I9:I10:I11)/100000</f>
        <v>0.0</v>
      </c>
      <c r="J22" s="330">
        <f t="shared" si="25"/>
        <v>0.0</v>
      </c>
      <c r="K22" s="330">
        <f t="shared" si="25"/>
        <v>0.0</v>
      </c>
      <c r="L22" s="330">
        <f t="shared" si="25"/>
        <v>0.0</v>
      </c>
      <c r="M22" s="330">
        <f t="shared" si="25"/>
        <v>0.0</v>
      </c>
      <c r="N22" s="330">
        <f t="shared" si="25"/>
        <v>0.0</v>
      </c>
      <c r="O22" s="330">
        <f t="shared" si="25"/>
        <v>0.0</v>
      </c>
      <c r="P22" s="330">
        <f t="shared" si="25"/>
        <v>0.0</v>
      </c>
      <c r="Q22" s="330">
        <f t="shared" si="25"/>
        <v>0.0</v>
      </c>
      <c r="R22" s="330">
        <f t="shared" si="25"/>
        <v>0.0</v>
      </c>
      <c r="S22" s="330">
        <f t="shared" si="25"/>
        <v>0.0</v>
      </c>
      <c r="T22" s="330">
        <f t="shared" si="25"/>
        <v>0.0</v>
      </c>
      <c r="U22" s="523">
        <f t="shared" si="26" ref="U22:V22">SUMPRODUCT($D$9:$D$10:$D$11,U9:U10:U11)/100000</f>
        <v>0.0</v>
      </c>
      <c r="V22" s="523">
        <f t="shared" si="26"/>
        <v>0.0</v>
      </c>
      <c r="W22" s="523">
        <v>0.1650238</v>
      </c>
      <c r="X22" s="523">
        <v>0.3141504</v>
      </c>
      <c r="Y22" s="523">
        <f t="shared" si="27" ref="Y22:AB22">SUMPRODUCT($D$9:$D$10:$D$11,Y9:Y10:Y11)/100000</f>
        <v>0.0</v>
      </c>
      <c r="Z22" s="523">
        <f t="shared" si="27"/>
        <v>0.0</v>
      </c>
      <c r="AA22" s="523">
        <f t="shared" si="27"/>
        <v>0.0</v>
      </c>
      <c r="AB22" s="523">
        <f t="shared" si="27"/>
        <v>0.0</v>
      </c>
    </row>
    <row r="23" spans="8:8" ht="15.75" customHeight="1">
      <c r="A23" s="589"/>
      <c r="B23" s="385"/>
      <c r="C23" s="328" t="s">
        <v>225</v>
      </c>
      <c r="D23" s="386"/>
      <c r="E23" s="325">
        <v>0.0332642</v>
      </c>
      <c r="F23" s="325">
        <v>0.1109918</v>
      </c>
      <c r="G23" s="325">
        <f t="shared" si="28" ref="G23:H23">SUMPRODUCT($D$14:$D$15,G14:G15)/100000</f>
        <v>0.0</v>
      </c>
      <c r="H23" s="325">
        <f t="shared" si="28"/>
        <v>0.0</v>
      </c>
      <c r="I23" s="330">
        <f t="shared" si="29" ref="I23:T23">SUMPRODUCT($C$12:$C$13,I12:I13)/100000</f>
        <v>0.0</v>
      </c>
      <c r="J23" s="330">
        <f t="shared" si="29"/>
        <v>0.0</v>
      </c>
      <c r="K23" s="330">
        <f t="shared" si="29"/>
        <v>0.0</v>
      </c>
      <c r="L23" s="330">
        <f t="shared" si="29"/>
        <v>0.0</v>
      </c>
      <c r="M23" s="330">
        <f t="shared" si="29"/>
        <v>0.0</v>
      </c>
      <c r="N23" s="330">
        <f t="shared" si="29"/>
        <v>0.0</v>
      </c>
      <c r="O23" s="330">
        <f t="shared" si="29"/>
        <v>0.0</v>
      </c>
      <c r="P23" s="330">
        <f t="shared" si="29"/>
        <v>0.0</v>
      </c>
      <c r="Q23" s="330">
        <f t="shared" si="29"/>
        <v>0.0</v>
      </c>
      <c r="R23" s="330">
        <f t="shared" si="29"/>
        <v>0.0</v>
      </c>
      <c r="S23" s="330">
        <f t="shared" si="29"/>
        <v>0.0</v>
      </c>
      <c r="T23" s="330">
        <f t="shared" si="29"/>
        <v>0.0</v>
      </c>
      <c r="U23" s="523">
        <f t="shared" si="30" ref="U23:V23">SUMPRODUCT($D$12:$D$13,U12:U13)/100000</f>
        <v>0.0</v>
      </c>
      <c r="V23" s="523">
        <f t="shared" si="30"/>
        <v>0.0</v>
      </c>
      <c r="W23" s="523">
        <v>0.0298069</v>
      </c>
      <c r="X23" s="523">
        <v>0.1152314</v>
      </c>
      <c r="Y23" s="523">
        <f t="shared" si="31" ref="Y23:AB23">SUMPRODUCT($D$12:$D$13,Y12:Y13)/100000</f>
        <v>0.0</v>
      </c>
      <c r="Z23" s="523">
        <f t="shared" si="31"/>
        <v>0.0</v>
      </c>
      <c r="AA23" s="523">
        <f t="shared" si="31"/>
        <v>0.0</v>
      </c>
      <c r="AB23" s="523">
        <f t="shared" si="31"/>
        <v>0.0</v>
      </c>
    </row>
    <row r="24" spans="8:8" ht="15.75" customHeight="1">
      <c r="A24" s="591"/>
      <c r="B24" s="387"/>
      <c r="C24" s="431" t="s">
        <v>187</v>
      </c>
      <c r="D24" s="389"/>
      <c r="E24" s="390">
        <f t="shared" si="32" ref="E24:AB24">SUM(E20:E23)</f>
        <v>0.6264603</v>
      </c>
      <c r="F24" s="391">
        <f t="shared" si="32"/>
        <v>1.1933022000000002</v>
      </c>
      <c r="G24" s="391">
        <f t="shared" si="32"/>
        <v>0.0</v>
      </c>
      <c r="H24" s="391">
        <f t="shared" si="32"/>
        <v>0.0</v>
      </c>
      <c r="I24" s="391">
        <f t="shared" si="32"/>
        <v>0.0</v>
      </c>
      <c r="J24" s="391">
        <f t="shared" si="32"/>
        <v>0.0</v>
      </c>
      <c r="K24" s="391">
        <f t="shared" si="32"/>
        <v>0.0</v>
      </c>
      <c r="L24" s="391">
        <f t="shared" si="32"/>
        <v>0.0</v>
      </c>
      <c r="M24" s="391">
        <f t="shared" si="32"/>
        <v>0.0</v>
      </c>
      <c r="N24" s="391">
        <f t="shared" si="32"/>
        <v>0.0</v>
      </c>
      <c r="O24" s="391">
        <f t="shared" si="32"/>
        <v>0.0</v>
      </c>
      <c r="P24" s="391">
        <f t="shared" si="32"/>
        <v>0.0</v>
      </c>
      <c r="Q24" s="391">
        <f t="shared" si="32"/>
        <v>0.0</v>
      </c>
      <c r="R24" s="391">
        <f t="shared" si="32"/>
        <v>0.0</v>
      </c>
      <c r="S24" s="391">
        <f t="shared" si="32"/>
        <v>0.0</v>
      </c>
      <c r="T24" s="391">
        <f t="shared" si="32"/>
        <v>0.0</v>
      </c>
      <c r="U24" s="391">
        <f t="shared" si="32"/>
        <v>0.0</v>
      </c>
      <c r="V24" s="391">
        <f t="shared" si="32"/>
        <v>0.0</v>
      </c>
      <c r="W24" s="391">
        <f t="shared" si="32"/>
        <v>0.6824072</v>
      </c>
      <c r="X24" s="391">
        <f t="shared" si="32"/>
        <v>1.4681562</v>
      </c>
      <c r="Y24" s="391">
        <f t="shared" si="32"/>
        <v>0.0</v>
      </c>
      <c r="Z24" s="391">
        <f t="shared" si="32"/>
        <v>0.0</v>
      </c>
      <c r="AA24" s="391">
        <f t="shared" si="32"/>
        <v>0.0</v>
      </c>
      <c r="AB24" s="392">
        <f t="shared" si="32"/>
        <v>0.0</v>
      </c>
    </row>
    <row r="25" spans="8:8" ht="15.75" customHeight="1">
      <c r="A25" s="592" t="s">
        <v>291</v>
      </c>
      <c r="B25" s="403">
        <v>1.0</v>
      </c>
      <c r="C25" s="369" t="s">
        <v>217</v>
      </c>
      <c r="D25" s="280">
        <v>92.9</v>
      </c>
      <c r="E25" s="432">
        <v>0.0</v>
      </c>
      <c r="F25" s="432">
        <v>0.0</v>
      </c>
      <c r="G25" s="432"/>
      <c r="H25" s="432"/>
      <c r="I25" s="432"/>
      <c r="J25" s="432"/>
      <c r="K25" s="432"/>
      <c r="L25" s="432"/>
      <c r="M25" s="432"/>
      <c r="N25" s="432"/>
      <c r="O25" s="433"/>
      <c r="P25" s="433"/>
      <c r="Q25" s="433"/>
      <c r="R25" s="433"/>
      <c r="S25" s="348"/>
      <c r="T25" s="348"/>
      <c r="U25" s="433"/>
      <c r="V25" s="433"/>
      <c r="W25" s="433"/>
      <c r="X25" s="433"/>
      <c r="Y25" s="433"/>
      <c r="Z25" s="433"/>
      <c r="AA25" s="433"/>
      <c r="AB25" s="435"/>
    </row>
    <row r="26" spans="8:8" ht="15.75" customHeight="1">
      <c r="A26" s="593"/>
      <c r="B26" s="385">
        <v>2.0</v>
      </c>
      <c r="C26" s="371" t="s">
        <v>218</v>
      </c>
      <c r="D26" s="289">
        <v>154.38</v>
      </c>
      <c r="E26" s="432">
        <v>24.0</v>
      </c>
      <c r="F26" s="432">
        <v>159.0</v>
      </c>
      <c r="G26" s="433"/>
      <c r="H26" s="433"/>
      <c r="I26" s="432"/>
      <c r="J26" s="432"/>
      <c r="K26" s="432"/>
      <c r="L26" s="432"/>
      <c r="M26" s="432"/>
      <c r="N26" s="432"/>
      <c r="O26" s="433"/>
      <c r="P26" s="433"/>
      <c r="Q26" s="433"/>
      <c r="R26" s="433"/>
      <c r="S26" s="348"/>
      <c r="T26" s="348"/>
      <c r="U26" s="433"/>
      <c r="V26" s="433"/>
      <c r="W26" s="433"/>
      <c r="X26" s="433"/>
      <c r="Y26" s="433"/>
      <c r="Z26" s="433"/>
      <c r="AA26" s="433"/>
      <c r="AB26" s="435"/>
    </row>
    <row r="27" spans="8:8" ht="15.75" customHeight="1">
      <c r="A27" s="594"/>
      <c r="B27" s="385">
        <v>3.0</v>
      </c>
      <c r="C27" s="371" t="s">
        <v>178</v>
      </c>
      <c r="D27" s="289">
        <v>283.73</v>
      </c>
      <c r="E27" s="432">
        <v>80.0</v>
      </c>
      <c r="F27" s="432">
        <v>74.0</v>
      </c>
      <c r="G27" s="432"/>
      <c r="H27" s="432"/>
      <c r="I27" s="432"/>
      <c r="J27" s="432"/>
      <c r="K27" s="432"/>
      <c r="L27" s="432"/>
      <c r="M27" s="432"/>
      <c r="N27" s="432"/>
      <c r="O27" s="433"/>
      <c r="P27" s="433"/>
      <c r="Q27" s="433"/>
      <c r="R27" s="433"/>
      <c r="S27" s="348"/>
      <c r="T27" s="348"/>
      <c r="U27" s="433"/>
      <c r="V27" s="433"/>
      <c r="W27" s="433"/>
      <c r="X27" s="433"/>
      <c r="Y27" s="433"/>
      <c r="Z27" s="433"/>
      <c r="AA27" s="433"/>
      <c r="AB27" s="435"/>
    </row>
    <row r="28" spans="8:8" ht="15.75" customHeight="1">
      <c r="A28" s="594"/>
      <c r="B28" s="385">
        <v>4.0</v>
      </c>
      <c r="C28" s="371" t="s">
        <v>179</v>
      </c>
      <c r="D28" s="289">
        <v>344.75</v>
      </c>
      <c r="E28" s="432">
        <v>39.0</v>
      </c>
      <c r="F28" s="432">
        <v>74.0</v>
      </c>
      <c r="G28" s="432"/>
      <c r="H28" s="432"/>
      <c r="I28" s="432"/>
      <c r="J28" s="432"/>
      <c r="K28" s="432"/>
      <c r="L28" s="432"/>
      <c r="M28" s="432"/>
      <c r="N28" s="432"/>
      <c r="O28" s="433"/>
      <c r="P28" s="433"/>
      <c r="Q28" s="433"/>
      <c r="R28" s="433"/>
      <c r="S28" s="348"/>
      <c r="T28" s="348"/>
      <c r="U28" s="433"/>
      <c r="V28" s="433"/>
      <c r="W28" s="433"/>
      <c r="X28" s="433"/>
      <c r="Y28" s="433"/>
      <c r="Z28" s="433"/>
      <c r="AA28" s="433"/>
      <c r="AB28" s="435"/>
    </row>
    <row r="29" spans="8:8" ht="15.75" customHeight="1">
      <c r="A29" s="595"/>
      <c r="B29" s="385">
        <v>5.0</v>
      </c>
      <c r="C29" s="371" t="s">
        <v>175</v>
      </c>
      <c r="D29" s="289">
        <v>208.06</v>
      </c>
      <c r="E29" s="432">
        <v>2.0</v>
      </c>
      <c r="F29" s="432">
        <v>3.0</v>
      </c>
      <c r="G29" s="432"/>
      <c r="H29" s="432"/>
      <c r="I29" s="432"/>
      <c r="J29" s="432"/>
      <c r="K29" s="432"/>
      <c r="L29" s="432"/>
      <c r="M29" s="432"/>
      <c r="N29" s="432"/>
      <c r="O29" s="433"/>
      <c r="P29" s="433"/>
      <c r="Q29" s="433"/>
      <c r="R29" s="433"/>
      <c r="S29" s="348"/>
      <c r="T29" s="348"/>
      <c r="U29" s="433"/>
      <c r="V29" s="433"/>
      <c r="W29" s="433"/>
      <c r="X29" s="433"/>
      <c r="Y29" s="433"/>
      <c r="Z29" s="433"/>
      <c r="AA29" s="433"/>
      <c r="AB29" s="435"/>
    </row>
    <row r="30" spans="8:8" ht="15.75" customHeight="1">
      <c r="A30" s="587"/>
      <c r="B30" s="385">
        <v>6.0</v>
      </c>
      <c r="C30" s="371" t="s">
        <v>176</v>
      </c>
      <c r="D30" s="289">
        <v>399.65</v>
      </c>
      <c r="E30" s="432">
        <v>0.0</v>
      </c>
      <c r="F30" s="432">
        <v>0.0</v>
      </c>
      <c r="G30" s="432"/>
      <c r="H30" s="432"/>
      <c r="I30" s="432"/>
      <c r="J30" s="432"/>
      <c r="K30" s="432"/>
      <c r="L30" s="432"/>
      <c r="M30" s="432"/>
      <c r="N30" s="432"/>
      <c r="O30" s="433"/>
      <c r="P30" s="433"/>
      <c r="Q30" s="433"/>
      <c r="R30" s="433"/>
      <c r="S30" s="348"/>
      <c r="T30" s="348"/>
      <c r="U30" s="433"/>
      <c r="V30" s="433"/>
      <c r="W30" s="433"/>
      <c r="X30" s="433"/>
      <c r="Y30" s="433"/>
      <c r="Z30" s="433"/>
      <c r="AA30" s="433"/>
      <c r="AB30" s="435"/>
    </row>
    <row r="31" spans="8:8" ht="15.75" customHeight="1">
      <c r="A31" s="595"/>
      <c r="B31" s="385">
        <v>7.0</v>
      </c>
      <c r="C31" s="371" t="s">
        <v>174</v>
      </c>
      <c r="D31" s="289">
        <v>228.82</v>
      </c>
      <c r="E31" s="432">
        <v>15.0</v>
      </c>
      <c r="F31" s="432">
        <v>12.0</v>
      </c>
      <c r="G31" s="432"/>
      <c r="H31" s="432"/>
      <c r="I31" s="432"/>
      <c r="J31" s="432"/>
      <c r="K31" s="432"/>
      <c r="L31" s="432"/>
      <c r="M31" s="432"/>
      <c r="N31" s="432"/>
      <c r="O31" s="433"/>
      <c r="P31" s="433"/>
      <c r="Q31" s="433"/>
      <c r="R31" s="433"/>
      <c r="S31" s="348"/>
      <c r="T31" s="348"/>
      <c r="U31" s="433"/>
      <c r="V31" s="433"/>
      <c r="W31" s="433"/>
      <c r="X31" s="433"/>
      <c r="Y31" s="433"/>
      <c r="Z31" s="433"/>
      <c r="AA31" s="433"/>
      <c r="AB31" s="435"/>
    </row>
    <row r="32" spans="8:8" ht="15.75" customHeight="1">
      <c r="A32" s="595"/>
      <c r="B32" s="385">
        <v>8.0</v>
      </c>
      <c r="C32" s="371" t="s">
        <v>177</v>
      </c>
      <c r="D32" s="289">
        <v>402.71</v>
      </c>
      <c r="E32" s="432">
        <v>0.0</v>
      </c>
      <c r="F32" s="432">
        <v>18.0</v>
      </c>
      <c r="G32" s="432"/>
      <c r="H32" s="432"/>
      <c r="I32" s="432"/>
      <c r="J32" s="432"/>
      <c r="K32" s="432"/>
      <c r="L32" s="432"/>
      <c r="M32" s="432"/>
      <c r="N32" s="432"/>
      <c r="O32" s="433"/>
      <c r="P32" s="433"/>
      <c r="Q32" s="433"/>
      <c r="R32" s="433"/>
      <c r="S32" s="348"/>
      <c r="T32" s="348"/>
      <c r="U32" s="433"/>
      <c r="V32" s="433"/>
      <c r="W32" s="433"/>
      <c r="X32" s="433"/>
      <c r="Y32" s="433"/>
      <c r="Z32" s="433"/>
      <c r="AA32" s="433"/>
      <c r="AB32" s="435"/>
    </row>
    <row r="33" spans="8:8" ht="15.75" customHeight="1">
      <c r="A33" s="587"/>
      <c r="B33" s="385">
        <v>9.0</v>
      </c>
      <c r="C33" s="371" t="s">
        <v>172</v>
      </c>
      <c r="D33" s="289">
        <v>250.17</v>
      </c>
      <c r="E33" s="432">
        <v>3.0</v>
      </c>
      <c r="F33" s="432">
        <v>29.0</v>
      </c>
      <c r="G33" s="432"/>
      <c r="H33" s="432"/>
      <c r="I33" s="432"/>
      <c r="J33" s="432"/>
      <c r="K33" s="432"/>
      <c r="L33" s="432"/>
      <c r="M33" s="432"/>
      <c r="N33" s="432"/>
      <c r="O33" s="433"/>
      <c r="P33" s="433"/>
      <c r="Q33" s="433"/>
      <c r="R33" s="433"/>
      <c r="S33" s="348"/>
      <c r="T33" s="348"/>
      <c r="U33" s="433"/>
      <c r="V33" s="433"/>
      <c r="W33" s="433"/>
      <c r="X33" s="433"/>
      <c r="Y33" s="433"/>
      <c r="Z33" s="433"/>
      <c r="AA33" s="433"/>
      <c r="AB33" s="435"/>
    </row>
    <row r="34" spans="8:8" ht="15.75" customHeight="1">
      <c r="A34" s="587"/>
      <c r="B34" s="385">
        <v>10.0</v>
      </c>
      <c r="C34" s="371" t="s">
        <v>173</v>
      </c>
      <c r="D34" s="289">
        <v>250.17</v>
      </c>
      <c r="E34" s="432">
        <v>10.0</v>
      </c>
      <c r="F34" s="432">
        <v>24.0</v>
      </c>
      <c r="G34" s="432"/>
      <c r="H34" s="432"/>
      <c r="I34" s="432"/>
      <c r="J34" s="432"/>
      <c r="K34" s="432"/>
      <c r="L34" s="432"/>
      <c r="M34" s="432"/>
      <c r="N34" s="438"/>
      <c r="O34" s="433"/>
      <c r="P34" s="433"/>
      <c r="Q34" s="433"/>
      <c r="R34" s="433"/>
      <c r="S34" s="348"/>
      <c r="T34" s="460"/>
      <c r="U34" s="433"/>
      <c r="V34" s="433"/>
      <c r="W34" s="433"/>
      <c r="X34" s="433"/>
      <c r="Y34" s="433"/>
      <c r="Z34" s="433"/>
      <c r="AA34" s="433"/>
      <c r="AB34" s="435"/>
    </row>
    <row r="35" spans="8:8" ht="15.75" customHeight="1">
      <c r="A35" s="587"/>
      <c r="B35" s="385">
        <v>11.0</v>
      </c>
      <c r="C35" s="371" t="s">
        <v>219</v>
      </c>
      <c r="D35" s="289">
        <v>228.82</v>
      </c>
      <c r="E35" s="432">
        <v>0.0</v>
      </c>
      <c r="F35" s="432">
        <v>0.0</v>
      </c>
      <c r="G35" s="432"/>
      <c r="H35" s="432"/>
      <c r="I35" s="432"/>
      <c r="J35" s="432"/>
      <c r="K35" s="432"/>
      <c r="L35" s="432"/>
      <c r="M35" s="432"/>
      <c r="N35" s="432"/>
      <c r="O35" s="433"/>
      <c r="P35" s="433"/>
      <c r="Q35" s="433"/>
      <c r="R35" s="433"/>
      <c r="S35" s="348"/>
      <c r="T35" s="348"/>
      <c r="U35" s="433"/>
      <c r="V35" s="433"/>
      <c r="W35" s="433"/>
      <c r="X35" s="433"/>
      <c r="Y35" s="433"/>
      <c r="Z35" s="433"/>
      <c r="AA35" s="433"/>
      <c r="AB35" s="435"/>
    </row>
    <row r="36" spans="8:8" ht="15.75" customHeight="1">
      <c r="A36" s="593"/>
      <c r="B36" s="385">
        <v>12.0</v>
      </c>
      <c r="C36" s="371" t="s">
        <v>181</v>
      </c>
      <c r="D36" s="289">
        <v>56.38</v>
      </c>
      <c r="E36" s="432">
        <v>14.0</v>
      </c>
      <c r="F36" s="432">
        <v>62.0</v>
      </c>
      <c r="G36" s="432"/>
      <c r="H36" s="432"/>
      <c r="I36" s="432"/>
      <c r="J36" s="432"/>
      <c r="K36" s="432"/>
      <c r="L36" s="432"/>
      <c r="M36" s="432"/>
      <c r="N36" s="432"/>
      <c r="O36" s="433"/>
      <c r="P36" s="433"/>
      <c r="Q36" s="433"/>
      <c r="R36" s="433"/>
      <c r="S36" s="348"/>
      <c r="T36" s="348"/>
      <c r="U36" s="433"/>
      <c r="V36" s="433"/>
      <c r="W36" s="433"/>
      <c r="X36" s="433"/>
      <c r="Y36" s="433"/>
      <c r="Z36" s="433"/>
      <c r="AA36" s="433"/>
      <c r="AB36" s="435"/>
    </row>
    <row r="37" spans="8:8" ht="15.75" customHeight="1">
      <c r="A37" s="594"/>
      <c r="B37" s="385">
        <v>13.0</v>
      </c>
      <c r="C37" s="371" t="s">
        <v>220</v>
      </c>
      <c r="D37" s="289">
        <v>70.14</v>
      </c>
      <c r="E37" s="432">
        <v>0.0</v>
      </c>
      <c r="F37" s="432">
        <v>65.0</v>
      </c>
      <c r="G37" s="432"/>
      <c r="H37" s="432"/>
      <c r="I37" s="432"/>
      <c r="J37" s="432"/>
      <c r="K37" s="432"/>
      <c r="L37" s="432"/>
      <c r="M37" s="432"/>
      <c r="N37" s="432"/>
      <c r="O37" s="433"/>
      <c r="P37" s="433"/>
      <c r="Q37" s="433"/>
      <c r="R37" s="433"/>
      <c r="S37" s="348"/>
      <c r="T37" s="348"/>
      <c r="U37" s="433"/>
      <c r="V37" s="433"/>
      <c r="W37" s="433"/>
      <c r="X37" s="433"/>
      <c r="Y37" s="433"/>
      <c r="Z37" s="433"/>
      <c r="AA37" s="433"/>
      <c r="AB37" s="435"/>
    </row>
    <row r="38" spans="8:8" ht="15.75" customHeight="1">
      <c r="A38" s="594"/>
      <c r="B38" s="439">
        <v>14.0</v>
      </c>
      <c r="C38" s="440"/>
      <c r="D38" s="548"/>
      <c r="E38" s="441"/>
      <c r="F38" s="441"/>
      <c r="G38" s="442"/>
      <c r="H38" s="442"/>
      <c r="I38" s="441"/>
      <c r="J38" s="441"/>
      <c r="K38" s="441"/>
      <c r="L38" s="441"/>
      <c r="M38" s="441"/>
      <c r="N38" s="441"/>
      <c r="O38" s="442"/>
      <c r="P38" s="442"/>
      <c r="Q38" s="441"/>
      <c r="R38" s="441"/>
      <c r="S38" s="443"/>
      <c r="T38" s="443"/>
      <c r="U38" s="442"/>
      <c r="V38" s="442"/>
      <c r="W38" s="442"/>
      <c r="X38" s="442"/>
      <c r="Y38" s="442"/>
      <c r="Z38" s="442"/>
      <c r="AA38" s="442"/>
      <c r="AB38" s="444"/>
    </row>
    <row r="39" spans="8:8" ht="15.75" customHeight="1">
      <c r="A39" s="594"/>
      <c r="B39" s="418"/>
      <c r="C39" s="419" t="s">
        <v>187</v>
      </c>
      <c r="D39" s="445"/>
      <c r="E39" s="446">
        <v>0.47738720000000007</v>
      </c>
      <c r="F39" s="446">
        <v>1.0298641</v>
      </c>
      <c r="G39" s="446">
        <f t="shared" si="33" ref="G39:V39">SUMPRODUCT($D25:$D38,G25:G38)/100000</f>
        <v>0.0</v>
      </c>
      <c r="H39" s="446">
        <f t="shared" si="33"/>
        <v>0.0</v>
      </c>
      <c r="I39" s="446">
        <f t="shared" si="33"/>
        <v>0.0</v>
      </c>
      <c r="J39" s="446">
        <f t="shared" si="33"/>
        <v>0.0</v>
      </c>
      <c r="K39" s="446">
        <f t="shared" si="33"/>
        <v>0.0</v>
      </c>
      <c r="L39" s="446">
        <f t="shared" si="33"/>
        <v>0.0</v>
      </c>
      <c r="M39" s="446">
        <f t="shared" si="33"/>
        <v>0.0</v>
      </c>
      <c r="N39" s="446">
        <f t="shared" si="33"/>
        <v>0.0</v>
      </c>
      <c r="O39" s="446">
        <f t="shared" si="33"/>
        <v>0.0</v>
      </c>
      <c r="P39" s="446">
        <f t="shared" si="33"/>
        <v>0.0</v>
      </c>
      <c r="Q39" s="446">
        <f t="shared" si="33"/>
        <v>0.0</v>
      </c>
      <c r="R39" s="446">
        <f t="shared" si="33"/>
        <v>0.0</v>
      </c>
      <c r="S39" s="446">
        <f t="shared" si="33"/>
        <v>0.0</v>
      </c>
      <c r="T39" s="446">
        <f t="shared" si="33"/>
        <v>0.0</v>
      </c>
      <c r="U39" s="446">
        <f t="shared" si="33"/>
        <v>0.0</v>
      </c>
      <c r="V39" s="446">
        <f t="shared" si="33"/>
        <v>0.0</v>
      </c>
      <c r="W39" s="446">
        <v>0.5967882999999999</v>
      </c>
      <c r="X39" s="446">
        <v>1.2913126000000001</v>
      </c>
      <c r="Y39" s="446">
        <f t="shared" si="34" ref="Y39:AB39">SUMPRODUCT($D25:$D38,Y25:Y38)/100000</f>
        <v>0.0</v>
      </c>
      <c r="Z39" s="446">
        <f t="shared" si="34"/>
        <v>0.0</v>
      </c>
      <c r="AA39" s="446">
        <f t="shared" si="34"/>
        <v>0.0</v>
      </c>
      <c r="AB39" s="446">
        <f t="shared" si="34"/>
        <v>0.0</v>
      </c>
    </row>
    <row r="40" spans="8:8" ht="15.75" customHeight="1">
      <c r="A40" s="594"/>
      <c r="B40" s="383"/>
      <c r="C40" s="423"/>
      <c r="D40" s="424"/>
      <c r="E40" s="448"/>
      <c r="F40" s="448"/>
      <c r="G40" s="448"/>
      <c r="H40" s="448"/>
      <c r="I40" s="448"/>
      <c r="J40" s="448"/>
      <c r="K40" s="448"/>
      <c r="L40" s="448"/>
      <c r="M40" s="448"/>
      <c r="N40" s="448"/>
      <c r="O40" s="448"/>
      <c r="P40" s="448"/>
      <c r="Q40" s="433"/>
      <c r="R40" s="433"/>
      <c r="S40" s="448"/>
      <c r="T40" s="448"/>
      <c r="U40" s="448"/>
      <c r="V40" s="448"/>
      <c r="W40" s="448"/>
      <c r="X40" s="448"/>
      <c r="Y40" s="448"/>
      <c r="Z40" s="448"/>
      <c r="AA40" s="448"/>
      <c r="AB40" s="449"/>
    </row>
    <row r="41" spans="8:8" ht="15.75" customHeight="1">
      <c r="A41" s="594"/>
      <c r="B41" s="403" t="s">
        <v>221</v>
      </c>
      <c r="C41" s="428" t="s">
        <v>165</v>
      </c>
      <c r="D41" s="381"/>
      <c r="E41" s="450" t="s">
        <v>214</v>
      </c>
      <c r="F41" s="451" t="s">
        <v>215</v>
      </c>
      <c r="G41" s="451" t="s">
        <v>214</v>
      </c>
      <c r="H41" s="451" t="s">
        <v>215</v>
      </c>
      <c r="I41" s="451" t="s">
        <v>214</v>
      </c>
      <c r="J41" s="451" t="s">
        <v>215</v>
      </c>
      <c r="K41" s="451" t="s">
        <v>214</v>
      </c>
      <c r="L41" s="451" t="s">
        <v>215</v>
      </c>
      <c r="M41" s="451" t="s">
        <v>214</v>
      </c>
      <c r="N41" s="451" t="s">
        <v>215</v>
      </c>
      <c r="O41" s="451" t="s">
        <v>214</v>
      </c>
      <c r="P41" s="451" t="s">
        <v>215</v>
      </c>
      <c r="Q41" s="451" t="s">
        <v>214</v>
      </c>
      <c r="R41" s="451" t="s">
        <v>215</v>
      </c>
      <c r="S41" s="451" t="s">
        <v>214</v>
      </c>
      <c r="T41" s="451" t="s">
        <v>215</v>
      </c>
      <c r="U41" s="451" t="s">
        <v>214</v>
      </c>
      <c r="V41" s="451" t="s">
        <v>215</v>
      </c>
      <c r="W41" s="451" t="s">
        <v>214</v>
      </c>
      <c r="X41" s="451" t="s">
        <v>215</v>
      </c>
      <c r="Y41" s="451" t="s">
        <v>214</v>
      </c>
      <c r="Z41" s="451" t="s">
        <v>215</v>
      </c>
      <c r="AA41" s="451" t="s">
        <v>214</v>
      </c>
      <c r="AB41" s="452" t="s">
        <v>215</v>
      </c>
    </row>
    <row r="42" spans="8:8" ht="15.75" customHeight="1">
      <c r="A42" s="594"/>
      <c r="B42" s="385"/>
      <c r="C42" s="328" t="s">
        <v>222</v>
      </c>
      <c r="D42" s="453"/>
      <c r="E42" s="325">
        <v>0.39848770000000006</v>
      </c>
      <c r="F42" s="325">
        <v>0.7105394</v>
      </c>
      <c r="G42" s="325">
        <f t="shared" si="35" ref="G42:T42">SUMPRODUCT($C$26:$C$27:$C$28,G26:G27:G28)/100000</f>
        <v>0.0</v>
      </c>
      <c r="H42" s="325">
        <f t="shared" si="35"/>
        <v>0.0</v>
      </c>
      <c r="I42" s="325">
        <f t="shared" si="35"/>
        <v>0.0</v>
      </c>
      <c r="J42" s="325">
        <f t="shared" si="35"/>
        <v>0.0</v>
      </c>
      <c r="K42" s="325">
        <f t="shared" si="35"/>
        <v>0.0</v>
      </c>
      <c r="L42" s="325">
        <f t="shared" si="35"/>
        <v>0.0</v>
      </c>
      <c r="M42" s="325">
        <f t="shared" si="35"/>
        <v>0.0</v>
      </c>
      <c r="N42" s="325">
        <f t="shared" si="35"/>
        <v>0.0</v>
      </c>
      <c r="O42" s="325">
        <f t="shared" si="35"/>
        <v>0.0</v>
      </c>
      <c r="P42" s="325">
        <f t="shared" si="35"/>
        <v>0.0</v>
      </c>
      <c r="Q42" s="325">
        <f t="shared" si="35"/>
        <v>0.0</v>
      </c>
      <c r="R42" s="325">
        <f t="shared" si="35"/>
        <v>0.0</v>
      </c>
      <c r="S42" s="325">
        <f t="shared" si="35"/>
        <v>0.0</v>
      </c>
      <c r="T42" s="325">
        <f t="shared" si="35"/>
        <v>0.0</v>
      </c>
      <c r="U42" s="521">
        <f t="shared" si="36" ref="U42:V42">SUMPRODUCT($D$26:$D$27:$D$28,U26:U27:U28)/100000</f>
        <v>0.0</v>
      </c>
      <c r="V42" s="521">
        <f t="shared" si="36"/>
        <v>0.0</v>
      </c>
      <c r="W42" s="521">
        <v>0.4604226</v>
      </c>
      <c r="X42" s="521">
        <v>0.8784836</v>
      </c>
      <c r="Y42" s="521">
        <f t="shared" si="37" ref="Y42:AB42">SUMPRODUCT($D$26:$D$27:$D$28,Y26:Y27:Y28)/100000</f>
        <v>0.0</v>
      </c>
      <c r="Z42" s="521">
        <f t="shared" si="37"/>
        <v>0.0</v>
      </c>
      <c r="AA42" s="521">
        <f t="shared" si="37"/>
        <v>0.0</v>
      </c>
      <c r="AB42" s="521">
        <f t="shared" si="37"/>
        <v>0.0</v>
      </c>
    </row>
    <row r="43" spans="8:8" ht="15.75" customHeight="1">
      <c r="A43" s="594"/>
      <c r="B43" s="385"/>
      <c r="C43" s="328" t="s">
        <v>223</v>
      </c>
      <c r="D43" s="386"/>
      <c r="E43" s="325">
        <v>0.038484199999999996</v>
      </c>
      <c r="F43" s="325">
        <v>0.10618799999999999</v>
      </c>
      <c r="G43" s="330">
        <f t="shared" si="38" ref="G43:T43">SUMPRODUCT($C$29:$C$30:$C$31:$C$32,G29:G30:G31:G32)/100000</f>
        <v>0.0</v>
      </c>
      <c r="H43" s="330">
        <f t="shared" si="38"/>
        <v>0.0</v>
      </c>
      <c r="I43" s="330">
        <f t="shared" si="38"/>
        <v>0.0</v>
      </c>
      <c r="J43" s="330">
        <f t="shared" si="38"/>
        <v>0.0</v>
      </c>
      <c r="K43" s="330">
        <f t="shared" si="38"/>
        <v>0.0</v>
      </c>
      <c r="L43" s="330">
        <f t="shared" si="38"/>
        <v>0.0</v>
      </c>
      <c r="M43" s="330">
        <f t="shared" si="38"/>
        <v>0.0</v>
      </c>
      <c r="N43" s="330">
        <f t="shared" si="38"/>
        <v>0.0</v>
      </c>
      <c r="O43" s="330">
        <f t="shared" si="38"/>
        <v>0.0</v>
      </c>
      <c r="P43" s="330">
        <f t="shared" si="38"/>
        <v>0.0</v>
      </c>
      <c r="Q43" s="330">
        <f t="shared" si="38"/>
        <v>0.0</v>
      </c>
      <c r="R43" s="330">
        <f t="shared" si="38"/>
        <v>0.0</v>
      </c>
      <c r="S43" s="330">
        <f t="shared" si="38"/>
        <v>0.0</v>
      </c>
      <c r="T43" s="330">
        <f t="shared" si="38"/>
        <v>0.0</v>
      </c>
      <c r="U43" s="523">
        <f t="shared" si="39" ref="U43:V43">SUMPRODUCT($D$29:$D$30:$D$31:$D$32,U29:U30:U31:U32)/100000</f>
        <v>0.0</v>
      </c>
      <c r="V43" s="523">
        <f t="shared" si="39"/>
        <v>0.0</v>
      </c>
      <c r="W43" s="523">
        <v>0.0599434</v>
      </c>
      <c r="X43" s="523">
        <v>0.21935699999999997</v>
      </c>
      <c r="Y43" s="523">
        <f t="shared" si="40" ref="Y43:AB43">SUMPRODUCT($D$29:$D$30:$D$31:$D$32,Y29:Y30:Y31:Y32)/100000</f>
        <v>0.0</v>
      </c>
      <c r="Z43" s="523">
        <f t="shared" si="40"/>
        <v>0.0</v>
      </c>
      <c r="AA43" s="523">
        <f t="shared" si="40"/>
        <v>0.0</v>
      </c>
      <c r="AB43" s="523">
        <f t="shared" si="40"/>
        <v>0.0</v>
      </c>
    </row>
    <row r="44" spans="8:8" ht="15.75" customHeight="1">
      <c r="A44" s="594"/>
      <c r="B44" s="385"/>
      <c r="C44" s="332" t="s">
        <v>224</v>
      </c>
      <c r="D44" s="386"/>
      <c r="E44" s="325">
        <v>0.0325221</v>
      </c>
      <c r="F44" s="325">
        <v>0.1325901</v>
      </c>
      <c r="G44" s="330">
        <f t="shared" si="41" ref="G44:T44">SUMPRODUCT($C$33:$C$34:$C$35,G33:G34:G35)/100000</f>
        <v>0.0</v>
      </c>
      <c r="H44" s="330">
        <f t="shared" si="41"/>
        <v>0.0</v>
      </c>
      <c r="I44" s="330">
        <f t="shared" si="41"/>
        <v>0.0</v>
      </c>
      <c r="J44" s="330">
        <f t="shared" si="41"/>
        <v>0.0</v>
      </c>
      <c r="K44" s="330">
        <f t="shared" si="41"/>
        <v>0.0</v>
      </c>
      <c r="L44" s="330">
        <f t="shared" si="41"/>
        <v>0.0</v>
      </c>
      <c r="M44" s="330">
        <f t="shared" si="41"/>
        <v>0.0</v>
      </c>
      <c r="N44" s="330">
        <f t="shared" si="41"/>
        <v>0.0</v>
      </c>
      <c r="O44" s="330">
        <f t="shared" si="41"/>
        <v>0.0</v>
      </c>
      <c r="P44" s="330">
        <f t="shared" si="41"/>
        <v>0.0</v>
      </c>
      <c r="Q44" s="330">
        <f t="shared" si="41"/>
        <v>0.0</v>
      </c>
      <c r="R44" s="330">
        <f t="shared" si="41"/>
        <v>0.0</v>
      </c>
      <c r="S44" s="330">
        <f t="shared" si="41"/>
        <v>0.0</v>
      </c>
      <c r="T44" s="330">
        <f t="shared" si="41"/>
        <v>0.0</v>
      </c>
      <c r="U44" s="523">
        <f t="shared" si="42" ref="U44:V44">SUMPRODUCT($D$33:$D$34:$D$35,U33:U34:U35)/100000</f>
        <v>0.0</v>
      </c>
      <c r="V44" s="523">
        <f t="shared" si="42"/>
        <v>0.0</v>
      </c>
      <c r="W44" s="523">
        <v>0.0175119</v>
      </c>
      <c r="X44" s="523">
        <v>0.125085</v>
      </c>
      <c r="Y44" s="523">
        <f t="shared" si="43" ref="Y44:AB44">SUMPRODUCT($D$33:$D$34:$D$35,Y33:Y34:Y35)/100000</f>
        <v>0.0</v>
      </c>
      <c r="Z44" s="523">
        <f t="shared" si="43"/>
        <v>0.0</v>
      </c>
      <c r="AA44" s="523">
        <f t="shared" si="43"/>
        <v>0.0</v>
      </c>
      <c r="AB44" s="523">
        <f t="shared" si="43"/>
        <v>0.0</v>
      </c>
    </row>
    <row r="45" spans="8:8" ht="15.75" customHeight="1">
      <c r="A45" s="594"/>
      <c r="B45" s="385"/>
      <c r="C45" s="328" t="s">
        <v>225</v>
      </c>
      <c r="D45" s="386"/>
      <c r="E45" s="325">
        <v>0.007893200000000001</v>
      </c>
      <c r="F45" s="325">
        <v>0.0805466</v>
      </c>
      <c r="G45" s="330">
        <f t="shared" si="44" ref="G45:T45">SUMPRODUCT($C$36:$C$37,G36:G37)/100000</f>
        <v>0.0</v>
      </c>
      <c r="H45" s="330">
        <f t="shared" si="44"/>
        <v>0.0</v>
      </c>
      <c r="I45" s="330">
        <f t="shared" si="44"/>
        <v>0.0</v>
      </c>
      <c r="J45" s="330">
        <f t="shared" si="44"/>
        <v>0.0</v>
      </c>
      <c r="K45" s="330">
        <f t="shared" si="44"/>
        <v>0.0</v>
      </c>
      <c r="L45" s="330">
        <f t="shared" si="44"/>
        <v>0.0</v>
      </c>
      <c r="M45" s="330">
        <f t="shared" si="44"/>
        <v>0.0</v>
      </c>
      <c r="N45" s="330">
        <f t="shared" si="44"/>
        <v>0.0</v>
      </c>
      <c r="O45" s="330">
        <f t="shared" si="44"/>
        <v>0.0</v>
      </c>
      <c r="P45" s="330">
        <f t="shared" si="44"/>
        <v>0.0</v>
      </c>
      <c r="Q45" s="330">
        <f t="shared" si="44"/>
        <v>0.0</v>
      </c>
      <c r="R45" s="330">
        <f t="shared" si="44"/>
        <v>0.0</v>
      </c>
      <c r="S45" s="330">
        <f t="shared" si="44"/>
        <v>0.0</v>
      </c>
      <c r="T45" s="330">
        <f t="shared" si="44"/>
        <v>0.0</v>
      </c>
      <c r="U45" s="523">
        <f t="shared" si="45" ref="U45:V45">SUMPRODUCT($D$36:$D$37,U36:U37)/100000</f>
        <v>0.0</v>
      </c>
      <c r="V45" s="523">
        <f t="shared" si="45"/>
        <v>0.0</v>
      </c>
      <c r="W45" s="523">
        <v>0.0589104</v>
      </c>
      <c r="X45" s="523">
        <v>0.061883999999999995</v>
      </c>
      <c r="Y45" s="523">
        <f t="shared" si="46" ref="Y45:AB45">SUMPRODUCT($D$36:$D$37,Y36:Y37)/100000</f>
        <v>0.0</v>
      </c>
      <c r="Z45" s="523">
        <f t="shared" si="46"/>
        <v>0.0</v>
      </c>
      <c r="AA45" s="523">
        <f t="shared" si="46"/>
        <v>0.0</v>
      </c>
      <c r="AB45" s="523">
        <f t="shared" si="46"/>
        <v>0.0</v>
      </c>
    </row>
    <row r="46" spans="8:8" ht="15.75" customHeight="1">
      <c r="A46" s="596"/>
      <c r="B46" s="387"/>
      <c r="C46" s="431" t="s">
        <v>187</v>
      </c>
      <c r="D46" s="389"/>
      <c r="E46" s="390">
        <f t="shared" si="47" ref="E46:AB46">SUM(E42:E45)</f>
        <v>0.47738720000000007</v>
      </c>
      <c r="F46" s="391">
        <f t="shared" si="47"/>
        <v>1.0298641</v>
      </c>
      <c r="G46" s="391">
        <f t="shared" si="47"/>
        <v>0.0</v>
      </c>
      <c r="H46" s="391">
        <f t="shared" si="47"/>
        <v>0.0</v>
      </c>
      <c r="I46" s="391">
        <f t="shared" si="47"/>
        <v>0.0</v>
      </c>
      <c r="J46" s="391">
        <f t="shared" si="47"/>
        <v>0.0</v>
      </c>
      <c r="K46" s="391">
        <f t="shared" si="47"/>
        <v>0.0</v>
      </c>
      <c r="L46" s="391">
        <f t="shared" si="47"/>
        <v>0.0</v>
      </c>
      <c r="M46" s="391">
        <f t="shared" si="47"/>
        <v>0.0</v>
      </c>
      <c r="N46" s="391">
        <f t="shared" si="47"/>
        <v>0.0</v>
      </c>
      <c r="O46" s="391">
        <f t="shared" si="47"/>
        <v>0.0</v>
      </c>
      <c r="P46" s="391">
        <f t="shared" si="47"/>
        <v>0.0</v>
      </c>
      <c r="Q46" s="391">
        <f t="shared" si="47"/>
        <v>0.0</v>
      </c>
      <c r="R46" s="391">
        <f t="shared" si="47"/>
        <v>0.0</v>
      </c>
      <c r="S46" s="391">
        <f t="shared" si="47"/>
        <v>0.0</v>
      </c>
      <c r="T46" s="391">
        <f t="shared" si="47"/>
        <v>0.0</v>
      </c>
      <c r="U46" s="391">
        <f t="shared" si="47"/>
        <v>0.0</v>
      </c>
      <c r="V46" s="391">
        <f t="shared" si="47"/>
        <v>0.0</v>
      </c>
      <c r="W46" s="391">
        <f t="shared" si="47"/>
        <v>0.5967883</v>
      </c>
      <c r="X46" s="391">
        <f t="shared" si="47"/>
        <v>1.2848096</v>
      </c>
      <c r="Y46" s="391">
        <f t="shared" si="47"/>
        <v>0.0</v>
      </c>
      <c r="Z46" s="391">
        <f t="shared" si="47"/>
        <v>0.0</v>
      </c>
      <c r="AA46" s="391">
        <f t="shared" si="47"/>
        <v>0.0</v>
      </c>
      <c r="AB46" s="392">
        <f t="shared" si="47"/>
        <v>0.0</v>
      </c>
    </row>
    <row r="47" spans="8:8" ht="15.75" customHeight="1">
      <c r="A47" s="597" t="s">
        <v>292</v>
      </c>
      <c r="B47" s="403">
        <v>1.0</v>
      </c>
      <c r="C47" s="369" t="s">
        <v>217</v>
      </c>
      <c r="D47" s="280">
        <v>92.9</v>
      </c>
      <c r="E47" s="432">
        <v>0.0</v>
      </c>
      <c r="F47" s="432">
        <v>0.0</v>
      </c>
      <c r="G47" s="432"/>
      <c r="H47" s="432"/>
      <c r="I47" s="432"/>
      <c r="J47" s="432"/>
      <c r="K47" s="432"/>
      <c r="L47" s="432"/>
      <c r="M47" s="432"/>
      <c r="N47" s="432"/>
      <c r="O47" s="433"/>
      <c r="P47" s="433"/>
      <c r="Q47" s="432"/>
      <c r="R47" s="432"/>
      <c r="S47" s="348"/>
      <c r="T47" s="348"/>
      <c r="U47" s="433"/>
      <c r="V47" s="433"/>
      <c r="W47" s="433"/>
      <c r="X47" s="433"/>
      <c r="Y47" s="433"/>
      <c r="Z47" s="433"/>
      <c r="AA47" s="433"/>
      <c r="AB47" s="435"/>
    </row>
    <row r="48" spans="8:8" ht="15.75" customHeight="1">
      <c r="A48" s="593"/>
      <c r="B48" s="385">
        <v>2.0</v>
      </c>
      <c r="C48" s="371" t="s">
        <v>218</v>
      </c>
      <c r="D48" s="289">
        <v>154.38</v>
      </c>
      <c r="E48" s="432">
        <v>8.0</v>
      </c>
      <c r="F48" s="432">
        <v>7.0</v>
      </c>
      <c r="G48" s="433"/>
      <c r="H48" s="433"/>
      <c r="I48" s="432"/>
      <c r="J48" s="432"/>
      <c r="K48" s="432"/>
      <c r="L48" s="432"/>
      <c r="M48" s="432"/>
      <c r="N48" s="432"/>
      <c r="O48" s="433"/>
      <c r="P48" s="433"/>
      <c r="Q48" s="432"/>
      <c r="R48" s="432"/>
      <c r="S48" s="348"/>
      <c r="T48" s="348"/>
      <c r="U48" s="433"/>
      <c r="V48" s="433"/>
      <c r="W48" s="433"/>
      <c r="X48" s="433"/>
      <c r="Y48" s="433"/>
      <c r="Z48" s="433"/>
      <c r="AA48" s="433"/>
      <c r="AB48" s="435"/>
    </row>
    <row r="49" spans="8:8" ht="15.75" customHeight="1">
      <c r="A49" s="594"/>
      <c r="B49" s="385">
        <v>3.0</v>
      </c>
      <c r="C49" s="371" t="s">
        <v>178</v>
      </c>
      <c r="D49" s="289">
        <v>283.73</v>
      </c>
      <c r="E49" s="432">
        <v>0.0</v>
      </c>
      <c r="F49" s="432">
        <v>0.0</v>
      </c>
      <c r="G49" s="432"/>
      <c r="H49" s="432"/>
      <c r="I49" s="432"/>
      <c r="J49" s="432"/>
      <c r="K49" s="432"/>
      <c r="L49" s="432"/>
      <c r="M49" s="432"/>
      <c r="N49" s="432"/>
      <c r="O49" s="433"/>
      <c r="P49" s="433"/>
      <c r="Q49" s="432"/>
      <c r="R49" s="432"/>
      <c r="S49" s="348"/>
      <c r="T49" s="348"/>
      <c r="U49" s="433"/>
      <c r="V49" s="433"/>
      <c r="W49" s="433"/>
      <c r="X49" s="433"/>
      <c r="Y49" s="433"/>
      <c r="Z49" s="433"/>
      <c r="AA49" s="433"/>
      <c r="AB49" s="435"/>
    </row>
    <row r="50" spans="8:8" ht="15.75" customHeight="1">
      <c r="A50" s="594"/>
      <c r="B50" s="385">
        <v>4.0</v>
      </c>
      <c r="C50" s="371" t="s">
        <v>179</v>
      </c>
      <c r="D50" s="289">
        <v>344.75</v>
      </c>
      <c r="E50" s="432">
        <v>0.0</v>
      </c>
      <c r="F50" s="432">
        <v>0.0</v>
      </c>
      <c r="G50" s="432"/>
      <c r="H50" s="432"/>
      <c r="I50" s="432"/>
      <c r="J50" s="432"/>
      <c r="K50" s="432"/>
      <c r="L50" s="432"/>
      <c r="M50" s="432"/>
      <c r="N50" s="432"/>
      <c r="O50" s="433"/>
      <c r="P50" s="433"/>
      <c r="Q50" s="432"/>
      <c r="R50" s="432"/>
      <c r="S50" s="348"/>
      <c r="T50" s="348"/>
      <c r="U50" s="433"/>
      <c r="V50" s="433"/>
      <c r="W50" s="433"/>
      <c r="X50" s="433"/>
      <c r="Y50" s="433"/>
      <c r="Z50" s="433"/>
      <c r="AA50" s="433"/>
      <c r="AB50" s="435"/>
    </row>
    <row r="51" spans="8:8" ht="15.75" customHeight="1">
      <c r="A51" s="594"/>
      <c r="B51" s="385">
        <v>5.0</v>
      </c>
      <c r="C51" s="371" t="s">
        <v>175</v>
      </c>
      <c r="D51" s="289">
        <v>208.06</v>
      </c>
      <c r="E51" s="432">
        <v>4.0</v>
      </c>
      <c r="F51" s="432">
        <v>20.0</v>
      </c>
      <c r="G51" s="432"/>
      <c r="H51" s="432"/>
      <c r="I51" s="432"/>
      <c r="J51" s="432"/>
      <c r="K51" s="432"/>
      <c r="L51" s="432"/>
      <c r="M51" s="432"/>
      <c r="N51" s="432"/>
      <c r="O51" s="433"/>
      <c r="P51" s="433"/>
      <c r="Q51" s="432"/>
      <c r="R51" s="432"/>
      <c r="S51" s="348"/>
      <c r="T51" s="348"/>
      <c r="U51" s="433"/>
      <c r="V51" s="433"/>
      <c r="W51" s="433"/>
      <c r="X51" s="433"/>
      <c r="Y51" s="433"/>
      <c r="Z51" s="433"/>
      <c r="AA51" s="433"/>
      <c r="AB51" s="435"/>
    </row>
    <row r="52" spans="8:8" ht="15.75" customHeight="1">
      <c r="A52" s="594"/>
      <c r="B52" s="385">
        <v>6.0</v>
      </c>
      <c r="C52" s="371" t="s">
        <v>176</v>
      </c>
      <c r="D52" s="289">
        <v>399.65</v>
      </c>
      <c r="E52" s="432">
        <v>0.0</v>
      </c>
      <c r="F52" s="432">
        <v>0.0</v>
      </c>
      <c r="G52" s="432"/>
      <c r="H52" s="432"/>
      <c r="I52" s="432"/>
      <c r="J52" s="432"/>
      <c r="K52" s="432"/>
      <c r="L52" s="432"/>
      <c r="M52" s="432"/>
      <c r="N52" s="432"/>
      <c r="O52" s="433"/>
      <c r="P52" s="433"/>
      <c r="Q52" s="432"/>
      <c r="R52" s="432"/>
      <c r="S52" s="348"/>
      <c r="T52" s="348"/>
      <c r="U52" s="433"/>
      <c r="V52" s="433"/>
      <c r="W52" s="433"/>
      <c r="X52" s="433"/>
      <c r="Y52" s="433"/>
      <c r="Z52" s="433"/>
      <c r="AA52" s="433"/>
      <c r="AB52" s="435"/>
    </row>
    <row r="53" spans="8:8" ht="15.75" customHeight="1">
      <c r="A53" s="594"/>
      <c r="B53" s="385">
        <v>7.0</v>
      </c>
      <c r="C53" s="371" t="s">
        <v>174</v>
      </c>
      <c r="D53" s="289">
        <v>228.82</v>
      </c>
      <c r="E53" s="432">
        <v>32.0</v>
      </c>
      <c r="F53" s="432">
        <v>12.0</v>
      </c>
      <c r="G53" s="432"/>
      <c r="H53" s="432"/>
      <c r="I53" s="432"/>
      <c r="J53" s="432"/>
      <c r="K53" s="432"/>
      <c r="L53" s="432"/>
      <c r="M53" s="432"/>
      <c r="N53" s="432"/>
      <c r="O53" s="433"/>
      <c r="P53" s="433"/>
      <c r="Q53" s="432"/>
      <c r="R53" s="432"/>
      <c r="S53" s="348"/>
      <c r="T53" s="348"/>
      <c r="U53" s="433"/>
      <c r="V53" s="433"/>
      <c r="W53" s="433"/>
      <c r="X53" s="433"/>
      <c r="Y53" s="433"/>
      <c r="Z53" s="433"/>
      <c r="AA53" s="433"/>
      <c r="AB53" s="435"/>
    </row>
    <row r="54" spans="8:8" ht="15.75" customHeight="1">
      <c r="A54" s="594"/>
      <c r="B54" s="385">
        <v>8.0</v>
      </c>
      <c r="C54" s="371" t="s">
        <v>177</v>
      </c>
      <c r="D54" s="289">
        <v>402.71</v>
      </c>
      <c r="E54" s="432">
        <v>0.0</v>
      </c>
      <c r="F54" s="432">
        <v>0.0</v>
      </c>
      <c r="G54" s="432"/>
      <c r="H54" s="432"/>
      <c r="I54" s="432"/>
      <c r="J54" s="432"/>
      <c r="K54" s="432"/>
      <c r="L54" s="432"/>
      <c r="M54" s="432"/>
      <c r="N54" s="432"/>
      <c r="O54" s="433"/>
      <c r="P54" s="433"/>
      <c r="Q54" s="432"/>
      <c r="R54" s="432"/>
      <c r="S54" s="348"/>
      <c r="T54" s="348"/>
      <c r="U54" s="433"/>
      <c r="V54" s="433"/>
      <c r="W54" s="433"/>
      <c r="X54" s="433"/>
      <c r="Y54" s="433"/>
      <c r="Z54" s="433"/>
      <c r="AA54" s="433"/>
      <c r="AB54" s="435"/>
    </row>
    <row r="55" spans="8:8" ht="15.75" customHeight="1">
      <c r="A55" s="594"/>
      <c r="B55" s="385">
        <v>9.0</v>
      </c>
      <c r="C55" s="371" t="s">
        <v>172</v>
      </c>
      <c r="D55" s="289">
        <v>250.17</v>
      </c>
      <c r="E55" s="432">
        <v>11.0</v>
      </c>
      <c r="F55" s="432">
        <v>13.0</v>
      </c>
      <c r="G55" s="432"/>
      <c r="H55" s="432"/>
      <c r="I55" s="432"/>
      <c r="J55" s="432"/>
      <c r="K55" s="432"/>
      <c r="L55" s="432"/>
      <c r="M55" s="432"/>
      <c r="N55" s="432"/>
      <c r="O55" s="433"/>
      <c r="P55" s="433"/>
      <c r="Q55" s="432"/>
      <c r="R55" s="432"/>
      <c r="S55" s="348"/>
      <c r="T55" s="348"/>
      <c r="U55" s="433"/>
      <c r="V55" s="433"/>
      <c r="W55" s="433"/>
      <c r="X55" s="433"/>
      <c r="Y55" s="433"/>
      <c r="Z55" s="433"/>
      <c r="AA55" s="433"/>
      <c r="AB55" s="435"/>
    </row>
    <row r="56" spans="8:8" ht="15.75" customHeight="1">
      <c r="A56" s="594"/>
      <c r="B56" s="385">
        <v>10.0</v>
      </c>
      <c r="C56" s="371" t="s">
        <v>173</v>
      </c>
      <c r="D56" s="289">
        <v>250.17</v>
      </c>
      <c r="E56" s="432">
        <v>0.0</v>
      </c>
      <c r="F56" s="432">
        <v>0.0</v>
      </c>
      <c r="G56" s="432"/>
      <c r="H56" s="432"/>
      <c r="I56" s="432"/>
      <c r="J56" s="432"/>
      <c r="K56" s="432"/>
      <c r="L56" s="432"/>
      <c r="M56" s="432"/>
      <c r="N56" s="438"/>
      <c r="O56" s="433"/>
      <c r="P56" s="433"/>
      <c r="Q56" s="432"/>
      <c r="R56" s="438"/>
      <c r="S56" s="348"/>
      <c r="T56" s="460"/>
      <c r="U56" s="433"/>
      <c r="V56" s="433"/>
      <c r="W56" s="433"/>
      <c r="X56" s="433"/>
      <c r="Y56" s="433"/>
      <c r="Z56" s="433"/>
      <c r="AA56" s="433"/>
      <c r="AB56" s="435"/>
    </row>
    <row r="57" spans="8:8" ht="15.75" customHeight="1">
      <c r="A57" s="594"/>
      <c r="B57" s="385">
        <v>11.0</v>
      </c>
      <c r="C57" s="371" t="s">
        <v>219</v>
      </c>
      <c r="D57" s="289">
        <v>228.82</v>
      </c>
      <c r="E57" s="432">
        <v>1.0</v>
      </c>
      <c r="F57" s="432">
        <v>9.0</v>
      </c>
      <c r="G57" s="432"/>
      <c r="H57" s="432"/>
      <c r="I57" s="432"/>
      <c r="J57" s="432"/>
      <c r="K57" s="432"/>
      <c r="L57" s="432"/>
      <c r="M57" s="432"/>
      <c r="N57" s="432"/>
      <c r="O57" s="433"/>
      <c r="P57" s="433"/>
      <c r="Q57" s="432"/>
      <c r="R57" s="432"/>
      <c r="S57" s="348"/>
      <c r="T57" s="348"/>
      <c r="U57" s="433"/>
      <c r="V57" s="433"/>
      <c r="W57" s="433"/>
      <c r="X57" s="433"/>
      <c r="Y57" s="433"/>
      <c r="Z57" s="433"/>
      <c r="AA57" s="433"/>
      <c r="AB57" s="435"/>
    </row>
    <row r="58" spans="8:8" ht="15.75" customHeight="1">
      <c r="A58" s="596"/>
      <c r="B58" s="385">
        <v>12.0</v>
      </c>
      <c r="C58" s="371" t="s">
        <v>181</v>
      </c>
      <c r="D58" s="289">
        <v>56.38</v>
      </c>
      <c r="E58" s="432">
        <v>45.0</v>
      </c>
      <c r="F58" s="432">
        <v>54.0</v>
      </c>
      <c r="G58" s="432"/>
      <c r="H58" s="432"/>
      <c r="I58" s="432"/>
      <c r="J58" s="432"/>
      <c r="K58" s="432"/>
      <c r="L58" s="432"/>
      <c r="M58" s="432"/>
      <c r="N58" s="432"/>
      <c r="O58" s="433"/>
      <c r="P58" s="433"/>
      <c r="Q58" s="432"/>
      <c r="R58" s="432"/>
      <c r="S58" s="348"/>
      <c r="T58" s="348"/>
      <c r="U58" s="433"/>
      <c r="V58" s="433"/>
      <c r="W58" s="433"/>
      <c r="X58" s="433"/>
      <c r="Y58" s="433"/>
      <c r="Z58" s="433"/>
      <c r="AA58" s="433"/>
      <c r="AB58" s="435"/>
    </row>
    <row r="59" spans="8:8" ht="15.75" customHeight="1">
      <c r="A59" s="598"/>
      <c r="B59" s="385">
        <v>13.0</v>
      </c>
      <c r="C59" s="371" t="s">
        <v>220</v>
      </c>
      <c r="D59" s="289">
        <v>70.14</v>
      </c>
      <c r="E59" s="432">
        <v>0.0</v>
      </c>
      <c r="F59" s="432">
        <v>0.0</v>
      </c>
      <c r="G59" s="432"/>
      <c r="H59" s="432"/>
      <c r="I59" s="432"/>
      <c r="J59" s="432"/>
      <c r="K59" s="432"/>
      <c r="L59" s="432"/>
      <c r="M59" s="432"/>
      <c r="N59" s="432"/>
      <c r="O59" s="433"/>
      <c r="P59" s="433"/>
      <c r="Q59" s="432"/>
      <c r="R59" s="432"/>
      <c r="S59" s="348"/>
      <c r="T59" s="348"/>
      <c r="U59" s="433"/>
      <c r="V59" s="433"/>
      <c r="W59" s="433"/>
      <c r="X59" s="433"/>
      <c r="Y59" s="433"/>
      <c r="Z59" s="433"/>
      <c r="AA59" s="433"/>
      <c r="AB59" s="435"/>
    </row>
    <row r="60" spans="8:8" ht="15.75" customHeight="1">
      <c r="A60" s="599"/>
      <c r="B60" s="439">
        <v>14.0</v>
      </c>
      <c r="C60" s="440"/>
      <c r="D60" s="548"/>
      <c r="E60" s="441"/>
      <c r="F60" s="441"/>
      <c r="G60" s="442"/>
      <c r="H60" s="442"/>
      <c r="I60" s="441"/>
      <c r="J60" s="441"/>
      <c r="K60" s="441"/>
      <c r="L60" s="441"/>
      <c r="M60" s="441"/>
      <c r="N60" s="441"/>
      <c r="O60" s="442"/>
      <c r="P60" s="442"/>
      <c r="Q60" s="441"/>
      <c r="R60" s="441"/>
      <c r="S60" s="443"/>
      <c r="T60" s="443"/>
      <c r="U60" s="442"/>
      <c r="V60" s="442"/>
      <c r="W60" s="442"/>
      <c r="X60" s="442"/>
      <c r="Y60" s="442"/>
      <c r="Z60" s="442"/>
      <c r="AA60" s="442"/>
      <c r="AB60" s="444"/>
    </row>
    <row r="61" spans="8:8" ht="15.75" customHeight="1">
      <c r="A61" s="600"/>
      <c r="B61" s="418"/>
      <c r="C61" s="419" t="s">
        <v>187</v>
      </c>
      <c r="D61" s="445"/>
      <c r="E61" s="601">
        <v>0.1490731</v>
      </c>
      <c r="F61" s="446">
        <v>0.1634381</v>
      </c>
      <c r="G61" s="446">
        <f t="shared" si="48" ref="G61:V61">SUMPRODUCT($D47:$D60,G47:G60)/100000</f>
        <v>0.0</v>
      </c>
      <c r="H61" s="446">
        <f t="shared" si="48"/>
        <v>0.0</v>
      </c>
      <c r="I61" s="446">
        <f t="shared" si="48"/>
        <v>0.0</v>
      </c>
      <c r="J61" s="446">
        <f t="shared" si="48"/>
        <v>0.0</v>
      </c>
      <c r="K61" s="446">
        <f t="shared" si="48"/>
        <v>0.0</v>
      </c>
      <c r="L61" s="446">
        <f t="shared" si="48"/>
        <v>0.0</v>
      </c>
      <c r="M61" s="446">
        <f t="shared" si="48"/>
        <v>0.0</v>
      </c>
      <c r="N61" s="446">
        <f t="shared" si="48"/>
        <v>0.0</v>
      </c>
      <c r="O61" s="446">
        <f t="shared" si="48"/>
        <v>0.0</v>
      </c>
      <c r="P61" s="446">
        <f t="shared" si="48"/>
        <v>0.0</v>
      </c>
      <c r="Q61" s="446">
        <f t="shared" si="48"/>
        <v>0.0</v>
      </c>
      <c r="R61" s="446">
        <f t="shared" si="48"/>
        <v>0.0</v>
      </c>
      <c r="S61" s="446">
        <f t="shared" si="48"/>
        <v>0.0</v>
      </c>
      <c r="T61" s="446">
        <f t="shared" si="48"/>
        <v>0.0</v>
      </c>
      <c r="U61" s="446">
        <f t="shared" si="48"/>
        <v>0.0</v>
      </c>
      <c r="V61" s="446">
        <f t="shared" si="48"/>
        <v>0.0</v>
      </c>
      <c r="W61" s="446">
        <v>0.1894681</v>
      </c>
      <c r="X61" s="446">
        <v>0.26232210000000006</v>
      </c>
      <c r="Y61" s="446">
        <f t="shared" si="49" ref="Y61:AB61">SUMPRODUCT($D47:$D60,Y47:Y60)/100000</f>
        <v>0.0</v>
      </c>
      <c r="Z61" s="446">
        <f t="shared" si="49"/>
        <v>0.0</v>
      </c>
      <c r="AA61" s="446">
        <f t="shared" si="49"/>
        <v>0.0</v>
      </c>
      <c r="AB61" s="447">
        <f t="shared" si="49"/>
        <v>0.0</v>
      </c>
    </row>
    <row r="62" spans="8:8" ht="15.75" customHeight="1">
      <c r="A62" s="600"/>
      <c r="B62" s="383"/>
      <c r="C62" s="423"/>
      <c r="D62" s="424"/>
      <c r="E62" s="448"/>
      <c r="F62" s="448"/>
      <c r="G62" s="448"/>
      <c r="H62" s="448"/>
      <c r="I62" s="448"/>
      <c r="J62" s="448"/>
      <c r="K62" s="448"/>
      <c r="L62" s="448"/>
      <c r="M62" s="448"/>
      <c r="N62" s="448"/>
      <c r="O62" s="448"/>
      <c r="P62" s="448"/>
      <c r="Q62" s="433"/>
      <c r="R62" s="433"/>
      <c r="S62" s="448"/>
      <c r="T62" s="448"/>
      <c r="U62" s="448"/>
      <c r="V62" s="448"/>
      <c r="W62" s="448"/>
      <c r="X62" s="448"/>
      <c r="Y62" s="448"/>
      <c r="Z62" s="448"/>
      <c r="AA62" s="448"/>
      <c r="AB62" s="449"/>
    </row>
    <row r="63" spans="8:8" ht="15.75" customHeight="1">
      <c r="A63" s="600"/>
      <c r="B63" s="403" t="s">
        <v>221</v>
      </c>
      <c r="C63" s="428" t="s">
        <v>165</v>
      </c>
      <c r="D63" s="381"/>
      <c r="E63" s="450" t="s">
        <v>214</v>
      </c>
      <c r="F63" s="451" t="s">
        <v>215</v>
      </c>
      <c r="G63" s="451" t="s">
        <v>214</v>
      </c>
      <c r="H63" s="451" t="s">
        <v>215</v>
      </c>
      <c r="I63" s="451" t="s">
        <v>214</v>
      </c>
      <c r="J63" s="451" t="s">
        <v>215</v>
      </c>
      <c r="K63" s="451" t="s">
        <v>214</v>
      </c>
      <c r="L63" s="451" t="s">
        <v>215</v>
      </c>
      <c r="M63" s="451" t="s">
        <v>214</v>
      </c>
      <c r="N63" s="451" t="s">
        <v>215</v>
      </c>
      <c r="O63" s="451" t="s">
        <v>214</v>
      </c>
      <c r="P63" s="451" t="s">
        <v>215</v>
      </c>
      <c r="Q63" s="451" t="s">
        <v>214</v>
      </c>
      <c r="R63" s="451" t="s">
        <v>215</v>
      </c>
      <c r="S63" s="451" t="s">
        <v>214</v>
      </c>
      <c r="T63" s="451" t="s">
        <v>215</v>
      </c>
      <c r="U63" s="451" t="s">
        <v>214</v>
      </c>
      <c r="V63" s="451" t="s">
        <v>215</v>
      </c>
      <c r="W63" s="451" t="s">
        <v>214</v>
      </c>
      <c r="X63" s="451" t="s">
        <v>215</v>
      </c>
      <c r="Y63" s="451" t="s">
        <v>214</v>
      </c>
      <c r="Z63" s="451" t="s">
        <v>215</v>
      </c>
      <c r="AA63" s="451" t="s">
        <v>214</v>
      </c>
      <c r="AB63" s="452" t="s">
        <v>215</v>
      </c>
    </row>
    <row r="64" spans="8:8" ht="15.75" customHeight="1">
      <c r="A64" s="593"/>
      <c r="B64" s="385"/>
      <c r="C64" s="328" t="s">
        <v>222</v>
      </c>
      <c r="D64" s="453"/>
      <c r="E64" s="325">
        <v>0.0123504</v>
      </c>
      <c r="F64" s="325">
        <v>0.010806599999999998</v>
      </c>
      <c r="G64" s="325">
        <f t="shared" si="50" ref="G64:T64">SUMPRODUCT($C$48:$C$49:$C$50,G48:G49:G50)/100000</f>
        <v>0.0</v>
      </c>
      <c r="H64" s="325">
        <f t="shared" si="50"/>
        <v>0.0</v>
      </c>
      <c r="I64" s="325">
        <f t="shared" si="50"/>
        <v>0.0</v>
      </c>
      <c r="J64" s="325">
        <f t="shared" si="50"/>
        <v>0.0</v>
      </c>
      <c r="K64" s="325">
        <f t="shared" si="50"/>
        <v>0.0</v>
      </c>
      <c r="L64" s="325">
        <f t="shared" si="50"/>
        <v>0.0</v>
      </c>
      <c r="M64" s="325">
        <f t="shared" si="50"/>
        <v>0.0</v>
      </c>
      <c r="N64" s="325">
        <f t="shared" si="50"/>
        <v>0.0</v>
      </c>
      <c r="O64" s="325">
        <f t="shared" si="50"/>
        <v>0.0</v>
      </c>
      <c r="P64" s="325">
        <f t="shared" si="50"/>
        <v>0.0</v>
      </c>
      <c r="Q64" s="325">
        <f t="shared" si="50"/>
        <v>0.0</v>
      </c>
      <c r="R64" s="325">
        <f t="shared" si="50"/>
        <v>0.0</v>
      </c>
      <c r="S64" s="325">
        <f t="shared" si="50"/>
        <v>0.0</v>
      </c>
      <c r="T64" s="325">
        <f t="shared" si="50"/>
        <v>0.0</v>
      </c>
      <c r="U64" s="521">
        <f t="shared" si="51" ref="U64:V64">SUMPRODUCT($D$48:$D$49:$D$50,U48:U49:U50)/100000</f>
        <v>0.0</v>
      </c>
      <c r="V64" s="521">
        <f t="shared" si="51"/>
        <v>0.0</v>
      </c>
      <c r="W64" s="521">
        <v>0.014186500000000001</v>
      </c>
      <c r="X64" s="521">
        <v>0.0165177</v>
      </c>
      <c r="Y64" s="521">
        <f t="shared" si="52" ref="Y64:AB64">SUMPRODUCT($D$48:$D$49:$D$50,Y48:Y49:Y50)/100000</f>
        <v>0.0</v>
      </c>
      <c r="Z64" s="521">
        <f t="shared" si="52"/>
        <v>0.0</v>
      </c>
      <c r="AA64" s="521">
        <f t="shared" si="52"/>
        <v>0.0</v>
      </c>
      <c r="AB64" s="521">
        <f t="shared" si="52"/>
        <v>0.0</v>
      </c>
    </row>
    <row r="65" spans="8:8" ht="15.75" customHeight="1">
      <c r="A65" s="594"/>
      <c r="B65" s="385"/>
      <c r="C65" s="328" t="s">
        <v>223</v>
      </c>
      <c r="D65" s="386"/>
      <c r="E65" s="330">
        <v>0.0815448</v>
      </c>
      <c r="F65" s="330">
        <v>0.0690704</v>
      </c>
      <c r="G65" s="330">
        <f t="shared" si="53" ref="G65:T65">SUMPRODUCT($C$51:$C$52:$C$53:$C$54,G51:G52:G53:G54)/100000</f>
        <v>0.0</v>
      </c>
      <c r="H65" s="330">
        <f t="shared" si="53"/>
        <v>0.0</v>
      </c>
      <c r="I65" s="330">
        <f t="shared" si="53"/>
        <v>0.0</v>
      </c>
      <c r="J65" s="330">
        <f t="shared" si="53"/>
        <v>0.0</v>
      </c>
      <c r="K65" s="330">
        <f t="shared" si="53"/>
        <v>0.0</v>
      </c>
      <c r="L65" s="330">
        <f t="shared" si="53"/>
        <v>0.0</v>
      </c>
      <c r="M65" s="330">
        <f t="shared" si="53"/>
        <v>0.0</v>
      </c>
      <c r="N65" s="330">
        <f t="shared" si="53"/>
        <v>0.0</v>
      </c>
      <c r="O65" s="330">
        <f t="shared" si="53"/>
        <v>0.0</v>
      </c>
      <c r="P65" s="330">
        <f t="shared" si="53"/>
        <v>0.0</v>
      </c>
      <c r="Q65" s="330">
        <f t="shared" si="53"/>
        <v>0.0</v>
      </c>
      <c r="R65" s="330">
        <f t="shared" si="53"/>
        <v>0.0</v>
      </c>
      <c r="S65" s="330">
        <f t="shared" si="53"/>
        <v>0.0</v>
      </c>
      <c r="T65" s="330">
        <f t="shared" si="53"/>
        <v>0.0</v>
      </c>
      <c r="U65" s="523">
        <f t="shared" si="54" ref="U65:V65">SUMPRODUCT($D$51:$D$52:$D$53:$D$54,U51:U52:U53:U54)/100000</f>
        <v>0.0</v>
      </c>
      <c r="V65" s="523">
        <f t="shared" si="54"/>
        <v>0.0</v>
      </c>
      <c r="W65" s="523">
        <v>0.0640696</v>
      </c>
      <c r="X65" s="523">
        <v>0.1004824</v>
      </c>
      <c r="Y65" s="523">
        <f t="shared" si="55" ref="Y65:AB65">SUMPRODUCT($D$51:$D$52:$D$53:$D$54,Y51:Y52:Y53:Y54)/100000</f>
        <v>0.0</v>
      </c>
      <c r="Z65" s="523">
        <f t="shared" si="55"/>
        <v>0.0</v>
      </c>
      <c r="AA65" s="523">
        <f t="shared" si="55"/>
        <v>0.0</v>
      </c>
      <c r="AB65" s="523">
        <f t="shared" si="55"/>
        <v>0.0</v>
      </c>
    </row>
    <row r="66" spans="8:8" ht="15.75" customHeight="1">
      <c r="A66" s="594"/>
      <c r="B66" s="385"/>
      <c r="C66" s="332" t="s">
        <v>224</v>
      </c>
      <c r="D66" s="386"/>
      <c r="E66" s="330">
        <v>0.0298069</v>
      </c>
      <c r="F66" s="330">
        <v>0.0531159</v>
      </c>
      <c r="G66" s="330">
        <f t="shared" si="56" ref="G66:T66">SUMPRODUCT($C$55:$C$56:$C$57,G55:G56:G57)/100000</f>
        <v>0.0</v>
      </c>
      <c r="H66" s="330">
        <f t="shared" si="56"/>
        <v>0.0</v>
      </c>
      <c r="I66" s="330">
        <f t="shared" si="56"/>
        <v>0.0</v>
      </c>
      <c r="J66" s="330">
        <f t="shared" si="56"/>
        <v>0.0</v>
      </c>
      <c r="K66" s="330">
        <f t="shared" si="56"/>
        <v>0.0</v>
      </c>
      <c r="L66" s="330">
        <f t="shared" si="56"/>
        <v>0.0</v>
      </c>
      <c r="M66" s="330">
        <f t="shared" si="56"/>
        <v>0.0</v>
      </c>
      <c r="N66" s="330">
        <f t="shared" si="56"/>
        <v>0.0</v>
      </c>
      <c r="O66" s="330">
        <f t="shared" si="56"/>
        <v>0.0</v>
      </c>
      <c r="P66" s="330">
        <f t="shared" si="56"/>
        <v>0.0</v>
      </c>
      <c r="Q66" s="330">
        <f t="shared" si="56"/>
        <v>0.0</v>
      </c>
      <c r="R66" s="330">
        <f t="shared" si="56"/>
        <v>0.0</v>
      </c>
      <c r="S66" s="330">
        <f t="shared" si="56"/>
        <v>0.0</v>
      </c>
      <c r="T66" s="330">
        <f t="shared" si="56"/>
        <v>0.0</v>
      </c>
      <c r="U66" s="523">
        <f t="shared" si="57" ref="U66:V66">SUMPRODUCT($D$55:$D$56:$D$57,U55:U56:U57)/100000</f>
        <v>0.0</v>
      </c>
      <c r="V66" s="523">
        <f t="shared" si="57"/>
        <v>0.0</v>
      </c>
      <c r="W66" s="523">
        <v>0.025016999999999998</v>
      </c>
      <c r="X66" s="523">
        <v>0.0579058</v>
      </c>
      <c r="Y66" s="523">
        <f t="shared" si="58" ref="Y66:AB66">SUMPRODUCT($D$55:$D$56:$D$57,Y55:Y56:Y57)/100000</f>
        <v>0.0</v>
      </c>
      <c r="Z66" s="523">
        <f t="shared" si="58"/>
        <v>0.0</v>
      </c>
      <c r="AA66" s="523">
        <f t="shared" si="58"/>
        <v>0.0</v>
      </c>
      <c r="AB66" s="523">
        <f t="shared" si="58"/>
        <v>0.0</v>
      </c>
    </row>
    <row r="67" spans="8:8" ht="15.75" customHeight="1">
      <c r="A67" s="594"/>
      <c r="B67" s="385"/>
      <c r="C67" s="328" t="s">
        <v>225</v>
      </c>
      <c r="D67" s="386"/>
      <c r="E67" s="330">
        <v>0.025370999999999998</v>
      </c>
      <c r="F67" s="330">
        <v>0.0304452</v>
      </c>
      <c r="G67" s="330">
        <f t="shared" si="59" ref="G67:T67">SUMPRODUCT($C$58:$C$59,G58:G59)/100000</f>
        <v>0.0</v>
      </c>
      <c r="H67" s="330">
        <f t="shared" si="59"/>
        <v>0.0</v>
      </c>
      <c r="I67" s="330">
        <f t="shared" si="59"/>
        <v>0.0</v>
      </c>
      <c r="J67" s="330">
        <f t="shared" si="59"/>
        <v>0.0</v>
      </c>
      <c r="K67" s="330">
        <f t="shared" si="59"/>
        <v>0.0</v>
      </c>
      <c r="L67" s="330">
        <f t="shared" si="59"/>
        <v>0.0</v>
      </c>
      <c r="M67" s="330">
        <f t="shared" si="59"/>
        <v>0.0</v>
      </c>
      <c r="N67" s="330">
        <f t="shared" si="59"/>
        <v>0.0</v>
      </c>
      <c r="O67" s="330">
        <f t="shared" si="59"/>
        <v>0.0</v>
      </c>
      <c r="P67" s="330">
        <f t="shared" si="59"/>
        <v>0.0</v>
      </c>
      <c r="Q67" s="330">
        <f t="shared" si="59"/>
        <v>0.0</v>
      </c>
      <c r="R67" s="330">
        <f t="shared" si="59"/>
        <v>0.0</v>
      </c>
      <c r="S67" s="330">
        <f t="shared" si="59"/>
        <v>0.0</v>
      </c>
      <c r="T67" s="330">
        <f t="shared" si="59"/>
        <v>0.0</v>
      </c>
      <c r="U67" s="523">
        <f t="shared" si="60" ref="U67:V67">SUMPRODUCT($D$58:$D$59,U58:U59)/100000</f>
        <v>0.0</v>
      </c>
      <c r="V67" s="523">
        <f t="shared" si="60"/>
        <v>0.0</v>
      </c>
      <c r="W67" s="523">
        <v>0.08155</v>
      </c>
      <c r="X67" s="523">
        <v>0.0716232</v>
      </c>
      <c r="Y67" s="523">
        <f t="shared" si="61" ref="Y67:AB67">SUMPRODUCT($D$58:$D$59,Y58:Y59)/100000</f>
        <v>0.0</v>
      </c>
      <c r="Z67" s="523">
        <f t="shared" si="61"/>
        <v>0.0</v>
      </c>
      <c r="AA67" s="523">
        <f t="shared" si="61"/>
        <v>0.0</v>
      </c>
      <c r="AB67" s="523">
        <f t="shared" si="61"/>
        <v>0.0</v>
      </c>
    </row>
    <row r="68" spans="8:8" ht="15.75" customHeight="1">
      <c r="A68" s="596"/>
      <c r="B68" s="387"/>
      <c r="C68" s="431" t="s">
        <v>187</v>
      </c>
      <c r="D68" s="389"/>
      <c r="E68" s="390">
        <f t="shared" si="62" ref="E68:AB68">SUM(E64:E67)</f>
        <v>0.1490731</v>
      </c>
      <c r="F68" s="391">
        <f t="shared" si="62"/>
        <v>0.1634381</v>
      </c>
      <c r="G68" s="391">
        <f t="shared" si="62"/>
        <v>0.0</v>
      </c>
      <c r="H68" s="391">
        <f t="shared" si="62"/>
        <v>0.0</v>
      </c>
      <c r="I68" s="391">
        <f t="shared" si="62"/>
        <v>0.0</v>
      </c>
      <c r="J68" s="391">
        <f t="shared" si="62"/>
        <v>0.0</v>
      </c>
      <c r="K68" s="391">
        <f t="shared" si="62"/>
        <v>0.0</v>
      </c>
      <c r="L68" s="391">
        <f t="shared" si="62"/>
        <v>0.0</v>
      </c>
      <c r="M68" s="391">
        <f t="shared" si="62"/>
        <v>0.0</v>
      </c>
      <c r="N68" s="391">
        <f t="shared" si="62"/>
        <v>0.0</v>
      </c>
      <c r="O68" s="391">
        <f t="shared" si="62"/>
        <v>0.0</v>
      </c>
      <c r="P68" s="391">
        <f t="shared" si="62"/>
        <v>0.0</v>
      </c>
      <c r="Q68" s="391">
        <f t="shared" si="62"/>
        <v>0.0</v>
      </c>
      <c r="R68" s="391">
        <f t="shared" si="62"/>
        <v>0.0</v>
      </c>
      <c r="S68" s="391">
        <f t="shared" si="62"/>
        <v>0.0</v>
      </c>
      <c r="T68" s="391">
        <f t="shared" si="62"/>
        <v>0.0</v>
      </c>
      <c r="U68" s="391">
        <f t="shared" si="62"/>
        <v>0.0</v>
      </c>
      <c r="V68" s="391">
        <f t="shared" si="62"/>
        <v>0.0</v>
      </c>
      <c r="W68" s="391">
        <f t="shared" si="62"/>
        <v>0.18482310000000002</v>
      </c>
      <c r="X68" s="391">
        <f t="shared" si="62"/>
        <v>0.2465291</v>
      </c>
      <c r="Y68" s="391">
        <f t="shared" si="62"/>
        <v>0.0</v>
      </c>
      <c r="Z68" s="391">
        <f t="shared" si="62"/>
        <v>0.0</v>
      </c>
      <c r="AA68" s="391">
        <f t="shared" si="62"/>
        <v>0.0</v>
      </c>
      <c r="AB68" s="392">
        <f t="shared" si="62"/>
        <v>0.0</v>
      </c>
    </row>
    <row r="69" spans="8:8" ht="15.75" customHeight="1">
      <c r="A69" s="592" t="s">
        <v>293</v>
      </c>
      <c r="B69" s="403">
        <v>1.0</v>
      </c>
      <c r="C69" s="369" t="s">
        <v>217</v>
      </c>
      <c r="D69" s="280">
        <v>92.9</v>
      </c>
      <c r="E69" s="432"/>
      <c r="F69" s="432"/>
      <c r="G69" s="602"/>
      <c r="H69" s="602"/>
      <c r="I69" s="432"/>
      <c r="J69" s="432"/>
      <c r="K69" s="432"/>
      <c r="L69" s="432"/>
      <c r="M69" s="432"/>
      <c r="N69" s="432"/>
      <c r="O69" s="433"/>
      <c r="P69" s="433"/>
      <c r="Q69" s="432"/>
      <c r="R69" s="432"/>
      <c r="S69" s="348"/>
      <c r="T69" s="348"/>
      <c r="U69" s="433"/>
      <c r="V69" s="433"/>
      <c r="W69" s="433"/>
      <c r="X69" s="433"/>
      <c r="Y69" s="433"/>
      <c r="Z69" s="433"/>
      <c r="AA69" s="433"/>
      <c r="AB69" s="435"/>
    </row>
    <row r="70" spans="8:8" ht="15.75" customHeight="1">
      <c r="A70" s="593"/>
      <c r="B70" s="385">
        <v>2.0</v>
      </c>
      <c r="C70" s="371" t="s">
        <v>218</v>
      </c>
      <c r="D70" s="289">
        <v>154.38</v>
      </c>
      <c r="E70" s="432"/>
      <c r="F70" s="432"/>
      <c r="G70" s="433"/>
      <c r="H70" s="433"/>
      <c r="I70" s="432"/>
      <c r="J70" s="432"/>
      <c r="K70" s="432"/>
      <c r="L70" s="432"/>
      <c r="M70" s="432"/>
      <c r="N70" s="432"/>
      <c r="O70" s="433"/>
      <c r="P70" s="433"/>
      <c r="Q70" s="432"/>
      <c r="R70" s="432"/>
      <c r="S70" s="348"/>
      <c r="T70" s="348"/>
      <c r="U70" s="433"/>
      <c r="V70" s="433"/>
      <c r="W70" s="433"/>
      <c r="X70" s="433"/>
      <c r="Y70" s="433"/>
      <c r="Z70" s="433"/>
      <c r="AA70" s="433"/>
      <c r="AB70" s="435"/>
    </row>
    <row r="71" spans="8:8" ht="15.75" customHeight="1">
      <c r="A71" s="594"/>
      <c r="B71" s="385">
        <v>3.0</v>
      </c>
      <c r="C71" s="371" t="s">
        <v>178</v>
      </c>
      <c r="D71" s="289">
        <v>283.73</v>
      </c>
      <c r="E71" s="432"/>
      <c r="F71" s="432"/>
      <c r="G71" s="602"/>
      <c r="H71" s="602"/>
      <c r="I71" s="432"/>
      <c r="J71" s="432"/>
      <c r="K71" s="432"/>
      <c r="L71" s="432"/>
      <c r="M71" s="432"/>
      <c r="N71" s="432"/>
      <c r="O71" s="433"/>
      <c r="P71" s="433"/>
      <c r="Q71" s="433"/>
      <c r="R71" s="433"/>
      <c r="S71" s="348"/>
      <c r="T71" s="348"/>
      <c r="U71" s="433"/>
      <c r="V71" s="433"/>
      <c r="W71" s="433"/>
      <c r="X71" s="433"/>
      <c r="Y71" s="433"/>
      <c r="Z71" s="433"/>
      <c r="AA71" s="433"/>
      <c r="AB71" s="435"/>
    </row>
    <row r="72" spans="8:8" ht="15.75" customHeight="1">
      <c r="A72" s="594"/>
      <c r="B72" s="385">
        <v>4.0</v>
      </c>
      <c r="C72" s="371" t="s">
        <v>179</v>
      </c>
      <c r="D72" s="289">
        <v>344.75</v>
      </c>
      <c r="E72" s="432"/>
      <c r="F72" s="432"/>
      <c r="G72" s="602"/>
      <c r="H72" s="602"/>
      <c r="I72" s="432"/>
      <c r="J72" s="432"/>
      <c r="K72" s="432"/>
      <c r="L72" s="432"/>
      <c r="M72" s="432"/>
      <c r="N72" s="432"/>
      <c r="O72" s="433"/>
      <c r="P72" s="433"/>
      <c r="Q72" s="433"/>
      <c r="R72" s="433"/>
      <c r="S72" s="348"/>
      <c r="T72" s="348"/>
      <c r="U72" s="433"/>
      <c r="V72" s="433"/>
      <c r="W72" s="433"/>
      <c r="X72" s="433"/>
      <c r="Y72" s="433"/>
      <c r="Z72" s="433"/>
      <c r="AA72" s="433"/>
      <c r="AB72" s="435"/>
    </row>
    <row r="73" spans="8:8" ht="15.75" customHeight="1">
      <c r="A73" s="594"/>
      <c r="B73" s="385">
        <v>5.0</v>
      </c>
      <c r="C73" s="371" t="s">
        <v>175</v>
      </c>
      <c r="D73" s="289">
        <v>208.06</v>
      </c>
      <c r="E73" s="432"/>
      <c r="F73" s="432"/>
      <c r="G73" s="602"/>
      <c r="H73" s="602"/>
      <c r="I73" s="432"/>
      <c r="J73" s="432"/>
      <c r="K73" s="432"/>
      <c r="L73" s="432"/>
      <c r="M73" s="432"/>
      <c r="N73" s="432"/>
      <c r="O73" s="433"/>
      <c r="P73" s="433"/>
      <c r="Q73" s="432"/>
      <c r="R73" s="432"/>
      <c r="S73" s="348"/>
      <c r="T73" s="348"/>
      <c r="U73" s="433"/>
      <c r="V73" s="433"/>
      <c r="W73" s="433"/>
      <c r="X73" s="433"/>
      <c r="Y73" s="433"/>
      <c r="Z73" s="433"/>
      <c r="AA73" s="433"/>
      <c r="AB73" s="435"/>
    </row>
    <row r="74" spans="8:8" ht="15.75" customHeight="1">
      <c r="A74" s="594"/>
      <c r="B74" s="385">
        <v>6.0</v>
      </c>
      <c r="C74" s="371" t="s">
        <v>176</v>
      </c>
      <c r="D74" s="289">
        <v>399.65</v>
      </c>
      <c r="E74" s="432"/>
      <c r="F74" s="432"/>
      <c r="G74" s="602"/>
      <c r="H74" s="602"/>
      <c r="I74" s="432"/>
      <c r="J74" s="432"/>
      <c r="K74" s="432"/>
      <c r="L74" s="432"/>
      <c r="M74" s="432"/>
      <c r="N74" s="432"/>
      <c r="O74" s="433"/>
      <c r="P74" s="433"/>
      <c r="Q74" s="433"/>
      <c r="R74" s="433"/>
      <c r="S74" s="348"/>
      <c r="T74" s="348"/>
      <c r="U74" s="433"/>
      <c r="V74" s="433"/>
      <c r="W74" s="433"/>
      <c r="X74" s="433"/>
      <c r="Y74" s="433"/>
      <c r="Z74" s="433"/>
      <c r="AA74" s="433"/>
      <c r="AB74" s="435"/>
    </row>
    <row r="75" spans="8:8" ht="15.75" customHeight="1">
      <c r="A75" s="594"/>
      <c r="B75" s="385">
        <v>7.0</v>
      </c>
      <c r="C75" s="371" t="s">
        <v>174</v>
      </c>
      <c r="D75" s="289">
        <v>228.82</v>
      </c>
      <c r="E75" s="432"/>
      <c r="F75" s="432"/>
      <c r="G75" s="602"/>
      <c r="H75" s="602"/>
      <c r="I75" s="432"/>
      <c r="J75" s="432"/>
      <c r="K75" s="432"/>
      <c r="L75" s="432"/>
      <c r="M75" s="432"/>
      <c r="N75" s="432"/>
      <c r="O75" s="433"/>
      <c r="P75" s="433"/>
      <c r="Q75" s="432"/>
      <c r="R75" s="432"/>
      <c r="S75" s="348"/>
      <c r="T75" s="348"/>
      <c r="U75" s="433"/>
      <c r="V75" s="433"/>
      <c r="W75" s="433"/>
      <c r="X75" s="433"/>
      <c r="Y75" s="433"/>
      <c r="Z75" s="433"/>
      <c r="AA75" s="433"/>
      <c r="AB75" s="435"/>
    </row>
    <row r="76" spans="8:8" ht="15.75" customHeight="1">
      <c r="A76" s="594"/>
      <c r="B76" s="385">
        <v>8.0</v>
      </c>
      <c r="C76" s="371" t="s">
        <v>177</v>
      </c>
      <c r="D76" s="289">
        <v>402.71</v>
      </c>
      <c r="E76" s="432"/>
      <c r="F76" s="432"/>
      <c r="G76" s="602"/>
      <c r="H76" s="602"/>
      <c r="I76" s="432"/>
      <c r="J76" s="432"/>
      <c r="K76" s="432"/>
      <c r="L76" s="432"/>
      <c r="M76" s="432"/>
      <c r="N76" s="432"/>
      <c r="O76" s="433"/>
      <c r="P76" s="433"/>
      <c r="Q76" s="432"/>
      <c r="R76" s="432"/>
      <c r="S76" s="348"/>
      <c r="T76" s="348"/>
      <c r="U76" s="433"/>
      <c r="V76" s="433"/>
      <c r="W76" s="433"/>
      <c r="X76" s="433"/>
      <c r="Y76" s="433"/>
      <c r="Z76" s="433"/>
      <c r="AA76" s="433"/>
      <c r="AB76" s="435"/>
    </row>
    <row r="77" spans="8:8" ht="15.75" customHeight="1">
      <c r="A77" s="594"/>
      <c r="B77" s="385">
        <v>9.0</v>
      </c>
      <c r="C77" s="371" t="s">
        <v>172</v>
      </c>
      <c r="D77" s="289">
        <v>250.17</v>
      </c>
      <c r="E77" s="432"/>
      <c r="F77" s="432"/>
      <c r="G77" s="602"/>
      <c r="H77" s="602"/>
      <c r="I77" s="432"/>
      <c r="J77" s="432"/>
      <c r="K77" s="432"/>
      <c r="L77" s="432"/>
      <c r="M77" s="432"/>
      <c r="N77" s="432"/>
      <c r="O77" s="433"/>
      <c r="P77" s="433"/>
      <c r="Q77" s="432"/>
      <c r="R77" s="432"/>
      <c r="S77" s="348"/>
      <c r="T77" s="348"/>
      <c r="U77" s="433"/>
      <c r="V77" s="433"/>
      <c r="W77" s="433"/>
      <c r="X77" s="433"/>
      <c r="Y77" s="433"/>
      <c r="Z77" s="433"/>
      <c r="AA77" s="433"/>
      <c r="AB77" s="435"/>
    </row>
    <row r="78" spans="8:8" ht="15.75" customHeight="1">
      <c r="A78" s="594"/>
      <c r="B78" s="385">
        <v>10.0</v>
      </c>
      <c r="C78" s="371" t="s">
        <v>173</v>
      </c>
      <c r="D78" s="289">
        <v>250.17</v>
      </c>
      <c r="E78" s="432"/>
      <c r="F78" s="432"/>
      <c r="G78" s="602"/>
      <c r="H78" s="602"/>
      <c r="I78" s="432"/>
      <c r="J78" s="432"/>
      <c r="K78" s="432"/>
      <c r="L78" s="432"/>
      <c r="M78" s="432"/>
      <c r="N78" s="438"/>
      <c r="O78" s="433"/>
      <c r="P78" s="433"/>
      <c r="Q78" s="432"/>
      <c r="R78" s="438"/>
      <c r="S78" s="348"/>
      <c r="T78" s="460"/>
      <c r="U78" s="433"/>
      <c r="V78" s="433"/>
      <c r="W78" s="433"/>
      <c r="X78" s="433"/>
      <c r="Y78" s="433"/>
      <c r="Z78" s="433"/>
      <c r="AA78" s="433"/>
      <c r="AB78" s="435"/>
    </row>
    <row r="79" spans="8:8" ht="15.75" customHeight="1">
      <c r="A79" s="594"/>
      <c r="B79" s="385">
        <v>11.0</v>
      </c>
      <c r="C79" s="371" t="s">
        <v>219</v>
      </c>
      <c r="D79" s="289">
        <v>228.82</v>
      </c>
      <c r="E79" s="432"/>
      <c r="F79" s="432"/>
      <c r="G79" s="602"/>
      <c r="H79" s="602"/>
      <c r="I79" s="432"/>
      <c r="J79" s="432"/>
      <c r="K79" s="432"/>
      <c r="L79" s="432"/>
      <c r="M79" s="432"/>
      <c r="N79" s="432"/>
      <c r="O79" s="433"/>
      <c r="P79" s="433"/>
      <c r="Q79" s="432"/>
      <c r="R79" s="432"/>
      <c r="S79" s="348"/>
      <c r="T79" s="348"/>
      <c r="U79" s="433"/>
      <c r="V79" s="433"/>
      <c r="W79" s="433"/>
      <c r="X79" s="433"/>
      <c r="Y79" s="433"/>
      <c r="Z79" s="433"/>
      <c r="AA79" s="433"/>
      <c r="AB79" s="435"/>
    </row>
    <row r="80" spans="8:8" ht="15.75" customHeight="1">
      <c r="A80" s="594"/>
      <c r="B80" s="385">
        <v>12.0</v>
      </c>
      <c r="C80" s="371" t="s">
        <v>181</v>
      </c>
      <c r="D80" s="289">
        <v>56.38</v>
      </c>
      <c r="E80" s="432"/>
      <c r="F80" s="432"/>
      <c r="G80" s="602"/>
      <c r="H80" s="602"/>
      <c r="I80" s="432"/>
      <c r="J80" s="432"/>
      <c r="K80" s="432"/>
      <c r="L80" s="432"/>
      <c r="M80" s="432"/>
      <c r="N80" s="432"/>
      <c r="O80" s="433"/>
      <c r="P80" s="433"/>
      <c r="Q80" s="432"/>
      <c r="R80" s="432"/>
      <c r="S80" s="348"/>
      <c r="T80" s="348"/>
      <c r="U80" s="433"/>
      <c r="V80" s="433"/>
      <c r="W80" s="433"/>
      <c r="X80" s="433"/>
      <c r="Y80" s="433"/>
      <c r="Z80" s="433"/>
      <c r="AA80" s="433"/>
      <c r="AB80" s="435"/>
    </row>
    <row r="81" spans="8:8" ht="15.75" customHeight="1">
      <c r="A81" s="594"/>
      <c r="B81" s="385">
        <v>13.0</v>
      </c>
      <c r="C81" s="371" t="s">
        <v>220</v>
      </c>
      <c r="D81" s="289">
        <v>70.14</v>
      </c>
      <c r="E81" s="432"/>
      <c r="F81" s="602"/>
      <c r="G81" s="602"/>
      <c r="H81" s="602"/>
      <c r="I81" s="432"/>
      <c r="J81" s="432"/>
      <c r="K81" s="432"/>
      <c r="L81" s="432"/>
      <c r="M81" s="432"/>
      <c r="N81" s="432"/>
      <c r="O81" s="433"/>
      <c r="P81" s="433"/>
      <c r="Q81" s="432"/>
      <c r="R81" s="432"/>
      <c r="S81" s="348"/>
      <c r="T81" s="348"/>
      <c r="U81" s="433"/>
      <c r="V81" s="433"/>
      <c r="W81" s="433"/>
      <c r="X81" s="433"/>
      <c r="Y81" s="433"/>
      <c r="Z81" s="433"/>
      <c r="AA81" s="433"/>
      <c r="AB81" s="435"/>
    </row>
    <row r="82" spans="8:8" ht="15.75" customHeight="1">
      <c r="A82" s="594"/>
      <c r="B82" s="387">
        <v>14.0</v>
      </c>
      <c r="C82" s="374"/>
      <c r="D82" s="548"/>
      <c r="E82" s="441"/>
      <c r="F82" s="441"/>
      <c r="G82" s="442"/>
      <c r="H82" s="442"/>
      <c r="I82" s="441"/>
      <c r="J82" s="441"/>
      <c r="K82" s="441"/>
      <c r="L82" s="441"/>
      <c r="M82" s="441"/>
      <c r="N82" s="441"/>
      <c r="O82" s="442"/>
      <c r="P82" s="442"/>
      <c r="Q82" s="441"/>
      <c r="R82" s="441"/>
      <c r="S82" s="443"/>
      <c r="T82" s="443"/>
      <c r="U82" s="442"/>
      <c r="V82" s="442"/>
      <c r="W82" s="442"/>
      <c r="X82" s="442"/>
      <c r="Y82" s="442"/>
      <c r="Z82" s="442"/>
      <c r="AA82" s="442"/>
      <c r="AB82" s="444"/>
    </row>
    <row r="83" spans="8:8" ht="15.75" customHeight="1">
      <c r="A83" s="594"/>
      <c r="B83" s="418"/>
      <c r="C83" s="419" t="s">
        <v>187</v>
      </c>
      <c r="D83" s="445"/>
      <c r="E83" s="601">
        <v>0.0</v>
      </c>
      <c r="F83" s="446">
        <v>0.0</v>
      </c>
      <c r="G83" s="446">
        <f t="shared" si="63" ref="G83:V83">SUMPRODUCT($D69:$D82,G69:G82)/100000</f>
        <v>0.0</v>
      </c>
      <c r="H83" s="446">
        <f t="shared" si="63"/>
        <v>0.0</v>
      </c>
      <c r="I83" s="446">
        <f t="shared" si="63"/>
        <v>0.0</v>
      </c>
      <c r="J83" s="446">
        <f t="shared" si="63"/>
        <v>0.0</v>
      </c>
      <c r="K83" s="446">
        <f t="shared" si="63"/>
        <v>0.0</v>
      </c>
      <c r="L83" s="446">
        <f t="shared" si="63"/>
        <v>0.0</v>
      </c>
      <c r="M83" s="446">
        <f t="shared" si="63"/>
        <v>0.0</v>
      </c>
      <c r="N83" s="446">
        <f t="shared" si="63"/>
        <v>0.0</v>
      </c>
      <c r="O83" s="446">
        <f t="shared" si="63"/>
        <v>0.0</v>
      </c>
      <c r="P83" s="446">
        <f t="shared" si="63"/>
        <v>0.0</v>
      </c>
      <c r="Q83" s="446">
        <f t="shared" si="63"/>
        <v>0.0</v>
      </c>
      <c r="R83" s="446">
        <f t="shared" si="63"/>
        <v>0.0</v>
      </c>
      <c r="S83" s="446">
        <f t="shared" si="63"/>
        <v>0.0</v>
      </c>
      <c r="T83" s="446">
        <f t="shared" si="63"/>
        <v>0.0</v>
      </c>
      <c r="U83" s="446">
        <f t="shared" si="63"/>
        <v>0.0</v>
      </c>
      <c r="V83" s="446">
        <f t="shared" si="63"/>
        <v>0.0</v>
      </c>
      <c r="W83" s="446">
        <v>0.11905020000000001</v>
      </c>
      <c r="X83" s="446">
        <v>0.09450870000000001</v>
      </c>
      <c r="Y83" s="446">
        <f t="shared" si="64" ref="Y83:AB83">SUMPRODUCT($D69:$D82,Y69:Y82)/100000</f>
        <v>0.0</v>
      </c>
      <c r="Z83" s="446">
        <f t="shared" si="64"/>
        <v>0.0</v>
      </c>
      <c r="AA83" s="446">
        <f t="shared" si="64"/>
        <v>0.0</v>
      </c>
      <c r="AB83" s="447">
        <f t="shared" si="64"/>
        <v>0.0</v>
      </c>
    </row>
    <row r="84" spans="8:8" ht="15.75" customHeight="1">
      <c r="A84" s="594"/>
      <c r="B84" s="383"/>
      <c r="C84" s="423"/>
      <c r="D84" s="424"/>
      <c r="E84" s="448"/>
      <c r="F84" s="448"/>
      <c r="G84" s="448"/>
      <c r="H84" s="448"/>
      <c r="I84" s="448"/>
      <c r="J84" s="448"/>
      <c r="K84" s="448"/>
      <c r="L84" s="448"/>
      <c r="M84" s="448"/>
      <c r="N84" s="448"/>
      <c r="O84" s="448"/>
      <c r="P84" s="448"/>
      <c r="Q84" s="433"/>
      <c r="R84" s="433"/>
      <c r="S84" s="448"/>
      <c r="T84" s="448"/>
      <c r="U84" s="448"/>
      <c r="V84" s="448"/>
      <c r="W84" s="448"/>
      <c r="X84" s="448"/>
      <c r="Y84" s="448"/>
      <c r="Z84" s="448"/>
      <c r="AA84" s="448"/>
      <c r="AB84" s="449"/>
    </row>
    <row r="85" spans="8:8" ht="15.75" customHeight="1">
      <c r="A85" s="596"/>
      <c r="B85" s="403" t="s">
        <v>221</v>
      </c>
      <c r="C85" s="428" t="s">
        <v>165</v>
      </c>
      <c r="D85" s="381"/>
      <c r="E85" s="450" t="s">
        <v>214</v>
      </c>
      <c r="F85" s="451" t="s">
        <v>215</v>
      </c>
      <c r="G85" s="451" t="s">
        <v>214</v>
      </c>
      <c r="H85" s="451" t="s">
        <v>215</v>
      </c>
      <c r="I85" s="451" t="s">
        <v>214</v>
      </c>
      <c r="J85" s="451" t="s">
        <v>215</v>
      </c>
      <c r="K85" s="451" t="s">
        <v>214</v>
      </c>
      <c r="L85" s="451" t="s">
        <v>215</v>
      </c>
      <c r="M85" s="451" t="s">
        <v>214</v>
      </c>
      <c r="N85" s="451" t="s">
        <v>215</v>
      </c>
      <c r="O85" s="451" t="s">
        <v>214</v>
      </c>
      <c r="P85" s="451" t="s">
        <v>215</v>
      </c>
      <c r="Q85" s="451" t="s">
        <v>214</v>
      </c>
      <c r="R85" s="451" t="s">
        <v>215</v>
      </c>
      <c r="S85" s="451" t="s">
        <v>214</v>
      </c>
      <c r="T85" s="451" t="s">
        <v>215</v>
      </c>
      <c r="U85" s="451" t="s">
        <v>214</v>
      </c>
      <c r="V85" s="451" t="s">
        <v>215</v>
      </c>
      <c r="W85" s="451" t="s">
        <v>214</v>
      </c>
      <c r="X85" s="451" t="s">
        <v>215</v>
      </c>
      <c r="Y85" s="451" t="s">
        <v>214</v>
      </c>
      <c r="Z85" s="451" t="s">
        <v>215</v>
      </c>
      <c r="AA85" s="451" t="s">
        <v>214</v>
      </c>
      <c r="AB85" s="452" t="s">
        <v>215</v>
      </c>
    </row>
    <row r="86" spans="8:8" ht="15.75" customHeight="1">
      <c r="A86" s="594"/>
      <c r="B86" s="385"/>
      <c r="C86" s="328" t="s">
        <v>222</v>
      </c>
      <c r="D86" s="453"/>
      <c r="E86" s="325">
        <v>0.0</v>
      </c>
      <c r="F86" s="325">
        <v>0.0</v>
      </c>
      <c r="G86" s="325">
        <f t="shared" si="65" ref="G86:T86">SUMPRODUCT($C$70:$C$71:$C$72,G70:G71:G72)/100000</f>
        <v>0.0</v>
      </c>
      <c r="H86" s="325">
        <f t="shared" si="65"/>
        <v>0.0</v>
      </c>
      <c r="I86" s="325">
        <f t="shared" si="65"/>
        <v>0.0</v>
      </c>
      <c r="J86" s="325">
        <f t="shared" si="65"/>
        <v>0.0</v>
      </c>
      <c r="K86" s="325">
        <f t="shared" si="65"/>
        <v>0.0</v>
      </c>
      <c r="L86" s="325">
        <f t="shared" si="65"/>
        <v>0.0</v>
      </c>
      <c r="M86" s="325">
        <f t="shared" si="65"/>
        <v>0.0</v>
      </c>
      <c r="N86" s="325">
        <f t="shared" si="65"/>
        <v>0.0</v>
      </c>
      <c r="O86" s="325">
        <f t="shared" si="65"/>
        <v>0.0</v>
      </c>
      <c r="P86" s="325">
        <f t="shared" si="65"/>
        <v>0.0</v>
      </c>
      <c r="Q86" s="325">
        <f t="shared" si="65"/>
        <v>0.0</v>
      </c>
      <c r="R86" s="325">
        <f t="shared" si="65"/>
        <v>0.0</v>
      </c>
      <c r="S86" s="325">
        <f t="shared" si="65"/>
        <v>0.0</v>
      </c>
      <c r="T86" s="325">
        <f t="shared" si="65"/>
        <v>0.0</v>
      </c>
      <c r="U86" s="521">
        <f t="shared" si="66" ref="U86:V86">SUMPRODUCT($D$70:$D$71:$D$72,U70:U71:U72)/100000</f>
        <v>0.0</v>
      </c>
      <c r="V86" s="521">
        <f t="shared" si="66"/>
        <v>0.0</v>
      </c>
      <c r="W86" s="521">
        <v>0.0</v>
      </c>
      <c r="X86" s="521">
        <v>0.0273663</v>
      </c>
      <c r="Y86" s="521">
        <f t="shared" si="67" ref="Y86:AB86">SUMPRODUCT($D$70:$D$71:$D$72,Y70:Y71:Y72)/100000</f>
        <v>0.0</v>
      </c>
      <c r="Z86" s="521">
        <f t="shared" si="67"/>
        <v>0.0</v>
      </c>
      <c r="AA86" s="521">
        <f t="shared" si="67"/>
        <v>0.0</v>
      </c>
      <c r="AB86" s="521">
        <f t="shared" si="67"/>
        <v>0.0</v>
      </c>
    </row>
    <row r="87" spans="8:8" ht="15.75" customHeight="1">
      <c r="A87" s="595"/>
      <c r="B87" s="385"/>
      <c r="C87" s="328" t="s">
        <v>223</v>
      </c>
      <c r="D87" s="386"/>
      <c r="E87" s="330">
        <v>0.0</v>
      </c>
      <c r="F87" s="330">
        <v>0.0</v>
      </c>
      <c r="G87" s="330">
        <f t="shared" si="68" ref="G87:T87">SUMPRODUCT($C$73:$C$74:$C$75:$C$76,G73:G74:G75:G76)/100000</f>
        <v>0.0</v>
      </c>
      <c r="H87" s="330">
        <f t="shared" si="68"/>
        <v>0.0</v>
      </c>
      <c r="I87" s="330">
        <f t="shared" si="68"/>
        <v>0.0</v>
      </c>
      <c r="J87" s="330">
        <f t="shared" si="68"/>
        <v>0.0</v>
      </c>
      <c r="K87" s="330">
        <f t="shared" si="68"/>
        <v>0.0</v>
      </c>
      <c r="L87" s="330">
        <f t="shared" si="68"/>
        <v>0.0</v>
      </c>
      <c r="M87" s="330">
        <f t="shared" si="68"/>
        <v>0.0</v>
      </c>
      <c r="N87" s="330">
        <f t="shared" si="68"/>
        <v>0.0</v>
      </c>
      <c r="O87" s="330">
        <f t="shared" si="68"/>
        <v>0.0</v>
      </c>
      <c r="P87" s="330">
        <f t="shared" si="68"/>
        <v>0.0</v>
      </c>
      <c r="Q87" s="330">
        <f t="shared" si="68"/>
        <v>0.0</v>
      </c>
      <c r="R87" s="330">
        <f t="shared" si="68"/>
        <v>0.0</v>
      </c>
      <c r="S87" s="330">
        <f t="shared" si="68"/>
        <v>0.0</v>
      </c>
      <c r="T87" s="330">
        <f t="shared" si="68"/>
        <v>0.0</v>
      </c>
      <c r="U87" s="523">
        <f t="shared" si="69" ref="U87:V87">SUMPRODUCT($D$73:$D$74:$D$75:$D$76,U73:U74:U75:U76)/100000</f>
        <v>0.0</v>
      </c>
      <c r="V87" s="523">
        <f t="shared" si="69"/>
        <v>0.0</v>
      </c>
      <c r="W87" s="523">
        <v>0.034323</v>
      </c>
      <c r="X87" s="523">
        <v>0.0137292</v>
      </c>
      <c r="Y87" s="523">
        <f t="shared" si="70" ref="Y87:AB87">SUMPRODUCT($D$73:$D$74:$D$75:$D$76,Y73:Y74:Y75:Y76)/100000</f>
        <v>0.0</v>
      </c>
      <c r="Z87" s="523">
        <f t="shared" si="70"/>
        <v>0.0</v>
      </c>
      <c r="AA87" s="523">
        <f t="shared" si="70"/>
        <v>0.0</v>
      </c>
      <c r="AB87" s="523">
        <f t="shared" si="70"/>
        <v>0.0</v>
      </c>
    </row>
    <row r="88" spans="8:8" ht="15.75" customHeight="1">
      <c r="A88" s="587"/>
      <c r="B88" s="385"/>
      <c r="C88" s="332" t="s">
        <v>224</v>
      </c>
      <c r="D88" s="386"/>
      <c r="E88" s="330">
        <v>0.0</v>
      </c>
      <c r="F88" s="330">
        <v>0.0</v>
      </c>
      <c r="G88" s="330">
        <f t="shared" si="71" ref="G88:T88">SUMPRODUCT($C$77:$C$78:$C$79,G77:G78:G79)/100000</f>
        <v>0.0</v>
      </c>
      <c r="H88" s="330">
        <f t="shared" si="71"/>
        <v>0.0</v>
      </c>
      <c r="I88" s="330">
        <f t="shared" si="71"/>
        <v>0.0</v>
      </c>
      <c r="J88" s="330">
        <f t="shared" si="71"/>
        <v>0.0</v>
      </c>
      <c r="K88" s="330">
        <f t="shared" si="71"/>
        <v>0.0</v>
      </c>
      <c r="L88" s="330">
        <f t="shared" si="71"/>
        <v>0.0</v>
      </c>
      <c r="M88" s="330">
        <f t="shared" si="71"/>
        <v>0.0</v>
      </c>
      <c r="N88" s="330">
        <f t="shared" si="71"/>
        <v>0.0</v>
      </c>
      <c r="O88" s="330">
        <f t="shared" si="71"/>
        <v>0.0</v>
      </c>
      <c r="P88" s="330">
        <f t="shared" si="71"/>
        <v>0.0</v>
      </c>
      <c r="Q88" s="330">
        <f t="shared" si="71"/>
        <v>0.0</v>
      </c>
      <c r="R88" s="330">
        <f t="shared" si="71"/>
        <v>0.0</v>
      </c>
      <c r="S88" s="330">
        <f t="shared" si="71"/>
        <v>0.0</v>
      </c>
      <c r="T88" s="330">
        <f t="shared" si="71"/>
        <v>0.0</v>
      </c>
      <c r="U88" s="523">
        <f t="shared" si="72" ref="U88:V88">SUMPRODUCT($D$77:$D$78:$D$79,U77:U78:U79)/100000</f>
        <v>0.0</v>
      </c>
      <c r="V88" s="523">
        <f t="shared" si="72"/>
        <v>0.0</v>
      </c>
      <c r="W88" s="523">
        <v>0.0022881999999999998</v>
      </c>
      <c r="X88" s="523">
        <v>0.0022881999999999998</v>
      </c>
      <c r="Y88" s="523">
        <f t="shared" si="73" ref="Y88:AB88">SUMPRODUCT($D$77:$D$78:$D$79,Y77:Y78:Y79)/100000</f>
        <v>0.0</v>
      </c>
      <c r="Z88" s="523">
        <f t="shared" si="73"/>
        <v>0.0</v>
      </c>
      <c r="AA88" s="523">
        <f t="shared" si="73"/>
        <v>0.0</v>
      </c>
      <c r="AB88" s="523">
        <f t="shared" si="73"/>
        <v>0.0</v>
      </c>
    </row>
    <row r="89" spans="8:8" ht="15.75" customHeight="1">
      <c r="A89" s="587"/>
      <c r="B89" s="385"/>
      <c r="C89" s="328" t="s">
        <v>225</v>
      </c>
      <c r="D89" s="386"/>
      <c r="E89" s="330">
        <v>0.0</v>
      </c>
      <c r="F89" s="330">
        <v>0.0</v>
      </c>
      <c r="G89" s="330">
        <f t="shared" si="74" ref="G89:T89">SUMPRODUCT($C$80:$C$81,G80:G81)/100000</f>
        <v>0.0</v>
      </c>
      <c r="H89" s="330">
        <f t="shared" si="74"/>
        <v>0.0</v>
      </c>
      <c r="I89" s="330">
        <f t="shared" si="74"/>
        <v>0.0</v>
      </c>
      <c r="J89" s="330">
        <f t="shared" si="74"/>
        <v>0.0</v>
      </c>
      <c r="K89" s="330">
        <f t="shared" si="74"/>
        <v>0.0</v>
      </c>
      <c r="L89" s="330">
        <f t="shared" si="74"/>
        <v>0.0</v>
      </c>
      <c r="M89" s="330">
        <f t="shared" si="74"/>
        <v>0.0</v>
      </c>
      <c r="N89" s="330">
        <f t="shared" si="74"/>
        <v>0.0</v>
      </c>
      <c r="O89" s="330">
        <f t="shared" si="74"/>
        <v>0.0</v>
      </c>
      <c r="P89" s="330">
        <f t="shared" si="74"/>
        <v>0.0</v>
      </c>
      <c r="Q89" s="330">
        <f t="shared" si="74"/>
        <v>0.0</v>
      </c>
      <c r="R89" s="330">
        <f t="shared" si="74"/>
        <v>0.0</v>
      </c>
      <c r="S89" s="330">
        <f t="shared" si="74"/>
        <v>0.0</v>
      </c>
      <c r="T89" s="330">
        <f t="shared" si="74"/>
        <v>0.0</v>
      </c>
      <c r="U89" s="523">
        <f t="shared" si="75" ref="U89:V89">SUMPRODUCT($D$80:$D$81,U80:U81)/100000</f>
        <v>0.0</v>
      </c>
      <c r="V89" s="523">
        <f t="shared" si="75"/>
        <v>0.0</v>
      </c>
      <c r="W89" s="523">
        <v>0.08243900000000001</v>
      </c>
      <c r="X89" s="523">
        <v>0.04648</v>
      </c>
      <c r="Y89" s="523">
        <f t="shared" si="76" ref="Y89:AB89">SUMPRODUCT($D$80:$D$81,Y80:Y81)/100000</f>
        <v>0.0</v>
      </c>
      <c r="Z89" s="523">
        <f t="shared" si="76"/>
        <v>0.0</v>
      </c>
      <c r="AA89" s="523">
        <f t="shared" si="76"/>
        <v>0.0</v>
      </c>
      <c r="AB89" s="523">
        <f t="shared" si="76"/>
        <v>0.0</v>
      </c>
    </row>
    <row r="90" spans="8:8" ht="15.75" customHeight="1">
      <c r="A90" s="603"/>
      <c r="B90" s="387"/>
      <c r="C90" s="431" t="s">
        <v>187</v>
      </c>
      <c r="D90" s="389"/>
      <c r="E90" s="390">
        <f t="shared" si="77" ref="E90:AB90">SUM(E86:E89)</f>
        <v>0.0</v>
      </c>
      <c r="F90" s="391">
        <f t="shared" si="77"/>
        <v>0.0</v>
      </c>
      <c r="G90" s="391">
        <f t="shared" si="77"/>
        <v>0.0</v>
      </c>
      <c r="H90" s="391">
        <f t="shared" si="77"/>
        <v>0.0</v>
      </c>
      <c r="I90" s="391">
        <f t="shared" si="77"/>
        <v>0.0</v>
      </c>
      <c r="J90" s="391">
        <f t="shared" si="77"/>
        <v>0.0</v>
      </c>
      <c r="K90" s="391">
        <f t="shared" si="77"/>
        <v>0.0</v>
      </c>
      <c r="L90" s="391">
        <f t="shared" si="77"/>
        <v>0.0</v>
      </c>
      <c r="M90" s="391">
        <f t="shared" si="77"/>
        <v>0.0</v>
      </c>
      <c r="N90" s="391">
        <f t="shared" si="77"/>
        <v>0.0</v>
      </c>
      <c r="O90" s="391">
        <f t="shared" si="77"/>
        <v>0.0</v>
      </c>
      <c r="P90" s="391">
        <f t="shared" si="77"/>
        <v>0.0</v>
      </c>
      <c r="Q90" s="391">
        <f t="shared" si="77"/>
        <v>0.0</v>
      </c>
      <c r="R90" s="391">
        <f t="shared" si="77"/>
        <v>0.0</v>
      </c>
      <c r="S90" s="391">
        <f t="shared" si="77"/>
        <v>0.0</v>
      </c>
      <c r="T90" s="391">
        <f t="shared" si="77"/>
        <v>0.0</v>
      </c>
      <c r="U90" s="391">
        <f t="shared" si="77"/>
        <v>0.0</v>
      </c>
      <c r="V90" s="391">
        <f t="shared" si="77"/>
        <v>0.0</v>
      </c>
      <c r="W90" s="391">
        <f t="shared" si="77"/>
        <v>0.11905020000000001</v>
      </c>
      <c r="X90" s="391">
        <f t="shared" si="77"/>
        <v>0.08986369999999999</v>
      </c>
      <c r="Y90" s="391">
        <f t="shared" si="77"/>
        <v>0.0</v>
      </c>
      <c r="Z90" s="391">
        <f t="shared" si="77"/>
        <v>0.0</v>
      </c>
      <c r="AA90" s="391">
        <f t="shared" si="77"/>
        <v>0.0</v>
      </c>
      <c r="AB90" s="392">
        <f t="shared" si="77"/>
        <v>0.0</v>
      </c>
    </row>
    <row r="91" spans="8:8" ht="15.75" customHeight="1">
      <c r="A91" s="394"/>
      <c r="B91" s="394"/>
      <c r="C91" s="394"/>
      <c r="D91" s="394"/>
      <c r="G91" s="394"/>
      <c r="H91" s="394"/>
      <c r="I91" s="394"/>
      <c r="J91" s="394"/>
      <c r="K91" s="394"/>
      <c r="L91" s="394"/>
      <c r="M91" s="394"/>
      <c r="N91" s="394"/>
      <c r="O91" s="394"/>
      <c r="P91" s="394"/>
      <c r="Q91" s="475"/>
      <c r="R91" s="475"/>
      <c r="S91" s="394"/>
      <c r="T91" s="394"/>
      <c r="U91" s="394"/>
      <c r="V91" s="394"/>
      <c r="Y91" s="477"/>
      <c r="Z91" s="477"/>
      <c r="AA91" s="394"/>
      <c r="AB91" s="394"/>
    </row>
    <row r="92" spans="8:8" ht="15.75" customHeight="1">
      <c r="A92" s="394"/>
      <c r="B92" s="394"/>
      <c r="C92" s="394"/>
      <c r="D92" s="394"/>
      <c r="G92" s="394"/>
      <c r="H92" s="394"/>
      <c r="I92" s="394"/>
      <c r="J92" s="394"/>
      <c r="K92" s="394"/>
      <c r="L92" s="394"/>
      <c r="M92" s="394"/>
      <c r="N92" s="394"/>
      <c r="O92" s="394"/>
      <c r="P92" s="394"/>
      <c r="Q92" s="475"/>
      <c r="R92" s="475"/>
      <c r="S92" s="394"/>
      <c r="T92" s="394"/>
      <c r="U92" s="394"/>
      <c r="V92" s="394"/>
      <c r="Y92" s="477"/>
      <c r="Z92" s="477"/>
      <c r="AA92" s="394"/>
      <c r="AB92" s="394"/>
    </row>
    <row r="93" spans="8:8" ht="15.75" customHeight="1">
      <c r="A93" s="394"/>
      <c r="B93" s="394"/>
      <c r="C93" s="394"/>
      <c r="D93" s="394"/>
      <c r="G93" s="394"/>
      <c r="H93" s="394"/>
      <c r="I93" s="394"/>
      <c r="J93" s="394"/>
      <c r="K93" s="394"/>
      <c r="L93" s="394"/>
      <c r="M93" s="394"/>
      <c r="N93" s="394"/>
      <c r="O93" s="394"/>
      <c r="P93" s="394"/>
      <c r="Q93" s="475"/>
      <c r="R93" s="475"/>
      <c r="S93" s="394"/>
      <c r="T93" s="394"/>
      <c r="U93" s="394"/>
      <c r="V93" s="394"/>
      <c r="Y93" s="477"/>
      <c r="Z93" s="477"/>
      <c r="AA93" s="394"/>
      <c r="AB93" s="394"/>
    </row>
    <row r="94" spans="8:8" ht="15.75" customHeight="1">
      <c r="A94" s="394"/>
      <c r="B94" s="394"/>
      <c r="C94" s="394"/>
      <c r="D94" s="394"/>
      <c r="G94" s="394"/>
      <c r="H94" s="394"/>
      <c r="I94" s="394"/>
      <c r="J94" s="394"/>
      <c r="K94" s="394"/>
      <c r="L94" s="394"/>
      <c r="M94" s="394"/>
      <c r="N94" s="394"/>
      <c r="O94" s="394"/>
      <c r="P94" s="394"/>
      <c r="Q94" s="475"/>
      <c r="R94" s="475"/>
      <c r="S94" s="394"/>
      <c r="T94" s="394"/>
      <c r="U94" s="394"/>
      <c r="V94" s="394"/>
      <c r="Y94" s="477"/>
      <c r="Z94" s="477"/>
      <c r="AA94" s="394"/>
      <c r="AB94" s="394"/>
    </row>
    <row r="95" spans="8:8" ht="15.75" customHeight="1">
      <c r="A95" s="394"/>
      <c r="B95" s="394"/>
      <c r="C95" s="394"/>
      <c r="D95" s="394"/>
      <c r="G95" s="394"/>
      <c r="H95" s="394"/>
      <c r="I95" s="394"/>
      <c r="J95" s="394"/>
      <c r="K95" s="394"/>
      <c r="L95" s="394"/>
      <c r="M95" s="394"/>
      <c r="N95" s="394"/>
      <c r="O95" s="394"/>
      <c r="P95" s="394"/>
      <c r="Q95" s="475"/>
      <c r="R95" s="475"/>
      <c r="S95" s="394"/>
      <c r="T95" s="394"/>
      <c r="U95" s="394"/>
      <c r="V95" s="394"/>
      <c r="Y95" s="477"/>
      <c r="Z95" s="477"/>
      <c r="AA95" s="394"/>
      <c r="AB95" s="394"/>
    </row>
    <row r="96" spans="8:8" ht="15.75" customHeight="1">
      <c r="A96" s="394"/>
      <c r="B96" s="394"/>
      <c r="C96" s="394"/>
      <c r="D96" s="394"/>
      <c r="G96" s="394"/>
      <c r="H96" s="394"/>
      <c r="I96" s="394"/>
      <c r="J96" s="394"/>
      <c r="K96" s="394"/>
      <c r="L96" s="394"/>
      <c r="M96" s="394"/>
      <c r="N96" s="394"/>
      <c r="O96" s="394"/>
      <c r="P96" s="394"/>
      <c r="Q96" s="475"/>
      <c r="R96" s="475"/>
      <c r="S96" s="394"/>
      <c r="T96" s="394"/>
      <c r="U96" s="394"/>
      <c r="V96" s="394"/>
      <c r="Y96" s="477"/>
      <c r="Z96" s="477"/>
      <c r="AA96" s="394"/>
      <c r="AB96" s="394"/>
    </row>
    <row r="97" spans="8:8" ht="15.75" customHeight="1">
      <c r="A97" s="394"/>
      <c r="B97" s="394"/>
      <c r="C97" s="394"/>
      <c r="D97" s="394"/>
      <c r="G97" s="394"/>
      <c r="H97" s="394"/>
      <c r="I97" s="394"/>
      <c r="J97" s="394"/>
      <c r="K97" s="394"/>
      <c r="L97" s="394"/>
      <c r="M97" s="394"/>
      <c r="N97" s="394"/>
      <c r="O97" s="394"/>
      <c r="P97" s="394"/>
      <c r="Q97" s="475"/>
      <c r="R97" s="475"/>
      <c r="S97" s="394"/>
      <c r="T97" s="394"/>
      <c r="U97" s="394"/>
      <c r="V97" s="394"/>
      <c r="Y97" s="477"/>
      <c r="Z97" s="477"/>
      <c r="AA97" s="394"/>
      <c r="AB97" s="394"/>
    </row>
    <row r="98" spans="8:8" ht="15.75" customHeight="1">
      <c r="A98" s="394"/>
      <c r="B98" s="394"/>
      <c r="C98" s="394"/>
      <c r="D98" s="394"/>
      <c r="G98" s="394"/>
      <c r="H98" s="394"/>
      <c r="I98" s="394"/>
      <c r="J98" s="394"/>
      <c r="K98" s="394"/>
      <c r="L98" s="394"/>
      <c r="M98" s="394"/>
      <c r="N98" s="394"/>
      <c r="O98" s="394"/>
      <c r="P98" s="394"/>
      <c r="Q98" s="475"/>
      <c r="R98" s="475"/>
      <c r="S98" s="394"/>
      <c r="T98" s="394"/>
      <c r="U98" s="394"/>
      <c r="V98" s="394"/>
      <c r="Y98" s="477"/>
      <c r="Z98" s="477"/>
      <c r="AA98" s="394"/>
      <c r="AB98" s="394"/>
    </row>
    <row r="99" spans="8:8" ht="15.75" customHeight="1">
      <c r="A99" s="394"/>
      <c r="B99" s="394"/>
      <c r="C99" s="394"/>
      <c r="D99" s="394"/>
      <c r="G99" s="394"/>
      <c r="H99" s="394"/>
      <c r="I99" s="394"/>
      <c r="J99" s="394"/>
      <c r="K99" s="394"/>
      <c r="L99" s="394"/>
      <c r="M99" s="394"/>
      <c r="N99" s="394"/>
      <c r="O99" s="394"/>
      <c r="P99" s="394"/>
      <c r="Q99" s="475"/>
      <c r="R99" s="475"/>
      <c r="S99" s="394"/>
      <c r="T99" s="394"/>
      <c r="U99" s="394"/>
      <c r="V99" s="394"/>
      <c r="Y99" s="477"/>
      <c r="Z99" s="477"/>
      <c r="AA99" s="394"/>
      <c r="AB99" s="394"/>
    </row>
    <row r="100" spans="8:8" ht="15.75" customHeight="1">
      <c r="A100" s="394"/>
      <c r="B100" s="394"/>
      <c r="C100" s="394"/>
      <c r="D100" s="394"/>
      <c r="G100" s="394"/>
      <c r="H100" s="394"/>
      <c r="I100" s="394"/>
      <c r="J100" s="394"/>
      <c r="K100" s="394"/>
      <c r="L100" s="394"/>
      <c r="M100" s="394"/>
      <c r="N100" s="394"/>
      <c r="O100" s="394"/>
      <c r="P100" s="394"/>
      <c r="Q100" s="475"/>
      <c r="R100" s="475"/>
      <c r="S100" s="394"/>
      <c r="T100" s="394"/>
      <c r="U100" s="394"/>
      <c r="V100" s="394"/>
      <c r="Y100" s="477"/>
      <c r="Z100" s="477"/>
      <c r="AA100" s="394"/>
      <c r="AB100" s="394"/>
    </row>
    <row r="101" spans="8:8" ht="15.75" customHeight="1">
      <c r="A101" s="394"/>
      <c r="B101" s="394"/>
      <c r="C101" s="394"/>
      <c r="D101" s="394"/>
      <c r="G101" s="394"/>
      <c r="H101" s="394"/>
      <c r="I101" s="394"/>
      <c r="J101" s="394"/>
      <c r="K101" s="394"/>
      <c r="L101" s="394"/>
      <c r="M101" s="394"/>
      <c r="N101" s="394"/>
      <c r="O101" s="394"/>
      <c r="P101" s="394"/>
      <c r="Q101" s="475"/>
      <c r="R101" s="475"/>
      <c r="S101" s="394"/>
      <c r="T101" s="394"/>
      <c r="U101" s="394"/>
      <c r="V101" s="394"/>
      <c r="Y101" s="477"/>
      <c r="Z101" s="477"/>
      <c r="AA101" s="394"/>
      <c r="AB101" s="394"/>
    </row>
    <row r="102" spans="8:8" ht="15.75" customHeight="1">
      <c r="A102" s="394"/>
      <c r="B102" s="394"/>
      <c r="C102" s="394"/>
      <c r="D102" s="394"/>
      <c r="G102" s="394"/>
      <c r="H102" s="394"/>
      <c r="I102" s="394"/>
      <c r="J102" s="394"/>
      <c r="K102" s="394"/>
      <c r="L102" s="394"/>
      <c r="M102" s="394"/>
      <c r="N102" s="394"/>
      <c r="O102" s="394"/>
      <c r="P102" s="394"/>
      <c r="Q102" s="475"/>
      <c r="R102" s="475"/>
      <c r="S102" s="394"/>
      <c r="T102" s="394"/>
      <c r="U102" s="394"/>
      <c r="V102" s="394"/>
      <c r="Y102" s="477"/>
      <c r="Z102" s="477"/>
      <c r="AA102" s="394"/>
      <c r="AB102" s="394"/>
    </row>
    <row r="103" spans="8:8" ht="15.75" customHeight="1">
      <c r="A103" s="394"/>
      <c r="B103" s="394"/>
      <c r="C103" s="394"/>
      <c r="D103" s="394"/>
      <c r="G103" s="394"/>
      <c r="H103" s="394"/>
      <c r="I103" s="394"/>
      <c r="J103" s="394"/>
      <c r="K103" s="394"/>
      <c r="L103" s="394"/>
      <c r="M103" s="394"/>
      <c r="N103" s="394"/>
      <c r="O103" s="394"/>
      <c r="P103" s="394"/>
      <c r="Q103" s="475"/>
      <c r="R103" s="475"/>
      <c r="S103" s="394"/>
      <c r="T103" s="394"/>
      <c r="U103" s="394"/>
      <c r="V103" s="394"/>
      <c r="Y103" s="477"/>
      <c r="Z103" s="477"/>
      <c r="AA103" s="394"/>
      <c r="AB103" s="394"/>
    </row>
    <row r="104" spans="8:8" ht="15.75" customHeight="1">
      <c r="A104" s="394"/>
      <c r="B104" s="394"/>
      <c r="C104" s="394"/>
      <c r="D104" s="394"/>
      <c r="G104" s="394"/>
      <c r="H104" s="394"/>
      <c r="I104" s="394"/>
      <c r="J104" s="394"/>
      <c r="K104" s="394"/>
      <c r="L104" s="394"/>
      <c r="M104" s="394"/>
      <c r="N104" s="394"/>
      <c r="O104" s="394"/>
      <c r="P104" s="394"/>
      <c r="Q104" s="475"/>
      <c r="R104" s="475"/>
      <c r="S104" s="394"/>
      <c r="T104" s="394"/>
      <c r="U104" s="394"/>
      <c r="V104" s="394"/>
      <c r="Y104" s="477"/>
      <c r="Z104" s="477"/>
      <c r="AA104" s="394"/>
      <c r="AB104" s="394"/>
    </row>
    <row r="105" spans="8:8" ht="15.75" customHeight="1">
      <c r="A105" s="394"/>
      <c r="B105" s="394"/>
      <c r="C105" s="394"/>
      <c r="D105" s="394"/>
      <c r="G105" s="394"/>
      <c r="H105" s="394"/>
      <c r="I105" s="394"/>
      <c r="J105" s="394"/>
      <c r="K105" s="394"/>
      <c r="L105" s="394"/>
      <c r="M105" s="394"/>
      <c r="N105" s="394"/>
      <c r="O105" s="394"/>
      <c r="P105" s="394"/>
      <c r="Q105" s="475"/>
      <c r="R105" s="475"/>
      <c r="S105" s="394"/>
      <c r="T105" s="394"/>
      <c r="U105" s="394"/>
      <c r="V105" s="394"/>
      <c r="Y105" s="477"/>
      <c r="Z105" s="477"/>
      <c r="AA105" s="394"/>
      <c r="AB105" s="394"/>
    </row>
    <row r="106" spans="8:8" ht="15.75" customHeight="1">
      <c r="A106" s="394"/>
      <c r="B106" s="394"/>
      <c r="C106" s="394"/>
      <c r="D106" s="394"/>
      <c r="G106" s="394"/>
      <c r="H106" s="394"/>
      <c r="I106" s="394"/>
      <c r="J106" s="394"/>
      <c r="K106" s="394"/>
      <c r="L106" s="394"/>
      <c r="M106" s="394"/>
      <c r="N106" s="394"/>
      <c r="O106" s="394"/>
      <c r="P106" s="394"/>
      <c r="Q106" s="475"/>
      <c r="R106" s="475"/>
      <c r="S106" s="394"/>
      <c r="T106" s="394"/>
      <c r="U106" s="394"/>
      <c r="V106" s="394"/>
      <c r="Y106" s="477"/>
      <c r="Z106" s="477"/>
      <c r="AA106" s="394"/>
      <c r="AB106" s="394"/>
    </row>
    <row r="107" spans="8:8" ht="15.75" customHeight="1">
      <c r="A107" s="394"/>
      <c r="B107" s="394"/>
      <c r="C107" s="394"/>
      <c r="D107" s="394"/>
      <c r="G107" s="394"/>
      <c r="H107" s="394"/>
      <c r="I107" s="394"/>
      <c r="J107" s="394"/>
      <c r="K107" s="394"/>
      <c r="L107" s="394"/>
      <c r="M107" s="394"/>
      <c r="N107" s="394"/>
      <c r="O107" s="394"/>
      <c r="P107" s="394"/>
      <c r="Q107" s="475"/>
      <c r="R107" s="475"/>
      <c r="S107" s="394"/>
      <c r="T107" s="394"/>
      <c r="U107" s="394"/>
      <c r="V107" s="394"/>
      <c r="Y107" s="477"/>
      <c r="Z107" s="477"/>
      <c r="AA107" s="394"/>
      <c r="AB107" s="394"/>
    </row>
    <row r="108" spans="8:8" ht="15.75" customHeight="1">
      <c r="A108" s="394"/>
      <c r="B108" s="394"/>
      <c r="C108" s="394"/>
      <c r="D108" s="394"/>
      <c r="G108" s="394"/>
      <c r="H108" s="394"/>
      <c r="I108" s="394"/>
      <c r="J108" s="394"/>
      <c r="K108" s="394"/>
      <c r="L108" s="394"/>
      <c r="M108" s="394"/>
      <c r="N108" s="394"/>
      <c r="O108" s="394"/>
      <c r="P108" s="394"/>
      <c r="Q108" s="475"/>
      <c r="R108" s="475"/>
      <c r="S108" s="394"/>
      <c r="T108" s="394"/>
      <c r="U108" s="394"/>
      <c r="V108" s="394"/>
      <c r="Y108" s="477"/>
      <c r="Z108" s="477"/>
      <c r="AA108" s="394"/>
      <c r="AB108" s="394"/>
    </row>
    <row r="109" spans="8:8" ht="15.75" customHeight="1">
      <c r="A109" s="394"/>
      <c r="B109" s="394"/>
      <c r="C109" s="394"/>
      <c r="D109" s="394"/>
      <c r="G109" s="394"/>
      <c r="H109" s="394"/>
      <c r="I109" s="394"/>
      <c r="J109" s="394"/>
      <c r="K109" s="394"/>
      <c r="L109" s="394"/>
      <c r="M109" s="394"/>
      <c r="N109" s="394"/>
      <c r="O109" s="394"/>
      <c r="P109" s="394"/>
      <c r="Q109" s="475"/>
      <c r="R109" s="475"/>
      <c r="S109" s="394"/>
      <c r="T109" s="394"/>
      <c r="U109" s="394"/>
      <c r="V109" s="394"/>
      <c r="Y109" s="477"/>
      <c r="Z109" s="477"/>
      <c r="AA109" s="394"/>
      <c r="AB109" s="394"/>
    </row>
    <row r="110" spans="8:8" ht="15.75" customHeight="1">
      <c r="A110" s="394"/>
      <c r="B110" s="394"/>
      <c r="C110" s="394"/>
      <c r="D110" s="394"/>
      <c r="G110" s="394"/>
      <c r="H110" s="394"/>
      <c r="I110" s="394"/>
      <c r="J110" s="394"/>
      <c r="K110" s="394"/>
      <c r="L110" s="394"/>
      <c r="M110" s="394"/>
      <c r="N110" s="394"/>
      <c r="O110" s="394"/>
      <c r="P110" s="394"/>
      <c r="Q110" s="475"/>
      <c r="R110" s="475"/>
      <c r="S110" s="394"/>
      <c r="T110" s="394"/>
      <c r="U110" s="394"/>
      <c r="V110" s="394"/>
      <c r="Y110" s="477"/>
      <c r="Z110" s="477"/>
      <c r="AA110" s="394"/>
      <c r="AB110" s="394"/>
    </row>
    <row r="111" spans="8:8" ht="15.75" customHeight="1">
      <c r="A111" s="394"/>
      <c r="B111" s="394"/>
      <c r="C111" s="394"/>
      <c r="D111" s="394"/>
      <c r="G111" s="394"/>
      <c r="H111" s="394"/>
      <c r="I111" s="394"/>
      <c r="J111" s="394"/>
      <c r="K111" s="394"/>
      <c r="L111" s="394"/>
      <c r="M111" s="394"/>
      <c r="N111" s="394"/>
      <c r="O111" s="394"/>
      <c r="P111" s="394"/>
      <c r="Q111" s="475"/>
      <c r="R111" s="475"/>
      <c r="S111" s="394"/>
      <c r="T111" s="394"/>
      <c r="U111" s="394"/>
      <c r="V111" s="394"/>
      <c r="Y111" s="477"/>
      <c r="Z111" s="477"/>
      <c r="AA111" s="394"/>
      <c r="AB111" s="394"/>
    </row>
    <row r="112" spans="8:8" ht="15.75" customHeight="1">
      <c r="A112" s="394"/>
      <c r="B112" s="394"/>
      <c r="C112" s="394"/>
      <c r="D112" s="394"/>
      <c r="G112" s="394"/>
      <c r="H112" s="394"/>
      <c r="I112" s="394"/>
      <c r="J112" s="394"/>
      <c r="K112" s="394"/>
      <c r="L112" s="394"/>
      <c r="M112" s="394"/>
      <c r="N112" s="394"/>
      <c r="O112" s="394"/>
      <c r="P112" s="394"/>
      <c r="Q112" s="475"/>
      <c r="R112" s="475"/>
      <c r="S112" s="394"/>
      <c r="T112" s="394"/>
      <c r="U112" s="394"/>
      <c r="V112" s="394"/>
      <c r="Y112" s="477"/>
      <c r="Z112" s="477"/>
      <c r="AA112" s="394"/>
      <c r="AB112" s="394"/>
    </row>
    <row r="113" spans="8:8" ht="15.75" customHeight="1">
      <c r="A113" s="394"/>
      <c r="B113" s="394"/>
      <c r="C113" s="394"/>
      <c r="D113" s="394"/>
      <c r="G113" s="394"/>
      <c r="H113" s="394"/>
      <c r="I113" s="394"/>
      <c r="J113" s="394"/>
      <c r="K113" s="394"/>
      <c r="L113" s="394"/>
      <c r="M113" s="394"/>
      <c r="N113" s="394"/>
      <c r="O113" s="394"/>
      <c r="P113" s="394"/>
      <c r="Q113" s="475"/>
      <c r="R113" s="475"/>
      <c r="S113" s="394"/>
      <c r="T113" s="394"/>
      <c r="U113" s="394"/>
      <c r="V113" s="394"/>
      <c r="Y113" s="477"/>
      <c r="Z113" s="477"/>
      <c r="AA113" s="394"/>
      <c r="AB113" s="394"/>
    </row>
    <row r="114" spans="8:8" ht="15.75" customHeight="1">
      <c r="A114" s="394"/>
      <c r="B114" s="394"/>
      <c r="C114" s="394"/>
      <c r="D114" s="394"/>
      <c r="G114" s="394"/>
      <c r="H114" s="394"/>
      <c r="I114" s="394"/>
      <c r="J114" s="394"/>
      <c r="K114" s="394"/>
      <c r="L114" s="394"/>
      <c r="M114" s="394"/>
      <c r="N114" s="394"/>
      <c r="O114" s="394"/>
      <c r="P114" s="394"/>
      <c r="Q114" s="475"/>
      <c r="R114" s="475"/>
      <c r="S114" s="394"/>
      <c r="T114" s="394"/>
      <c r="U114" s="394"/>
      <c r="V114" s="394"/>
      <c r="Y114" s="477"/>
      <c r="Z114" s="477"/>
      <c r="AA114" s="394"/>
      <c r="AB114" s="394"/>
    </row>
    <row r="115" spans="8:8" ht="15.75" customHeight="1">
      <c r="A115" s="394"/>
      <c r="B115" s="394"/>
      <c r="C115" s="394"/>
      <c r="D115" s="394"/>
      <c r="G115" s="394"/>
      <c r="H115" s="394"/>
      <c r="I115" s="394"/>
      <c r="J115" s="394"/>
      <c r="K115" s="394"/>
      <c r="L115" s="394"/>
      <c r="M115" s="394"/>
      <c r="N115" s="394"/>
      <c r="O115" s="394"/>
      <c r="P115" s="394"/>
      <c r="Q115" s="475"/>
      <c r="R115" s="475"/>
      <c r="S115" s="394"/>
      <c r="T115" s="394"/>
      <c r="U115" s="394"/>
      <c r="V115" s="394"/>
      <c r="Y115" s="477"/>
      <c r="Z115" s="477"/>
      <c r="AA115" s="394"/>
      <c r="AB115" s="394"/>
    </row>
    <row r="116" spans="8:8" ht="15.75" customHeight="1">
      <c r="A116" s="394"/>
      <c r="B116" s="394"/>
      <c r="C116" s="394"/>
      <c r="D116" s="394"/>
      <c r="G116" s="394"/>
      <c r="H116" s="394"/>
      <c r="I116" s="394"/>
      <c r="J116" s="394"/>
      <c r="K116" s="394"/>
      <c r="L116" s="394"/>
      <c r="M116" s="394"/>
      <c r="N116" s="394"/>
      <c r="O116" s="394"/>
      <c r="P116" s="394"/>
      <c r="Q116" s="475"/>
      <c r="R116" s="475"/>
      <c r="S116" s="394"/>
      <c r="T116" s="394"/>
      <c r="U116" s="394"/>
      <c r="V116" s="394"/>
      <c r="Y116" s="477"/>
      <c r="Z116" s="477"/>
      <c r="AA116" s="394"/>
      <c r="AB116" s="394"/>
    </row>
    <row r="117" spans="8:8" ht="15.75" customHeight="1">
      <c r="A117" s="394"/>
      <c r="B117" s="394"/>
      <c r="C117" s="394"/>
      <c r="D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475"/>
      <c r="R117" s="475"/>
      <c r="S117" s="394"/>
      <c r="T117" s="394"/>
      <c r="U117" s="394"/>
      <c r="V117" s="394"/>
      <c r="Y117" s="477"/>
      <c r="Z117" s="477"/>
      <c r="AA117" s="394"/>
      <c r="AB117" s="394"/>
    </row>
    <row r="118" spans="8:8" ht="15.75" customHeight="1">
      <c r="A118" s="394"/>
      <c r="B118" s="394"/>
      <c r="C118" s="394"/>
      <c r="D118" s="394"/>
      <c r="G118" s="394"/>
      <c r="H118" s="394"/>
      <c r="I118" s="394"/>
      <c r="J118" s="394"/>
      <c r="K118" s="394"/>
      <c r="L118" s="394"/>
      <c r="M118" s="394"/>
      <c r="N118" s="394"/>
      <c r="O118" s="394"/>
      <c r="P118" s="394"/>
      <c r="Q118" s="475"/>
      <c r="R118" s="475"/>
      <c r="S118" s="394"/>
      <c r="T118" s="394"/>
      <c r="U118" s="394"/>
      <c r="V118" s="394"/>
      <c r="Y118" s="477"/>
      <c r="Z118" s="477"/>
      <c r="AA118" s="394"/>
      <c r="AB118" s="394"/>
    </row>
    <row r="119" spans="8:8" ht="15.75" customHeight="1">
      <c r="A119" s="394"/>
      <c r="B119" s="394"/>
      <c r="C119" s="394"/>
      <c r="D119" s="394"/>
      <c r="G119" s="394"/>
      <c r="H119" s="394"/>
      <c r="I119" s="394"/>
      <c r="J119" s="394"/>
      <c r="K119" s="394"/>
      <c r="L119" s="394"/>
      <c r="M119" s="394"/>
      <c r="N119" s="394"/>
      <c r="O119" s="394"/>
      <c r="P119" s="394"/>
      <c r="Q119" s="475"/>
      <c r="R119" s="475"/>
      <c r="S119" s="394"/>
      <c r="T119" s="394"/>
      <c r="U119" s="394"/>
      <c r="V119" s="394"/>
      <c r="Y119" s="477"/>
      <c r="Z119" s="477"/>
      <c r="AA119" s="394"/>
      <c r="AB119" s="394"/>
    </row>
    <row r="120" spans="8:8" ht="15.75" customHeight="1">
      <c r="A120" s="394"/>
      <c r="B120" s="394"/>
      <c r="C120" s="394"/>
      <c r="D120" s="394"/>
      <c r="G120" s="394"/>
      <c r="H120" s="394"/>
      <c r="I120" s="394"/>
      <c r="J120" s="394"/>
      <c r="K120" s="394"/>
      <c r="L120" s="394"/>
      <c r="M120" s="394"/>
      <c r="N120" s="394"/>
      <c r="O120" s="394"/>
      <c r="P120" s="394"/>
      <c r="Q120" s="475"/>
      <c r="R120" s="475"/>
      <c r="S120" s="394"/>
      <c r="T120" s="394"/>
      <c r="U120" s="394"/>
      <c r="V120" s="394"/>
      <c r="Y120" s="477"/>
      <c r="Z120" s="477"/>
      <c r="AA120" s="394"/>
      <c r="AB120" s="394"/>
    </row>
    <row r="121" spans="8:8" ht="15.75" customHeight="1">
      <c r="A121" s="394"/>
      <c r="B121" s="394"/>
      <c r="C121" s="394"/>
      <c r="D121" s="394"/>
      <c r="G121" s="394"/>
      <c r="H121" s="394"/>
      <c r="I121" s="394"/>
      <c r="J121" s="394"/>
      <c r="K121" s="394"/>
      <c r="L121" s="394"/>
      <c r="M121" s="394"/>
      <c r="N121" s="394"/>
      <c r="O121" s="394"/>
      <c r="P121" s="394"/>
      <c r="Q121" s="475"/>
      <c r="R121" s="475"/>
      <c r="S121" s="394"/>
      <c r="T121" s="394"/>
      <c r="U121" s="394"/>
      <c r="V121" s="394"/>
      <c r="Y121" s="477"/>
      <c r="Z121" s="477"/>
      <c r="AA121" s="394"/>
      <c r="AB121" s="394"/>
    </row>
    <row r="122" spans="8:8" ht="15.75" customHeight="1">
      <c r="A122" s="394"/>
      <c r="B122" s="394"/>
      <c r="C122" s="394"/>
      <c r="D122" s="394"/>
      <c r="G122" s="394"/>
      <c r="H122" s="394"/>
      <c r="I122" s="394"/>
      <c r="J122" s="394"/>
      <c r="K122" s="394"/>
      <c r="L122" s="394"/>
      <c r="M122" s="394"/>
      <c r="N122" s="394"/>
      <c r="O122" s="394"/>
      <c r="P122" s="394"/>
      <c r="Q122" s="475"/>
      <c r="R122" s="475"/>
      <c r="S122" s="394"/>
      <c r="T122" s="394"/>
      <c r="U122" s="394"/>
      <c r="V122" s="394"/>
      <c r="Y122" s="477"/>
      <c r="Z122" s="477"/>
      <c r="AA122" s="394"/>
      <c r="AB122" s="394"/>
    </row>
    <row r="123" spans="8:8" ht="15.75" customHeight="1">
      <c r="A123" s="394"/>
      <c r="B123" s="394"/>
      <c r="C123" s="394"/>
      <c r="D123" s="394"/>
      <c r="G123" s="394"/>
      <c r="H123" s="394"/>
      <c r="I123" s="394"/>
      <c r="J123" s="394"/>
      <c r="K123" s="394"/>
      <c r="L123" s="394"/>
      <c r="M123" s="394"/>
      <c r="N123" s="394"/>
      <c r="O123" s="394"/>
      <c r="P123" s="394"/>
      <c r="Q123" s="475"/>
      <c r="R123" s="475"/>
      <c r="S123" s="394"/>
      <c r="T123" s="394"/>
      <c r="U123" s="394"/>
      <c r="V123" s="394"/>
      <c r="Y123" s="477"/>
      <c r="Z123" s="477"/>
      <c r="AA123" s="394"/>
      <c r="AB123" s="394"/>
    </row>
    <row r="124" spans="8:8" ht="15.75" customHeight="1">
      <c r="A124" s="394"/>
      <c r="B124" s="394"/>
      <c r="C124" s="394"/>
      <c r="D124" s="394"/>
      <c r="G124" s="394"/>
      <c r="H124" s="394"/>
      <c r="I124" s="394"/>
      <c r="J124" s="394"/>
      <c r="K124" s="394"/>
      <c r="L124" s="394"/>
      <c r="M124" s="394"/>
      <c r="N124" s="394"/>
      <c r="O124" s="394"/>
      <c r="P124" s="394"/>
      <c r="Q124" s="475"/>
      <c r="R124" s="475"/>
      <c r="S124" s="394"/>
      <c r="T124" s="394"/>
      <c r="U124" s="394"/>
      <c r="V124" s="394"/>
      <c r="Y124" s="477"/>
      <c r="Z124" s="477"/>
      <c r="AA124" s="394"/>
      <c r="AB124" s="394"/>
    </row>
    <row r="125" spans="8:8" ht="15.75" customHeight="1">
      <c r="A125" s="394"/>
      <c r="B125" s="394"/>
      <c r="C125" s="394"/>
      <c r="D125" s="394"/>
      <c r="G125" s="394"/>
      <c r="H125" s="394"/>
      <c r="I125" s="394"/>
      <c r="J125" s="394"/>
      <c r="K125" s="394"/>
      <c r="L125" s="394"/>
      <c r="M125" s="394"/>
      <c r="N125" s="394"/>
      <c r="O125" s="394"/>
      <c r="P125" s="394"/>
      <c r="Q125" s="475"/>
      <c r="R125" s="475"/>
      <c r="S125" s="394"/>
      <c r="T125" s="394"/>
      <c r="U125" s="394"/>
      <c r="V125" s="394"/>
      <c r="Y125" s="477"/>
      <c r="Z125" s="477"/>
      <c r="AA125" s="394"/>
      <c r="AB125" s="394"/>
    </row>
    <row r="126" spans="8:8" ht="15.75" customHeight="1">
      <c r="A126" s="394"/>
      <c r="B126" s="394"/>
      <c r="C126" s="394"/>
      <c r="D126" s="394"/>
      <c r="G126" s="394"/>
      <c r="H126" s="394"/>
      <c r="I126" s="394"/>
      <c r="J126" s="394"/>
      <c r="K126" s="394"/>
      <c r="L126" s="394"/>
      <c r="M126" s="394"/>
      <c r="N126" s="394"/>
      <c r="O126" s="394"/>
      <c r="P126" s="394"/>
      <c r="Q126" s="475"/>
      <c r="R126" s="475"/>
      <c r="S126" s="394"/>
      <c r="T126" s="394"/>
      <c r="U126" s="394"/>
      <c r="V126" s="394"/>
      <c r="Y126" s="477"/>
      <c r="Z126" s="477"/>
      <c r="AA126" s="394"/>
      <c r="AB126" s="394"/>
    </row>
    <row r="127" spans="8:8" ht="15.75" customHeight="1">
      <c r="A127" s="394"/>
      <c r="B127" s="394"/>
      <c r="C127" s="394"/>
      <c r="D127" s="394"/>
      <c r="G127" s="394"/>
      <c r="H127" s="394"/>
      <c r="I127" s="394"/>
      <c r="J127" s="394"/>
      <c r="K127" s="394"/>
      <c r="L127" s="394"/>
      <c r="M127" s="394"/>
      <c r="N127" s="394"/>
      <c r="O127" s="394"/>
      <c r="P127" s="394"/>
      <c r="Q127" s="475"/>
      <c r="R127" s="475"/>
      <c r="S127" s="394"/>
      <c r="T127" s="394"/>
      <c r="U127" s="394"/>
      <c r="V127" s="394"/>
      <c r="Y127" s="477"/>
      <c r="Z127" s="477"/>
      <c r="AA127" s="394"/>
      <c r="AB127" s="394"/>
    </row>
    <row r="128" spans="8:8" ht="15.75" customHeight="1">
      <c r="A128" s="394"/>
      <c r="B128" s="394"/>
      <c r="C128" s="394"/>
      <c r="D128" s="394"/>
      <c r="G128" s="394"/>
      <c r="H128" s="394"/>
      <c r="I128" s="394"/>
      <c r="J128" s="394"/>
      <c r="K128" s="394"/>
      <c r="L128" s="394"/>
      <c r="M128" s="394"/>
      <c r="N128" s="394"/>
      <c r="O128" s="394"/>
      <c r="P128" s="394"/>
      <c r="Q128" s="475"/>
      <c r="R128" s="475"/>
      <c r="S128" s="394"/>
      <c r="T128" s="394"/>
      <c r="U128" s="394"/>
      <c r="V128" s="394"/>
      <c r="Y128" s="477"/>
      <c r="Z128" s="477"/>
      <c r="AA128" s="394"/>
      <c r="AB128" s="394"/>
    </row>
    <row r="129" spans="8:8" ht="15.75" customHeight="1">
      <c r="A129" s="394"/>
      <c r="B129" s="394"/>
      <c r="C129" s="394"/>
      <c r="D129" s="394"/>
      <c r="G129" s="394"/>
      <c r="H129" s="394"/>
      <c r="I129" s="394"/>
      <c r="J129" s="394"/>
      <c r="K129" s="394"/>
      <c r="L129" s="394"/>
      <c r="M129" s="394"/>
      <c r="N129" s="394"/>
      <c r="O129" s="394"/>
      <c r="P129" s="394"/>
      <c r="Q129" s="475"/>
      <c r="R129" s="475"/>
      <c r="S129" s="394"/>
      <c r="T129" s="394"/>
      <c r="U129" s="394"/>
      <c r="V129" s="394"/>
      <c r="Y129" s="477"/>
      <c r="Z129" s="477"/>
      <c r="AA129" s="394"/>
      <c r="AB129" s="394"/>
    </row>
    <row r="130" spans="8:8" ht="15.75" customHeight="1">
      <c r="A130" s="394"/>
      <c r="B130" s="394"/>
      <c r="C130" s="394"/>
      <c r="D130" s="394"/>
      <c r="G130" s="394"/>
      <c r="H130" s="394"/>
      <c r="I130" s="394"/>
      <c r="J130" s="394"/>
      <c r="K130" s="394"/>
      <c r="L130" s="394"/>
      <c r="M130" s="394"/>
      <c r="N130" s="394"/>
      <c r="O130" s="394"/>
      <c r="P130" s="394"/>
      <c r="Q130" s="475"/>
      <c r="R130" s="475"/>
      <c r="S130" s="394"/>
      <c r="T130" s="394"/>
      <c r="U130" s="394"/>
      <c r="V130" s="394"/>
      <c r="Y130" s="477"/>
      <c r="Z130" s="477"/>
      <c r="AA130" s="394"/>
      <c r="AB130" s="394"/>
    </row>
    <row r="131" spans="8:8" ht="15.75" customHeight="1">
      <c r="A131" s="394"/>
      <c r="B131" s="394"/>
      <c r="C131" s="394"/>
      <c r="D131" s="394"/>
      <c r="G131" s="394"/>
      <c r="H131" s="394"/>
      <c r="I131" s="394"/>
      <c r="J131" s="394"/>
      <c r="K131" s="394"/>
      <c r="L131" s="394"/>
      <c r="M131" s="394"/>
      <c r="N131" s="394"/>
      <c r="O131" s="394"/>
      <c r="P131" s="394"/>
      <c r="Q131" s="475"/>
      <c r="R131" s="475"/>
      <c r="S131" s="394"/>
      <c r="T131" s="394"/>
      <c r="U131" s="394"/>
      <c r="V131" s="394"/>
      <c r="Y131" s="477"/>
      <c r="Z131" s="477"/>
      <c r="AA131" s="394"/>
      <c r="AB131" s="394"/>
    </row>
    <row r="132" spans="8:8" ht="15.75" customHeight="1">
      <c r="A132" s="394"/>
      <c r="B132" s="394"/>
      <c r="C132" s="394"/>
      <c r="D132" s="394"/>
      <c r="G132" s="394"/>
      <c r="H132" s="394"/>
      <c r="I132" s="394"/>
      <c r="J132" s="394"/>
      <c r="K132" s="394"/>
      <c r="L132" s="394"/>
      <c r="M132" s="394"/>
      <c r="N132" s="394"/>
      <c r="O132" s="394"/>
      <c r="P132" s="394"/>
      <c r="Q132" s="475"/>
      <c r="R132" s="475"/>
      <c r="S132" s="394"/>
      <c r="T132" s="394"/>
      <c r="U132" s="394"/>
      <c r="V132" s="394"/>
      <c r="Y132" s="477"/>
      <c r="Z132" s="477"/>
      <c r="AA132" s="394"/>
      <c r="AB132" s="394"/>
    </row>
    <row r="133" spans="8:8" ht="15.75" customHeight="1">
      <c r="A133" s="394"/>
      <c r="B133" s="394"/>
      <c r="C133" s="394"/>
      <c r="D133" s="394"/>
      <c r="G133" s="394"/>
      <c r="H133" s="394"/>
      <c r="I133" s="394"/>
      <c r="J133" s="394"/>
      <c r="K133" s="394"/>
      <c r="L133" s="394"/>
      <c r="M133" s="394"/>
      <c r="N133" s="394"/>
      <c r="O133" s="394"/>
      <c r="P133" s="394"/>
      <c r="Q133" s="475"/>
      <c r="R133" s="475"/>
      <c r="S133" s="394"/>
      <c r="T133" s="394"/>
      <c r="U133" s="394"/>
      <c r="V133" s="394"/>
      <c r="Y133" s="477"/>
      <c r="Z133" s="477"/>
      <c r="AA133" s="394"/>
      <c r="AB133" s="394"/>
    </row>
    <row r="134" spans="8:8" ht="15.75" customHeight="1">
      <c r="A134" s="394"/>
      <c r="B134" s="394"/>
      <c r="C134" s="394"/>
      <c r="D134" s="394"/>
      <c r="G134" s="394"/>
      <c r="H134" s="394"/>
      <c r="I134" s="394"/>
      <c r="J134" s="394"/>
      <c r="K134" s="394"/>
      <c r="L134" s="394"/>
      <c r="M134" s="394"/>
      <c r="N134" s="394"/>
      <c r="O134" s="394"/>
      <c r="P134" s="394"/>
      <c r="Q134" s="475"/>
      <c r="R134" s="475"/>
      <c r="S134" s="394"/>
      <c r="T134" s="394"/>
      <c r="U134" s="394"/>
      <c r="V134" s="394"/>
      <c r="Y134" s="477"/>
      <c r="Z134" s="477"/>
      <c r="AA134" s="394"/>
      <c r="AB134" s="394"/>
    </row>
    <row r="135" spans="8:8" ht="15.75" customHeight="1">
      <c r="A135" s="394"/>
      <c r="B135" s="394"/>
      <c r="C135" s="394"/>
      <c r="D135" s="394"/>
      <c r="G135" s="394"/>
      <c r="H135" s="394"/>
      <c r="I135" s="394"/>
      <c r="J135" s="394"/>
      <c r="K135" s="394"/>
      <c r="L135" s="394"/>
      <c r="M135" s="394"/>
      <c r="N135" s="394"/>
      <c r="O135" s="394"/>
      <c r="P135" s="394"/>
      <c r="Q135" s="475"/>
      <c r="R135" s="475"/>
      <c r="S135" s="394"/>
      <c r="T135" s="394"/>
      <c r="U135" s="394"/>
      <c r="V135" s="394"/>
      <c r="Y135" s="477"/>
      <c r="Z135" s="477"/>
      <c r="AA135" s="394"/>
      <c r="AB135" s="394"/>
    </row>
    <row r="136" spans="8:8" ht="15.75" customHeight="1">
      <c r="A136" s="394"/>
      <c r="B136" s="394"/>
      <c r="C136" s="394"/>
      <c r="D136" s="394"/>
      <c r="G136" s="394"/>
      <c r="H136" s="394"/>
      <c r="I136" s="394"/>
      <c r="J136" s="394"/>
      <c r="K136" s="394"/>
      <c r="L136" s="394"/>
      <c r="M136" s="394"/>
      <c r="N136" s="394"/>
      <c r="O136" s="394"/>
      <c r="P136" s="394"/>
      <c r="Q136" s="475"/>
      <c r="R136" s="475"/>
      <c r="S136" s="394"/>
      <c r="T136" s="394"/>
      <c r="U136" s="394"/>
      <c r="V136" s="394"/>
      <c r="Y136" s="477"/>
      <c r="Z136" s="477"/>
      <c r="AA136" s="394"/>
      <c r="AB136" s="394"/>
    </row>
    <row r="137" spans="8:8" ht="15.75" customHeight="1">
      <c r="A137" s="394"/>
      <c r="B137" s="394"/>
      <c r="C137" s="394"/>
      <c r="D137" s="394"/>
      <c r="G137" s="394"/>
      <c r="H137" s="394"/>
      <c r="I137" s="394"/>
      <c r="J137" s="394"/>
      <c r="K137" s="394"/>
      <c r="L137" s="394"/>
      <c r="M137" s="394"/>
      <c r="N137" s="394"/>
      <c r="O137" s="394"/>
      <c r="P137" s="394"/>
      <c r="Q137" s="475"/>
      <c r="R137" s="475"/>
      <c r="S137" s="394"/>
      <c r="T137" s="394"/>
      <c r="U137" s="394"/>
      <c r="V137" s="394"/>
      <c r="Y137" s="477"/>
      <c r="Z137" s="477"/>
      <c r="AA137" s="394"/>
      <c r="AB137" s="394"/>
    </row>
    <row r="138" spans="8:8" ht="15.75" customHeight="1">
      <c r="A138" s="394"/>
      <c r="B138" s="394"/>
      <c r="C138" s="394"/>
      <c r="D138" s="394"/>
      <c r="G138" s="394"/>
      <c r="H138" s="394"/>
      <c r="I138" s="394"/>
      <c r="J138" s="394"/>
      <c r="K138" s="394"/>
      <c r="L138" s="394"/>
      <c r="M138" s="394"/>
      <c r="N138" s="394"/>
      <c r="O138" s="394"/>
      <c r="P138" s="394"/>
      <c r="Q138" s="475"/>
      <c r="R138" s="475"/>
      <c r="S138" s="394"/>
      <c r="T138" s="394"/>
      <c r="U138" s="394"/>
      <c r="V138" s="394"/>
      <c r="Y138" s="477"/>
      <c r="Z138" s="477"/>
      <c r="AA138" s="394"/>
      <c r="AB138" s="394"/>
    </row>
    <row r="139" spans="8:8" ht="15.75" customHeight="1">
      <c r="A139" s="394"/>
      <c r="B139" s="394"/>
      <c r="C139" s="394"/>
      <c r="D139" s="394"/>
      <c r="G139" s="394"/>
      <c r="H139" s="394"/>
      <c r="I139" s="394"/>
      <c r="J139" s="394"/>
      <c r="K139" s="394"/>
      <c r="L139" s="394"/>
      <c r="M139" s="394"/>
      <c r="N139" s="394"/>
      <c r="O139" s="394"/>
      <c r="P139" s="394"/>
      <c r="Q139" s="475"/>
      <c r="R139" s="475"/>
      <c r="S139" s="394"/>
      <c r="T139" s="394"/>
      <c r="U139" s="394"/>
      <c r="V139" s="394"/>
      <c r="Y139" s="477"/>
      <c r="Z139" s="477"/>
      <c r="AA139" s="394"/>
      <c r="AB139" s="394"/>
    </row>
    <row r="140" spans="8:8" ht="15.75" customHeight="1">
      <c r="A140" s="394"/>
      <c r="B140" s="394"/>
      <c r="C140" s="394"/>
      <c r="D140" s="394"/>
      <c r="G140" s="394"/>
      <c r="H140" s="394"/>
      <c r="I140" s="394"/>
      <c r="J140" s="394"/>
      <c r="K140" s="394"/>
      <c r="L140" s="394"/>
      <c r="M140" s="394"/>
      <c r="N140" s="394"/>
      <c r="O140" s="394"/>
      <c r="P140" s="394"/>
      <c r="Q140" s="475"/>
      <c r="R140" s="475"/>
      <c r="S140" s="394"/>
      <c r="T140" s="394"/>
      <c r="U140" s="394"/>
      <c r="V140" s="394"/>
      <c r="Y140" s="477"/>
      <c r="Z140" s="477"/>
      <c r="AA140" s="394"/>
      <c r="AB140" s="394"/>
    </row>
    <row r="141" spans="8:8" ht="15.75" customHeight="1">
      <c r="A141" s="394"/>
      <c r="B141" s="394"/>
      <c r="C141" s="394"/>
      <c r="D141" s="394"/>
      <c r="G141" s="394"/>
      <c r="H141" s="394"/>
      <c r="I141" s="394"/>
      <c r="J141" s="394"/>
      <c r="K141" s="394"/>
      <c r="L141" s="394"/>
      <c r="M141" s="394"/>
      <c r="N141" s="394"/>
      <c r="O141" s="394"/>
      <c r="P141" s="394"/>
      <c r="Q141" s="475"/>
      <c r="R141" s="475"/>
      <c r="S141" s="394"/>
      <c r="T141" s="394"/>
      <c r="U141" s="394"/>
      <c r="V141" s="394"/>
      <c r="Y141" s="477"/>
      <c r="Z141" s="477"/>
      <c r="AA141" s="394"/>
      <c r="AB141" s="394"/>
    </row>
    <row r="142" spans="8:8" ht="15.75" customHeight="1">
      <c r="A142" s="394"/>
      <c r="B142" s="394"/>
      <c r="C142" s="394"/>
      <c r="D142" s="394"/>
      <c r="G142" s="394"/>
      <c r="H142" s="394"/>
      <c r="I142" s="394"/>
      <c r="J142" s="394"/>
      <c r="K142" s="394"/>
      <c r="L142" s="394"/>
      <c r="M142" s="394"/>
      <c r="N142" s="394"/>
      <c r="O142" s="394"/>
      <c r="P142" s="394"/>
      <c r="Q142" s="475"/>
      <c r="R142" s="475"/>
      <c r="S142" s="394"/>
      <c r="T142" s="394"/>
      <c r="U142" s="394"/>
      <c r="V142" s="394"/>
      <c r="Y142" s="477"/>
      <c r="Z142" s="477"/>
      <c r="AA142" s="394"/>
      <c r="AB142" s="394"/>
    </row>
    <row r="143" spans="8:8" ht="15.75" customHeight="1">
      <c r="A143" s="394"/>
      <c r="B143" s="394"/>
      <c r="C143" s="394"/>
      <c r="D143" s="394"/>
      <c r="G143" s="394"/>
      <c r="H143" s="394"/>
      <c r="I143" s="394"/>
      <c r="J143" s="394"/>
      <c r="K143" s="394"/>
      <c r="L143" s="394"/>
      <c r="M143" s="394"/>
      <c r="N143" s="394"/>
      <c r="O143" s="394"/>
      <c r="P143" s="394"/>
      <c r="Q143" s="475"/>
      <c r="R143" s="475"/>
      <c r="S143" s="394"/>
      <c r="T143" s="394"/>
      <c r="U143" s="394"/>
      <c r="V143" s="394"/>
      <c r="Y143" s="477"/>
      <c r="Z143" s="477"/>
      <c r="AA143" s="394"/>
      <c r="AB143" s="394"/>
    </row>
    <row r="144" spans="8:8" ht="15.75" customHeight="1">
      <c r="A144" s="394"/>
      <c r="B144" s="394"/>
      <c r="C144" s="394"/>
      <c r="D144" s="394"/>
      <c r="G144" s="394"/>
      <c r="H144" s="394"/>
      <c r="I144" s="394"/>
      <c r="J144" s="394"/>
      <c r="K144" s="394"/>
      <c r="L144" s="394"/>
      <c r="M144" s="394"/>
      <c r="N144" s="394"/>
      <c r="O144" s="394"/>
      <c r="P144" s="394"/>
      <c r="Q144" s="475"/>
      <c r="R144" s="475"/>
      <c r="S144" s="394"/>
      <c r="T144" s="394"/>
      <c r="U144" s="394"/>
      <c r="V144" s="394"/>
      <c r="Y144" s="477"/>
      <c r="Z144" s="477"/>
      <c r="AA144" s="394"/>
      <c r="AB144" s="394"/>
    </row>
    <row r="145" spans="8:8" ht="15.75" customHeight="1">
      <c r="A145" s="394"/>
      <c r="B145" s="394"/>
      <c r="C145" s="394"/>
      <c r="D145" s="394"/>
      <c r="G145" s="394"/>
      <c r="H145" s="394"/>
      <c r="I145" s="394"/>
      <c r="J145" s="394"/>
      <c r="K145" s="394"/>
      <c r="L145" s="394"/>
      <c r="M145" s="394"/>
      <c r="N145" s="394"/>
      <c r="O145" s="394"/>
      <c r="P145" s="394"/>
      <c r="Q145" s="475"/>
      <c r="R145" s="475"/>
      <c r="S145" s="394"/>
      <c r="T145" s="394"/>
      <c r="U145" s="394"/>
      <c r="V145" s="394"/>
      <c r="Y145" s="477"/>
      <c r="Z145" s="477"/>
      <c r="AA145" s="394"/>
      <c r="AB145" s="394"/>
    </row>
    <row r="146" spans="8:8" ht="15.75" customHeight="1">
      <c r="A146" s="394"/>
      <c r="B146" s="394"/>
      <c r="C146" s="394"/>
      <c r="D146" s="394"/>
      <c r="G146" s="394"/>
      <c r="H146" s="394"/>
      <c r="I146" s="394"/>
      <c r="J146" s="394"/>
      <c r="K146" s="394"/>
      <c r="L146" s="394"/>
      <c r="M146" s="394"/>
      <c r="N146" s="394"/>
      <c r="O146" s="394"/>
      <c r="P146" s="394"/>
      <c r="Q146" s="475"/>
      <c r="R146" s="475"/>
      <c r="S146" s="394"/>
      <c r="T146" s="394"/>
      <c r="U146" s="394"/>
      <c r="V146" s="394"/>
      <c r="Y146" s="477"/>
      <c r="Z146" s="477"/>
      <c r="AA146" s="394"/>
      <c r="AB146" s="394"/>
    </row>
    <row r="147" spans="8:8" ht="15.75" customHeight="1">
      <c r="A147" s="394"/>
      <c r="B147" s="394"/>
      <c r="C147" s="394"/>
      <c r="D147" s="394"/>
      <c r="G147" s="394"/>
      <c r="H147" s="394"/>
      <c r="I147" s="394"/>
      <c r="J147" s="394"/>
      <c r="K147" s="394"/>
      <c r="L147" s="394"/>
      <c r="M147" s="394"/>
      <c r="N147" s="394"/>
      <c r="O147" s="394"/>
      <c r="P147" s="394"/>
      <c r="Q147" s="475"/>
      <c r="R147" s="475"/>
      <c r="S147" s="394"/>
      <c r="T147" s="394"/>
      <c r="U147" s="394"/>
      <c r="V147" s="394"/>
      <c r="Y147" s="477"/>
      <c r="Z147" s="477"/>
      <c r="AA147" s="394"/>
      <c r="AB147" s="394"/>
    </row>
    <row r="148" spans="8:8" ht="15.75" customHeight="1">
      <c r="A148" s="394"/>
      <c r="B148" s="394"/>
      <c r="C148" s="394"/>
      <c r="D148" s="394"/>
      <c r="G148" s="394"/>
      <c r="H148" s="394"/>
      <c r="I148" s="394"/>
      <c r="J148" s="394"/>
      <c r="K148" s="394"/>
      <c r="L148" s="394"/>
      <c r="M148" s="394"/>
      <c r="N148" s="394"/>
      <c r="O148" s="394"/>
      <c r="P148" s="394"/>
      <c r="Q148" s="475"/>
      <c r="R148" s="475"/>
      <c r="S148" s="394"/>
      <c r="T148" s="394"/>
      <c r="U148" s="394"/>
      <c r="V148" s="394"/>
      <c r="Y148" s="477"/>
      <c r="Z148" s="477"/>
      <c r="AA148" s="394"/>
      <c r="AB148" s="394"/>
    </row>
    <row r="149" spans="8:8" ht="15.75" customHeight="1">
      <c r="A149" s="394"/>
      <c r="B149" s="394"/>
      <c r="C149" s="394"/>
      <c r="D149" s="394"/>
      <c r="G149" s="394"/>
      <c r="H149" s="394"/>
      <c r="I149" s="394"/>
      <c r="J149" s="394"/>
      <c r="K149" s="394"/>
      <c r="L149" s="394"/>
      <c r="M149" s="394"/>
      <c r="N149" s="394"/>
      <c r="O149" s="394"/>
      <c r="P149" s="394"/>
      <c r="Q149" s="475"/>
      <c r="R149" s="475"/>
      <c r="S149" s="394"/>
      <c r="T149" s="394"/>
      <c r="U149" s="394"/>
      <c r="V149" s="394"/>
      <c r="Y149" s="477"/>
      <c r="Z149" s="477"/>
      <c r="AA149" s="394"/>
      <c r="AB149" s="394"/>
    </row>
    <row r="150" spans="8:8" ht="15.75" customHeight="1">
      <c r="A150" s="394"/>
      <c r="B150" s="394"/>
      <c r="C150" s="394"/>
      <c r="D150" s="394"/>
      <c r="G150" s="394"/>
      <c r="H150" s="394"/>
      <c r="I150" s="394"/>
      <c r="J150" s="394"/>
      <c r="K150" s="394"/>
      <c r="L150" s="394"/>
      <c r="M150" s="394"/>
      <c r="N150" s="394"/>
      <c r="O150" s="394"/>
      <c r="P150" s="394"/>
      <c r="Q150" s="475"/>
      <c r="R150" s="475"/>
      <c r="S150" s="394"/>
      <c r="T150" s="394"/>
      <c r="U150" s="394"/>
      <c r="V150" s="394"/>
      <c r="Y150" s="477"/>
      <c r="Z150" s="477"/>
      <c r="AA150" s="394"/>
      <c r="AB150" s="394"/>
    </row>
    <row r="151" spans="8:8" ht="15.75" customHeight="1">
      <c r="A151" s="394"/>
      <c r="B151" s="394"/>
      <c r="C151" s="394"/>
      <c r="D151" s="394"/>
      <c r="G151" s="394"/>
      <c r="H151" s="394"/>
      <c r="I151" s="394"/>
      <c r="J151" s="394"/>
      <c r="K151" s="394"/>
      <c r="L151" s="394"/>
      <c r="M151" s="394"/>
      <c r="N151" s="394"/>
      <c r="O151" s="394"/>
      <c r="P151" s="394"/>
      <c r="Q151" s="475"/>
      <c r="R151" s="475"/>
      <c r="S151" s="394"/>
      <c r="T151" s="394"/>
      <c r="U151" s="394"/>
      <c r="V151" s="394"/>
      <c r="Y151" s="477"/>
      <c r="Z151" s="477"/>
      <c r="AA151" s="394"/>
      <c r="AB151" s="394"/>
    </row>
    <row r="152" spans="8:8" ht="15.75" customHeight="1">
      <c r="A152" s="394"/>
      <c r="B152" s="394"/>
      <c r="C152" s="394"/>
      <c r="D152" s="394"/>
      <c r="G152" s="394"/>
      <c r="H152" s="394"/>
      <c r="I152" s="394"/>
      <c r="J152" s="394"/>
      <c r="K152" s="394"/>
      <c r="L152" s="394"/>
      <c r="M152" s="394"/>
      <c r="N152" s="394"/>
      <c r="O152" s="394"/>
      <c r="P152" s="394"/>
      <c r="Q152" s="475"/>
      <c r="R152" s="475"/>
      <c r="S152" s="394"/>
      <c r="T152" s="394"/>
      <c r="U152" s="394"/>
      <c r="V152" s="394"/>
      <c r="Y152" s="477"/>
      <c r="Z152" s="477"/>
      <c r="AA152" s="394"/>
      <c r="AB152" s="394"/>
    </row>
    <row r="153" spans="8:8" ht="15.75" customHeight="1">
      <c r="A153" s="394"/>
      <c r="B153" s="394"/>
      <c r="C153" s="394"/>
      <c r="D153" s="394"/>
      <c r="G153" s="394"/>
      <c r="H153" s="394"/>
      <c r="I153" s="394"/>
      <c r="J153" s="394"/>
      <c r="K153" s="394"/>
      <c r="L153" s="394"/>
      <c r="M153" s="394"/>
      <c r="N153" s="394"/>
      <c r="O153" s="394"/>
      <c r="P153" s="394"/>
      <c r="Q153" s="475"/>
      <c r="R153" s="475"/>
      <c r="S153" s="394"/>
      <c r="T153" s="394"/>
      <c r="U153" s="394"/>
      <c r="V153" s="394"/>
      <c r="Y153" s="477"/>
      <c r="Z153" s="477"/>
      <c r="AA153" s="394"/>
      <c r="AB153" s="394"/>
    </row>
    <row r="154" spans="8:8" ht="15.75" customHeight="1">
      <c r="A154" s="394"/>
      <c r="B154" s="394"/>
      <c r="C154" s="394"/>
      <c r="D154" s="394"/>
      <c r="G154" s="394"/>
      <c r="H154" s="394"/>
      <c r="I154" s="394"/>
      <c r="J154" s="394"/>
      <c r="K154" s="394"/>
      <c r="L154" s="394"/>
      <c r="M154" s="394"/>
      <c r="N154" s="394"/>
      <c r="O154" s="394"/>
      <c r="P154" s="394"/>
      <c r="Q154" s="475"/>
      <c r="R154" s="475"/>
      <c r="S154" s="394"/>
      <c r="T154" s="394"/>
      <c r="U154" s="394"/>
      <c r="V154" s="394"/>
      <c r="Y154" s="477"/>
      <c r="Z154" s="477"/>
      <c r="AA154" s="394"/>
      <c r="AB154" s="394"/>
    </row>
    <row r="155" spans="8:8" ht="15.75" customHeight="1">
      <c r="A155" s="394"/>
      <c r="B155" s="394"/>
      <c r="C155" s="394"/>
      <c r="D155" s="394"/>
      <c r="G155" s="394"/>
      <c r="H155" s="394"/>
      <c r="I155" s="394"/>
      <c r="J155" s="394"/>
      <c r="K155" s="394"/>
      <c r="L155" s="394"/>
      <c r="M155" s="394"/>
      <c r="N155" s="394"/>
      <c r="O155" s="394"/>
      <c r="P155" s="394"/>
      <c r="Q155" s="475"/>
      <c r="R155" s="475"/>
      <c r="S155" s="394"/>
      <c r="T155" s="394"/>
      <c r="U155" s="394"/>
      <c r="V155" s="394"/>
      <c r="Y155" s="477"/>
      <c r="Z155" s="477"/>
      <c r="AA155" s="394"/>
      <c r="AB155" s="394"/>
    </row>
    <row r="156" spans="8:8" ht="15.75" customHeight="1">
      <c r="A156" s="394"/>
      <c r="B156" s="394"/>
      <c r="C156" s="394"/>
      <c r="D156" s="394"/>
      <c r="G156" s="394"/>
      <c r="H156" s="394"/>
      <c r="I156" s="394"/>
      <c r="J156" s="394"/>
      <c r="K156" s="394"/>
      <c r="L156" s="394"/>
      <c r="M156" s="394"/>
      <c r="N156" s="394"/>
      <c r="O156" s="394"/>
      <c r="P156" s="394"/>
      <c r="Q156" s="475"/>
      <c r="R156" s="475"/>
      <c r="S156" s="394"/>
      <c r="T156" s="394"/>
      <c r="U156" s="394"/>
      <c r="V156" s="394"/>
      <c r="Y156" s="477"/>
      <c r="Z156" s="477"/>
      <c r="AA156" s="394"/>
      <c r="AB156" s="394"/>
    </row>
    <row r="157" spans="8:8" ht="15.75" customHeight="1">
      <c r="A157" s="394"/>
      <c r="B157" s="394"/>
      <c r="C157" s="394"/>
      <c r="D157" s="394"/>
      <c r="G157" s="394"/>
      <c r="H157" s="394"/>
      <c r="I157" s="394"/>
      <c r="J157" s="394"/>
      <c r="K157" s="394"/>
      <c r="L157" s="394"/>
      <c r="M157" s="394"/>
      <c r="N157" s="394"/>
      <c r="O157" s="394"/>
      <c r="P157" s="394"/>
      <c r="Q157" s="475"/>
      <c r="R157" s="475"/>
      <c r="S157" s="394"/>
      <c r="T157" s="394"/>
      <c r="U157" s="394"/>
      <c r="V157" s="394"/>
      <c r="Y157" s="477"/>
      <c r="Z157" s="477"/>
      <c r="AA157" s="394"/>
      <c r="AB157" s="394"/>
    </row>
    <row r="158" spans="8:8" ht="15.75" customHeight="1">
      <c r="A158" s="394"/>
      <c r="B158" s="394"/>
      <c r="C158" s="394"/>
      <c r="D158" s="394"/>
      <c r="G158" s="394"/>
      <c r="H158" s="394"/>
      <c r="I158" s="394"/>
      <c r="J158" s="394"/>
      <c r="K158" s="394"/>
      <c r="L158" s="394"/>
      <c r="M158" s="394"/>
      <c r="N158" s="394"/>
      <c r="O158" s="394"/>
      <c r="P158" s="394"/>
      <c r="Q158" s="475"/>
      <c r="R158" s="475"/>
      <c r="S158" s="394"/>
      <c r="T158" s="394"/>
      <c r="U158" s="394"/>
      <c r="V158" s="394"/>
      <c r="Y158" s="477"/>
      <c r="Z158" s="477"/>
      <c r="AA158" s="394"/>
      <c r="AB158" s="394"/>
    </row>
    <row r="159" spans="8:8" ht="15.75" customHeight="1">
      <c r="A159" s="394"/>
      <c r="B159" s="394"/>
      <c r="C159" s="394"/>
      <c r="D159" s="394"/>
      <c r="G159" s="394"/>
      <c r="H159" s="394"/>
      <c r="I159" s="394"/>
      <c r="J159" s="394"/>
      <c r="K159" s="394"/>
      <c r="L159" s="394"/>
      <c r="M159" s="394"/>
      <c r="N159" s="394"/>
      <c r="O159" s="394"/>
      <c r="P159" s="394"/>
      <c r="Q159" s="475"/>
      <c r="R159" s="475"/>
      <c r="S159" s="394"/>
      <c r="T159" s="394"/>
      <c r="U159" s="394"/>
      <c r="V159" s="394"/>
      <c r="Y159" s="477"/>
      <c r="Z159" s="477"/>
      <c r="AA159" s="394"/>
      <c r="AB159" s="394"/>
    </row>
    <row r="160" spans="8:8" ht="15.75" customHeight="1">
      <c r="A160" s="394"/>
      <c r="B160" s="394"/>
      <c r="C160" s="394"/>
      <c r="D160" s="394"/>
      <c r="G160" s="394"/>
      <c r="H160" s="394"/>
      <c r="I160" s="394"/>
      <c r="J160" s="394"/>
      <c r="K160" s="394"/>
      <c r="L160" s="394"/>
      <c r="M160" s="394"/>
      <c r="N160" s="394"/>
      <c r="O160" s="394"/>
      <c r="P160" s="394"/>
      <c r="Q160" s="475"/>
      <c r="R160" s="475"/>
      <c r="S160" s="394"/>
      <c r="T160" s="394"/>
      <c r="U160" s="394"/>
      <c r="V160" s="394"/>
      <c r="Y160" s="477"/>
      <c r="Z160" s="477"/>
      <c r="AA160" s="394"/>
      <c r="AB160" s="394"/>
    </row>
    <row r="161" spans="8:8" ht="15.75" customHeight="1">
      <c r="A161" s="394"/>
      <c r="B161" s="394"/>
      <c r="C161" s="394"/>
      <c r="D161" s="394"/>
      <c r="G161" s="394"/>
      <c r="H161" s="394"/>
      <c r="I161" s="394"/>
      <c r="J161" s="394"/>
      <c r="K161" s="394"/>
      <c r="L161" s="394"/>
      <c r="M161" s="394"/>
      <c r="N161" s="394"/>
      <c r="O161" s="394"/>
      <c r="P161" s="394"/>
      <c r="Q161" s="475"/>
      <c r="R161" s="475"/>
      <c r="S161" s="394"/>
      <c r="T161" s="394"/>
      <c r="U161" s="394"/>
      <c r="V161" s="394"/>
      <c r="Y161" s="477"/>
      <c r="Z161" s="477"/>
      <c r="AA161" s="394"/>
      <c r="AB161" s="394"/>
    </row>
    <row r="162" spans="8:8" ht="15.75" customHeight="1">
      <c r="A162" s="394"/>
      <c r="B162" s="394"/>
      <c r="C162" s="394"/>
      <c r="D162" s="394"/>
      <c r="G162" s="394"/>
      <c r="H162" s="394"/>
      <c r="I162" s="394"/>
      <c r="J162" s="394"/>
      <c r="K162" s="394"/>
      <c r="L162" s="394"/>
      <c r="M162" s="394"/>
      <c r="N162" s="394"/>
      <c r="O162" s="394"/>
      <c r="P162" s="394"/>
      <c r="Q162" s="475"/>
      <c r="R162" s="475"/>
      <c r="S162" s="394"/>
      <c r="T162" s="394"/>
      <c r="U162" s="394"/>
      <c r="V162" s="394"/>
      <c r="Y162" s="477"/>
      <c r="Z162" s="477"/>
      <c r="AA162" s="394"/>
      <c r="AB162" s="394"/>
    </row>
    <row r="163" spans="8:8" ht="15.75" customHeight="1">
      <c r="A163" s="394"/>
      <c r="B163" s="394"/>
      <c r="C163" s="394"/>
      <c r="D163" s="394"/>
      <c r="G163" s="394"/>
      <c r="H163" s="394"/>
      <c r="I163" s="394"/>
      <c r="J163" s="394"/>
      <c r="K163" s="394"/>
      <c r="L163" s="394"/>
      <c r="M163" s="394"/>
      <c r="N163" s="394"/>
      <c r="O163" s="394"/>
      <c r="P163" s="394"/>
      <c r="Q163" s="475"/>
      <c r="R163" s="475"/>
      <c r="S163" s="394"/>
      <c r="T163" s="394"/>
      <c r="U163" s="394"/>
      <c r="V163" s="394"/>
      <c r="Y163" s="477"/>
      <c r="Z163" s="477"/>
      <c r="AA163" s="394"/>
      <c r="AB163" s="394"/>
    </row>
    <row r="164" spans="8:8" ht="15.75" customHeight="1">
      <c r="A164" s="394"/>
      <c r="B164" s="394"/>
      <c r="C164" s="394"/>
      <c r="D164" s="394"/>
      <c r="G164" s="394"/>
      <c r="H164" s="394"/>
      <c r="I164" s="394"/>
      <c r="J164" s="394"/>
      <c r="K164" s="394"/>
      <c r="L164" s="394"/>
      <c r="M164" s="394"/>
      <c r="N164" s="394"/>
      <c r="O164" s="394"/>
      <c r="P164" s="394"/>
      <c r="Q164" s="475"/>
      <c r="R164" s="475"/>
      <c r="S164" s="394"/>
      <c r="T164" s="394"/>
      <c r="U164" s="394"/>
      <c r="V164" s="394"/>
      <c r="Y164" s="477"/>
      <c r="Z164" s="477"/>
      <c r="AA164" s="394"/>
      <c r="AB164" s="394"/>
    </row>
    <row r="165" spans="8:8" ht="15.75" customHeight="1">
      <c r="A165" s="394"/>
      <c r="B165" s="394"/>
      <c r="C165" s="394"/>
      <c r="D165" s="394"/>
      <c r="G165" s="394"/>
      <c r="H165" s="394"/>
      <c r="I165" s="394"/>
      <c r="J165" s="394"/>
      <c r="K165" s="394"/>
      <c r="L165" s="394"/>
      <c r="M165" s="394"/>
      <c r="N165" s="394"/>
      <c r="O165" s="394"/>
      <c r="P165" s="394"/>
      <c r="Q165" s="475"/>
      <c r="R165" s="475"/>
      <c r="S165" s="394"/>
      <c r="T165" s="394"/>
      <c r="U165" s="394"/>
      <c r="V165" s="394"/>
      <c r="Y165" s="477"/>
      <c r="Z165" s="477"/>
      <c r="AA165" s="394"/>
      <c r="AB165" s="394"/>
    </row>
    <row r="166" spans="8:8" ht="15.75" customHeight="1">
      <c r="A166" s="394"/>
      <c r="B166" s="394"/>
      <c r="C166" s="394"/>
      <c r="D166" s="394"/>
      <c r="G166" s="394"/>
      <c r="H166" s="394"/>
      <c r="I166" s="394"/>
      <c r="J166" s="394"/>
      <c r="K166" s="394"/>
      <c r="L166" s="394"/>
      <c r="M166" s="394"/>
      <c r="N166" s="394"/>
      <c r="O166" s="394"/>
      <c r="P166" s="394"/>
      <c r="Q166" s="475"/>
      <c r="R166" s="475"/>
      <c r="S166" s="394"/>
      <c r="T166" s="394"/>
      <c r="U166" s="394"/>
      <c r="V166" s="394"/>
      <c r="Y166" s="477"/>
      <c r="Z166" s="477"/>
      <c r="AA166" s="394"/>
      <c r="AB166" s="394"/>
    </row>
    <row r="167" spans="8:8" ht="15.75" customHeight="1">
      <c r="A167" s="394"/>
      <c r="B167" s="394"/>
      <c r="C167" s="394"/>
      <c r="D167" s="394"/>
      <c r="G167" s="394"/>
      <c r="H167" s="394"/>
      <c r="I167" s="394"/>
      <c r="J167" s="394"/>
      <c r="K167" s="394"/>
      <c r="L167" s="394"/>
      <c r="M167" s="394"/>
      <c r="N167" s="394"/>
      <c r="O167" s="394"/>
      <c r="P167" s="394"/>
      <c r="Q167" s="475"/>
      <c r="R167" s="475"/>
      <c r="S167" s="394"/>
      <c r="T167" s="394"/>
      <c r="U167" s="394"/>
      <c r="V167" s="394"/>
      <c r="Y167" s="477"/>
      <c r="Z167" s="477"/>
      <c r="AA167" s="394"/>
      <c r="AB167" s="394"/>
    </row>
    <row r="168" spans="8:8" ht="15.75" customHeight="1">
      <c r="A168" s="394"/>
      <c r="B168" s="394"/>
      <c r="C168" s="394"/>
      <c r="D168" s="394"/>
      <c r="G168" s="394"/>
      <c r="H168" s="394"/>
      <c r="I168" s="394"/>
      <c r="J168" s="394"/>
      <c r="K168" s="394"/>
      <c r="L168" s="394"/>
      <c r="M168" s="394"/>
      <c r="N168" s="394"/>
      <c r="O168" s="394"/>
      <c r="P168" s="394"/>
      <c r="Q168" s="475"/>
      <c r="R168" s="475"/>
      <c r="S168" s="394"/>
      <c r="T168" s="394"/>
      <c r="U168" s="394"/>
      <c r="V168" s="394"/>
      <c r="Y168" s="477"/>
      <c r="Z168" s="477"/>
      <c r="AA168" s="394"/>
      <c r="AB168" s="394"/>
    </row>
    <row r="169" spans="8:8" ht="15.75" customHeight="1">
      <c r="A169" s="394"/>
      <c r="B169" s="394"/>
      <c r="C169" s="394"/>
      <c r="D169" s="394"/>
      <c r="G169" s="394"/>
      <c r="H169" s="394"/>
      <c r="I169" s="394"/>
      <c r="J169" s="394"/>
      <c r="K169" s="394"/>
      <c r="L169" s="394"/>
      <c r="M169" s="394"/>
      <c r="N169" s="394"/>
      <c r="O169" s="394"/>
      <c r="P169" s="394"/>
      <c r="Q169" s="475"/>
      <c r="R169" s="475"/>
      <c r="S169" s="394"/>
      <c r="T169" s="394"/>
      <c r="U169" s="394"/>
      <c r="V169" s="394"/>
      <c r="Y169" s="477"/>
      <c r="Z169" s="477"/>
      <c r="AA169" s="394"/>
      <c r="AB169" s="394"/>
    </row>
    <row r="170" spans="8:8" ht="15.75" customHeight="1">
      <c r="A170" s="394"/>
      <c r="B170" s="394"/>
      <c r="C170" s="394"/>
      <c r="D170" s="394"/>
      <c r="G170" s="394"/>
      <c r="H170" s="394"/>
      <c r="I170" s="394"/>
      <c r="J170" s="394"/>
      <c r="K170" s="394"/>
      <c r="L170" s="394"/>
      <c r="M170" s="394"/>
      <c r="N170" s="394"/>
      <c r="O170" s="394"/>
      <c r="P170" s="394"/>
      <c r="Q170" s="475"/>
      <c r="R170" s="475"/>
      <c r="S170" s="394"/>
      <c r="T170" s="394"/>
      <c r="U170" s="394"/>
      <c r="V170" s="394"/>
      <c r="Y170" s="477"/>
      <c r="Z170" s="477"/>
      <c r="AA170" s="394"/>
      <c r="AB170" s="394"/>
    </row>
    <row r="171" spans="8:8" ht="15.75" customHeight="1">
      <c r="A171" s="394"/>
      <c r="B171" s="394"/>
      <c r="C171" s="394"/>
      <c r="D171" s="394"/>
      <c r="G171" s="394"/>
      <c r="H171" s="394"/>
      <c r="I171" s="394"/>
      <c r="J171" s="394"/>
      <c r="K171" s="394"/>
      <c r="L171" s="394"/>
      <c r="M171" s="394"/>
      <c r="N171" s="394"/>
      <c r="O171" s="394"/>
      <c r="P171" s="394"/>
      <c r="Q171" s="475"/>
      <c r="R171" s="475"/>
      <c r="S171" s="394"/>
      <c r="T171" s="394"/>
      <c r="U171" s="394"/>
      <c r="V171" s="394"/>
      <c r="Y171" s="477"/>
      <c r="Z171" s="477"/>
      <c r="AA171" s="394"/>
      <c r="AB171" s="394"/>
    </row>
    <row r="172" spans="8:8" ht="15.75" customHeight="1">
      <c r="A172" s="394"/>
      <c r="B172" s="394"/>
      <c r="C172" s="394"/>
      <c r="D172" s="394"/>
      <c r="G172" s="394"/>
      <c r="H172" s="394"/>
      <c r="I172" s="394"/>
      <c r="J172" s="394"/>
      <c r="K172" s="394"/>
      <c r="L172" s="394"/>
      <c r="M172" s="394"/>
      <c r="N172" s="394"/>
      <c r="O172" s="394"/>
      <c r="P172" s="394"/>
      <c r="Q172" s="475"/>
      <c r="R172" s="475"/>
      <c r="S172" s="394"/>
      <c r="T172" s="394"/>
      <c r="U172" s="394"/>
      <c r="V172" s="394"/>
      <c r="Y172" s="477"/>
      <c r="Z172" s="477"/>
      <c r="AA172" s="394"/>
      <c r="AB172" s="394"/>
    </row>
    <row r="173" spans="8:8" ht="15.75" customHeight="1">
      <c r="A173" s="394"/>
      <c r="B173" s="394"/>
      <c r="C173" s="394"/>
      <c r="D173" s="394"/>
      <c r="G173" s="394"/>
      <c r="H173" s="394"/>
      <c r="I173" s="394"/>
      <c r="J173" s="394"/>
      <c r="K173" s="394"/>
      <c r="L173" s="394"/>
      <c r="M173" s="394"/>
      <c r="N173" s="394"/>
      <c r="O173" s="394"/>
      <c r="P173" s="394"/>
      <c r="Q173" s="475"/>
      <c r="R173" s="475"/>
      <c r="S173" s="394"/>
      <c r="T173" s="394"/>
      <c r="U173" s="394"/>
      <c r="V173" s="394"/>
      <c r="Y173" s="477"/>
      <c r="Z173" s="477"/>
      <c r="AA173" s="394"/>
      <c r="AB173" s="394"/>
    </row>
    <row r="174" spans="8:8" ht="15.75" customHeight="1">
      <c r="A174" s="394"/>
      <c r="B174" s="394"/>
      <c r="C174" s="394"/>
      <c r="D174" s="394"/>
      <c r="G174" s="394"/>
      <c r="H174" s="394"/>
      <c r="I174" s="394"/>
      <c r="J174" s="394"/>
      <c r="K174" s="394"/>
      <c r="L174" s="394"/>
      <c r="M174" s="394"/>
      <c r="N174" s="394"/>
      <c r="O174" s="394"/>
      <c r="P174" s="394"/>
      <c r="Q174" s="475"/>
      <c r="R174" s="475"/>
      <c r="S174" s="394"/>
      <c r="T174" s="394"/>
      <c r="U174" s="394"/>
      <c r="V174" s="394"/>
      <c r="Y174" s="477"/>
      <c r="Z174" s="477"/>
      <c r="AA174" s="394"/>
      <c r="AB174" s="394"/>
    </row>
    <row r="175" spans="8:8" ht="15.75" customHeight="1">
      <c r="A175" s="394"/>
      <c r="B175" s="394"/>
      <c r="C175" s="394"/>
      <c r="D175" s="394"/>
      <c r="G175" s="394"/>
      <c r="H175" s="394"/>
      <c r="I175" s="394"/>
      <c r="J175" s="394"/>
      <c r="K175" s="394"/>
      <c r="L175" s="394"/>
      <c r="M175" s="394"/>
      <c r="N175" s="394"/>
      <c r="O175" s="394"/>
      <c r="P175" s="394"/>
      <c r="Q175" s="475"/>
      <c r="R175" s="475"/>
      <c r="S175" s="394"/>
      <c r="T175" s="394"/>
      <c r="U175" s="394"/>
      <c r="V175" s="394"/>
      <c r="Y175" s="477"/>
      <c r="Z175" s="477"/>
      <c r="AA175" s="394"/>
      <c r="AB175" s="394"/>
    </row>
    <row r="176" spans="8:8" ht="15.75" customHeight="1">
      <c r="A176" s="394"/>
      <c r="B176" s="394"/>
      <c r="C176" s="394"/>
      <c r="D176" s="394"/>
      <c r="G176" s="394"/>
      <c r="H176" s="394"/>
      <c r="I176" s="394"/>
      <c r="J176" s="394"/>
      <c r="K176" s="394"/>
      <c r="L176" s="394"/>
      <c r="M176" s="394"/>
      <c r="N176" s="394"/>
      <c r="O176" s="394"/>
      <c r="P176" s="394"/>
      <c r="Q176" s="475"/>
      <c r="R176" s="475"/>
      <c r="S176" s="394"/>
      <c r="T176" s="394"/>
      <c r="U176" s="394"/>
      <c r="V176" s="394"/>
      <c r="Y176" s="477"/>
      <c r="Z176" s="477"/>
      <c r="AA176" s="394"/>
      <c r="AB176" s="394"/>
    </row>
    <row r="177" spans="8:8" ht="15.75" customHeight="1">
      <c r="A177" s="394"/>
      <c r="B177" s="394"/>
      <c r="C177" s="394"/>
      <c r="D177" s="394"/>
      <c r="G177" s="394"/>
      <c r="H177" s="394"/>
      <c r="I177" s="394"/>
      <c r="J177" s="394"/>
      <c r="K177" s="394"/>
      <c r="L177" s="394"/>
      <c r="M177" s="394"/>
      <c r="N177" s="394"/>
      <c r="O177" s="394"/>
      <c r="P177" s="394"/>
      <c r="Q177" s="475"/>
      <c r="R177" s="475"/>
      <c r="S177" s="394"/>
      <c r="T177" s="394"/>
      <c r="U177" s="394"/>
      <c r="V177" s="394"/>
      <c r="Y177" s="477"/>
      <c r="Z177" s="477"/>
      <c r="AA177" s="394"/>
      <c r="AB177" s="394"/>
    </row>
    <row r="178" spans="8:8" ht="15.75" customHeight="1">
      <c r="A178" s="394"/>
      <c r="B178" s="394"/>
      <c r="C178" s="394"/>
      <c r="D178" s="394"/>
      <c r="G178" s="394"/>
      <c r="H178" s="394"/>
      <c r="I178" s="394"/>
      <c r="J178" s="394"/>
      <c r="K178" s="394"/>
      <c r="L178" s="394"/>
      <c r="M178" s="394"/>
      <c r="N178" s="394"/>
      <c r="O178" s="394"/>
      <c r="P178" s="394"/>
      <c r="Q178" s="475"/>
      <c r="R178" s="475"/>
      <c r="S178" s="394"/>
      <c r="T178" s="394"/>
      <c r="U178" s="394"/>
      <c r="V178" s="394"/>
      <c r="Y178" s="477"/>
      <c r="Z178" s="477"/>
      <c r="AA178" s="394"/>
      <c r="AB178" s="394"/>
    </row>
    <row r="179" spans="8:8" ht="15.75" customHeight="1">
      <c r="A179" s="394"/>
      <c r="B179" s="394"/>
      <c r="C179" s="394"/>
      <c r="D179" s="394"/>
      <c r="G179" s="394"/>
      <c r="H179" s="394"/>
      <c r="I179" s="394"/>
      <c r="J179" s="394"/>
      <c r="K179" s="394"/>
      <c r="L179" s="394"/>
      <c r="M179" s="394"/>
      <c r="N179" s="394"/>
      <c r="O179" s="394"/>
      <c r="P179" s="394"/>
      <c r="Q179" s="475"/>
      <c r="R179" s="475"/>
      <c r="S179" s="394"/>
      <c r="T179" s="394"/>
      <c r="U179" s="394"/>
      <c r="V179" s="394"/>
      <c r="Y179" s="477"/>
      <c r="Z179" s="477"/>
      <c r="AA179" s="394"/>
      <c r="AB179" s="394"/>
    </row>
    <row r="180" spans="8:8" ht="15.75" customHeight="1">
      <c r="A180" s="394"/>
      <c r="B180" s="394"/>
      <c r="C180" s="394"/>
      <c r="D180" s="394"/>
      <c r="G180" s="394"/>
      <c r="H180" s="394"/>
      <c r="I180" s="394"/>
      <c r="J180" s="394"/>
      <c r="K180" s="394"/>
      <c r="L180" s="394"/>
      <c r="M180" s="394"/>
      <c r="N180" s="394"/>
      <c r="O180" s="394"/>
      <c r="P180" s="394"/>
      <c r="Q180" s="475"/>
      <c r="R180" s="475"/>
      <c r="S180" s="394"/>
      <c r="T180" s="394"/>
      <c r="U180" s="394"/>
      <c r="V180" s="394"/>
      <c r="Y180" s="477"/>
      <c r="Z180" s="477"/>
      <c r="AA180" s="394"/>
      <c r="AB180" s="394"/>
    </row>
    <row r="181" spans="8:8" ht="15.75" customHeight="1">
      <c r="A181" s="394"/>
      <c r="B181" s="394"/>
      <c r="C181" s="394"/>
      <c r="D181" s="394"/>
      <c r="G181" s="394"/>
      <c r="H181" s="394"/>
      <c r="I181" s="394"/>
      <c r="J181" s="394"/>
      <c r="K181" s="394"/>
      <c r="L181" s="394"/>
      <c r="M181" s="394"/>
      <c r="N181" s="394"/>
      <c r="O181" s="394"/>
      <c r="P181" s="394"/>
      <c r="Q181" s="475"/>
      <c r="R181" s="475"/>
      <c r="S181" s="394"/>
      <c r="T181" s="394"/>
      <c r="U181" s="394"/>
      <c r="V181" s="394"/>
      <c r="Y181" s="477"/>
      <c r="Z181" s="477"/>
      <c r="AA181" s="394"/>
      <c r="AB181" s="394"/>
    </row>
    <row r="182" spans="8:8" ht="15.75" customHeight="1">
      <c r="A182" s="394"/>
      <c r="B182" s="394"/>
      <c r="C182" s="394"/>
      <c r="D182" s="394"/>
      <c r="G182" s="394"/>
      <c r="H182" s="394"/>
      <c r="I182" s="394"/>
      <c r="J182" s="394"/>
      <c r="K182" s="394"/>
      <c r="L182" s="394"/>
      <c r="M182" s="394"/>
      <c r="N182" s="394"/>
      <c r="O182" s="394"/>
      <c r="P182" s="394"/>
      <c r="Q182" s="475"/>
      <c r="R182" s="475"/>
      <c r="S182" s="394"/>
      <c r="T182" s="394"/>
      <c r="U182" s="394"/>
      <c r="V182" s="394"/>
      <c r="Y182" s="477"/>
      <c r="Z182" s="477"/>
      <c r="AA182" s="394"/>
      <c r="AB182" s="394"/>
    </row>
    <row r="183" spans="8:8" ht="15.75" customHeight="1">
      <c r="A183" s="394"/>
      <c r="B183" s="394"/>
      <c r="C183" s="394"/>
      <c r="D183" s="394"/>
      <c r="G183" s="394"/>
      <c r="H183" s="394"/>
      <c r="I183" s="394"/>
      <c r="J183" s="394"/>
      <c r="K183" s="394"/>
      <c r="L183" s="394"/>
      <c r="M183" s="394"/>
      <c r="N183" s="394"/>
      <c r="O183" s="394"/>
      <c r="P183" s="394"/>
      <c r="Q183" s="475"/>
      <c r="R183" s="475"/>
      <c r="S183" s="394"/>
      <c r="T183" s="394"/>
      <c r="U183" s="394"/>
      <c r="V183" s="394"/>
      <c r="Y183" s="477"/>
      <c r="Z183" s="477"/>
      <c r="AA183" s="394"/>
      <c r="AB183" s="394"/>
    </row>
    <row r="184" spans="8:8" ht="15.75" customHeight="1">
      <c r="A184" s="394"/>
      <c r="B184" s="394"/>
      <c r="C184" s="394"/>
      <c r="D184" s="394"/>
      <c r="G184" s="394"/>
      <c r="H184" s="394"/>
      <c r="I184" s="394"/>
      <c r="J184" s="394"/>
      <c r="K184" s="394"/>
      <c r="L184" s="394"/>
      <c r="M184" s="394"/>
      <c r="N184" s="394"/>
      <c r="O184" s="394"/>
      <c r="P184" s="394"/>
      <c r="Q184" s="475"/>
      <c r="R184" s="475"/>
      <c r="S184" s="394"/>
      <c r="T184" s="394"/>
      <c r="U184" s="394"/>
      <c r="V184" s="394"/>
      <c r="Y184" s="477"/>
      <c r="Z184" s="477"/>
      <c r="AA184" s="394"/>
      <c r="AB184" s="394"/>
    </row>
    <row r="185" spans="8:8" ht="15.75" customHeight="1">
      <c r="A185" s="394"/>
      <c r="B185" s="394"/>
      <c r="C185" s="394"/>
      <c r="D185" s="394"/>
      <c r="G185" s="394"/>
      <c r="H185" s="394"/>
      <c r="I185" s="394"/>
      <c r="J185" s="394"/>
      <c r="K185" s="394"/>
      <c r="L185" s="394"/>
      <c r="M185" s="394"/>
      <c r="N185" s="394"/>
      <c r="O185" s="394"/>
      <c r="P185" s="394"/>
      <c r="Q185" s="475"/>
      <c r="R185" s="475"/>
      <c r="S185" s="394"/>
      <c r="T185" s="394"/>
      <c r="U185" s="394"/>
      <c r="V185" s="394"/>
      <c r="Y185" s="477"/>
      <c r="Z185" s="477"/>
      <c r="AA185" s="394"/>
      <c r="AB185" s="394"/>
    </row>
    <row r="186" spans="8:8" ht="15.75" customHeight="1">
      <c r="A186" s="394"/>
      <c r="B186" s="394"/>
      <c r="C186" s="394"/>
      <c r="D186" s="394"/>
      <c r="G186" s="394"/>
      <c r="H186" s="394"/>
      <c r="I186" s="394"/>
      <c r="J186" s="394"/>
      <c r="K186" s="394"/>
      <c r="L186" s="394"/>
      <c r="M186" s="394"/>
      <c r="N186" s="394"/>
      <c r="O186" s="394"/>
      <c r="P186" s="394"/>
      <c r="Q186" s="475"/>
      <c r="R186" s="475"/>
      <c r="S186" s="394"/>
      <c r="T186" s="394"/>
      <c r="U186" s="394"/>
      <c r="V186" s="394"/>
      <c r="Y186" s="477"/>
      <c r="Z186" s="477"/>
      <c r="AA186" s="394"/>
      <c r="AB186" s="394"/>
    </row>
    <row r="187" spans="8:8" ht="15.75" customHeight="1">
      <c r="A187" s="394"/>
      <c r="B187" s="394"/>
      <c r="C187" s="394"/>
      <c r="D187" s="394"/>
      <c r="G187" s="394"/>
      <c r="H187" s="394"/>
      <c r="I187" s="394"/>
      <c r="J187" s="394"/>
      <c r="K187" s="394"/>
      <c r="L187" s="394"/>
      <c r="M187" s="394"/>
      <c r="N187" s="394"/>
      <c r="O187" s="394"/>
      <c r="P187" s="394"/>
      <c r="Q187" s="475"/>
      <c r="R187" s="475"/>
      <c r="S187" s="394"/>
      <c r="T187" s="394"/>
      <c r="U187" s="394"/>
      <c r="V187" s="394"/>
      <c r="Y187" s="477"/>
      <c r="Z187" s="477"/>
      <c r="AA187" s="394"/>
      <c r="AB187" s="394"/>
    </row>
    <row r="188" spans="8:8" ht="15.75" customHeight="1">
      <c r="A188" s="394"/>
      <c r="B188" s="394"/>
      <c r="C188" s="394"/>
      <c r="D188" s="394"/>
      <c r="G188" s="394"/>
      <c r="H188" s="394"/>
      <c r="I188" s="394"/>
      <c r="J188" s="394"/>
      <c r="K188" s="394"/>
      <c r="L188" s="394"/>
      <c r="M188" s="394"/>
      <c r="N188" s="394"/>
      <c r="O188" s="394"/>
      <c r="P188" s="394"/>
      <c r="Q188" s="475"/>
      <c r="R188" s="475"/>
      <c r="S188" s="394"/>
      <c r="T188" s="394"/>
      <c r="U188" s="394"/>
      <c r="V188" s="394"/>
      <c r="Y188" s="477"/>
      <c r="Z188" s="477"/>
      <c r="AA188" s="394"/>
      <c r="AB188" s="394"/>
    </row>
    <row r="189" spans="8:8" ht="15.75" customHeight="1">
      <c r="A189" s="394"/>
      <c r="B189" s="394"/>
      <c r="C189" s="394"/>
      <c r="D189" s="394"/>
      <c r="G189" s="394"/>
      <c r="H189" s="394"/>
      <c r="I189" s="394"/>
      <c r="J189" s="394"/>
      <c r="K189" s="394"/>
      <c r="L189" s="394"/>
      <c r="M189" s="394"/>
      <c r="N189" s="394"/>
      <c r="O189" s="394"/>
      <c r="P189" s="394"/>
      <c r="Q189" s="475"/>
      <c r="R189" s="475"/>
      <c r="S189" s="394"/>
      <c r="T189" s="394"/>
      <c r="U189" s="394"/>
      <c r="V189" s="394"/>
      <c r="Y189" s="477"/>
      <c r="Z189" s="477"/>
      <c r="AA189" s="394"/>
      <c r="AB189" s="394"/>
    </row>
    <row r="190" spans="8:8" ht="15.75" customHeight="1">
      <c r="A190" s="394"/>
      <c r="B190" s="394"/>
      <c r="C190" s="394"/>
      <c r="D190" s="394"/>
      <c r="G190" s="394"/>
      <c r="H190" s="394"/>
      <c r="I190" s="394"/>
      <c r="J190" s="394"/>
      <c r="K190" s="394"/>
      <c r="L190" s="394"/>
      <c r="M190" s="394"/>
      <c r="N190" s="394"/>
      <c r="O190" s="394"/>
      <c r="P190" s="394"/>
      <c r="Q190" s="475"/>
      <c r="R190" s="475"/>
      <c r="S190" s="394"/>
      <c r="T190" s="394"/>
      <c r="U190" s="394"/>
      <c r="V190" s="394"/>
      <c r="Y190" s="477"/>
      <c r="Z190" s="477"/>
      <c r="AA190" s="394"/>
      <c r="AB190" s="394"/>
    </row>
    <row r="191" spans="8:8" ht="15.75" customHeight="1">
      <c r="A191" s="394"/>
      <c r="B191" s="394"/>
      <c r="C191" s="394"/>
      <c r="D191" s="394"/>
      <c r="G191" s="394"/>
      <c r="H191" s="394"/>
      <c r="I191" s="394"/>
      <c r="J191" s="394"/>
      <c r="K191" s="394"/>
      <c r="L191" s="394"/>
      <c r="M191" s="394"/>
      <c r="N191" s="394"/>
      <c r="O191" s="394"/>
      <c r="P191" s="394"/>
      <c r="Q191" s="475"/>
      <c r="R191" s="475"/>
      <c r="S191" s="394"/>
      <c r="T191" s="394"/>
      <c r="U191" s="394"/>
      <c r="V191" s="394"/>
      <c r="Y191" s="477"/>
      <c r="Z191" s="477"/>
      <c r="AA191" s="394"/>
      <c r="AB191" s="394"/>
    </row>
    <row r="192" spans="8:8" ht="15.75" customHeight="1">
      <c r="A192" s="394"/>
      <c r="B192" s="394"/>
      <c r="C192" s="394"/>
      <c r="D192" s="394"/>
      <c r="G192" s="394"/>
      <c r="H192" s="394"/>
      <c r="I192" s="394"/>
      <c r="J192" s="394"/>
      <c r="K192" s="394"/>
      <c r="L192" s="394"/>
      <c r="M192" s="394"/>
      <c r="N192" s="394"/>
      <c r="O192" s="394"/>
      <c r="P192" s="394"/>
      <c r="Q192" s="475"/>
      <c r="R192" s="475"/>
      <c r="S192" s="394"/>
      <c r="T192" s="394"/>
      <c r="U192" s="394"/>
      <c r="V192" s="394"/>
      <c r="Y192" s="477"/>
      <c r="Z192" s="477"/>
      <c r="AA192" s="394"/>
      <c r="AB192" s="394"/>
    </row>
    <row r="193" spans="8:8" ht="15.75" customHeight="1">
      <c r="A193" s="394"/>
      <c r="B193" s="394"/>
      <c r="C193" s="394"/>
      <c r="D193" s="394"/>
      <c r="G193" s="394"/>
      <c r="H193" s="394"/>
      <c r="I193" s="394"/>
      <c r="J193" s="394"/>
      <c r="K193" s="394"/>
      <c r="L193" s="394"/>
      <c r="M193" s="394"/>
      <c r="N193" s="394"/>
      <c r="O193" s="394"/>
      <c r="P193" s="394"/>
      <c r="Q193" s="475"/>
      <c r="R193" s="475"/>
      <c r="S193" s="394"/>
      <c r="T193" s="394"/>
      <c r="U193" s="394"/>
      <c r="V193" s="394"/>
      <c r="Y193" s="477"/>
      <c r="Z193" s="477"/>
      <c r="AA193" s="394"/>
      <c r="AB193" s="394"/>
    </row>
    <row r="194" spans="8:8" ht="15.75" customHeight="1">
      <c r="A194" s="394"/>
      <c r="B194" s="394"/>
      <c r="C194" s="394"/>
      <c r="D194" s="394"/>
      <c r="G194" s="394"/>
      <c r="H194" s="394"/>
      <c r="I194" s="394"/>
      <c r="J194" s="394"/>
      <c r="K194" s="394"/>
      <c r="L194" s="394"/>
      <c r="M194" s="394"/>
      <c r="N194" s="394"/>
      <c r="O194" s="394"/>
      <c r="P194" s="394"/>
      <c r="Q194" s="475"/>
      <c r="R194" s="475"/>
      <c r="S194" s="394"/>
      <c r="T194" s="394"/>
      <c r="U194" s="394"/>
      <c r="V194" s="394"/>
      <c r="Y194" s="477"/>
      <c r="Z194" s="477"/>
      <c r="AA194" s="394"/>
      <c r="AB194" s="394"/>
    </row>
    <row r="195" spans="8:8" ht="15.75" customHeight="1">
      <c r="A195" s="394"/>
      <c r="B195" s="394"/>
      <c r="C195" s="394"/>
      <c r="D195" s="394"/>
      <c r="G195" s="394"/>
      <c r="H195" s="394"/>
      <c r="I195" s="394"/>
      <c r="J195" s="394"/>
      <c r="K195" s="394"/>
      <c r="L195" s="394"/>
      <c r="M195" s="394"/>
      <c r="N195" s="394"/>
      <c r="O195" s="394"/>
      <c r="P195" s="394"/>
      <c r="Q195" s="475"/>
      <c r="R195" s="475"/>
      <c r="S195" s="394"/>
      <c r="T195" s="394"/>
      <c r="U195" s="394"/>
      <c r="V195" s="394"/>
      <c r="Y195" s="477"/>
      <c r="Z195" s="477"/>
      <c r="AA195" s="394"/>
      <c r="AB195" s="394"/>
    </row>
    <row r="196" spans="8:8" ht="15.75" customHeight="1">
      <c r="A196" s="394"/>
      <c r="B196" s="394"/>
      <c r="C196" s="394"/>
      <c r="D196" s="394"/>
      <c r="G196" s="394"/>
      <c r="H196" s="394"/>
      <c r="I196" s="394"/>
      <c r="J196" s="394"/>
      <c r="K196" s="394"/>
      <c r="L196" s="394"/>
      <c r="M196" s="394"/>
      <c r="N196" s="394"/>
      <c r="O196" s="394"/>
      <c r="P196" s="394"/>
      <c r="Q196" s="475"/>
      <c r="R196" s="475"/>
      <c r="S196" s="394"/>
      <c r="T196" s="394"/>
      <c r="U196" s="394"/>
      <c r="V196" s="394"/>
      <c r="Y196" s="477"/>
      <c r="Z196" s="477"/>
      <c r="AA196" s="394"/>
      <c r="AB196" s="394"/>
    </row>
    <row r="197" spans="8:8" ht="15.75" customHeight="1">
      <c r="A197" s="394"/>
      <c r="B197" s="394"/>
      <c r="C197" s="394"/>
      <c r="D197" s="394"/>
      <c r="G197" s="394"/>
      <c r="H197" s="394"/>
      <c r="I197" s="394"/>
      <c r="J197" s="394"/>
      <c r="K197" s="394"/>
      <c r="L197" s="394"/>
      <c r="M197" s="394"/>
      <c r="N197" s="394"/>
      <c r="O197" s="394"/>
      <c r="P197" s="394"/>
      <c r="Q197" s="475"/>
      <c r="R197" s="475"/>
      <c r="S197" s="394"/>
      <c r="T197" s="394"/>
      <c r="U197" s="394"/>
      <c r="V197" s="394"/>
      <c r="Y197" s="477"/>
      <c r="Z197" s="477"/>
      <c r="AA197" s="394"/>
      <c r="AB197" s="394"/>
    </row>
    <row r="198" spans="8:8" ht="15.75" customHeight="1">
      <c r="A198" s="394"/>
      <c r="B198" s="394"/>
      <c r="C198" s="394"/>
      <c r="D198" s="394"/>
      <c r="G198" s="394"/>
      <c r="H198" s="394"/>
      <c r="I198" s="394"/>
      <c r="J198" s="394"/>
      <c r="K198" s="394"/>
      <c r="L198" s="394"/>
      <c r="M198" s="394"/>
      <c r="N198" s="394"/>
      <c r="O198" s="394"/>
      <c r="P198" s="394"/>
      <c r="Q198" s="475"/>
      <c r="R198" s="475"/>
      <c r="S198" s="394"/>
      <c r="T198" s="394"/>
      <c r="U198" s="394"/>
      <c r="V198" s="394"/>
      <c r="Y198" s="477"/>
      <c r="Z198" s="477"/>
      <c r="AA198" s="394"/>
      <c r="AB198" s="394"/>
    </row>
    <row r="199" spans="8:8" ht="15.75" customHeight="1">
      <c r="A199" s="394"/>
      <c r="B199" s="394"/>
      <c r="C199" s="394"/>
      <c r="D199" s="394"/>
      <c r="G199" s="394"/>
      <c r="H199" s="394"/>
      <c r="I199" s="394"/>
      <c r="J199" s="394"/>
      <c r="K199" s="394"/>
      <c r="L199" s="394"/>
      <c r="M199" s="394"/>
      <c r="N199" s="394"/>
      <c r="O199" s="394"/>
      <c r="P199" s="394"/>
      <c r="Q199" s="475"/>
      <c r="R199" s="475"/>
      <c r="S199" s="394"/>
      <c r="T199" s="394"/>
      <c r="U199" s="394"/>
      <c r="V199" s="394"/>
      <c r="Y199" s="477"/>
      <c r="Z199" s="477"/>
      <c r="AA199" s="394"/>
      <c r="AB199" s="394"/>
    </row>
    <row r="200" spans="8:8" ht="15.75" customHeight="1">
      <c r="A200" s="394"/>
      <c r="B200" s="394"/>
      <c r="C200" s="394"/>
      <c r="D200" s="394"/>
      <c r="G200" s="394"/>
      <c r="H200" s="394"/>
      <c r="I200" s="394"/>
      <c r="J200" s="394"/>
      <c r="K200" s="394"/>
      <c r="L200" s="394"/>
      <c r="M200" s="394"/>
      <c r="N200" s="394"/>
      <c r="O200" s="394"/>
      <c r="P200" s="394"/>
      <c r="Q200" s="475"/>
      <c r="R200" s="475"/>
      <c r="S200" s="394"/>
      <c r="T200" s="394"/>
      <c r="U200" s="394"/>
      <c r="V200" s="394"/>
      <c r="Y200" s="477"/>
      <c r="Z200" s="477"/>
      <c r="AA200" s="394"/>
      <c r="AB200" s="394"/>
    </row>
    <row r="201" spans="8:8" ht="15.75" customHeight="1">
      <c r="A201" s="394"/>
      <c r="B201" s="394"/>
      <c r="C201" s="394"/>
      <c r="D201" s="394"/>
      <c r="G201" s="394"/>
      <c r="H201" s="394"/>
      <c r="I201" s="394"/>
      <c r="J201" s="394"/>
      <c r="K201" s="394"/>
      <c r="L201" s="394"/>
      <c r="M201" s="394"/>
      <c r="N201" s="394"/>
      <c r="O201" s="394"/>
      <c r="P201" s="394"/>
      <c r="Q201" s="475"/>
      <c r="R201" s="475"/>
      <c r="S201" s="394"/>
      <c r="T201" s="394"/>
      <c r="U201" s="394"/>
      <c r="V201" s="394"/>
      <c r="Y201" s="477"/>
      <c r="Z201" s="477"/>
      <c r="AA201" s="394"/>
      <c r="AB201" s="394"/>
    </row>
    <row r="202" spans="8:8" ht="15.75" customHeight="1">
      <c r="A202" s="394"/>
      <c r="B202" s="394"/>
      <c r="C202" s="394"/>
      <c r="D202" s="394"/>
      <c r="G202" s="394"/>
      <c r="H202" s="394"/>
      <c r="I202" s="394"/>
      <c r="J202" s="394"/>
      <c r="K202" s="394"/>
      <c r="L202" s="394"/>
      <c r="M202" s="394"/>
      <c r="N202" s="394"/>
      <c r="O202" s="394"/>
      <c r="P202" s="394"/>
      <c r="Q202" s="475"/>
      <c r="R202" s="475"/>
      <c r="S202" s="394"/>
      <c r="T202" s="394"/>
      <c r="U202" s="394"/>
      <c r="V202" s="394"/>
      <c r="Y202" s="477"/>
      <c r="Z202" s="477"/>
      <c r="AA202" s="394"/>
      <c r="AB202" s="394"/>
    </row>
    <row r="203" spans="8:8" ht="15.75" customHeight="1">
      <c r="A203" s="394"/>
      <c r="B203" s="394"/>
      <c r="C203" s="394"/>
      <c r="D203" s="394"/>
      <c r="G203" s="394"/>
      <c r="H203" s="394"/>
      <c r="I203" s="394"/>
      <c r="J203" s="394"/>
      <c r="K203" s="394"/>
      <c r="L203" s="394"/>
      <c r="M203" s="394"/>
      <c r="N203" s="394"/>
      <c r="O203" s="394"/>
      <c r="P203" s="394"/>
      <c r="Q203" s="475"/>
      <c r="R203" s="475"/>
      <c r="S203" s="394"/>
      <c r="T203" s="394"/>
      <c r="U203" s="394"/>
      <c r="V203" s="394"/>
      <c r="Y203" s="477"/>
      <c r="Z203" s="477"/>
      <c r="AA203" s="394"/>
      <c r="AB203" s="394"/>
    </row>
    <row r="204" spans="8:8" ht="15.75" customHeight="1">
      <c r="A204" s="394"/>
      <c r="B204" s="394"/>
      <c r="C204" s="394"/>
      <c r="D204" s="394"/>
      <c r="G204" s="394"/>
      <c r="H204" s="394"/>
      <c r="I204" s="394"/>
      <c r="J204" s="394"/>
      <c r="K204" s="394"/>
      <c r="L204" s="394"/>
      <c r="M204" s="394"/>
      <c r="N204" s="394"/>
      <c r="O204" s="394"/>
      <c r="P204" s="394"/>
      <c r="Q204" s="475"/>
      <c r="R204" s="475"/>
      <c r="S204" s="394"/>
      <c r="T204" s="394"/>
      <c r="U204" s="394"/>
      <c r="V204" s="394"/>
      <c r="Y204" s="477"/>
      <c r="Z204" s="477"/>
      <c r="AA204" s="394"/>
      <c r="AB204" s="394"/>
    </row>
    <row r="205" spans="8:8" ht="15.75" customHeight="1">
      <c r="A205" s="394"/>
      <c r="B205" s="394"/>
      <c r="C205" s="394"/>
      <c r="D205" s="394"/>
      <c r="G205" s="394"/>
      <c r="H205" s="394"/>
      <c r="I205" s="394"/>
      <c r="J205" s="394"/>
      <c r="K205" s="394"/>
      <c r="L205" s="394"/>
      <c r="M205" s="394"/>
      <c r="N205" s="394"/>
      <c r="O205" s="394"/>
      <c r="P205" s="394"/>
      <c r="Q205" s="475"/>
      <c r="R205" s="475"/>
      <c r="S205" s="394"/>
      <c r="T205" s="394"/>
      <c r="U205" s="394"/>
      <c r="V205" s="394"/>
      <c r="Y205" s="477"/>
      <c r="Z205" s="477"/>
      <c r="AA205" s="394"/>
      <c r="AB205" s="394"/>
    </row>
    <row r="206" spans="8:8" ht="15.75" customHeight="1">
      <c r="A206" s="394"/>
      <c r="B206" s="394"/>
      <c r="C206" s="394"/>
      <c r="D206" s="394"/>
      <c r="G206" s="394"/>
      <c r="H206" s="394"/>
      <c r="I206" s="394"/>
      <c r="J206" s="394"/>
      <c r="K206" s="394"/>
      <c r="L206" s="394"/>
      <c r="M206" s="394"/>
      <c r="N206" s="394"/>
      <c r="O206" s="394"/>
      <c r="P206" s="394"/>
      <c r="Q206" s="475"/>
      <c r="R206" s="475"/>
      <c r="S206" s="394"/>
      <c r="T206" s="394"/>
      <c r="U206" s="394"/>
      <c r="V206" s="394"/>
      <c r="Y206" s="477"/>
      <c r="Z206" s="477"/>
      <c r="AA206" s="394"/>
      <c r="AB206" s="394"/>
    </row>
    <row r="207" spans="8:8" ht="15.75" customHeight="1">
      <c r="A207" s="394"/>
      <c r="B207" s="394"/>
      <c r="C207" s="394"/>
      <c r="D207" s="394"/>
      <c r="G207" s="394"/>
      <c r="H207" s="394"/>
      <c r="I207" s="394"/>
      <c r="J207" s="394"/>
      <c r="K207" s="394"/>
      <c r="L207" s="394"/>
      <c r="M207" s="394"/>
      <c r="N207" s="394"/>
      <c r="O207" s="394"/>
      <c r="P207" s="394"/>
      <c r="Q207" s="475"/>
      <c r="R207" s="475"/>
      <c r="S207" s="394"/>
      <c r="T207" s="394"/>
      <c r="U207" s="394"/>
      <c r="V207" s="394"/>
      <c r="Y207" s="477"/>
      <c r="Z207" s="477"/>
      <c r="AA207" s="394"/>
      <c r="AB207" s="394"/>
    </row>
    <row r="208" spans="8:8" ht="15.75" customHeight="1">
      <c r="A208" s="394"/>
      <c r="B208" s="394"/>
      <c r="C208" s="394"/>
      <c r="D208" s="394"/>
      <c r="G208" s="394"/>
      <c r="H208" s="394"/>
      <c r="I208" s="394"/>
      <c r="J208" s="394"/>
      <c r="K208" s="394"/>
      <c r="L208" s="394"/>
      <c r="M208" s="394"/>
      <c r="N208" s="394"/>
      <c r="O208" s="394"/>
      <c r="P208" s="394"/>
      <c r="Q208" s="475"/>
      <c r="R208" s="475"/>
      <c r="S208" s="394"/>
      <c r="T208" s="394"/>
      <c r="U208" s="394"/>
      <c r="V208" s="394"/>
      <c r="Y208" s="477"/>
      <c r="Z208" s="477"/>
      <c r="AA208" s="394"/>
      <c r="AB208" s="394"/>
    </row>
    <row r="209" spans="8:8" ht="15.75" customHeight="1">
      <c r="A209" s="394"/>
      <c r="B209" s="394"/>
      <c r="C209" s="394"/>
      <c r="D209" s="394"/>
      <c r="G209" s="394"/>
      <c r="H209" s="394"/>
      <c r="I209" s="394"/>
      <c r="J209" s="394"/>
      <c r="K209" s="394"/>
      <c r="L209" s="394"/>
      <c r="M209" s="394"/>
      <c r="N209" s="394"/>
      <c r="O209" s="394"/>
      <c r="P209" s="394"/>
      <c r="Q209" s="475"/>
      <c r="R209" s="475"/>
      <c r="S209" s="394"/>
      <c r="T209" s="394"/>
      <c r="U209" s="394"/>
      <c r="V209" s="394"/>
      <c r="Y209" s="477"/>
      <c r="Z209" s="477"/>
      <c r="AA209" s="394"/>
      <c r="AB209" s="394"/>
    </row>
    <row r="210" spans="8:8" ht="15.75" customHeight="1">
      <c r="A210" s="394"/>
      <c r="B210" s="394"/>
      <c r="C210" s="394"/>
      <c r="D210" s="394"/>
      <c r="G210" s="394"/>
      <c r="H210" s="394"/>
      <c r="I210" s="394"/>
      <c r="J210" s="394"/>
      <c r="K210" s="394"/>
      <c r="L210" s="394"/>
      <c r="M210" s="394"/>
      <c r="N210" s="394"/>
      <c r="O210" s="394"/>
      <c r="P210" s="394"/>
      <c r="Q210" s="475"/>
      <c r="R210" s="475"/>
      <c r="S210" s="394"/>
      <c r="T210" s="394"/>
      <c r="U210" s="394"/>
      <c r="V210" s="394"/>
      <c r="Y210" s="477"/>
      <c r="Z210" s="477"/>
      <c r="AA210" s="394"/>
      <c r="AB210" s="394"/>
    </row>
    <row r="211" spans="8:8" ht="15.75" customHeight="1">
      <c r="A211" s="394"/>
      <c r="B211" s="394"/>
      <c r="C211" s="394"/>
      <c r="D211" s="394"/>
      <c r="G211" s="394"/>
      <c r="H211" s="394"/>
      <c r="I211" s="394"/>
      <c r="J211" s="394"/>
      <c r="K211" s="394"/>
      <c r="L211" s="394"/>
      <c r="M211" s="394"/>
      <c r="N211" s="394"/>
      <c r="O211" s="394"/>
      <c r="P211" s="394"/>
      <c r="Q211" s="475"/>
      <c r="R211" s="475"/>
      <c r="S211" s="394"/>
      <c r="T211" s="394"/>
      <c r="U211" s="394"/>
      <c r="V211" s="394"/>
      <c r="Y211" s="477"/>
      <c r="Z211" s="477"/>
      <c r="AA211" s="394"/>
      <c r="AB211" s="394"/>
    </row>
    <row r="212" spans="8:8" ht="15.75" customHeight="1">
      <c r="A212" s="394"/>
      <c r="B212" s="394"/>
      <c r="C212" s="394"/>
      <c r="D212" s="394"/>
      <c r="G212" s="394"/>
      <c r="H212" s="394"/>
      <c r="I212" s="394"/>
      <c r="J212" s="394"/>
      <c r="K212" s="394"/>
      <c r="L212" s="394"/>
      <c r="M212" s="394"/>
      <c r="N212" s="394"/>
      <c r="O212" s="394"/>
      <c r="P212" s="394"/>
      <c r="Q212" s="475"/>
      <c r="R212" s="475"/>
      <c r="S212" s="394"/>
      <c r="T212" s="394"/>
      <c r="U212" s="394"/>
      <c r="V212" s="394"/>
      <c r="Y212" s="477"/>
      <c r="Z212" s="477"/>
      <c r="AA212" s="394"/>
      <c r="AB212" s="394"/>
    </row>
    <row r="213" spans="8:8" ht="15.75" customHeight="1">
      <c r="A213" s="394"/>
      <c r="B213" s="394"/>
      <c r="C213" s="394"/>
      <c r="D213" s="394"/>
      <c r="G213" s="394"/>
      <c r="H213" s="394"/>
      <c r="I213" s="394"/>
      <c r="J213" s="394"/>
      <c r="K213" s="394"/>
      <c r="L213" s="394"/>
      <c r="M213" s="394"/>
      <c r="N213" s="394"/>
      <c r="O213" s="394"/>
      <c r="P213" s="394"/>
      <c r="Q213" s="475"/>
      <c r="R213" s="475"/>
      <c r="S213" s="394"/>
      <c r="T213" s="394"/>
      <c r="U213" s="394"/>
      <c r="V213" s="394"/>
      <c r="Y213" s="477"/>
      <c r="Z213" s="477"/>
      <c r="AA213" s="394"/>
      <c r="AB213" s="394"/>
    </row>
    <row r="214" spans="8:8" ht="15.75" customHeight="1">
      <c r="A214" s="394"/>
      <c r="B214" s="394"/>
      <c r="C214" s="394"/>
      <c r="D214" s="394"/>
      <c r="G214" s="394"/>
      <c r="H214" s="394"/>
      <c r="I214" s="394"/>
      <c r="J214" s="394"/>
      <c r="K214" s="394"/>
      <c r="L214" s="394"/>
      <c r="M214" s="394"/>
      <c r="N214" s="394"/>
      <c r="O214" s="394"/>
      <c r="P214" s="394"/>
      <c r="Q214" s="475"/>
      <c r="R214" s="475"/>
      <c r="S214" s="394"/>
      <c r="T214" s="394"/>
      <c r="U214" s="394"/>
      <c r="V214" s="394"/>
      <c r="Y214" s="477"/>
      <c r="Z214" s="477"/>
      <c r="AA214" s="394"/>
      <c r="AB214" s="394"/>
    </row>
    <row r="215" spans="8:8" ht="15.75" customHeight="1">
      <c r="A215" s="394"/>
      <c r="B215" s="394"/>
      <c r="C215" s="394"/>
      <c r="D215" s="394"/>
      <c r="G215" s="394"/>
      <c r="H215" s="394"/>
      <c r="I215" s="394"/>
      <c r="J215" s="394"/>
      <c r="K215" s="394"/>
      <c r="L215" s="394"/>
      <c r="M215" s="394"/>
      <c r="N215" s="394"/>
      <c r="O215" s="394"/>
      <c r="P215" s="394"/>
      <c r="Q215" s="475"/>
      <c r="R215" s="475"/>
      <c r="S215" s="394"/>
      <c r="T215" s="394"/>
      <c r="U215" s="394"/>
      <c r="V215" s="394"/>
      <c r="Y215" s="477"/>
      <c r="Z215" s="477"/>
      <c r="AA215" s="394"/>
      <c r="AB215" s="394"/>
    </row>
    <row r="216" spans="8:8" ht="15.75" customHeight="1">
      <c r="A216" s="394"/>
      <c r="B216" s="394"/>
      <c r="C216" s="394"/>
      <c r="D216" s="394"/>
      <c r="G216" s="394"/>
      <c r="H216" s="394"/>
      <c r="I216" s="394"/>
      <c r="J216" s="394"/>
      <c r="K216" s="394"/>
      <c r="L216" s="394"/>
      <c r="M216" s="394"/>
      <c r="N216" s="394"/>
      <c r="O216" s="394"/>
      <c r="P216" s="394"/>
      <c r="Q216" s="475"/>
      <c r="R216" s="475"/>
      <c r="S216" s="394"/>
      <c r="T216" s="394"/>
      <c r="U216" s="394"/>
      <c r="V216" s="394"/>
      <c r="Y216" s="477"/>
      <c r="Z216" s="477"/>
      <c r="AA216" s="394"/>
      <c r="AB216" s="394"/>
    </row>
    <row r="217" spans="8:8" ht="15.75" customHeight="1">
      <c r="A217" s="394"/>
      <c r="B217" s="394"/>
      <c r="C217" s="394"/>
      <c r="D217" s="394"/>
      <c r="G217" s="394"/>
      <c r="H217" s="394"/>
      <c r="I217" s="394"/>
      <c r="J217" s="394"/>
      <c r="K217" s="394"/>
      <c r="L217" s="394"/>
      <c r="M217" s="394"/>
      <c r="N217" s="394"/>
      <c r="O217" s="394"/>
      <c r="P217" s="394"/>
      <c r="Q217" s="475"/>
      <c r="R217" s="475"/>
      <c r="S217" s="394"/>
      <c r="T217" s="394"/>
      <c r="U217" s="394"/>
      <c r="V217" s="394"/>
      <c r="Y217" s="477"/>
      <c r="Z217" s="477"/>
      <c r="AA217" s="394"/>
      <c r="AB217" s="394"/>
    </row>
    <row r="218" spans="8:8" ht="15.75" customHeight="1">
      <c r="A218" s="394"/>
      <c r="B218" s="394"/>
      <c r="C218" s="394"/>
      <c r="D218" s="394"/>
      <c r="G218" s="394"/>
      <c r="H218" s="394"/>
      <c r="I218" s="394"/>
      <c r="J218" s="394"/>
      <c r="K218" s="394"/>
      <c r="L218" s="394"/>
      <c r="M218" s="394"/>
      <c r="N218" s="394"/>
      <c r="O218" s="394"/>
      <c r="P218" s="394"/>
      <c r="Q218" s="475"/>
      <c r="R218" s="475"/>
      <c r="S218" s="394"/>
      <c r="T218" s="394"/>
      <c r="U218" s="394"/>
      <c r="V218" s="394"/>
      <c r="Y218" s="477"/>
      <c r="Z218" s="477"/>
      <c r="AA218" s="394"/>
      <c r="AB218" s="394"/>
    </row>
    <row r="219" spans="8:8" ht="15.75" customHeight="1">
      <c r="A219" s="394"/>
      <c r="B219" s="394"/>
      <c r="C219" s="394"/>
      <c r="D219" s="394"/>
      <c r="G219" s="394"/>
      <c r="H219" s="394"/>
      <c r="I219" s="394"/>
      <c r="J219" s="394"/>
      <c r="K219" s="394"/>
      <c r="L219" s="394"/>
      <c r="M219" s="394"/>
      <c r="N219" s="394"/>
      <c r="O219" s="394"/>
      <c r="P219" s="394"/>
      <c r="Q219" s="475"/>
      <c r="R219" s="475"/>
      <c r="S219" s="394"/>
      <c r="T219" s="394"/>
      <c r="U219" s="394"/>
      <c r="V219" s="394"/>
      <c r="Y219" s="477"/>
      <c r="Z219" s="477"/>
      <c r="AA219" s="394"/>
      <c r="AB219" s="394"/>
    </row>
    <row r="220" spans="8:8" ht="15.75" customHeight="1">
      <c r="A220" s="394"/>
      <c r="B220" s="394"/>
      <c r="C220" s="394"/>
      <c r="D220" s="394"/>
      <c r="G220" s="394"/>
      <c r="H220" s="394"/>
      <c r="I220" s="394"/>
      <c r="J220" s="394"/>
      <c r="K220" s="394"/>
      <c r="L220" s="394"/>
      <c r="M220" s="394"/>
      <c r="N220" s="394"/>
      <c r="O220" s="394"/>
      <c r="P220" s="394"/>
      <c r="Q220" s="475"/>
      <c r="R220" s="475"/>
      <c r="S220" s="394"/>
      <c r="T220" s="394"/>
      <c r="U220" s="394"/>
      <c r="V220" s="394"/>
      <c r="Y220" s="477"/>
      <c r="Z220" s="477"/>
      <c r="AA220" s="394"/>
      <c r="AB220" s="394"/>
    </row>
    <row r="221" spans="8:8" ht="15.75" customHeight="1">
      <c r="A221" s="394"/>
      <c r="B221" s="394"/>
      <c r="C221" s="394"/>
      <c r="D221" s="394"/>
      <c r="G221" s="394"/>
      <c r="H221" s="394"/>
      <c r="I221" s="394"/>
      <c r="J221" s="394"/>
      <c r="K221" s="394"/>
      <c r="L221" s="394"/>
      <c r="M221" s="394"/>
      <c r="N221" s="394"/>
      <c r="O221" s="394"/>
      <c r="P221" s="394"/>
      <c r="Q221" s="475"/>
      <c r="R221" s="475"/>
      <c r="S221" s="394"/>
      <c r="T221" s="394"/>
      <c r="U221" s="394"/>
      <c r="V221" s="394"/>
      <c r="Y221" s="477"/>
      <c r="Z221" s="477"/>
      <c r="AA221" s="394"/>
      <c r="AB221" s="394"/>
    </row>
    <row r="222" spans="8:8" ht="15.75" customHeight="1">
      <c r="A222" s="394"/>
      <c r="B222" s="394"/>
      <c r="C222" s="394"/>
      <c r="D222" s="394"/>
      <c r="G222" s="394"/>
      <c r="H222" s="394"/>
      <c r="I222" s="394"/>
      <c r="J222" s="394"/>
      <c r="K222" s="394"/>
      <c r="L222" s="394"/>
      <c r="M222" s="394"/>
      <c r="N222" s="394"/>
      <c r="O222" s="394"/>
      <c r="P222" s="394"/>
      <c r="Q222" s="475"/>
      <c r="R222" s="475"/>
      <c r="S222" s="394"/>
      <c r="T222" s="394"/>
      <c r="U222" s="394"/>
      <c r="V222" s="394"/>
      <c r="Y222" s="477"/>
      <c r="Z222" s="477"/>
      <c r="AA222" s="394"/>
      <c r="AB222" s="394"/>
    </row>
    <row r="223" spans="8:8" ht="15.75" customHeight="1">
      <c r="A223" s="394"/>
      <c r="B223" s="394"/>
      <c r="C223" s="394"/>
      <c r="D223" s="394"/>
      <c r="G223" s="394"/>
      <c r="H223" s="394"/>
      <c r="I223" s="394"/>
      <c r="J223" s="394"/>
      <c r="K223" s="394"/>
      <c r="L223" s="394"/>
      <c r="M223" s="394"/>
      <c r="N223" s="394"/>
      <c r="O223" s="394"/>
      <c r="P223" s="394"/>
      <c r="Q223" s="475"/>
      <c r="R223" s="475"/>
      <c r="S223" s="394"/>
      <c r="T223" s="394"/>
      <c r="U223" s="394"/>
      <c r="V223" s="394"/>
      <c r="Y223" s="477"/>
      <c r="Z223" s="477"/>
      <c r="AA223" s="394"/>
      <c r="AB223" s="394"/>
    </row>
    <row r="224" spans="8:8" ht="15.75" customHeight="1">
      <c r="A224" s="394"/>
      <c r="B224" s="394"/>
      <c r="C224" s="394"/>
      <c r="D224" s="394"/>
      <c r="G224" s="394"/>
      <c r="H224" s="394"/>
      <c r="I224" s="394"/>
      <c r="J224" s="394"/>
      <c r="K224" s="394"/>
      <c r="L224" s="394"/>
      <c r="M224" s="394"/>
      <c r="N224" s="394"/>
      <c r="O224" s="394"/>
      <c r="P224" s="394"/>
      <c r="Q224" s="475"/>
      <c r="R224" s="475"/>
      <c r="S224" s="394"/>
      <c r="T224" s="394"/>
      <c r="U224" s="394"/>
      <c r="V224" s="394"/>
      <c r="Y224" s="477"/>
      <c r="Z224" s="477"/>
      <c r="AA224" s="394"/>
      <c r="AB224" s="394"/>
    </row>
    <row r="225" spans="8:8" ht="15.75" customHeight="1">
      <c r="A225" s="394"/>
      <c r="B225" s="394"/>
      <c r="C225" s="394"/>
      <c r="D225" s="394"/>
      <c r="G225" s="394"/>
      <c r="H225" s="394"/>
      <c r="I225" s="394"/>
      <c r="J225" s="394"/>
      <c r="K225" s="394"/>
      <c r="L225" s="394"/>
      <c r="M225" s="394"/>
      <c r="N225" s="394"/>
      <c r="O225" s="394"/>
      <c r="P225" s="394"/>
      <c r="Q225" s="475"/>
      <c r="R225" s="475"/>
      <c r="S225" s="394"/>
      <c r="T225" s="394"/>
      <c r="U225" s="394"/>
      <c r="V225" s="394"/>
      <c r="Y225" s="477"/>
      <c r="Z225" s="477"/>
      <c r="AA225" s="394"/>
      <c r="AB225" s="394"/>
    </row>
    <row r="226" spans="8:8" ht="15.75" customHeight="1">
      <c r="A226" s="394"/>
      <c r="B226" s="394"/>
      <c r="C226" s="394"/>
      <c r="D226" s="394"/>
      <c r="G226" s="394"/>
      <c r="H226" s="394"/>
      <c r="I226" s="394"/>
      <c r="J226" s="394"/>
      <c r="K226" s="394"/>
      <c r="L226" s="394"/>
      <c r="M226" s="394"/>
      <c r="N226" s="394"/>
      <c r="O226" s="394"/>
      <c r="P226" s="394"/>
      <c r="Q226" s="475"/>
      <c r="R226" s="475"/>
      <c r="S226" s="394"/>
      <c r="T226" s="394"/>
      <c r="U226" s="394"/>
      <c r="V226" s="394"/>
      <c r="Y226" s="477"/>
      <c r="Z226" s="477"/>
      <c r="AA226" s="394"/>
      <c r="AB226" s="394"/>
    </row>
    <row r="227" spans="8:8" ht="15.75" customHeight="1">
      <c r="A227" s="394"/>
      <c r="B227" s="394"/>
      <c r="C227" s="394"/>
      <c r="D227" s="394"/>
      <c r="G227" s="394"/>
      <c r="H227" s="394"/>
      <c r="I227" s="394"/>
      <c r="J227" s="394"/>
      <c r="K227" s="394"/>
      <c r="L227" s="394"/>
      <c r="M227" s="394"/>
      <c r="N227" s="394"/>
      <c r="O227" s="394"/>
      <c r="P227" s="394"/>
      <c r="Q227" s="475"/>
      <c r="R227" s="475"/>
      <c r="S227" s="394"/>
      <c r="T227" s="394"/>
      <c r="U227" s="394"/>
      <c r="V227" s="394"/>
      <c r="Y227" s="477"/>
      <c r="Z227" s="477"/>
      <c r="AA227" s="394"/>
      <c r="AB227" s="394"/>
    </row>
    <row r="228" spans="8:8" ht="15.75" customHeight="1">
      <c r="A228" s="394"/>
      <c r="B228" s="394"/>
      <c r="C228" s="394"/>
      <c r="D228" s="394"/>
      <c r="G228" s="394"/>
      <c r="H228" s="394"/>
      <c r="I228" s="394"/>
      <c r="J228" s="394"/>
      <c r="K228" s="394"/>
      <c r="L228" s="394"/>
      <c r="M228" s="394"/>
      <c r="N228" s="394"/>
      <c r="O228" s="394"/>
      <c r="P228" s="394"/>
      <c r="Q228" s="475"/>
      <c r="R228" s="475"/>
      <c r="S228" s="394"/>
      <c r="T228" s="394"/>
      <c r="U228" s="394"/>
      <c r="V228" s="394"/>
      <c r="Y228" s="477"/>
      <c r="Z228" s="477"/>
      <c r="AA228" s="394"/>
      <c r="AB228" s="394"/>
    </row>
    <row r="229" spans="8:8" ht="15.75" customHeight="1">
      <c r="A229" s="394"/>
      <c r="B229" s="394"/>
      <c r="C229" s="394"/>
      <c r="D229" s="394"/>
      <c r="G229" s="394"/>
      <c r="H229" s="394"/>
      <c r="I229" s="394"/>
      <c r="J229" s="394"/>
      <c r="K229" s="394"/>
      <c r="L229" s="394"/>
      <c r="M229" s="394"/>
      <c r="N229" s="394"/>
      <c r="O229" s="394"/>
      <c r="P229" s="394"/>
      <c r="Q229" s="475"/>
      <c r="R229" s="475"/>
      <c r="S229" s="394"/>
      <c r="T229" s="394"/>
      <c r="U229" s="394"/>
      <c r="V229" s="394"/>
      <c r="Y229" s="477"/>
      <c r="Z229" s="477"/>
      <c r="AA229" s="394"/>
      <c r="AB229" s="394"/>
    </row>
    <row r="230" spans="8:8" ht="15.75" customHeight="1">
      <c r="A230" s="394"/>
      <c r="B230" s="394"/>
      <c r="C230" s="394"/>
      <c r="D230" s="394"/>
      <c r="G230" s="394"/>
      <c r="H230" s="394"/>
      <c r="I230" s="394"/>
      <c r="J230" s="394"/>
      <c r="K230" s="394"/>
      <c r="L230" s="394"/>
      <c r="M230" s="394"/>
      <c r="N230" s="394"/>
      <c r="O230" s="394"/>
      <c r="P230" s="394"/>
      <c r="Q230" s="475"/>
      <c r="R230" s="475"/>
      <c r="S230" s="394"/>
      <c r="T230" s="394"/>
      <c r="U230" s="394"/>
      <c r="V230" s="394"/>
      <c r="Y230" s="477"/>
      <c r="Z230" s="477"/>
      <c r="AA230" s="394"/>
      <c r="AB230" s="394"/>
    </row>
    <row r="231" spans="8:8" ht="15.75" customHeight="1">
      <c r="A231" s="394"/>
      <c r="B231" s="394"/>
      <c r="C231" s="394"/>
      <c r="D231" s="394"/>
      <c r="G231" s="394"/>
      <c r="H231" s="394"/>
      <c r="I231" s="394"/>
      <c r="J231" s="394"/>
      <c r="K231" s="394"/>
      <c r="L231" s="394"/>
      <c r="M231" s="394"/>
      <c r="N231" s="394"/>
      <c r="O231" s="394"/>
      <c r="P231" s="394"/>
      <c r="Q231" s="475"/>
      <c r="R231" s="475"/>
      <c r="S231" s="394"/>
      <c r="T231" s="394"/>
      <c r="U231" s="394"/>
      <c r="V231" s="394"/>
      <c r="Y231" s="477"/>
      <c r="Z231" s="477"/>
      <c r="AA231" s="394"/>
      <c r="AB231" s="394"/>
    </row>
    <row r="232" spans="8:8" ht="15.75" customHeight="1">
      <c r="A232" s="394"/>
      <c r="B232" s="394"/>
      <c r="C232" s="394"/>
      <c r="D232" s="394"/>
      <c r="G232" s="394"/>
      <c r="H232" s="394"/>
      <c r="I232" s="394"/>
      <c r="J232" s="394"/>
      <c r="K232" s="394"/>
      <c r="L232" s="394"/>
      <c r="M232" s="394"/>
      <c r="N232" s="394"/>
      <c r="O232" s="394"/>
      <c r="P232" s="394"/>
      <c r="Q232" s="475"/>
      <c r="R232" s="475"/>
      <c r="S232" s="394"/>
      <c r="T232" s="394"/>
      <c r="U232" s="394"/>
      <c r="V232" s="394"/>
      <c r="Y232" s="477"/>
      <c r="Z232" s="477"/>
      <c r="AA232" s="394"/>
      <c r="AB232" s="394"/>
    </row>
    <row r="233" spans="8:8" ht="15.75" customHeight="1">
      <c r="A233" s="394"/>
      <c r="B233" s="394"/>
      <c r="C233" s="394"/>
      <c r="D233" s="394"/>
      <c r="G233" s="394"/>
      <c r="H233" s="394"/>
      <c r="I233" s="394"/>
      <c r="J233" s="394"/>
      <c r="K233" s="394"/>
      <c r="L233" s="394"/>
      <c r="M233" s="394"/>
      <c r="N233" s="394"/>
      <c r="O233" s="394"/>
      <c r="P233" s="394"/>
      <c r="Q233" s="475"/>
      <c r="R233" s="475"/>
      <c r="S233" s="394"/>
      <c r="T233" s="394"/>
      <c r="U233" s="394"/>
      <c r="V233" s="394"/>
      <c r="Y233" s="477"/>
      <c r="Z233" s="477"/>
      <c r="AA233" s="394"/>
      <c r="AB233" s="394"/>
    </row>
    <row r="234" spans="8:8" ht="15.75" customHeight="1">
      <c r="A234" s="394"/>
      <c r="B234" s="394"/>
      <c r="C234" s="394"/>
      <c r="D234" s="394"/>
      <c r="G234" s="394"/>
      <c r="H234" s="394"/>
      <c r="I234" s="394"/>
      <c r="J234" s="394"/>
      <c r="K234" s="394"/>
      <c r="L234" s="394"/>
      <c r="M234" s="394"/>
      <c r="N234" s="394"/>
      <c r="O234" s="394"/>
      <c r="P234" s="394"/>
      <c r="Q234" s="475"/>
      <c r="R234" s="475"/>
      <c r="S234" s="394"/>
      <c r="T234" s="394"/>
      <c r="U234" s="394"/>
      <c r="V234" s="394"/>
      <c r="Y234" s="477"/>
      <c r="Z234" s="477"/>
      <c r="AA234" s="394"/>
      <c r="AB234" s="394"/>
    </row>
    <row r="235" spans="8:8" ht="15.75" customHeight="1">
      <c r="A235" s="394"/>
      <c r="B235" s="394"/>
      <c r="C235" s="394"/>
      <c r="D235" s="394"/>
      <c r="G235" s="394"/>
      <c r="H235" s="394"/>
      <c r="I235" s="394"/>
      <c r="J235" s="394"/>
      <c r="K235" s="394"/>
      <c r="L235" s="394"/>
      <c r="M235" s="394"/>
      <c r="N235" s="394"/>
      <c r="O235" s="394"/>
      <c r="P235" s="394"/>
      <c r="Q235" s="475"/>
      <c r="R235" s="475"/>
      <c r="S235" s="394"/>
      <c r="T235" s="394"/>
      <c r="U235" s="394"/>
      <c r="V235" s="394"/>
      <c r="Y235" s="477"/>
      <c r="Z235" s="477"/>
      <c r="AA235" s="394"/>
      <c r="AB235" s="394"/>
    </row>
    <row r="236" spans="8:8" ht="15.75" customHeight="1">
      <c r="A236" s="394"/>
      <c r="B236" s="394"/>
      <c r="C236" s="394"/>
      <c r="D236" s="394"/>
      <c r="G236" s="394"/>
      <c r="H236" s="394"/>
      <c r="I236" s="394"/>
      <c r="J236" s="394"/>
      <c r="K236" s="394"/>
      <c r="L236" s="394"/>
      <c r="M236" s="394"/>
      <c r="N236" s="394"/>
      <c r="O236" s="394"/>
      <c r="P236" s="394"/>
      <c r="Q236" s="475"/>
      <c r="R236" s="475"/>
      <c r="S236" s="394"/>
      <c r="T236" s="394"/>
      <c r="U236" s="394"/>
      <c r="V236" s="394"/>
      <c r="Y236" s="477"/>
      <c r="Z236" s="477"/>
      <c r="AA236" s="394"/>
      <c r="AB236" s="394"/>
    </row>
    <row r="237" spans="8:8" ht="15.75" customHeight="1">
      <c r="A237" s="394"/>
      <c r="B237" s="394"/>
      <c r="C237" s="394"/>
      <c r="D237" s="394"/>
      <c r="G237" s="394"/>
      <c r="H237" s="394"/>
      <c r="I237" s="394"/>
      <c r="J237" s="394"/>
      <c r="K237" s="394"/>
      <c r="L237" s="394"/>
      <c r="M237" s="394"/>
      <c r="N237" s="394"/>
      <c r="O237" s="394"/>
      <c r="P237" s="394"/>
      <c r="Q237" s="475"/>
      <c r="R237" s="475"/>
      <c r="S237" s="394"/>
      <c r="T237" s="394"/>
      <c r="U237" s="394"/>
      <c r="V237" s="394"/>
      <c r="Y237" s="477"/>
      <c r="Z237" s="477"/>
      <c r="AA237" s="394"/>
      <c r="AB237" s="394"/>
    </row>
    <row r="238" spans="8:8" ht="15.75" customHeight="1">
      <c r="A238" s="394"/>
      <c r="B238" s="394"/>
      <c r="C238" s="394"/>
      <c r="D238" s="394"/>
      <c r="G238" s="394"/>
      <c r="H238" s="394"/>
      <c r="I238" s="394"/>
      <c r="J238" s="394"/>
      <c r="K238" s="394"/>
      <c r="L238" s="394"/>
      <c r="M238" s="394"/>
      <c r="N238" s="394"/>
      <c r="O238" s="394"/>
      <c r="P238" s="394"/>
      <c r="Q238" s="475"/>
      <c r="R238" s="475"/>
      <c r="S238" s="394"/>
      <c r="T238" s="394"/>
      <c r="U238" s="394"/>
      <c r="V238" s="394"/>
      <c r="Y238" s="477"/>
      <c r="Z238" s="477"/>
      <c r="AA238" s="394"/>
      <c r="AB238" s="394"/>
    </row>
    <row r="239" spans="8:8" ht="15.75" customHeight="1">
      <c r="A239" s="394"/>
      <c r="B239" s="394"/>
      <c r="C239" s="394"/>
      <c r="D239" s="394"/>
      <c r="G239" s="394"/>
      <c r="H239" s="394"/>
      <c r="I239" s="394"/>
      <c r="J239" s="394"/>
      <c r="K239" s="394"/>
      <c r="L239" s="394"/>
      <c r="M239" s="394"/>
      <c r="N239" s="394"/>
      <c r="O239" s="394"/>
      <c r="P239" s="394"/>
      <c r="Q239" s="475"/>
      <c r="R239" s="475"/>
      <c r="S239" s="394"/>
      <c r="T239" s="394"/>
      <c r="U239" s="394"/>
      <c r="V239" s="394"/>
      <c r="Y239" s="477"/>
      <c r="Z239" s="477"/>
      <c r="AA239" s="394"/>
      <c r="AB239" s="394"/>
    </row>
    <row r="240" spans="8:8" ht="15.75" customHeight="1">
      <c r="A240" s="394"/>
      <c r="B240" s="394"/>
      <c r="C240" s="394"/>
      <c r="D240" s="394"/>
      <c r="G240" s="394"/>
      <c r="H240" s="394"/>
      <c r="I240" s="394"/>
      <c r="J240" s="394"/>
      <c r="K240" s="394"/>
      <c r="L240" s="394"/>
      <c r="M240" s="394"/>
      <c r="N240" s="394"/>
      <c r="O240" s="394"/>
      <c r="P240" s="394"/>
      <c r="Q240" s="475"/>
      <c r="R240" s="475"/>
      <c r="S240" s="394"/>
      <c r="T240" s="394"/>
      <c r="U240" s="394"/>
      <c r="V240" s="394"/>
      <c r="Y240" s="477"/>
      <c r="Z240" s="477"/>
      <c r="AA240" s="394"/>
      <c r="AB240" s="394"/>
    </row>
    <row r="241" spans="8:8" ht="15.75" customHeight="1">
      <c r="A241" s="394"/>
      <c r="B241" s="394"/>
      <c r="C241" s="394"/>
      <c r="D241" s="394"/>
      <c r="G241" s="394"/>
      <c r="H241" s="394"/>
      <c r="I241" s="394"/>
      <c r="J241" s="394"/>
      <c r="K241" s="394"/>
      <c r="L241" s="394"/>
      <c r="M241" s="394"/>
      <c r="N241" s="394"/>
      <c r="O241" s="394"/>
      <c r="P241" s="394"/>
      <c r="Q241" s="475"/>
      <c r="R241" s="475"/>
      <c r="S241" s="394"/>
      <c r="T241" s="394"/>
      <c r="U241" s="394"/>
      <c r="V241" s="394"/>
      <c r="Y241" s="477"/>
      <c r="Z241" s="477"/>
      <c r="AA241" s="394"/>
      <c r="AB241" s="394"/>
    </row>
    <row r="242" spans="8:8" ht="15.75" customHeight="1">
      <c r="A242" s="394"/>
      <c r="B242" s="394"/>
      <c r="C242" s="394"/>
      <c r="D242" s="394"/>
      <c r="G242" s="394"/>
      <c r="H242" s="394"/>
      <c r="I242" s="394"/>
      <c r="J242" s="394"/>
      <c r="K242" s="394"/>
      <c r="L242" s="394"/>
      <c r="M242" s="394"/>
      <c r="N242" s="394"/>
      <c r="O242" s="394"/>
      <c r="P242" s="394"/>
      <c r="Q242" s="475"/>
      <c r="R242" s="475"/>
      <c r="S242" s="394"/>
      <c r="T242" s="394"/>
      <c r="U242" s="394"/>
      <c r="V242" s="394"/>
      <c r="Y242" s="477"/>
      <c r="Z242" s="477"/>
      <c r="AA242" s="394"/>
      <c r="AB242" s="394"/>
    </row>
    <row r="243" spans="8:8" ht="15.75" customHeight="1">
      <c r="A243" s="394"/>
      <c r="B243" s="394"/>
      <c r="C243" s="394"/>
      <c r="D243" s="394"/>
      <c r="G243" s="394"/>
      <c r="H243" s="394"/>
      <c r="I243" s="394"/>
      <c r="J243" s="394"/>
      <c r="K243" s="394"/>
      <c r="L243" s="394"/>
      <c r="M243" s="394"/>
      <c r="N243" s="394"/>
      <c r="O243" s="394"/>
      <c r="P243" s="394"/>
      <c r="Q243" s="475"/>
      <c r="R243" s="475"/>
      <c r="S243" s="394"/>
      <c r="T243" s="394"/>
      <c r="U243" s="394"/>
      <c r="V243" s="394"/>
      <c r="Y243" s="477"/>
      <c r="Z243" s="477"/>
      <c r="AA243" s="394"/>
      <c r="AB243" s="394"/>
    </row>
    <row r="244" spans="8:8" ht="15.75" customHeight="1">
      <c r="A244" s="394"/>
      <c r="B244" s="394"/>
      <c r="C244" s="394"/>
      <c r="D244" s="394"/>
      <c r="G244" s="394"/>
      <c r="H244" s="394"/>
      <c r="I244" s="394"/>
      <c r="J244" s="394"/>
      <c r="K244" s="394"/>
      <c r="L244" s="394"/>
      <c r="M244" s="394"/>
      <c r="N244" s="394"/>
      <c r="O244" s="394"/>
      <c r="P244" s="394"/>
      <c r="Q244" s="475"/>
      <c r="R244" s="475"/>
      <c r="S244" s="394"/>
      <c r="T244" s="394"/>
      <c r="U244" s="394"/>
      <c r="V244" s="394"/>
      <c r="Y244" s="477"/>
      <c r="Z244" s="477"/>
      <c r="AA244" s="394"/>
      <c r="AB244" s="394"/>
    </row>
    <row r="245" spans="8:8" ht="15.75" customHeight="1">
      <c r="A245" s="394"/>
      <c r="B245" s="394"/>
      <c r="C245" s="394"/>
      <c r="D245" s="394"/>
      <c r="G245" s="394"/>
      <c r="H245" s="394"/>
      <c r="I245" s="394"/>
      <c r="J245" s="394"/>
      <c r="K245" s="394"/>
      <c r="L245" s="394"/>
      <c r="M245" s="394"/>
      <c r="N245" s="394"/>
      <c r="O245" s="394"/>
      <c r="P245" s="394"/>
      <c r="Q245" s="475"/>
      <c r="R245" s="475"/>
      <c r="S245" s="394"/>
      <c r="T245" s="394"/>
      <c r="U245" s="394"/>
      <c r="V245" s="394"/>
      <c r="Y245" s="477"/>
      <c r="Z245" s="477"/>
      <c r="AA245" s="394"/>
      <c r="AB245" s="394"/>
    </row>
    <row r="246" spans="8:8" ht="15.75" customHeight="1">
      <c r="A246" s="394"/>
      <c r="B246" s="394"/>
      <c r="C246" s="394"/>
      <c r="D246" s="394"/>
      <c r="G246" s="394"/>
      <c r="H246" s="394"/>
      <c r="I246" s="394"/>
      <c r="J246" s="394"/>
      <c r="K246" s="394"/>
      <c r="L246" s="394"/>
      <c r="M246" s="394"/>
      <c r="N246" s="394"/>
      <c r="O246" s="394"/>
      <c r="P246" s="394"/>
      <c r="Q246" s="475"/>
      <c r="R246" s="475"/>
      <c r="S246" s="394"/>
      <c r="T246" s="394"/>
      <c r="U246" s="394"/>
      <c r="V246" s="394"/>
      <c r="Y246" s="477"/>
      <c r="Z246" s="477"/>
      <c r="AA246" s="394"/>
      <c r="AB246" s="394"/>
    </row>
    <row r="247" spans="8:8" ht="15.75" customHeight="1">
      <c r="A247" s="394"/>
      <c r="B247" s="394"/>
      <c r="C247" s="394"/>
      <c r="D247" s="394"/>
      <c r="G247" s="394"/>
      <c r="H247" s="394"/>
      <c r="I247" s="394"/>
      <c r="J247" s="394"/>
      <c r="K247" s="394"/>
      <c r="L247" s="394"/>
      <c r="M247" s="394"/>
      <c r="N247" s="394"/>
      <c r="O247" s="394"/>
      <c r="P247" s="394"/>
      <c r="Q247" s="475"/>
      <c r="R247" s="475"/>
      <c r="S247" s="394"/>
      <c r="T247" s="394"/>
      <c r="U247" s="394"/>
      <c r="V247" s="394"/>
      <c r="Y247" s="477"/>
      <c r="Z247" s="477"/>
      <c r="AA247" s="394"/>
      <c r="AB247" s="394"/>
    </row>
    <row r="248" spans="8:8" ht="15.75" customHeight="1">
      <c r="A248" s="394"/>
      <c r="B248" s="394"/>
      <c r="C248" s="394"/>
      <c r="D248" s="394"/>
      <c r="G248" s="394"/>
      <c r="H248" s="394"/>
      <c r="I248" s="394"/>
      <c r="J248" s="394"/>
      <c r="K248" s="394"/>
      <c r="L248" s="394"/>
      <c r="M248" s="394"/>
      <c r="N248" s="394"/>
      <c r="O248" s="394"/>
      <c r="P248" s="394"/>
      <c r="Q248" s="475"/>
      <c r="R248" s="475"/>
      <c r="S248" s="394"/>
      <c r="T248" s="394"/>
      <c r="U248" s="394"/>
      <c r="V248" s="394"/>
      <c r="Y248" s="477"/>
      <c r="Z248" s="477"/>
      <c r="AA248" s="394"/>
      <c r="AB248" s="394"/>
    </row>
    <row r="249" spans="8:8" ht="15.75" customHeight="1">
      <c r="A249" s="394"/>
      <c r="B249" s="394"/>
      <c r="C249" s="394"/>
      <c r="D249" s="394"/>
      <c r="G249" s="394"/>
      <c r="H249" s="394"/>
      <c r="I249" s="394"/>
      <c r="J249" s="394"/>
      <c r="K249" s="394"/>
      <c r="L249" s="394"/>
      <c r="M249" s="394"/>
      <c r="N249" s="394"/>
      <c r="O249" s="394"/>
      <c r="P249" s="394"/>
      <c r="Q249" s="475"/>
      <c r="R249" s="475"/>
      <c r="S249" s="394"/>
      <c r="T249" s="394"/>
      <c r="U249" s="394"/>
      <c r="V249" s="394"/>
      <c r="Y249" s="477"/>
      <c r="Z249" s="477"/>
      <c r="AA249" s="394"/>
      <c r="AB249" s="394"/>
    </row>
    <row r="250" spans="8:8" ht="15.75" customHeight="1">
      <c r="A250" s="394"/>
      <c r="B250" s="394"/>
      <c r="C250" s="394"/>
      <c r="D250" s="394"/>
      <c r="G250" s="394"/>
      <c r="H250" s="394"/>
      <c r="I250" s="394"/>
      <c r="J250" s="394"/>
      <c r="K250" s="394"/>
      <c r="L250" s="394"/>
      <c r="M250" s="394"/>
      <c r="N250" s="394"/>
      <c r="O250" s="394"/>
      <c r="P250" s="394"/>
      <c r="Q250" s="475"/>
      <c r="R250" s="475"/>
      <c r="S250" s="394"/>
      <c r="T250" s="394"/>
      <c r="U250" s="394"/>
      <c r="V250" s="394"/>
      <c r="Y250" s="477"/>
      <c r="Z250" s="477"/>
      <c r="AA250" s="394"/>
      <c r="AB250" s="394"/>
    </row>
    <row r="251" spans="8:8" ht="15.75" customHeight="1">
      <c r="A251" s="394"/>
      <c r="B251" s="394"/>
      <c r="C251" s="394"/>
      <c r="D251" s="394"/>
      <c r="G251" s="394"/>
      <c r="H251" s="394"/>
      <c r="I251" s="394"/>
      <c r="J251" s="394"/>
      <c r="K251" s="394"/>
      <c r="L251" s="394"/>
      <c r="M251" s="394"/>
      <c r="N251" s="394"/>
      <c r="O251" s="394"/>
      <c r="P251" s="394"/>
      <c r="Q251" s="475"/>
      <c r="R251" s="475"/>
      <c r="S251" s="394"/>
      <c r="T251" s="394"/>
      <c r="U251" s="394"/>
      <c r="V251" s="394"/>
      <c r="Y251" s="477"/>
      <c r="Z251" s="477"/>
      <c r="AA251" s="394"/>
      <c r="AB251" s="394"/>
    </row>
    <row r="252" spans="8:8" ht="15.75" customHeight="1">
      <c r="A252" s="394"/>
      <c r="B252" s="394"/>
      <c r="C252" s="394"/>
      <c r="D252" s="394"/>
      <c r="G252" s="394"/>
      <c r="H252" s="394"/>
      <c r="I252" s="394"/>
      <c r="J252" s="394"/>
      <c r="K252" s="394"/>
      <c r="L252" s="394"/>
      <c r="M252" s="394"/>
      <c r="N252" s="394"/>
      <c r="O252" s="394"/>
      <c r="P252" s="394"/>
      <c r="Q252" s="475"/>
      <c r="R252" s="475"/>
      <c r="S252" s="394"/>
      <c r="T252" s="394"/>
      <c r="U252" s="394"/>
      <c r="V252" s="394"/>
      <c r="Y252" s="477"/>
      <c r="Z252" s="477"/>
      <c r="AA252" s="394"/>
      <c r="AB252" s="394"/>
    </row>
    <row r="253" spans="8:8" ht="15.75" customHeight="1">
      <c r="A253" s="394"/>
      <c r="B253" s="394"/>
      <c r="C253" s="394"/>
      <c r="D253" s="394"/>
      <c r="G253" s="394"/>
      <c r="H253" s="394"/>
      <c r="I253" s="394"/>
      <c r="J253" s="394"/>
      <c r="K253" s="394"/>
      <c r="L253" s="394"/>
      <c r="M253" s="394"/>
      <c r="N253" s="394"/>
      <c r="O253" s="394"/>
      <c r="P253" s="394"/>
      <c r="Q253" s="475"/>
      <c r="R253" s="475"/>
      <c r="S253" s="394"/>
      <c r="T253" s="394"/>
      <c r="U253" s="394"/>
      <c r="V253" s="394"/>
      <c r="Y253" s="477"/>
      <c r="Z253" s="477"/>
      <c r="AA253" s="394"/>
      <c r="AB253" s="394"/>
    </row>
    <row r="254" spans="8:8" ht="15.75" customHeight="1">
      <c r="A254" s="394"/>
      <c r="B254" s="394"/>
      <c r="C254" s="394"/>
      <c r="D254" s="394"/>
      <c r="G254" s="394"/>
      <c r="H254" s="394"/>
      <c r="I254" s="394"/>
      <c r="J254" s="394"/>
      <c r="K254" s="394"/>
      <c r="L254" s="394"/>
      <c r="M254" s="394"/>
      <c r="N254" s="394"/>
      <c r="O254" s="394"/>
      <c r="P254" s="394"/>
      <c r="Q254" s="475"/>
      <c r="R254" s="475"/>
      <c r="S254" s="394"/>
      <c r="T254" s="394"/>
      <c r="U254" s="394"/>
      <c r="V254" s="394"/>
      <c r="Y254" s="477"/>
      <c r="Z254" s="477"/>
      <c r="AA254" s="394"/>
      <c r="AB254" s="394"/>
    </row>
    <row r="255" spans="8:8" ht="15.75" customHeight="1">
      <c r="A255" s="394"/>
      <c r="B255" s="394"/>
      <c r="C255" s="394"/>
      <c r="D255" s="394"/>
      <c r="G255" s="394"/>
      <c r="H255" s="394"/>
      <c r="I255" s="394"/>
      <c r="J255" s="394"/>
      <c r="K255" s="394"/>
      <c r="L255" s="394"/>
      <c r="M255" s="394"/>
      <c r="N255" s="394"/>
      <c r="O255" s="394"/>
      <c r="P255" s="394"/>
      <c r="Q255" s="475"/>
      <c r="R255" s="475"/>
      <c r="S255" s="394"/>
      <c r="T255" s="394"/>
      <c r="U255" s="394"/>
      <c r="V255" s="394"/>
      <c r="Y255" s="477"/>
      <c r="Z255" s="477"/>
      <c r="AA255" s="394"/>
      <c r="AB255" s="394"/>
    </row>
    <row r="256" spans="8:8" ht="15.75" customHeight="1">
      <c r="A256" s="394"/>
      <c r="B256" s="394"/>
      <c r="C256" s="394"/>
      <c r="D256" s="394"/>
      <c r="G256" s="394"/>
      <c r="H256" s="394"/>
      <c r="I256" s="394"/>
      <c r="J256" s="394"/>
      <c r="K256" s="394"/>
      <c r="L256" s="394"/>
      <c r="M256" s="394"/>
      <c r="N256" s="394"/>
      <c r="O256" s="394"/>
      <c r="P256" s="394"/>
      <c r="Q256" s="475"/>
      <c r="R256" s="475"/>
      <c r="S256" s="394"/>
      <c r="T256" s="394"/>
      <c r="U256" s="394"/>
      <c r="V256" s="394"/>
      <c r="Y256" s="477"/>
      <c r="Z256" s="477"/>
      <c r="AA256" s="394"/>
      <c r="AB256" s="394"/>
    </row>
    <row r="257" spans="8:8" ht="15.75" customHeight="1">
      <c r="A257" s="394"/>
      <c r="B257" s="394"/>
      <c r="C257" s="394"/>
      <c r="D257" s="394"/>
      <c r="G257" s="394"/>
      <c r="H257" s="394"/>
      <c r="I257" s="394"/>
      <c r="J257" s="394"/>
      <c r="K257" s="394"/>
      <c r="L257" s="394"/>
      <c r="M257" s="394"/>
      <c r="N257" s="394"/>
      <c r="O257" s="394"/>
      <c r="P257" s="394"/>
      <c r="Q257" s="475"/>
      <c r="R257" s="475"/>
      <c r="S257" s="394"/>
      <c r="T257" s="394"/>
      <c r="U257" s="394"/>
      <c r="V257" s="394"/>
      <c r="Y257" s="477"/>
      <c r="Z257" s="477"/>
      <c r="AA257" s="394"/>
      <c r="AB257" s="394"/>
    </row>
    <row r="258" spans="8:8" ht="15.75" customHeight="1">
      <c r="A258" s="394"/>
      <c r="B258" s="394"/>
      <c r="C258" s="394"/>
      <c r="D258" s="394"/>
      <c r="G258" s="394"/>
      <c r="H258" s="394"/>
      <c r="I258" s="394"/>
      <c r="J258" s="394"/>
      <c r="K258" s="394"/>
      <c r="L258" s="394"/>
      <c r="M258" s="394"/>
      <c r="N258" s="394"/>
      <c r="O258" s="394"/>
      <c r="P258" s="394"/>
      <c r="Q258" s="475"/>
      <c r="R258" s="475"/>
      <c r="S258" s="394"/>
      <c r="T258" s="394"/>
      <c r="U258" s="394"/>
      <c r="V258" s="394"/>
      <c r="Y258" s="477"/>
      <c r="Z258" s="477"/>
      <c r="AA258" s="394"/>
      <c r="AB258" s="394"/>
    </row>
    <row r="259" spans="8:8" ht="15.75" customHeight="1">
      <c r="A259" s="394"/>
      <c r="B259" s="394"/>
      <c r="C259" s="394"/>
      <c r="D259" s="394"/>
      <c r="G259" s="394"/>
      <c r="H259" s="394"/>
      <c r="I259" s="394"/>
      <c r="J259" s="394"/>
      <c r="K259" s="394"/>
      <c r="L259" s="394"/>
      <c r="M259" s="394"/>
      <c r="N259" s="394"/>
      <c r="O259" s="394"/>
      <c r="P259" s="394"/>
      <c r="Q259" s="475"/>
      <c r="R259" s="475"/>
      <c r="S259" s="394"/>
      <c r="T259" s="394"/>
      <c r="U259" s="394"/>
      <c r="V259" s="394"/>
      <c r="Y259" s="477"/>
      <c r="Z259" s="477"/>
      <c r="AA259" s="394"/>
      <c r="AB259" s="394"/>
    </row>
    <row r="260" spans="8:8" ht="15.75" customHeight="1">
      <c r="A260" s="394"/>
      <c r="B260" s="394"/>
      <c r="C260" s="394"/>
      <c r="D260" s="394"/>
      <c r="G260" s="394"/>
      <c r="H260" s="394"/>
      <c r="I260" s="394"/>
      <c r="J260" s="394"/>
      <c r="K260" s="394"/>
      <c r="L260" s="394"/>
      <c r="M260" s="394"/>
      <c r="N260" s="394"/>
      <c r="O260" s="394"/>
      <c r="P260" s="394"/>
      <c r="Q260" s="475"/>
      <c r="R260" s="475"/>
      <c r="S260" s="394"/>
      <c r="T260" s="394"/>
      <c r="U260" s="394"/>
      <c r="V260" s="394"/>
      <c r="Y260" s="477"/>
      <c r="Z260" s="477"/>
      <c r="AA260" s="394"/>
      <c r="AB260" s="394"/>
    </row>
    <row r="261" spans="8:8" ht="15.75" customHeight="1">
      <c r="A261" s="394"/>
      <c r="B261" s="394"/>
      <c r="C261" s="394"/>
      <c r="D261" s="394"/>
      <c r="G261" s="394"/>
      <c r="H261" s="394"/>
      <c r="I261" s="394"/>
      <c r="J261" s="394"/>
      <c r="K261" s="394"/>
      <c r="L261" s="394"/>
      <c r="M261" s="394"/>
      <c r="N261" s="394"/>
      <c r="O261" s="394"/>
      <c r="P261" s="394"/>
      <c r="Q261" s="475"/>
      <c r="R261" s="475"/>
      <c r="S261" s="394"/>
      <c r="T261" s="394"/>
      <c r="U261" s="394"/>
      <c r="V261" s="394"/>
      <c r="Y261" s="477"/>
      <c r="Z261" s="477"/>
      <c r="AA261" s="394"/>
      <c r="AB261" s="394"/>
    </row>
    <row r="262" spans="8:8" ht="15.75" customHeight="1">
      <c r="A262" s="394"/>
      <c r="B262" s="394"/>
      <c r="C262" s="394"/>
      <c r="D262" s="394"/>
      <c r="G262" s="394"/>
      <c r="H262" s="394"/>
      <c r="I262" s="394"/>
      <c r="J262" s="394"/>
      <c r="K262" s="394"/>
      <c r="L262" s="394"/>
      <c r="M262" s="394"/>
      <c r="N262" s="394"/>
      <c r="O262" s="394"/>
      <c r="P262" s="394"/>
      <c r="Q262" s="475"/>
      <c r="R262" s="475"/>
      <c r="S262" s="394"/>
      <c r="T262" s="394"/>
      <c r="U262" s="394"/>
      <c r="V262" s="394"/>
      <c r="Y262" s="477"/>
      <c r="Z262" s="477"/>
      <c r="AA262" s="394"/>
      <c r="AB262" s="394"/>
    </row>
    <row r="263" spans="8:8" ht="15.75" customHeight="1">
      <c r="A263" s="394"/>
      <c r="B263" s="394"/>
      <c r="C263" s="394"/>
      <c r="D263" s="394"/>
      <c r="G263" s="394"/>
      <c r="H263" s="394"/>
      <c r="I263" s="394"/>
      <c r="J263" s="394"/>
      <c r="K263" s="394"/>
      <c r="L263" s="394"/>
      <c r="M263" s="394"/>
      <c r="N263" s="394"/>
      <c r="O263" s="394"/>
      <c r="P263" s="394"/>
      <c r="Q263" s="475"/>
      <c r="R263" s="475"/>
      <c r="S263" s="394"/>
      <c r="T263" s="394"/>
      <c r="U263" s="394"/>
      <c r="V263" s="394"/>
      <c r="Y263" s="477"/>
      <c r="Z263" s="477"/>
      <c r="AA263" s="394"/>
      <c r="AB263" s="394"/>
    </row>
    <row r="264" spans="8:8" ht="15.75" customHeight="1">
      <c r="A264" s="394"/>
      <c r="B264" s="394"/>
      <c r="C264" s="394"/>
      <c r="D264" s="394"/>
      <c r="G264" s="394"/>
      <c r="H264" s="394"/>
      <c r="I264" s="394"/>
      <c r="J264" s="394"/>
      <c r="K264" s="394"/>
      <c r="L264" s="394"/>
      <c r="M264" s="394"/>
      <c r="N264" s="394"/>
      <c r="O264" s="394"/>
      <c r="P264" s="394"/>
      <c r="Q264" s="475"/>
      <c r="R264" s="475"/>
      <c r="S264" s="394"/>
      <c r="T264" s="394"/>
      <c r="U264" s="394"/>
      <c r="V264" s="394"/>
      <c r="Y264" s="477"/>
      <c r="Z264" s="477"/>
      <c r="AA264" s="394"/>
      <c r="AB264" s="394"/>
    </row>
    <row r="265" spans="8:8" ht="15.75" customHeight="1">
      <c r="A265" s="394"/>
      <c r="B265" s="394"/>
      <c r="C265" s="394"/>
      <c r="D265" s="394"/>
      <c r="G265" s="394"/>
      <c r="H265" s="394"/>
      <c r="I265" s="394"/>
      <c r="J265" s="394"/>
      <c r="K265" s="394"/>
      <c r="L265" s="394"/>
      <c r="M265" s="394"/>
      <c r="N265" s="394"/>
      <c r="O265" s="394"/>
      <c r="P265" s="394"/>
      <c r="Q265" s="475"/>
      <c r="R265" s="475"/>
      <c r="S265" s="394"/>
      <c r="T265" s="394"/>
      <c r="U265" s="394"/>
      <c r="V265" s="394"/>
      <c r="Y265" s="477"/>
      <c r="Z265" s="477"/>
      <c r="AA265" s="394"/>
      <c r="AB265" s="394"/>
    </row>
    <row r="266" spans="8:8" ht="15.75" customHeight="1">
      <c r="A266" s="394"/>
      <c r="B266" s="394"/>
      <c r="C266" s="394"/>
      <c r="D266" s="394"/>
      <c r="G266" s="394"/>
      <c r="H266" s="394"/>
      <c r="I266" s="394"/>
      <c r="J266" s="394"/>
      <c r="K266" s="394"/>
      <c r="L266" s="394"/>
      <c r="M266" s="394"/>
      <c r="N266" s="394"/>
      <c r="O266" s="394"/>
      <c r="P266" s="394"/>
      <c r="Q266" s="475"/>
      <c r="R266" s="475"/>
      <c r="S266" s="394"/>
      <c r="T266" s="394"/>
      <c r="U266" s="394"/>
      <c r="V266" s="394"/>
      <c r="Y266" s="477"/>
      <c r="Z266" s="477"/>
      <c r="AA266" s="394"/>
      <c r="AB266" s="394"/>
    </row>
    <row r="267" spans="8:8" ht="15.75" customHeight="1">
      <c r="A267" s="394"/>
      <c r="B267" s="394"/>
      <c r="C267" s="394"/>
      <c r="D267" s="394"/>
      <c r="G267" s="394"/>
      <c r="H267" s="394"/>
      <c r="I267" s="394"/>
      <c r="J267" s="394"/>
      <c r="K267" s="394"/>
      <c r="L267" s="394"/>
      <c r="M267" s="394"/>
      <c r="N267" s="394"/>
      <c r="O267" s="394"/>
      <c r="P267" s="394"/>
      <c r="Q267" s="475"/>
      <c r="R267" s="475"/>
      <c r="S267" s="394"/>
      <c r="T267" s="394"/>
      <c r="U267" s="394"/>
      <c r="V267" s="394"/>
      <c r="Y267" s="477"/>
      <c r="Z267" s="477"/>
      <c r="AA267" s="394"/>
      <c r="AB267" s="394"/>
    </row>
    <row r="268" spans="8:8" ht="15.75" customHeight="1">
      <c r="A268" s="394"/>
      <c r="B268" s="394"/>
      <c r="C268" s="394"/>
      <c r="D268" s="394"/>
      <c r="G268" s="394"/>
      <c r="H268" s="394"/>
      <c r="I268" s="394"/>
      <c r="J268" s="394"/>
      <c r="K268" s="394"/>
      <c r="L268" s="394"/>
      <c r="M268" s="394"/>
      <c r="N268" s="394"/>
      <c r="O268" s="394"/>
      <c r="P268" s="394"/>
      <c r="Q268" s="475"/>
      <c r="R268" s="475"/>
      <c r="S268" s="394"/>
      <c r="T268" s="394"/>
      <c r="U268" s="394"/>
      <c r="V268" s="394"/>
      <c r="Y268" s="477"/>
      <c r="Z268" s="477"/>
      <c r="AA268" s="394"/>
      <c r="AB268" s="394"/>
    </row>
    <row r="269" spans="8:8" ht="15.75" customHeight="1">
      <c r="A269" s="394"/>
      <c r="B269" s="394"/>
      <c r="C269" s="394"/>
      <c r="D269" s="394"/>
      <c r="G269" s="394"/>
      <c r="H269" s="394"/>
      <c r="I269" s="394"/>
      <c r="J269" s="394"/>
      <c r="K269" s="394"/>
      <c r="L269" s="394"/>
      <c r="M269" s="394"/>
      <c r="N269" s="394"/>
      <c r="O269" s="394"/>
      <c r="P269" s="394"/>
      <c r="Q269" s="475"/>
      <c r="R269" s="475"/>
      <c r="S269" s="394"/>
      <c r="T269" s="394"/>
      <c r="U269" s="394"/>
      <c r="V269" s="394"/>
      <c r="Y269" s="477"/>
      <c r="Z269" s="477"/>
      <c r="AA269" s="394"/>
      <c r="AB269" s="394"/>
    </row>
    <row r="270" spans="8:8" ht="15.75" customHeight="1">
      <c r="A270" s="394"/>
      <c r="B270" s="394"/>
      <c r="C270" s="394"/>
      <c r="D270" s="394"/>
      <c r="G270" s="394"/>
      <c r="H270" s="394"/>
      <c r="I270" s="394"/>
      <c r="J270" s="394"/>
      <c r="K270" s="394"/>
      <c r="L270" s="394"/>
      <c r="M270" s="394"/>
      <c r="N270" s="394"/>
      <c r="O270" s="394"/>
      <c r="P270" s="394"/>
      <c r="Q270" s="475"/>
      <c r="R270" s="475"/>
      <c r="S270" s="394"/>
      <c r="T270" s="394"/>
      <c r="U270" s="394"/>
      <c r="V270" s="394"/>
      <c r="Y270" s="477"/>
      <c r="Z270" s="477"/>
      <c r="AA270" s="394"/>
      <c r="AB270" s="394"/>
    </row>
    <row r="271" spans="8:8" ht="15.75" customHeight="1">
      <c r="A271" s="394"/>
      <c r="B271" s="394"/>
      <c r="C271" s="394"/>
      <c r="D271" s="394"/>
      <c r="G271" s="394"/>
      <c r="H271" s="394"/>
      <c r="I271" s="394"/>
      <c r="J271" s="394"/>
      <c r="K271" s="394"/>
      <c r="L271" s="394"/>
      <c r="M271" s="394"/>
      <c r="N271" s="394"/>
      <c r="O271" s="394"/>
      <c r="P271" s="394"/>
      <c r="Q271" s="475"/>
      <c r="R271" s="475"/>
      <c r="S271" s="394"/>
      <c r="T271" s="394"/>
      <c r="U271" s="394"/>
      <c r="V271" s="394"/>
      <c r="Y271" s="477"/>
      <c r="Z271" s="477"/>
      <c r="AA271" s="394"/>
      <c r="AB271" s="394"/>
    </row>
    <row r="272" spans="8:8" ht="15.75" customHeight="1">
      <c r="A272" s="394"/>
      <c r="B272" s="394"/>
      <c r="C272" s="394"/>
      <c r="D272" s="394"/>
      <c r="G272" s="394"/>
      <c r="H272" s="394"/>
      <c r="I272" s="394"/>
      <c r="J272" s="394"/>
      <c r="K272" s="394"/>
      <c r="L272" s="394"/>
      <c r="M272" s="394"/>
      <c r="N272" s="394"/>
      <c r="O272" s="394"/>
      <c r="P272" s="394"/>
      <c r="Q272" s="475"/>
      <c r="R272" s="475"/>
      <c r="S272" s="394"/>
      <c r="T272" s="394"/>
      <c r="U272" s="394"/>
      <c r="V272" s="394"/>
      <c r="Y272" s="477"/>
      <c r="Z272" s="477"/>
      <c r="AA272" s="394"/>
      <c r="AB272" s="394"/>
    </row>
    <row r="273" spans="8:8" ht="15.75" customHeight="1">
      <c r="A273" s="394"/>
      <c r="B273" s="394"/>
      <c r="C273" s="394"/>
      <c r="D273" s="394"/>
      <c r="G273" s="394"/>
      <c r="H273" s="394"/>
      <c r="I273" s="394"/>
      <c r="J273" s="394"/>
      <c r="K273" s="394"/>
      <c r="L273" s="394"/>
      <c r="M273" s="394"/>
      <c r="N273" s="394"/>
      <c r="O273" s="394"/>
      <c r="P273" s="394"/>
      <c r="Q273" s="475"/>
      <c r="R273" s="475"/>
      <c r="S273" s="394"/>
      <c r="T273" s="394"/>
      <c r="U273" s="394"/>
      <c r="V273" s="394"/>
      <c r="Y273" s="477"/>
      <c r="Z273" s="477"/>
      <c r="AA273" s="394"/>
      <c r="AB273" s="394"/>
    </row>
    <row r="274" spans="8:8" ht="15.75" customHeight="1">
      <c r="A274" s="394"/>
      <c r="B274" s="394"/>
      <c r="C274" s="394"/>
      <c r="D274" s="394"/>
      <c r="G274" s="394"/>
      <c r="H274" s="394"/>
      <c r="I274" s="394"/>
      <c r="J274" s="394"/>
      <c r="K274" s="394"/>
      <c r="L274" s="394"/>
      <c r="M274" s="394"/>
      <c r="N274" s="394"/>
      <c r="O274" s="394"/>
      <c r="P274" s="394"/>
      <c r="Q274" s="475"/>
      <c r="R274" s="475"/>
      <c r="S274" s="394"/>
      <c r="T274" s="394"/>
      <c r="U274" s="394"/>
      <c r="V274" s="394"/>
      <c r="Y274" s="477"/>
      <c r="Z274" s="477"/>
      <c r="AA274" s="394"/>
      <c r="AB274" s="394"/>
    </row>
    <row r="275" spans="8:8" ht="15.75" customHeight="1">
      <c r="A275" s="394"/>
      <c r="B275" s="394"/>
      <c r="C275" s="394"/>
      <c r="D275" s="394"/>
      <c r="G275" s="394"/>
      <c r="H275" s="394"/>
      <c r="I275" s="394"/>
      <c r="J275" s="394"/>
      <c r="K275" s="394"/>
      <c r="L275" s="394"/>
      <c r="M275" s="394"/>
      <c r="N275" s="394"/>
      <c r="O275" s="394"/>
      <c r="P275" s="394"/>
      <c r="Q275" s="475"/>
      <c r="R275" s="475"/>
      <c r="S275" s="394"/>
      <c r="T275" s="394"/>
      <c r="U275" s="394"/>
      <c r="V275" s="394"/>
      <c r="Y275" s="477"/>
      <c r="Z275" s="477"/>
      <c r="AA275" s="394"/>
      <c r="AB275" s="394"/>
    </row>
    <row r="276" spans="8:8" ht="15.75" customHeight="1">
      <c r="A276" s="394"/>
      <c r="B276" s="394"/>
      <c r="C276" s="394"/>
      <c r="D276" s="394"/>
      <c r="G276" s="394"/>
      <c r="H276" s="394"/>
      <c r="I276" s="394"/>
      <c r="J276" s="394"/>
      <c r="K276" s="394"/>
      <c r="L276" s="394"/>
      <c r="M276" s="394"/>
      <c r="N276" s="394"/>
      <c r="O276" s="394"/>
      <c r="P276" s="394"/>
      <c r="Q276" s="475"/>
      <c r="R276" s="475"/>
      <c r="S276" s="394"/>
      <c r="T276" s="394"/>
      <c r="U276" s="394"/>
      <c r="V276" s="394"/>
      <c r="Y276" s="477"/>
      <c r="Z276" s="477"/>
      <c r="AA276" s="394"/>
      <c r="AB276" s="394"/>
    </row>
    <row r="277" spans="8:8" ht="15.75" customHeight="1">
      <c r="A277" s="394"/>
      <c r="B277" s="394"/>
      <c r="C277" s="394"/>
      <c r="D277" s="394"/>
      <c r="G277" s="394"/>
      <c r="H277" s="394"/>
      <c r="I277" s="394"/>
      <c r="J277" s="394"/>
      <c r="K277" s="394"/>
      <c r="L277" s="394"/>
      <c r="M277" s="394"/>
      <c r="N277" s="394"/>
      <c r="O277" s="394"/>
      <c r="P277" s="394"/>
      <c r="Q277" s="475"/>
      <c r="R277" s="475"/>
      <c r="S277" s="394"/>
      <c r="T277" s="394"/>
      <c r="U277" s="394"/>
      <c r="V277" s="394"/>
      <c r="Y277" s="477"/>
      <c r="Z277" s="477"/>
      <c r="AA277" s="394"/>
      <c r="AB277" s="394"/>
    </row>
    <row r="278" spans="8:8" ht="15.75" customHeight="1">
      <c r="A278" s="394"/>
      <c r="B278" s="394"/>
      <c r="C278" s="394"/>
      <c r="D278" s="394"/>
      <c r="G278" s="394"/>
      <c r="H278" s="394"/>
      <c r="I278" s="394"/>
      <c r="J278" s="394"/>
      <c r="K278" s="394"/>
      <c r="L278" s="394"/>
      <c r="M278" s="394"/>
      <c r="N278" s="394"/>
      <c r="O278" s="394"/>
      <c r="P278" s="394"/>
      <c r="Q278" s="475"/>
      <c r="R278" s="475"/>
      <c r="S278" s="394"/>
      <c r="T278" s="394"/>
      <c r="U278" s="394"/>
      <c r="V278" s="394"/>
      <c r="Y278" s="477"/>
      <c r="Z278" s="477"/>
      <c r="AA278" s="394"/>
      <c r="AB278" s="394"/>
    </row>
    <row r="279" spans="8:8" ht="15.75" customHeight="1">
      <c r="A279" s="394"/>
      <c r="B279" s="394"/>
      <c r="C279" s="394"/>
      <c r="D279" s="394"/>
      <c r="G279" s="394"/>
      <c r="H279" s="394"/>
      <c r="I279" s="394"/>
      <c r="J279" s="394"/>
      <c r="K279" s="394"/>
      <c r="L279" s="394"/>
      <c r="M279" s="394"/>
      <c r="N279" s="394"/>
      <c r="O279" s="394"/>
      <c r="P279" s="394"/>
      <c r="Q279" s="475"/>
      <c r="R279" s="475"/>
      <c r="S279" s="394"/>
      <c r="T279" s="394"/>
      <c r="U279" s="394"/>
      <c r="V279" s="394"/>
      <c r="Y279" s="477"/>
      <c r="Z279" s="477"/>
      <c r="AA279" s="394"/>
      <c r="AB279" s="394"/>
    </row>
    <row r="280" spans="8:8" ht="15.75" customHeight="1">
      <c r="A280" s="394"/>
      <c r="B280" s="394"/>
      <c r="C280" s="394"/>
      <c r="D280" s="394"/>
      <c r="G280" s="394"/>
      <c r="H280" s="394"/>
      <c r="I280" s="394"/>
      <c r="J280" s="394"/>
      <c r="K280" s="394"/>
      <c r="L280" s="394"/>
      <c r="M280" s="394"/>
      <c r="N280" s="394"/>
      <c r="O280" s="394"/>
      <c r="P280" s="394"/>
      <c r="Q280" s="475"/>
      <c r="R280" s="475"/>
      <c r="S280" s="394"/>
      <c r="T280" s="394"/>
      <c r="U280" s="394"/>
      <c r="V280" s="394"/>
      <c r="Y280" s="477"/>
      <c r="Z280" s="477"/>
      <c r="AA280" s="394"/>
      <c r="AB280" s="394"/>
    </row>
    <row r="281" spans="8:8" ht="15.75" customHeight="1">
      <c r="A281" s="394"/>
      <c r="B281" s="394"/>
      <c r="C281" s="394"/>
      <c r="D281" s="394"/>
      <c r="G281" s="394"/>
      <c r="H281" s="394"/>
      <c r="I281" s="394"/>
      <c r="J281" s="394"/>
      <c r="K281" s="394"/>
      <c r="L281" s="394"/>
      <c r="M281" s="394"/>
      <c r="N281" s="394"/>
      <c r="O281" s="394"/>
      <c r="P281" s="394"/>
      <c r="Q281" s="475"/>
      <c r="R281" s="475"/>
      <c r="S281" s="394"/>
      <c r="T281" s="394"/>
      <c r="U281" s="394"/>
      <c r="V281" s="394"/>
      <c r="Y281" s="477"/>
      <c r="Z281" s="477"/>
      <c r="AA281" s="394"/>
      <c r="AB281" s="394"/>
    </row>
    <row r="282" spans="8:8" ht="15.75" customHeight="1">
      <c r="A282" s="394"/>
      <c r="B282" s="394"/>
      <c r="C282" s="394"/>
      <c r="D282" s="394"/>
      <c r="G282" s="394"/>
      <c r="H282" s="394"/>
      <c r="I282" s="394"/>
      <c r="J282" s="394"/>
      <c r="K282" s="394"/>
      <c r="L282" s="394"/>
      <c r="M282" s="394"/>
      <c r="N282" s="394"/>
      <c r="O282" s="394"/>
      <c r="P282" s="394"/>
      <c r="Q282" s="475"/>
      <c r="R282" s="475"/>
      <c r="S282" s="394"/>
      <c r="T282" s="394"/>
      <c r="U282" s="394"/>
      <c r="V282" s="394"/>
      <c r="Y282" s="477"/>
      <c r="Z282" s="477"/>
      <c r="AA282" s="394"/>
      <c r="AB282" s="394"/>
    </row>
    <row r="283" spans="8:8" ht="15.75" customHeight="1">
      <c r="A283" s="394"/>
      <c r="B283" s="394"/>
      <c r="C283" s="394"/>
      <c r="D283" s="394"/>
      <c r="G283" s="394"/>
      <c r="H283" s="394"/>
      <c r="I283" s="394"/>
      <c r="J283" s="394"/>
      <c r="K283" s="394"/>
      <c r="L283" s="394"/>
      <c r="M283" s="394"/>
      <c r="N283" s="394"/>
      <c r="O283" s="394"/>
      <c r="P283" s="394"/>
      <c r="Q283" s="475"/>
      <c r="R283" s="475"/>
      <c r="S283" s="394"/>
      <c r="T283" s="394"/>
      <c r="U283" s="394"/>
      <c r="V283" s="394"/>
      <c r="Y283" s="477"/>
      <c r="Z283" s="477"/>
      <c r="AA283" s="394"/>
      <c r="AB283" s="394"/>
    </row>
    <row r="284" spans="8:8" ht="15.75" customHeight="1">
      <c r="A284" s="394"/>
      <c r="B284" s="394"/>
      <c r="C284" s="394"/>
      <c r="D284" s="394"/>
      <c r="G284" s="394"/>
      <c r="H284" s="394"/>
      <c r="I284" s="394"/>
      <c r="J284" s="394"/>
      <c r="K284" s="394"/>
      <c r="L284" s="394"/>
      <c r="M284" s="394"/>
      <c r="N284" s="394"/>
      <c r="O284" s="394"/>
      <c r="P284" s="394"/>
      <c r="Q284" s="475"/>
      <c r="R284" s="475"/>
      <c r="S284" s="394"/>
      <c r="T284" s="394"/>
      <c r="U284" s="394"/>
      <c r="V284" s="394"/>
      <c r="Y284" s="477"/>
      <c r="Z284" s="477"/>
      <c r="AA284" s="394"/>
      <c r="AB284" s="394"/>
    </row>
    <row r="285" spans="8:8" ht="15.75" customHeight="1">
      <c r="A285" s="394"/>
      <c r="B285" s="394"/>
      <c r="C285" s="394"/>
      <c r="D285" s="394"/>
      <c r="G285" s="394"/>
      <c r="H285" s="394"/>
      <c r="I285" s="394"/>
      <c r="J285" s="394"/>
      <c r="K285" s="394"/>
      <c r="L285" s="394"/>
      <c r="M285" s="394"/>
      <c r="N285" s="394"/>
      <c r="O285" s="394"/>
      <c r="P285" s="394"/>
      <c r="Q285" s="475"/>
      <c r="R285" s="475"/>
      <c r="S285" s="394"/>
      <c r="T285" s="394"/>
      <c r="U285" s="394"/>
      <c r="V285" s="394"/>
      <c r="Y285" s="477"/>
      <c r="Z285" s="477"/>
      <c r="AA285" s="394"/>
      <c r="AB285" s="394"/>
    </row>
    <row r="286" spans="8:8" ht="15.75" customHeight="1">
      <c r="A286" s="394"/>
      <c r="B286" s="394"/>
      <c r="C286" s="394"/>
      <c r="D286" s="394"/>
      <c r="G286" s="394"/>
      <c r="H286" s="394"/>
      <c r="I286" s="394"/>
      <c r="J286" s="394"/>
      <c r="K286" s="394"/>
      <c r="L286" s="394"/>
      <c r="M286" s="394"/>
      <c r="N286" s="394"/>
      <c r="O286" s="394"/>
      <c r="P286" s="394"/>
      <c r="Q286" s="475"/>
      <c r="R286" s="475"/>
      <c r="S286" s="394"/>
      <c r="T286" s="394"/>
      <c r="U286" s="394"/>
      <c r="V286" s="394"/>
      <c r="Y286" s="477"/>
      <c r="Z286" s="477"/>
      <c r="AA286" s="394"/>
      <c r="AB286" s="394"/>
    </row>
    <row r="287" spans="8:8" ht="15.75" customHeight="1">
      <c r="A287" s="394"/>
      <c r="B287" s="394"/>
      <c r="C287" s="394"/>
      <c r="D287" s="394"/>
      <c r="G287" s="394"/>
      <c r="H287" s="394"/>
      <c r="I287" s="394"/>
      <c r="J287" s="394"/>
      <c r="K287" s="394"/>
      <c r="L287" s="394"/>
      <c r="M287" s="394"/>
      <c r="N287" s="394"/>
      <c r="O287" s="394"/>
      <c r="P287" s="394"/>
      <c r="Q287" s="475"/>
      <c r="R287" s="475"/>
      <c r="S287" s="394"/>
      <c r="T287" s="394"/>
      <c r="U287" s="394"/>
      <c r="V287" s="394"/>
      <c r="Y287" s="477"/>
      <c r="Z287" s="477"/>
      <c r="AA287" s="394"/>
      <c r="AB287" s="394"/>
    </row>
    <row r="288" spans="8:8" ht="15.75" customHeight="1">
      <c r="A288" s="394"/>
      <c r="B288" s="394"/>
      <c r="C288" s="394"/>
      <c r="D288" s="394"/>
      <c r="G288" s="394"/>
      <c r="H288" s="394"/>
      <c r="I288" s="394"/>
      <c r="J288" s="394"/>
      <c r="K288" s="394"/>
      <c r="L288" s="394"/>
      <c r="M288" s="394"/>
      <c r="N288" s="394"/>
      <c r="O288" s="394"/>
      <c r="P288" s="394"/>
      <c r="Q288" s="475"/>
      <c r="R288" s="475"/>
      <c r="S288" s="394"/>
      <c r="T288" s="394"/>
      <c r="U288" s="394"/>
      <c r="V288" s="394"/>
      <c r="Y288" s="477"/>
      <c r="Z288" s="477"/>
      <c r="AA288" s="394"/>
      <c r="AB288" s="394"/>
    </row>
    <row r="289" spans="8:8" ht="15.75" customHeight="1">
      <c r="A289" s="394"/>
      <c r="B289" s="394"/>
      <c r="C289" s="394"/>
      <c r="D289" s="394"/>
      <c r="G289" s="394"/>
      <c r="H289" s="394"/>
      <c r="I289" s="394"/>
      <c r="J289" s="394"/>
      <c r="K289" s="394"/>
      <c r="L289" s="394"/>
      <c r="M289" s="394"/>
      <c r="N289" s="394"/>
      <c r="O289" s="394"/>
      <c r="P289" s="394"/>
      <c r="Q289" s="475"/>
      <c r="R289" s="475"/>
      <c r="S289" s="394"/>
      <c r="T289" s="394"/>
      <c r="U289" s="394"/>
      <c r="V289" s="394"/>
      <c r="Y289" s="477"/>
      <c r="Z289" s="477"/>
      <c r="AA289" s="394"/>
      <c r="AB289" s="394"/>
    </row>
    <row r="290" spans="8:8" ht="15.75" customHeight="1">
      <c r="A290" s="394"/>
      <c r="B290" s="394"/>
      <c r="C290" s="394"/>
      <c r="D290" s="394"/>
      <c r="G290" s="394"/>
      <c r="H290" s="394"/>
      <c r="I290" s="394"/>
      <c r="J290" s="394"/>
      <c r="K290" s="394"/>
      <c r="L290" s="394"/>
      <c r="M290" s="394"/>
      <c r="N290" s="394"/>
      <c r="O290" s="394"/>
      <c r="P290" s="394"/>
      <c r="Q290" s="475"/>
      <c r="R290" s="475"/>
      <c r="S290" s="394"/>
      <c r="T290" s="394"/>
      <c r="U290" s="394"/>
      <c r="V290" s="394"/>
      <c r="Y290" s="477"/>
      <c r="Z290" s="477"/>
      <c r="AA290" s="394"/>
      <c r="AB290" s="394"/>
    </row>
    <row r="291" spans="8:8" ht="15.75" customHeight="1">
      <c r="A291" s="394"/>
      <c r="B291" s="394"/>
      <c r="C291" s="394"/>
      <c r="D291" s="394"/>
      <c r="G291" s="394"/>
      <c r="H291" s="394"/>
      <c r="I291" s="394"/>
      <c r="J291" s="394"/>
      <c r="K291" s="394"/>
      <c r="L291" s="394"/>
      <c r="M291" s="394"/>
      <c r="N291" s="394"/>
      <c r="O291" s="394"/>
      <c r="P291" s="394"/>
      <c r="Q291" s="475"/>
      <c r="R291" s="475"/>
      <c r="S291" s="394"/>
      <c r="T291" s="394"/>
      <c r="U291" s="394"/>
      <c r="V291" s="394"/>
      <c r="Y291" s="477"/>
      <c r="Z291" s="477"/>
      <c r="AA291" s="394"/>
      <c r="AB291" s="394"/>
    </row>
    <row r="292" spans="8:8" ht="15.75" customHeight="1">
      <c r="A292" s="394"/>
      <c r="B292" s="394"/>
      <c r="C292" s="394"/>
      <c r="D292" s="394"/>
      <c r="G292" s="394"/>
      <c r="H292" s="394"/>
      <c r="I292" s="394"/>
      <c r="J292" s="394"/>
      <c r="K292" s="394"/>
      <c r="L292" s="394"/>
      <c r="M292" s="394"/>
      <c r="N292" s="394"/>
      <c r="O292" s="394"/>
      <c r="P292" s="394"/>
      <c r="Q292" s="475"/>
      <c r="R292" s="475"/>
      <c r="S292" s="394"/>
      <c r="T292" s="394"/>
      <c r="U292" s="394"/>
      <c r="V292" s="394"/>
      <c r="Y292" s="477"/>
      <c r="Z292" s="477"/>
      <c r="AA292" s="394"/>
      <c r="AB292" s="394"/>
    </row>
    <row r="293" spans="8:8" ht="15.75" customHeight="1">
      <c r="A293" s="394"/>
      <c r="B293" s="394"/>
      <c r="C293" s="394"/>
      <c r="D293" s="394"/>
      <c r="G293" s="394"/>
      <c r="H293" s="394"/>
      <c r="I293" s="394"/>
      <c r="J293" s="394"/>
      <c r="K293" s="394"/>
      <c r="L293" s="394"/>
      <c r="M293" s="394"/>
      <c r="N293" s="394"/>
      <c r="O293" s="394"/>
      <c r="P293" s="394"/>
      <c r="Q293" s="475"/>
      <c r="R293" s="475"/>
      <c r="S293" s="394"/>
      <c r="T293" s="394"/>
      <c r="U293" s="394"/>
      <c r="V293" s="394"/>
      <c r="Y293" s="477"/>
      <c r="Z293" s="477"/>
      <c r="AA293" s="394"/>
      <c r="AB293" s="394"/>
    </row>
    <row r="294" spans="8:8" ht="15.75" customHeight="1">
      <c r="A294" s="394"/>
      <c r="B294" s="394"/>
      <c r="C294" s="394"/>
      <c r="D294" s="394"/>
      <c r="G294" s="394"/>
      <c r="H294" s="394"/>
      <c r="I294" s="394"/>
      <c r="J294" s="394"/>
      <c r="K294" s="394"/>
      <c r="L294" s="394"/>
      <c r="M294" s="394"/>
      <c r="N294" s="394"/>
      <c r="O294" s="394"/>
      <c r="P294" s="394"/>
      <c r="Q294" s="475"/>
      <c r="R294" s="475"/>
      <c r="S294" s="394"/>
      <c r="T294" s="394"/>
      <c r="U294" s="394"/>
      <c r="V294" s="394"/>
      <c r="Y294" s="477"/>
      <c r="Z294" s="477"/>
      <c r="AA294" s="394"/>
      <c r="AB294" s="394"/>
    </row>
    <row r="295" spans="8:8" ht="15.75" customHeight="1">
      <c r="A295" s="394"/>
      <c r="B295" s="394"/>
      <c r="C295" s="394"/>
      <c r="D295" s="394"/>
      <c r="G295" s="394"/>
      <c r="H295" s="394"/>
      <c r="I295" s="394"/>
      <c r="J295" s="394"/>
      <c r="K295" s="394"/>
      <c r="L295" s="394"/>
      <c r="M295" s="394"/>
      <c r="N295" s="394"/>
      <c r="O295" s="394"/>
      <c r="P295" s="394"/>
      <c r="Q295" s="475"/>
      <c r="R295" s="475"/>
      <c r="S295" s="394"/>
      <c r="T295" s="394"/>
      <c r="U295" s="394"/>
      <c r="V295" s="394"/>
      <c r="Y295" s="477"/>
      <c r="Z295" s="477"/>
      <c r="AA295" s="394"/>
      <c r="AB295" s="394"/>
    </row>
    <row r="296" spans="8:8" ht="15.75" customHeight="1">
      <c r="A296" s="394"/>
      <c r="B296" s="394"/>
      <c r="C296" s="394"/>
      <c r="D296" s="394"/>
      <c r="G296" s="394"/>
      <c r="H296" s="394"/>
      <c r="I296" s="394"/>
      <c r="J296" s="394"/>
      <c r="K296" s="394"/>
      <c r="L296" s="394"/>
      <c r="M296" s="394"/>
      <c r="N296" s="394"/>
      <c r="O296" s="394"/>
      <c r="P296" s="394"/>
      <c r="Q296" s="475"/>
      <c r="R296" s="475"/>
      <c r="S296" s="394"/>
      <c r="T296" s="394"/>
      <c r="U296" s="394"/>
      <c r="V296" s="394"/>
      <c r="Y296" s="477"/>
      <c r="Z296" s="477"/>
      <c r="AA296" s="394"/>
      <c r="AB296" s="394"/>
    </row>
    <row r="297" spans="8:8" ht="15.75" customHeight="1">
      <c r="A297" s="394"/>
      <c r="B297" s="394"/>
      <c r="C297" s="394"/>
      <c r="D297" s="394"/>
      <c r="G297" s="394"/>
      <c r="H297" s="394"/>
      <c r="I297" s="394"/>
      <c r="J297" s="394"/>
      <c r="K297" s="394"/>
      <c r="L297" s="394"/>
      <c r="M297" s="394"/>
      <c r="N297" s="394"/>
      <c r="O297" s="394"/>
      <c r="P297" s="394"/>
      <c r="Q297" s="475"/>
      <c r="R297" s="475"/>
      <c r="S297" s="394"/>
      <c r="T297" s="394"/>
      <c r="U297" s="394"/>
      <c r="V297" s="394"/>
      <c r="Y297" s="477"/>
      <c r="Z297" s="477"/>
      <c r="AA297" s="394"/>
      <c r="AB297" s="394"/>
    </row>
    <row r="298" spans="8:8" ht="15.75" customHeight="1">
      <c r="A298" s="394"/>
      <c r="B298" s="394"/>
      <c r="C298" s="394"/>
      <c r="D298" s="394"/>
      <c r="G298" s="394"/>
      <c r="H298" s="394"/>
      <c r="I298" s="394"/>
      <c r="J298" s="394"/>
      <c r="K298" s="394"/>
      <c r="L298" s="394"/>
      <c r="M298" s="394"/>
      <c r="N298" s="394"/>
      <c r="O298" s="394"/>
      <c r="P298" s="394"/>
      <c r="Q298" s="475"/>
      <c r="R298" s="475"/>
      <c r="S298" s="394"/>
      <c r="T298" s="394"/>
      <c r="U298" s="394"/>
      <c r="V298" s="394"/>
      <c r="Y298" s="477"/>
      <c r="Z298" s="477"/>
      <c r="AA298" s="394"/>
      <c r="AB298" s="394"/>
    </row>
    <row r="299" spans="8:8" ht="15.75" customHeight="1">
      <c r="A299" s="394"/>
      <c r="B299" s="394"/>
      <c r="C299" s="394"/>
      <c r="D299" s="394"/>
      <c r="G299" s="394"/>
      <c r="H299" s="394"/>
      <c r="I299" s="394"/>
      <c r="J299" s="394"/>
      <c r="K299" s="394"/>
      <c r="L299" s="394"/>
      <c r="M299" s="394"/>
      <c r="N299" s="394"/>
      <c r="O299" s="394"/>
      <c r="P299" s="394"/>
      <c r="Q299" s="475"/>
      <c r="R299" s="475"/>
      <c r="S299" s="394"/>
      <c r="T299" s="394"/>
      <c r="U299" s="394"/>
      <c r="V299" s="394"/>
      <c r="Y299" s="477"/>
      <c r="Z299" s="477"/>
      <c r="AA299" s="394"/>
      <c r="AB299" s="394"/>
    </row>
    <row r="300" spans="8:8" ht="15.75" customHeight="1">
      <c r="A300" s="394"/>
      <c r="B300" s="394"/>
      <c r="C300" s="394"/>
      <c r="D300" s="394"/>
      <c r="G300" s="394"/>
      <c r="H300" s="394"/>
      <c r="I300" s="394"/>
      <c r="J300" s="394"/>
      <c r="K300" s="394"/>
      <c r="L300" s="394"/>
      <c r="M300" s="394"/>
      <c r="N300" s="394"/>
      <c r="O300" s="394"/>
      <c r="P300" s="394"/>
      <c r="Q300" s="475"/>
      <c r="R300" s="475"/>
      <c r="S300" s="394"/>
      <c r="T300" s="394"/>
      <c r="U300" s="394"/>
      <c r="V300" s="394"/>
      <c r="Y300" s="477"/>
      <c r="Z300" s="477"/>
      <c r="AA300" s="394"/>
      <c r="AB300" s="394"/>
    </row>
    <row r="301" spans="8:8" ht="15.75" customHeight="1">
      <c r="A301" s="394"/>
      <c r="B301" s="394"/>
      <c r="C301" s="394"/>
      <c r="D301" s="394"/>
      <c r="G301" s="394"/>
      <c r="H301" s="394"/>
      <c r="I301" s="394"/>
      <c r="J301" s="394"/>
      <c r="K301" s="394"/>
      <c r="L301" s="394"/>
      <c r="M301" s="394"/>
      <c r="N301" s="394"/>
      <c r="O301" s="394"/>
      <c r="P301" s="394"/>
      <c r="Q301" s="475"/>
      <c r="R301" s="475"/>
      <c r="S301" s="394"/>
      <c r="T301" s="394"/>
      <c r="U301" s="394"/>
      <c r="V301" s="394"/>
      <c r="Y301" s="477"/>
      <c r="Z301" s="477"/>
      <c r="AA301" s="394"/>
      <c r="AB301" s="394"/>
    </row>
    <row r="302" spans="8:8" ht="15.75" customHeight="1">
      <c r="A302" s="394"/>
      <c r="B302" s="394"/>
      <c r="C302" s="394"/>
      <c r="D302" s="394"/>
      <c r="G302" s="394"/>
      <c r="H302" s="394"/>
      <c r="I302" s="394"/>
      <c r="J302" s="394"/>
      <c r="K302" s="394"/>
      <c r="L302" s="394"/>
      <c r="M302" s="394"/>
      <c r="N302" s="394"/>
      <c r="O302" s="394"/>
      <c r="P302" s="394"/>
      <c r="Q302" s="475"/>
      <c r="R302" s="475"/>
      <c r="S302" s="394"/>
      <c r="T302" s="394"/>
      <c r="U302" s="394"/>
      <c r="V302" s="394"/>
      <c r="Y302" s="477"/>
      <c r="Z302" s="477"/>
      <c r="AA302" s="394"/>
      <c r="AB302" s="394"/>
    </row>
    <row r="303" spans="8:8" ht="15.75" customHeight="1">
      <c r="A303" s="394"/>
      <c r="B303" s="394"/>
      <c r="C303" s="394"/>
      <c r="D303" s="394"/>
      <c r="G303" s="394"/>
      <c r="H303" s="394"/>
      <c r="I303" s="394"/>
      <c r="J303" s="394"/>
      <c r="K303" s="394"/>
      <c r="L303" s="394"/>
      <c r="M303" s="394"/>
      <c r="N303" s="394"/>
      <c r="O303" s="394"/>
      <c r="P303" s="394"/>
      <c r="Q303" s="475"/>
      <c r="R303" s="475"/>
      <c r="S303" s="394"/>
      <c r="T303" s="394"/>
      <c r="U303" s="394"/>
      <c r="V303" s="394"/>
      <c r="Y303" s="477"/>
      <c r="Z303" s="477"/>
      <c r="AA303" s="394"/>
      <c r="AB303" s="394"/>
    </row>
    <row r="304" spans="8:8" ht="15.75" customHeight="1">
      <c r="A304" s="394"/>
      <c r="B304" s="394"/>
      <c r="C304" s="394"/>
      <c r="D304" s="394"/>
      <c r="G304" s="394"/>
      <c r="H304" s="394"/>
      <c r="I304" s="394"/>
      <c r="J304" s="394"/>
      <c r="K304" s="394"/>
      <c r="L304" s="394"/>
      <c r="M304" s="394"/>
      <c r="N304" s="394"/>
      <c r="O304" s="394"/>
      <c r="P304" s="394"/>
      <c r="Q304" s="475"/>
      <c r="R304" s="475"/>
      <c r="S304" s="394"/>
      <c r="T304" s="394"/>
      <c r="U304" s="394"/>
      <c r="V304" s="394"/>
      <c r="Y304" s="477"/>
      <c r="Z304" s="477"/>
      <c r="AA304" s="394"/>
      <c r="AB304" s="394"/>
    </row>
    <row r="305" spans="8:8" ht="15.75" customHeight="1">
      <c r="A305" s="394"/>
      <c r="B305" s="394"/>
      <c r="C305" s="394"/>
      <c r="D305" s="394"/>
      <c r="G305" s="394"/>
      <c r="H305" s="394"/>
      <c r="I305" s="394"/>
      <c r="J305" s="394"/>
      <c r="K305" s="394"/>
      <c r="L305" s="394"/>
      <c r="M305" s="394"/>
      <c r="N305" s="394"/>
      <c r="O305" s="394"/>
      <c r="P305" s="394"/>
      <c r="Q305" s="475"/>
      <c r="R305" s="475"/>
      <c r="S305" s="394"/>
      <c r="T305" s="394"/>
      <c r="U305" s="394"/>
      <c r="V305" s="394"/>
      <c r="Y305" s="477"/>
      <c r="Z305" s="477"/>
      <c r="AA305" s="394"/>
      <c r="AB305" s="394"/>
    </row>
    <row r="306" spans="8:8" ht="15.75" customHeight="1">
      <c r="A306" s="394"/>
      <c r="B306" s="394"/>
      <c r="C306" s="394"/>
      <c r="D306" s="394"/>
      <c r="G306" s="394"/>
      <c r="H306" s="394"/>
      <c r="I306" s="394"/>
      <c r="J306" s="394"/>
      <c r="K306" s="394"/>
      <c r="L306" s="394"/>
      <c r="M306" s="394"/>
      <c r="N306" s="394"/>
      <c r="O306" s="394"/>
      <c r="P306" s="394"/>
      <c r="Q306" s="475"/>
      <c r="R306" s="475"/>
      <c r="S306" s="394"/>
      <c r="T306" s="394"/>
      <c r="U306" s="394"/>
      <c r="V306" s="394"/>
      <c r="Y306" s="477"/>
      <c r="Z306" s="477"/>
      <c r="AA306" s="394"/>
      <c r="AB306" s="394"/>
    </row>
    <row r="307" spans="8:8" ht="15.75" customHeight="1">
      <c r="A307" s="394"/>
      <c r="B307" s="394"/>
      <c r="C307" s="394"/>
      <c r="D307" s="394"/>
      <c r="G307" s="394"/>
      <c r="H307" s="394"/>
      <c r="I307" s="394"/>
      <c r="J307" s="394"/>
      <c r="K307" s="394"/>
      <c r="L307" s="394"/>
      <c r="M307" s="394"/>
      <c r="N307" s="394"/>
      <c r="O307" s="394"/>
      <c r="P307" s="394"/>
      <c r="Q307" s="475"/>
      <c r="R307" s="475"/>
      <c r="S307" s="394"/>
      <c r="T307" s="394"/>
      <c r="U307" s="394"/>
      <c r="V307" s="394"/>
      <c r="Y307" s="477"/>
      <c r="Z307" s="477"/>
      <c r="AA307" s="394"/>
      <c r="AB307" s="394"/>
    </row>
    <row r="308" spans="8:8" ht="15.75" customHeight="1">
      <c r="A308" s="394"/>
      <c r="B308" s="394"/>
      <c r="C308" s="394"/>
      <c r="D308" s="394"/>
      <c r="G308" s="394"/>
      <c r="H308" s="394"/>
      <c r="I308" s="394"/>
      <c r="J308" s="394"/>
      <c r="K308" s="394"/>
      <c r="L308" s="394"/>
      <c r="M308" s="394"/>
      <c r="N308" s="394"/>
      <c r="O308" s="394"/>
      <c r="P308" s="394"/>
      <c r="Q308" s="475"/>
      <c r="R308" s="475"/>
      <c r="S308" s="394"/>
      <c r="T308" s="394"/>
      <c r="U308" s="394"/>
      <c r="V308" s="394"/>
      <c r="Y308" s="477"/>
      <c r="Z308" s="477"/>
      <c r="AA308" s="394"/>
      <c r="AB308" s="394"/>
    </row>
    <row r="309" spans="8:8" ht="15.75" customHeight="1">
      <c r="A309" s="394"/>
      <c r="B309" s="394"/>
      <c r="C309" s="394"/>
      <c r="D309" s="394"/>
      <c r="G309" s="394"/>
      <c r="H309" s="394"/>
      <c r="I309" s="394"/>
      <c r="J309" s="394"/>
      <c r="K309" s="394"/>
      <c r="L309" s="394"/>
      <c r="M309" s="394"/>
      <c r="N309" s="394"/>
      <c r="O309" s="394"/>
      <c r="P309" s="394"/>
      <c r="Q309" s="475"/>
      <c r="R309" s="475"/>
      <c r="S309" s="394"/>
      <c r="T309" s="394"/>
      <c r="U309" s="394"/>
      <c r="V309" s="394"/>
      <c r="Y309" s="477"/>
      <c r="Z309" s="477"/>
      <c r="AA309" s="394"/>
      <c r="AB309" s="394"/>
    </row>
    <row r="310" spans="8:8" ht="15.75" customHeight="1">
      <c r="A310" s="394"/>
      <c r="B310" s="394"/>
      <c r="C310" s="394"/>
      <c r="D310" s="394"/>
      <c r="G310" s="394"/>
      <c r="H310" s="394"/>
      <c r="I310" s="394"/>
      <c r="J310" s="394"/>
      <c r="K310" s="394"/>
      <c r="L310" s="394"/>
      <c r="M310" s="394"/>
      <c r="N310" s="394"/>
      <c r="O310" s="394"/>
      <c r="P310" s="394"/>
      <c r="Q310" s="475"/>
      <c r="R310" s="475"/>
      <c r="S310" s="394"/>
      <c r="T310" s="394"/>
      <c r="U310" s="394"/>
      <c r="V310" s="394"/>
      <c r="Y310" s="477"/>
      <c r="Z310" s="477"/>
      <c r="AA310" s="394"/>
      <c r="AB310" s="394"/>
    </row>
    <row r="311" spans="8:8" ht="15.75" customHeight="1">
      <c r="A311" s="394"/>
      <c r="B311" s="394"/>
      <c r="C311" s="394"/>
      <c r="D311" s="394"/>
      <c r="G311" s="394"/>
      <c r="H311" s="394"/>
      <c r="I311" s="394"/>
      <c r="J311" s="394"/>
      <c r="K311" s="394"/>
      <c r="L311" s="394"/>
      <c r="M311" s="394"/>
      <c r="N311" s="394"/>
      <c r="O311" s="394"/>
      <c r="P311" s="394"/>
      <c r="Q311" s="475"/>
      <c r="R311" s="475"/>
      <c r="S311" s="394"/>
      <c r="T311" s="394"/>
      <c r="U311" s="394"/>
      <c r="V311" s="394"/>
      <c r="Y311" s="477"/>
      <c r="Z311" s="477"/>
      <c r="AA311" s="394"/>
      <c r="AB311" s="394"/>
    </row>
    <row r="312" spans="8:8" ht="15.75" customHeight="1">
      <c r="A312" s="394"/>
      <c r="B312" s="394"/>
      <c r="C312" s="394"/>
      <c r="D312" s="394"/>
      <c r="G312" s="394"/>
      <c r="H312" s="394"/>
      <c r="I312" s="394"/>
      <c r="J312" s="394"/>
      <c r="K312" s="394"/>
      <c r="L312" s="394"/>
      <c r="M312" s="394"/>
      <c r="N312" s="394"/>
      <c r="O312" s="394"/>
      <c r="P312" s="394"/>
      <c r="Q312" s="475"/>
      <c r="R312" s="475"/>
      <c r="S312" s="394"/>
      <c r="T312" s="394"/>
      <c r="U312" s="394"/>
      <c r="V312" s="394"/>
      <c r="Y312" s="477"/>
      <c r="Z312" s="477"/>
      <c r="AA312" s="394"/>
      <c r="AB312" s="394"/>
    </row>
    <row r="313" spans="8:8" ht="15.75" customHeight="1">
      <c r="A313" s="394"/>
      <c r="B313" s="394"/>
      <c r="C313" s="394"/>
      <c r="D313" s="394"/>
      <c r="G313" s="394"/>
      <c r="H313" s="394"/>
      <c r="I313" s="394"/>
      <c r="J313" s="394"/>
      <c r="K313" s="394"/>
      <c r="L313" s="394"/>
      <c r="M313" s="394"/>
      <c r="N313" s="394"/>
      <c r="O313" s="394"/>
      <c r="P313" s="394"/>
      <c r="Q313" s="475"/>
      <c r="R313" s="475"/>
      <c r="S313" s="394"/>
      <c r="T313" s="394"/>
      <c r="U313" s="394"/>
      <c r="V313" s="394"/>
      <c r="Y313" s="477"/>
      <c r="Z313" s="477"/>
      <c r="AA313" s="394"/>
      <c r="AB313" s="394"/>
    </row>
    <row r="314" spans="8:8" ht="15.75" customHeight="1">
      <c r="A314" s="394"/>
      <c r="B314" s="394"/>
      <c r="C314" s="394"/>
      <c r="D314" s="394"/>
      <c r="G314" s="394"/>
      <c r="H314" s="394"/>
      <c r="I314" s="394"/>
      <c r="J314" s="394"/>
      <c r="K314" s="394"/>
      <c r="L314" s="394"/>
      <c r="M314" s="394"/>
      <c r="N314" s="394"/>
      <c r="O314" s="394"/>
      <c r="P314" s="394"/>
      <c r="Q314" s="475"/>
      <c r="R314" s="475"/>
      <c r="S314" s="394"/>
      <c r="T314" s="394"/>
      <c r="U314" s="394"/>
      <c r="V314" s="394"/>
      <c r="Y314" s="477"/>
      <c r="Z314" s="477"/>
      <c r="AA314" s="394"/>
      <c r="AB314" s="394"/>
    </row>
    <row r="315" spans="8:8" ht="15.75" customHeight="1">
      <c r="A315" s="394"/>
      <c r="B315" s="394"/>
      <c r="C315" s="394"/>
      <c r="D315" s="394"/>
      <c r="G315" s="394"/>
      <c r="H315" s="394"/>
      <c r="I315" s="394"/>
      <c r="J315" s="394"/>
      <c r="K315" s="394"/>
      <c r="L315" s="394"/>
      <c r="M315" s="394"/>
      <c r="N315" s="394"/>
      <c r="O315" s="394"/>
      <c r="P315" s="394"/>
      <c r="Q315" s="475"/>
      <c r="R315" s="475"/>
      <c r="S315" s="394"/>
      <c r="T315" s="394"/>
      <c r="U315" s="394"/>
      <c r="V315" s="394"/>
      <c r="Y315" s="477"/>
      <c r="Z315" s="477"/>
      <c r="AA315" s="394"/>
      <c r="AB315" s="394"/>
    </row>
    <row r="316" spans="8:8" ht="15.75" customHeight="1">
      <c r="A316" s="394"/>
      <c r="B316" s="394"/>
      <c r="C316" s="394"/>
      <c r="D316" s="394"/>
      <c r="G316" s="394"/>
      <c r="H316" s="394"/>
      <c r="I316" s="394"/>
      <c r="J316" s="394"/>
      <c r="K316" s="394"/>
      <c r="L316" s="394"/>
      <c r="M316" s="394"/>
      <c r="N316" s="394"/>
      <c r="O316" s="394"/>
      <c r="P316" s="394"/>
      <c r="Q316" s="475"/>
      <c r="R316" s="475"/>
      <c r="S316" s="394"/>
      <c r="T316" s="394"/>
      <c r="U316" s="394"/>
      <c r="V316" s="394"/>
      <c r="Y316" s="477"/>
      <c r="Z316" s="477"/>
      <c r="AA316" s="394"/>
      <c r="AB316" s="394"/>
    </row>
    <row r="317" spans="8:8" ht="15.75" customHeight="1">
      <c r="A317" s="394"/>
      <c r="B317" s="394"/>
      <c r="C317" s="394"/>
      <c r="D317" s="394"/>
      <c r="G317" s="394"/>
      <c r="H317" s="394"/>
      <c r="I317" s="394"/>
      <c r="J317" s="394"/>
      <c r="K317" s="394"/>
      <c r="L317" s="394"/>
      <c r="M317" s="394"/>
      <c r="N317" s="394"/>
      <c r="O317" s="394"/>
      <c r="P317" s="394"/>
      <c r="Q317" s="475"/>
      <c r="R317" s="475"/>
      <c r="S317" s="394"/>
      <c r="T317" s="394"/>
      <c r="U317" s="394"/>
      <c r="V317" s="394"/>
      <c r="Y317" s="477"/>
      <c r="Z317" s="477"/>
      <c r="AA317" s="394"/>
      <c r="AB317" s="394"/>
    </row>
    <row r="318" spans="8:8" ht="15.75" customHeight="1">
      <c r="A318" s="394"/>
      <c r="B318" s="394"/>
      <c r="C318" s="394"/>
      <c r="D318" s="394"/>
      <c r="G318" s="394"/>
      <c r="H318" s="394"/>
      <c r="I318" s="394"/>
      <c r="J318" s="394"/>
      <c r="K318" s="394"/>
      <c r="L318" s="394"/>
      <c r="M318" s="394"/>
      <c r="N318" s="394"/>
      <c r="O318" s="394"/>
      <c r="P318" s="394"/>
      <c r="Q318" s="475"/>
      <c r="R318" s="475"/>
      <c r="S318" s="394"/>
      <c r="T318" s="394"/>
      <c r="U318" s="394"/>
      <c r="V318" s="394"/>
      <c r="Y318" s="477"/>
      <c r="Z318" s="477"/>
      <c r="AA318" s="394"/>
      <c r="AB318" s="394"/>
    </row>
    <row r="319" spans="8:8" ht="15.75" customHeight="1">
      <c r="A319" s="394"/>
      <c r="B319" s="394"/>
      <c r="C319" s="394"/>
      <c r="D319" s="394"/>
      <c r="G319" s="394"/>
      <c r="H319" s="394"/>
      <c r="I319" s="394"/>
      <c r="J319" s="394"/>
      <c r="K319" s="394"/>
      <c r="L319" s="394"/>
      <c r="M319" s="394"/>
      <c r="N319" s="394"/>
      <c r="O319" s="394"/>
      <c r="P319" s="394"/>
      <c r="Q319" s="475"/>
      <c r="R319" s="475"/>
      <c r="S319" s="394"/>
      <c r="T319" s="394"/>
      <c r="U319" s="394"/>
      <c r="V319" s="394"/>
      <c r="Y319" s="477"/>
      <c r="Z319" s="477"/>
      <c r="AA319" s="394"/>
      <c r="AB319" s="394"/>
    </row>
    <row r="320" spans="8:8" ht="15.75" customHeight="1">
      <c r="A320" s="394"/>
      <c r="B320" s="394"/>
      <c r="C320" s="394"/>
      <c r="D320" s="394"/>
      <c r="G320" s="394"/>
      <c r="H320" s="394"/>
      <c r="I320" s="394"/>
      <c r="J320" s="394"/>
      <c r="K320" s="394"/>
      <c r="L320" s="394"/>
      <c r="M320" s="394"/>
      <c r="N320" s="394"/>
      <c r="O320" s="394"/>
      <c r="P320" s="394"/>
      <c r="Q320" s="475"/>
      <c r="R320" s="475"/>
      <c r="S320" s="394"/>
      <c r="T320" s="394"/>
      <c r="U320" s="394"/>
      <c r="V320" s="394"/>
      <c r="Y320" s="477"/>
      <c r="Z320" s="477"/>
      <c r="AA320" s="394"/>
      <c r="AB320" s="394"/>
    </row>
    <row r="321" spans="8:8" ht="15.75" customHeight="1">
      <c r="A321" s="394"/>
      <c r="B321" s="394"/>
      <c r="C321" s="394"/>
      <c r="D321" s="394"/>
      <c r="G321" s="394"/>
      <c r="H321" s="394"/>
      <c r="I321" s="394"/>
      <c r="J321" s="394"/>
      <c r="K321" s="394"/>
      <c r="L321" s="394"/>
      <c r="M321" s="394"/>
      <c r="N321" s="394"/>
      <c r="O321" s="394"/>
      <c r="P321" s="394"/>
      <c r="Q321" s="475"/>
      <c r="R321" s="475"/>
      <c r="S321" s="394"/>
      <c r="T321" s="394"/>
      <c r="U321" s="394"/>
      <c r="V321" s="394"/>
      <c r="Y321" s="477"/>
      <c r="Z321" s="477"/>
      <c r="AA321" s="394"/>
      <c r="AB321" s="394"/>
    </row>
    <row r="322" spans="8:8" ht="15.75" customHeight="1">
      <c r="A322" s="394"/>
      <c r="B322" s="394"/>
      <c r="C322" s="394"/>
      <c r="D322" s="394"/>
      <c r="G322" s="394"/>
      <c r="H322" s="394"/>
      <c r="I322" s="394"/>
      <c r="J322" s="394"/>
      <c r="K322" s="394"/>
      <c r="L322" s="394"/>
      <c r="M322" s="394"/>
      <c r="N322" s="394"/>
      <c r="O322" s="394"/>
      <c r="P322" s="394"/>
      <c r="Q322" s="475"/>
      <c r="R322" s="475"/>
      <c r="S322" s="394"/>
      <c r="T322" s="394"/>
      <c r="U322" s="394"/>
      <c r="V322" s="394"/>
      <c r="Y322" s="477"/>
      <c r="Z322" s="477"/>
      <c r="AA322" s="394"/>
      <c r="AB322" s="394"/>
    </row>
    <row r="323" spans="8:8" ht="15.75" customHeight="1">
      <c r="A323" s="394"/>
      <c r="B323" s="394"/>
      <c r="C323" s="394"/>
      <c r="D323" s="394"/>
      <c r="G323" s="394"/>
      <c r="H323" s="394"/>
      <c r="I323" s="394"/>
      <c r="J323" s="394"/>
      <c r="K323" s="394"/>
      <c r="L323" s="394"/>
      <c r="M323" s="394"/>
      <c r="N323" s="394"/>
      <c r="O323" s="394"/>
      <c r="P323" s="394"/>
      <c r="Q323" s="475"/>
      <c r="R323" s="475"/>
      <c r="S323" s="394"/>
      <c r="T323" s="394"/>
      <c r="U323" s="394"/>
      <c r="V323" s="394"/>
      <c r="Y323" s="477"/>
      <c r="Z323" s="477"/>
      <c r="AA323" s="394"/>
      <c r="AB323" s="394"/>
    </row>
    <row r="324" spans="8:8" ht="15.75" customHeight="1">
      <c r="A324" s="394"/>
      <c r="B324" s="394"/>
      <c r="C324" s="394"/>
      <c r="D324" s="394"/>
      <c r="G324" s="394"/>
      <c r="H324" s="394"/>
      <c r="I324" s="394"/>
      <c r="J324" s="394"/>
      <c r="K324" s="394"/>
      <c r="L324" s="394"/>
      <c r="M324" s="394"/>
      <c r="N324" s="394"/>
      <c r="O324" s="394"/>
      <c r="P324" s="394"/>
      <c r="Q324" s="475"/>
      <c r="R324" s="475"/>
      <c r="S324" s="394"/>
      <c r="T324" s="394"/>
      <c r="U324" s="394"/>
      <c r="V324" s="394"/>
      <c r="Y324" s="477"/>
      <c r="Z324" s="477"/>
      <c r="AA324" s="394"/>
      <c r="AB324" s="394"/>
    </row>
    <row r="325" spans="8:8" ht="15.75" customHeight="1">
      <c r="A325" s="394"/>
      <c r="B325" s="394"/>
      <c r="C325" s="394"/>
      <c r="D325" s="394"/>
      <c r="G325" s="394"/>
      <c r="H325" s="394"/>
      <c r="I325" s="394"/>
      <c r="J325" s="394"/>
      <c r="K325" s="394"/>
      <c r="L325" s="394"/>
      <c r="M325" s="394"/>
      <c r="N325" s="394"/>
      <c r="O325" s="394"/>
      <c r="P325" s="394"/>
      <c r="Q325" s="475"/>
      <c r="R325" s="475"/>
      <c r="S325" s="394"/>
      <c r="T325" s="394"/>
      <c r="U325" s="394"/>
      <c r="V325" s="394"/>
      <c r="Y325" s="477"/>
      <c r="Z325" s="477"/>
      <c r="AA325" s="394"/>
      <c r="AB325" s="394"/>
    </row>
    <row r="326" spans="8:8" ht="15.75" customHeight="1">
      <c r="A326" s="394"/>
      <c r="B326" s="394"/>
      <c r="C326" s="394"/>
      <c r="D326" s="394"/>
      <c r="G326" s="394"/>
      <c r="H326" s="394"/>
      <c r="I326" s="394"/>
      <c r="J326" s="394"/>
      <c r="K326" s="394"/>
      <c r="L326" s="394"/>
      <c r="M326" s="394"/>
      <c r="N326" s="394"/>
      <c r="O326" s="394"/>
      <c r="P326" s="394"/>
      <c r="Q326" s="475"/>
      <c r="R326" s="475"/>
      <c r="S326" s="394"/>
      <c r="T326" s="394"/>
      <c r="U326" s="394"/>
      <c r="V326" s="394"/>
      <c r="Y326" s="477"/>
      <c r="Z326" s="477"/>
      <c r="AA326" s="394"/>
      <c r="AB326" s="394"/>
    </row>
    <row r="327" spans="8:8" ht="15.75" customHeight="1">
      <c r="A327" s="394"/>
      <c r="B327" s="394"/>
      <c r="C327" s="394"/>
      <c r="D327" s="394"/>
      <c r="G327" s="394"/>
      <c r="H327" s="394"/>
      <c r="I327" s="394"/>
      <c r="J327" s="394"/>
      <c r="K327" s="394"/>
      <c r="L327" s="394"/>
      <c r="M327" s="394"/>
      <c r="N327" s="394"/>
      <c r="O327" s="394"/>
      <c r="P327" s="394"/>
      <c r="Q327" s="475"/>
      <c r="R327" s="475"/>
      <c r="S327" s="394"/>
      <c r="T327" s="394"/>
      <c r="U327" s="394"/>
      <c r="V327" s="394"/>
      <c r="Y327" s="477"/>
      <c r="Z327" s="477"/>
      <c r="AA327" s="394"/>
      <c r="AB327" s="394"/>
    </row>
    <row r="328" spans="8:8" ht="15.75" customHeight="1">
      <c r="A328" s="394"/>
      <c r="B328" s="394"/>
      <c r="C328" s="394"/>
      <c r="D328" s="394"/>
      <c r="G328" s="394"/>
      <c r="H328" s="394"/>
      <c r="I328" s="394"/>
      <c r="J328" s="394"/>
      <c r="K328" s="394"/>
      <c r="L328" s="394"/>
      <c r="M328" s="394"/>
      <c r="N328" s="394"/>
      <c r="O328" s="394"/>
      <c r="P328" s="394"/>
      <c r="Q328" s="475"/>
      <c r="R328" s="475"/>
      <c r="S328" s="394"/>
      <c r="T328" s="394"/>
      <c r="U328" s="394"/>
      <c r="V328" s="394"/>
      <c r="Y328" s="477"/>
      <c r="Z328" s="477"/>
      <c r="AA328" s="394"/>
      <c r="AB328" s="394"/>
    </row>
    <row r="329" spans="8:8" ht="15.75" customHeight="1">
      <c r="A329" s="394"/>
      <c r="B329" s="394"/>
      <c r="C329" s="394"/>
      <c r="D329" s="394"/>
      <c r="G329" s="394"/>
      <c r="H329" s="394"/>
      <c r="I329" s="394"/>
      <c r="J329" s="394"/>
      <c r="K329" s="394"/>
      <c r="L329" s="394"/>
      <c r="M329" s="394"/>
      <c r="N329" s="394"/>
      <c r="O329" s="394"/>
      <c r="P329" s="394"/>
      <c r="Q329" s="475"/>
      <c r="R329" s="475"/>
      <c r="S329" s="394"/>
      <c r="T329" s="394"/>
      <c r="U329" s="394"/>
      <c r="V329" s="394"/>
      <c r="Y329" s="477"/>
      <c r="Z329" s="477"/>
      <c r="AA329" s="394"/>
      <c r="AB329" s="394"/>
    </row>
    <row r="330" spans="8:8" ht="15.75" customHeight="1">
      <c r="A330" s="394"/>
      <c r="B330" s="394"/>
      <c r="C330" s="394"/>
      <c r="D330" s="394"/>
      <c r="G330" s="394"/>
      <c r="H330" s="394"/>
      <c r="I330" s="394"/>
      <c r="J330" s="394"/>
      <c r="K330" s="394"/>
      <c r="L330" s="394"/>
      <c r="M330" s="394"/>
      <c r="N330" s="394"/>
      <c r="O330" s="394"/>
      <c r="P330" s="394"/>
      <c r="Q330" s="475"/>
      <c r="R330" s="475"/>
      <c r="S330" s="394"/>
      <c r="T330" s="394"/>
      <c r="U330" s="394"/>
      <c r="V330" s="394"/>
      <c r="Y330" s="477"/>
      <c r="Z330" s="477"/>
      <c r="AA330" s="394"/>
      <c r="AB330" s="394"/>
    </row>
    <row r="331" spans="8:8" ht="15.75" customHeight="1">
      <c r="A331" s="394"/>
      <c r="B331" s="394"/>
      <c r="C331" s="394"/>
      <c r="D331" s="394"/>
      <c r="G331" s="394"/>
      <c r="H331" s="394"/>
      <c r="I331" s="394"/>
      <c r="J331" s="394"/>
      <c r="K331" s="394"/>
      <c r="L331" s="394"/>
      <c r="M331" s="394"/>
      <c r="N331" s="394"/>
      <c r="O331" s="394"/>
      <c r="P331" s="394"/>
      <c r="Q331" s="475"/>
      <c r="R331" s="475"/>
      <c r="S331" s="394"/>
      <c r="T331" s="394"/>
      <c r="U331" s="394"/>
      <c r="V331" s="394"/>
      <c r="Y331" s="477"/>
      <c r="Z331" s="477"/>
      <c r="AA331" s="394"/>
      <c r="AB331" s="394"/>
    </row>
    <row r="332" spans="8:8" ht="15.75" customHeight="1">
      <c r="A332" s="394"/>
      <c r="B332" s="394"/>
      <c r="C332" s="394"/>
      <c r="D332" s="394"/>
      <c r="G332" s="394"/>
      <c r="H332" s="394"/>
      <c r="I332" s="394"/>
      <c r="J332" s="394"/>
      <c r="K332" s="394"/>
      <c r="L332" s="394"/>
      <c r="M332" s="394"/>
      <c r="N332" s="394"/>
      <c r="O332" s="394"/>
      <c r="P332" s="394"/>
      <c r="Q332" s="475"/>
      <c r="R332" s="475"/>
      <c r="S332" s="394"/>
      <c r="T332" s="394"/>
      <c r="U332" s="394"/>
      <c r="V332" s="394"/>
      <c r="Y332" s="477"/>
      <c r="Z332" s="477"/>
      <c r="AA332" s="394"/>
      <c r="AB332" s="394"/>
    </row>
    <row r="333" spans="8:8" ht="15.75" customHeight="1">
      <c r="A333" s="394"/>
      <c r="B333" s="394"/>
      <c r="C333" s="394"/>
      <c r="D333" s="394"/>
      <c r="G333" s="394"/>
      <c r="H333" s="394"/>
      <c r="I333" s="394"/>
      <c r="J333" s="394"/>
      <c r="K333" s="394"/>
      <c r="L333" s="394"/>
      <c r="M333" s="394"/>
      <c r="N333" s="394"/>
      <c r="O333" s="394"/>
      <c r="P333" s="394"/>
      <c r="Q333" s="475"/>
      <c r="R333" s="475"/>
      <c r="S333" s="394"/>
      <c r="T333" s="394"/>
      <c r="U333" s="394"/>
      <c r="V333" s="394"/>
      <c r="Y333" s="477"/>
      <c r="Z333" s="477"/>
      <c r="AA333" s="394"/>
      <c r="AB333" s="394"/>
    </row>
    <row r="334" spans="8:8" ht="15.75" customHeight="1">
      <c r="A334" s="394"/>
      <c r="B334" s="394"/>
      <c r="C334" s="394"/>
      <c r="D334" s="394"/>
      <c r="G334" s="394"/>
      <c r="H334" s="394"/>
      <c r="I334" s="394"/>
      <c r="J334" s="394"/>
      <c r="K334" s="394"/>
      <c r="L334" s="394"/>
      <c r="M334" s="394"/>
      <c r="N334" s="394"/>
      <c r="O334" s="394"/>
      <c r="P334" s="394"/>
      <c r="Q334" s="475"/>
      <c r="R334" s="475"/>
      <c r="S334" s="394"/>
      <c r="T334" s="394"/>
      <c r="U334" s="394"/>
      <c r="V334" s="394"/>
      <c r="Y334" s="477"/>
      <c r="Z334" s="477"/>
      <c r="AA334" s="394"/>
      <c r="AB334" s="394"/>
    </row>
    <row r="335" spans="8:8" ht="15.75" customHeight="1">
      <c r="A335" s="394"/>
      <c r="B335" s="394"/>
      <c r="C335" s="394"/>
      <c r="D335" s="394"/>
      <c r="G335" s="394"/>
      <c r="H335" s="394"/>
      <c r="I335" s="394"/>
      <c r="J335" s="394"/>
      <c r="K335" s="394"/>
      <c r="L335" s="394"/>
      <c r="M335" s="394"/>
      <c r="N335" s="394"/>
      <c r="O335" s="394"/>
      <c r="P335" s="394"/>
      <c r="Q335" s="475"/>
      <c r="R335" s="475"/>
      <c r="S335" s="394"/>
      <c r="T335" s="394"/>
      <c r="U335" s="394"/>
      <c r="V335" s="394"/>
      <c r="Y335" s="477"/>
      <c r="Z335" s="477"/>
      <c r="AA335" s="394"/>
      <c r="AB335" s="394"/>
    </row>
    <row r="336" spans="8:8" ht="15.75" customHeight="1">
      <c r="A336" s="394"/>
      <c r="B336" s="394"/>
      <c r="C336" s="394"/>
      <c r="D336" s="394"/>
      <c r="G336" s="394"/>
      <c r="H336" s="394"/>
      <c r="I336" s="394"/>
      <c r="J336" s="394"/>
      <c r="K336" s="394"/>
      <c r="L336" s="394"/>
      <c r="M336" s="394"/>
      <c r="N336" s="394"/>
      <c r="O336" s="394"/>
      <c r="P336" s="394"/>
      <c r="Q336" s="475"/>
      <c r="R336" s="475"/>
      <c r="S336" s="394"/>
      <c r="T336" s="394"/>
      <c r="U336" s="394"/>
      <c r="V336" s="394"/>
      <c r="Y336" s="477"/>
      <c r="Z336" s="477"/>
      <c r="AA336" s="394"/>
      <c r="AB336" s="394"/>
    </row>
    <row r="337" spans="8:8" ht="15.75" customHeight="1">
      <c r="A337" s="394"/>
      <c r="B337" s="394"/>
      <c r="C337" s="394"/>
      <c r="D337" s="394"/>
      <c r="G337" s="394"/>
      <c r="H337" s="394"/>
      <c r="I337" s="394"/>
      <c r="J337" s="394"/>
      <c r="K337" s="394"/>
      <c r="L337" s="394"/>
      <c r="M337" s="394"/>
      <c r="N337" s="394"/>
      <c r="O337" s="394"/>
      <c r="P337" s="394"/>
      <c r="Q337" s="475"/>
      <c r="R337" s="475"/>
      <c r="S337" s="394"/>
      <c r="T337" s="394"/>
      <c r="U337" s="394"/>
      <c r="V337" s="394"/>
      <c r="Y337" s="477"/>
      <c r="Z337" s="477"/>
      <c r="AA337" s="394"/>
      <c r="AB337" s="394"/>
    </row>
    <row r="338" spans="8:8" ht="15.75" customHeight="1">
      <c r="A338" s="394"/>
      <c r="B338" s="394"/>
      <c r="C338" s="394"/>
      <c r="D338" s="394"/>
      <c r="G338" s="394"/>
      <c r="H338" s="394"/>
      <c r="I338" s="394"/>
      <c r="J338" s="394"/>
      <c r="K338" s="394"/>
      <c r="L338" s="394"/>
      <c r="M338" s="394"/>
      <c r="N338" s="394"/>
      <c r="O338" s="394"/>
      <c r="P338" s="394"/>
      <c r="Q338" s="475"/>
      <c r="R338" s="475"/>
      <c r="S338" s="394"/>
      <c r="T338" s="394"/>
      <c r="U338" s="394"/>
      <c r="V338" s="394"/>
      <c r="Y338" s="477"/>
      <c r="Z338" s="477"/>
      <c r="AA338" s="394"/>
      <c r="AB338" s="394"/>
    </row>
    <row r="339" spans="8:8" ht="15.75" customHeight="1">
      <c r="A339" s="394"/>
      <c r="B339" s="394"/>
      <c r="C339" s="394"/>
      <c r="D339" s="394"/>
      <c r="G339" s="394"/>
      <c r="H339" s="394"/>
      <c r="I339" s="394"/>
      <c r="J339" s="394"/>
      <c r="K339" s="394"/>
      <c r="L339" s="394"/>
      <c r="M339" s="394"/>
      <c r="N339" s="394"/>
      <c r="O339" s="394"/>
      <c r="P339" s="394"/>
      <c r="Q339" s="475"/>
      <c r="R339" s="475"/>
      <c r="S339" s="394"/>
      <c r="T339" s="394"/>
      <c r="U339" s="394"/>
      <c r="V339" s="394"/>
      <c r="Y339" s="477"/>
      <c r="Z339" s="477"/>
      <c r="AA339" s="394"/>
      <c r="AB339" s="394"/>
    </row>
    <row r="340" spans="8:8" ht="15.75" customHeight="1">
      <c r="A340" s="394"/>
      <c r="B340" s="394"/>
      <c r="C340" s="394"/>
      <c r="D340" s="394"/>
      <c r="G340" s="394"/>
      <c r="H340" s="394"/>
      <c r="I340" s="394"/>
      <c r="J340" s="394"/>
      <c r="K340" s="394"/>
      <c r="L340" s="394"/>
      <c r="M340" s="394"/>
      <c r="N340" s="394"/>
      <c r="O340" s="394"/>
      <c r="P340" s="394"/>
      <c r="Q340" s="475"/>
      <c r="R340" s="475"/>
      <c r="S340" s="394"/>
      <c r="T340" s="394"/>
      <c r="U340" s="394"/>
      <c r="V340" s="394"/>
      <c r="Y340" s="477"/>
      <c r="Z340" s="477"/>
      <c r="AA340" s="394"/>
      <c r="AB340" s="394"/>
    </row>
    <row r="341" spans="8:8" ht="15.75" customHeight="1">
      <c r="A341" s="394"/>
      <c r="B341" s="394"/>
      <c r="C341" s="394"/>
      <c r="D341" s="394"/>
      <c r="G341" s="394"/>
      <c r="H341" s="394"/>
      <c r="I341" s="394"/>
      <c r="J341" s="394"/>
      <c r="K341" s="394"/>
      <c r="L341" s="394"/>
      <c r="M341" s="394"/>
      <c r="N341" s="394"/>
      <c r="O341" s="394"/>
      <c r="P341" s="394"/>
      <c r="Q341" s="475"/>
      <c r="R341" s="475"/>
      <c r="S341" s="394"/>
      <c r="T341" s="394"/>
      <c r="U341" s="394"/>
      <c r="V341" s="394"/>
      <c r="Y341" s="477"/>
      <c r="Z341" s="477"/>
      <c r="AA341" s="394"/>
      <c r="AB341" s="394"/>
    </row>
    <row r="342" spans="8:8" ht="15.75" customHeight="1">
      <c r="A342" s="394"/>
      <c r="B342" s="394"/>
      <c r="C342" s="394"/>
      <c r="D342" s="394"/>
      <c r="G342" s="394"/>
      <c r="H342" s="394"/>
      <c r="I342" s="394"/>
      <c r="J342" s="394"/>
      <c r="K342" s="394"/>
      <c r="L342" s="394"/>
      <c r="M342" s="394"/>
      <c r="N342" s="394"/>
      <c r="O342" s="394"/>
      <c r="P342" s="394"/>
      <c r="Q342" s="475"/>
      <c r="R342" s="475"/>
      <c r="S342" s="394"/>
      <c r="T342" s="394"/>
      <c r="U342" s="394"/>
      <c r="V342" s="394"/>
      <c r="Y342" s="477"/>
      <c r="Z342" s="477"/>
      <c r="AA342" s="394"/>
      <c r="AB342" s="394"/>
    </row>
    <row r="343" spans="8:8" ht="15.75" customHeight="1">
      <c r="A343" s="394"/>
      <c r="B343" s="394"/>
      <c r="C343" s="394"/>
      <c r="D343" s="394"/>
      <c r="G343" s="394"/>
      <c r="H343" s="394"/>
      <c r="I343" s="394"/>
      <c r="J343" s="394"/>
      <c r="K343" s="394"/>
      <c r="L343" s="394"/>
      <c r="M343" s="394"/>
      <c r="N343" s="394"/>
      <c r="O343" s="394"/>
      <c r="P343" s="394"/>
      <c r="Q343" s="475"/>
      <c r="R343" s="475"/>
      <c r="S343" s="394"/>
      <c r="T343" s="394"/>
      <c r="U343" s="394"/>
      <c r="V343" s="394"/>
      <c r="Y343" s="477"/>
      <c r="Z343" s="477"/>
      <c r="AA343" s="394"/>
      <c r="AB343" s="394"/>
    </row>
    <row r="344" spans="8:8" ht="15.75" customHeight="1">
      <c r="A344" s="394"/>
      <c r="B344" s="394"/>
      <c r="C344" s="394"/>
      <c r="D344" s="394"/>
      <c r="G344" s="394"/>
      <c r="H344" s="394"/>
      <c r="I344" s="394"/>
      <c r="J344" s="394"/>
      <c r="K344" s="394"/>
      <c r="L344" s="394"/>
      <c r="M344" s="394"/>
      <c r="N344" s="394"/>
      <c r="O344" s="394"/>
      <c r="P344" s="394"/>
      <c r="Q344" s="475"/>
      <c r="R344" s="475"/>
      <c r="S344" s="394"/>
      <c r="T344" s="394"/>
      <c r="U344" s="394"/>
      <c r="V344" s="394"/>
      <c r="Y344" s="477"/>
      <c r="Z344" s="477"/>
      <c r="AA344" s="394"/>
      <c r="AB344" s="394"/>
    </row>
    <row r="345" spans="8:8" ht="15.75" customHeight="1">
      <c r="A345" s="394"/>
      <c r="B345" s="394"/>
      <c r="C345" s="394"/>
      <c r="D345" s="394"/>
      <c r="G345" s="394"/>
      <c r="H345" s="394"/>
      <c r="I345" s="394"/>
      <c r="J345" s="394"/>
      <c r="K345" s="394"/>
      <c r="L345" s="394"/>
      <c r="M345" s="394"/>
      <c r="N345" s="394"/>
      <c r="O345" s="394"/>
      <c r="P345" s="394"/>
      <c r="Q345" s="475"/>
      <c r="R345" s="475"/>
      <c r="S345" s="394"/>
      <c r="T345" s="394"/>
      <c r="U345" s="394"/>
      <c r="V345" s="394"/>
      <c r="Y345" s="477"/>
      <c r="Z345" s="477"/>
      <c r="AA345" s="394"/>
      <c r="AB345" s="394"/>
    </row>
    <row r="346" spans="8:8" ht="15.75" customHeight="1">
      <c r="A346" s="394"/>
      <c r="B346" s="394"/>
      <c r="C346" s="394"/>
      <c r="D346" s="394"/>
      <c r="G346" s="394"/>
      <c r="H346" s="394"/>
      <c r="I346" s="394"/>
      <c r="J346" s="394"/>
      <c r="K346" s="394"/>
      <c r="L346" s="394"/>
      <c r="M346" s="394"/>
      <c r="N346" s="394"/>
      <c r="O346" s="394"/>
      <c r="P346" s="394"/>
      <c r="Q346" s="475"/>
      <c r="R346" s="475"/>
      <c r="S346" s="394"/>
      <c r="T346" s="394"/>
      <c r="U346" s="394"/>
      <c r="V346" s="394"/>
      <c r="Y346" s="477"/>
      <c r="Z346" s="477"/>
      <c r="AA346" s="394"/>
      <c r="AB346" s="394"/>
    </row>
    <row r="347" spans="8:8" ht="15.75" customHeight="1">
      <c r="A347" s="394"/>
      <c r="B347" s="394"/>
      <c r="C347" s="394"/>
      <c r="D347" s="394"/>
      <c r="G347" s="394"/>
      <c r="H347" s="394"/>
      <c r="I347" s="394"/>
      <c r="J347" s="394"/>
      <c r="K347" s="394"/>
      <c r="L347" s="394"/>
      <c r="M347" s="394"/>
      <c r="N347" s="394"/>
      <c r="O347" s="394"/>
      <c r="P347" s="394"/>
      <c r="Q347" s="475"/>
      <c r="R347" s="475"/>
      <c r="S347" s="394"/>
      <c r="T347" s="394"/>
      <c r="U347" s="394"/>
      <c r="V347" s="394"/>
      <c r="Y347" s="477"/>
      <c r="Z347" s="477"/>
      <c r="AA347" s="394"/>
      <c r="AB347" s="394"/>
    </row>
    <row r="348" spans="8:8" ht="15.75" customHeight="1">
      <c r="A348" s="394"/>
      <c r="B348" s="394"/>
      <c r="C348" s="394"/>
      <c r="D348" s="394"/>
      <c r="G348" s="394"/>
      <c r="H348" s="394"/>
      <c r="I348" s="394"/>
      <c r="J348" s="394"/>
      <c r="K348" s="394"/>
      <c r="L348" s="394"/>
      <c r="M348" s="394"/>
      <c r="N348" s="394"/>
      <c r="O348" s="394"/>
      <c r="P348" s="394"/>
      <c r="Q348" s="475"/>
      <c r="R348" s="475"/>
      <c r="S348" s="394"/>
      <c r="T348" s="394"/>
      <c r="U348" s="394"/>
      <c r="V348" s="394"/>
      <c r="Y348" s="477"/>
      <c r="Z348" s="477"/>
      <c r="AA348" s="394"/>
      <c r="AB348" s="394"/>
    </row>
    <row r="349" spans="8:8" ht="15.75" customHeight="1">
      <c r="A349" s="394"/>
      <c r="B349" s="394"/>
      <c r="C349" s="394"/>
      <c r="D349" s="394"/>
      <c r="G349" s="394"/>
      <c r="H349" s="394"/>
      <c r="I349" s="394"/>
      <c r="J349" s="394"/>
      <c r="K349" s="394"/>
      <c r="L349" s="394"/>
      <c r="M349" s="394"/>
      <c r="N349" s="394"/>
      <c r="O349" s="394"/>
      <c r="P349" s="394"/>
      <c r="Q349" s="475"/>
      <c r="R349" s="475"/>
      <c r="S349" s="394"/>
      <c r="T349" s="394"/>
      <c r="U349" s="394"/>
      <c r="V349" s="394"/>
      <c r="Y349" s="477"/>
      <c r="Z349" s="477"/>
      <c r="AA349" s="394"/>
      <c r="AB349" s="394"/>
    </row>
    <row r="350" spans="8:8" ht="15.75" customHeight="1">
      <c r="A350" s="394"/>
      <c r="B350" s="394"/>
      <c r="C350" s="394"/>
      <c r="D350" s="394"/>
      <c r="G350" s="394"/>
      <c r="H350" s="394"/>
      <c r="I350" s="394"/>
      <c r="J350" s="394"/>
      <c r="K350" s="394"/>
      <c r="L350" s="394"/>
      <c r="M350" s="394"/>
      <c r="N350" s="394"/>
      <c r="O350" s="394"/>
      <c r="P350" s="394"/>
      <c r="Q350" s="475"/>
      <c r="R350" s="475"/>
      <c r="S350" s="394"/>
      <c r="T350" s="394"/>
      <c r="U350" s="394"/>
      <c r="V350" s="394"/>
      <c r="Y350" s="477"/>
      <c r="Z350" s="477"/>
      <c r="AA350" s="394"/>
      <c r="AB350" s="394"/>
    </row>
    <row r="351" spans="8:8" ht="15.75" customHeight="1">
      <c r="A351" s="394"/>
      <c r="B351" s="394"/>
      <c r="C351" s="394"/>
      <c r="D351" s="394"/>
      <c r="G351" s="394"/>
      <c r="H351" s="394"/>
      <c r="I351" s="394"/>
      <c r="J351" s="394"/>
      <c r="K351" s="394"/>
      <c r="L351" s="394"/>
      <c r="M351" s="394"/>
      <c r="N351" s="394"/>
      <c r="O351" s="394"/>
      <c r="P351" s="394"/>
      <c r="Q351" s="475"/>
      <c r="R351" s="475"/>
      <c r="S351" s="394"/>
      <c r="T351" s="394"/>
      <c r="U351" s="394"/>
      <c r="V351" s="394"/>
      <c r="Y351" s="477"/>
      <c r="Z351" s="477"/>
      <c r="AA351" s="394"/>
      <c r="AB351" s="394"/>
    </row>
    <row r="352" spans="8:8" ht="15.75" customHeight="1">
      <c r="A352" s="394"/>
      <c r="B352" s="394"/>
      <c r="C352" s="394"/>
      <c r="D352" s="394"/>
      <c r="G352" s="394"/>
      <c r="H352" s="394"/>
      <c r="I352" s="394"/>
      <c r="J352" s="394"/>
      <c r="K352" s="394"/>
      <c r="L352" s="394"/>
      <c r="M352" s="394"/>
      <c r="N352" s="394"/>
      <c r="O352" s="394"/>
      <c r="P352" s="394"/>
      <c r="Q352" s="475"/>
      <c r="R352" s="475"/>
      <c r="S352" s="394"/>
      <c r="T352" s="394"/>
      <c r="U352" s="394"/>
      <c r="V352" s="394"/>
      <c r="Y352" s="477"/>
      <c r="Z352" s="477"/>
      <c r="AA352" s="394"/>
      <c r="AB352" s="394"/>
    </row>
    <row r="353" spans="8:8" ht="15.75" customHeight="1">
      <c r="A353" s="394"/>
      <c r="B353" s="394"/>
      <c r="C353" s="394"/>
      <c r="D353" s="394"/>
      <c r="G353" s="394"/>
      <c r="H353" s="394"/>
      <c r="I353" s="394"/>
      <c r="J353" s="394"/>
      <c r="K353" s="394"/>
      <c r="L353" s="394"/>
      <c r="M353" s="394"/>
      <c r="N353" s="394"/>
      <c r="O353" s="394"/>
      <c r="P353" s="394"/>
      <c r="Q353" s="475"/>
      <c r="R353" s="475"/>
      <c r="S353" s="394"/>
      <c r="T353" s="394"/>
      <c r="U353" s="394"/>
      <c r="V353" s="394"/>
      <c r="Y353" s="477"/>
      <c r="Z353" s="477"/>
      <c r="AA353" s="394"/>
      <c r="AB353" s="394"/>
    </row>
    <row r="354" spans="8:8" ht="15.75" customHeight="1">
      <c r="A354" s="394"/>
      <c r="B354" s="394"/>
      <c r="C354" s="394"/>
      <c r="D354" s="394"/>
      <c r="G354" s="394"/>
      <c r="H354" s="394"/>
      <c r="I354" s="394"/>
      <c r="J354" s="394"/>
      <c r="K354" s="394"/>
      <c r="L354" s="394"/>
      <c r="M354" s="394"/>
      <c r="N354" s="394"/>
      <c r="O354" s="394"/>
      <c r="P354" s="394"/>
      <c r="Q354" s="475"/>
      <c r="R354" s="475"/>
      <c r="S354" s="394"/>
      <c r="T354" s="394"/>
      <c r="U354" s="394"/>
      <c r="V354" s="394"/>
      <c r="Y354" s="477"/>
      <c r="Z354" s="477"/>
      <c r="AA354" s="394"/>
      <c r="AB354" s="394"/>
    </row>
    <row r="355" spans="8:8" ht="15.75" customHeight="1">
      <c r="A355" s="394"/>
      <c r="B355" s="394"/>
      <c r="C355" s="394"/>
      <c r="D355" s="394"/>
      <c r="G355" s="394"/>
      <c r="H355" s="394"/>
      <c r="I355" s="394"/>
      <c r="J355" s="394"/>
      <c r="K355" s="394"/>
      <c r="L355" s="394"/>
      <c r="M355" s="394"/>
      <c r="N355" s="394"/>
      <c r="O355" s="394"/>
      <c r="P355" s="394"/>
      <c r="Q355" s="475"/>
      <c r="R355" s="475"/>
      <c r="S355" s="394"/>
      <c r="T355" s="394"/>
      <c r="U355" s="394"/>
      <c r="V355" s="394"/>
      <c r="Y355" s="477"/>
      <c r="Z355" s="477"/>
      <c r="AA355" s="394"/>
      <c r="AB355" s="394"/>
    </row>
    <row r="356" spans="8:8" ht="15.75" customHeight="1">
      <c r="A356" s="394"/>
      <c r="B356" s="394"/>
      <c r="C356" s="394"/>
      <c r="D356" s="394"/>
      <c r="G356" s="394"/>
      <c r="H356" s="394"/>
      <c r="I356" s="394"/>
      <c r="J356" s="394"/>
      <c r="K356" s="394"/>
      <c r="L356" s="394"/>
      <c r="M356" s="394"/>
      <c r="N356" s="394"/>
      <c r="O356" s="394"/>
      <c r="P356" s="394"/>
      <c r="Q356" s="475"/>
      <c r="R356" s="475"/>
      <c r="S356" s="394"/>
      <c r="T356" s="394"/>
      <c r="U356" s="394"/>
      <c r="V356" s="394"/>
      <c r="Y356" s="477"/>
      <c r="Z356" s="477"/>
      <c r="AA356" s="394"/>
      <c r="AB356" s="394"/>
    </row>
    <row r="357" spans="8:8" ht="15.75" customHeight="1">
      <c r="A357" s="394"/>
      <c r="B357" s="394"/>
      <c r="C357" s="394"/>
      <c r="D357" s="394"/>
      <c r="G357" s="394"/>
      <c r="H357" s="394"/>
      <c r="I357" s="394"/>
      <c r="J357" s="394"/>
      <c r="K357" s="394"/>
      <c r="L357" s="394"/>
      <c r="M357" s="394"/>
      <c r="N357" s="394"/>
      <c r="O357" s="394"/>
      <c r="P357" s="394"/>
      <c r="Q357" s="475"/>
      <c r="R357" s="475"/>
      <c r="S357" s="394"/>
      <c r="T357" s="394"/>
      <c r="U357" s="394"/>
      <c r="V357" s="394"/>
      <c r="Y357" s="477"/>
      <c r="Z357" s="477"/>
      <c r="AA357" s="394"/>
      <c r="AB357" s="394"/>
    </row>
    <row r="358" spans="8:8" ht="15.75" customHeight="1">
      <c r="A358" s="394"/>
      <c r="B358" s="394"/>
      <c r="C358" s="394"/>
      <c r="D358" s="394"/>
      <c r="G358" s="394"/>
      <c r="H358" s="394"/>
      <c r="I358" s="394"/>
      <c r="J358" s="394"/>
      <c r="K358" s="394"/>
      <c r="L358" s="394"/>
      <c r="M358" s="394"/>
      <c r="N358" s="394"/>
      <c r="O358" s="394"/>
      <c r="P358" s="394"/>
      <c r="Q358" s="475"/>
      <c r="R358" s="475"/>
      <c r="S358" s="394"/>
      <c r="T358" s="394"/>
      <c r="U358" s="394"/>
      <c r="V358" s="394"/>
      <c r="Y358" s="477"/>
      <c r="Z358" s="477"/>
      <c r="AA358" s="394"/>
      <c r="AB358" s="394"/>
    </row>
    <row r="359" spans="8:8" ht="15.75" customHeight="1">
      <c r="A359" s="394"/>
      <c r="B359" s="394"/>
      <c r="C359" s="394"/>
      <c r="D359" s="394"/>
      <c r="G359" s="394"/>
      <c r="H359" s="394"/>
      <c r="I359" s="394"/>
      <c r="J359" s="394"/>
      <c r="K359" s="394"/>
      <c r="L359" s="394"/>
      <c r="M359" s="394"/>
      <c r="N359" s="394"/>
      <c r="O359" s="394"/>
      <c r="P359" s="394"/>
      <c r="Q359" s="475"/>
      <c r="R359" s="475"/>
      <c r="S359" s="394"/>
      <c r="T359" s="394"/>
      <c r="U359" s="394"/>
      <c r="V359" s="394"/>
      <c r="Y359" s="477"/>
      <c r="Z359" s="477"/>
      <c r="AA359" s="394"/>
      <c r="AB359" s="394"/>
    </row>
    <row r="360" spans="8:8" ht="15.75" customHeight="1">
      <c r="A360" s="394"/>
      <c r="B360" s="394"/>
      <c r="C360" s="394"/>
      <c r="D360" s="394"/>
      <c r="G360" s="394"/>
      <c r="H360" s="394"/>
      <c r="I360" s="394"/>
      <c r="J360" s="394"/>
      <c r="K360" s="394"/>
      <c r="L360" s="394"/>
      <c r="M360" s="394"/>
      <c r="N360" s="394"/>
      <c r="O360" s="394"/>
      <c r="P360" s="394"/>
      <c r="Q360" s="475"/>
      <c r="R360" s="475"/>
      <c r="S360" s="394"/>
      <c r="T360" s="394"/>
      <c r="U360" s="394"/>
      <c r="V360" s="394"/>
      <c r="Y360" s="477"/>
      <c r="Z360" s="477"/>
      <c r="AA360" s="394"/>
      <c r="AB360" s="394"/>
    </row>
    <row r="361" spans="8:8" ht="15.75" customHeight="1">
      <c r="A361" s="394"/>
      <c r="B361" s="394"/>
      <c r="C361" s="394"/>
      <c r="D361" s="394"/>
      <c r="G361" s="394"/>
      <c r="H361" s="394"/>
      <c r="I361" s="394"/>
      <c r="J361" s="394"/>
      <c r="K361" s="394"/>
      <c r="L361" s="394"/>
      <c r="M361" s="394"/>
      <c r="N361" s="394"/>
      <c r="O361" s="394"/>
      <c r="P361" s="394"/>
      <c r="Q361" s="475"/>
      <c r="R361" s="475"/>
      <c r="S361" s="394"/>
      <c r="T361" s="394"/>
      <c r="U361" s="394"/>
      <c r="V361" s="394"/>
      <c r="Y361" s="477"/>
      <c r="Z361" s="477"/>
      <c r="AA361" s="394"/>
      <c r="AB361" s="394"/>
    </row>
    <row r="362" spans="8:8" ht="15.75" customHeight="1">
      <c r="A362" s="394"/>
      <c r="B362" s="394"/>
      <c r="C362" s="394"/>
      <c r="D362" s="394"/>
      <c r="G362" s="394"/>
      <c r="H362" s="394"/>
      <c r="I362" s="394"/>
      <c r="J362" s="394"/>
      <c r="K362" s="394"/>
      <c r="L362" s="394"/>
      <c r="M362" s="394"/>
      <c r="N362" s="394"/>
      <c r="O362" s="394"/>
      <c r="P362" s="394"/>
      <c r="Q362" s="475"/>
      <c r="R362" s="475"/>
      <c r="S362" s="394"/>
      <c r="T362" s="394"/>
      <c r="U362" s="394"/>
      <c r="V362" s="394"/>
      <c r="Y362" s="477"/>
      <c r="Z362" s="477"/>
      <c r="AA362" s="394"/>
      <c r="AB362" s="394"/>
    </row>
    <row r="363" spans="8:8" ht="15.75" customHeight="1">
      <c r="A363" s="394"/>
      <c r="B363" s="394"/>
      <c r="C363" s="394"/>
      <c r="D363" s="394"/>
      <c r="G363" s="394"/>
      <c r="H363" s="394"/>
      <c r="I363" s="394"/>
      <c r="J363" s="394"/>
      <c r="K363" s="394"/>
      <c r="L363" s="394"/>
      <c r="M363" s="394"/>
      <c r="N363" s="394"/>
      <c r="O363" s="394"/>
      <c r="P363" s="394"/>
      <c r="Q363" s="475"/>
      <c r="R363" s="475"/>
      <c r="S363" s="394"/>
      <c r="T363" s="394"/>
      <c r="U363" s="394"/>
      <c r="V363" s="394"/>
      <c r="Y363" s="477"/>
      <c r="Z363" s="477"/>
      <c r="AA363" s="394"/>
      <c r="AB363" s="394"/>
    </row>
    <row r="364" spans="8:8" ht="15.75" customHeight="1">
      <c r="A364" s="394"/>
      <c r="B364" s="394"/>
      <c r="C364" s="394"/>
      <c r="D364" s="394"/>
      <c r="G364" s="394"/>
      <c r="H364" s="394"/>
      <c r="I364" s="394"/>
      <c r="J364" s="394"/>
      <c r="K364" s="394"/>
      <c r="L364" s="394"/>
      <c r="M364" s="394"/>
      <c r="N364" s="394"/>
      <c r="O364" s="394"/>
      <c r="P364" s="394"/>
      <c r="Q364" s="475"/>
      <c r="R364" s="475"/>
      <c r="S364" s="394"/>
      <c r="T364" s="394"/>
      <c r="U364" s="394"/>
      <c r="V364" s="394"/>
      <c r="Y364" s="477"/>
      <c r="Z364" s="477"/>
      <c r="AA364" s="394"/>
      <c r="AB364" s="394"/>
    </row>
    <row r="365" spans="8:8" ht="15.75" customHeight="1">
      <c r="A365" s="394"/>
      <c r="B365" s="394"/>
      <c r="C365" s="394"/>
      <c r="D365" s="394"/>
      <c r="G365" s="394"/>
      <c r="H365" s="394"/>
      <c r="I365" s="394"/>
      <c r="J365" s="394"/>
      <c r="K365" s="394"/>
      <c r="L365" s="394"/>
      <c r="M365" s="394"/>
      <c r="N365" s="394"/>
      <c r="O365" s="394"/>
      <c r="P365" s="394"/>
      <c r="Q365" s="475"/>
      <c r="R365" s="475"/>
      <c r="S365" s="394"/>
      <c r="T365" s="394"/>
      <c r="U365" s="394"/>
      <c r="V365" s="394"/>
      <c r="Y365" s="477"/>
      <c r="Z365" s="477"/>
      <c r="AA365" s="394"/>
      <c r="AB365" s="394"/>
    </row>
    <row r="366" spans="8:8" ht="15.75" customHeight="1">
      <c r="A366" s="394"/>
      <c r="B366" s="394"/>
      <c r="C366" s="394"/>
      <c r="D366" s="394"/>
      <c r="G366" s="394"/>
      <c r="H366" s="394"/>
      <c r="I366" s="394"/>
      <c r="J366" s="394"/>
      <c r="K366" s="394"/>
      <c r="L366" s="394"/>
      <c r="M366" s="394"/>
      <c r="N366" s="394"/>
      <c r="O366" s="394"/>
      <c r="P366" s="394"/>
      <c r="Q366" s="475"/>
      <c r="R366" s="475"/>
      <c r="S366" s="394"/>
      <c r="T366" s="394"/>
      <c r="U366" s="394"/>
      <c r="V366" s="394"/>
      <c r="Y366" s="477"/>
      <c r="Z366" s="477"/>
      <c r="AA366" s="394"/>
      <c r="AB366" s="394"/>
    </row>
    <row r="367" spans="8:8" ht="15.75" customHeight="1">
      <c r="A367" s="394"/>
      <c r="B367" s="394"/>
      <c r="C367" s="394"/>
      <c r="D367" s="394"/>
      <c r="G367" s="394"/>
      <c r="H367" s="394"/>
      <c r="I367" s="394"/>
      <c r="J367" s="394"/>
      <c r="K367" s="394"/>
      <c r="L367" s="394"/>
      <c r="M367" s="394"/>
      <c r="N367" s="394"/>
      <c r="O367" s="394"/>
      <c r="P367" s="394"/>
      <c r="Q367" s="475"/>
      <c r="R367" s="475"/>
      <c r="S367" s="394"/>
      <c r="T367" s="394"/>
      <c r="U367" s="394"/>
      <c r="V367" s="394"/>
      <c r="Y367" s="477"/>
      <c r="Z367" s="477"/>
      <c r="AA367" s="394"/>
      <c r="AB367" s="394"/>
    </row>
    <row r="368" spans="8:8" ht="15.75" customHeight="1">
      <c r="A368" s="394"/>
      <c r="B368" s="394"/>
      <c r="C368" s="394"/>
      <c r="D368" s="394"/>
      <c r="G368" s="394"/>
      <c r="H368" s="394"/>
      <c r="I368" s="394"/>
      <c r="J368" s="394"/>
      <c r="K368" s="394"/>
      <c r="L368" s="394"/>
      <c r="M368" s="394"/>
      <c r="N368" s="394"/>
      <c r="O368" s="394"/>
      <c r="P368" s="394"/>
      <c r="Q368" s="475"/>
      <c r="R368" s="475"/>
      <c r="S368" s="394"/>
      <c r="T368" s="394"/>
      <c r="U368" s="394"/>
      <c r="V368" s="394"/>
      <c r="Y368" s="477"/>
      <c r="Z368" s="477"/>
      <c r="AA368" s="394"/>
      <c r="AB368" s="394"/>
    </row>
    <row r="369" spans="8:8" ht="15.75" customHeight="1">
      <c r="A369" s="394"/>
      <c r="B369" s="394"/>
      <c r="C369" s="394"/>
      <c r="D369" s="394"/>
      <c r="G369" s="394"/>
      <c r="H369" s="394"/>
      <c r="I369" s="394"/>
      <c r="J369" s="394"/>
      <c r="K369" s="394"/>
      <c r="L369" s="394"/>
      <c r="M369" s="394"/>
      <c r="N369" s="394"/>
      <c r="O369" s="394"/>
      <c r="P369" s="394"/>
      <c r="Q369" s="475"/>
      <c r="R369" s="475"/>
      <c r="S369" s="394"/>
      <c r="T369" s="394"/>
      <c r="U369" s="394"/>
      <c r="V369" s="394"/>
      <c r="Y369" s="477"/>
      <c r="Z369" s="477"/>
      <c r="AA369" s="394"/>
      <c r="AB369" s="394"/>
    </row>
    <row r="370" spans="8:8" ht="15.75" customHeight="1">
      <c r="A370" s="394"/>
      <c r="B370" s="394"/>
      <c r="C370" s="394"/>
      <c r="D370" s="394"/>
      <c r="G370" s="394"/>
      <c r="H370" s="394"/>
      <c r="I370" s="394"/>
      <c r="J370" s="394"/>
      <c r="K370" s="394"/>
      <c r="L370" s="394"/>
      <c r="M370" s="394"/>
      <c r="N370" s="394"/>
      <c r="O370" s="394"/>
      <c r="P370" s="394"/>
      <c r="Q370" s="475"/>
      <c r="R370" s="475"/>
      <c r="S370" s="394"/>
      <c r="T370" s="394"/>
      <c r="U370" s="394"/>
      <c r="V370" s="394"/>
      <c r="Y370" s="477"/>
      <c r="Z370" s="477"/>
      <c r="AA370" s="394"/>
      <c r="AB370" s="394"/>
    </row>
    <row r="371" spans="8:8" ht="15.75" customHeight="1">
      <c r="A371" s="394"/>
      <c r="B371" s="394"/>
      <c r="C371" s="394"/>
      <c r="D371" s="394"/>
      <c r="G371" s="394"/>
      <c r="H371" s="394"/>
      <c r="I371" s="394"/>
      <c r="J371" s="394"/>
      <c r="K371" s="394"/>
      <c r="L371" s="394"/>
      <c r="M371" s="394"/>
      <c r="N371" s="394"/>
      <c r="O371" s="394"/>
      <c r="P371" s="394"/>
      <c r="Q371" s="475"/>
      <c r="R371" s="475"/>
      <c r="S371" s="394"/>
      <c r="T371" s="394"/>
      <c r="U371" s="394"/>
      <c r="V371" s="394"/>
      <c r="Y371" s="477"/>
      <c r="Z371" s="477"/>
      <c r="AA371" s="394"/>
      <c r="AB371" s="394"/>
    </row>
    <row r="372" spans="8:8" ht="15.75" customHeight="1">
      <c r="A372" s="394"/>
      <c r="B372" s="394"/>
      <c r="C372" s="394"/>
      <c r="D372" s="394"/>
      <c r="G372" s="394"/>
      <c r="H372" s="394"/>
      <c r="I372" s="394"/>
      <c r="J372" s="394"/>
      <c r="K372" s="394"/>
      <c r="L372" s="394"/>
      <c r="M372" s="394"/>
      <c r="N372" s="394"/>
      <c r="O372" s="394"/>
      <c r="P372" s="394"/>
      <c r="Q372" s="475"/>
      <c r="R372" s="475"/>
      <c r="S372" s="394"/>
      <c r="T372" s="394"/>
      <c r="U372" s="394"/>
      <c r="V372" s="394"/>
      <c r="Y372" s="477"/>
      <c r="Z372" s="477"/>
      <c r="AA372" s="394"/>
      <c r="AB372" s="394"/>
    </row>
    <row r="373" spans="8:8" ht="15.75" customHeight="1">
      <c r="A373" s="394"/>
      <c r="B373" s="394"/>
      <c r="C373" s="394"/>
      <c r="D373" s="394"/>
      <c r="G373" s="394"/>
      <c r="H373" s="394"/>
      <c r="I373" s="394"/>
      <c r="J373" s="394"/>
      <c r="K373" s="394"/>
      <c r="L373" s="394"/>
      <c r="M373" s="394"/>
      <c r="N373" s="394"/>
      <c r="O373" s="394"/>
      <c r="P373" s="394"/>
      <c r="Q373" s="475"/>
      <c r="R373" s="475"/>
      <c r="S373" s="394"/>
      <c r="T373" s="394"/>
      <c r="U373" s="394"/>
      <c r="V373" s="394"/>
      <c r="Y373" s="477"/>
      <c r="Z373" s="477"/>
      <c r="AA373" s="394"/>
      <c r="AB373" s="394"/>
    </row>
    <row r="374" spans="8:8" ht="15.75" customHeight="1">
      <c r="A374" s="394"/>
      <c r="B374" s="394"/>
      <c r="C374" s="394"/>
      <c r="D374" s="394"/>
      <c r="G374" s="394"/>
      <c r="H374" s="394"/>
      <c r="I374" s="394"/>
      <c r="J374" s="394"/>
      <c r="K374" s="394"/>
      <c r="L374" s="394"/>
      <c r="M374" s="394"/>
      <c r="N374" s="394"/>
      <c r="O374" s="394"/>
      <c r="P374" s="394"/>
      <c r="Q374" s="475"/>
      <c r="R374" s="475"/>
      <c r="S374" s="394"/>
      <c r="T374" s="394"/>
      <c r="U374" s="394"/>
      <c r="V374" s="394"/>
      <c r="Y374" s="477"/>
      <c r="Z374" s="477"/>
      <c r="AA374" s="394"/>
      <c r="AB374" s="394"/>
    </row>
    <row r="375" spans="8:8" ht="15.75" customHeight="1">
      <c r="A375" s="394"/>
      <c r="B375" s="394"/>
      <c r="C375" s="394"/>
      <c r="D375" s="394"/>
      <c r="G375" s="394"/>
      <c r="H375" s="394"/>
      <c r="I375" s="394"/>
      <c r="J375" s="394"/>
      <c r="K375" s="394"/>
      <c r="L375" s="394"/>
      <c r="M375" s="394"/>
      <c r="N375" s="394"/>
      <c r="O375" s="394"/>
      <c r="P375" s="394"/>
      <c r="Q375" s="475"/>
      <c r="R375" s="475"/>
      <c r="S375" s="394"/>
      <c r="T375" s="394"/>
      <c r="U375" s="394"/>
      <c r="V375" s="394"/>
      <c r="Y375" s="477"/>
      <c r="Z375" s="477"/>
      <c r="AA375" s="394"/>
      <c r="AB375" s="394"/>
    </row>
    <row r="376" spans="8:8" ht="15.75" customHeight="1">
      <c r="A376" s="394"/>
      <c r="B376" s="394"/>
      <c r="C376" s="394"/>
      <c r="D376" s="394"/>
      <c r="G376" s="394"/>
      <c r="H376" s="394"/>
      <c r="I376" s="394"/>
      <c r="J376" s="394"/>
      <c r="K376" s="394"/>
      <c r="L376" s="394"/>
      <c r="M376" s="394"/>
      <c r="N376" s="394"/>
      <c r="O376" s="394"/>
      <c r="P376" s="394"/>
      <c r="Q376" s="475"/>
      <c r="R376" s="475"/>
      <c r="S376" s="394"/>
      <c r="T376" s="394"/>
      <c r="U376" s="394"/>
      <c r="V376" s="394"/>
      <c r="Y376" s="477"/>
      <c r="Z376" s="477"/>
      <c r="AA376" s="394"/>
      <c r="AB376" s="394"/>
    </row>
    <row r="377" spans="8:8" ht="15.75" customHeight="1">
      <c r="A377" s="394"/>
      <c r="B377" s="394"/>
      <c r="C377" s="394"/>
      <c r="D377" s="394"/>
      <c r="G377" s="394"/>
      <c r="H377" s="394"/>
      <c r="I377" s="394"/>
      <c r="J377" s="394"/>
      <c r="K377" s="394"/>
      <c r="L377" s="394"/>
      <c r="M377" s="394"/>
      <c r="N377" s="394"/>
      <c r="O377" s="394"/>
      <c r="P377" s="394"/>
      <c r="Q377" s="475"/>
      <c r="R377" s="475"/>
      <c r="S377" s="394"/>
      <c r="T377" s="394"/>
      <c r="U377" s="394"/>
      <c r="V377" s="394"/>
      <c r="Y377" s="477"/>
      <c r="Z377" s="477"/>
      <c r="AA377" s="394"/>
      <c r="AB377" s="394"/>
    </row>
    <row r="378" spans="8:8" ht="15.75" customHeight="1">
      <c r="A378" s="394"/>
      <c r="B378" s="394"/>
      <c r="C378" s="394"/>
      <c r="D378" s="394"/>
      <c r="G378" s="394"/>
      <c r="H378" s="394"/>
      <c r="I378" s="394"/>
      <c r="J378" s="394"/>
      <c r="K378" s="394"/>
      <c r="L378" s="394"/>
      <c r="M378" s="394"/>
      <c r="N378" s="394"/>
      <c r="O378" s="394"/>
      <c r="P378" s="394"/>
      <c r="Q378" s="475"/>
      <c r="R378" s="475"/>
      <c r="S378" s="394"/>
      <c r="T378" s="394"/>
      <c r="U378" s="394"/>
      <c r="V378" s="394"/>
      <c r="Y378" s="477"/>
      <c r="Z378" s="477"/>
      <c r="AA378" s="394"/>
      <c r="AB378" s="394"/>
    </row>
    <row r="379" spans="8:8" ht="15.75" customHeight="1">
      <c r="A379" s="394"/>
      <c r="B379" s="394"/>
      <c r="C379" s="394"/>
      <c r="D379" s="394"/>
      <c r="G379" s="394"/>
      <c r="H379" s="394"/>
      <c r="I379" s="394"/>
      <c r="J379" s="394"/>
      <c r="K379" s="394"/>
      <c r="L379" s="394"/>
      <c r="M379" s="394"/>
      <c r="N379" s="394"/>
      <c r="O379" s="394"/>
      <c r="P379" s="394"/>
      <c r="Q379" s="475"/>
      <c r="R379" s="475"/>
      <c r="S379" s="394"/>
      <c r="T379" s="394"/>
      <c r="U379" s="394"/>
      <c r="V379" s="394"/>
      <c r="Y379" s="477"/>
      <c r="Z379" s="477"/>
      <c r="AA379" s="394"/>
      <c r="AB379" s="394"/>
    </row>
    <row r="380" spans="8:8" ht="15.75" customHeight="1">
      <c r="A380" s="394"/>
      <c r="B380" s="394"/>
      <c r="C380" s="394"/>
      <c r="D380" s="394"/>
      <c r="G380" s="394"/>
      <c r="H380" s="394"/>
      <c r="I380" s="394"/>
      <c r="J380" s="394"/>
      <c r="K380" s="394"/>
      <c r="L380" s="394"/>
      <c r="M380" s="394"/>
      <c r="N380" s="394"/>
      <c r="O380" s="394"/>
      <c r="P380" s="394"/>
      <c r="Q380" s="475"/>
      <c r="R380" s="475"/>
      <c r="S380" s="394"/>
      <c r="T380" s="394"/>
      <c r="U380" s="394"/>
      <c r="V380" s="394"/>
      <c r="Y380" s="477"/>
      <c r="Z380" s="477"/>
      <c r="AA380" s="394"/>
      <c r="AB380" s="394"/>
    </row>
    <row r="381" spans="8:8" ht="15.75" customHeight="1">
      <c r="A381" s="394"/>
      <c r="B381" s="394"/>
      <c r="C381" s="394"/>
      <c r="D381" s="394"/>
      <c r="G381" s="394"/>
      <c r="H381" s="394"/>
      <c r="I381" s="394"/>
      <c r="J381" s="394"/>
      <c r="K381" s="394"/>
      <c r="L381" s="394"/>
      <c r="M381" s="394"/>
      <c r="N381" s="394"/>
      <c r="O381" s="394"/>
      <c r="P381" s="394"/>
      <c r="Q381" s="475"/>
      <c r="R381" s="475"/>
      <c r="S381" s="394"/>
      <c r="T381" s="394"/>
      <c r="U381" s="394"/>
      <c r="V381" s="394"/>
      <c r="Y381" s="477"/>
      <c r="Z381" s="477"/>
      <c r="AA381" s="394"/>
      <c r="AB381" s="394"/>
    </row>
    <row r="382" spans="8:8" ht="15.75" customHeight="1">
      <c r="A382" s="394"/>
      <c r="B382" s="394"/>
      <c r="C382" s="394"/>
      <c r="D382" s="394"/>
      <c r="G382" s="394"/>
      <c r="H382" s="394"/>
      <c r="I382" s="394"/>
      <c r="J382" s="394"/>
      <c r="K382" s="394"/>
      <c r="L382" s="394"/>
      <c r="M382" s="394"/>
      <c r="N382" s="394"/>
      <c r="O382" s="394"/>
      <c r="P382" s="394"/>
      <c r="Q382" s="475"/>
      <c r="R382" s="475"/>
      <c r="S382" s="394"/>
      <c r="T382" s="394"/>
      <c r="U382" s="394"/>
      <c r="V382" s="394"/>
      <c r="Y382" s="477"/>
      <c r="Z382" s="477"/>
      <c r="AA382" s="394"/>
      <c r="AB382" s="394"/>
    </row>
    <row r="383" spans="8:8" ht="15.75" customHeight="1">
      <c r="A383" s="394"/>
      <c r="B383" s="394"/>
      <c r="C383" s="394"/>
      <c r="D383" s="394"/>
      <c r="G383" s="394"/>
      <c r="H383" s="394"/>
      <c r="I383" s="394"/>
      <c r="J383" s="394"/>
      <c r="K383" s="394"/>
      <c r="L383" s="394"/>
      <c r="M383" s="394"/>
      <c r="N383" s="394"/>
      <c r="O383" s="394"/>
      <c r="P383" s="394"/>
      <c r="Q383" s="475"/>
      <c r="R383" s="475"/>
      <c r="S383" s="394"/>
      <c r="T383" s="394"/>
      <c r="U383" s="394"/>
      <c r="V383" s="394"/>
      <c r="Y383" s="477"/>
      <c r="Z383" s="477"/>
      <c r="AA383" s="394"/>
      <c r="AB383" s="394"/>
    </row>
    <row r="384" spans="8:8" ht="15.75" customHeight="1">
      <c r="A384" s="394"/>
      <c r="B384" s="394"/>
      <c r="C384" s="394"/>
      <c r="D384" s="394"/>
      <c r="G384" s="394"/>
      <c r="H384" s="394"/>
      <c r="I384" s="394"/>
      <c r="J384" s="394"/>
      <c r="K384" s="394"/>
      <c r="L384" s="394"/>
      <c r="M384" s="394"/>
      <c r="N384" s="394"/>
      <c r="O384" s="394"/>
      <c r="P384" s="394"/>
      <c r="Q384" s="475"/>
      <c r="R384" s="475"/>
      <c r="S384" s="394"/>
      <c r="T384" s="394"/>
      <c r="U384" s="394"/>
      <c r="V384" s="394"/>
      <c r="Y384" s="477"/>
      <c r="Z384" s="477"/>
      <c r="AA384" s="394"/>
      <c r="AB384" s="394"/>
    </row>
    <row r="385" spans="8:8" ht="15.75" customHeight="1">
      <c r="A385" s="394"/>
      <c r="B385" s="394"/>
      <c r="C385" s="394"/>
      <c r="D385" s="394"/>
      <c r="G385" s="394"/>
      <c r="H385" s="394"/>
      <c r="I385" s="394"/>
      <c r="J385" s="394"/>
      <c r="K385" s="394"/>
      <c r="L385" s="394"/>
      <c r="M385" s="394"/>
      <c r="N385" s="394"/>
      <c r="O385" s="394"/>
      <c r="P385" s="394"/>
      <c r="Q385" s="475"/>
      <c r="R385" s="475"/>
      <c r="S385" s="394"/>
      <c r="T385" s="394"/>
      <c r="U385" s="394"/>
      <c r="V385" s="394"/>
      <c r="Y385" s="477"/>
      <c r="Z385" s="477"/>
      <c r="AA385" s="394"/>
      <c r="AB385" s="394"/>
    </row>
    <row r="386" spans="8:8" ht="15.75" customHeight="1">
      <c r="A386" s="394"/>
      <c r="B386" s="394"/>
      <c r="C386" s="394"/>
      <c r="D386" s="394"/>
      <c r="G386" s="394"/>
      <c r="H386" s="394"/>
      <c r="I386" s="394"/>
      <c r="J386" s="394"/>
      <c r="K386" s="394"/>
      <c r="L386" s="394"/>
      <c r="M386" s="394"/>
      <c r="N386" s="394"/>
      <c r="O386" s="394"/>
      <c r="P386" s="394"/>
      <c r="Q386" s="475"/>
      <c r="R386" s="475"/>
      <c r="S386" s="394"/>
      <c r="T386" s="394"/>
      <c r="U386" s="394"/>
      <c r="V386" s="394"/>
      <c r="Y386" s="477"/>
      <c r="Z386" s="477"/>
      <c r="AA386" s="394"/>
      <c r="AB386" s="394"/>
    </row>
    <row r="387" spans="8:8" ht="15.75" customHeight="1">
      <c r="A387" s="394"/>
      <c r="B387" s="394"/>
      <c r="C387" s="394"/>
      <c r="D387" s="394"/>
      <c r="G387" s="394"/>
      <c r="H387" s="394"/>
      <c r="I387" s="394"/>
      <c r="J387" s="394"/>
      <c r="K387" s="394"/>
      <c r="L387" s="394"/>
      <c r="M387" s="394"/>
      <c r="N387" s="394"/>
      <c r="O387" s="394"/>
      <c r="P387" s="394"/>
      <c r="Q387" s="475"/>
      <c r="R387" s="475"/>
      <c r="S387" s="394"/>
      <c r="T387" s="394"/>
      <c r="U387" s="394"/>
      <c r="V387" s="394"/>
      <c r="Y387" s="477"/>
      <c r="Z387" s="477"/>
      <c r="AA387" s="394"/>
      <c r="AB387" s="394"/>
    </row>
    <row r="388" spans="8:8" ht="15.75" customHeight="1">
      <c r="A388" s="394"/>
      <c r="B388" s="394"/>
      <c r="C388" s="394"/>
      <c r="D388" s="394"/>
      <c r="G388" s="394"/>
      <c r="H388" s="394"/>
      <c r="I388" s="394"/>
      <c r="J388" s="394"/>
      <c r="K388" s="394"/>
      <c r="L388" s="394"/>
      <c r="M388" s="394"/>
      <c r="N388" s="394"/>
      <c r="O388" s="394"/>
      <c r="P388" s="394"/>
      <c r="Q388" s="475"/>
      <c r="R388" s="475"/>
      <c r="S388" s="394"/>
      <c r="T388" s="394"/>
      <c r="U388" s="394"/>
      <c r="V388" s="394"/>
      <c r="Y388" s="477"/>
      <c r="Z388" s="477"/>
      <c r="AA388" s="394"/>
      <c r="AB388" s="394"/>
    </row>
    <row r="389" spans="8:8" ht="15.75" customHeight="1">
      <c r="A389" s="394"/>
      <c r="B389" s="394"/>
      <c r="C389" s="394"/>
      <c r="D389" s="394"/>
      <c r="G389" s="394"/>
      <c r="H389" s="394"/>
      <c r="I389" s="394"/>
      <c r="J389" s="394"/>
      <c r="K389" s="394"/>
      <c r="L389" s="394"/>
      <c r="M389" s="394"/>
      <c r="N389" s="394"/>
      <c r="O389" s="394"/>
      <c r="P389" s="394"/>
      <c r="Q389" s="475"/>
      <c r="R389" s="475"/>
      <c r="S389" s="394"/>
      <c r="T389" s="394"/>
      <c r="U389" s="394"/>
      <c r="V389" s="394"/>
      <c r="Y389" s="477"/>
      <c r="Z389" s="477"/>
      <c r="AA389" s="394"/>
      <c r="AB389" s="394"/>
    </row>
    <row r="390" spans="8:8" ht="15.75" customHeight="1">
      <c r="A390" s="394"/>
      <c r="B390" s="394"/>
      <c r="C390" s="394"/>
      <c r="D390" s="394"/>
      <c r="G390" s="394"/>
      <c r="H390" s="394"/>
      <c r="I390" s="394"/>
      <c r="J390" s="394"/>
      <c r="K390" s="394"/>
      <c r="L390" s="394"/>
      <c r="M390" s="394"/>
      <c r="N390" s="394"/>
      <c r="O390" s="394"/>
      <c r="P390" s="394"/>
      <c r="Q390" s="475"/>
      <c r="R390" s="475"/>
      <c r="S390" s="394"/>
      <c r="T390" s="394"/>
      <c r="U390" s="394"/>
      <c r="V390" s="394"/>
      <c r="Y390" s="477"/>
      <c r="Z390" s="477"/>
      <c r="AA390" s="394"/>
      <c r="AB390" s="394"/>
    </row>
    <row r="391" spans="8:8" ht="15.75" customHeight="1">
      <c r="A391" s="394"/>
      <c r="B391" s="394"/>
      <c r="C391" s="394"/>
      <c r="D391" s="394"/>
      <c r="G391" s="394"/>
      <c r="H391" s="394"/>
      <c r="I391" s="394"/>
      <c r="J391" s="394"/>
      <c r="K391" s="394"/>
      <c r="L391" s="394"/>
      <c r="M391" s="394"/>
      <c r="N391" s="394"/>
      <c r="O391" s="394"/>
      <c r="P391" s="394"/>
      <c r="Q391" s="475"/>
      <c r="R391" s="475"/>
      <c r="S391" s="394"/>
      <c r="T391" s="394"/>
      <c r="U391" s="394"/>
      <c r="V391" s="394"/>
      <c r="Y391" s="477"/>
      <c r="Z391" s="477"/>
      <c r="AA391" s="394"/>
      <c r="AB391" s="394"/>
    </row>
    <row r="392" spans="8:8" ht="15.75" customHeight="1">
      <c r="A392" s="394"/>
      <c r="B392" s="394"/>
      <c r="C392" s="394"/>
      <c r="D392" s="394"/>
      <c r="G392" s="394"/>
      <c r="H392" s="394"/>
      <c r="I392" s="394"/>
      <c r="J392" s="394"/>
      <c r="K392" s="394"/>
      <c r="L392" s="394"/>
      <c r="M392" s="394"/>
      <c r="N392" s="394"/>
      <c r="O392" s="394"/>
      <c r="P392" s="394"/>
      <c r="Q392" s="475"/>
      <c r="R392" s="475"/>
      <c r="S392" s="394"/>
      <c r="T392" s="394"/>
      <c r="U392" s="394"/>
      <c r="V392" s="394"/>
      <c r="Y392" s="477"/>
      <c r="Z392" s="477"/>
      <c r="AA392" s="394"/>
      <c r="AB392" s="394"/>
    </row>
    <row r="393" spans="8:8" ht="15.75" customHeight="1">
      <c r="A393" s="394"/>
      <c r="B393" s="394"/>
      <c r="C393" s="394"/>
      <c r="D393" s="394"/>
      <c r="G393" s="394"/>
      <c r="H393" s="394"/>
      <c r="I393" s="394"/>
      <c r="J393" s="394"/>
      <c r="K393" s="394"/>
      <c r="L393" s="394"/>
      <c r="M393" s="394"/>
      <c r="N393" s="394"/>
      <c r="O393" s="394"/>
      <c r="P393" s="394"/>
      <c r="Q393" s="475"/>
      <c r="R393" s="475"/>
      <c r="S393" s="394"/>
      <c r="T393" s="394"/>
      <c r="U393" s="394"/>
      <c r="V393" s="394"/>
      <c r="Y393" s="477"/>
      <c r="Z393" s="477"/>
      <c r="AA393" s="394"/>
      <c r="AB393" s="394"/>
    </row>
    <row r="394" spans="8:8" ht="15.75" customHeight="1">
      <c r="A394" s="394"/>
      <c r="B394" s="394"/>
      <c r="C394" s="394"/>
      <c r="D394" s="394"/>
      <c r="G394" s="394"/>
      <c r="H394" s="394"/>
      <c r="I394" s="394"/>
      <c r="J394" s="394"/>
      <c r="K394" s="394"/>
      <c r="L394" s="394"/>
      <c r="M394" s="394"/>
      <c r="N394" s="394"/>
      <c r="O394" s="394"/>
      <c r="P394" s="394"/>
      <c r="Q394" s="475"/>
      <c r="R394" s="475"/>
      <c r="S394" s="394"/>
      <c r="T394" s="394"/>
      <c r="U394" s="394"/>
      <c r="V394" s="394"/>
      <c r="Y394" s="477"/>
      <c r="Z394" s="477"/>
      <c r="AA394" s="394"/>
      <c r="AB394" s="394"/>
    </row>
    <row r="395" spans="8:8" ht="15.75" customHeight="1">
      <c r="A395" s="394"/>
      <c r="B395" s="394"/>
      <c r="C395" s="394"/>
      <c r="D395" s="394"/>
      <c r="G395" s="394"/>
      <c r="H395" s="394"/>
      <c r="I395" s="394"/>
      <c r="J395" s="394"/>
      <c r="K395" s="394"/>
      <c r="L395" s="394"/>
      <c r="M395" s="394"/>
      <c r="N395" s="394"/>
      <c r="O395" s="394"/>
      <c r="P395" s="394"/>
      <c r="Q395" s="475"/>
      <c r="R395" s="475"/>
      <c r="S395" s="394"/>
      <c r="T395" s="394"/>
      <c r="U395" s="394"/>
      <c r="V395" s="394"/>
      <c r="Y395" s="477"/>
      <c r="Z395" s="477"/>
      <c r="AA395" s="394"/>
      <c r="AB395" s="394"/>
    </row>
    <row r="396" spans="8:8" ht="15.75" customHeight="1">
      <c r="A396" s="394"/>
      <c r="B396" s="394"/>
      <c r="C396" s="394"/>
      <c r="D396" s="394"/>
      <c r="G396" s="394"/>
      <c r="H396" s="394"/>
      <c r="I396" s="394"/>
      <c r="J396" s="394"/>
      <c r="K396" s="394"/>
      <c r="L396" s="394"/>
      <c r="M396" s="394"/>
      <c r="N396" s="394"/>
      <c r="O396" s="394"/>
      <c r="P396" s="394"/>
      <c r="Q396" s="475"/>
      <c r="R396" s="475"/>
      <c r="S396" s="394"/>
      <c r="T396" s="394"/>
      <c r="U396" s="394"/>
      <c r="V396" s="394"/>
      <c r="Y396" s="477"/>
      <c r="Z396" s="477"/>
      <c r="AA396" s="394"/>
      <c r="AB396" s="394"/>
    </row>
    <row r="397" spans="8:8" ht="15.75" customHeight="1">
      <c r="A397" s="394"/>
      <c r="B397" s="394"/>
      <c r="C397" s="394"/>
      <c r="D397" s="394"/>
      <c r="G397" s="394"/>
      <c r="H397" s="394"/>
      <c r="I397" s="394"/>
      <c r="J397" s="394"/>
      <c r="K397" s="394"/>
      <c r="L397" s="394"/>
      <c r="M397" s="394"/>
      <c r="N397" s="394"/>
      <c r="O397" s="394"/>
      <c r="P397" s="394"/>
      <c r="Q397" s="475"/>
      <c r="R397" s="475"/>
      <c r="S397" s="394"/>
      <c r="T397" s="394"/>
      <c r="U397" s="394"/>
      <c r="V397" s="394"/>
      <c r="Y397" s="477"/>
      <c r="Z397" s="477"/>
      <c r="AA397" s="394"/>
      <c r="AB397" s="394"/>
    </row>
    <row r="398" spans="8:8" ht="15.75" customHeight="1">
      <c r="A398" s="394"/>
      <c r="B398" s="394"/>
      <c r="C398" s="394"/>
      <c r="D398" s="394"/>
      <c r="G398" s="394"/>
      <c r="H398" s="394"/>
      <c r="I398" s="394"/>
      <c r="J398" s="394"/>
      <c r="K398" s="394"/>
      <c r="L398" s="394"/>
      <c r="M398" s="394"/>
      <c r="N398" s="394"/>
      <c r="O398" s="394"/>
      <c r="P398" s="394"/>
      <c r="Q398" s="475"/>
      <c r="R398" s="475"/>
      <c r="S398" s="394"/>
      <c r="T398" s="394"/>
      <c r="U398" s="394"/>
      <c r="V398" s="394"/>
      <c r="Y398" s="477"/>
      <c r="Z398" s="477"/>
      <c r="AA398" s="394"/>
      <c r="AB398" s="394"/>
    </row>
    <row r="399" spans="8:8" ht="15.75" customHeight="1">
      <c r="A399" s="394"/>
      <c r="B399" s="394"/>
      <c r="C399" s="394"/>
      <c r="D399" s="394"/>
      <c r="G399" s="394"/>
      <c r="H399" s="394"/>
      <c r="I399" s="394"/>
      <c r="J399" s="394"/>
      <c r="K399" s="394"/>
      <c r="L399" s="394"/>
      <c r="M399" s="394"/>
      <c r="N399" s="394"/>
      <c r="O399" s="394"/>
      <c r="P399" s="394"/>
      <c r="Q399" s="475"/>
      <c r="R399" s="475"/>
      <c r="S399" s="394"/>
      <c r="T399" s="394"/>
      <c r="U399" s="394"/>
      <c r="V399" s="394"/>
      <c r="Y399" s="477"/>
      <c r="Z399" s="477"/>
      <c r="AA399" s="394"/>
      <c r="AB399" s="394"/>
    </row>
    <row r="400" spans="8:8" ht="15.75" customHeight="1">
      <c r="A400" s="394"/>
      <c r="B400" s="394"/>
      <c r="C400" s="394"/>
      <c r="D400" s="394"/>
      <c r="G400" s="394"/>
      <c r="H400" s="394"/>
      <c r="I400" s="394"/>
      <c r="J400" s="394"/>
      <c r="K400" s="394"/>
      <c r="L400" s="394"/>
      <c r="M400" s="394"/>
      <c r="N400" s="394"/>
      <c r="O400" s="394"/>
      <c r="P400" s="394"/>
      <c r="Q400" s="475"/>
      <c r="R400" s="475"/>
      <c r="S400" s="394"/>
      <c r="T400" s="394"/>
      <c r="U400" s="394"/>
      <c r="V400" s="394"/>
      <c r="Y400" s="477"/>
      <c r="Z400" s="477"/>
      <c r="AA400" s="394"/>
      <c r="AB400" s="394"/>
    </row>
    <row r="401" spans="8:8" ht="15.75" customHeight="1">
      <c r="A401" s="394"/>
      <c r="B401" s="394"/>
      <c r="C401" s="394"/>
      <c r="D401" s="394"/>
      <c r="G401" s="394"/>
      <c r="H401" s="394"/>
      <c r="I401" s="394"/>
      <c r="J401" s="394"/>
      <c r="K401" s="394"/>
      <c r="L401" s="394"/>
      <c r="M401" s="394"/>
      <c r="N401" s="394"/>
      <c r="O401" s="394"/>
      <c r="P401" s="394"/>
      <c r="Q401" s="475"/>
      <c r="R401" s="475"/>
      <c r="S401" s="394"/>
      <c r="T401" s="394"/>
      <c r="U401" s="394"/>
      <c r="V401" s="394"/>
      <c r="Y401" s="477"/>
      <c r="Z401" s="477"/>
      <c r="AA401" s="394"/>
      <c r="AB401" s="394"/>
    </row>
    <row r="402" spans="8:8" ht="15.75" customHeight="1">
      <c r="A402" s="394"/>
      <c r="B402" s="394"/>
      <c r="C402" s="394"/>
      <c r="D402" s="394"/>
      <c r="G402" s="394"/>
      <c r="H402" s="394"/>
      <c r="I402" s="394"/>
      <c r="J402" s="394"/>
      <c r="K402" s="394"/>
      <c r="L402" s="394"/>
      <c r="M402" s="394"/>
      <c r="N402" s="394"/>
      <c r="O402" s="394"/>
      <c r="P402" s="394"/>
      <c r="Q402" s="475"/>
      <c r="R402" s="475"/>
      <c r="S402" s="394"/>
      <c r="T402" s="394"/>
      <c r="U402" s="394"/>
      <c r="V402" s="394"/>
      <c r="Y402" s="477"/>
      <c r="Z402" s="477"/>
      <c r="AA402" s="394"/>
      <c r="AB402" s="394"/>
    </row>
    <row r="403" spans="8:8" ht="15.75" customHeight="1">
      <c r="A403" s="394"/>
      <c r="B403" s="394"/>
      <c r="C403" s="394"/>
      <c r="D403" s="394"/>
      <c r="G403" s="394"/>
      <c r="H403" s="394"/>
      <c r="I403" s="394"/>
      <c r="J403" s="394"/>
      <c r="K403" s="394"/>
      <c r="L403" s="394"/>
      <c r="M403" s="394"/>
      <c r="N403" s="394"/>
      <c r="O403" s="394"/>
      <c r="P403" s="394"/>
      <c r="Q403" s="475"/>
      <c r="R403" s="475"/>
      <c r="S403" s="394"/>
      <c r="T403" s="394"/>
      <c r="U403" s="394"/>
      <c r="V403" s="394"/>
      <c r="Y403" s="477"/>
      <c r="Z403" s="477"/>
      <c r="AA403" s="394"/>
      <c r="AB403" s="394"/>
    </row>
    <row r="404" spans="8:8" ht="15.75" customHeight="1">
      <c r="A404" s="394"/>
      <c r="B404" s="394"/>
      <c r="C404" s="394"/>
      <c r="D404" s="394"/>
      <c r="G404" s="394"/>
      <c r="H404" s="394"/>
      <c r="I404" s="394"/>
      <c r="J404" s="394"/>
      <c r="K404" s="394"/>
      <c r="L404" s="394"/>
      <c r="M404" s="394"/>
      <c r="N404" s="394"/>
      <c r="O404" s="394"/>
      <c r="P404" s="394"/>
      <c r="Q404" s="475"/>
      <c r="R404" s="475"/>
      <c r="S404" s="394"/>
      <c r="T404" s="394"/>
      <c r="U404" s="394"/>
      <c r="V404" s="394"/>
      <c r="Y404" s="477"/>
      <c r="Z404" s="477"/>
      <c r="AA404" s="394"/>
      <c r="AB404" s="394"/>
    </row>
    <row r="405" spans="8:8" ht="15.75" customHeight="1">
      <c r="A405" s="394"/>
      <c r="B405" s="394"/>
      <c r="C405" s="394"/>
      <c r="D405" s="394"/>
      <c r="G405" s="394"/>
      <c r="H405" s="394"/>
      <c r="I405" s="394"/>
      <c r="J405" s="394"/>
      <c r="K405" s="394"/>
      <c r="L405" s="394"/>
      <c r="M405" s="394"/>
      <c r="N405" s="394"/>
      <c r="O405" s="394"/>
      <c r="P405" s="394"/>
      <c r="Q405" s="475"/>
      <c r="R405" s="475"/>
      <c r="S405" s="394"/>
      <c r="T405" s="394"/>
      <c r="U405" s="394"/>
      <c r="V405" s="394"/>
      <c r="Y405" s="477"/>
      <c r="Z405" s="477"/>
      <c r="AA405" s="394"/>
      <c r="AB405" s="394"/>
    </row>
    <row r="406" spans="8:8" ht="15.75" customHeight="1">
      <c r="A406" s="394"/>
      <c r="B406" s="394"/>
      <c r="C406" s="394"/>
      <c r="D406" s="394"/>
      <c r="G406" s="394"/>
      <c r="H406" s="394"/>
      <c r="I406" s="394"/>
      <c r="J406" s="394"/>
      <c r="K406" s="394"/>
      <c r="L406" s="394"/>
      <c r="M406" s="394"/>
      <c r="N406" s="394"/>
      <c r="O406" s="394"/>
      <c r="P406" s="394"/>
      <c r="Q406" s="475"/>
      <c r="R406" s="475"/>
      <c r="S406" s="394"/>
      <c r="T406" s="394"/>
      <c r="U406" s="394"/>
      <c r="V406" s="394"/>
      <c r="Y406" s="477"/>
      <c r="Z406" s="477"/>
      <c r="AA406" s="394"/>
      <c r="AB406" s="394"/>
    </row>
    <row r="407" spans="8:8" ht="15.75" customHeight="1">
      <c r="A407" s="394"/>
      <c r="B407" s="394"/>
      <c r="C407" s="394"/>
      <c r="D407" s="394"/>
      <c r="G407" s="394"/>
      <c r="H407" s="394"/>
      <c r="I407" s="394"/>
      <c r="J407" s="394"/>
      <c r="K407" s="394"/>
      <c r="L407" s="394"/>
      <c r="M407" s="394"/>
      <c r="N407" s="394"/>
      <c r="O407" s="394"/>
      <c r="P407" s="394"/>
      <c r="Q407" s="475"/>
      <c r="R407" s="475"/>
      <c r="S407" s="394"/>
      <c r="T407" s="394"/>
      <c r="U407" s="394"/>
      <c r="V407" s="394"/>
      <c r="Y407" s="477"/>
      <c r="Z407" s="477"/>
      <c r="AA407" s="394"/>
      <c r="AB407" s="394"/>
    </row>
    <row r="408" spans="8:8" ht="15.75" customHeight="1">
      <c r="A408" s="394"/>
      <c r="B408" s="394"/>
      <c r="C408" s="394"/>
      <c r="D408" s="394"/>
      <c r="G408" s="394"/>
      <c r="H408" s="394"/>
      <c r="I408" s="394"/>
      <c r="J408" s="394"/>
      <c r="K408" s="394"/>
      <c r="L408" s="394"/>
      <c r="M408" s="394"/>
      <c r="N408" s="394"/>
      <c r="O408" s="394"/>
      <c r="P408" s="394"/>
      <c r="Q408" s="475"/>
      <c r="R408" s="475"/>
      <c r="S408" s="394"/>
      <c r="T408" s="394"/>
      <c r="U408" s="394"/>
      <c r="V408" s="394"/>
      <c r="Y408" s="477"/>
      <c r="Z408" s="477"/>
      <c r="AA408" s="394"/>
      <c r="AB408" s="394"/>
    </row>
    <row r="409" spans="8:8" ht="15.75" customHeight="1">
      <c r="A409" s="394"/>
      <c r="B409" s="394"/>
      <c r="C409" s="394"/>
      <c r="D409" s="394"/>
      <c r="G409" s="394"/>
      <c r="H409" s="394"/>
      <c r="I409" s="394"/>
      <c r="J409" s="394"/>
      <c r="K409" s="394"/>
      <c r="L409" s="394"/>
      <c r="M409" s="394"/>
      <c r="N409" s="394"/>
      <c r="O409" s="394"/>
      <c r="P409" s="394"/>
      <c r="Q409" s="475"/>
      <c r="R409" s="475"/>
      <c r="S409" s="394"/>
      <c r="T409" s="394"/>
      <c r="U409" s="394"/>
      <c r="V409" s="394"/>
      <c r="Y409" s="477"/>
      <c r="Z409" s="477"/>
      <c r="AA409" s="394"/>
      <c r="AB409" s="394"/>
    </row>
    <row r="410" spans="8:8" ht="15.75" customHeight="1">
      <c r="A410" s="394"/>
      <c r="B410" s="394"/>
      <c r="C410" s="394"/>
      <c r="D410" s="394"/>
      <c r="G410" s="394"/>
      <c r="H410" s="394"/>
      <c r="I410" s="394"/>
      <c r="J410" s="394"/>
      <c r="K410" s="394"/>
      <c r="L410" s="394"/>
      <c r="M410" s="394"/>
      <c r="N410" s="394"/>
      <c r="O410" s="394"/>
      <c r="P410" s="394"/>
      <c r="Q410" s="475"/>
      <c r="R410" s="475"/>
      <c r="S410" s="394"/>
      <c r="T410" s="394"/>
      <c r="U410" s="394"/>
      <c r="V410" s="394"/>
      <c r="Y410" s="477"/>
      <c r="Z410" s="477"/>
      <c r="AA410" s="394"/>
      <c r="AB410" s="394"/>
    </row>
    <row r="411" spans="8:8" ht="15.75" customHeight="1">
      <c r="A411" s="394"/>
      <c r="B411" s="394"/>
      <c r="C411" s="394"/>
      <c r="D411" s="394"/>
      <c r="G411" s="394"/>
      <c r="H411" s="394"/>
      <c r="I411" s="394"/>
      <c r="J411" s="394"/>
      <c r="K411" s="394"/>
      <c r="L411" s="394"/>
      <c r="M411" s="394"/>
      <c r="N411" s="394"/>
      <c r="O411" s="394"/>
      <c r="P411" s="394"/>
      <c r="Q411" s="475"/>
      <c r="R411" s="475"/>
      <c r="S411" s="394"/>
      <c r="T411" s="394"/>
      <c r="U411" s="394"/>
      <c r="V411" s="394"/>
      <c r="Y411" s="477"/>
      <c r="Z411" s="477"/>
      <c r="AA411" s="394"/>
      <c r="AB411" s="394"/>
    </row>
    <row r="412" spans="8:8" ht="15.75" customHeight="1">
      <c r="A412" s="394"/>
      <c r="B412" s="394"/>
      <c r="C412" s="394"/>
      <c r="D412" s="394"/>
      <c r="G412" s="394"/>
      <c r="H412" s="394"/>
      <c r="I412" s="394"/>
      <c r="J412" s="394"/>
      <c r="K412" s="394"/>
      <c r="L412" s="394"/>
      <c r="M412" s="394"/>
      <c r="N412" s="394"/>
      <c r="O412" s="394"/>
      <c r="P412" s="394"/>
      <c r="Q412" s="475"/>
      <c r="R412" s="475"/>
      <c r="S412" s="394"/>
      <c r="T412" s="394"/>
      <c r="U412" s="394"/>
      <c r="V412" s="394"/>
      <c r="Y412" s="477"/>
      <c r="Z412" s="477"/>
      <c r="AA412" s="394"/>
      <c r="AB412" s="394"/>
    </row>
    <row r="413" spans="8:8" ht="15.75" customHeight="1">
      <c r="A413" s="394"/>
      <c r="B413" s="394"/>
      <c r="C413" s="394"/>
      <c r="D413" s="394"/>
      <c r="G413" s="394"/>
      <c r="H413" s="394"/>
      <c r="I413" s="394"/>
      <c r="J413" s="394"/>
      <c r="K413" s="394"/>
      <c r="L413" s="394"/>
      <c r="M413" s="394"/>
      <c r="N413" s="394"/>
      <c r="O413" s="394"/>
      <c r="P413" s="394"/>
      <c r="Q413" s="475"/>
      <c r="R413" s="475"/>
      <c r="S413" s="394"/>
      <c r="T413" s="394"/>
      <c r="U413" s="394"/>
      <c r="V413" s="394"/>
      <c r="Y413" s="477"/>
      <c r="Z413" s="477"/>
      <c r="AA413" s="394"/>
      <c r="AB413" s="394"/>
    </row>
    <row r="414" spans="8:8" ht="15.75" customHeight="1">
      <c r="A414" s="394"/>
      <c r="B414" s="394"/>
      <c r="C414" s="394"/>
      <c r="D414" s="394"/>
      <c r="G414" s="394"/>
      <c r="H414" s="394"/>
      <c r="I414" s="394"/>
      <c r="J414" s="394"/>
      <c r="K414" s="394"/>
      <c r="L414" s="394"/>
      <c r="M414" s="394"/>
      <c r="N414" s="394"/>
      <c r="O414" s="394"/>
      <c r="P414" s="394"/>
      <c r="Q414" s="475"/>
      <c r="R414" s="475"/>
      <c r="S414" s="394"/>
      <c r="T414" s="394"/>
      <c r="U414" s="394"/>
      <c r="V414" s="394"/>
      <c r="Y414" s="477"/>
      <c r="Z414" s="477"/>
      <c r="AA414" s="394"/>
      <c r="AB414" s="394"/>
    </row>
    <row r="415" spans="8:8" ht="15.75" customHeight="1">
      <c r="A415" s="394"/>
      <c r="B415" s="394"/>
      <c r="C415" s="394"/>
      <c r="D415" s="394"/>
      <c r="G415" s="394"/>
      <c r="H415" s="394"/>
      <c r="I415" s="394"/>
      <c r="J415" s="394"/>
      <c r="K415" s="394"/>
      <c r="L415" s="394"/>
      <c r="M415" s="394"/>
      <c r="N415" s="394"/>
      <c r="O415" s="394"/>
      <c r="P415" s="394"/>
      <c r="Q415" s="475"/>
      <c r="R415" s="475"/>
      <c r="S415" s="394"/>
      <c r="T415" s="394"/>
      <c r="U415" s="394"/>
      <c r="V415" s="394"/>
      <c r="Y415" s="477"/>
      <c r="Z415" s="477"/>
      <c r="AA415" s="394"/>
      <c r="AB415" s="394"/>
    </row>
    <row r="416" spans="8:8" ht="15.75" customHeight="1">
      <c r="A416" s="394"/>
      <c r="B416" s="394"/>
      <c r="C416" s="394"/>
      <c r="D416" s="394"/>
      <c r="G416" s="394"/>
      <c r="H416" s="394"/>
      <c r="I416" s="394"/>
      <c r="J416" s="394"/>
      <c r="K416" s="394"/>
      <c r="L416" s="394"/>
      <c r="M416" s="394"/>
      <c r="N416" s="394"/>
      <c r="O416" s="394"/>
      <c r="P416" s="394"/>
      <c r="Q416" s="475"/>
      <c r="R416" s="475"/>
      <c r="S416" s="394"/>
      <c r="T416" s="394"/>
      <c r="U416" s="394"/>
      <c r="V416" s="394"/>
      <c r="Y416" s="477"/>
      <c r="Z416" s="477"/>
      <c r="AA416" s="394"/>
      <c r="AB416" s="394"/>
    </row>
    <row r="417" spans="8:8" ht="15.75" customHeight="1">
      <c r="A417" s="394"/>
      <c r="B417" s="394"/>
      <c r="C417" s="394"/>
      <c r="D417" s="394"/>
      <c r="G417" s="394"/>
      <c r="H417" s="394"/>
      <c r="I417" s="394"/>
      <c r="J417" s="394"/>
      <c r="K417" s="394"/>
      <c r="L417" s="394"/>
      <c r="M417" s="394"/>
      <c r="N417" s="394"/>
      <c r="O417" s="394"/>
      <c r="P417" s="394"/>
      <c r="Q417" s="475"/>
      <c r="R417" s="475"/>
      <c r="S417" s="394"/>
      <c r="T417" s="394"/>
      <c r="U417" s="394"/>
      <c r="V417" s="394"/>
      <c r="Y417" s="477"/>
      <c r="Z417" s="477"/>
      <c r="AA417" s="394"/>
      <c r="AB417" s="394"/>
    </row>
    <row r="418" spans="8:8" ht="15.75" customHeight="1">
      <c r="A418" s="394"/>
      <c r="B418" s="394"/>
      <c r="C418" s="394"/>
      <c r="D418" s="394"/>
      <c r="G418" s="394"/>
      <c r="H418" s="394"/>
      <c r="I418" s="394"/>
      <c r="J418" s="394"/>
      <c r="K418" s="394"/>
      <c r="L418" s="394"/>
      <c r="M418" s="394"/>
      <c r="N418" s="394"/>
      <c r="O418" s="394"/>
      <c r="P418" s="394"/>
      <c r="Q418" s="475"/>
      <c r="R418" s="475"/>
      <c r="S418" s="394"/>
      <c r="T418" s="394"/>
      <c r="U418" s="394"/>
      <c r="V418" s="394"/>
      <c r="Y418" s="477"/>
      <c r="Z418" s="477"/>
      <c r="AA418" s="394"/>
      <c r="AB418" s="394"/>
    </row>
    <row r="419" spans="8:8" ht="15.75" customHeight="1">
      <c r="A419" s="394"/>
      <c r="B419" s="394"/>
      <c r="C419" s="394"/>
      <c r="D419" s="394"/>
      <c r="G419" s="394"/>
      <c r="H419" s="394"/>
      <c r="I419" s="394"/>
      <c r="J419" s="394"/>
      <c r="K419" s="394"/>
      <c r="L419" s="394"/>
      <c r="M419" s="394"/>
      <c r="N419" s="394"/>
      <c r="O419" s="394"/>
      <c r="P419" s="394"/>
      <c r="Q419" s="475"/>
      <c r="R419" s="475"/>
      <c r="S419" s="394"/>
      <c r="T419" s="394"/>
      <c r="U419" s="394"/>
      <c r="V419" s="394"/>
      <c r="Y419" s="477"/>
      <c r="Z419" s="477"/>
      <c r="AA419" s="394"/>
      <c r="AB419" s="394"/>
    </row>
    <row r="420" spans="8:8" ht="15.75" customHeight="1">
      <c r="A420" s="394"/>
      <c r="B420" s="394"/>
      <c r="C420" s="394"/>
      <c r="D420" s="394"/>
      <c r="G420" s="394"/>
      <c r="H420" s="394"/>
      <c r="I420" s="394"/>
      <c r="J420" s="394"/>
      <c r="K420" s="394"/>
      <c r="L420" s="394"/>
      <c r="M420" s="394"/>
      <c r="N420" s="394"/>
      <c r="O420" s="394"/>
      <c r="P420" s="394"/>
      <c r="Q420" s="475"/>
      <c r="R420" s="475"/>
      <c r="S420" s="394"/>
      <c r="T420" s="394"/>
      <c r="U420" s="394"/>
      <c r="V420" s="394"/>
      <c r="Y420" s="477"/>
      <c r="Z420" s="477"/>
      <c r="AA420" s="394"/>
      <c r="AB420" s="394"/>
    </row>
    <row r="421" spans="8:8" ht="15.75" customHeight="1">
      <c r="A421" s="394"/>
      <c r="B421" s="394"/>
      <c r="C421" s="394"/>
      <c r="D421" s="394"/>
      <c r="G421" s="394"/>
      <c r="H421" s="394"/>
      <c r="I421" s="394"/>
      <c r="J421" s="394"/>
      <c r="K421" s="394"/>
      <c r="L421" s="394"/>
      <c r="M421" s="394"/>
      <c r="N421" s="394"/>
      <c r="O421" s="394"/>
      <c r="P421" s="394"/>
      <c r="Q421" s="475"/>
      <c r="R421" s="475"/>
      <c r="S421" s="394"/>
      <c r="T421" s="394"/>
      <c r="U421" s="394"/>
      <c r="V421" s="394"/>
      <c r="Y421" s="477"/>
      <c r="Z421" s="477"/>
      <c r="AA421" s="394"/>
      <c r="AB421" s="394"/>
    </row>
    <row r="422" spans="8:8" ht="15.75" customHeight="1">
      <c r="A422" s="394"/>
      <c r="B422" s="394"/>
      <c r="C422" s="394"/>
      <c r="D422" s="394"/>
      <c r="G422" s="394"/>
      <c r="H422" s="394"/>
      <c r="I422" s="394"/>
      <c r="J422" s="394"/>
      <c r="K422" s="394"/>
      <c r="L422" s="394"/>
      <c r="M422" s="394"/>
      <c r="N422" s="394"/>
      <c r="O422" s="394"/>
      <c r="P422" s="394"/>
      <c r="Q422" s="475"/>
      <c r="R422" s="475"/>
      <c r="S422" s="394"/>
      <c r="T422" s="394"/>
      <c r="U422" s="394"/>
      <c r="V422" s="394"/>
      <c r="Y422" s="477"/>
      <c r="Z422" s="477"/>
      <c r="AA422" s="394"/>
      <c r="AB422" s="394"/>
    </row>
    <row r="423" spans="8:8" ht="15.75" customHeight="1">
      <c r="A423" s="394"/>
      <c r="B423" s="394"/>
      <c r="C423" s="394"/>
      <c r="D423" s="394"/>
      <c r="G423" s="394"/>
      <c r="H423" s="394"/>
      <c r="I423" s="394"/>
      <c r="J423" s="394"/>
      <c r="K423" s="394"/>
      <c r="L423" s="394"/>
      <c r="M423" s="394"/>
      <c r="N423" s="394"/>
      <c r="O423" s="394"/>
      <c r="P423" s="394"/>
      <c r="Q423" s="475"/>
      <c r="R423" s="475"/>
      <c r="S423" s="394"/>
      <c r="T423" s="394"/>
      <c r="U423" s="394"/>
      <c r="V423" s="394"/>
      <c r="Y423" s="477"/>
      <c r="Z423" s="477"/>
      <c r="AA423" s="394"/>
      <c r="AB423" s="394"/>
    </row>
    <row r="424" spans="8:8" ht="15.75" customHeight="1">
      <c r="A424" s="394"/>
      <c r="B424" s="394"/>
      <c r="C424" s="394"/>
      <c r="D424" s="394"/>
      <c r="G424" s="394"/>
      <c r="H424" s="394"/>
      <c r="I424" s="394"/>
      <c r="J424" s="394"/>
      <c r="K424" s="394"/>
      <c r="L424" s="394"/>
      <c r="M424" s="394"/>
      <c r="N424" s="394"/>
      <c r="O424" s="394"/>
      <c r="P424" s="394"/>
      <c r="Q424" s="475"/>
      <c r="R424" s="475"/>
      <c r="S424" s="394"/>
      <c r="T424" s="394"/>
      <c r="U424" s="394"/>
      <c r="V424" s="394"/>
      <c r="Y424" s="477"/>
      <c r="Z424" s="477"/>
      <c r="AA424" s="394"/>
      <c r="AB424" s="394"/>
    </row>
    <row r="425" spans="8:8" ht="15.75" customHeight="1">
      <c r="A425" s="394"/>
      <c r="B425" s="394"/>
      <c r="C425" s="394"/>
      <c r="D425" s="394"/>
      <c r="G425" s="394"/>
      <c r="H425" s="394"/>
      <c r="I425" s="394"/>
      <c r="J425" s="394"/>
      <c r="K425" s="394"/>
      <c r="L425" s="394"/>
      <c r="M425" s="394"/>
      <c r="N425" s="394"/>
      <c r="O425" s="394"/>
      <c r="P425" s="394"/>
      <c r="Q425" s="475"/>
      <c r="R425" s="475"/>
      <c r="S425" s="394"/>
      <c r="T425" s="394"/>
      <c r="U425" s="394"/>
      <c r="V425" s="394"/>
      <c r="Y425" s="477"/>
      <c r="Z425" s="477"/>
      <c r="AA425" s="394"/>
      <c r="AB425" s="394"/>
    </row>
    <row r="426" spans="8:8" ht="15.75" customHeight="1">
      <c r="A426" s="394"/>
      <c r="B426" s="394"/>
      <c r="C426" s="394"/>
      <c r="D426" s="394"/>
      <c r="G426" s="394"/>
      <c r="H426" s="394"/>
      <c r="I426" s="394"/>
      <c r="J426" s="394"/>
      <c r="K426" s="394"/>
      <c r="L426" s="394"/>
      <c r="M426" s="394"/>
      <c r="N426" s="394"/>
      <c r="O426" s="394"/>
      <c r="P426" s="394"/>
      <c r="Q426" s="475"/>
      <c r="R426" s="475"/>
      <c r="S426" s="394"/>
      <c r="T426" s="394"/>
      <c r="U426" s="394"/>
      <c r="V426" s="394"/>
      <c r="Y426" s="477"/>
      <c r="Z426" s="477"/>
      <c r="AA426" s="394"/>
      <c r="AB426" s="394"/>
    </row>
    <row r="427" spans="8:8" ht="15.75" customHeight="1">
      <c r="A427" s="394"/>
      <c r="B427" s="394"/>
      <c r="C427" s="394"/>
      <c r="D427" s="394"/>
      <c r="G427" s="394"/>
      <c r="H427" s="394"/>
      <c r="I427" s="394"/>
      <c r="J427" s="394"/>
      <c r="K427" s="394"/>
      <c r="L427" s="394"/>
      <c r="M427" s="394"/>
      <c r="N427" s="394"/>
      <c r="O427" s="394"/>
      <c r="P427" s="394"/>
      <c r="Q427" s="475"/>
      <c r="R427" s="475"/>
      <c r="S427" s="394"/>
      <c r="T427" s="394"/>
      <c r="U427" s="394"/>
      <c r="V427" s="394"/>
      <c r="Y427" s="477"/>
      <c r="Z427" s="477"/>
      <c r="AA427" s="394"/>
      <c r="AB427" s="394"/>
    </row>
    <row r="428" spans="8:8" ht="15.75" customHeight="1">
      <c r="A428" s="394"/>
      <c r="B428" s="394"/>
      <c r="C428" s="394"/>
      <c r="D428" s="394"/>
      <c r="G428" s="394"/>
      <c r="H428" s="394"/>
      <c r="I428" s="394"/>
      <c r="J428" s="394"/>
      <c r="K428" s="394"/>
      <c r="L428" s="394"/>
      <c r="M428" s="394"/>
      <c r="N428" s="394"/>
      <c r="O428" s="394"/>
      <c r="P428" s="394"/>
      <c r="Q428" s="475"/>
      <c r="R428" s="475"/>
      <c r="S428" s="394"/>
      <c r="T428" s="394"/>
      <c r="U428" s="394"/>
      <c r="V428" s="394"/>
      <c r="Y428" s="477"/>
      <c r="Z428" s="477"/>
      <c r="AA428" s="394"/>
      <c r="AB428" s="394"/>
    </row>
    <row r="429" spans="8:8" ht="15.75" customHeight="1">
      <c r="A429" s="394"/>
      <c r="B429" s="394"/>
      <c r="C429" s="394"/>
      <c r="D429" s="394"/>
      <c r="G429" s="394"/>
      <c r="H429" s="394"/>
      <c r="I429" s="394"/>
      <c r="J429" s="394"/>
      <c r="K429" s="394"/>
      <c r="L429" s="394"/>
      <c r="M429" s="394"/>
      <c r="N429" s="394"/>
      <c r="O429" s="394"/>
      <c r="P429" s="394"/>
      <c r="Q429" s="475"/>
      <c r="R429" s="475"/>
      <c r="S429" s="394"/>
      <c r="T429" s="394"/>
      <c r="U429" s="394"/>
      <c r="V429" s="394"/>
      <c r="Y429" s="477"/>
      <c r="Z429" s="477"/>
      <c r="AA429" s="394"/>
      <c r="AB429" s="394"/>
    </row>
    <row r="430" spans="8:8" ht="15.75" customHeight="1">
      <c r="A430" s="394"/>
      <c r="B430" s="394"/>
      <c r="C430" s="394"/>
      <c r="D430" s="394"/>
      <c r="G430" s="394"/>
      <c r="H430" s="394"/>
      <c r="I430" s="394"/>
      <c r="J430" s="394"/>
      <c r="K430" s="394"/>
      <c r="L430" s="394"/>
      <c r="M430" s="394"/>
      <c r="N430" s="394"/>
      <c r="O430" s="394"/>
      <c r="P430" s="394"/>
      <c r="Q430" s="475"/>
      <c r="R430" s="475"/>
      <c r="S430" s="394"/>
      <c r="T430" s="394"/>
      <c r="U430" s="394"/>
      <c r="V430" s="394"/>
      <c r="Y430" s="477"/>
      <c r="Z430" s="477"/>
      <c r="AA430" s="394"/>
      <c r="AB430" s="394"/>
    </row>
    <row r="431" spans="8:8" ht="15.75" customHeight="1">
      <c r="A431" s="394"/>
      <c r="B431" s="394"/>
      <c r="C431" s="394"/>
      <c r="D431" s="394"/>
      <c r="G431" s="394"/>
      <c r="H431" s="394"/>
      <c r="I431" s="394"/>
      <c r="J431" s="394"/>
      <c r="K431" s="394"/>
      <c r="L431" s="394"/>
      <c r="M431" s="394"/>
      <c r="N431" s="394"/>
      <c r="O431" s="394"/>
      <c r="P431" s="394"/>
      <c r="Q431" s="475"/>
      <c r="R431" s="475"/>
      <c r="S431" s="394"/>
      <c r="T431" s="394"/>
      <c r="U431" s="394"/>
      <c r="V431" s="394"/>
      <c r="Y431" s="477"/>
      <c r="Z431" s="477"/>
      <c r="AA431" s="394"/>
      <c r="AB431" s="394"/>
    </row>
    <row r="432" spans="8:8" ht="15.75" customHeight="1">
      <c r="A432" s="394"/>
      <c r="B432" s="394"/>
      <c r="C432" s="394"/>
      <c r="D432" s="394"/>
      <c r="G432" s="394"/>
      <c r="H432" s="394"/>
      <c r="I432" s="394"/>
      <c r="J432" s="394"/>
      <c r="K432" s="394"/>
      <c r="L432" s="394"/>
      <c r="M432" s="394"/>
      <c r="N432" s="394"/>
      <c r="O432" s="394"/>
      <c r="P432" s="394"/>
      <c r="Q432" s="475"/>
      <c r="R432" s="475"/>
      <c r="S432" s="394"/>
      <c r="T432" s="394"/>
      <c r="U432" s="394"/>
      <c r="V432" s="394"/>
      <c r="Y432" s="477"/>
      <c r="Z432" s="477"/>
      <c r="AA432" s="394"/>
      <c r="AB432" s="394"/>
    </row>
    <row r="433" spans="8:8" ht="15.75" customHeight="1">
      <c r="A433" s="394"/>
      <c r="B433" s="394"/>
      <c r="C433" s="394"/>
      <c r="D433" s="394"/>
      <c r="G433" s="394"/>
      <c r="H433" s="394"/>
      <c r="I433" s="394"/>
      <c r="J433" s="394"/>
      <c r="K433" s="394"/>
      <c r="L433" s="394"/>
      <c r="M433" s="394"/>
      <c r="N433" s="394"/>
      <c r="O433" s="394"/>
      <c r="P433" s="394"/>
      <c r="Q433" s="475"/>
      <c r="R433" s="475"/>
      <c r="S433" s="394"/>
      <c r="T433" s="394"/>
      <c r="U433" s="394"/>
      <c r="V433" s="394"/>
      <c r="Y433" s="477"/>
      <c r="Z433" s="477"/>
      <c r="AA433" s="394"/>
      <c r="AB433" s="394"/>
    </row>
    <row r="434" spans="8:8" ht="15.75" customHeight="1">
      <c r="A434" s="394"/>
      <c r="B434" s="394"/>
      <c r="C434" s="394"/>
      <c r="D434" s="394"/>
      <c r="G434" s="394"/>
      <c r="H434" s="394"/>
      <c r="I434" s="394"/>
      <c r="J434" s="394"/>
      <c r="K434" s="394"/>
      <c r="L434" s="394"/>
      <c r="M434" s="394"/>
      <c r="N434" s="394"/>
      <c r="O434" s="394"/>
      <c r="P434" s="394"/>
      <c r="Q434" s="475"/>
      <c r="R434" s="475"/>
      <c r="S434" s="394"/>
      <c r="T434" s="394"/>
      <c r="U434" s="394"/>
      <c r="V434" s="394"/>
      <c r="Y434" s="477"/>
      <c r="Z434" s="477"/>
      <c r="AA434" s="394"/>
      <c r="AB434" s="394"/>
    </row>
    <row r="435" spans="8:8" ht="15.75" customHeight="1">
      <c r="A435" s="394"/>
      <c r="B435" s="394"/>
      <c r="C435" s="394"/>
      <c r="D435" s="394"/>
      <c r="G435" s="394"/>
      <c r="H435" s="394"/>
      <c r="I435" s="394"/>
      <c r="J435" s="394"/>
      <c r="K435" s="394"/>
      <c r="L435" s="394"/>
      <c r="M435" s="394"/>
      <c r="N435" s="394"/>
      <c r="O435" s="394"/>
      <c r="P435" s="394"/>
      <c r="Q435" s="475"/>
      <c r="R435" s="475"/>
      <c r="S435" s="394"/>
      <c r="T435" s="394"/>
      <c r="U435" s="394"/>
      <c r="V435" s="394"/>
      <c r="Y435" s="477"/>
      <c r="Z435" s="477"/>
      <c r="AA435" s="394"/>
      <c r="AB435" s="394"/>
    </row>
    <row r="436" spans="8:8" ht="15.75" customHeight="1">
      <c r="A436" s="394"/>
      <c r="B436" s="394"/>
      <c r="C436" s="394"/>
      <c r="D436" s="394"/>
      <c r="G436" s="394"/>
      <c r="H436" s="394"/>
      <c r="I436" s="394"/>
      <c r="J436" s="394"/>
      <c r="K436" s="394"/>
      <c r="L436" s="394"/>
      <c r="M436" s="394"/>
      <c r="N436" s="394"/>
      <c r="O436" s="394"/>
      <c r="P436" s="394"/>
      <c r="Q436" s="475"/>
      <c r="R436" s="475"/>
      <c r="S436" s="394"/>
      <c r="T436" s="394"/>
      <c r="U436" s="394"/>
      <c r="V436" s="394"/>
      <c r="Y436" s="477"/>
      <c r="Z436" s="477"/>
      <c r="AA436" s="394"/>
      <c r="AB436" s="394"/>
    </row>
    <row r="437" spans="8:8" ht="15.75" customHeight="1">
      <c r="A437" s="394"/>
      <c r="B437" s="394"/>
      <c r="C437" s="394"/>
      <c r="D437" s="394"/>
      <c r="G437" s="394"/>
      <c r="H437" s="394"/>
      <c r="I437" s="394"/>
      <c r="J437" s="394"/>
      <c r="K437" s="394"/>
      <c r="L437" s="394"/>
      <c r="M437" s="394"/>
      <c r="N437" s="394"/>
      <c r="O437" s="394"/>
      <c r="P437" s="394"/>
      <c r="Q437" s="475"/>
      <c r="R437" s="475"/>
      <c r="S437" s="394"/>
      <c r="T437" s="394"/>
      <c r="U437" s="394"/>
      <c r="V437" s="394"/>
      <c r="Y437" s="477"/>
      <c r="Z437" s="477"/>
      <c r="AA437" s="394"/>
      <c r="AB437" s="394"/>
    </row>
    <row r="438" spans="8:8" ht="15.75" customHeight="1">
      <c r="A438" s="394"/>
      <c r="B438" s="394"/>
      <c r="C438" s="394"/>
      <c r="D438" s="394"/>
      <c r="G438" s="394"/>
      <c r="H438" s="394"/>
      <c r="I438" s="394"/>
      <c r="J438" s="394"/>
      <c r="K438" s="394"/>
      <c r="L438" s="394"/>
      <c r="M438" s="394"/>
      <c r="N438" s="394"/>
      <c r="O438" s="394"/>
      <c r="P438" s="394"/>
      <c r="Q438" s="475"/>
      <c r="R438" s="475"/>
      <c r="S438" s="394"/>
      <c r="T438" s="394"/>
      <c r="U438" s="394"/>
      <c r="V438" s="394"/>
      <c r="Y438" s="477"/>
      <c r="Z438" s="477"/>
      <c r="AA438" s="394"/>
      <c r="AB438" s="394"/>
    </row>
    <row r="439" spans="8:8" ht="15.75" customHeight="1">
      <c r="A439" s="394"/>
      <c r="B439" s="394"/>
      <c r="C439" s="394"/>
      <c r="D439" s="394"/>
      <c r="G439" s="394"/>
      <c r="H439" s="394"/>
      <c r="I439" s="394"/>
      <c r="J439" s="394"/>
      <c r="K439" s="394"/>
      <c r="L439" s="394"/>
      <c r="M439" s="394"/>
      <c r="N439" s="394"/>
      <c r="O439" s="394"/>
      <c r="P439" s="394"/>
      <c r="Q439" s="475"/>
      <c r="R439" s="475"/>
      <c r="S439" s="394"/>
      <c r="T439" s="394"/>
      <c r="U439" s="394"/>
      <c r="V439" s="394"/>
      <c r="Y439" s="477"/>
      <c r="Z439" s="477"/>
      <c r="AA439" s="394"/>
      <c r="AB439" s="394"/>
    </row>
    <row r="440" spans="8:8" ht="15.75" customHeight="1">
      <c r="A440" s="394"/>
      <c r="B440" s="394"/>
      <c r="C440" s="394"/>
      <c r="D440" s="394"/>
      <c r="G440" s="394"/>
      <c r="H440" s="394"/>
      <c r="I440" s="394"/>
      <c r="J440" s="394"/>
      <c r="K440" s="394"/>
      <c r="L440" s="394"/>
      <c r="M440" s="394"/>
      <c r="N440" s="394"/>
      <c r="O440" s="394"/>
      <c r="P440" s="394"/>
      <c r="Q440" s="475"/>
      <c r="R440" s="475"/>
      <c r="S440" s="394"/>
      <c r="T440" s="394"/>
      <c r="U440" s="394"/>
      <c r="V440" s="394"/>
      <c r="Y440" s="477"/>
      <c r="Z440" s="477"/>
      <c r="AA440" s="394"/>
      <c r="AB440" s="394"/>
    </row>
    <row r="441" spans="8:8" ht="15.75" customHeight="1">
      <c r="A441" s="394"/>
      <c r="B441" s="394"/>
      <c r="C441" s="394"/>
      <c r="D441" s="394"/>
      <c r="G441" s="394"/>
      <c r="H441" s="394"/>
      <c r="I441" s="394"/>
      <c r="J441" s="394"/>
      <c r="K441" s="394"/>
      <c r="L441" s="394"/>
      <c r="M441" s="394"/>
      <c r="N441" s="394"/>
      <c r="O441" s="394"/>
      <c r="P441" s="394"/>
      <c r="Q441" s="475"/>
      <c r="R441" s="475"/>
      <c r="S441" s="394"/>
      <c r="T441" s="394"/>
      <c r="U441" s="394"/>
      <c r="V441" s="394"/>
      <c r="Y441" s="477"/>
      <c r="Z441" s="477"/>
      <c r="AA441" s="394"/>
      <c r="AB441" s="394"/>
    </row>
    <row r="442" spans="8:8" ht="15.75" customHeight="1">
      <c r="A442" s="394"/>
      <c r="B442" s="394"/>
      <c r="C442" s="394"/>
      <c r="D442" s="394"/>
      <c r="G442" s="394"/>
      <c r="H442" s="394"/>
      <c r="I442" s="394"/>
      <c r="J442" s="394"/>
      <c r="K442" s="394"/>
      <c r="L442" s="394"/>
      <c r="M442" s="394"/>
      <c r="N442" s="394"/>
      <c r="O442" s="394"/>
      <c r="P442" s="394"/>
      <c r="Q442" s="475"/>
      <c r="R442" s="475"/>
      <c r="S442" s="394"/>
      <c r="T442" s="394"/>
      <c r="U442" s="394"/>
      <c r="V442" s="394"/>
      <c r="Y442" s="477"/>
      <c r="Z442" s="477"/>
      <c r="AA442" s="394"/>
      <c r="AB442" s="394"/>
    </row>
    <row r="443" spans="8:8" ht="15.75" customHeight="1">
      <c r="A443" s="394"/>
      <c r="B443" s="394"/>
      <c r="C443" s="394"/>
      <c r="D443" s="394"/>
      <c r="G443" s="394"/>
      <c r="H443" s="394"/>
      <c r="I443" s="394"/>
      <c r="J443" s="394"/>
      <c r="K443" s="394"/>
      <c r="L443" s="394"/>
      <c r="M443" s="394"/>
      <c r="N443" s="394"/>
      <c r="O443" s="394"/>
      <c r="P443" s="394"/>
      <c r="Q443" s="475"/>
      <c r="R443" s="475"/>
      <c r="S443" s="394"/>
      <c r="T443" s="394"/>
      <c r="U443" s="394"/>
      <c r="V443" s="394"/>
      <c r="Y443" s="477"/>
      <c r="Z443" s="477"/>
      <c r="AA443" s="394"/>
      <c r="AB443" s="394"/>
    </row>
    <row r="444" spans="8:8" ht="15.75" customHeight="1">
      <c r="A444" s="394"/>
      <c r="B444" s="394"/>
      <c r="C444" s="394"/>
      <c r="D444" s="394"/>
      <c r="G444" s="394"/>
      <c r="H444" s="394"/>
      <c r="I444" s="394"/>
      <c r="J444" s="394"/>
      <c r="K444" s="394"/>
      <c r="L444" s="394"/>
      <c r="M444" s="394"/>
      <c r="N444" s="394"/>
      <c r="O444" s="394"/>
      <c r="P444" s="394"/>
      <c r="Q444" s="475"/>
      <c r="R444" s="475"/>
      <c r="S444" s="394"/>
      <c r="T444" s="394"/>
      <c r="U444" s="394"/>
      <c r="V444" s="394"/>
      <c r="Y444" s="477"/>
      <c r="Z444" s="477"/>
      <c r="AA444" s="394"/>
      <c r="AB444" s="394"/>
    </row>
    <row r="445" spans="8:8" ht="15.75" customHeight="1">
      <c r="A445" s="394"/>
      <c r="B445" s="394"/>
      <c r="C445" s="394"/>
      <c r="D445" s="394"/>
      <c r="G445" s="394"/>
      <c r="H445" s="394"/>
      <c r="I445" s="394"/>
      <c r="J445" s="394"/>
      <c r="K445" s="394"/>
      <c r="L445" s="394"/>
      <c r="M445" s="394"/>
      <c r="N445" s="394"/>
      <c r="O445" s="394"/>
      <c r="P445" s="394"/>
      <c r="Q445" s="475"/>
      <c r="R445" s="475"/>
      <c r="S445" s="394"/>
      <c r="T445" s="394"/>
      <c r="U445" s="394"/>
      <c r="V445" s="394"/>
      <c r="Y445" s="477"/>
      <c r="Z445" s="477"/>
      <c r="AA445" s="394"/>
      <c r="AB445" s="394"/>
    </row>
    <row r="446" spans="8:8" ht="15.75" customHeight="1">
      <c r="A446" s="394"/>
      <c r="B446" s="394"/>
      <c r="C446" s="394"/>
      <c r="D446" s="394"/>
      <c r="G446" s="394"/>
      <c r="H446" s="394"/>
      <c r="I446" s="394"/>
      <c r="J446" s="394"/>
      <c r="K446" s="394"/>
      <c r="L446" s="394"/>
      <c r="M446" s="394"/>
      <c r="N446" s="394"/>
      <c r="O446" s="394"/>
      <c r="P446" s="394"/>
      <c r="Q446" s="475"/>
      <c r="R446" s="475"/>
      <c r="S446" s="394"/>
      <c r="T446" s="394"/>
      <c r="U446" s="394"/>
      <c r="V446" s="394"/>
      <c r="Y446" s="477"/>
      <c r="Z446" s="477"/>
      <c r="AA446" s="394"/>
      <c r="AB446" s="394"/>
    </row>
    <row r="447" spans="8:8" ht="15.75" customHeight="1">
      <c r="A447" s="394"/>
      <c r="B447" s="394"/>
      <c r="C447" s="394"/>
      <c r="D447" s="394"/>
      <c r="G447" s="394"/>
      <c r="H447" s="394"/>
      <c r="I447" s="394"/>
      <c r="J447" s="394"/>
      <c r="K447" s="394"/>
      <c r="L447" s="394"/>
      <c r="M447" s="394"/>
      <c r="N447" s="394"/>
      <c r="O447" s="394"/>
      <c r="P447" s="394"/>
      <c r="Q447" s="475"/>
      <c r="R447" s="475"/>
      <c r="S447" s="394"/>
      <c r="T447" s="394"/>
      <c r="U447" s="394"/>
      <c r="V447" s="394"/>
      <c r="Y447" s="477"/>
      <c r="Z447" s="477"/>
      <c r="AA447" s="394"/>
      <c r="AB447" s="394"/>
    </row>
    <row r="448" spans="8:8" ht="15.75" customHeight="1">
      <c r="A448" s="394"/>
      <c r="B448" s="394"/>
      <c r="C448" s="394"/>
      <c r="D448" s="394"/>
      <c r="G448" s="394"/>
      <c r="H448" s="394"/>
      <c r="I448" s="394"/>
      <c r="J448" s="394"/>
      <c r="K448" s="394"/>
      <c r="L448" s="394"/>
      <c r="M448" s="394"/>
      <c r="N448" s="394"/>
      <c r="O448" s="394"/>
      <c r="P448" s="394"/>
      <c r="Q448" s="475"/>
      <c r="R448" s="475"/>
      <c r="S448" s="394"/>
      <c r="T448" s="394"/>
      <c r="U448" s="394"/>
      <c r="V448" s="394"/>
      <c r="Y448" s="477"/>
      <c r="Z448" s="477"/>
      <c r="AA448" s="394"/>
      <c r="AB448" s="394"/>
    </row>
    <row r="449" spans="8:8" ht="15.75" customHeight="1">
      <c r="A449" s="394"/>
      <c r="B449" s="394"/>
      <c r="C449" s="394"/>
      <c r="D449" s="394"/>
      <c r="G449" s="394"/>
      <c r="H449" s="394"/>
      <c r="I449" s="394"/>
      <c r="J449" s="394"/>
      <c r="K449" s="394"/>
      <c r="L449" s="394"/>
      <c r="M449" s="394"/>
      <c r="N449" s="394"/>
      <c r="O449" s="394"/>
      <c r="P449" s="394"/>
      <c r="Q449" s="475"/>
      <c r="R449" s="475"/>
      <c r="S449" s="394"/>
      <c r="T449" s="394"/>
      <c r="U449" s="394"/>
      <c r="V449" s="394"/>
      <c r="Y449" s="477"/>
      <c r="Z449" s="477"/>
      <c r="AA449" s="394"/>
      <c r="AB449" s="394"/>
    </row>
    <row r="450" spans="8:8" ht="15.75" customHeight="1">
      <c r="A450" s="394"/>
      <c r="B450" s="394"/>
      <c r="C450" s="394"/>
      <c r="D450" s="394"/>
      <c r="G450" s="394"/>
      <c r="H450" s="394"/>
      <c r="I450" s="394"/>
      <c r="J450" s="394"/>
      <c r="K450" s="394"/>
      <c r="L450" s="394"/>
      <c r="M450" s="394"/>
      <c r="N450" s="394"/>
      <c r="O450" s="394"/>
      <c r="P450" s="394"/>
      <c r="Q450" s="475"/>
      <c r="R450" s="475"/>
      <c r="S450" s="394"/>
      <c r="T450" s="394"/>
      <c r="U450" s="394"/>
      <c r="V450" s="394"/>
      <c r="Y450" s="477"/>
      <c r="Z450" s="477"/>
      <c r="AA450" s="394"/>
      <c r="AB450" s="394"/>
    </row>
    <row r="451" spans="8:8" ht="15.75" customHeight="1">
      <c r="A451" s="394"/>
      <c r="B451" s="394"/>
      <c r="C451" s="394"/>
      <c r="D451" s="394"/>
      <c r="G451" s="394"/>
      <c r="H451" s="394"/>
      <c r="I451" s="394"/>
      <c r="J451" s="394"/>
      <c r="K451" s="394"/>
      <c r="L451" s="394"/>
      <c r="M451" s="394"/>
      <c r="N451" s="394"/>
      <c r="O451" s="394"/>
      <c r="P451" s="394"/>
      <c r="Q451" s="475"/>
      <c r="R451" s="475"/>
      <c r="S451" s="394"/>
      <c r="T451" s="394"/>
      <c r="U451" s="394"/>
      <c r="V451" s="394"/>
      <c r="Y451" s="477"/>
      <c r="Z451" s="477"/>
      <c r="AA451" s="394"/>
      <c r="AB451" s="394"/>
    </row>
    <row r="452" spans="8:8" ht="15.75" customHeight="1">
      <c r="A452" s="394"/>
      <c r="B452" s="394"/>
      <c r="C452" s="394"/>
      <c r="D452" s="394"/>
      <c r="G452" s="394"/>
      <c r="H452" s="394"/>
      <c r="I452" s="394"/>
      <c r="J452" s="394"/>
      <c r="K452" s="394"/>
      <c r="L452" s="394"/>
      <c r="M452" s="394"/>
      <c r="N452" s="394"/>
      <c r="O452" s="394"/>
      <c r="P452" s="394"/>
      <c r="Q452" s="475"/>
      <c r="R452" s="475"/>
      <c r="S452" s="394"/>
      <c r="T452" s="394"/>
      <c r="U452" s="394"/>
      <c r="V452" s="394"/>
      <c r="Y452" s="477"/>
      <c r="Z452" s="477"/>
      <c r="AA452" s="394"/>
      <c r="AB452" s="394"/>
    </row>
    <row r="453" spans="8:8" ht="15.75" customHeight="1">
      <c r="A453" s="394"/>
      <c r="B453" s="394"/>
      <c r="C453" s="394"/>
      <c r="D453" s="394"/>
      <c r="G453" s="394"/>
      <c r="H453" s="394"/>
      <c r="I453" s="394"/>
      <c r="J453" s="394"/>
      <c r="K453" s="394"/>
      <c r="L453" s="394"/>
      <c r="M453" s="394"/>
      <c r="N453" s="394"/>
      <c r="O453" s="394"/>
      <c r="P453" s="394"/>
      <c r="Q453" s="475"/>
      <c r="R453" s="475"/>
      <c r="S453" s="394"/>
      <c r="T453" s="394"/>
      <c r="U453" s="394"/>
      <c r="V453" s="394"/>
      <c r="Y453" s="477"/>
      <c r="Z453" s="477"/>
      <c r="AA453" s="394"/>
      <c r="AB453" s="394"/>
    </row>
    <row r="454" spans="8:8" ht="15.75" customHeight="1">
      <c r="A454" s="394"/>
      <c r="B454" s="394"/>
      <c r="C454" s="394"/>
      <c r="D454" s="394"/>
      <c r="G454" s="394"/>
      <c r="H454" s="394"/>
      <c r="I454" s="394"/>
      <c r="J454" s="394"/>
      <c r="K454" s="394"/>
      <c r="L454" s="394"/>
      <c r="M454" s="394"/>
      <c r="N454" s="394"/>
      <c r="O454" s="394"/>
      <c r="P454" s="394"/>
      <c r="Q454" s="475"/>
      <c r="R454" s="475"/>
      <c r="S454" s="394"/>
      <c r="T454" s="394"/>
      <c r="U454" s="394"/>
      <c r="V454" s="394"/>
      <c r="Y454" s="477"/>
      <c r="Z454" s="477"/>
      <c r="AA454" s="394"/>
      <c r="AB454" s="394"/>
    </row>
    <row r="455" spans="8:8" ht="15.75" customHeight="1">
      <c r="A455" s="394"/>
      <c r="B455" s="394"/>
      <c r="C455" s="394"/>
      <c r="D455" s="394"/>
      <c r="G455" s="394"/>
      <c r="H455" s="394"/>
      <c r="I455" s="394"/>
      <c r="J455" s="394"/>
      <c r="K455" s="394"/>
      <c r="L455" s="394"/>
      <c r="M455" s="394"/>
      <c r="N455" s="394"/>
      <c r="O455" s="394"/>
      <c r="P455" s="394"/>
      <c r="Q455" s="475"/>
      <c r="R455" s="475"/>
      <c r="S455" s="394"/>
      <c r="T455" s="394"/>
      <c r="U455" s="394"/>
      <c r="V455" s="394"/>
      <c r="Y455" s="477"/>
      <c r="Z455" s="477"/>
      <c r="AA455" s="394"/>
      <c r="AB455" s="394"/>
    </row>
    <row r="456" spans="8:8" ht="15.75" customHeight="1">
      <c r="A456" s="394"/>
      <c r="B456" s="394"/>
      <c r="C456" s="394"/>
      <c r="D456" s="394"/>
      <c r="G456" s="394"/>
      <c r="H456" s="394"/>
      <c r="I456" s="394"/>
      <c r="J456" s="394"/>
      <c r="K456" s="394"/>
      <c r="L456" s="394"/>
      <c r="M456" s="394"/>
      <c r="N456" s="394"/>
      <c r="O456" s="394"/>
      <c r="P456" s="394"/>
      <c r="Q456" s="475"/>
      <c r="R456" s="475"/>
      <c r="S456" s="394"/>
      <c r="T456" s="394"/>
      <c r="U456" s="394"/>
      <c r="V456" s="394"/>
      <c r="Y456" s="477"/>
      <c r="Z456" s="477"/>
      <c r="AA456" s="394"/>
      <c r="AB456" s="394"/>
    </row>
    <row r="457" spans="8:8" ht="15.75" customHeight="1">
      <c r="A457" s="394"/>
      <c r="B457" s="394"/>
      <c r="C457" s="394"/>
      <c r="D457" s="394"/>
      <c r="G457" s="394"/>
      <c r="H457" s="394"/>
      <c r="I457" s="394"/>
      <c r="J457" s="394"/>
      <c r="K457" s="394"/>
      <c r="L457" s="394"/>
      <c r="M457" s="394"/>
      <c r="N457" s="394"/>
      <c r="O457" s="394"/>
      <c r="P457" s="394"/>
      <c r="Q457" s="475"/>
      <c r="R457" s="475"/>
      <c r="S457" s="394"/>
      <c r="T457" s="394"/>
      <c r="U457" s="394"/>
      <c r="V457" s="394"/>
      <c r="Y457" s="477"/>
      <c r="Z457" s="477"/>
      <c r="AA457" s="394"/>
      <c r="AB457" s="394"/>
    </row>
    <row r="458" spans="8:8" ht="15.75" customHeight="1">
      <c r="A458" s="394"/>
      <c r="B458" s="394"/>
      <c r="C458" s="394"/>
      <c r="D458" s="394"/>
      <c r="G458" s="394"/>
      <c r="H458" s="394"/>
      <c r="I458" s="394"/>
      <c r="J458" s="394"/>
      <c r="K458" s="394"/>
      <c r="L458" s="394"/>
      <c r="M458" s="394"/>
      <c r="N458" s="394"/>
      <c r="O458" s="394"/>
      <c r="P458" s="394"/>
      <c r="Q458" s="475"/>
      <c r="R458" s="475"/>
      <c r="S458" s="394"/>
      <c r="T458" s="394"/>
      <c r="U458" s="394"/>
      <c r="V458" s="394"/>
      <c r="Y458" s="477"/>
      <c r="Z458" s="477"/>
      <c r="AA458" s="394"/>
      <c r="AB458" s="394"/>
    </row>
    <row r="459" spans="8:8" ht="15.75" customHeight="1">
      <c r="A459" s="394"/>
      <c r="B459" s="394"/>
      <c r="C459" s="394"/>
      <c r="D459" s="394"/>
      <c r="G459" s="394"/>
      <c r="H459" s="394"/>
      <c r="I459" s="394"/>
      <c r="J459" s="394"/>
      <c r="K459" s="394"/>
      <c r="L459" s="394"/>
      <c r="M459" s="394"/>
      <c r="N459" s="394"/>
      <c r="O459" s="394"/>
      <c r="P459" s="394"/>
      <c r="Q459" s="475"/>
      <c r="R459" s="475"/>
      <c r="S459" s="394"/>
      <c r="T459" s="394"/>
      <c r="U459" s="394"/>
      <c r="V459" s="394"/>
      <c r="Y459" s="477"/>
      <c r="Z459" s="477"/>
      <c r="AA459" s="394"/>
      <c r="AB459" s="394"/>
    </row>
    <row r="460" spans="8:8" ht="15.75" customHeight="1">
      <c r="A460" s="394"/>
      <c r="B460" s="394"/>
      <c r="C460" s="394"/>
      <c r="D460" s="394"/>
      <c r="G460" s="394"/>
      <c r="H460" s="394"/>
      <c r="I460" s="394"/>
      <c r="J460" s="394"/>
      <c r="K460" s="394"/>
      <c r="L460" s="394"/>
      <c r="M460" s="394"/>
      <c r="N460" s="394"/>
      <c r="O460" s="394"/>
      <c r="P460" s="394"/>
      <c r="Q460" s="475"/>
      <c r="R460" s="475"/>
      <c r="S460" s="394"/>
      <c r="T460" s="394"/>
      <c r="U460" s="394"/>
      <c r="V460" s="394"/>
      <c r="Y460" s="477"/>
      <c r="Z460" s="477"/>
      <c r="AA460" s="394"/>
      <c r="AB460" s="394"/>
    </row>
    <row r="461" spans="8:8" ht="15.75" customHeight="1">
      <c r="A461" s="394"/>
      <c r="B461" s="394"/>
      <c r="C461" s="394"/>
      <c r="D461" s="394"/>
      <c r="G461" s="394"/>
      <c r="H461" s="394"/>
      <c r="I461" s="394"/>
      <c r="J461" s="394"/>
      <c r="K461" s="394"/>
      <c r="L461" s="394"/>
      <c r="M461" s="394"/>
      <c r="N461" s="394"/>
      <c r="O461" s="394"/>
      <c r="P461" s="394"/>
      <c r="Q461" s="475"/>
      <c r="R461" s="475"/>
      <c r="S461" s="394"/>
      <c r="T461" s="394"/>
      <c r="U461" s="394"/>
      <c r="V461" s="394"/>
      <c r="Y461" s="477"/>
      <c r="Z461" s="477"/>
      <c r="AA461" s="394"/>
      <c r="AB461" s="394"/>
    </row>
    <row r="462" spans="8:8" ht="15.75" customHeight="1">
      <c r="A462" s="394"/>
      <c r="B462" s="394"/>
      <c r="C462" s="394"/>
      <c r="D462" s="394"/>
      <c r="G462" s="394"/>
      <c r="H462" s="394"/>
      <c r="I462" s="394"/>
      <c r="J462" s="394"/>
      <c r="K462" s="394"/>
      <c r="L462" s="394"/>
      <c r="M462" s="394"/>
      <c r="N462" s="394"/>
      <c r="O462" s="394"/>
      <c r="P462" s="394"/>
      <c r="Q462" s="475"/>
      <c r="R462" s="475"/>
      <c r="S462" s="394"/>
      <c r="T462" s="394"/>
      <c r="U462" s="394"/>
      <c r="V462" s="394"/>
      <c r="Y462" s="477"/>
      <c r="Z462" s="477"/>
      <c r="AA462" s="394"/>
      <c r="AB462" s="394"/>
    </row>
    <row r="463" spans="8:8" ht="15.75" customHeight="1">
      <c r="A463" s="394"/>
      <c r="B463" s="394"/>
      <c r="C463" s="394"/>
      <c r="D463" s="394"/>
      <c r="G463" s="394"/>
      <c r="H463" s="394"/>
      <c r="I463" s="394"/>
      <c r="J463" s="394"/>
      <c r="K463" s="394"/>
      <c r="L463" s="394"/>
      <c r="M463" s="394"/>
      <c r="N463" s="394"/>
      <c r="O463" s="394"/>
      <c r="P463" s="394"/>
      <c r="Q463" s="475"/>
      <c r="R463" s="475"/>
      <c r="S463" s="394"/>
      <c r="T463" s="394"/>
      <c r="U463" s="394"/>
      <c r="V463" s="394"/>
      <c r="Y463" s="477"/>
      <c r="Z463" s="477"/>
      <c r="AA463" s="394"/>
      <c r="AB463" s="394"/>
    </row>
    <row r="464" spans="8:8" ht="15.75" customHeight="1">
      <c r="A464" s="394"/>
      <c r="B464" s="394"/>
      <c r="C464" s="394"/>
      <c r="D464" s="394"/>
      <c r="G464" s="394"/>
      <c r="H464" s="394"/>
      <c r="I464" s="394"/>
      <c r="J464" s="394"/>
      <c r="K464" s="394"/>
      <c r="L464" s="394"/>
      <c r="M464" s="394"/>
      <c r="N464" s="394"/>
      <c r="O464" s="394"/>
      <c r="P464" s="394"/>
      <c r="Q464" s="475"/>
      <c r="R464" s="475"/>
      <c r="S464" s="394"/>
      <c r="T464" s="394"/>
      <c r="U464" s="394"/>
      <c r="V464" s="394"/>
      <c r="Y464" s="477"/>
      <c r="Z464" s="477"/>
      <c r="AA464" s="394"/>
      <c r="AB464" s="394"/>
    </row>
    <row r="465" spans="8:8" ht="15.75" customHeight="1">
      <c r="A465" s="394"/>
      <c r="B465" s="394"/>
      <c r="C465" s="394"/>
      <c r="D465" s="394"/>
      <c r="G465" s="394"/>
      <c r="H465" s="394"/>
      <c r="I465" s="394"/>
      <c r="J465" s="394"/>
      <c r="K465" s="394"/>
      <c r="L465" s="394"/>
      <c r="M465" s="394"/>
      <c r="N465" s="394"/>
      <c r="O465" s="394"/>
      <c r="P465" s="394"/>
      <c r="Q465" s="475"/>
      <c r="R465" s="475"/>
      <c r="S465" s="394"/>
      <c r="T465" s="394"/>
      <c r="U465" s="394"/>
      <c r="V465" s="394"/>
      <c r="Y465" s="477"/>
      <c r="Z465" s="477"/>
      <c r="AA465" s="394"/>
      <c r="AB465" s="394"/>
    </row>
    <row r="466" spans="8:8" ht="15.75" customHeight="1">
      <c r="A466" s="394"/>
      <c r="B466" s="394"/>
      <c r="C466" s="394"/>
      <c r="D466" s="394"/>
      <c r="G466" s="394"/>
      <c r="H466" s="394"/>
      <c r="I466" s="394"/>
      <c r="J466" s="394"/>
      <c r="K466" s="394"/>
      <c r="L466" s="394"/>
      <c r="M466" s="394"/>
      <c r="N466" s="394"/>
      <c r="O466" s="394"/>
      <c r="P466" s="394"/>
      <c r="Q466" s="475"/>
      <c r="R466" s="475"/>
      <c r="S466" s="394"/>
      <c r="T466" s="394"/>
      <c r="U466" s="394"/>
      <c r="V466" s="394"/>
      <c r="Y466" s="477"/>
      <c r="Z466" s="477"/>
      <c r="AA466" s="394"/>
      <c r="AB466" s="394"/>
    </row>
    <row r="467" spans="8:8" ht="15.75" customHeight="1">
      <c r="A467" s="394"/>
      <c r="B467" s="394"/>
      <c r="C467" s="394"/>
      <c r="D467" s="394"/>
      <c r="G467" s="394"/>
      <c r="H467" s="394"/>
      <c r="I467" s="394"/>
      <c r="J467" s="394"/>
      <c r="K467" s="394"/>
      <c r="L467" s="394"/>
      <c r="M467" s="394"/>
      <c r="N467" s="394"/>
      <c r="O467" s="394"/>
      <c r="P467" s="394"/>
      <c r="Q467" s="475"/>
      <c r="R467" s="475"/>
      <c r="S467" s="394"/>
      <c r="T467" s="394"/>
      <c r="U467" s="394"/>
      <c r="V467" s="394"/>
      <c r="Y467" s="477"/>
      <c r="Z467" s="477"/>
      <c r="AA467" s="394"/>
      <c r="AB467" s="394"/>
    </row>
    <row r="468" spans="8:8" ht="15.75" customHeight="1">
      <c r="A468" s="394"/>
      <c r="B468" s="394"/>
      <c r="C468" s="394"/>
      <c r="D468" s="394"/>
      <c r="G468" s="394"/>
      <c r="H468" s="394"/>
      <c r="I468" s="394"/>
      <c r="J468" s="394"/>
      <c r="K468" s="394"/>
      <c r="L468" s="394"/>
      <c r="M468" s="394"/>
      <c r="N468" s="394"/>
      <c r="O468" s="394"/>
      <c r="P468" s="394"/>
      <c r="Q468" s="475"/>
      <c r="R468" s="475"/>
      <c r="S468" s="394"/>
      <c r="T468" s="394"/>
      <c r="U468" s="394"/>
      <c r="V468" s="394"/>
      <c r="Y468" s="477"/>
      <c r="Z468" s="477"/>
      <c r="AA468" s="394"/>
      <c r="AB468" s="394"/>
    </row>
    <row r="469" spans="8:8" ht="15.75" customHeight="1">
      <c r="A469" s="394"/>
      <c r="B469" s="394"/>
      <c r="C469" s="394"/>
      <c r="D469" s="394"/>
      <c r="G469" s="394"/>
      <c r="H469" s="394"/>
      <c r="I469" s="394"/>
      <c r="J469" s="394"/>
      <c r="K469" s="394"/>
      <c r="L469" s="394"/>
      <c r="M469" s="394"/>
      <c r="N469" s="394"/>
      <c r="O469" s="394"/>
      <c r="P469" s="394"/>
      <c r="Q469" s="475"/>
      <c r="R469" s="475"/>
      <c r="S469" s="394"/>
      <c r="T469" s="394"/>
      <c r="U469" s="394"/>
      <c r="V469" s="394"/>
      <c r="Y469" s="477"/>
      <c r="Z469" s="477"/>
      <c r="AA469" s="394"/>
      <c r="AB469" s="394"/>
    </row>
    <row r="470" spans="8:8" ht="15.75" customHeight="1">
      <c r="A470" s="394"/>
      <c r="B470" s="394"/>
      <c r="C470" s="394"/>
      <c r="D470" s="394"/>
      <c r="G470" s="394"/>
      <c r="H470" s="394"/>
      <c r="I470" s="394"/>
      <c r="J470" s="394"/>
      <c r="K470" s="394"/>
      <c r="L470" s="394"/>
      <c r="M470" s="394"/>
      <c r="N470" s="394"/>
      <c r="O470" s="394"/>
      <c r="P470" s="394"/>
      <c r="Q470" s="475"/>
      <c r="R470" s="475"/>
      <c r="S470" s="394"/>
      <c r="T470" s="394"/>
      <c r="U470" s="394"/>
      <c r="V470" s="394"/>
      <c r="Y470" s="477"/>
      <c r="Z470" s="477"/>
      <c r="AA470" s="394"/>
      <c r="AB470" s="394"/>
    </row>
    <row r="471" spans="8:8" ht="15.75" customHeight="1">
      <c r="A471" s="394"/>
      <c r="B471" s="394"/>
      <c r="C471" s="394"/>
      <c r="D471" s="394"/>
      <c r="G471" s="394"/>
      <c r="H471" s="394"/>
      <c r="I471" s="394"/>
      <c r="J471" s="394"/>
      <c r="K471" s="394"/>
      <c r="L471" s="394"/>
      <c r="M471" s="394"/>
      <c r="N471" s="394"/>
      <c r="O471" s="394"/>
      <c r="P471" s="394"/>
      <c r="Q471" s="475"/>
      <c r="R471" s="475"/>
      <c r="S471" s="394"/>
      <c r="T471" s="394"/>
      <c r="U471" s="394"/>
      <c r="V471" s="394"/>
      <c r="Y471" s="477"/>
      <c r="Z471" s="477"/>
      <c r="AA471" s="394"/>
      <c r="AB471" s="394"/>
    </row>
    <row r="472" spans="8:8" ht="15.75" customHeight="1">
      <c r="A472" s="394"/>
      <c r="B472" s="394"/>
      <c r="C472" s="394"/>
      <c r="D472" s="394"/>
      <c r="G472" s="394"/>
      <c r="H472" s="394"/>
      <c r="I472" s="394"/>
      <c r="J472" s="394"/>
      <c r="K472" s="394"/>
      <c r="L472" s="394"/>
      <c r="M472" s="394"/>
      <c r="N472" s="394"/>
      <c r="O472" s="394"/>
      <c r="P472" s="394"/>
      <c r="Q472" s="475"/>
      <c r="R472" s="475"/>
      <c r="S472" s="394"/>
      <c r="T472" s="394"/>
      <c r="U472" s="394"/>
      <c r="V472" s="394"/>
      <c r="Y472" s="477"/>
      <c r="Z472" s="477"/>
      <c r="AA472" s="394"/>
      <c r="AB472" s="394"/>
    </row>
    <row r="473" spans="8:8" ht="15.75" customHeight="1">
      <c r="A473" s="394"/>
      <c r="B473" s="394"/>
      <c r="C473" s="394"/>
      <c r="D473" s="394"/>
      <c r="G473" s="394"/>
      <c r="H473" s="394"/>
      <c r="I473" s="394"/>
      <c r="J473" s="394"/>
      <c r="K473" s="394"/>
      <c r="L473" s="394"/>
      <c r="M473" s="394"/>
      <c r="N473" s="394"/>
      <c r="O473" s="394"/>
      <c r="P473" s="394"/>
      <c r="Q473" s="475"/>
      <c r="R473" s="475"/>
      <c r="S473" s="394"/>
      <c r="T473" s="394"/>
      <c r="U473" s="394"/>
      <c r="V473" s="394"/>
      <c r="Y473" s="477"/>
      <c r="Z473" s="477"/>
      <c r="AA473" s="394"/>
      <c r="AB473" s="394"/>
    </row>
    <row r="474" spans="8:8" ht="15.75" customHeight="1">
      <c r="A474" s="394"/>
      <c r="B474" s="394"/>
      <c r="C474" s="394"/>
      <c r="D474" s="394"/>
      <c r="G474" s="394"/>
      <c r="H474" s="394"/>
      <c r="I474" s="394"/>
      <c r="J474" s="394"/>
      <c r="K474" s="394"/>
      <c r="L474" s="394"/>
      <c r="M474" s="394"/>
      <c r="N474" s="394"/>
      <c r="O474" s="394"/>
      <c r="P474" s="394"/>
      <c r="Q474" s="475"/>
      <c r="R474" s="475"/>
      <c r="S474" s="394"/>
      <c r="T474" s="394"/>
      <c r="U474" s="394"/>
      <c r="V474" s="394"/>
      <c r="Y474" s="477"/>
      <c r="Z474" s="477"/>
      <c r="AA474" s="394"/>
      <c r="AB474" s="394"/>
    </row>
    <row r="475" spans="8:8" ht="15.75" customHeight="1">
      <c r="A475" s="394"/>
      <c r="B475" s="394"/>
      <c r="C475" s="394"/>
      <c r="D475" s="394"/>
      <c r="G475" s="394"/>
      <c r="H475" s="394"/>
      <c r="I475" s="394"/>
      <c r="J475" s="394"/>
      <c r="K475" s="394"/>
      <c r="L475" s="394"/>
      <c r="M475" s="394"/>
      <c r="N475" s="394"/>
      <c r="O475" s="394"/>
      <c r="P475" s="394"/>
      <c r="Q475" s="475"/>
      <c r="R475" s="475"/>
      <c r="S475" s="394"/>
      <c r="T475" s="394"/>
      <c r="U475" s="394"/>
      <c r="V475" s="394"/>
      <c r="Y475" s="477"/>
      <c r="Z475" s="477"/>
      <c r="AA475" s="394"/>
      <c r="AB475" s="394"/>
    </row>
    <row r="476" spans="8:8" ht="15.75" customHeight="1">
      <c r="A476" s="394"/>
      <c r="B476" s="394"/>
      <c r="C476" s="394"/>
      <c r="D476" s="394"/>
      <c r="G476" s="394"/>
      <c r="H476" s="394"/>
      <c r="I476" s="394"/>
      <c r="J476" s="394"/>
      <c r="K476" s="394"/>
      <c r="L476" s="394"/>
      <c r="M476" s="394"/>
      <c r="N476" s="394"/>
      <c r="O476" s="394"/>
      <c r="P476" s="394"/>
      <c r="Q476" s="475"/>
      <c r="R476" s="475"/>
      <c r="S476" s="394"/>
      <c r="T476" s="394"/>
      <c r="U476" s="394"/>
      <c r="V476" s="394"/>
      <c r="Y476" s="477"/>
      <c r="Z476" s="477"/>
      <c r="AA476" s="394"/>
      <c r="AB476" s="394"/>
    </row>
    <row r="477" spans="8:8" ht="15.75" customHeight="1">
      <c r="A477" s="394"/>
      <c r="B477" s="394"/>
      <c r="C477" s="394"/>
      <c r="D477" s="394"/>
      <c r="G477" s="394"/>
      <c r="H477" s="394"/>
      <c r="I477" s="394"/>
      <c r="J477" s="394"/>
      <c r="K477" s="394"/>
      <c r="L477" s="394"/>
      <c r="M477" s="394"/>
      <c r="N477" s="394"/>
      <c r="O477" s="394"/>
      <c r="P477" s="394"/>
      <c r="Q477" s="475"/>
      <c r="R477" s="475"/>
      <c r="S477" s="394"/>
      <c r="T477" s="394"/>
      <c r="U477" s="394"/>
      <c r="V477" s="394"/>
      <c r="Y477" s="477"/>
      <c r="Z477" s="477"/>
      <c r="AA477" s="394"/>
      <c r="AB477" s="394"/>
    </row>
    <row r="478" spans="8:8" ht="15.75" customHeight="1">
      <c r="A478" s="394"/>
      <c r="B478" s="394"/>
      <c r="C478" s="394"/>
      <c r="D478" s="394"/>
      <c r="G478" s="394"/>
      <c r="H478" s="394"/>
      <c r="I478" s="394"/>
      <c r="J478" s="394"/>
      <c r="K478" s="394"/>
      <c r="L478" s="394"/>
      <c r="M478" s="394"/>
      <c r="N478" s="394"/>
      <c r="O478" s="394"/>
      <c r="P478" s="394"/>
      <c r="Q478" s="475"/>
      <c r="R478" s="475"/>
      <c r="S478" s="394"/>
      <c r="T478" s="394"/>
      <c r="U478" s="394"/>
      <c r="V478" s="394"/>
      <c r="Y478" s="477"/>
      <c r="Z478" s="477"/>
      <c r="AA478" s="394"/>
      <c r="AB478" s="394"/>
    </row>
    <row r="479" spans="8:8" ht="15.75" customHeight="1">
      <c r="A479" s="394"/>
      <c r="B479" s="394"/>
      <c r="C479" s="394"/>
      <c r="D479" s="394"/>
      <c r="G479" s="394"/>
      <c r="H479" s="394"/>
      <c r="I479" s="394"/>
      <c r="J479" s="394"/>
      <c r="K479" s="394"/>
      <c r="L479" s="394"/>
      <c r="M479" s="394"/>
      <c r="N479" s="394"/>
      <c r="O479" s="394"/>
      <c r="P479" s="394"/>
      <c r="Q479" s="475"/>
      <c r="R479" s="475"/>
      <c r="S479" s="394"/>
      <c r="T479" s="394"/>
      <c r="U479" s="394"/>
      <c r="V479" s="394"/>
      <c r="Y479" s="477"/>
      <c r="Z479" s="477"/>
      <c r="AA479" s="394"/>
      <c r="AB479" s="394"/>
    </row>
    <row r="480" spans="8:8" ht="15.75" customHeight="1">
      <c r="A480" s="394"/>
      <c r="B480" s="394"/>
      <c r="C480" s="394"/>
      <c r="D480" s="394"/>
      <c r="G480" s="394"/>
      <c r="H480" s="394"/>
      <c r="I480" s="394"/>
      <c r="J480" s="394"/>
      <c r="K480" s="394"/>
      <c r="L480" s="394"/>
      <c r="M480" s="394"/>
      <c r="N480" s="394"/>
      <c r="O480" s="394"/>
      <c r="P480" s="394"/>
      <c r="Q480" s="475"/>
      <c r="R480" s="475"/>
      <c r="S480" s="394"/>
      <c r="T480" s="394"/>
      <c r="U480" s="394"/>
      <c r="V480" s="394"/>
      <c r="Y480" s="477"/>
      <c r="Z480" s="477"/>
      <c r="AA480" s="394"/>
      <c r="AB480" s="394"/>
    </row>
    <row r="481" spans="8:8" ht="15.75" customHeight="1">
      <c r="A481" s="394"/>
      <c r="B481" s="394"/>
      <c r="C481" s="394"/>
      <c r="D481" s="394"/>
      <c r="G481" s="394"/>
      <c r="H481" s="394"/>
      <c r="I481" s="394"/>
      <c r="J481" s="394"/>
      <c r="K481" s="394"/>
      <c r="L481" s="394"/>
      <c r="M481" s="394"/>
      <c r="N481" s="394"/>
      <c r="O481" s="394"/>
      <c r="P481" s="394"/>
      <c r="Q481" s="475"/>
      <c r="R481" s="475"/>
      <c r="S481" s="394"/>
      <c r="T481" s="394"/>
      <c r="U481" s="394"/>
      <c r="V481" s="394"/>
      <c r="Y481" s="477"/>
      <c r="Z481" s="477"/>
      <c r="AA481" s="394"/>
      <c r="AB481" s="394"/>
    </row>
    <row r="482" spans="8:8" ht="15.75" customHeight="1">
      <c r="A482" s="394"/>
      <c r="B482" s="394"/>
      <c r="C482" s="394"/>
      <c r="D482" s="394"/>
      <c r="G482" s="394"/>
      <c r="H482" s="394"/>
      <c r="I482" s="394"/>
      <c r="J482" s="394"/>
      <c r="K482" s="394"/>
      <c r="L482" s="394"/>
      <c r="M482" s="394"/>
      <c r="N482" s="394"/>
      <c r="O482" s="394"/>
      <c r="P482" s="394"/>
      <c r="Q482" s="475"/>
      <c r="R482" s="475"/>
      <c r="S482" s="394"/>
      <c r="T482" s="394"/>
      <c r="U482" s="394"/>
      <c r="V482" s="394"/>
      <c r="Y482" s="477"/>
      <c r="Z482" s="477"/>
      <c r="AA482" s="394"/>
      <c r="AB482" s="394"/>
    </row>
    <row r="483" spans="8:8" ht="15.75" customHeight="1">
      <c r="A483" s="394"/>
      <c r="B483" s="394"/>
      <c r="C483" s="394"/>
      <c r="D483" s="394"/>
      <c r="G483" s="394"/>
      <c r="H483" s="394"/>
      <c r="I483" s="394"/>
      <c r="J483" s="394"/>
      <c r="K483" s="394"/>
      <c r="L483" s="394"/>
      <c r="M483" s="394"/>
      <c r="N483" s="394"/>
      <c r="O483" s="394"/>
      <c r="P483" s="394"/>
      <c r="Q483" s="475"/>
      <c r="R483" s="475"/>
      <c r="S483" s="394"/>
      <c r="T483" s="394"/>
      <c r="U483" s="394"/>
      <c r="V483" s="394"/>
      <c r="Y483" s="477"/>
      <c r="Z483" s="477"/>
      <c r="AA483" s="394"/>
      <c r="AB483" s="394"/>
    </row>
    <row r="484" spans="8:8" ht="15.75" customHeight="1">
      <c r="A484" s="394"/>
      <c r="B484" s="394"/>
      <c r="C484" s="394"/>
      <c r="D484" s="394"/>
      <c r="G484" s="394"/>
      <c r="H484" s="394"/>
      <c r="I484" s="394"/>
      <c r="J484" s="394"/>
      <c r="K484" s="394"/>
      <c r="L484" s="394"/>
      <c r="M484" s="394"/>
      <c r="N484" s="394"/>
      <c r="O484" s="394"/>
      <c r="P484" s="394"/>
      <c r="Q484" s="475"/>
      <c r="R484" s="475"/>
      <c r="S484" s="394"/>
      <c r="T484" s="394"/>
      <c r="U484" s="394"/>
      <c r="V484" s="394"/>
      <c r="Y484" s="477"/>
      <c r="Z484" s="477"/>
      <c r="AA484" s="394"/>
      <c r="AB484" s="394"/>
    </row>
    <row r="485" spans="8:8" ht="15.75" customHeight="1">
      <c r="A485" s="394"/>
      <c r="B485" s="394"/>
      <c r="C485" s="394"/>
      <c r="D485" s="394"/>
      <c r="G485" s="394"/>
      <c r="H485" s="394"/>
      <c r="I485" s="394"/>
      <c r="J485" s="394"/>
      <c r="K485" s="394"/>
      <c r="L485" s="394"/>
      <c r="M485" s="394"/>
      <c r="N485" s="394"/>
      <c r="O485" s="394"/>
      <c r="P485" s="394"/>
      <c r="Q485" s="475"/>
      <c r="R485" s="475"/>
      <c r="S485" s="394"/>
      <c r="T485" s="394"/>
      <c r="U485" s="394"/>
      <c r="V485" s="394"/>
      <c r="Y485" s="477"/>
      <c r="Z485" s="477"/>
      <c r="AA485" s="394"/>
      <c r="AB485" s="394"/>
    </row>
    <row r="486" spans="8:8" ht="15.75" customHeight="1">
      <c r="A486" s="394"/>
      <c r="B486" s="394"/>
      <c r="C486" s="394"/>
      <c r="D486" s="394"/>
      <c r="G486" s="394"/>
      <c r="H486" s="394"/>
      <c r="I486" s="394"/>
      <c r="J486" s="394"/>
      <c r="K486" s="394"/>
      <c r="L486" s="394"/>
      <c r="M486" s="394"/>
      <c r="N486" s="394"/>
      <c r="O486" s="394"/>
      <c r="P486" s="394"/>
      <c r="Q486" s="475"/>
      <c r="R486" s="475"/>
      <c r="S486" s="394"/>
      <c r="T486" s="394"/>
      <c r="U486" s="394"/>
      <c r="V486" s="394"/>
      <c r="Y486" s="477"/>
      <c r="Z486" s="477"/>
      <c r="AA486" s="394"/>
      <c r="AB486" s="394"/>
    </row>
    <row r="487" spans="8:8" ht="15.75" customHeight="1">
      <c r="A487" s="394"/>
      <c r="B487" s="394"/>
      <c r="C487" s="394"/>
      <c r="D487" s="394"/>
      <c r="G487" s="394"/>
      <c r="H487" s="394"/>
      <c r="I487" s="394"/>
      <c r="J487" s="394"/>
      <c r="K487" s="394"/>
      <c r="L487" s="394"/>
      <c r="M487" s="394"/>
      <c r="N487" s="394"/>
      <c r="O487" s="394"/>
      <c r="P487" s="394"/>
      <c r="Q487" s="475"/>
      <c r="R487" s="475"/>
      <c r="S487" s="394"/>
      <c r="T487" s="394"/>
      <c r="U487" s="394"/>
      <c r="V487" s="394"/>
      <c r="Y487" s="477"/>
      <c r="Z487" s="477"/>
      <c r="AA487" s="394"/>
      <c r="AB487" s="394"/>
    </row>
    <row r="488" spans="8:8" ht="15.75" customHeight="1">
      <c r="A488" s="394"/>
      <c r="B488" s="394"/>
      <c r="C488" s="394"/>
      <c r="D488" s="394"/>
      <c r="G488" s="394"/>
      <c r="H488" s="394"/>
      <c r="I488" s="394"/>
      <c r="J488" s="394"/>
      <c r="K488" s="394"/>
      <c r="L488" s="394"/>
      <c r="M488" s="394"/>
      <c r="N488" s="394"/>
      <c r="O488" s="394"/>
      <c r="P488" s="394"/>
      <c r="Q488" s="475"/>
      <c r="R488" s="475"/>
      <c r="S488" s="394"/>
      <c r="T488" s="394"/>
      <c r="U488" s="394"/>
      <c r="V488" s="394"/>
      <c r="Y488" s="477"/>
      <c r="Z488" s="477"/>
      <c r="AA488" s="394"/>
      <c r="AB488" s="394"/>
    </row>
    <row r="489" spans="8:8" ht="15.75" customHeight="1">
      <c r="A489" s="394"/>
      <c r="B489" s="394"/>
      <c r="C489" s="394"/>
      <c r="D489" s="394"/>
      <c r="G489" s="394"/>
      <c r="H489" s="394"/>
      <c r="I489" s="394"/>
      <c r="J489" s="394"/>
      <c r="K489" s="394"/>
      <c r="L489" s="394"/>
      <c r="M489" s="394"/>
      <c r="N489" s="394"/>
      <c r="O489" s="394"/>
      <c r="P489" s="394"/>
      <c r="Q489" s="475"/>
      <c r="R489" s="475"/>
      <c r="S489" s="394"/>
      <c r="T489" s="394"/>
      <c r="U489" s="394"/>
      <c r="V489" s="394"/>
      <c r="Y489" s="477"/>
      <c r="Z489" s="477"/>
      <c r="AA489" s="394"/>
      <c r="AB489" s="394"/>
    </row>
    <row r="490" spans="8:8" ht="15.75" customHeight="1">
      <c r="A490" s="394"/>
      <c r="B490" s="394"/>
      <c r="C490" s="394"/>
      <c r="D490" s="394"/>
      <c r="G490" s="394"/>
      <c r="H490" s="394"/>
      <c r="I490" s="394"/>
      <c r="J490" s="394"/>
      <c r="K490" s="394"/>
      <c r="L490" s="394"/>
      <c r="M490" s="394"/>
      <c r="N490" s="394"/>
      <c r="O490" s="394"/>
      <c r="P490" s="394"/>
      <c r="Q490" s="475"/>
      <c r="R490" s="475"/>
      <c r="S490" s="394"/>
      <c r="T490" s="394"/>
      <c r="U490" s="394"/>
      <c r="V490" s="394"/>
      <c r="Y490" s="477"/>
      <c r="Z490" s="477"/>
      <c r="AA490" s="394"/>
      <c r="AB490" s="394"/>
    </row>
    <row r="491" spans="8:8" ht="15.75" customHeight="1">
      <c r="A491" s="394"/>
      <c r="B491" s="394"/>
      <c r="C491" s="394"/>
      <c r="D491" s="394"/>
      <c r="G491" s="394"/>
      <c r="H491" s="394"/>
      <c r="I491" s="394"/>
      <c r="J491" s="394"/>
      <c r="K491" s="394"/>
      <c r="L491" s="394"/>
      <c r="M491" s="394"/>
      <c r="N491" s="394"/>
      <c r="O491" s="394"/>
      <c r="P491" s="394"/>
      <c r="Q491" s="475"/>
      <c r="R491" s="475"/>
      <c r="S491" s="394"/>
      <c r="T491" s="394"/>
      <c r="U491" s="394"/>
      <c r="V491" s="394"/>
      <c r="Y491" s="477"/>
      <c r="Z491" s="477"/>
      <c r="AA491" s="394"/>
      <c r="AB491" s="394"/>
    </row>
    <row r="492" spans="8:8" ht="15.75" customHeight="1">
      <c r="A492" s="394"/>
      <c r="B492" s="394"/>
      <c r="C492" s="394"/>
      <c r="D492" s="394"/>
      <c r="G492" s="394"/>
      <c r="H492" s="394"/>
      <c r="I492" s="394"/>
      <c r="J492" s="394"/>
      <c r="K492" s="394"/>
      <c r="L492" s="394"/>
      <c r="M492" s="394"/>
      <c r="N492" s="394"/>
      <c r="O492" s="394"/>
      <c r="P492" s="394"/>
      <c r="Q492" s="475"/>
      <c r="R492" s="475"/>
      <c r="S492" s="394"/>
      <c r="T492" s="394"/>
      <c r="U492" s="394"/>
      <c r="V492" s="394"/>
      <c r="Y492" s="477"/>
      <c r="Z492" s="477"/>
      <c r="AA492" s="394"/>
      <c r="AB492" s="394"/>
    </row>
    <row r="493" spans="8:8" ht="15.75" customHeight="1">
      <c r="A493" s="394"/>
      <c r="B493" s="394"/>
      <c r="C493" s="394"/>
      <c r="D493" s="394"/>
      <c r="G493" s="394"/>
      <c r="H493" s="394"/>
      <c r="I493" s="394"/>
      <c r="J493" s="394"/>
      <c r="K493" s="394"/>
      <c r="L493" s="394"/>
      <c r="M493" s="394"/>
      <c r="N493" s="394"/>
      <c r="O493" s="394"/>
      <c r="P493" s="394"/>
      <c r="Q493" s="475"/>
      <c r="R493" s="475"/>
      <c r="S493" s="394"/>
      <c r="T493" s="394"/>
      <c r="U493" s="394"/>
      <c r="V493" s="394"/>
      <c r="Y493" s="477"/>
      <c r="Z493" s="477"/>
      <c r="AA493" s="394"/>
      <c r="AB493" s="394"/>
    </row>
    <row r="494" spans="8:8" ht="15.75" customHeight="1">
      <c r="A494" s="394"/>
      <c r="B494" s="394"/>
      <c r="C494" s="394"/>
      <c r="D494" s="394"/>
      <c r="G494" s="394"/>
      <c r="H494" s="394"/>
      <c r="I494" s="394"/>
      <c r="J494" s="394"/>
      <c r="K494" s="394"/>
      <c r="L494" s="394"/>
      <c r="M494" s="394"/>
      <c r="N494" s="394"/>
      <c r="O494" s="394"/>
      <c r="P494" s="394"/>
      <c r="Q494" s="475"/>
      <c r="R494" s="475"/>
      <c r="S494" s="394"/>
      <c r="T494" s="394"/>
      <c r="U494" s="394"/>
      <c r="V494" s="394"/>
      <c r="Y494" s="477"/>
      <c r="Z494" s="477"/>
      <c r="AA494" s="394"/>
      <c r="AB494" s="394"/>
    </row>
    <row r="495" spans="8:8" ht="15.75" customHeight="1">
      <c r="A495" s="394"/>
      <c r="B495" s="394"/>
      <c r="C495" s="394"/>
      <c r="D495" s="394"/>
      <c r="G495" s="394"/>
      <c r="H495" s="394"/>
      <c r="I495" s="394"/>
      <c r="J495" s="394"/>
      <c r="K495" s="394"/>
      <c r="L495" s="394"/>
      <c r="M495" s="394"/>
      <c r="N495" s="394"/>
      <c r="O495" s="394"/>
      <c r="P495" s="394"/>
      <c r="Q495" s="475"/>
      <c r="R495" s="475"/>
      <c r="S495" s="394"/>
      <c r="T495" s="394"/>
      <c r="U495" s="394"/>
      <c r="V495" s="394"/>
      <c r="Y495" s="477"/>
      <c r="Z495" s="477"/>
      <c r="AA495" s="394"/>
      <c r="AB495" s="394"/>
    </row>
    <row r="496" spans="8:8" ht="15.75" customHeight="1">
      <c r="A496" s="394"/>
      <c r="B496" s="394"/>
      <c r="C496" s="394"/>
      <c r="D496" s="394"/>
      <c r="G496" s="394"/>
      <c r="H496" s="394"/>
      <c r="I496" s="394"/>
      <c r="J496" s="394"/>
      <c r="K496" s="394"/>
      <c r="L496" s="394"/>
      <c r="M496" s="394"/>
      <c r="N496" s="394"/>
      <c r="O496" s="394"/>
      <c r="P496" s="394"/>
      <c r="Q496" s="475"/>
      <c r="R496" s="475"/>
      <c r="S496" s="394"/>
      <c r="T496" s="394"/>
      <c r="U496" s="394"/>
      <c r="V496" s="394"/>
      <c r="Y496" s="477"/>
      <c r="Z496" s="477"/>
      <c r="AA496" s="394"/>
      <c r="AB496" s="394"/>
    </row>
    <row r="497" spans="8:8" ht="15.75" customHeight="1">
      <c r="A497" s="394"/>
      <c r="B497" s="394"/>
      <c r="C497" s="394"/>
      <c r="D497" s="394"/>
      <c r="G497" s="394"/>
      <c r="H497" s="394"/>
      <c r="I497" s="394"/>
      <c r="J497" s="394"/>
      <c r="K497" s="394"/>
      <c r="L497" s="394"/>
      <c r="M497" s="394"/>
      <c r="N497" s="394"/>
      <c r="O497" s="394"/>
      <c r="P497" s="394"/>
      <c r="Q497" s="475"/>
      <c r="R497" s="475"/>
      <c r="S497" s="394"/>
      <c r="T497" s="394"/>
      <c r="U497" s="394"/>
      <c r="V497" s="394"/>
      <c r="Y497" s="477"/>
      <c r="Z497" s="477"/>
      <c r="AA497" s="394"/>
      <c r="AB497" s="394"/>
    </row>
    <row r="498" spans="8:8" ht="15.75" customHeight="1">
      <c r="A498" s="394"/>
      <c r="B498" s="394"/>
      <c r="C498" s="394"/>
      <c r="D498" s="394"/>
      <c r="G498" s="394"/>
      <c r="H498" s="394"/>
      <c r="I498" s="394"/>
      <c r="J498" s="394"/>
      <c r="K498" s="394"/>
      <c r="L498" s="394"/>
      <c r="M498" s="394"/>
      <c r="N498" s="394"/>
      <c r="O498" s="394"/>
      <c r="P498" s="394"/>
      <c r="Q498" s="475"/>
      <c r="R498" s="475"/>
      <c r="S498" s="394"/>
      <c r="T498" s="394"/>
      <c r="U498" s="394"/>
      <c r="V498" s="394"/>
      <c r="Y498" s="477"/>
      <c r="Z498" s="477"/>
      <c r="AA498" s="394"/>
      <c r="AB498" s="394"/>
    </row>
    <row r="499" spans="8:8" ht="15.75" customHeight="1">
      <c r="A499" s="394"/>
      <c r="B499" s="394"/>
      <c r="C499" s="394"/>
      <c r="D499" s="394"/>
      <c r="G499" s="394"/>
      <c r="H499" s="394"/>
      <c r="I499" s="394"/>
      <c r="J499" s="394"/>
      <c r="K499" s="394"/>
      <c r="L499" s="394"/>
      <c r="M499" s="394"/>
      <c r="N499" s="394"/>
      <c r="O499" s="394"/>
      <c r="P499" s="394"/>
      <c r="Q499" s="475"/>
      <c r="R499" s="475"/>
      <c r="S499" s="394"/>
      <c r="T499" s="394"/>
      <c r="U499" s="394"/>
      <c r="V499" s="394"/>
      <c r="Y499" s="477"/>
      <c r="Z499" s="477"/>
      <c r="AA499" s="394"/>
      <c r="AB499" s="394"/>
    </row>
    <row r="500" spans="8:8" ht="15.75" customHeight="1">
      <c r="A500" s="394"/>
      <c r="B500" s="394"/>
      <c r="C500" s="394"/>
      <c r="D500" s="394"/>
      <c r="G500" s="394"/>
      <c r="H500" s="394"/>
      <c r="I500" s="394"/>
      <c r="J500" s="394"/>
      <c r="K500" s="394"/>
      <c r="L500" s="394"/>
      <c r="M500" s="394"/>
      <c r="N500" s="394"/>
      <c r="O500" s="394"/>
      <c r="P500" s="394"/>
      <c r="Q500" s="475"/>
      <c r="R500" s="475"/>
      <c r="S500" s="394"/>
      <c r="T500" s="394"/>
      <c r="U500" s="394"/>
      <c r="V500" s="394"/>
      <c r="Y500" s="477"/>
      <c r="Z500" s="477"/>
      <c r="AA500" s="394"/>
      <c r="AB500" s="394"/>
    </row>
    <row r="501" spans="8:8" ht="15.75" customHeight="1">
      <c r="A501" s="394"/>
      <c r="B501" s="394"/>
      <c r="C501" s="394"/>
      <c r="D501" s="394"/>
      <c r="G501" s="394"/>
      <c r="H501" s="394"/>
      <c r="I501" s="394"/>
      <c r="J501" s="394"/>
      <c r="K501" s="394"/>
      <c r="L501" s="394"/>
      <c r="M501" s="394"/>
      <c r="N501" s="394"/>
      <c r="O501" s="394"/>
      <c r="P501" s="394"/>
      <c r="Q501" s="475"/>
      <c r="R501" s="475"/>
      <c r="S501" s="394"/>
      <c r="T501" s="394"/>
      <c r="U501" s="394"/>
      <c r="V501" s="394"/>
      <c r="Y501" s="477"/>
      <c r="Z501" s="477"/>
      <c r="AA501" s="394"/>
      <c r="AB501" s="394"/>
    </row>
    <row r="502" spans="8:8" ht="15.75" customHeight="1">
      <c r="A502" s="394"/>
      <c r="B502" s="394"/>
      <c r="C502" s="394"/>
      <c r="D502" s="394"/>
      <c r="G502" s="394"/>
      <c r="H502" s="394"/>
      <c r="I502" s="394"/>
      <c r="J502" s="394"/>
      <c r="K502" s="394"/>
      <c r="L502" s="394"/>
      <c r="M502" s="394"/>
      <c r="N502" s="394"/>
      <c r="O502" s="394"/>
      <c r="P502" s="394"/>
      <c r="Q502" s="475"/>
      <c r="R502" s="475"/>
      <c r="S502" s="394"/>
      <c r="T502" s="394"/>
      <c r="U502" s="394"/>
      <c r="V502" s="394"/>
      <c r="Y502" s="477"/>
      <c r="Z502" s="477"/>
      <c r="AA502" s="394"/>
      <c r="AB502" s="394"/>
    </row>
    <row r="503" spans="8:8" ht="15.75" customHeight="1">
      <c r="A503" s="394"/>
      <c r="B503" s="394"/>
      <c r="C503" s="394"/>
      <c r="D503" s="394"/>
      <c r="G503" s="394"/>
      <c r="H503" s="394"/>
      <c r="I503" s="394"/>
      <c r="J503" s="394"/>
      <c r="K503" s="394"/>
      <c r="L503" s="394"/>
      <c r="M503" s="394"/>
      <c r="N503" s="394"/>
      <c r="O503" s="394"/>
      <c r="P503" s="394"/>
      <c r="Q503" s="475"/>
      <c r="R503" s="475"/>
      <c r="S503" s="394"/>
      <c r="T503" s="394"/>
      <c r="U503" s="394"/>
      <c r="V503" s="394"/>
      <c r="Y503" s="477"/>
      <c r="Z503" s="477"/>
      <c r="AA503" s="394"/>
      <c r="AB503" s="394"/>
    </row>
    <row r="504" spans="8:8" ht="15.75" customHeight="1">
      <c r="A504" s="394"/>
      <c r="B504" s="394"/>
      <c r="C504" s="394"/>
      <c r="D504" s="394"/>
      <c r="G504" s="394"/>
      <c r="H504" s="394"/>
      <c r="I504" s="394"/>
      <c r="J504" s="394"/>
      <c r="K504" s="394"/>
      <c r="L504" s="394"/>
      <c r="M504" s="394"/>
      <c r="N504" s="394"/>
      <c r="O504" s="394"/>
      <c r="P504" s="394"/>
      <c r="Q504" s="475"/>
      <c r="R504" s="475"/>
      <c r="S504" s="394"/>
      <c r="T504" s="394"/>
      <c r="U504" s="394"/>
      <c r="V504" s="394"/>
      <c r="Y504" s="477"/>
      <c r="Z504" s="477"/>
      <c r="AA504" s="394"/>
      <c r="AB504" s="394"/>
    </row>
    <row r="505" spans="8:8" ht="15.75" customHeight="1">
      <c r="A505" s="394"/>
      <c r="B505" s="394"/>
      <c r="C505" s="394"/>
      <c r="D505" s="394"/>
      <c r="G505" s="394"/>
      <c r="H505" s="394"/>
      <c r="I505" s="394"/>
      <c r="J505" s="394"/>
      <c r="K505" s="394"/>
      <c r="L505" s="394"/>
      <c r="M505" s="394"/>
      <c r="N505" s="394"/>
      <c r="O505" s="394"/>
      <c r="P505" s="394"/>
      <c r="Q505" s="475"/>
      <c r="R505" s="475"/>
      <c r="S505" s="394"/>
      <c r="T505" s="394"/>
      <c r="U505" s="394"/>
      <c r="V505" s="394"/>
      <c r="Y505" s="477"/>
      <c r="Z505" s="477"/>
      <c r="AA505" s="394"/>
      <c r="AB505" s="394"/>
    </row>
    <row r="506" spans="8:8" ht="15.75" customHeight="1">
      <c r="A506" s="394"/>
      <c r="B506" s="394"/>
      <c r="C506" s="394"/>
      <c r="D506" s="394"/>
      <c r="G506" s="394"/>
      <c r="H506" s="394"/>
      <c r="I506" s="394"/>
      <c r="J506" s="394"/>
      <c r="K506" s="394"/>
      <c r="L506" s="394"/>
      <c r="M506" s="394"/>
      <c r="N506" s="394"/>
      <c r="O506" s="394"/>
      <c r="P506" s="394"/>
      <c r="Q506" s="475"/>
      <c r="R506" s="475"/>
      <c r="S506" s="394"/>
      <c r="T506" s="394"/>
      <c r="U506" s="394"/>
      <c r="V506" s="394"/>
      <c r="Y506" s="477"/>
      <c r="Z506" s="477"/>
      <c r="AA506" s="394"/>
      <c r="AB506" s="394"/>
    </row>
    <row r="507" spans="8:8" ht="15.75" customHeight="1">
      <c r="A507" s="394"/>
      <c r="B507" s="394"/>
      <c r="C507" s="394"/>
      <c r="D507" s="394"/>
      <c r="G507" s="394"/>
      <c r="H507" s="394"/>
      <c r="I507" s="394"/>
      <c r="J507" s="394"/>
      <c r="K507" s="394"/>
      <c r="L507" s="394"/>
      <c r="M507" s="394"/>
      <c r="N507" s="394"/>
      <c r="O507" s="394"/>
      <c r="P507" s="394"/>
      <c r="Q507" s="475"/>
      <c r="R507" s="475"/>
      <c r="S507" s="394"/>
      <c r="T507" s="394"/>
      <c r="U507" s="394"/>
      <c r="V507" s="394"/>
      <c r="Y507" s="477"/>
      <c r="Z507" s="477"/>
      <c r="AA507" s="394"/>
      <c r="AB507" s="394"/>
    </row>
    <row r="508" spans="8:8" ht="15.75" customHeight="1">
      <c r="A508" s="394"/>
      <c r="B508" s="394"/>
      <c r="C508" s="394"/>
      <c r="D508" s="394"/>
      <c r="G508" s="394"/>
      <c r="H508" s="394"/>
      <c r="I508" s="394"/>
      <c r="J508" s="394"/>
      <c r="K508" s="394"/>
      <c r="L508" s="394"/>
      <c r="M508" s="394"/>
      <c r="N508" s="394"/>
      <c r="O508" s="394"/>
      <c r="P508" s="394"/>
      <c r="Q508" s="475"/>
      <c r="R508" s="475"/>
      <c r="S508" s="394"/>
      <c r="T508" s="394"/>
      <c r="U508" s="394"/>
      <c r="V508" s="394"/>
      <c r="Y508" s="477"/>
      <c r="Z508" s="477"/>
      <c r="AA508" s="394"/>
      <c r="AB508" s="394"/>
    </row>
    <row r="509" spans="8:8" ht="15.75" customHeight="1">
      <c r="A509" s="394"/>
      <c r="B509" s="394"/>
      <c r="C509" s="394"/>
      <c r="D509" s="394"/>
      <c r="G509" s="394"/>
      <c r="H509" s="394"/>
      <c r="I509" s="394"/>
      <c r="J509" s="394"/>
      <c r="K509" s="394"/>
      <c r="L509" s="394"/>
      <c r="M509" s="394"/>
      <c r="N509" s="394"/>
      <c r="O509" s="394"/>
      <c r="P509" s="394"/>
      <c r="Q509" s="475"/>
      <c r="R509" s="475"/>
      <c r="S509" s="394"/>
      <c r="T509" s="394"/>
      <c r="U509" s="394"/>
      <c r="V509" s="394"/>
      <c r="Y509" s="477"/>
      <c r="Z509" s="477"/>
      <c r="AA509" s="394"/>
      <c r="AB509" s="394"/>
    </row>
    <row r="510" spans="8:8" ht="15.75" customHeight="1">
      <c r="A510" s="394"/>
      <c r="B510" s="394"/>
      <c r="C510" s="394"/>
      <c r="D510" s="394"/>
      <c r="G510" s="394"/>
      <c r="H510" s="394"/>
      <c r="I510" s="394"/>
      <c r="J510" s="394"/>
      <c r="K510" s="394"/>
      <c r="L510" s="394"/>
      <c r="M510" s="394"/>
      <c r="N510" s="394"/>
      <c r="O510" s="394"/>
      <c r="P510" s="394"/>
      <c r="Q510" s="475"/>
      <c r="R510" s="475"/>
      <c r="S510" s="394"/>
      <c r="T510" s="394"/>
      <c r="U510" s="394"/>
      <c r="V510" s="394"/>
      <c r="Y510" s="477"/>
      <c r="Z510" s="477"/>
      <c r="AA510" s="394"/>
      <c r="AB510" s="394"/>
    </row>
    <row r="511" spans="8:8" ht="15.75" customHeight="1">
      <c r="A511" s="394"/>
      <c r="B511" s="394"/>
      <c r="C511" s="394"/>
      <c r="D511" s="394"/>
      <c r="G511" s="394"/>
      <c r="H511" s="394"/>
      <c r="I511" s="394"/>
      <c r="J511" s="394"/>
      <c r="K511" s="394"/>
      <c r="L511" s="394"/>
      <c r="M511" s="394"/>
      <c r="N511" s="394"/>
      <c r="O511" s="394"/>
      <c r="P511" s="394"/>
      <c r="Q511" s="475"/>
      <c r="R511" s="475"/>
      <c r="S511" s="394"/>
      <c r="T511" s="394"/>
      <c r="U511" s="394"/>
      <c r="V511" s="394"/>
      <c r="Y511" s="477"/>
      <c r="Z511" s="477"/>
      <c r="AA511" s="394"/>
      <c r="AB511" s="394"/>
    </row>
    <row r="512" spans="8:8" ht="15.75" customHeight="1">
      <c r="A512" s="394"/>
      <c r="B512" s="394"/>
      <c r="C512" s="394"/>
      <c r="D512" s="394"/>
      <c r="G512" s="394"/>
      <c r="H512" s="394"/>
      <c r="I512" s="394"/>
      <c r="J512" s="394"/>
      <c r="K512" s="394"/>
      <c r="L512" s="394"/>
      <c r="M512" s="394"/>
      <c r="N512" s="394"/>
      <c r="O512" s="394"/>
      <c r="P512" s="394"/>
      <c r="Q512" s="475"/>
      <c r="R512" s="475"/>
      <c r="S512" s="394"/>
      <c r="T512" s="394"/>
      <c r="U512" s="394"/>
      <c r="V512" s="394"/>
      <c r="Y512" s="477"/>
      <c r="Z512" s="477"/>
      <c r="AA512" s="394"/>
      <c r="AB512" s="394"/>
    </row>
    <row r="513" spans="8:8" ht="15.75" customHeight="1">
      <c r="A513" s="394"/>
      <c r="B513" s="394"/>
      <c r="C513" s="394"/>
      <c r="D513" s="394"/>
      <c r="G513" s="394"/>
      <c r="H513" s="394"/>
      <c r="I513" s="394"/>
      <c r="J513" s="394"/>
      <c r="K513" s="394"/>
      <c r="L513" s="394"/>
      <c r="M513" s="394"/>
      <c r="N513" s="394"/>
      <c r="O513" s="394"/>
      <c r="P513" s="394"/>
      <c r="Q513" s="475"/>
      <c r="R513" s="475"/>
      <c r="S513" s="394"/>
      <c r="T513" s="394"/>
      <c r="U513" s="394"/>
      <c r="V513" s="394"/>
      <c r="Y513" s="477"/>
      <c r="Z513" s="477"/>
      <c r="AA513" s="394"/>
      <c r="AB513" s="394"/>
    </row>
    <row r="514" spans="8:8" ht="15.75" customHeight="1">
      <c r="A514" s="394"/>
      <c r="B514" s="394"/>
      <c r="C514" s="394"/>
      <c r="D514" s="394"/>
      <c r="G514" s="394"/>
      <c r="H514" s="394"/>
      <c r="I514" s="394"/>
      <c r="J514" s="394"/>
      <c r="K514" s="394"/>
      <c r="L514" s="394"/>
      <c r="M514" s="394"/>
      <c r="N514" s="394"/>
      <c r="O514" s="394"/>
      <c r="P514" s="394"/>
      <c r="Q514" s="475"/>
      <c r="R514" s="475"/>
      <c r="S514" s="394"/>
      <c r="T514" s="394"/>
      <c r="U514" s="394"/>
      <c r="V514" s="394"/>
      <c r="Y514" s="477"/>
      <c r="Z514" s="477"/>
      <c r="AA514" s="394"/>
      <c r="AB514" s="394"/>
    </row>
    <row r="515" spans="8:8" ht="15.75" customHeight="1">
      <c r="A515" s="394"/>
      <c r="B515" s="394"/>
      <c r="C515" s="394"/>
      <c r="D515" s="394"/>
      <c r="G515" s="394"/>
      <c r="H515" s="394"/>
      <c r="I515" s="394"/>
      <c r="J515" s="394"/>
      <c r="K515" s="394"/>
      <c r="L515" s="394"/>
      <c r="M515" s="394"/>
      <c r="N515" s="394"/>
      <c r="O515" s="394"/>
      <c r="P515" s="394"/>
      <c r="Q515" s="475"/>
      <c r="R515" s="475"/>
      <c r="S515" s="394"/>
      <c r="T515" s="394"/>
      <c r="U515" s="394"/>
      <c r="V515" s="394"/>
      <c r="Y515" s="477"/>
      <c r="Z515" s="477"/>
      <c r="AA515" s="394"/>
      <c r="AB515" s="394"/>
    </row>
    <row r="516" spans="8:8" ht="15.75" customHeight="1">
      <c r="A516" s="394"/>
      <c r="B516" s="394"/>
      <c r="C516" s="394"/>
      <c r="D516" s="394"/>
      <c r="G516" s="394"/>
      <c r="H516" s="394"/>
      <c r="I516" s="394"/>
      <c r="J516" s="394"/>
      <c r="K516" s="394"/>
      <c r="L516" s="394"/>
      <c r="M516" s="394"/>
      <c r="N516" s="394"/>
      <c r="O516" s="394"/>
      <c r="P516" s="394"/>
      <c r="Q516" s="475"/>
      <c r="R516" s="475"/>
      <c r="S516" s="394"/>
      <c r="T516" s="394"/>
      <c r="U516" s="394"/>
      <c r="V516" s="394"/>
      <c r="Y516" s="477"/>
      <c r="Z516" s="477"/>
      <c r="AA516" s="394"/>
      <c r="AB516" s="394"/>
    </row>
    <row r="517" spans="8:8" ht="15.75" customHeight="1">
      <c r="A517" s="394"/>
      <c r="B517" s="394"/>
      <c r="C517" s="394"/>
      <c r="D517" s="394"/>
      <c r="G517" s="394"/>
      <c r="H517" s="394"/>
      <c r="I517" s="394"/>
      <c r="J517" s="394"/>
      <c r="K517" s="394"/>
      <c r="L517" s="394"/>
      <c r="M517" s="394"/>
      <c r="N517" s="394"/>
      <c r="O517" s="394"/>
      <c r="P517" s="394"/>
      <c r="Q517" s="475"/>
      <c r="R517" s="475"/>
      <c r="S517" s="394"/>
      <c r="T517" s="394"/>
      <c r="U517" s="394"/>
      <c r="V517" s="394"/>
      <c r="Y517" s="477"/>
      <c r="Z517" s="477"/>
      <c r="AA517" s="394"/>
      <c r="AB517" s="394"/>
    </row>
    <row r="518" spans="8:8" ht="15.75" customHeight="1">
      <c r="A518" s="394"/>
      <c r="B518" s="394"/>
      <c r="C518" s="394"/>
      <c r="D518" s="394"/>
      <c r="G518" s="394"/>
      <c r="H518" s="394"/>
      <c r="I518" s="394"/>
      <c r="J518" s="394"/>
      <c r="K518" s="394"/>
      <c r="L518" s="394"/>
      <c r="M518" s="394"/>
      <c r="N518" s="394"/>
      <c r="O518" s="394"/>
      <c r="P518" s="394"/>
      <c r="Q518" s="475"/>
      <c r="R518" s="475"/>
      <c r="S518" s="394"/>
      <c r="T518" s="394"/>
      <c r="U518" s="394"/>
      <c r="V518" s="394"/>
      <c r="Y518" s="477"/>
      <c r="Z518" s="477"/>
      <c r="AA518" s="394"/>
      <c r="AB518" s="394"/>
    </row>
    <row r="519" spans="8:8" ht="15.75" customHeight="1">
      <c r="A519" s="394"/>
      <c r="B519" s="394"/>
      <c r="C519" s="394"/>
      <c r="D519" s="394"/>
      <c r="G519" s="394"/>
      <c r="H519" s="394"/>
      <c r="I519" s="394"/>
      <c r="J519" s="394"/>
      <c r="K519" s="394"/>
      <c r="L519" s="394"/>
      <c r="M519" s="394"/>
      <c r="N519" s="394"/>
      <c r="O519" s="394"/>
      <c r="P519" s="394"/>
      <c r="Q519" s="475"/>
      <c r="R519" s="475"/>
      <c r="S519" s="394"/>
      <c r="T519" s="394"/>
      <c r="U519" s="394"/>
      <c r="V519" s="394"/>
      <c r="Y519" s="477"/>
      <c r="Z519" s="477"/>
      <c r="AA519" s="394"/>
      <c r="AB519" s="394"/>
    </row>
    <row r="520" spans="8:8" ht="15.75" customHeight="1">
      <c r="A520" s="394"/>
      <c r="B520" s="394"/>
      <c r="C520" s="394"/>
      <c r="D520" s="394"/>
      <c r="G520" s="394"/>
      <c r="H520" s="394"/>
      <c r="I520" s="394"/>
      <c r="J520" s="394"/>
      <c r="K520" s="394"/>
      <c r="L520" s="394"/>
      <c r="M520" s="394"/>
      <c r="N520" s="394"/>
      <c r="O520" s="394"/>
      <c r="P520" s="394"/>
      <c r="Q520" s="475"/>
      <c r="R520" s="475"/>
      <c r="S520" s="394"/>
      <c r="T520" s="394"/>
      <c r="U520" s="394"/>
      <c r="V520" s="394"/>
      <c r="Y520" s="477"/>
      <c r="Z520" s="477"/>
      <c r="AA520" s="394"/>
      <c r="AB520" s="394"/>
    </row>
    <row r="521" spans="8:8" ht="15.75" customHeight="1">
      <c r="A521" s="394"/>
      <c r="B521" s="394"/>
      <c r="C521" s="394"/>
      <c r="D521" s="394"/>
      <c r="G521" s="394"/>
      <c r="H521" s="394"/>
      <c r="I521" s="394"/>
      <c r="J521" s="394"/>
      <c r="K521" s="394"/>
      <c r="L521" s="394"/>
      <c r="M521" s="394"/>
      <c r="N521" s="394"/>
      <c r="O521" s="394"/>
      <c r="P521" s="394"/>
      <c r="Q521" s="475"/>
      <c r="R521" s="475"/>
      <c r="S521" s="394"/>
      <c r="T521" s="394"/>
      <c r="U521" s="394"/>
      <c r="V521" s="394"/>
      <c r="Y521" s="477"/>
      <c r="Z521" s="477"/>
      <c r="AA521" s="394"/>
      <c r="AB521" s="394"/>
    </row>
    <row r="522" spans="8:8" ht="15.75" customHeight="1">
      <c r="A522" s="394"/>
      <c r="B522" s="394"/>
      <c r="C522" s="394"/>
      <c r="D522" s="394"/>
      <c r="G522" s="394"/>
      <c r="H522" s="394"/>
      <c r="I522" s="394"/>
      <c r="J522" s="394"/>
      <c r="K522" s="394"/>
      <c r="L522" s="394"/>
      <c r="M522" s="394"/>
      <c r="N522" s="394"/>
      <c r="O522" s="394"/>
      <c r="P522" s="394"/>
      <c r="Q522" s="475"/>
      <c r="R522" s="475"/>
      <c r="S522" s="394"/>
      <c r="T522" s="394"/>
      <c r="U522" s="394"/>
      <c r="V522" s="394"/>
      <c r="Y522" s="477"/>
      <c r="Z522" s="477"/>
      <c r="AA522" s="394"/>
      <c r="AB522" s="394"/>
    </row>
    <row r="523" spans="8:8" ht="15.75" customHeight="1">
      <c r="A523" s="394"/>
      <c r="B523" s="394"/>
      <c r="C523" s="394"/>
      <c r="D523" s="394"/>
      <c r="G523" s="394"/>
      <c r="H523" s="394"/>
      <c r="I523" s="394"/>
      <c r="J523" s="394"/>
      <c r="K523" s="394"/>
      <c r="L523" s="394"/>
      <c r="M523" s="394"/>
      <c r="N523" s="394"/>
      <c r="O523" s="394"/>
      <c r="P523" s="394"/>
      <c r="Q523" s="475"/>
      <c r="R523" s="475"/>
      <c r="S523" s="394"/>
      <c r="T523" s="394"/>
      <c r="U523" s="394"/>
      <c r="V523" s="394"/>
      <c r="Y523" s="477"/>
      <c r="Z523" s="477"/>
      <c r="AA523" s="394"/>
      <c r="AB523" s="394"/>
    </row>
    <row r="524" spans="8:8" ht="15.75" customHeight="1">
      <c r="A524" s="394"/>
      <c r="B524" s="394"/>
      <c r="C524" s="394"/>
      <c r="D524" s="394"/>
      <c r="G524" s="394"/>
      <c r="H524" s="394"/>
      <c r="I524" s="394"/>
      <c r="J524" s="394"/>
      <c r="K524" s="394"/>
      <c r="L524" s="394"/>
      <c r="M524" s="394"/>
      <c r="N524" s="394"/>
      <c r="O524" s="394"/>
      <c r="P524" s="394"/>
      <c r="Q524" s="475"/>
      <c r="R524" s="475"/>
      <c r="S524" s="394"/>
      <c r="T524" s="394"/>
      <c r="U524" s="394"/>
      <c r="V524" s="394"/>
      <c r="Y524" s="477"/>
      <c r="Z524" s="477"/>
      <c r="AA524" s="394"/>
      <c r="AB524" s="394"/>
    </row>
    <row r="525" spans="8:8" ht="15.75" customHeight="1">
      <c r="A525" s="394"/>
      <c r="B525" s="394"/>
      <c r="C525" s="394"/>
      <c r="D525" s="394"/>
      <c r="G525" s="394"/>
      <c r="H525" s="394"/>
      <c r="I525" s="394"/>
      <c r="J525" s="394"/>
      <c r="K525" s="394"/>
      <c r="L525" s="394"/>
      <c r="M525" s="394"/>
      <c r="N525" s="394"/>
      <c r="O525" s="394"/>
      <c r="P525" s="394"/>
      <c r="Q525" s="475"/>
      <c r="R525" s="475"/>
      <c r="S525" s="394"/>
      <c r="T525" s="394"/>
      <c r="U525" s="394"/>
      <c r="V525" s="394"/>
      <c r="Y525" s="477"/>
      <c r="Z525" s="477"/>
      <c r="AA525" s="394"/>
      <c r="AB525" s="394"/>
    </row>
    <row r="526" spans="8:8" ht="15.75" customHeight="1">
      <c r="A526" s="394"/>
      <c r="B526" s="394"/>
      <c r="C526" s="394"/>
      <c r="D526" s="394"/>
      <c r="G526" s="394"/>
      <c r="H526" s="394"/>
      <c r="I526" s="394"/>
      <c r="J526" s="394"/>
      <c r="K526" s="394"/>
      <c r="L526" s="394"/>
      <c r="M526" s="394"/>
      <c r="N526" s="394"/>
      <c r="O526" s="394"/>
      <c r="P526" s="394"/>
      <c r="Q526" s="475"/>
      <c r="R526" s="475"/>
      <c r="S526" s="394"/>
      <c r="T526" s="394"/>
      <c r="U526" s="394"/>
      <c r="V526" s="394"/>
      <c r="Y526" s="477"/>
      <c r="Z526" s="477"/>
      <c r="AA526" s="394"/>
      <c r="AB526" s="394"/>
    </row>
    <row r="527" spans="8:8" ht="15.75" customHeight="1">
      <c r="A527" s="394"/>
      <c r="B527" s="394"/>
      <c r="C527" s="394"/>
      <c r="D527" s="394"/>
      <c r="G527" s="394"/>
      <c r="H527" s="394"/>
      <c r="I527" s="394"/>
      <c r="J527" s="394"/>
      <c r="K527" s="394"/>
      <c r="L527" s="394"/>
      <c r="M527" s="394"/>
      <c r="N527" s="394"/>
      <c r="O527" s="394"/>
      <c r="P527" s="394"/>
      <c r="Q527" s="475"/>
      <c r="R527" s="475"/>
      <c r="S527" s="394"/>
      <c r="T527" s="394"/>
      <c r="U527" s="394"/>
      <c r="V527" s="394"/>
      <c r="Y527" s="477"/>
      <c r="Z527" s="477"/>
      <c r="AA527" s="394"/>
      <c r="AB527" s="394"/>
    </row>
    <row r="528" spans="8:8" ht="15.75" customHeight="1">
      <c r="A528" s="394"/>
      <c r="B528" s="394"/>
      <c r="C528" s="394"/>
      <c r="D528" s="394"/>
      <c r="G528" s="394"/>
      <c r="H528" s="394"/>
      <c r="I528" s="394"/>
      <c r="J528" s="394"/>
      <c r="K528" s="394"/>
      <c r="L528" s="394"/>
      <c r="M528" s="394"/>
      <c r="N528" s="394"/>
      <c r="O528" s="394"/>
      <c r="P528" s="394"/>
      <c r="Q528" s="475"/>
      <c r="R528" s="475"/>
      <c r="S528" s="394"/>
      <c r="T528" s="394"/>
      <c r="U528" s="394"/>
      <c r="V528" s="394"/>
      <c r="Y528" s="477"/>
      <c r="Z528" s="477"/>
      <c r="AA528" s="394"/>
      <c r="AB528" s="394"/>
    </row>
    <row r="529" spans="8:8" ht="15.75" customHeight="1">
      <c r="A529" s="394"/>
      <c r="B529" s="394"/>
      <c r="C529" s="394"/>
      <c r="D529" s="394"/>
      <c r="G529" s="394"/>
      <c r="H529" s="394"/>
      <c r="I529" s="394"/>
      <c r="J529" s="394"/>
      <c r="K529" s="394"/>
      <c r="L529" s="394"/>
      <c r="M529" s="394"/>
      <c r="N529" s="394"/>
      <c r="O529" s="394"/>
      <c r="P529" s="394"/>
      <c r="Q529" s="475"/>
      <c r="R529" s="475"/>
      <c r="S529" s="394"/>
      <c r="T529" s="394"/>
      <c r="U529" s="394"/>
      <c r="V529" s="394"/>
      <c r="Y529" s="477"/>
      <c r="Z529" s="477"/>
      <c r="AA529" s="394"/>
      <c r="AB529" s="394"/>
    </row>
    <row r="530" spans="8:8" ht="15.75" customHeight="1">
      <c r="A530" s="394"/>
      <c r="B530" s="394"/>
      <c r="C530" s="394"/>
      <c r="D530" s="394"/>
      <c r="G530" s="394"/>
      <c r="H530" s="394"/>
      <c r="I530" s="394"/>
      <c r="J530" s="394"/>
      <c r="K530" s="394"/>
      <c r="L530" s="394"/>
      <c r="M530" s="394"/>
      <c r="N530" s="394"/>
      <c r="O530" s="394"/>
      <c r="P530" s="394"/>
      <c r="Q530" s="475"/>
      <c r="R530" s="475"/>
      <c r="S530" s="394"/>
      <c r="T530" s="394"/>
      <c r="U530" s="394"/>
      <c r="V530" s="394"/>
      <c r="Y530" s="477"/>
      <c r="Z530" s="477"/>
      <c r="AA530" s="394"/>
      <c r="AB530" s="394"/>
    </row>
    <row r="531" spans="8:8" ht="15.75" customHeight="1">
      <c r="A531" s="394"/>
      <c r="B531" s="394"/>
      <c r="C531" s="394"/>
      <c r="D531" s="394"/>
      <c r="G531" s="394"/>
      <c r="H531" s="394"/>
      <c r="I531" s="394"/>
      <c r="J531" s="394"/>
      <c r="K531" s="394"/>
      <c r="L531" s="394"/>
      <c r="M531" s="394"/>
      <c r="N531" s="394"/>
      <c r="O531" s="394"/>
      <c r="P531" s="394"/>
      <c r="Q531" s="475"/>
      <c r="R531" s="475"/>
      <c r="S531" s="394"/>
      <c r="T531" s="394"/>
      <c r="U531" s="394"/>
      <c r="V531" s="394"/>
      <c r="Y531" s="477"/>
      <c r="Z531" s="477"/>
      <c r="AA531" s="394"/>
      <c r="AB531" s="394"/>
    </row>
    <row r="532" spans="8:8" ht="15.75" customHeight="1">
      <c r="A532" s="394"/>
      <c r="B532" s="394"/>
      <c r="C532" s="394"/>
      <c r="D532" s="394"/>
      <c r="G532" s="394"/>
      <c r="H532" s="394"/>
      <c r="I532" s="394"/>
      <c r="J532" s="394"/>
      <c r="K532" s="394"/>
      <c r="L532" s="394"/>
      <c r="M532" s="394"/>
      <c r="N532" s="394"/>
      <c r="O532" s="394"/>
      <c r="P532" s="394"/>
      <c r="Q532" s="475"/>
      <c r="R532" s="475"/>
      <c r="S532" s="394"/>
      <c r="T532" s="394"/>
      <c r="U532" s="394"/>
      <c r="V532" s="394"/>
      <c r="Y532" s="477"/>
      <c r="Z532" s="477"/>
      <c r="AA532" s="394"/>
      <c r="AB532" s="394"/>
    </row>
    <row r="533" spans="8:8" ht="15.75" customHeight="1">
      <c r="A533" s="394"/>
      <c r="B533" s="394"/>
      <c r="C533" s="394"/>
      <c r="D533" s="394"/>
      <c r="G533" s="394"/>
      <c r="H533" s="394"/>
      <c r="I533" s="394"/>
      <c r="J533" s="394"/>
      <c r="K533" s="394"/>
      <c r="L533" s="394"/>
      <c r="M533" s="394"/>
      <c r="N533" s="394"/>
      <c r="O533" s="394"/>
      <c r="P533" s="394"/>
      <c r="Q533" s="475"/>
      <c r="R533" s="475"/>
      <c r="S533" s="394"/>
      <c r="T533" s="394"/>
      <c r="U533" s="394"/>
      <c r="V533" s="394"/>
      <c r="Y533" s="477"/>
      <c r="Z533" s="477"/>
      <c r="AA533" s="394"/>
      <c r="AB533" s="394"/>
    </row>
    <row r="534" spans="8:8" ht="15.75" customHeight="1">
      <c r="A534" s="394"/>
      <c r="B534" s="394"/>
      <c r="C534" s="394"/>
      <c r="D534" s="394"/>
      <c r="G534" s="394"/>
      <c r="H534" s="394"/>
      <c r="I534" s="394"/>
      <c r="J534" s="394"/>
      <c r="K534" s="394"/>
      <c r="L534" s="394"/>
      <c r="M534" s="394"/>
      <c r="N534" s="394"/>
      <c r="O534" s="394"/>
      <c r="P534" s="394"/>
      <c r="Q534" s="475"/>
      <c r="R534" s="475"/>
      <c r="S534" s="394"/>
      <c r="T534" s="394"/>
      <c r="U534" s="394"/>
      <c r="V534" s="394"/>
      <c r="Y534" s="477"/>
      <c r="Z534" s="477"/>
      <c r="AA534" s="394"/>
      <c r="AB534" s="394"/>
    </row>
    <row r="535" spans="8:8" ht="15.75" customHeight="1">
      <c r="A535" s="394"/>
      <c r="B535" s="394"/>
      <c r="C535" s="394"/>
      <c r="D535" s="394"/>
      <c r="G535" s="394"/>
      <c r="H535" s="394"/>
      <c r="I535" s="394"/>
      <c r="J535" s="394"/>
      <c r="K535" s="394"/>
      <c r="L535" s="394"/>
      <c r="M535" s="394"/>
      <c r="N535" s="394"/>
      <c r="O535" s="394"/>
      <c r="P535" s="394"/>
      <c r="Q535" s="475"/>
      <c r="R535" s="475"/>
      <c r="S535" s="394"/>
      <c r="T535" s="394"/>
      <c r="U535" s="394"/>
      <c r="V535" s="394"/>
      <c r="Y535" s="477"/>
      <c r="Z535" s="477"/>
      <c r="AA535" s="394"/>
      <c r="AB535" s="394"/>
    </row>
    <row r="536" spans="8:8" ht="15.75" customHeight="1">
      <c r="A536" s="394"/>
      <c r="B536" s="394"/>
      <c r="C536" s="394"/>
      <c r="D536" s="394"/>
      <c r="G536" s="394"/>
      <c r="H536" s="394"/>
      <c r="I536" s="394"/>
      <c r="J536" s="394"/>
      <c r="K536" s="394"/>
      <c r="L536" s="394"/>
      <c r="M536" s="394"/>
      <c r="N536" s="394"/>
      <c r="O536" s="394"/>
      <c r="P536" s="394"/>
      <c r="Q536" s="475"/>
      <c r="R536" s="475"/>
      <c r="S536" s="394"/>
      <c r="T536" s="394"/>
      <c r="U536" s="394"/>
      <c r="V536" s="394"/>
      <c r="Y536" s="477"/>
      <c r="Z536" s="477"/>
      <c r="AA536" s="394"/>
      <c r="AB536" s="394"/>
    </row>
    <row r="537" spans="8:8" ht="15.75" customHeight="1">
      <c r="A537" s="394"/>
      <c r="B537" s="394"/>
      <c r="C537" s="394"/>
      <c r="D537" s="394"/>
      <c r="G537" s="394"/>
      <c r="H537" s="394"/>
      <c r="I537" s="394"/>
      <c r="J537" s="394"/>
      <c r="K537" s="394"/>
      <c r="L537" s="394"/>
      <c r="M537" s="394"/>
      <c r="N537" s="394"/>
      <c r="O537" s="394"/>
      <c r="P537" s="394"/>
      <c r="Q537" s="475"/>
      <c r="R537" s="475"/>
      <c r="S537" s="394"/>
      <c r="T537" s="394"/>
      <c r="U537" s="394"/>
      <c r="V537" s="394"/>
      <c r="Y537" s="477"/>
      <c r="Z537" s="477"/>
      <c r="AA537" s="394"/>
      <c r="AB537" s="394"/>
    </row>
    <row r="538" spans="8:8" ht="15.75" customHeight="1">
      <c r="A538" s="394"/>
      <c r="B538" s="394"/>
      <c r="C538" s="394"/>
      <c r="D538" s="394"/>
      <c r="G538" s="394"/>
      <c r="H538" s="394"/>
      <c r="I538" s="394"/>
      <c r="J538" s="394"/>
      <c r="K538" s="394"/>
      <c r="L538" s="394"/>
      <c r="M538" s="394"/>
      <c r="N538" s="394"/>
      <c r="O538" s="394"/>
      <c r="P538" s="394"/>
      <c r="Q538" s="475"/>
      <c r="R538" s="475"/>
      <c r="S538" s="394"/>
      <c r="T538" s="394"/>
      <c r="U538" s="394"/>
      <c r="V538" s="394"/>
      <c r="Y538" s="477"/>
      <c r="Z538" s="477"/>
      <c r="AA538" s="394"/>
      <c r="AB538" s="394"/>
    </row>
    <row r="539" spans="8:8" ht="15.75" customHeight="1">
      <c r="A539" s="394"/>
      <c r="B539" s="394"/>
      <c r="C539" s="394"/>
      <c r="D539" s="394"/>
      <c r="G539" s="394"/>
      <c r="H539" s="394"/>
      <c r="I539" s="394"/>
      <c r="J539" s="394"/>
      <c r="K539" s="394"/>
      <c r="L539" s="394"/>
      <c r="M539" s="394"/>
      <c r="N539" s="394"/>
      <c r="O539" s="394"/>
      <c r="P539" s="394"/>
      <c r="Q539" s="475"/>
      <c r="R539" s="475"/>
      <c r="S539" s="394"/>
      <c r="T539" s="394"/>
      <c r="U539" s="394"/>
      <c r="V539" s="394"/>
      <c r="Y539" s="477"/>
      <c r="Z539" s="477"/>
      <c r="AA539" s="394"/>
      <c r="AB539" s="394"/>
    </row>
    <row r="540" spans="8:8" ht="15.75" customHeight="1">
      <c r="A540" s="394"/>
      <c r="B540" s="394"/>
      <c r="C540" s="394"/>
      <c r="D540" s="394"/>
      <c r="G540" s="394"/>
      <c r="H540" s="394"/>
      <c r="I540" s="394"/>
      <c r="J540" s="394"/>
      <c r="K540" s="394"/>
      <c r="L540" s="394"/>
      <c r="M540" s="394"/>
      <c r="N540" s="394"/>
      <c r="O540" s="394"/>
      <c r="P540" s="394"/>
      <c r="Q540" s="475"/>
      <c r="R540" s="475"/>
      <c r="S540" s="394"/>
      <c r="T540" s="394"/>
      <c r="U540" s="394"/>
      <c r="V540" s="394"/>
      <c r="Y540" s="477"/>
      <c r="Z540" s="477"/>
      <c r="AA540" s="394"/>
      <c r="AB540" s="394"/>
    </row>
    <row r="541" spans="8:8" ht="15.75" customHeight="1">
      <c r="A541" s="394"/>
      <c r="B541" s="394"/>
      <c r="C541" s="394"/>
      <c r="D541" s="394"/>
      <c r="G541" s="394"/>
      <c r="H541" s="394"/>
      <c r="I541" s="394"/>
      <c r="J541" s="394"/>
      <c r="K541" s="394"/>
      <c r="L541" s="394"/>
      <c r="M541" s="394"/>
      <c r="N541" s="394"/>
      <c r="O541" s="394"/>
      <c r="P541" s="394"/>
      <c r="Q541" s="475"/>
      <c r="R541" s="475"/>
      <c r="S541" s="394"/>
      <c r="T541" s="394"/>
      <c r="U541" s="394"/>
      <c r="V541" s="394"/>
      <c r="Y541" s="477"/>
      <c r="Z541" s="477"/>
      <c r="AA541" s="394"/>
      <c r="AB541" s="394"/>
    </row>
    <row r="542" spans="8:8" ht="15.75" customHeight="1">
      <c r="A542" s="394"/>
      <c r="B542" s="394"/>
      <c r="C542" s="394"/>
      <c r="D542" s="394"/>
      <c r="G542" s="394"/>
      <c r="H542" s="394"/>
      <c r="I542" s="394"/>
      <c r="J542" s="394"/>
      <c r="K542" s="394"/>
      <c r="L542" s="394"/>
      <c r="M542" s="394"/>
      <c r="N542" s="394"/>
      <c r="O542" s="394"/>
      <c r="P542" s="394"/>
      <c r="Q542" s="475"/>
      <c r="R542" s="475"/>
      <c r="S542" s="394"/>
      <c r="T542" s="394"/>
      <c r="U542" s="394"/>
      <c r="V542" s="394"/>
      <c r="Y542" s="477"/>
      <c r="Z542" s="477"/>
      <c r="AA542" s="394"/>
      <c r="AB542" s="394"/>
    </row>
    <row r="543" spans="8:8" ht="15.75" customHeight="1">
      <c r="A543" s="394"/>
      <c r="B543" s="394"/>
      <c r="C543" s="394"/>
      <c r="D543" s="394"/>
      <c r="G543" s="394"/>
      <c r="H543" s="394"/>
      <c r="I543" s="394"/>
      <c r="J543" s="394"/>
      <c r="K543" s="394"/>
      <c r="L543" s="394"/>
      <c r="M543" s="394"/>
      <c r="N543" s="394"/>
      <c r="O543" s="394"/>
      <c r="P543" s="394"/>
      <c r="Q543" s="475"/>
      <c r="R543" s="475"/>
      <c r="S543" s="394"/>
      <c r="T543" s="394"/>
      <c r="U543" s="394"/>
      <c r="V543" s="394"/>
      <c r="Y543" s="477"/>
      <c r="Z543" s="477"/>
      <c r="AA543" s="394"/>
      <c r="AB543" s="394"/>
    </row>
    <row r="544" spans="8:8" ht="15.75" customHeight="1">
      <c r="A544" s="394"/>
      <c r="B544" s="394"/>
      <c r="C544" s="394"/>
      <c r="D544" s="394"/>
      <c r="G544" s="394"/>
      <c r="H544" s="394"/>
      <c r="I544" s="394"/>
      <c r="J544" s="394"/>
      <c r="K544" s="394"/>
      <c r="L544" s="394"/>
      <c r="M544" s="394"/>
      <c r="N544" s="394"/>
      <c r="O544" s="394"/>
      <c r="P544" s="394"/>
      <c r="Q544" s="475"/>
      <c r="R544" s="475"/>
      <c r="S544" s="394"/>
      <c r="T544" s="394"/>
      <c r="U544" s="394"/>
      <c r="V544" s="394"/>
      <c r="Y544" s="477"/>
      <c r="Z544" s="477"/>
      <c r="AA544" s="394"/>
      <c r="AB544" s="394"/>
    </row>
    <row r="545" spans="8:8" ht="15.75" customHeight="1">
      <c r="A545" s="394"/>
      <c r="B545" s="394"/>
      <c r="C545" s="394"/>
      <c r="D545" s="394"/>
      <c r="G545" s="394"/>
      <c r="H545" s="394"/>
      <c r="I545" s="394"/>
      <c r="J545" s="394"/>
      <c r="K545" s="394"/>
      <c r="L545" s="394"/>
      <c r="M545" s="394"/>
      <c r="N545" s="394"/>
      <c r="O545" s="394"/>
      <c r="P545" s="394"/>
      <c r="Q545" s="475"/>
      <c r="R545" s="475"/>
      <c r="S545" s="394"/>
      <c r="T545" s="394"/>
      <c r="U545" s="394"/>
      <c r="V545" s="394"/>
      <c r="Y545" s="477"/>
      <c r="Z545" s="477"/>
      <c r="AA545" s="394"/>
      <c r="AB545" s="394"/>
    </row>
    <row r="546" spans="8:8" ht="15.75" customHeight="1">
      <c r="A546" s="394"/>
      <c r="B546" s="394"/>
      <c r="C546" s="394"/>
      <c r="D546" s="394"/>
      <c r="G546" s="394"/>
      <c r="H546" s="394"/>
      <c r="I546" s="394"/>
      <c r="J546" s="394"/>
      <c r="K546" s="394"/>
      <c r="L546" s="394"/>
      <c r="M546" s="394"/>
      <c r="N546" s="394"/>
      <c r="O546" s="394"/>
      <c r="P546" s="394"/>
      <c r="Q546" s="475"/>
      <c r="R546" s="475"/>
      <c r="S546" s="394"/>
      <c r="T546" s="394"/>
      <c r="U546" s="394"/>
      <c r="V546" s="394"/>
      <c r="Y546" s="477"/>
      <c r="Z546" s="477"/>
      <c r="AA546" s="394"/>
      <c r="AB546" s="394"/>
    </row>
    <row r="547" spans="8:8" ht="15.75" customHeight="1">
      <c r="A547" s="394"/>
      <c r="B547" s="394"/>
      <c r="C547" s="394"/>
      <c r="D547" s="394"/>
      <c r="G547" s="394"/>
      <c r="H547" s="394"/>
      <c r="I547" s="394"/>
      <c r="J547" s="394"/>
      <c r="K547" s="394"/>
      <c r="L547" s="394"/>
      <c r="M547" s="394"/>
      <c r="N547" s="394"/>
      <c r="O547" s="394"/>
      <c r="P547" s="394"/>
      <c r="Q547" s="475"/>
      <c r="R547" s="475"/>
      <c r="S547" s="394"/>
      <c r="T547" s="394"/>
      <c r="U547" s="394"/>
      <c r="V547" s="394"/>
      <c r="Y547" s="477"/>
      <c r="Z547" s="477"/>
      <c r="AA547" s="394"/>
      <c r="AB547" s="394"/>
    </row>
    <row r="548" spans="8:8" ht="15.75" customHeight="1">
      <c r="A548" s="394"/>
      <c r="B548" s="394"/>
      <c r="C548" s="394"/>
      <c r="D548" s="394"/>
      <c r="G548" s="394"/>
      <c r="H548" s="394"/>
      <c r="I548" s="394"/>
      <c r="J548" s="394"/>
      <c r="K548" s="394"/>
      <c r="L548" s="394"/>
      <c r="M548" s="394"/>
      <c r="N548" s="394"/>
      <c r="O548" s="394"/>
      <c r="P548" s="394"/>
      <c r="Q548" s="475"/>
      <c r="R548" s="475"/>
      <c r="S548" s="394"/>
      <c r="T548" s="394"/>
      <c r="U548" s="394"/>
      <c r="V548" s="394"/>
      <c r="Y548" s="477"/>
      <c r="Z548" s="477"/>
      <c r="AA548" s="394"/>
      <c r="AB548" s="394"/>
    </row>
    <row r="549" spans="8:8" ht="15.75" customHeight="1">
      <c r="A549" s="394"/>
      <c r="B549" s="394"/>
      <c r="C549" s="394"/>
      <c r="D549" s="394"/>
      <c r="G549" s="394"/>
      <c r="H549" s="394"/>
      <c r="I549" s="394"/>
      <c r="J549" s="394"/>
      <c r="K549" s="394"/>
      <c r="L549" s="394"/>
      <c r="M549" s="394"/>
      <c r="N549" s="394"/>
      <c r="O549" s="394"/>
      <c r="P549" s="394"/>
      <c r="Q549" s="475"/>
      <c r="R549" s="475"/>
      <c r="S549" s="394"/>
      <c r="T549" s="394"/>
      <c r="U549" s="394"/>
      <c r="V549" s="394"/>
      <c r="Y549" s="477"/>
      <c r="Z549" s="477"/>
      <c r="AA549" s="394"/>
      <c r="AB549" s="394"/>
    </row>
    <row r="550" spans="8:8" ht="15.75" customHeight="1">
      <c r="A550" s="394"/>
      <c r="B550" s="394"/>
      <c r="C550" s="394"/>
      <c r="D550" s="394"/>
      <c r="G550" s="394"/>
      <c r="H550" s="394"/>
      <c r="I550" s="394"/>
      <c r="J550" s="394"/>
      <c r="K550" s="394"/>
      <c r="L550" s="394"/>
      <c r="M550" s="394"/>
      <c r="N550" s="394"/>
      <c r="O550" s="394"/>
      <c r="P550" s="394"/>
      <c r="Q550" s="475"/>
      <c r="R550" s="475"/>
      <c r="S550" s="394"/>
      <c r="T550" s="394"/>
      <c r="U550" s="394"/>
      <c r="V550" s="394"/>
      <c r="Y550" s="477"/>
      <c r="Z550" s="477"/>
      <c r="AA550" s="394"/>
      <c r="AB550" s="394"/>
    </row>
    <row r="551" spans="8:8" ht="15.75" customHeight="1">
      <c r="A551" s="394"/>
      <c r="B551" s="394"/>
      <c r="C551" s="394"/>
      <c r="D551" s="394"/>
      <c r="G551" s="394"/>
      <c r="H551" s="394"/>
      <c r="I551" s="394"/>
      <c r="J551" s="394"/>
      <c r="K551" s="394"/>
      <c r="L551" s="394"/>
      <c r="M551" s="394"/>
      <c r="N551" s="394"/>
      <c r="O551" s="394"/>
      <c r="P551" s="394"/>
      <c r="Q551" s="475"/>
      <c r="R551" s="475"/>
      <c r="S551" s="394"/>
      <c r="T551" s="394"/>
      <c r="U551" s="394"/>
      <c r="V551" s="394"/>
      <c r="Y551" s="477"/>
      <c r="Z551" s="477"/>
      <c r="AA551" s="394"/>
      <c r="AB551" s="394"/>
    </row>
    <row r="552" spans="8:8" ht="15.75" customHeight="1">
      <c r="A552" s="394"/>
      <c r="B552" s="394"/>
      <c r="C552" s="394"/>
      <c r="D552" s="394"/>
      <c r="G552" s="394"/>
      <c r="H552" s="394"/>
      <c r="I552" s="394"/>
      <c r="J552" s="394"/>
      <c r="K552" s="394"/>
      <c r="L552" s="394"/>
      <c r="M552" s="394"/>
      <c r="N552" s="394"/>
      <c r="O552" s="394"/>
      <c r="P552" s="394"/>
      <c r="Q552" s="475"/>
      <c r="R552" s="475"/>
      <c r="S552" s="394"/>
      <c r="T552" s="394"/>
      <c r="U552" s="394"/>
      <c r="V552" s="394"/>
      <c r="Y552" s="477"/>
      <c r="Z552" s="477"/>
      <c r="AA552" s="394"/>
      <c r="AB552" s="394"/>
    </row>
    <row r="553" spans="8:8" ht="15.75" customHeight="1">
      <c r="A553" s="394"/>
      <c r="B553" s="394"/>
      <c r="C553" s="394"/>
      <c r="D553" s="394"/>
      <c r="G553" s="394"/>
      <c r="H553" s="394"/>
      <c r="I553" s="394"/>
      <c r="J553" s="394"/>
      <c r="K553" s="394"/>
      <c r="L553" s="394"/>
      <c r="M553" s="394"/>
      <c r="N553" s="394"/>
      <c r="O553" s="394"/>
      <c r="P553" s="394"/>
      <c r="Q553" s="475"/>
      <c r="R553" s="475"/>
      <c r="S553" s="394"/>
      <c r="T553" s="394"/>
      <c r="U553" s="394"/>
      <c r="V553" s="394"/>
      <c r="Y553" s="477"/>
      <c r="Z553" s="477"/>
      <c r="AA553" s="394"/>
      <c r="AB553" s="394"/>
    </row>
    <row r="554" spans="8:8" ht="15.75" customHeight="1">
      <c r="A554" s="394"/>
      <c r="B554" s="394"/>
      <c r="C554" s="394"/>
      <c r="D554" s="394"/>
      <c r="G554" s="394"/>
      <c r="H554" s="394"/>
      <c r="I554" s="394"/>
      <c r="J554" s="394"/>
      <c r="K554" s="394"/>
      <c r="L554" s="394"/>
      <c r="M554" s="394"/>
      <c r="N554" s="394"/>
      <c r="O554" s="394"/>
      <c r="P554" s="394"/>
      <c r="Q554" s="475"/>
      <c r="R554" s="475"/>
      <c r="S554" s="394"/>
      <c r="T554" s="394"/>
      <c r="U554" s="394"/>
      <c r="V554" s="394"/>
      <c r="Y554" s="477"/>
      <c r="Z554" s="477"/>
      <c r="AA554" s="394"/>
      <c r="AB554" s="394"/>
    </row>
    <row r="555" spans="8:8" ht="15.75" customHeight="1">
      <c r="A555" s="394"/>
      <c r="B555" s="394"/>
      <c r="C555" s="394"/>
      <c r="D555" s="394"/>
      <c r="G555" s="394"/>
      <c r="H555" s="394"/>
      <c r="I555" s="394"/>
      <c r="J555" s="394"/>
      <c r="K555" s="394"/>
      <c r="L555" s="394"/>
      <c r="M555" s="394"/>
      <c r="N555" s="394"/>
      <c r="O555" s="394"/>
      <c r="P555" s="394"/>
      <c r="Q555" s="475"/>
      <c r="R555" s="475"/>
      <c r="S555" s="394"/>
      <c r="T555" s="394"/>
      <c r="U555" s="394"/>
      <c r="V555" s="394"/>
      <c r="Y555" s="477"/>
      <c r="Z555" s="477"/>
      <c r="AA555" s="394"/>
      <c r="AB555" s="394"/>
    </row>
    <row r="556" spans="8:8" ht="15.75" customHeight="1">
      <c r="A556" s="394"/>
      <c r="B556" s="394"/>
      <c r="C556" s="394"/>
      <c r="D556" s="394"/>
      <c r="G556" s="394"/>
      <c r="H556" s="394"/>
      <c r="I556" s="394"/>
      <c r="J556" s="394"/>
      <c r="K556" s="394"/>
      <c r="L556" s="394"/>
      <c r="M556" s="394"/>
      <c r="N556" s="394"/>
      <c r="O556" s="394"/>
      <c r="P556" s="394"/>
      <c r="Q556" s="475"/>
      <c r="R556" s="475"/>
      <c r="S556" s="394"/>
      <c r="T556" s="394"/>
      <c r="U556" s="394"/>
      <c r="V556" s="394"/>
      <c r="Y556" s="477"/>
      <c r="Z556" s="477"/>
      <c r="AA556" s="394"/>
      <c r="AB556" s="394"/>
    </row>
    <row r="557" spans="8:8" ht="15.75" customHeight="1">
      <c r="A557" s="394"/>
      <c r="B557" s="394"/>
      <c r="C557" s="394"/>
      <c r="D557" s="394"/>
      <c r="G557" s="394"/>
      <c r="H557" s="394"/>
      <c r="I557" s="394"/>
      <c r="J557" s="394"/>
      <c r="K557" s="394"/>
      <c r="L557" s="394"/>
      <c r="M557" s="394"/>
      <c r="N557" s="394"/>
      <c r="O557" s="394"/>
      <c r="P557" s="394"/>
      <c r="Q557" s="475"/>
      <c r="R557" s="475"/>
      <c r="S557" s="394"/>
      <c r="T557" s="394"/>
      <c r="U557" s="394"/>
      <c r="V557" s="394"/>
      <c r="Y557" s="477"/>
      <c r="Z557" s="477"/>
      <c r="AA557" s="394"/>
      <c r="AB557" s="394"/>
    </row>
    <row r="558" spans="8:8" ht="15.75" customHeight="1">
      <c r="A558" s="394"/>
      <c r="B558" s="394"/>
      <c r="C558" s="394"/>
      <c r="D558" s="394"/>
      <c r="G558" s="394"/>
      <c r="H558" s="394"/>
      <c r="I558" s="394"/>
      <c r="J558" s="394"/>
      <c r="K558" s="394"/>
      <c r="L558" s="394"/>
      <c r="M558" s="394"/>
      <c r="N558" s="394"/>
      <c r="O558" s="394"/>
      <c r="P558" s="394"/>
      <c r="Q558" s="475"/>
      <c r="R558" s="475"/>
      <c r="S558" s="394"/>
      <c r="T558" s="394"/>
      <c r="U558" s="394"/>
      <c r="V558" s="394"/>
      <c r="Y558" s="477"/>
      <c r="Z558" s="477"/>
      <c r="AA558" s="394"/>
      <c r="AB558" s="394"/>
    </row>
    <row r="559" spans="8:8" ht="15.75" customHeight="1">
      <c r="A559" s="394"/>
      <c r="B559" s="394"/>
      <c r="C559" s="394"/>
      <c r="D559" s="394"/>
      <c r="G559" s="394"/>
      <c r="H559" s="394"/>
      <c r="I559" s="394"/>
      <c r="J559" s="394"/>
      <c r="K559" s="394"/>
      <c r="L559" s="394"/>
      <c r="M559" s="394"/>
      <c r="N559" s="394"/>
      <c r="O559" s="394"/>
      <c r="P559" s="394"/>
      <c r="Q559" s="475"/>
      <c r="R559" s="475"/>
      <c r="S559" s="394"/>
      <c r="T559" s="394"/>
      <c r="U559" s="394"/>
      <c r="V559" s="394"/>
      <c r="Y559" s="477"/>
      <c r="Z559" s="477"/>
      <c r="AA559" s="394"/>
      <c r="AB559" s="394"/>
    </row>
    <row r="560" spans="8:8" ht="15.75" customHeight="1">
      <c r="A560" s="394"/>
      <c r="B560" s="394"/>
      <c r="C560" s="394"/>
      <c r="D560" s="394"/>
      <c r="G560" s="394"/>
      <c r="H560" s="394"/>
      <c r="I560" s="394"/>
      <c r="J560" s="394"/>
      <c r="K560" s="394"/>
      <c r="L560" s="394"/>
      <c r="M560" s="394"/>
      <c r="N560" s="394"/>
      <c r="O560" s="394"/>
      <c r="P560" s="394"/>
      <c r="Q560" s="475"/>
      <c r="R560" s="475"/>
      <c r="S560" s="394"/>
      <c r="T560" s="394"/>
      <c r="U560" s="394"/>
      <c r="V560" s="394"/>
      <c r="Y560" s="477"/>
      <c r="Z560" s="477"/>
      <c r="AA560" s="394"/>
      <c r="AB560" s="394"/>
    </row>
    <row r="561" spans="8:8" ht="15.75" customHeight="1">
      <c r="A561" s="394"/>
      <c r="B561" s="394"/>
      <c r="C561" s="394"/>
      <c r="D561" s="394"/>
      <c r="G561" s="394"/>
      <c r="H561" s="394"/>
      <c r="I561" s="394"/>
      <c r="J561" s="394"/>
      <c r="K561" s="394"/>
      <c r="L561" s="394"/>
      <c r="M561" s="394"/>
      <c r="N561" s="394"/>
      <c r="O561" s="394"/>
      <c r="P561" s="394"/>
      <c r="Q561" s="475"/>
      <c r="R561" s="475"/>
      <c r="S561" s="394"/>
      <c r="T561" s="394"/>
      <c r="U561" s="394"/>
      <c r="V561" s="394"/>
      <c r="Y561" s="477"/>
      <c r="Z561" s="477"/>
      <c r="AA561" s="394"/>
      <c r="AB561" s="394"/>
    </row>
    <row r="562" spans="8:8" ht="15.75" customHeight="1">
      <c r="A562" s="394"/>
      <c r="B562" s="394"/>
      <c r="C562" s="394"/>
      <c r="D562" s="394"/>
      <c r="G562" s="394"/>
      <c r="H562" s="394"/>
      <c r="I562" s="394"/>
      <c r="J562" s="394"/>
      <c r="K562" s="394"/>
      <c r="L562" s="394"/>
      <c r="M562" s="394"/>
      <c r="N562" s="394"/>
      <c r="O562" s="394"/>
      <c r="P562" s="394"/>
      <c r="Q562" s="475"/>
      <c r="R562" s="475"/>
      <c r="S562" s="394"/>
      <c r="T562" s="394"/>
      <c r="U562" s="394"/>
      <c r="V562" s="394"/>
      <c r="Y562" s="477"/>
      <c r="Z562" s="477"/>
      <c r="AA562" s="394"/>
      <c r="AB562" s="394"/>
    </row>
    <row r="563" spans="8:8" ht="15.75" customHeight="1">
      <c r="A563" s="394"/>
      <c r="B563" s="394"/>
      <c r="C563" s="394"/>
      <c r="D563" s="394"/>
      <c r="G563" s="394"/>
      <c r="H563" s="394"/>
      <c r="I563" s="394"/>
      <c r="J563" s="394"/>
      <c r="K563" s="394"/>
      <c r="L563" s="394"/>
      <c r="M563" s="394"/>
      <c r="N563" s="394"/>
      <c r="O563" s="394"/>
      <c r="P563" s="394"/>
      <c r="Q563" s="475"/>
      <c r="R563" s="475"/>
      <c r="S563" s="394"/>
      <c r="T563" s="394"/>
      <c r="U563" s="394"/>
      <c r="V563" s="394"/>
      <c r="Y563" s="477"/>
      <c r="Z563" s="477"/>
      <c r="AA563" s="394"/>
      <c r="AB563" s="394"/>
    </row>
    <row r="564" spans="8:8" ht="15.75" customHeight="1">
      <c r="A564" s="394"/>
      <c r="B564" s="394"/>
      <c r="C564" s="394"/>
      <c r="D564" s="394"/>
      <c r="G564" s="394"/>
      <c r="H564" s="394"/>
      <c r="I564" s="394"/>
      <c r="J564" s="394"/>
      <c r="K564" s="394"/>
      <c r="L564" s="394"/>
      <c r="M564" s="394"/>
      <c r="N564" s="394"/>
      <c r="O564" s="394"/>
      <c r="P564" s="394"/>
      <c r="Q564" s="475"/>
      <c r="R564" s="475"/>
      <c r="S564" s="394"/>
      <c r="T564" s="394"/>
      <c r="U564" s="394"/>
      <c r="V564" s="394"/>
      <c r="Y564" s="477"/>
      <c r="Z564" s="477"/>
      <c r="AA564" s="394"/>
      <c r="AB564" s="394"/>
    </row>
    <row r="565" spans="8:8" ht="15.75" customHeight="1">
      <c r="A565" s="394"/>
      <c r="B565" s="394"/>
      <c r="C565" s="394"/>
      <c r="D565" s="394"/>
      <c r="G565" s="394"/>
      <c r="H565" s="394"/>
      <c r="I565" s="394"/>
      <c r="J565" s="394"/>
      <c r="K565" s="394"/>
      <c r="L565" s="394"/>
      <c r="M565" s="394"/>
      <c r="N565" s="394"/>
      <c r="O565" s="394"/>
      <c r="P565" s="394"/>
      <c r="Q565" s="475"/>
      <c r="R565" s="475"/>
      <c r="S565" s="394"/>
      <c r="T565" s="394"/>
      <c r="U565" s="394"/>
      <c r="V565" s="394"/>
      <c r="Y565" s="477"/>
      <c r="Z565" s="477"/>
      <c r="AA565" s="394"/>
      <c r="AB565" s="394"/>
    </row>
    <row r="566" spans="8:8" ht="15.75" customHeight="1">
      <c r="A566" s="394"/>
      <c r="B566" s="394"/>
      <c r="C566" s="394"/>
      <c r="D566" s="394"/>
      <c r="G566" s="394"/>
      <c r="H566" s="394"/>
      <c r="I566" s="394"/>
      <c r="J566" s="394"/>
      <c r="K566" s="394"/>
      <c r="L566" s="394"/>
      <c r="M566" s="394"/>
      <c r="N566" s="394"/>
      <c r="O566" s="394"/>
      <c r="P566" s="394"/>
      <c r="Q566" s="475"/>
      <c r="R566" s="475"/>
      <c r="S566" s="394"/>
      <c r="T566" s="394"/>
      <c r="U566" s="394"/>
      <c r="V566" s="394"/>
      <c r="Y566" s="477"/>
      <c r="Z566" s="477"/>
      <c r="AA566" s="394"/>
      <c r="AB566" s="394"/>
    </row>
    <row r="567" spans="8:8" ht="15.75" customHeight="1">
      <c r="A567" s="394"/>
      <c r="B567" s="394"/>
      <c r="C567" s="394"/>
      <c r="D567" s="394"/>
      <c r="G567" s="394"/>
      <c r="H567" s="394"/>
      <c r="I567" s="394"/>
      <c r="J567" s="394"/>
      <c r="K567" s="394"/>
      <c r="L567" s="394"/>
      <c r="M567" s="394"/>
      <c r="N567" s="394"/>
      <c r="O567" s="394"/>
      <c r="P567" s="394"/>
      <c r="Q567" s="475"/>
      <c r="R567" s="475"/>
      <c r="S567" s="394"/>
      <c r="T567" s="394"/>
      <c r="U567" s="394"/>
      <c r="V567" s="394"/>
      <c r="Y567" s="477"/>
      <c r="Z567" s="477"/>
      <c r="AA567" s="394"/>
      <c r="AB567" s="394"/>
    </row>
    <row r="568" spans="8:8" ht="15.75" customHeight="1">
      <c r="A568" s="394"/>
      <c r="B568" s="394"/>
      <c r="C568" s="394"/>
      <c r="D568" s="394"/>
      <c r="G568" s="394"/>
      <c r="H568" s="394"/>
      <c r="I568" s="394"/>
      <c r="J568" s="394"/>
      <c r="K568" s="394"/>
      <c r="L568" s="394"/>
      <c r="M568" s="394"/>
      <c r="N568" s="394"/>
      <c r="O568" s="394"/>
      <c r="P568" s="394"/>
      <c r="Q568" s="475"/>
      <c r="R568" s="475"/>
      <c r="S568" s="394"/>
      <c r="T568" s="394"/>
      <c r="U568" s="394"/>
      <c r="V568" s="394"/>
      <c r="Y568" s="477"/>
      <c r="Z568" s="477"/>
      <c r="AA568" s="394"/>
      <c r="AB568" s="394"/>
    </row>
    <row r="569" spans="8:8" ht="15.75" customHeight="1">
      <c r="A569" s="394"/>
      <c r="B569" s="394"/>
      <c r="C569" s="394"/>
      <c r="D569" s="394"/>
      <c r="G569" s="394"/>
      <c r="H569" s="394"/>
      <c r="I569" s="394"/>
      <c r="J569" s="394"/>
      <c r="K569" s="394"/>
      <c r="L569" s="394"/>
      <c r="M569" s="394"/>
      <c r="N569" s="394"/>
      <c r="O569" s="394"/>
      <c r="P569" s="394"/>
      <c r="Q569" s="475"/>
      <c r="R569" s="475"/>
      <c r="S569" s="394"/>
      <c r="T569" s="394"/>
      <c r="U569" s="394"/>
      <c r="V569" s="394"/>
      <c r="Y569" s="477"/>
      <c r="Z569" s="477"/>
      <c r="AA569" s="394"/>
      <c r="AB569" s="394"/>
    </row>
    <row r="570" spans="8:8" ht="15.75" customHeight="1">
      <c r="A570" s="394"/>
      <c r="B570" s="394"/>
      <c r="C570" s="394"/>
      <c r="D570" s="394"/>
      <c r="G570" s="394"/>
      <c r="H570" s="394"/>
      <c r="I570" s="394"/>
      <c r="J570" s="394"/>
      <c r="K570" s="394"/>
      <c r="L570" s="394"/>
      <c r="M570" s="394"/>
      <c r="N570" s="394"/>
      <c r="O570" s="394"/>
      <c r="P570" s="394"/>
      <c r="Q570" s="475"/>
      <c r="R570" s="475"/>
      <c r="S570" s="394"/>
      <c r="T570" s="394"/>
      <c r="U570" s="394"/>
      <c r="V570" s="394"/>
      <c r="Y570" s="477"/>
      <c r="Z570" s="477"/>
      <c r="AA570" s="394"/>
      <c r="AB570" s="394"/>
    </row>
    <row r="571" spans="8:8" ht="15.75" customHeight="1">
      <c r="A571" s="394"/>
      <c r="B571" s="394"/>
      <c r="C571" s="394"/>
      <c r="D571" s="394"/>
      <c r="G571" s="394"/>
      <c r="H571" s="394"/>
      <c r="I571" s="394"/>
      <c r="J571" s="394"/>
      <c r="K571" s="394"/>
      <c r="L571" s="394"/>
      <c r="M571" s="394"/>
      <c r="N571" s="394"/>
      <c r="O571" s="394"/>
      <c r="P571" s="394"/>
      <c r="Q571" s="475"/>
      <c r="R571" s="475"/>
      <c r="S571" s="394"/>
      <c r="T571" s="394"/>
      <c r="U571" s="394"/>
      <c r="V571" s="394"/>
      <c r="Y571" s="477"/>
      <c r="Z571" s="477"/>
      <c r="AA571" s="394"/>
      <c r="AB571" s="394"/>
    </row>
    <row r="572" spans="8:8" ht="15.75" customHeight="1">
      <c r="A572" s="394"/>
      <c r="B572" s="394"/>
      <c r="C572" s="394"/>
      <c r="D572" s="394"/>
      <c r="G572" s="394"/>
      <c r="H572" s="394"/>
      <c r="I572" s="394"/>
      <c r="J572" s="394"/>
      <c r="K572" s="394"/>
      <c r="L572" s="394"/>
      <c r="M572" s="394"/>
      <c r="N572" s="394"/>
      <c r="O572" s="394"/>
      <c r="P572" s="394"/>
      <c r="Q572" s="475"/>
      <c r="R572" s="475"/>
      <c r="S572" s="394"/>
      <c r="T572" s="394"/>
      <c r="U572" s="394"/>
      <c r="V572" s="394"/>
      <c r="Y572" s="477"/>
      <c r="Z572" s="477"/>
      <c r="AA572" s="394"/>
      <c r="AB572" s="394"/>
    </row>
    <row r="573" spans="8:8" ht="15.75" customHeight="1">
      <c r="A573" s="394"/>
      <c r="B573" s="394"/>
      <c r="C573" s="394"/>
      <c r="D573" s="394"/>
      <c r="G573" s="394"/>
      <c r="H573" s="394"/>
      <c r="I573" s="394"/>
      <c r="J573" s="394"/>
      <c r="K573" s="394"/>
      <c r="L573" s="394"/>
      <c r="M573" s="394"/>
      <c r="N573" s="394"/>
      <c r="O573" s="394"/>
      <c r="P573" s="394"/>
      <c r="Q573" s="475"/>
      <c r="R573" s="475"/>
      <c r="S573" s="394"/>
      <c r="T573" s="394"/>
      <c r="U573" s="394"/>
      <c r="V573" s="394"/>
      <c r="Y573" s="477"/>
      <c r="Z573" s="477"/>
      <c r="AA573" s="394"/>
      <c r="AB573" s="394"/>
    </row>
    <row r="574" spans="8:8" ht="15.75" customHeight="1">
      <c r="A574" s="394"/>
      <c r="B574" s="394"/>
      <c r="C574" s="394"/>
      <c r="D574" s="394"/>
      <c r="G574" s="394"/>
      <c r="H574" s="394"/>
      <c r="I574" s="394"/>
      <c r="J574" s="394"/>
      <c r="K574" s="394"/>
      <c r="L574" s="394"/>
      <c r="M574" s="394"/>
      <c r="N574" s="394"/>
      <c r="O574" s="394"/>
      <c r="P574" s="394"/>
      <c r="Q574" s="475"/>
      <c r="R574" s="475"/>
      <c r="S574" s="394"/>
      <c r="T574" s="394"/>
      <c r="U574" s="394"/>
      <c r="V574" s="394"/>
      <c r="Y574" s="477"/>
      <c r="Z574" s="477"/>
      <c r="AA574" s="394"/>
      <c r="AB574" s="394"/>
    </row>
    <row r="575" spans="8:8" ht="15.75" customHeight="1">
      <c r="A575" s="394"/>
      <c r="B575" s="394"/>
      <c r="C575" s="394"/>
      <c r="D575" s="394"/>
      <c r="G575" s="394"/>
      <c r="H575" s="394"/>
      <c r="I575" s="394"/>
      <c r="J575" s="394"/>
      <c r="K575" s="394"/>
      <c r="L575" s="394"/>
      <c r="M575" s="394"/>
      <c r="N575" s="394"/>
      <c r="O575" s="394"/>
      <c r="P575" s="394"/>
      <c r="Q575" s="475"/>
      <c r="R575" s="475"/>
      <c r="S575" s="394"/>
      <c r="T575" s="394"/>
      <c r="U575" s="394"/>
      <c r="V575" s="394"/>
      <c r="Y575" s="477"/>
      <c r="Z575" s="477"/>
      <c r="AA575" s="394"/>
      <c r="AB575" s="394"/>
    </row>
    <row r="576" spans="8:8" ht="15.75" customHeight="1">
      <c r="A576" s="394"/>
      <c r="B576" s="394"/>
      <c r="C576" s="394"/>
      <c r="D576" s="394"/>
      <c r="G576" s="394"/>
      <c r="H576" s="394"/>
      <c r="I576" s="394"/>
      <c r="J576" s="394"/>
      <c r="K576" s="394"/>
      <c r="L576" s="394"/>
      <c r="M576" s="394"/>
      <c r="N576" s="394"/>
      <c r="O576" s="394"/>
      <c r="P576" s="394"/>
      <c r="Q576" s="475"/>
      <c r="R576" s="475"/>
      <c r="S576" s="394"/>
      <c r="T576" s="394"/>
      <c r="U576" s="394"/>
      <c r="V576" s="394"/>
      <c r="Y576" s="477"/>
      <c r="Z576" s="477"/>
      <c r="AA576" s="394"/>
      <c r="AB576" s="394"/>
    </row>
    <row r="577" spans="8:8" ht="15.75" customHeight="1">
      <c r="A577" s="394"/>
      <c r="B577" s="394"/>
      <c r="C577" s="394"/>
      <c r="D577" s="394"/>
      <c r="G577" s="394"/>
      <c r="H577" s="394"/>
      <c r="I577" s="394"/>
      <c r="J577" s="394"/>
      <c r="K577" s="394"/>
      <c r="L577" s="394"/>
      <c r="M577" s="394"/>
      <c r="N577" s="394"/>
      <c r="O577" s="394"/>
      <c r="P577" s="394"/>
      <c r="Q577" s="475"/>
      <c r="R577" s="475"/>
      <c r="S577" s="394"/>
      <c r="T577" s="394"/>
      <c r="U577" s="394"/>
      <c r="V577" s="394"/>
      <c r="Y577" s="477"/>
      <c r="Z577" s="477"/>
      <c r="AA577" s="394"/>
      <c r="AB577" s="394"/>
    </row>
    <row r="578" spans="8:8" ht="15.75" customHeight="1">
      <c r="A578" s="394"/>
      <c r="B578" s="394"/>
      <c r="C578" s="394"/>
      <c r="D578" s="394"/>
      <c r="G578" s="394"/>
      <c r="H578" s="394"/>
      <c r="I578" s="394"/>
      <c r="J578" s="394"/>
      <c r="K578" s="394"/>
      <c r="L578" s="394"/>
      <c r="M578" s="394"/>
      <c r="N578" s="394"/>
      <c r="O578" s="394"/>
      <c r="P578" s="394"/>
      <c r="Q578" s="475"/>
      <c r="R578" s="475"/>
      <c r="S578" s="394"/>
      <c r="T578" s="394"/>
      <c r="U578" s="394"/>
      <c r="V578" s="394"/>
      <c r="Y578" s="477"/>
      <c r="Z578" s="477"/>
      <c r="AA578" s="394"/>
      <c r="AB578" s="394"/>
    </row>
    <row r="579" spans="8:8" ht="15.75" customHeight="1">
      <c r="A579" s="394"/>
      <c r="B579" s="394"/>
      <c r="C579" s="394"/>
      <c r="D579" s="394"/>
      <c r="G579" s="394"/>
      <c r="H579" s="394"/>
      <c r="I579" s="394"/>
      <c r="J579" s="394"/>
      <c r="K579" s="394"/>
      <c r="L579" s="394"/>
      <c r="M579" s="394"/>
      <c r="N579" s="394"/>
      <c r="O579" s="394"/>
      <c r="P579" s="394"/>
      <c r="Q579" s="475"/>
      <c r="R579" s="475"/>
      <c r="S579" s="394"/>
      <c r="T579" s="394"/>
      <c r="U579" s="394"/>
      <c r="V579" s="394"/>
      <c r="Y579" s="477"/>
      <c r="Z579" s="477"/>
      <c r="AA579" s="394"/>
      <c r="AB579" s="394"/>
    </row>
    <row r="580" spans="8:8" ht="15.75" customHeight="1">
      <c r="A580" s="394"/>
      <c r="B580" s="394"/>
      <c r="C580" s="394"/>
      <c r="D580" s="394"/>
      <c r="G580" s="394"/>
      <c r="H580" s="394"/>
      <c r="I580" s="394"/>
      <c r="J580" s="394"/>
      <c r="K580" s="394"/>
      <c r="L580" s="394"/>
      <c r="M580" s="394"/>
      <c r="N580" s="394"/>
      <c r="O580" s="394"/>
      <c r="P580" s="394"/>
      <c r="Q580" s="475"/>
      <c r="R580" s="475"/>
      <c r="S580" s="394"/>
      <c r="T580" s="394"/>
      <c r="U580" s="394"/>
      <c r="V580" s="394"/>
      <c r="Y580" s="477"/>
      <c r="Z580" s="477"/>
      <c r="AA580" s="394"/>
      <c r="AB580" s="394"/>
    </row>
    <row r="581" spans="8:8" ht="15.75" customHeight="1">
      <c r="A581" s="394"/>
      <c r="B581" s="394"/>
      <c r="C581" s="394"/>
      <c r="D581" s="394"/>
      <c r="G581" s="394"/>
      <c r="H581" s="394"/>
      <c r="I581" s="394"/>
      <c r="J581" s="394"/>
      <c r="K581" s="394"/>
      <c r="L581" s="394"/>
      <c r="M581" s="394"/>
      <c r="N581" s="394"/>
      <c r="O581" s="394"/>
      <c r="P581" s="394"/>
      <c r="Q581" s="475"/>
      <c r="R581" s="475"/>
      <c r="S581" s="394"/>
      <c r="T581" s="394"/>
      <c r="U581" s="394"/>
      <c r="V581" s="394"/>
      <c r="Y581" s="477"/>
      <c r="Z581" s="477"/>
      <c r="AA581" s="394"/>
      <c r="AB581" s="394"/>
    </row>
    <row r="582" spans="8:8" ht="15.75" customHeight="1">
      <c r="A582" s="394"/>
      <c r="B582" s="394"/>
      <c r="C582" s="394"/>
      <c r="D582" s="394"/>
      <c r="G582" s="394"/>
      <c r="H582" s="394"/>
      <c r="I582" s="394"/>
      <c r="J582" s="394"/>
      <c r="K582" s="394"/>
      <c r="L582" s="394"/>
      <c r="M582" s="394"/>
      <c r="N582" s="394"/>
      <c r="O582" s="394"/>
      <c r="P582" s="394"/>
      <c r="Q582" s="475"/>
      <c r="R582" s="475"/>
      <c r="S582" s="394"/>
      <c r="T582" s="394"/>
      <c r="U582" s="394"/>
      <c r="V582" s="394"/>
      <c r="Y582" s="477"/>
      <c r="Z582" s="477"/>
      <c r="AA582" s="394"/>
      <c r="AB582" s="394"/>
    </row>
    <row r="583" spans="8:8" ht="15.75" customHeight="1">
      <c r="A583" s="394"/>
      <c r="B583" s="394"/>
      <c r="C583" s="394"/>
      <c r="D583" s="394"/>
      <c r="G583" s="394"/>
      <c r="H583" s="394"/>
      <c r="I583" s="394"/>
      <c r="J583" s="394"/>
      <c r="K583" s="394"/>
      <c r="L583" s="394"/>
      <c r="M583" s="394"/>
      <c r="N583" s="394"/>
      <c r="O583" s="394"/>
      <c r="P583" s="394"/>
      <c r="Q583" s="475"/>
      <c r="R583" s="475"/>
      <c r="S583" s="394"/>
      <c r="T583" s="394"/>
      <c r="U583" s="394"/>
      <c r="V583" s="394"/>
      <c r="Y583" s="477"/>
      <c r="Z583" s="477"/>
      <c r="AA583" s="394"/>
      <c r="AB583" s="394"/>
    </row>
    <row r="584" spans="8:8" ht="15.75" customHeight="1">
      <c r="A584" s="394"/>
      <c r="B584" s="394"/>
      <c r="C584" s="394"/>
      <c r="D584" s="394"/>
      <c r="G584" s="394"/>
      <c r="H584" s="394"/>
      <c r="I584" s="394"/>
      <c r="J584" s="394"/>
      <c r="K584" s="394"/>
      <c r="L584" s="394"/>
      <c r="M584" s="394"/>
      <c r="N584" s="394"/>
      <c r="O584" s="394"/>
      <c r="P584" s="394"/>
      <c r="Q584" s="475"/>
      <c r="R584" s="475"/>
      <c r="S584" s="394"/>
      <c r="T584" s="394"/>
      <c r="U584" s="394"/>
      <c r="V584" s="394"/>
      <c r="Y584" s="477"/>
      <c r="Z584" s="477"/>
      <c r="AA584" s="394"/>
      <c r="AB584" s="394"/>
    </row>
    <row r="585" spans="8:8" ht="15.75" customHeight="1">
      <c r="A585" s="394"/>
      <c r="B585" s="394"/>
      <c r="C585" s="394"/>
      <c r="D585" s="394"/>
      <c r="G585" s="394"/>
      <c r="H585" s="394"/>
      <c r="I585" s="394"/>
      <c r="J585" s="394"/>
      <c r="K585" s="394"/>
      <c r="L585" s="394"/>
      <c r="M585" s="394"/>
      <c r="N585" s="394"/>
      <c r="O585" s="394"/>
      <c r="P585" s="394"/>
      <c r="Q585" s="475"/>
      <c r="R585" s="475"/>
      <c r="S585" s="394"/>
      <c r="T585" s="394"/>
      <c r="U585" s="394"/>
      <c r="V585" s="394"/>
      <c r="Y585" s="477"/>
      <c r="Z585" s="477"/>
      <c r="AA585" s="394"/>
      <c r="AB585" s="394"/>
    </row>
    <row r="586" spans="8:8" ht="15.75" customHeight="1">
      <c r="A586" s="394"/>
      <c r="B586" s="394"/>
      <c r="C586" s="394"/>
      <c r="D586" s="394"/>
      <c r="G586" s="394"/>
      <c r="H586" s="394"/>
      <c r="I586" s="394"/>
      <c r="J586" s="394"/>
      <c r="K586" s="394"/>
      <c r="L586" s="394"/>
      <c r="M586" s="394"/>
      <c r="N586" s="394"/>
      <c r="O586" s="394"/>
      <c r="P586" s="394"/>
      <c r="Q586" s="475"/>
      <c r="R586" s="475"/>
      <c r="S586" s="394"/>
      <c r="T586" s="394"/>
      <c r="U586" s="394"/>
      <c r="V586" s="394"/>
      <c r="Y586" s="477"/>
      <c r="Z586" s="477"/>
      <c r="AA586" s="394"/>
      <c r="AB586" s="394"/>
    </row>
    <row r="587" spans="8:8" ht="15.75" customHeight="1">
      <c r="A587" s="394"/>
      <c r="B587" s="394"/>
      <c r="C587" s="394"/>
      <c r="D587" s="394"/>
      <c r="G587" s="394"/>
      <c r="H587" s="394"/>
      <c r="I587" s="394"/>
      <c r="J587" s="394"/>
      <c r="K587" s="394"/>
      <c r="L587" s="394"/>
      <c r="M587" s="394"/>
      <c r="N587" s="394"/>
      <c r="O587" s="394"/>
      <c r="P587" s="394"/>
      <c r="Q587" s="475"/>
      <c r="R587" s="475"/>
      <c r="S587" s="394"/>
      <c r="T587" s="394"/>
      <c r="U587" s="394"/>
      <c r="V587" s="394"/>
      <c r="Y587" s="477"/>
      <c r="Z587" s="477"/>
      <c r="AA587" s="394"/>
      <c r="AB587" s="394"/>
    </row>
    <row r="588" spans="8:8" ht="15.75" customHeight="1">
      <c r="A588" s="394"/>
      <c r="B588" s="394"/>
      <c r="C588" s="394"/>
      <c r="D588" s="394"/>
      <c r="G588" s="394"/>
      <c r="H588" s="394"/>
      <c r="I588" s="394"/>
      <c r="J588" s="394"/>
      <c r="K588" s="394"/>
      <c r="L588" s="394"/>
      <c r="M588" s="394"/>
      <c r="N588" s="394"/>
      <c r="O588" s="394"/>
      <c r="P588" s="394"/>
      <c r="Q588" s="475"/>
      <c r="R588" s="475"/>
      <c r="S588" s="394"/>
      <c r="T588" s="394"/>
      <c r="U588" s="394"/>
      <c r="V588" s="394"/>
      <c r="Y588" s="477"/>
      <c r="Z588" s="477"/>
      <c r="AA588" s="394"/>
      <c r="AB588" s="394"/>
    </row>
    <row r="589" spans="8:8" ht="15.75" customHeight="1">
      <c r="A589" s="394"/>
      <c r="B589" s="394"/>
      <c r="C589" s="394"/>
      <c r="D589" s="394"/>
      <c r="G589" s="394"/>
      <c r="H589" s="394"/>
      <c r="I589" s="394"/>
      <c r="J589" s="394"/>
      <c r="K589" s="394"/>
      <c r="L589" s="394"/>
      <c r="M589" s="394"/>
      <c r="N589" s="394"/>
      <c r="O589" s="394"/>
      <c r="P589" s="394"/>
      <c r="Q589" s="475"/>
      <c r="R589" s="475"/>
      <c r="S589" s="394"/>
      <c r="T589" s="394"/>
      <c r="U589" s="394"/>
      <c r="V589" s="394"/>
      <c r="Y589" s="477"/>
      <c r="Z589" s="477"/>
      <c r="AA589" s="394"/>
      <c r="AB589" s="394"/>
    </row>
    <row r="590" spans="8:8" ht="15.75" customHeight="1">
      <c r="A590" s="394"/>
      <c r="B590" s="394"/>
      <c r="C590" s="394"/>
      <c r="D590" s="394"/>
      <c r="G590" s="394"/>
      <c r="H590" s="394"/>
      <c r="I590" s="394"/>
      <c r="J590" s="394"/>
      <c r="K590" s="394"/>
      <c r="L590" s="394"/>
      <c r="M590" s="394"/>
      <c r="N590" s="394"/>
      <c r="O590" s="394"/>
      <c r="P590" s="394"/>
      <c r="Q590" s="475"/>
      <c r="R590" s="475"/>
      <c r="S590" s="394"/>
      <c r="T590" s="394"/>
      <c r="U590" s="394"/>
      <c r="V590" s="394"/>
      <c r="Y590" s="477"/>
      <c r="Z590" s="477"/>
      <c r="AA590" s="394"/>
      <c r="AB590" s="394"/>
    </row>
    <row r="591" spans="8:8" ht="15.75" customHeight="1">
      <c r="A591" s="394"/>
      <c r="B591" s="394"/>
      <c r="C591" s="394"/>
      <c r="D591" s="394"/>
      <c r="G591" s="394"/>
      <c r="H591" s="394"/>
      <c r="I591" s="394"/>
      <c r="J591" s="394"/>
      <c r="K591" s="394"/>
      <c r="L591" s="394"/>
      <c r="M591" s="394"/>
      <c r="N591" s="394"/>
      <c r="O591" s="394"/>
      <c r="P591" s="394"/>
      <c r="Q591" s="475"/>
      <c r="R591" s="475"/>
      <c r="S591" s="394"/>
      <c r="T591" s="394"/>
      <c r="U591" s="394"/>
      <c r="V591" s="394"/>
      <c r="Y591" s="477"/>
      <c r="Z591" s="477"/>
      <c r="AA591" s="394"/>
      <c r="AB591" s="394"/>
    </row>
    <row r="592" spans="8:8" ht="15.75" customHeight="1">
      <c r="A592" s="394"/>
      <c r="B592" s="394"/>
      <c r="C592" s="394"/>
      <c r="D592" s="394"/>
      <c r="G592" s="394"/>
      <c r="H592" s="394"/>
      <c r="I592" s="394"/>
      <c r="J592" s="394"/>
      <c r="K592" s="394"/>
      <c r="L592" s="394"/>
      <c r="M592" s="394"/>
      <c r="N592" s="394"/>
      <c r="O592" s="394"/>
      <c r="P592" s="394"/>
      <c r="Q592" s="475"/>
      <c r="R592" s="475"/>
      <c r="S592" s="394"/>
      <c r="T592" s="394"/>
      <c r="U592" s="394"/>
      <c r="V592" s="394"/>
      <c r="Y592" s="477"/>
      <c r="Z592" s="477"/>
      <c r="AA592" s="394"/>
      <c r="AB592" s="394"/>
    </row>
    <row r="593" spans="8:8" ht="15.75" customHeight="1">
      <c r="A593" s="394"/>
      <c r="B593" s="394"/>
      <c r="C593" s="394"/>
      <c r="D593" s="394"/>
      <c r="G593" s="394"/>
      <c r="H593" s="394"/>
      <c r="I593" s="394"/>
      <c r="J593" s="394"/>
      <c r="K593" s="394"/>
      <c r="L593" s="394"/>
      <c r="M593" s="394"/>
      <c r="N593" s="394"/>
      <c r="O593" s="394"/>
      <c r="P593" s="394"/>
      <c r="Q593" s="475"/>
      <c r="R593" s="475"/>
      <c r="S593" s="394"/>
      <c r="T593" s="394"/>
      <c r="U593" s="394"/>
      <c r="V593" s="394"/>
      <c r="Y593" s="477"/>
      <c r="Z593" s="477"/>
      <c r="AA593" s="394"/>
      <c r="AB593" s="394"/>
    </row>
    <row r="594" spans="8:8" ht="15.75" customHeight="1">
      <c r="A594" s="394"/>
      <c r="B594" s="394"/>
      <c r="C594" s="394"/>
      <c r="D594" s="394"/>
      <c r="G594" s="394"/>
      <c r="H594" s="394"/>
      <c r="I594" s="394"/>
      <c r="J594" s="394"/>
      <c r="K594" s="394"/>
      <c r="L594" s="394"/>
      <c r="M594" s="394"/>
      <c r="N594" s="394"/>
      <c r="O594" s="394"/>
      <c r="P594" s="394"/>
      <c r="Q594" s="475"/>
      <c r="R594" s="475"/>
      <c r="S594" s="394"/>
      <c r="T594" s="394"/>
      <c r="U594" s="394"/>
      <c r="V594" s="394"/>
      <c r="Y594" s="477"/>
      <c r="Z594" s="477"/>
      <c r="AA594" s="394"/>
      <c r="AB594" s="394"/>
    </row>
    <row r="595" spans="8:8" ht="15.75" customHeight="1">
      <c r="A595" s="394"/>
      <c r="B595" s="394"/>
      <c r="C595" s="394"/>
      <c r="D595" s="394"/>
      <c r="G595" s="394"/>
      <c r="H595" s="394"/>
      <c r="I595" s="394"/>
      <c r="J595" s="394"/>
      <c r="K595" s="394"/>
      <c r="L595" s="394"/>
      <c r="M595" s="394"/>
      <c r="N595" s="394"/>
      <c r="O595" s="394"/>
      <c r="P595" s="394"/>
      <c r="Q595" s="475"/>
      <c r="R595" s="475"/>
      <c r="S595" s="394"/>
      <c r="T595" s="394"/>
      <c r="U595" s="394"/>
      <c r="V595" s="394"/>
      <c r="Y595" s="477"/>
      <c r="Z595" s="477"/>
      <c r="AA595" s="394"/>
      <c r="AB595" s="394"/>
    </row>
    <row r="596" spans="8:8" ht="15.75" customHeight="1">
      <c r="A596" s="394"/>
      <c r="B596" s="394"/>
      <c r="C596" s="394"/>
      <c r="D596" s="394"/>
      <c r="G596" s="394"/>
      <c r="H596" s="394"/>
      <c r="I596" s="394"/>
      <c r="J596" s="394"/>
      <c r="K596" s="394"/>
      <c r="L596" s="394"/>
      <c r="M596" s="394"/>
      <c r="N596" s="394"/>
      <c r="O596" s="394"/>
      <c r="P596" s="394"/>
      <c r="Q596" s="475"/>
      <c r="R596" s="475"/>
      <c r="S596" s="394"/>
      <c r="T596" s="394"/>
      <c r="U596" s="394"/>
      <c r="V596" s="394"/>
      <c r="Y596" s="477"/>
      <c r="Z596" s="477"/>
      <c r="AA596" s="394"/>
      <c r="AB596" s="394"/>
    </row>
    <row r="597" spans="8:8" ht="15.75" customHeight="1">
      <c r="A597" s="394"/>
      <c r="B597" s="394"/>
      <c r="C597" s="394"/>
      <c r="D597" s="394"/>
      <c r="G597" s="394"/>
      <c r="H597" s="394"/>
      <c r="I597" s="394"/>
      <c r="J597" s="394"/>
      <c r="K597" s="394"/>
      <c r="L597" s="394"/>
      <c r="M597" s="394"/>
      <c r="N597" s="394"/>
      <c r="O597" s="394"/>
      <c r="P597" s="394"/>
      <c r="Q597" s="475"/>
      <c r="R597" s="475"/>
      <c r="S597" s="394"/>
      <c r="T597" s="394"/>
      <c r="U597" s="394"/>
      <c r="V597" s="394"/>
      <c r="Y597" s="477"/>
      <c r="Z597" s="477"/>
      <c r="AA597" s="394"/>
      <c r="AB597" s="394"/>
    </row>
    <row r="598" spans="8:8" ht="15.75" customHeight="1">
      <c r="A598" s="394"/>
      <c r="B598" s="394"/>
      <c r="C598" s="394"/>
      <c r="D598" s="394"/>
      <c r="G598" s="394"/>
      <c r="H598" s="394"/>
      <c r="I598" s="394"/>
      <c r="J598" s="394"/>
      <c r="K598" s="394"/>
      <c r="L598" s="394"/>
      <c r="M598" s="394"/>
      <c r="N598" s="394"/>
      <c r="O598" s="394"/>
      <c r="P598" s="394"/>
      <c r="Q598" s="475"/>
      <c r="R598" s="475"/>
      <c r="S598" s="394"/>
      <c r="T598" s="394"/>
      <c r="U598" s="394"/>
      <c r="V598" s="394"/>
      <c r="Y598" s="477"/>
      <c r="Z598" s="477"/>
      <c r="AA598" s="394"/>
      <c r="AB598" s="394"/>
    </row>
    <row r="599" spans="8:8" ht="15.75" customHeight="1">
      <c r="A599" s="394"/>
      <c r="B599" s="394"/>
      <c r="C599" s="394"/>
      <c r="D599" s="394"/>
      <c r="G599" s="394"/>
      <c r="H599" s="394"/>
      <c r="I599" s="394"/>
      <c r="J599" s="394"/>
      <c r="K599" s="394"/>
      <c r="L599" s="394"/>
      <c r="M599" s="394"/>
      <c r="N599" s="394"/>
      <c r="O599" s="394"/>
      <c r="P599" s="394"/>
      <c r="Q599" s="475"/>
      <c r="R599" s="475"/>
      <c r="S599" s="394"/>
      <c r="T599" s="394"/>
      <c r="U599" s="394"/>
      <c r="V599" s="394"/>
      <c r="Y599" s="477"/>
      <c r="Z599" s="477"/>
      <c r="AA599" s="394"/>
      <c r="AB599" s="394"/>
    </row>
    <row r="600" spans="8:8" ht="15.75" customHeight="1">
      <c r="A600" s="394"/>
      <c r="B600" s="394"/>
      <c r="C600" s="394"/>
      <c r="D600" s="394"/>
      <c r="G600" s="394"/>
      <c r="H600" s="394"/>
      <c r="I600" s="394"/>
      <c r="J600" s="394"/>
      <c r="K600" s="394"/>
      <c r="L600" s="394"/>
      <c r="M600" s="394"/>
      <c r="N600" s="394"/>
      <c r="O600" s="394"/>
      <c r="P600" s="394"/>
      <c r="Q600" s="475"/>
      <c r="R600" s="475"/>
      <c r="S600" s="394"/>
      <c r="T600" s="394"/>
      <c r="U600" s="394"/>
      <c r="V600" s="394"/>
      <c r="Y600" s="477"/>
      <c r="Z600" s="477"/>
      <c r="AA600" s="394"/>
      <c r="AB600" s="394"/>
    </row>
    <row r="601" spans="8:8" ht="15.75" customHeight="1">
      <c r="A601" s="394"/>
      <c r="B601" s="394"/>
      <c r="C601" s="394"/>
      <c r="D601" s="394"/>
      <c r="G601" s="394"/>
      <c r="H601" s="394"/>
      <c r="I601" s="394"/>
      <c r="J601" s="394"/>
      <c r="K601" s="394"/>
      <c r="L601" s="394"/>
      <c r="M601" s="394"/>
      <c r="N601" s="394"/>
      <c r="O601" s="394"/>
      <c r="P601" s="394"/>
      <c r="Q601" s="475"/>
      <c r="R601" s="475"/>
      <c r="S601" s="394"/>
      <c r="T601" s="394"/>
      <c r="U601" s="394"/>
      <c r="V601" s="394"/>
      <c r="Y601" s="477"/>
      <c r="Z601" s="477"/>
      <c r="AA601" s="394"/>
      <c r="AB601" s="394"/>
    </row>
    <row r="602" spans="8:8" ht="15.75" customHeight="1">
      <c r="A602" s="394"/>
      <c r="B602" s="394"/>
      <c r="C602" s="394"/>
      <c r="D602" s="394"/>
      <c r="G602" s="394"/>
      <c r="H602" s="394"/>
      <c r="I602" s="394"/>
      <c r="J602" s="394"/>
      <c r="K602" s="394"/>
      <c r="L602" s="394"/>
      <c r="M602" s="394"/>
      <c r="N602" s="394"/>
      <c r="O602" s="394"/>
      <c r="P602" s="394"/>
      <c r="Q602" s="475"/>
      <c r="R602" s="475"/>
      <c r="S602" s="394"/>
      <c r="T602" s="394"/>
      <c r="U602" s="394"/>
      <c r="V602" s="394"/>
      <c r="Y602" s="477"/>
      <c r="Z602" s="477"/>
      <c r="AA602" s="394"/>
      <c r="AB602" s="394"/>
    </row>
    <row r="603" spans="8:8" ht="15.75" customHeight="1">
      <c r="A603" s="394"/>
      <c r="B603" s="394"/>
      <c r="C603" s="394"/>
      <c r="D603" s="394"/>
      <c r="G603" s="394"/>
      <c r="H603" s="394"/>
      <c r="I603" s="394"/>
      <c r="J603" s="394"/>
      <c r="K603" s="394"/>
      <c r="L603" s="394"/>
      <c r="M603" s="394"/>
      <c r="N603" s="394"/>
      <c r="O603" s="394"/>
      <c r="P603" s="394"/>
      <c r="Q603" s="475"/>
      <c r="R603" s="475"/>
      <c r="S603" s="394"/>
      <c r="T603" s="394"/>
      <c r="U603" s="394"/>
      <c r="V603" s="394"/>
      <c r="Y603" s="477"/>
      <c r="Z603" s="477"/>
      <c r="AA603" s="394"/>
      <c r="AB603" s="394"/>
    </row>
    <row r="604" spans="8:8" ht="15.75" customHeight="1">
      <c r="A604" s="394"/>
      <c r="B604" s="394"/>
      <c r="C604" s="394"/>
      <c r="D604" s="394"/>
      <c r="G604" s="394"/>
      <c r="H604" s="394"/>
      <c r="I604" s="394"/>
      <c r="J604" s="394"/>
      <c r="K604" s="394"/>
      <c r="L604" s="394"/>
      <c r="M604" s="394"/>
      <c r="N604" s="394"/>
      <c r="O604" s="394"/>
      <c r="P604" s="394"/>
      <c r="Q604" s="475"/>
      <c r="R604" s="475"/>
      <c r="S604" s="394"/>
      <c r="T604" s="394"/>
      <c r="U604" s="394"/>
      <c r="V604" s="394"/>
      <c r="Y604" s="477"/>
      <c r="Z604" s="477"/>
      <c r="AA604" s="394"/>
      <c r="AB604" s="394"/>
    </row>
    <row r="605" spans="8:8" ht="15.75" customHeight="1">
      <c r="A605" s="394"/>
      <c r="B605" s="394"/>
      <c r="C605" s="394"/>
      <c r="D605" s="394"/>
      <c r="G605" s="394"/>
      <c r="H605" s="394"/>
      <c r="I605" s="394"/>
      <c r="J605" s="394"/>
      <c r="K605" s="394"/>
      <c r="L605" s="394"/>
      <c r="M605" s="394"/>
      <c r="N605" s="394"/>
      <c r="O605" s="394"/>
      <c r="P605" s="394"/>
      <c r="Q605" s="475"/>
      <c r="R605" s="475"/>
      <c r="S605" s="394"/>
      <c r="T605" s="394"/>
      <c r="U605" s="394"/>
      <c r="V605" s="394"/>
      <c r="Y605" s="477"/>
      <c r="Z605" s="477"/>
      <c r="AA605" s="394"/>
      <c r="AB605" s="394"/>
    </row>
    <row r="606" spans="8:8" ht="15.75" customHeight="1">
      <c r="A606" s="394"/>
      <c r="B606" s="394"/>
      <c r="C606" s="394"/>
      <c r="D606" s="394"/>
      <c r="G606" s="394"/>
      <c r="H606" s="394"/>
      <c r="I606" s="394"/>
      <c r="J606" s="394"/>
      <c r="K606" s="394"/>
      <c r="L606" s="394"/>
      <c r="M606" s="394"/>
      <c r="N606" s="394"/>
      <c r="O606" s="394"/>
      <c r="P606" s="394"/>
      <c r="Q606" s="475"/>
      <c r="R606" s="475"/>
      <c r="S606" s="394"/>
      <c r="T606" s="394"/>
      <c r="U606" s="394"/>
      <c r="V606" s="394"/>
      <c r="Y606" s="477"/>
      <c r="Z606" s="477"/>
      <c r="AA606" s="394"/>
      <c r="AB606" s="394"/>
    </row>
    <row r="607" spans="8:8" ht="15.75" customHeight="1">
      <c r="A607" s="394"/>
      <c r="B607" s="394"/>
      <c r="C607" s="394"/>
      <c r="D607" s="394"/>
      <c r="G607" s="394"/>
      <c r="H607" s="394"/>
      <c r="I607" s="394"/>
      <c r="J607" s="394"/>
      <c r="K607" s="394"/>
      <c r="L607" s="394"/>
      <c r="M607" s="394"/>
      <c r="N607" s="394"/>
      <c r="O607" s="394"/>
      <c r="P607" s="394"/>
      <c r="Q607" s="475"/>
      <c r="R607" s="475"/>
      <c r="S607" s="394"/>
      <c r="T607" s="394"/>
      <c r="U607" s="394"/>
      <c r="V607" s="394"/>
      <c r="Y607" s="477"/>
      <c r="Z607" s="477"/>
      <c r="AA607" s="394"/>
      <c r="AB607" s="394"/>
    </row>
    <row r="608" spans="8:8" ht="15.75" customHeight="1">
      <c r="A608" s="394"/>
      <c r="B608" s="394"/>
      <c r="C608" s="394"/>
      <c r="D608" s="394"/>
      <c r="G608" s="394"/>
      <c r="H608" s="394"/>
      <c r="I608" s="394"/>
      <c r="J608" s="394"/>
      <c r="K608" s="394"/>
      <c r="L608" s="394"/>
      <c r="M608" s="394"/>
      <c r="N608" s="394"/>
      <c r="O608" s="394"/>
      <c r="P608" s="394"/>
      <c r="Q608" s="475"/>
      <c r="R608" s="475"/>
      <c r="S608" s="394"/>
      <c r="T608" s="394"/>
      <c r="U608" s="394"/>
      <c r="V608" s="394"/>
      <c r="Y608" s="477"/>
      <c r="Z608" s="477"/>
      <c r="AA608" s="394"/>
      <c r="AB608" s="394"/>
    </row>
    <row r="609" spans="8:8" ht="15.75" customHeight="1">
      <c r="A609" s="394"/>
      <c r="B609" s="394"/>
      <c r="C609" s="394"/>
      <c r="D609" s="394"/>
      <c r="G609" s="394"/>
      <c r="H609" s="394"/>
      <c r="I609" s="394"/>
      <c r="J609" s="394"/>
      <c r="K609" s="394"/>
      <c r="L609" s="394"/>
      <c r="M609" s="394"/>
      <c r="N609" s="394"/>
      <c r="O609" s="394"/>
      <c r="P609" s="394"/>
      <c r="Q609" s="475"/>
      <c r="R609" s="475"/>
      <c r="S609" s="394"/>
      <c r="T609" s="394"/>
      <c r="U609" s="394"/>
      <c r="V609" s="394"/>
      <c r="Y609" s="477"/>
      <c r="Z609" s="477"/>
      <c r="AA609" s="394"/>
      <c r="AB609" s="394"/>
    </row>
    <row r="610" spans="8:8" ht="15.75" customHeight="1">
      <c r="A610" s="394"/>
      <c r="B610" s="394"/>
      <c r="C610" s="394"/>
      <c r="D610" s="394"/>
      <c r="G610" s="394"/>
      <c r="H610" s="394"/>
      <c r="I610" s="394"/>
      <c r="J610" s="394"/>
      <c r="K610" s="394"/>
      <c r="L610" s="394"/>
      <c r="M610" s="394"/>
      <c r="N610" s="394"/>
      <c r="O610" s="394"/>
      <c r="P610" s="394"/>
      <c r="Q610" s="475"/>
      <c r="R610" s="475"/>
      <c r="S610" s="394"/>
      <c r="T610" s="394"/>
      <c r="U610" s="394"/>
      <c r="V610" s="394"/>
      <c r="Y610" s="477"/>
      <c r="Z610" s="477"/>
      <c r="AA610" s="394"/>
      <c r="AB610" s="394"/>
    </row>
    <row r="611" spans="8:8" ht="15.75" customHeight="1">
      <c r="A611" s="394"/>
      <c r="B611" s="394"/>
      <c r="C611" s="394"/>
      <c r="D611" s="394"/>
      <c r="G611" s="394"/>
      <c r="H611" s="394"/>
      <c r="I611" s="394"/>
      <c r="J611" s="394"/>
      <c r="K611" s="394"/>
      <c r="L611" s="394"/>
      <c r="M611" s="394"/>
      <c r="N611" s="394"/>
      <c r="O611" s="394"/>
      <c r="P611" s="394"/>
      <c r="Q611" s="475"/>
      <c r="R611" s="475"/>
      <c r="S611" s="394"/>
      <c r="T611" s="394"/>
      <c r="U611" s="394"/>
      <c r="V611" s="394"/>
      <c r="Y611" s="477"/>
      <c r="Z611" s="477"/>
      <c r="AA611" s="394"/>
      <c r="AB611" s="394"/>
    </row>
    <row r="612" spans="8:8" ht="15.75" customHeight="1">
      <c r="A612" s="394"/>
      <c r="B612" s="394"/>
      <c r="C612" s="394"/>
      <c r="D612" s="394"/>
      <c r="G612" s="394"/>
      <c r="H612" s="394"/>
      <c r="I612" s="394"/>
      <c r="J612" s="394"/>
      <c r="K612" s="394"/>
      <c r="L612" s="394"/>
      <c r="M612" s="394"/>
      <c r="N612" s="394"/>
      <c r="O612" s="394"/>
      <c r="P612" s="394"/>
      <c r="Q612" s="475"/>
      <c r="R612" s="475"/>
      <c r="S612" s="394"/>
      <c r="T612" s="394"/>
      <c r="U612" s="394"/>
      <c r="V612" s="394"/>
      <c r="Y612" s="477"/>
      <c r="Z612" s="477"/>
      <c r="AA612" s="394"/>
      <c r="AB612" s="394"/>
    </row>
    <row r="613" spans="8:8" ht="15.75" customHeight="1">
      <c r="A613" s="394"/>
      <c r="B613" s="394"/>
      <c r="C613" s="394"/>
      <c r="D613" s="394"/>
      <c r="G613" s="394"/>
      <c r="H613" s="394"/>
      <c r="I613" s="394"/>
      <c r="J613" s="394"/>
      <c r="K613" s="394"/>
      <c r="L613" s="394"/>
      <c r="M613" s="394"/>
      <c r="N613" s="394"/>
      <c r="O613" s="394"/>
      <c r="P613" s="394"/>
      <c r="Q613" s="475"/>
      <c r="R613" s="475"/>
      <c r="S613" s="394"/>
      <c r="T613" s="394"/>
      <c r="U613" s="394"/>
      <c r="V613" s="394"/>
      <c r="Y613" s="477"/>
      <c r="Z613" s="477"/>
      <c r="AA613" s="394"/>
      <c r="AB613" s="394"/>
    </row>
    <row r="614" spans="8:8" ht="15.75" customHeight="1">
      <c r="A614" s="394"/>
      <c r="B614" s="394"/>
      <c r="C614" s="394"/>
      <c r="D614" s="394"/>
      <c r="G614" s="394"/>
      <c r="H614" s="394"/>
      <c r="I614" s="394"/>
      <c r="J614" s="394"/>
      <c r="K614" s="394"/>
      <c r="L614" s="394"/>
      <c r="M614" s="394"/>
      <c r="N614" s="394"/>
      <c r="O614" s="394"/>
      <c r="P614" s="394"/>
      <c r="Q614" s="475"/>
      <c r="R614" s="475"/>
      <c r="S614" s="394"/>
      <c r="T614" s="394"/>
      <c r="U614" s="394"/>
      <c r="V614" s="394"/>
      <c r="Y614" s="477"/>
      <c r="Z614" s="477"/>
      <c r="AA614" s="394"/>
      <c r="AB614" s="394"/>
    </row>
    <row r="615" spans="8:8" ht="15.75" customHeight="1">
      <c r="A615" s="394"/>
      <c r="B615" s="394"/>
      <c r="C615" s="394"/>
      <c r="D615" s="394"/>
      <c r="G615" s="394"/>
      <c r="H615" s="394"/>
      <c r="I615" s="394"/>
      <c r="J615" s="394"/>
      <c r="K615" s="394"/>
      <c r="L615" s="394"/>
      <c r="M615" s="394"/>
      <c r="N615" s="394"/>
      <c r="O615" s="394"/>
      <c r="P615" s="394"/>
      <c r="Q615" s="475"/>
      <c r="R615" s="475"/>
      <c r="S615" s="394"/>
      <c r="T615" s="394"/>
      <c r="U615" s="394"/>
      <c r="V615" s="394"/>
      <c r="Y615" s="477"/>
      <c r="Z615" s="477"/>
      <c r="AA615" s="394"/>
      <c r="AB615" s="394"/>
    </row>
    <row r="616" spans="8:8" ht="15.75" customHeight="1">
      <c r="A616" s="394"/>
      <c r="B616" s="394"/>
      <c r="C616" s="394"/>
      <c r="D616" s="394"/>
      <c r="G616" s="394"/>
      <c r="H616" s="394"/>
      <c r="I616" s="394"/>
      <c r="J616" s="394"/>
      <c r="K616" s="394"/>
      <c r="L616" s="394"/>
      <c r="M616" s="394"/>
      <c r="N616" s="394"/>
      <c r="O616" s="394"/>
      <c r="P616" s="394"/>
      <c r="Q616" s="475"/>
      <c r="R616" s="475"/>
      <c r="S616" s="394"/>
      <c r="T616" s="394"/>
      <c r="U616" s="394"/>
      <c r="V616" s="394"/>
      <c r="Y616" s="477"/>
      <c r="Z616" s="477"/>
      <c r="AA616" s="394"/>
      <c r="AB616" s="394"/>
    </row>
    <row r="617" spans="8:8" ht="15.75" customHeight="1">
      <c r="A617" s="394"/>
      <c r="B617" s="394"/>
      <c r="C617" s="394"/>
      <c r="D617" s="394"/>
      <c r="G617" s="394"/>
      <c r="H617" s="394"/>
      <c r="I617" s="394"/>
      <c r="J617" s="394"/>
      <c r="K617" s="394"/>
      <c r="L617" s="394"/>
      <c r="M617" s="394"/>
      <c r="N617" s="394"/>
      <c r="O617" s="394"/>
      <c r="P617" s="394"/>
      <c r="Q617" s="475"/>
      <c r="R617" s="475"/>
      <c r="S617" s="394"/>
      <c r="T617" s="394"/>
      <c r="U617" s="394"/>
      <c r="V617" s="394"/>
      <c r="Y617" s="477"/>
      <c r="Z617" s="477"/>
      <c r="AA617" s="394"/>
      <c r="AB617" s="394"/>
    </row>
    <row r="618" spans="8:8" ht="15.75" customHeight="1">
      <c r="A618" s="394"/>
      <c r="B618" s="394"/>
      <c r="C618" s="394"/>
      <c r="D618" s="394"/>
      <c r="G618" s="394"/>
      <c r="H618" s="394"/>
      <c r="I618" s="394"/>
      <c r="J618" s="394"/>
      <c r="K618" s="394"/>
      <c r="L618" s="394"/>
      <c r="M618" s="394"/>
      <c r="N618" s="394"/>
      <c r="O618" s="394"/>
      <c r="P618" s="394"/>
      <c r="Q618" s="475"/>
      <c r="R618" s="475"/>
      <c r="S618" s="394"/>
      <c r="T618" s="394"/>
      <c r="U618" s="394"/>
      <c r="V618" s="394"/>
      <c r="Y618" s="477"/>
      <c r="Z618" s="477"/>
      <c r="AA618" s="394"/>
      <c r="AB618" s="394"/>
    </row>
    <row r="619" spans="8:8" ht="15.75" customHeight="1">
      <c r="A619" s="394"/>
      <c r="B619" s="394"/>
      <c r="C619" s="394"/>
      <c r="D619" s="394"/>
      <c r="G619" s="394"/>
      <c r="H619" s="394"/>
      <c r="I619" s="394"/>
      <c r="J619" s="394"/>
      <c r="K619" s="394"/>
      <c r="L619" s="394"/>
      <c r="M619" s="394"/>
      <c r="N619" s="394"/>
      <c r="O619" s="394"/>
      <c r="P619" s="394"/>
      <c r="Q619" s="475"/>
      <c r="R619" s="475"/>
      <c r="S619" s="394"/>
      <c r="T619" s="394"/>
      <c r="U619" s="394"/>
      <c r="V619" s="394"/>
      <c r="Y619" s="477"/>
      <c r="Z619" s="477"/>
      <c r="AA619" s="394"/>
      <c r="AB619" s="394"/>
    </row>
    <row r="620" spans="8:8" ht="15.75" customHeight="1">
      <c r="A620" s="394"/>
      <c r="B620" s="394"/>
      <c r="C620" s="394"/>
      <c r="D620" s="394"/>
      <c r="G620" s="394"/>
      <c r="H620" s="394"/>
      <c r="I620" s="394"/>
      <c r="J620" s="394"/>
      <c r="K620" s="394"/>
      <c r="L620" s="394"/>
      <c r="M620" s="394"/>
      <c r="N620" s="394"/>
      <c r="O620" s="394"/>
      <c r="P620" s="394"/>
      <c r="Q620" s="475"/>
      <c r="R620" s="475"/>
      <c r="S620" s="394"/>
      <c r="T620" s="394"/>
      <c r="U620" s="394"/>
      <c r="V620" s="394"/>
      <c r="Y620" s="477"/>
      <c r="Z620" s="477"/>
      <c r="AA620" s="394"/>
      <c r="AB620" s="394"/>
    </row>
    <row r="621" spans="8:8" ht="15.75" customHeight="1">
      <c r="A621" s="394"/>
      <c r="B621" s="394"/>
      <c r="C621" s="394"/>
      <c r="D621" s="394"/>
      <c r="G621" s="394"/>
      <c r="H621" s="394"/>
      <c r="I621" s="394"/>
      <c r="J621" s="394"/>
      <c r="K621" s="394"/>
      <c r="L621" s="394"/>
      <c r="M621" s="394"/>
      <c r="N621" s="394"/>
      <c r="O621" s="394"/>
      <c r="P621" s="394"/>
      <c r="Q621" s="475"/>
      <c r="R621" s="475"/>
      <c r="S621" s="394"/>
      <c r="T621" s="394"/>
      <c r="U621" s="394"/>
      <c r="V621" s="394"/>
      <c r="Y621" s="477"/>
      <c r="Z621" s="477"/>
      <c r="AA621" s="394"/>
      <c r="AB621" s="394"/>
    </row>
    <row r="622" spans="8:8" ht="15.75" customHeight="1">
      <c r="A622" s="394"/>
      <c r="B622" s="394"/>
      <c r="C622" s="394"/>
      <c r="D622" s="394"/>
      <c r="G622" s="394"/>
      <c r="H622" s="394"/>
      <c r="I622" s="394"/>
      <c r="J622" s="394"/>
      <c r="K622" s="394"/>
      <c r="L622" s="394"/>
      <c r="M622" s="394"/>
      <c r="N622" s="394"/>
      <c r="O622" s="394"/>
      <c r="P622" s="394"/>
      <c r="Q622" s="475"/>
      <c r="R622" s="475"/>
      <c r="S622" s="394"/>
      <c r="T622" s="394"/>
      <c r="U622" s="394"/>
      <c r="V622" s="394"/>
      <c r="Y622" s="477"/>
      <c r="Z622" s="477"/>
      <c r="AA622" s="394"/>
      <c r="AB622" s="394"/>
    </row>
    <row r="623" spans="8:8" ht="15.75" customHeight="1">
      <c r="A623" s="394"/>
      <c r="B623" s="394"/>
      <c r="C623" s="394"/>
      <c r="D623" s="394"/>
      <c r="G623" s="394"/>
      <c r="H623" s="394"/>
      <c r="I623" s="394"/>
      <c r="J623" s="394"/>
      <c r="K623" s="394"/>
      <c r="L623" s="394"/>
      <c r="M623" s="394"/>
      <c r="N623" s="394"/>
      <c r="O623" s="394"/>
      <c r="P623" s="394"/>
      <c r="Q623" s="475"/>
      <c r="R623" s="475"/>
      <c r="S623" s="394"/>
      <c r="T623" s="394"/>
      <c r="U623" s="394"/>
      <c r="V623" s="394"/>
      <c r="Y623" s="477"/>
      <c r="Z623" s="477"/>
      <c r="AA623" s="394"/>
      <c r="AB623" s="394"/>
    </row>
    <row r="624" spans="8:8" ht="15.75" customHeight="1">
      <c r="A624" s="394"/>
      <c r="B624" s="394"/>
      <c r="C624" s="394"/>
      <c r="D624" s="394"/>
      <c r="G624" s="394"/>
      <c r="H624" s="394"/>
      <c r="I624" s="394"/>
      <c r="J624" s="394"/>
      <c r="K624" s="394"/>
      <c r="L624" s="394"/>
      <c r="M624" s="394"/>
      <c r="N624" s="394"/>
      <c r="O624" s="394"/>
      <c r="P624" s="394"/>
      <c r="Q624" s="475"/>
      <c r="R624" s="475"/>
      <c r="S624" s="394"/>
      <c r="T624" s="394"/>
      <c r="U624" s="394"/>
      <c r="V624" s="394"/>
      <c r="Y624" s="477"/>
      <c r="Z624" s="477"/>
      <c r="AA624" s="394"/>
      <c r="AB624" s="394"/>
    </row>
    <row r="625" spans="8:8" ht="15.75" customHeight="1">
      <c r="A625" s="394"/>
      <c r="B625" s="394"/>
      <c r="C625" s="394"/>
      <c r="D625" s="394"/>
      <c r="G625" s="394"/>
      <c r="H625" s="394"/>
      <c r="I625" s="394"/>
      <c r="J625" s="394"/>
      <c r="K625" s="394"/>
      <c r="L625" s="394"/>
      <c r="M625" s="394"/>
      <c r="N625" s="394"/>
      <c r="O625" s="394"/>
      <c r="P625" s="394"/>
      <c r="Q625" s="475"/>
      <c r="R625" s="475"/>
      <c r="S625" s="394"/>
      <c r="T625" s="394"/>
      <c r="U625" s="394"/>
      <c r="V625" s="394"/>
      <c r="Y625" s="477"/>
      <c r="Z625" s="477"/>
      <c r="AA625" s="394"/>
      <c r="AB625" s="394"/>
    </row>
    <row r="626" spans="8:8" ht="15.75" customHeight="1">
      <c r="A626" s="394"/>
      <c r="B626" s="394"/>
      <c r="C626" s="394"/>
      <c r="D626" s="394"/>
      <c r="G626" s="394"/>
      <c r="H626" s="394"/>
      <c r="I626" s="394"/>
      <c r="J626" s="394"/>
      <c r="K626" s="394"/>
      <c r="L626" s="394"/>
      <c r="M626" s="394"/>
      <c r="N626" s="394"/>
      <c r="O626" s="394"/>
      <c r="P626" s="394"/>
      <c r="Q626" s="475"/>
      <c r="R626" s="475"/>
      <c r="S626" s="394"/>
      <c r="T626" s="394"/>
      <c r="U626" s="394"/>
      <c r="V626" s="394"/>
      <c r="Y626" s="477"/>
      <c r="Z626" s="477"/>
      <c r="AA626" s="394"/>
      <c r="AB626" s="394"/>
    </row>
    <row r="627" spans="8:8" ht="15.75" customHeight="1">
      <c r="A627" s="394"/>
      <c r="B627" s="394"/>
      <c r="C627" s="394"/>
      <c r="D627" s="394"/>
      <c r="G627" s="394"/>
      <c r="H627" s="394"/>
      <c r="I627" s="394"/>
      <c r="J627" s="394"/>
      <c r="K627" s="394"/>
      <c r="L627" s="394"/>
      <c r="M627" s="394"/>
      <c r="N627" s="394"/>
      <c r="O627" s="394"/>
      <c r="P627" s="394"/>
      <c r="Q627" s="475"/>
      <c r="R627" s="475"/>
      <c r="S627" s="394"/>
      <c r="T627" s="394"/>
      <c r="U627" s="394"/>
      <c r="V627" s="394"/>
      <c r="Y627" s="477"/>
      <c r="Z627" s="477"/>
      <c r="AA627" s="394"/>
      <c r="AB627" s="394"/>
    </row>
    <row r="628" spans="8:8" ht="15.75" customHeight="1">
      <c r="A628" s="394"/>
      <c r="B628" s="394"/>
      <c r="C628" s="394"/>
      <c r="D628" s="394"/>
      <c r="G628" s="394"/>
      <c r="H628" s="394"/>
      <c r="I628" s="394"/>
      <c r="J628" s="394"/>
      <c r="K628" s="394"/>
      <c r="L628" s="394"/>
      <c r="M628" s="394"/>
      <c r="N628" s="394"/>
      <c r="O628" s="394"/>
      <c r="P628" s="394"/>
      <c r="Q628" s="475"/>
      <c r="R628" s="475"/>
      <c r="S628" s="394"/>
      <c r="T628" s="394"/>
      <c r="U628" s="394"/>
      <c r="V628" s="394"/>
      <c r="Y628" s="477"/>
      <c r="Z628" s="477"/>
      <c r="AA628" s="394"/>
      <c r="AB628" s="394"/>
    </row>
    <row r="629" spans="8:8" ht="15.75" customHeight="1">
      <c r="A629" s="394"/>
      <c r="B629" s="394"/>
      <c r="C629" s="394"/>
      <c r="D629" s="394"/>
      <c r="G629" s="394"/>
      <c r="H629" s="394"/>
      <c r="I629" s="394"/>
      <c r="J629" s="394"/>
      <c r="K629" s="394"/>
      <c r="L629" s="394"/>
      <c r="M629" s="394"/>
      <c r="N629" s="394"/>
      <c r="O629" s="394"/>
      <c r="P629" s="394"/>
      <c r="Q629" s="475"/>
      <c r="R629" s="475"/>
      <c r="S629" s="394"/>
      <c r="T629" s="394"/>
      <c r="U629" s="394"/>
      <c r="V629" s="394"/>
      <c r="Y629" s="477"/>
      <c r="Z629" s="477"/>
      <c r="AA629" s="394"/>
      <c r="AB629" s="394"/>
    </row>
    <row r="630" spans="8:8" ht="15.75" customHeight="1">
      <c r="A630" s="394"/>
      <c r="B630" s="394"/>
      <c r="C630" s="394"/>
      <c r="D630" s="394"/>
      <c r="G630" s="394"/>
      <c r="H630" s="394"/>
      <c r="I630" s="394"/>
      <c r="J630" s="394"/>
      <c r="K630" s="394"/>
      <c r="L630" s="394"/>
      <c r="M630" s="394"/>
      <c r="N630" s="394"/>
      <c r="O630" s="394"/>
      <c r="P630" s="394"/>
      <c r="Q630" s="475"/>
      <c r="R630" s="475"/>
      <c r="S630" s="394"/>
      <c r="T630" s="394"/>
      <c r="U630" s="394"/>
      <c r="V630" s="394"/>
      <c r="Y630" s="477"/>
      <c r="Z630" s="477"/>
      <c r="AA630" s="394"/>
      <c r="AB630" s="394"/>
    </row>
    <row r="631" spans="8:8" ht="15.75" customHeight="1">
      <c r="A631" s="394"/>
      <c r="B631" s="394"/>
      <c r="C631" s="394"/>
      <c r="D631" s="394"/>
      <c r="G631" s="394"/>
      <c r="H631" s="394"/>
      <c r="I631" s="394"/>
      <c r="J631" s="394"/>
      <c r="K631" s="394"/>
      <c r="L631" s="394"/>
      <c r="M631" s="394"/>
      <c r="N631" s="394"/>
      <c r="O631" s="394"/>
      <c r="P631" s="394"/>
      <c r="Q631" s="475"/>
      <c r="R631" s="475"/>
      <c r="S631" s="394"/>
      <c r="T631" s="394"/>
      <c r="U631" s="394"/>
      <c r="V631" s="394"/>
      <c r="Y631" s="477"/>
      <c r="Z631" s="477"/>
      <c r="AA631" s="394"/>
      <c r="AB631" s="394"/>
    </row>
    <row r="632" spans="8:8" ht="15.75" customHeight="1">
      <c r="A632" s="394"/>
      <c r="B632" s="394"/>
      <c r="C632" s="394"/>
      <c r="D632" s="394"/>
      <c r="G632" s="394"/>
      <c r="H632" s="394"/>
      <c r="I632" s="394"/>
      <c r="J632" s="394"/>
      <c r="K632" s="394"/>
      <c r="L632" s="394"/>
      <c r="M632" s="394"/>
      <c r="N632" s="394"/>
      <c r="O632" s="394"/>
      <c r="P632" s="394"/>
      <c r="Q632" s="475"/>
      <c r="R632" s="475"/>
      <c r="S632" s="394"/>
      <c r="T632" s="394"/>
      <c r="U632" s="394"/>
      <c r="V632" s="394"/>
      <c r="Y632" s="477"/>
      <c r="Z632" s="477"/>
      <c r="AA632" s="394"/>
      <c r="AB632" s="394"/>
    </row>
    <row r="633" spans="8:8" ht="15.75" customHeight="1">
      <c r="A633" s="394"/>
      <c r="B633" s="394"/>
      <c r="C633" s="394"/>
      <c r="D633" s="394"/>
      <c r="G633" s="394"/>
      <c r="H633" s="394"/>
      <c r="I633" s="394"/>
      <c r="J633" s="394"/>
      <c r="K633" s="394"/>
      <c r="L633" s="394"/>
      <c r="M633" s="394"/>
      <c r="N633" s="394"/>
      <c r="O633" s="394"/>
      <c r="P633" s="394"/>
      <c r="Q633" s="475"/>
      <c r="R633" s="475"/>
      <c r="S633" s="394"/>
      <c r="T633" s="394"/>
      <c r="U633" s="394"/>
      <c r="V633" s="394"/>
      <c r="Y633" s="477"/>
      <c r="Z633" s="477"/>
      <c r="AA633" s="394"/>
      <c r="AB633" s="394"/>
    </row>
    <row r="634" spans="8:8" ht="15.75" customHeight="1">
      <c r="A634" s="394"/>
      <c r="B634" s="394"/>
      <c r="C634" s="394"/>
      <c r="D634" s="394"/>
      <c r="G634" s="394"/>
      <c r="H634" s="394"/>
      <c r="I634" s="394"/>
      <c r="J634" s="394"/>
      <c r="K634" s="394"/>
      <c r="L634" s="394"/>
      <c r="M634" s="394"/>
      <c r="N634" s="394"/>
      <c r="O634" s="394"/>
      <c r="P634" s="394"/>
      <c r="Q634" s="475"/>
      <c r="R634" s="475"/>
      <c r="S634" s="394"/>
      <c r="T634" s="394"/>
      <c r="U634" s="394"/>
      <c r="V634" s="394"/>
      <c r="Y634" s="477"/>
      <c r="Z634" s="477"/>
      <c r="AA634" s="394"/>
      <c r="AB634" s="394"/>
    </row>
    <row r="635" spans="8:8" ht="15.75" customHeight="1">
      <c r="A635" s="394"/>
      <c r="B635" s="394"/>
      <c r="C635" s="394"/>
      <c r="D635" s="394"/>
      <c r="G635" s="394"/>
      <c r="H635" s="394"/>
      <c r="I635" s="394"/>
      <c r="J635" s="394"/>
      <c r="K635" s="394"/>
      <c r="L635" s="394"/>
      <c r="M635" s="394"/>
      <c r="N635" s="394"/>
      <c r="O635" s="394"/>
      <c r="P635" s="394"/>
      <c r="Q635" s="475"/>
      <c r="R635" s="475"/>
      <c r="S635" s="394"/>
      <c r="T635" s="394"/>
      <c r="U635" s="394"/>
      <c r="V635" s="394"/>
      <c r="Y635" s="477"/>
      <c r="Z635" s="477"/>
      <c r="AA635" s="394"/>
      <c r="AB635" s="394"/>
    </row>
    <row r="636" spans="8:8" ht="15.75" customHeight="1">
      <c r="A636" s="394"/>
      <c r="B636" s="394"/>
      <c r="C636" s="394"/>
      <c r="D636" s="394"/>
      <c r="G636" s="394"/>
      <c r="H636" s="394"/>
      <c r="I636" s="394"/>
      <c r="J636" s="394"/>
      <c r="K636" s="394"/>
      <c r="L636" s="394"/>
      <c r="M636" s="394"/>
      <c r="N636" s="394"/>
      <c r="O636" s="394"/>
      <c r="P636" s="394"/>
      <c r="Q636" s="475"/>
      <c r="R636" s="475"/>
      <c r="S636" s="394"/>
      <c r="T636" s="394"/>
      <c r="U636" s="394"/>
      <c r="V636" s="394"/>
      <c r="Y636" s="477"/>
      <c r="Z636" s="477"/>
      <c r="AA636" s="394"/>
      <c r="AB636" s="394"/>
    </row>
    <row r="637" spans="8:8" ht="15.75" customHeight="1">
      <c r="A637" s="394"/>
      <c r="B637" s="394"/>
      <c r="C637" s="394"/>
      <c r="D637" s="394"/>
      <c r="G637" s="394"/>
      <c r="H637" s="394"/>
      <c r="I637" s="394"/>
      <c r="J637" s="394"/>
      <c r="K637" s="394"/>
      <c r="L637" s="394"/>
      <c r="M637" s="394"/>
      <c r="N637" s="394"/>
      <c r="O637" s="394"/>
      <c r="P637" s="394"/>
      <c r="Q637" s="475"/>
      <c r="R637" s="475"/>
      <c r="S637" s="394"/>
      <c r="T637" s="394"/>
      <c r="U637" s="394"/>
      <c r="V637" s="394"/>
      <c r="Y637" s="477"/>
      <c r="Z637" s="477"/>
      <c r="AA637" s="394"/>
      <c r="AB637" s="394"/>
    </row>
    <row r="638" spans="8:8" ht="15.75" customHeight="1">
      <c r="A638" s="394"/>
      <c r="B638" s="394"/>
      <c r="C638" s="394"/>
      <c r="D638" s="394"/>
      <c r="G638" s="394"/>
      <c r="H638" s="394"/>
      <c r="I638" s="394"/>
      <c r="J638" s="394"/>
      <c r="K638" s="394"/>
      <c r="L638" s="394"/>
      <c r="M638" s="394"/>
      <c r="N638" s="394"/>
      <c r="O638" s="394"/>
      <c r="P638" s="394"/>
      <c r="Q638" s="475"/>
      <c r="R638" s="475"/>
      <c r="S638" s="394"/>
      <c r="T638" s="394"/>
      <c r="U638" s="394"/>
      <c r="V638" s="394"/>
      <c r="Y638" s="477"/>
      <c r="Z638" s="477"/>
      <c r="AA638" s="394"/>
      <c r="AB638" s="394"/>
    </row>
    <row r="639" spans="8:8" ht="15.75" customHeight="1">
      <c r="A639" s="394"/>
      <c r="B639" s="394"/>
      <c r="C639" s="394"/>
      <c r="D639" s="394"/>
      <c r="G639" s="394"/>
      <c r="H639" s="394"/>
      <c r="I639" s="394"/>
      <c r="J639" s="394"/>
      <c r="K639" s="394"/>
      <c r="L639" s="394"/>
      <c r="M639" s="394"/>
      <c r="N639" s="394"/>
      <c r="O639" s="394"/>
      <c r="P639" s="394"/>
      <c r="Q639" s="475"/>
      <c r="R639" s="475"/>
      <c r="S639" s="394"/>
      <c r="T639" s="394"/>
      <c r="U639" s="394"/>
      <c r="V639" s="394"/>
      <c r="Y639" s="477"/>
      <c r="Z639" s="477"/>
      <c r="AA639" s="394"/>
      <c r="AB639" s="394"/>
    </row>
    <row r="640" spans="8:8" ht="15.75" customHeight="1">
      <c r="A640" s="394"/>
      <c r="B640" s="394"/>
      <c r="C640" s="394"/>
      <c r="D640" s="394"/>
      <c r="G640" s="394"/>
      <c r="H640" s="394"/>
      <c r="I640" s="394"/>
      <c r="J640" s="394"/>
      <c r="K640" s="394"/>
      <c r="L640" s="394"/>
      <c r="M640" s="394"/>
      <c r="N640" s="394"/>
      <c r="O640" s="394"/>
      <c r="P640" s="394"/>
      <c r="Q640" s="475"/>
      <c r="R640" s="475"/>
      <c r="S640" s="394"/>
      <c r="T640" s="394"/>
      <c r="U640" s="394"/>
      <c r="V640" s="394"/>
      <c r="Y640" s="477"/>
      <c r="Z640" s="477"/>
      <c r="AA640" s="394"/>
      <c r="AB640" s="394"/>
    </row>
    <row r="641" spans="8:8" ht="15.75" customHeight="1">
      <c r="A641" s="394"/>
      <c r="B641" s="394"/>
      <c r="C641" s="394"/>
      <c r="D641" s="394"/>
      <c r="G641" s="394"/>
      <c r="H641" s="394"/>
      <c r="I641" s="394"/>
      <c r="J641" s="394"/>
      <c r="K641" s="394"/>
      <c r="L641" s="394"/>
      <c r="M641" s="394"/>
      <c r="N641" s="394"/>
      <c r="O641" s="394"/>
      <c r="P641" s="394"/>
      <c r="Q641" s="475"/>
      <c r="R641" s="475"/>
      <c r="S641" s="394"/>
      <c r="T641" s="394"/>
      <c r="U641" s="394"/>
      <c r="V641" s="394"/>
      <c r="Y641" s="477"/>
      <c r="Z641" s="477"/>
      <c r="AA641" s="394"/>
      <c r="AB641" s="394"/>
    </row>
    <row r="642" spans="8:8" ht="15.75" customHeight="1">
      <c r="A642" s="394"/>
      <c r="B642" s="394"/>
      <c r="C642" s="394"/>
      <c r="D642" s="394"/>
      <c r="G642" s="394"/>
      <c r="H642" s="394"/>
      <c r="I642" s="394"/>
      <c r="J642" s="394"/>
      <c r="K642" s="394"/>
      <c r="L642" s="394"/>
      <c r="M642" s="394"/>
      <c r="N642" s="394"/>
      <c r="O642" s="394"/>
      <c r="P642" s="394"/>
      <c r="Q642" s="475"/>
      <c r="R642" s="475"/>
      <c r="S642" s="394"/>
      <c r="T642" s="394"/>
      <c r="U642" s="394"/>
      <c r="V642" s="394"/>
      <c r="Y642" s="477"/>
      <c r="Z642" s="477"/>
      <c r="AA642" s="394"/>
      <c r="AB642" s="394"/>
    </row>
    <row r="643" spans="8:8" ht="15.75" customHeight="1">
      <c r="A643" s="394"/>
      <c r="B643" s="394"/>
      <c r="C643" s="394"/>
      <c r="D643" s="394"/>
      <c r="G643" s="394"/>
      <c r="H643" s="394"/>
      <c r="I643" s="394"/>
      <c r="J643" s="394"/>
      <c r="K643" s="394"/>
      <c r="L643" s="394"/>
      <c r="M643" s="394"/>
      <c r="N643" s="394"/>
      <c r="O643" s="394"/>
      <c r="P643" s="394"/>
      <c r="Q643" s="475"/>
      <c r="R643" s="475"/>
      <c r="S643" s="394"/>
      <c r="T643" s="394"/>
      <c r="U643" s="394"/>
      <c r="V643" s="394"/>
      <c r="Y643" s="477"/>
      <c r="Z643" s="477"/>
      <c r="AA643" s="394"/>
      <c r="AB643" s="394"/>
    </row>
    <row r="644" spans="8:8" ht="15.75" customHeight="1">
      <c r="A644" s="394"/>
      <c r="B644" s="394"/>
      <c r="C644" s="394"/>
      <c r="D644" s="394"/>
      <c r="G644" s="394"/>
      <c r="H644" s="394"/>
      <c r="I644" s="394"/>
      <c r="J644" s="394"/>
      <c r="K644" s="394"/>
      <c r="L644" s="394"/>
      <c r="M644" s="394"/>
      <c r="N644" s="394"/>
      <c r="O644" s="394"/>
      <c r="P644" s="394"/>
      <c r="Q644" s="475"/>
      <c r="R644" s="475"/>
      <c r="S644" s="394"/>
      <c r="T644" s="394"/>
      <c r="U644" s="394"/>
      <c r="V644" s="394"/>
      <c r="Y644" s="477"/>
      <c r="Z644" s="477"/>
      <c r="AA644" s="394"/>
      <c r="AB644" s="394"/>
    </row>
    <row r="645" spans="8:8" ht="15.75" customHeight="1">
      <c r="A645" s="394"/>
      <c r="B645" s="394"/>
      <c r="C645" s="394"/>
      <c r="D645" s="394"/>
      <c r="G645" s="394"/>
      <c r="H645" s="394"/>
      <c r="I645" s="394"/>
      <c r="J645" s="394"/>
      <c r="K645" s="394"/>
      <c r="L645" s="394"/>
      <c r="M645" s="394"/>
      <c r="N645" s="394"/>
      <c r="O645" s="394"/>
      <c r="P645" s="394"/>
      <c r="Q645" s="475"/>
      <c r="R645" s="475"/>
      <c r="S645" s="394"/>
      <c r="T645" s="394"/>
      <c r="U645" s="394"/>
      <c r="V645" s="394"/>
      <c r="Y645" s="477"/>
      <c r="Z645" s="477"/>
      <c r="AA645" s="394"/>
      <c r="AB645" s="394"/>
    </row>
    <row r="646" spans="8:8" ht="15.75" customHeight="1">
      <c r="A646" s="394"/>
      <c r="B646" s="394"/>
      <c r="C646" s="394"/>
      <c r="D646" s="394"/>
      <c r="G646" s="394"/>
      <c r="H646" s="394"/>
      <c r="I646" s="394"/>
      <c r="J646" s="394"/>
      <c r="K646" s="394"/>
      <c r="L646" s="394"/>
      <c r="M646" s="394"/>
      <c r="N646" s="394"/>
      <c r="O646" s="394"/>
      <c r="P646" s="394"/>
      <c r="Q646" s="475"/>
      <c r="R646" s="475"/>
      <c r="S646" s="394"/>
      <c r="T646" s="394"/>
      <c r="U646" s="394"/>
      <c r="V646" s="394"/>
      <c r="Y646" s="477"/>
      <c r="Z646" s="477"/>
      <c r="AA646" s="394"/>
      <c r="AB646" s="394"/>
    </row>
    <row r="647" spans="8:8" ht="15.75" customHeight="1">
      <c r="A647" s="394"/>
      <c r="B647" s="394"/>
      <c r="C647" s="394"/>
      <c r="D647" s="394"/>
      <c r="G647" s="394"/>
      <c r="H647" s="394"/>
      <c r="I647" s="394"/>
      <c r="J647" s="394"/>
      <c r="K647" s="394"/>
      <c r="L647" s="394"/>
      <c r="M647" s="394"/>
      <c r="N647" s="394"/>
      <c r="O647" s="394"/>
      <c r="P647" s="394"/>
      <c r="Q647" s="475"/>
      <c r="R647" s="475"/>
      <c r="S647" s="394"/>
      <c r="T647" s="394"/>
      <c r="U647" s="394"/>
      <c r="V647" s="394"/>
      <c r="Y647" s="477"/>
      <c r="Z647" s="477"/>
      <c r="AA647" s="394"/>
      <c r="AB647" s="394"/>
    </row>
    <row r="648" spans="8:8" ht="15.75" customHeight="1">
      <c r="A648" s="394"/>
      <c r="B648" s="394"/>
      <c r="C648" s="394"/>
      <c r="D648" s="394"/>
      <c r="G648" s="394"/>
      <c r="H648" s="394"/>
      <c r="I648" s="394"/>
      <c r="J648" s="394"/>
      <c r="K648" s="394"/>
      <c r="L648" s="394"/>
      <c r="M648" s="394"/>
      <c r="N648" s="394"/>
      <c r="O648" s="394"/>
      <c r="P648" s="394"/>
      <c r="Q648" s="475"/>
      <c r="R648" s="475"/>
      <c r="S648" s="394"/>
      <c r="T648" s="394"/>
      <c r="U648" s="394"/>
      <c r="V648" s="394"/>
      <c r="Y648" s="477"/>
      <c r="Z648" s="477"/>
      <c r="AA648" s="394"/>
      <c r="AB648" s="394"/>
    </row>
    <row r="649" spans="8:8" ht="15.75" customHeight="1">
      <c r="A649" s="394"/>
      <c r="B649" s="394"/>
      <c r="C649" s="394"/>
      <c r="D649" s="394"/>
      <c r="G649" s="394"/>
      <c r="H649" s="394"/>
      <c r="I649" s="394"/>
      <c r="J649" s="394"/>
      <c r="K649" s="394"/>
      <c r="L649" s="394"/>
      <c r="M649" s="394"/>
      <c r="N649" s="394"/>
      <c r="O649" s="394"/>
      <c r="P649" s="394"/>
      <c r="Q649" s="475"/>
      <c r="R649" s="475"/>
      <c r="S649" s="394"/>
      <c r="T649" s="394"/>
      <c r="U649" s="394"/>
      <c r="V649" s="394"/>
      <c r="Y649" s="477"/>
      <c r="Z649" s="477"/>
      <c r="AA649" s="394"/>
      <c r="AB649" s="394"/>
    </row>
    <row r="650" spans="8:8" ht="15.75" customHeight="1">
      <c r="A650" s="394"/>
      <c r="B650" s="394"/>
      <c r="C650" s="394"/>
      <c r="D650" s="394"/>
      <c r="G650" s="394"/>
      <c r="H650" s="394"/>
      <c r="I650" s="394"/>
      <c r="J650" s="394"/>
      <c r="K650" s="394"/>
      <c r="L650" s="394"/>
      <c r="M650" s="394"/>
      <c r="N650" s="394"/>
      <c r="O650" s="394"/>
      <c r="P650" s="394"/>
      <c r="Q650" s="475"/>
      <c r="R650" s="475"/>
      <c r="S650" s="394"/>
      <c r="T650" s="394"/>
      <c r="U650" s="394"/>
      <c r="V650" s="394"/>
      <c r="Y650" s="477"/>
      <c r="Z650" s="477"/>
      <c r="AA650" s="394"/>
      <c r="AB650" s="394"/>
    </row>
    <row r="651" spans="8:8" ht="15.75" customHeight="1">
      <c r="A651" s="394"/>
      <c r="B651" s="394"/>
      <c r="C651" s="394"/>
      <c r="D651" s="394"/>
      <c r="G651" s="394"/>
      <c r="H651" s="394"/>
      <c r="I651" s="394"/>
      <c r="J651" s="394"/>
      <c r="K651" s="394"/>
      <c r="L651" s="394"/>
      <c r="M651" s="394"/>
      <c r="N651" s="394"/>
      <c r="O651" s="394"/>
      <c r="P651" s="394"/>
      <c r="Q651" s="475"/>
      <c r="R651" s="475"/>
      <c r="S651" s="394"/>
      <c r="T651" s="394"/>
      <c r="U651" s="394"/>
      <c r="V651" s="394"/>
      <c r="Y651" s="477"/>
      <c r="Z651" s="477"/>
      <c r="AA651" s="394"/>
      <c r="AB651" s="394"/>
    </row>
    <row r="652" spans="8:8" ht="15.75" customHeight="1">
      <c r="A652" s="394"/>
      <c r="B652" s="394"/>
      <c r="C652" s="394"/>
      <c r="D652" s="394"/>
      <c r="G652" s="394"/>
      <c r="H652" s="394"/>
      <c r="I652" s="394"/>
      <c r="J652" s="394"/>
      <c r="K652" s="394"/>
      <c r="L652" s="394"/>
      <c r="M652" s="394"/>
      <c r="N652" s="394"/>
      <c r="O652" s="394"/>
      <c r="P652" s="394"/>
      <c r="Q652" s="475"/>
      <c r="R652" s="475"/>
      <c r="S652" s="394"/>
      <c r="T652" s="394"/>
      <c r="U652" s="394"/>
      <c r="V652" s="394"/>
      <c r="Y652" s="477"/>
      <c r="Z652" s="477"/>
      <c r="AA652" s="394"/>
      <c r="AB652" s="394"/>
    </row>
    <row r="653" spans="8:8" ht="15.75" customHeight="1">
      <c r="A653" s="394"/>
      <c r="B653" s="394"/>
      <c r="C653" s="394"/>
      <c r="D653" s="394"/>
      <c r="G653" s="394"/>
      <c r="H653" s="394"/>
      <c r="I653" s="394"/>
      <c r="J653" s="394"/>
      <c r="K653" s="394"/>
      <c r="L653" s="394"/>
      <c r="M653" s="394"/>
      <c r="N653" s="394"/>
      <c r="O653" s="394"/>
      <c r="P653" s="394"/>
      <c r="Q653" s="475"/>
      <c r="R653" s="475"/>
      <c r="S653" s="394"/>
      <c r="T653" s="394"/>
      <c r="U653" s="394"/>
      <c r="V653" s="394"/>
      <c r="Y653" s="477"/>
      <c r="Z653" s="477"/>
      <c r="AA653" s="394"/>
      <c r="AB653" s="394"/>
    </row>
    <row r="654" spans="8:8" ht="15.75" customHeight="1">
      <c r="A654" s="394"/>
      <c r="B654" s="394"/>
      <c r="C654" s="394"/>
      <c r="D654" s="394"/>
      <c r="G654" s="394"/>
      <c r="H654" s="394"/>
      <c r="I654" s="394"/>
      <c r="J654" s="394"/>
      <c r="K654" s="394"/>
      <c r="L654" s="394"/>
      <c r="M654" s="394"/>
      <c r="N654" s="394"/>
      <c r="O654" s="394"/>
      <c r="P654" s="394"/>
      <c r="Q654" s="475"/>
      <c r="R654" s="475"/>
      <c r="S654" s="394"/>
      <c r="T654" s="394"/>
      <c r="U654" s="394"/>
      <c r="V654" s="394"/>
      <c r="Y654" s="477"/>
      <c r="Z654" s="477"/>
      <c r="AA654" s="394"/>
      <c r="AB654" s="394"/>
    </row>
    <row r="655" spans="8:8" ht="15.75" customHeight="1">
      <c r="A655" s="394"/>
      <c r="B655" s="394"/>
      <c r="C655" s="394"/>
      <c r="D655" s="394"/>
      <c r="G655" s="394"/>
      <c r="H655" s="394"/>
      <c r="I655" s="394"/>
      <c r="J655" s="394"/>
      <c r="K655" s="394"/>
      <c r="L655" s="394"/>
      <c r="M655" s="394"/>
      <c r="N655" s="394"/>
      <c r="O655" s="394"/>
      <c r="P655" s="394"/>
      <c r="Q655" s="475"/>
      <c r="R655" s="475"/>
      <c r="S655" s="394"/>
      <c r="T655" s="394"/>
      <c r="U655" s="394"/>
      <c r="V655" s="394"/>
      <c r="Y655" s="477"/>
      <c r="Z655" s="477"/>
      <c r="AA655" s="394"/>
      <c r="AB655" s="394"/>
    </row>
    <row r="656" spans="8:8" ht="15.75" customHeight="1">
      <c r="A656" s="394"/>
      <c r="B656" s="394"/>
      <c r="C656" s="394"/>
      <c r="D656" s="394"/>
      <c r="G656" s="394"/>
      <c r="H656" s="394"/>
      <c r="I656" s="394"/>
      <c r="J656" s="394"/>
      <c r="K656" s="394"/>
      <c r="L656" s="394"/>
      <c r="M656" s="394"/>
      <c r="N656" s="394"/>
      <c r="O656" s="394"/>
      <c r="P656" s="394"/>
      <c r="Q656" s="475"/>
      <c r="R656" s="475"/>
      <c r="S656" s="394"/>
      <c r="T656" s="394"/>
      <c r="U656" s="394"/>
      <c r="V656" s="394"/>
      <c r="Y656" s="477"/>
      <c r="Z656" s="477"/>
      <c r="AA656" s="394"/>
      <c r="AB656" s="394"/>
    </row>
    <row r="657" spans="8:8" ht="15.75" customHeight="1">
      <c r="A657" s="394"/>
      <c r="B657" s="394"/>
      <c r="C657" s="394"/>
      <c r="D657" s="394"/>
      <c r="G657" s="394"/>
      <c r="H657" s="394"/>
      <c r="I657" s="394"/>
      <c r="J657" s="394"/>
      <c r="K657" s="394"/>
      <c r="L657" s="394"/>
      <c r="M657" s="394"/>
      <c r="N657" s="394"/>
      <c r="O657" s="394"/>
      <c r="P657" s="394"/>
      <c r="Q657" s="475"/>
      <c r="R657" s="475"/>
      <c r="S657" s="394"/>
      <c r="T657" s="394"/>
      <c r="U657" s="394"/>
      <c r="V657" s="394"/>
      <c r="Y657" s="477"/>
      <c r="Z657" s="477"/>
      <c r="AA657" s="394"/>
      <c r="AB657" s="394"/>
    </row>
    <row r="658" spans="8:8" ht="15.75" customHeight="1">
      <c r="A658" s="394"/>
      <c r="B658" s="394"/>
      <c r="C658" s="394"/>
      <c r="D658" s="394"/>
      <c r="G658" s="394"/>
      <c r="H658" s="394"/>
      <c r="I658" s="394"/>
      <c r="J658" s="394"/>
      <c r="K658" s="394"/>
      <c r="L658" s="394"/>
      <c r="M658" s="394"/>
      <c r="N658" s="394"/>
      <c r="O658" s="394"/>
      <c r="P658" s="394"/>
      <c r="Q658" s="475"/>
      <c r="R658" s="475"/>
      <c r="S658" s="394"/>
      <c r="T658" s="394"/>
      <c r="U658" s="394"/>
      <c r="V658" s="394"/>
      <c r="Y658" s="477"/>
      <c r="Z658" s="477"/>
      <c r="AA658" s="394"/>
      <c r="AB658" s="394"/>
    </row>
    <row r="659" spans="8:8" ht="15.75" customHeight="1">
      <c r="A659" s="394"/>
      <c r="B659" s="394"/>
      <c r="C659" s="394"/>
      <c r="D659" s="394"/>
      <c r="G659" s="394"/>
      <c r="H659" s="394"/>
      <c r="I659" s="394"/>
      <c r="J659" s="394"/>
      <c r="K659" s="394"/>
      <c r="L659" s="394"/>
      <c r="M659" s="394"/>
      <c r="N659" s="394"/>
      <c r="O659" s="394"/>
      <c r="P659" s="394"/>
      <c r="Q659" s="475"/>
      <c r="R659" s="475"/>
      <c r="S659" s="394"/>
      <c r="T659" s="394"/>
      <c r="U659" s="394"/>
      <c r="V659" s="394"/>
      <c r="Y659" s="477"/>
      <c r="Z659" s="477"/>
      <c r="AA659" s="394"/>
      <c r="AB659" s="394"/>
    </row>
    <row r="660" spans="8:8" ht="15.75" customHeight="1">
      <c r="A660" s="394"/>
      <c r="B660" s="394"/>
      <c r="C660" s="394"/>
      <c r="D660" s="394"/>
      <c r="G660" s="394"/>
      <c r="H660" s="394"/>
      <c r="I660" s="394"/>
      <c r="J660" s="394"/>
      <c r="K660" s="394"/>
      <c r="L660" s="394"/>
      <c r="M660" s="394"/>
      <c r="N660" s="394"/>
      <c r="O660" s="394"/>
      <c r="P660" s="394"/>
      <c r="Q660" s="475"/>
      <c r="R660" s="475"/>
      <c r="S660" s="394"/>
      <c r="T660" s="394"/>
      <c r="U660" s="394"/>
      <c r="V660" s="394"/>
      <c r="Y660" s="477"/>
      <c r="Z660" s="477"/>
      <c r="AA660" s="394"/>
      <c r="AB660" s="394"/>
    </row>
    <row r="661" spans="8:8" ht="15.75" customHeight="1">
      <c r="A661" s="394"/>
      <c r="B661" s="394"/>
      <c r="C661" s="394"/>
      <c r="D661" s="394"/>
      <c r="G661" s="394"/>
      <c r="H661" s="394"/>
      <c r="I661" s="394"/>
      <c r="J661" s="394"/>
      <c r="K661" s="394"/>
      <c r="L661" s="394"/>
      <c r="M661" s="394"/>
      <c r="N661" s="394"/>
      <c r="O661" s="394"/>
      <c r="P661" s="394"/>
      <c r="Q661" s="475"/>
      <c r="R661" s="475"/>
      <c r="S661" s="394"/>
      <c r="T661" s="394"/>
      <c r="U661" s="394"/>
      <c r="V661" s="394"/>
      <c r="Y661" s="477"/>
      <c r="Z661" s="477"/>
      <c r="AA661" s="394"/>
      <c r="AB661" s="394"/>
    </row>
    <row r="662" spans="8:8" ht="15.75" customHeight="1">
      <c r="A662" s="394"/>
      <c r="B662" s="394"/>
      <c r="C662" s="394"/>
      <c r="D662" s="394"/>
      <c r="G662" s="394"/>
      <c r="H662" s="394"/>
      <c r="I662" s="394"/>
      <c r="J662" s="394"/>
      <c r="K662" s="394"/>
      <c r="L662" s="394"/>
      <c r="M662" s="394"/>
      <c r="N662" s="394"/>
      <c r="O662" s="394"/>
      <c r="P662" s="394"/>
      <c r="Q662" s="475"/>
      <c r="R662" s="475"/>
      <c r="S662" s="394"/>
      <c r="T662" s="394"/>
      <c r="U662" s="394"/>
      <c r="V662" s="394"/>
      <c r="Y662" s="477"/>
      <c r="Z662" s="477"/>
      <c r="AA662" s="394"/>
      <c r="AB662" s="394"/>
    </row>
    <row r="663" spans="8:8" ht="15.75" customHeight="1">
      <c r="A663" s="394"/>
      <c r="B663" s="394"/>
      <c r="C663" s="394"/>
      <c r="D663" s="394"/>
      <c r="G663" s="394"/>
      <c r="H663" s="394"/>
      <c r="I663" s="394"/>
      <c r="J663" s="394"/>
      <c r="K663" s="394"/>
      <c r="L663" s="394"/>
      <c r="M663" s="394"/>
      <c r="N663" s="394"/>
      <c r="O663" s="394"/>
      <c r="P663" s="394"/>
      <c r="Q663" s="475"/>
      <c r="R663" s="475"/>
      <c r="S663" s="394"/>
      <c r="T663" s="394"/>
      <c r="U663" s="394"/>
      <c r="V663" s="394"/>
      <c r="Y663" s="477"/>
      <c r="Z663" s="477"/>
      <c r="AA663" s="394"/>
      <c r="AB663" s="394"/>
    </row>
    <row r="664" spans="8:8" ht="15.75" customHeight="1">
      <c r="A664" s="394"/>
      <c r="B664" s="394"/>
      <c r="C664" s="394"/>
      <c r="D664" s="394"/>
      <c r="G664" s="394"/>
      <c r="H664" s="394"/>
      <c r="I664" s="394"/>
      <c r="J664" s="394"/>
      <c r="K664" s="394"/>
      <c r="L664" s="394"/>
      <c r="M664" s="394"/>
      <c r="N664" s="394"/>
      <c r="O664" s="394"/>
      <c r="P664" s="394"/>
      <c r="Q664" s="475"/>
      <c r="R664" s="475"/>
      <c r="S664" s="394"/>
      <c r="T664" s="394"/>
      <c r="U664" s="394"/>
      <c r="V664" s="394"/>
      <c r="Y664" s="477"/>
      <c r="Z664" s="477"/>
      <c r="AA664" s="394"/>
      <c r="AB664" s="394"/>
    </row>
    <row r="665" spans="8:8" ht="15.75" customHeight="1">
      <c r="A665" s="394"/>
      <c r="B665" s="394"/>
      <c r="C665" s="394"/>
      <c r="D665" s="394"/>
      <c r="G665" s="394"/>
      <c r="H665" s="394"/>
      <c r="I665" s="394"/>
      <c r="J665" s="394"/>
      <c r="K665" s="394"/>
      <c r="L665" s="394"/>
      <c r="M665" s="394"/>
      <c r="N665" s="394"/>
      <c r="O665" s="394"/>
      <c r="P665" s="394"/>
      <c r="Q665" s="475"/>
      <c r="R665" s="475"/>
      <c r="S665" s="394"/>
      <c r="T665" s="394"/>
      <c r="U665" s="394"/>
      <c r="V665" s="394"/>
      <c r="Y665" s="477"/>
      <c r="Z665" s="477"/>
      <c r="AA665" s="394"/>
      <c r="AB665" s="394"/>
    </row>
    <row r="666" spans="8:8" ht="15.75" customHeight="1">
      <c r="A666" s="394"/>
      <c r="B666" s="394"/>
      <c r="C666" s="394"/>
      <c r="D666" s="394"/>
      <c r="G666" s="394"/>
      <c r="H666" s="394"/>
      <c r="I666" s="394"/>
      <c r="J666" s="394"/>
      <c r="K666" s="394"/>
      <c r="L666" s="394"/>
      <c r="M666" s="394"/>
      <c r="N666" s="394"/>
      <c r="O666" s="394"/>
      <c r="P666" s="394"/>
      <c r="Q666" s="475"/>
      <c r="R666" s="475"/>
      <c r="S666" s="394"/>
      <c r="T666" s="394"/>
      <c r="U666" s="394"/>
      <c r="V666" s="394"/>
      <c r="Y666" s="477"/>
      <c r="Z666" s="477"/>
      <c r="AA666" s="394"/>
      <c r="AB666" s="394"/>
    </row>
    <row r="667" spans="8:8" ht="15.75" customHeight="1">
      <c r="A667" s="394"/>
      <c r="B667" s="394"/>
      <c r="C667" s="394"/>
      <c r="D667" s="394"/>
      <c r="G667" s="394"/>
      <c r="H667" s="394"/>
      <c r="I667" s="394"/>
      <c r="J667" s="394"/>
      <c r="K667" s="394"/>
      <c r="L667" s="394"/>
      <c r="M667" s="394"/>
      <c r="N667" s="394"/>
      <c r="O667" s="394"/>
      <c r="P667" s="394"/>
      <c r="Q667" s="475"/>
      <c r="R667" s="475"/>
      <c r="S667" s="394"/>
      <c r="T667" s="394"/>
      <c r="U667" s="394"/>
      <c r="V667" s="394"/>
      <c r="Y667" s="477"/>
      <c r="Z667" s="477"/>
      <c r="AA667" s="394"/>
      <c r="AB667" s="394"/>
    </row>
    <row r="668" spans="8:8" ht="15.75" customHeight="1">
      <c r="A668" s="394"/>
      <c r="B668" s="394"/>
      <c r="C668" s="394"/>
      <c r="D668" s="394"/>
      <c r="G668" s="394"/>
      <c r="H668" s="394"/>
      <c r="I668" s="394"/>
      <c r="J668" s="394"/>
      <c r="K668" s="394"/>
      <c r="L668" s="394"/>
      <c r="M668" s="394"/>
      <c r="N668" s="394"/>
      <c r="O668" s="394"/>
      <c r="P668" s="394"/>
      <c r="Q668" s="475"/>
      <c r="R668" s="475"/>
      <c r="S668" s="394"/>
      <c r="T668" s="394"/>
      <c r="U668" s="394"/>
      <c r="V668" s="394"/>
      <c r="Y668" s="477"/>
      <c r="Z668" s="477"/>
      <c r="AA668" s="394"/>
      <c r="AB668" s="394"/>
    </row>
    <row r="669" spans="8:8" ht="15.75" customHeight="1">
      <c r="A669" s="394"/>
      <c r="B669" s="394"/>
      <c r="C669" s="394"/>
      <c r="D669" s="394"/>
      <c r="G669" s="394"/>
      <c r="H669" s="394"/>
      <c r="I669" s="394"/>
      <c r="J669" s="394"/>
      <c r="K669" s="394"/>
      <c r="L669" s="394"/>
      <c r="M669" s="394"/>
      <c r="N669" s="394"/>
      <c r="O669" s="394"/>
      <c r="P669" s="394"/>
      <c r="Q669" s="475"/>
      <c r="R669" s="475"/>
      <c r="S669" s="394"/>
      <c r="T669" s="394"/>
      <c r="U669" s="394"/>
      <c r="V669" s="394"/>
      <c r="Y669" s="477"/>
      <c r="Z669" s="477"/>
      <c r="AA669" s="394"/>
      <c r="AB669" s="394"/>
    </row>
    <row r="670" spans="8:8" ht="15.75" customHeight="1">
      <c r="A670" s="394"/>
      <c r="B670" s="394"/>
      <c r="C670" s="394"/>
      <c r="D670" s="394"/>
      <c r="G670" s="394"/>
      <c r="H670" s="394"/>
      <c r="I670" s="394"/>
      <c r="J670" s="394"/>
      <c r="K670" s="394"/>
      <c r="L670" s="394"/>
      <c r="M670" s="394"/>
      <c r="N670" s="394"/>
      <c r="O670" s="394"/>
      <c r="P670" s="394"/>
      <c r="Q670" s="475"/>
      <c r="R670" s="475"/>
      <c r="S670" s="394"/>
      <c r="T670" s="394"/>
      <c r="U670" s="394"/>
      <c r="V670" s="394"/>
      <c r="Y670" s="477"/>
      <c r="Z670" s="477"/>
      <c r="AA670" s="394"/>
      <c r="AB670" s="394"/>
    </row>
    <row r="671" spans="8:8" ht="15.75" customHeight="1">
      <c r="A671" s="394"/>
      <c r="B671" s="394"/>
      <c r="C671" s="394"/>
      <c r="D671" s="394"/>
      <c r="G671" s="394"/>
      <c r="H671" s="394"/>
      <c r="I671" s="394"/>
      <c r="J671" s="394"/>
      <c r="K671" s="394"/>
      <c r="L671" s="394"/>
      <c r="M671" s="394"/>
      <c r="N671" s="394"/>
      <c r="O671" s="394"/>
      <c r="P671" s="394"/>
      <c r="Q671" s="475"/>
      <c r="R671" s="475"/>
      <c r="S671" s="394"/>
      <c r="T671" s="394"/>
      <c r="U671" s="394"/>
      <c r="V671" s="394"/>
      <c r="Y671" s="477"/>
      <c r="Z671" s="477"/>
      <c r="AA671" s="394"/>
      <c r="AB671" s="394"/>
    </row>
    <row r="672" spans="8:8" ht="15.75" customHeight="1">
      <c r="A672" s="394"/>
      <c r="B672" s="394"/>
      <c r="C672" s="394"/>
      <c r="D672" s="394"/>
      <c r="G672" s="394"/>
      <c r="H672" s="394"/>
      <c r="I672" s="394"/>
      <c r="J672" s="394"/>
      <c r="K672" s="394"/>
      <c r="L672" s="394"/>
      <c r="M672" s="394"/>
      <c r="N672" s="394"/>
      <c r="O672" s="394"/>
      <c r="P672" s="394"/>
      <c r="Q672" s="475"/>
      <c r="R672" s="475"/>
      <c r="S672" s="394"/>
      <c r="T672" s="394"/>
      <c r="U672" s="394"/>
      <c r="V672" s="394"/>
      <c r="Y672" s="477"/>
      <c r="Z672" s="477"/>
      <c r="AA672" s="394"/>
      <c r="AB672" s="394"/>
    </row>
    <row r="673" spans="8:8" ht="15.75" customHeight="1">
      <c r="A673" s="394"/>
      <c r="B673" s="394"/>
      <c r="C673" s="394"/>
      <c r="D673" s="394"/>
      <c r="G673" s="394"/>
      <c r="H673" s="394"/>
      <c r="I673" s="394"/>
      <c r="J673" s="394"/>
      <c r="K673" s="394"/>
      <c r="L673" s="394"/>
      <c r="M673" s="394"/>
      <c r="N673" s="394"/>
      <c r="O673" s="394"/>
      <c r="P673" s="394"/>
      <c r="Q673" s="475"/>
      <c r="R673" s="475"/>
      <c r="S673" s="394"/>
      <c r="T673" s="394"/>
      <c r="U673" s="394"/>
      <c r="V673" s="394"/>
      <c r="Y673" s="477"/>
      <c r="Z673" s="477"/>
      <c r="AA673" s="394"/>
      <c r="AB673" s="394"/>
    </row>
    <row r="674" spans="8:8" ht="15.75" customHeight="1">
      <c r="A674" s="394"/>
      <c r="B674" s="394"/>
      <c r="C674" s="394"/>
      <c r="D674" s="394"/>
      <c r="G674" s="394"/>
      <c r="H674" s="394"/>
      <c r="I674" s="394"/>
      <c r="J674" s="394"/>
      <c r="K674" s="394"/>
      <c r="L674" s="394"/>
      <c r="M674" s="394"/>
      <c r="N674" s="394"/>
      <c r="O674" s="394"/>
      <c r="P674" s="394"/>
      <c r="Q674" s="475"/>
      <c r="R674" s="475"/>
      <c r="S674" s="394"/>
      <c r="T674" s="394"/>
      <c r="U674" s="394"/>
      <c r="V674" s="394"/>
      <c r="Y674" s="477"/>
      <c r="Z674" s="477"/>
      <c r="AA674" s="394"/>
      <c r="AB674" s="394"/>
    </row>
    <row r="675" spans="8:8" ht="15.75" customHeight="1">
      <c r="A675" s="394"/>
      <c r="B675" s="394"/>
      <c r="C675" s="394"/>
      <c r="D675" s="394"/>
      <c r="G675" s="394"/>
      <c r="H675" s="394"/>
      <c r="I675" s="394"/>
      <c r="J675" s="394"/>
      <c r="K675" s="394"/>
      <c r="L675" s="394"/>
      <c r="M675" s="394"/>
      <c r="N675" s="394"/>
      <c r="O675" s="394"/>
      <c r="P675" s="394"/>
      <c r="Q675" s="475"/>
      <c r="R675" s="475"/>
      <c r="S675" s="394"/>
      <c r="T675" s="394"/>
      <c r="U675" s="394"/>
      <c r="V675" s="394"/>
      <c r="Y675" s="477"/>
      <c r="Z675" s="477"/>
      <c r="AA675" s="394"/>
      <c r="AB675" s="394"/>
    </row>
    <row r="676" spans="8:8" ht="15.75" customHeight="1">
      <c r="A676" s="394"/>
      <c r="B676" s="394"/>
      <c r="C676" s="394"/>
      <c r="D676" s="394"/>
      <c r="G676" s="394"/>
      <c r="H676" s="394"/>
      <c r="I676" s="394"/>
      <c r="J676" s="394"/>
      <c r="K676" s="394"/>
      <c r="L676" s="394"/>
      <c r="M676" s="394"/>
      <c r="N676" s="394"/>
      <c r="O676" s="394"/>
      <c r="P676" s="394"/>
      <c r="Q676" s="475"/>
      <c r="R676" s="475"/>
      <c r="S676" s="394"/>
      <c r="T676" s="394"/>
      <c r="U676" s="394"/>
      <c r="V676" s="394"/>
      <c r="Y676" s="477"/>
      <c r="Z676" s="477"/>
      <c r="AA676" s="394"/>
      <c r="AB676" s="394"/>
    </row>
    <row r="677" spans="8:8" ht="15.75" customHeight="1">
      <c r="A677" s="394"/>
      <c r="B677" s="394"/>
      <c r="C677" s="394"/>
      <c r="D677" s="394"/>
      <c r="G677" s="394"/>
      <c r="H677" s="394"/>
      <c r="I677" s="394"/>
      <c r="J677" s="394"/>
      <c r="K677" s="394"/>
      <c r="L677" s="394"/>
      <c r="M677" s="394"/>
      <c r="N677" s="394"/>
      <c r="O677" s="394"/>
      <c r="P677" s="394"/>
      <c r="Q677" s="475"/>
      <c r="R677" s="475"/>
      <c r="S677" s="394"/>
      <c r="T677" s="394"/>
      <c r="U677" s="394"/>
      <c r="V677" s="394"/>
      <c r="Y677" s="477"/>
      <c r="Z677" s="477"/>
      <c r="AA677" s="394"/>
      <c r="AB677" s="394"/>
    </row>
    <row r="678" spans="8:8" ht="15.75" customHeight="1">
      <c r="A678" s="394"/>
      <c r="B678" s="394"/>
      <c r="C678" s="394"/>
      <c r="D678" s="394"/>
      <c r="G678" s="394"/>
      <c r="H678" s="394"/>
      <c r="I678" s="394"/>
      <c r="J678" s="394"/>
      <c r="K678" s="394"/>
      <c r="L678" s="394"/>
      <c r="M678" s="394"/>
      <c r="N678" s="394"/>
      <c r="O678" s="394"/>
      <c r="P678" s="394"/>
      <c r="Q678" s="475"/>
      <c r="R678" s="475"/>
      <c r="S678" s="394"/>
      <c r="T678" s="394"/>
      <c r="U678" s="394"/>
      <c r="V678" s="394"/>
      <c r="Y678" s="477"/>
      <c r="Z678" s="477"/>
      <c r="AA678" s="394"/>
      <c r="AB678" s="394"/>
    </row>
    <row r="679" spans="8:8" ht="15.75" customHeight="1">
      <c r="A679" s="394"/>
      <c r="B679" s="394"/>
      <c r="C679" s="394"/>
      <c r="D679" s="394"/>
      <c r="G679" s="394"/>
      <c r="H679" s="394"/>
      <c r="I679" s="394"/>
      <c r="J679" s="394"/>
      <c r="K679" s="394"/>
      <c r="L679" s="394"/>
      <c r="M679" s="394"/>
      <c r="N679" s="394"/>
      <c r="O679" s="394"/>
      <c r="P679" s="394"/>
      <c r="Q679" s="475"/>
      <c r="R679" s="475"/>
      <c r="S679" s="394"/>
      <c r="T679" s="394"/>
      <c r="U679" s="394"/>
      <c r="V679" s="394"/>
      <c r="Y679" s="477"/>
      <c r="Z679" s="477"/>
      <c r="AA679" s="394"/>
      <c r="AB679" s="394"/>
    </row>
    <row r="680" spans="8:8" ht="15.75" customHeight="1">
      <c r="A680" s="394"/>
      <c r="B680" s="394"/>
      <c r="C680" s="394"/>
      <c r="D680" s="394"/>
      <c r="G680" s="394"/>
      <c r="H680" s="394"/>
      <c r="I680" s="394"/>
      <c r="J680" s="394"/>
      <c r="K680" s="394"/>
      <c r="L680" s="394"/>
      <c r="M680" s="394"/>
      <c r="N680" s="394"/>
      <c r="O680" s="394"/>
      <c r="P680" s="394"/>
      <c r="Q680" s="475"/>
      <c r="R680" s="475"/>
      <c r="S680" s="394"/>
      <c r="T680" s="394"/>
      <c r="U680" s="394"/>
      <c r="V680" s="394"/>
      <c r="Y680" s="477"/>
      <c r="Z680" s="477"/>
      <c r="AA680" s="394"/>
      <c r="AB680" s="394"/>
    </row>
    <row r="681" spans="8:8" ht="15.75" customHeight="1">
      <c r="A681" s="394"/>
      <c r="B681" s="394"/>
      <c r="C681" s="394"/>
      <c r="D681" s="394"/>
      <c r="G681" s="394"/>
      <c r="H681" s="394"/>
      <c r="I681" s="394"/>
      <c r="J681" s="394"/>
      <c r="K681" s="394"/>
      <c r="L681" s="394"/>
      <c r="M681" s="394"/>
      <c r="N681" s="394"/>
      <c r="O681" s="394"/>
      <c r="P681" s="394"/>
      <c r="Q681" s="475"/>
      <c r="R681" s="475"/>
      <c r="S681" s="394"/>
      <c r="T681" s="394"/>
      <c r="U681" s="394"/>
      <c r="V681" s="394"/>
      <c r="Y681" s="477"/>
      <c r="Z681" s="477"/>
      <c r="AA681" s="394"/>
      <c r="AB681" s="394"/>
    </row>
    <row r="682" spans="8:8" ht="15.75" customHeight="1">
      <c r="A682" s="394"/>
      <c r="B682" s="394"/>
      <c r="C682" s="394"/>
      <c r="D682" s="394"/>
      <c r="G682" s="394"/>
      <c r="H682" s="394"/>
      <c r="I682" s="394"/>
      <c r="J682" s="394"/>
      <c r="K682" s="394"/>
      <c r="L682" s="394"/>
      <c r="M682" s="394"/>
      <c r="N682" s="394"/>
      <c r="O682" s="394"/>
      <c r="P682" s="394"/>
      <c r="Q682" s="475"/>
      <c r="R682" s="475"/>
      <c r="S682" s="394"/>
      <c r="T682" s="394"/>
      <c r="U682" s="394"/>
      <c r="V682" s="394"/>
      <c r="Y682" s="477"/>
      <c r="Z682" s="477"/>
      <c r="AA682" s="394"/>
      <c r="AB682" s="394"/>
    </row>
    <row r="683" spans="8:8" ht="15.75" customHeight="1">
      <c r="A683" s="394"/>
      <c r="B683" s="394"/>
      <c r="C683" s="394"/>
      <c r="D683" s="394"/>
      <c r="G683" s="394"/>
      <c r="H683" s="394"/>
      <c r="I683" s="394"/>
      <c r="J683" s="394"/>
      <c r="K683" s="394"/>
      <c r="L683" s="394"/>
      <c r="M683" s="394"/>
      <c r="N683" s="394"/>
      <c r="O683" s="394"/>
      <c r="P683" s="394"/>
      <c r="Q683" s="475"/>
      <c r="R683" s="475"/>
      <c r="S683" s="394"/>
      <c r="T683" s="394"/>
      <c r="U683" s="394"/>
      <c r="V683" s="394"/>
      <c r="Y683" s="477"/>
      <c r="Z683" s="477"/>
      <c r="AA683" s="394"/>
      <c r="AB683" s="394"/>
    </row>
    <row r="684" spans="8:8" ht="15.75" customHeight="1">
      <c r="A684" s="394"/>
      <c r="B684" s="394"/>
      <c r="C684" s="394"/>
      <c r="D684" s="394"/>
      <c r="G684" s="394"/>
      <c r="H684" s="394"/>
      <c r="I684" s="394"/>
      <c r="J684" s="394"/>
      <c r="K684" s="394"/>
      <c r="L684" s="394"/>
      <c r="M684" s="394"/>
      <c r="N684" s="394"/>
      <c r="O684" s="394"/>
      <c r="P684" s="394"/>
      <c r="Q684" s="475"/>
      <c r="R684" s="475"/>
      <c r="S684" s="394"/>
      <c r="T684" s="394"/>
      <c r="U684" s="394"/>
      <c r="V684" s="394"/>
      <c r="Y684" s="477"/>
      <c r="Z684" s="477"/>
      <c r="AA684" s="394"/>
      <c r="AB684" s="394"/>
    </row>
    <row r="685" spans="8:8" ht="15.75" customHeight="1">
      <c r="A685" s="394"/>
      <c r="B685" s="394"/>
      <c r="C685" s="394"/>
      <c r="D685" s="394"/>
      <c r="G685" s="394"/>
      <c r="H685" s="394"/>
      <c r="I685" s="394"/>
      <c r="J685" s="394"/>
      <c r="K685" s="394"/>
      <c r="L685" s="394"/>
      <c r="M685" s="394"/>
      <c r="N685" s="394"/>
      <c r="O685" s="394"/>
      <c r="P685" s="394"/>
      <c r="Q685" s="475"/>
      <c r="R685" s="475"/>
      <c r="S685" s="394"/>
      <c r="T685" s="394"/>
      <c r="U685" s="394"/>
      <c r="V685" s="394"/>
      <c r="Y685" s="477"/>
      <c r="Z685" s="477"/>
      <c r="AA685" s="394"/>
      <c r="AB685" s="394"/>
    </row>
    <row r="686" spans="8:8" ht="15.75" customHeight="1">
      <c r="A686" s="394"/>
      <c r="B686" s="394"/>
      <c r="C686" s="394"/>
      <c r="D686" s="394"/>
      <c r="G686" s="394"/>
      <c r="H686" s="394"/>
      <c r="I686" s="394"/>
      <c r="J686" s="394"/>
      <c r="K686" s="394"/>
      <c r="L686" s="394"/>
      <c r="M686" s="394"/>
      <c r="N686" s="394"/>
      <c r="O686" s="394"/>
      <c r="P686" s="394"/>
      <c r="Q686" s="475"/>
      <c r="R686" s="475"/>
      <c r="S686" s="394"/>
      <c r="T686" s="394"/>
      <c r="U686" s="394"/>
      <c r="V686" s="394"/>
      <c r="Y686" s="477"/>
      <c r="Z686" s="477"/>
      <c r="AA686" s="394"/>
      <c r="AB686" s="394"/>
    </row>
    <row r="687" spans="8:8" ht="15.75" customHeight="1">
      <c r="A687" s="394"/>
      <c r="B687" s="394"/>
      <c r="C687" s="394"/>
      <c r="D687" s="394"/>
      <c r="G687" s="394"/>
      <c r="H687" s="394"/>
      <c r="I687" s="394"/>
      <c r="J687" s="394"/>
      <c r="K687" s="394"/>
      <c r="L687" s="394"/>
      <c r="M687" s="394"/>
      <c r="N687" s="394"/>
      <c r="O687" s="394"/>
      <c r="P687" s="394"/>
      <c r="Q687" s="475"/>
      <c r="R687" s="475"/>
      <c r="S687" s="394"/>
      <c r="T687" s="394"/>
      <c r="U687" s="394"/>
      <c r="V687" s="394"/>
      <c r="Y687" s="477"/>
      <c r="Z687" s="477"/>
      <c r="AA687" s="394"/>
      <c r="AB687" s="394"/>
    </row>
    <row r="688" spans="8:8" ht="15.75" customHeight="1">
      <c r="A688" s="394"/>
      <c r="B688" s="394"/>
      <c r="C688" s="394"/>
      <c r="D688" s="394"/>
      <c r="G688" s="394"/>
      <c r="H688" s="394"/>
      <c r="I688" s="394"/>
      <c r="J688" s="394"/>
      <c r="K688" s="394"/>
      <c r="L688" s="394"/>
      <c r="M688" s="394"/>
      <c r="N688" s="394"/>
      <c r="O688" s="394"/>
      <c r="P688" s="394"/>
      <c r="Q688" s="475"/>
      <c r="R688" s="475"/>
      <c r="S688" s="394"/>
      <c r="T688" s="394"/>
      <c r="U688" s="394"/>
      <c r="V688" s="394"/>
      <c r="Y688" s="477"/>
      <c r="Z688" s="477"/>
      <c r="AA688" s="394"/>
      <c r="AB688" s="394"/>
    </row>
    <row r="689" spans="8:8" ht="15.75" customHeight="1">
      <c r="A689" s="394"/>
      <c r="B689" s="394"/>
      <c r="C689" s="394"/>
      <c r="D689" s="394"/>
      <c r="G689" s="394"/>
      <c r="H689" s="394"/>
      <c r="I689" s="394"/>
      <c r="J689" s="394"/>
      <c r="K689" s="394"/>
      <c r="L689" s="394"/>
      <c r="M689" s="394"/>
      <c r="N689" s="394"/>
      <c r="O689" s="394"/>
      <c r="P689" s="394"/>
      <c r="Q689" s="475"/>
      <c r="R689" s="475"/>
      <c r="S689" s="394"/>
      <c r="T689" s="394"/>
      <c r="U689" s="394"/>
      <c r="V689" s="394"/>
      <c r="Y689" s="477"/>
      <c r="Z689" s="477"/>
      <c r="AA689" s="394"/>
      <c r="AB689" s="394"/>
    </row>
    <row r="690" spans="8:8" ht="15.75" customHeight="1">
      <c r="A690" s="394"/>
      <c r="B690" s="394"/>
      <c r="C690" s="394"/>
      <c r="D690" s="394"/>
      <c r="G690" s="394"/>
      <c r="H690" s="394"/>
      <c r="I690" s="394"/>
      <c r="J690" s="394"/>
      <c r="K690" s="394"/>
      <c r="L690" s="394"/>
      <c r="M690" s="394"/>
      <c r="N690" s="394"/>
      <c r="O690" s="394"/>
      <c r="P690" s="394"/>
      <c r="Q690" s="475"/>
      <c r="R690" s="475"/>
      <c r="S690" s="394"/>
      <c r="T690" s="394"/>
      <c r="U690" s="394"/>
      <c r="V690" s="394"/>
      <c r="Y690" s="477"/>
      <c r="Z690" s="477"/>
      <c r="AA690" s="394"/>
      <c r="AB690" s="394"/>
    </row>
    <row r="691" spans="8:8" ht="15.75" customHeight="1">
      <c r="A691" s="394"/>
      <c r="B691" s="394"/>
      <c r="C691" s="394"/>
      <c r="D691" s="394"/>
      <c r="G691" s="394"/>
      <c r="H691" s="394"/>
      <c r="I691" s="394"/>
      <c r="J691" s="394"/>
      <c r="K691" s="394"/>
      <c r="L691" s="394"/>
      <c r="M691" s="394"/>
      <c r="N691" s="394"/>
      <c r="O691" s="394"/>
      <c r="P691" s="394"/>
      <c r="Q691" s="475"/>
      <c r="R691" s="475"/>
      <c r="S691" s="394"/>
      <c r="T691" s="394"/>
      <c r="U691" s="394"/>
      <c r="V691" s="394"/>
      <c r="Y691" s="477"/>
      <c r="Z691" s="477"/>
      <c r="AA691" s="394"/>
      <c r="AB691" s="394"/>
    </row>
    <row r="692" spans="8:8" ht="15.75" customHeight="1">
      <c r="A692" s="394"/>
      <c r="B692" s="394"/>
      <c r="C692" s="394"/>
      <c r="D692" s="394"/>
      <c r="G692" s="394"/>
      <c r="H692" s="394"/>
      <c r="I692" s="394"/>
      <c r="J692" s="394"/>
      <c r="K692" s="394"/>
      <c r="L692" s="394"/>
      <c r="M692" s="394"/>
      <c r="N692" s="394"/>
      <c r="O692" s="394"/>
      <c r="P692" s="394"/>
      <c r="Q692" s="475"/>
      <c r="R692" s="475"/>
      <c r="S692" s="394"/>
      <c r="T692" s="394"/>
      <c r="U692" s="394"/>
      <c r="V692" s="394"/>
      <c r="Y692" s="477"/>
      <c r="Z692" s="477"/>
      <c r="AA692" s="394"/>
      <c r="AB692" s="394"/>
    </row>
    <row r="693" spans="8:8" ht="15.75" customHeight="1">
      <c r="A693" s="394"/>
      <c r="B693" s="394"/>
      <c r="C693" s="394"/>
      <c r="D693" s="394"/>
      <c r="G693" s="394"/>
      <c r="H693" s="394"/>
      <c r="I693" s="394"/>
      <c r="J693" s="394"/>
      <c r="K693" s="394"/>
      <c r="L693" s="394"/>
      <c r="M693" s="394"/>
      <c r="N693" s="394"/>
      <c r="O693" s="394"/>
      <c r="P693" s="394"/>
      <c r="Q693" s="475"/>
      <c r="R693" s="475"/>
      <c r="S693" s="394"/>
      <c r="T693" s="394"/>
      <c r="U693" s="394"/>
      <c r="V693" s="394"/>
      <c r="Y693" s="477"/>
      <c r="Z693" s="477"/>
      <c r="AA693" s="394"/>
      <c r="AB693" s="394"/>
    </row>
    <row r="694" spans="8:8" ht="15.75" customHeight="1">
      <c r="A694" s="394"/>
      <c r="B694" s="394"/>
      <c r="C694" s="394"/>
      <c r="D694" s="394"/>
      <c r="G694" s="394"/>
      <c r="H694" s="394"/>
      <c r="I694" s="394"/>
      <c r="J694" s="394"/>
      <c r="K694" s="394"/>
      <c r="L694" s="394"/>
      <c r="M694" s="394"/>
      <c r="N694" s="394"/>
      <c r="O694" s="394"/>
      <c r="P694" s="394"/>
      <c r="Q694" s="475"/>
      <c r="R694" s="475"/>
      <c r="S694" s="394"/>
      <c r="T694" s="394"/>
      <c r="U694" s="394"/>
      <c r="V694" s="394"/>
      <c r="Y694" s="477"/>
      <c r="Z694" s="477"/>
      <c r="AA694" s="394"/>
      <c r="AB694" s="394"/>
    </row>
    <row r="695" spans="8:8" ht="15.75" customHeight="1">
      <c r="A695" s="394"/>
      <c r="B695" s="394"/>
      <c r="C695" s="394"/>
      <c r="D695" s="394"/>
      <c r="G695" s="394"/>
      <c r="H695" s="394"/>
      <c r="I695" s="394"/>
      <c r="J695" s="394"/>
      <c r="K695" s="394"/>
      <c r="L695" s="394"/>
      <c r="M695" s="394"/>
      <c r="N695" s="394"/>
      <c r="O695" s="394"/>
      <c r="P695" s="394"/>
      <c r="Q695" s="475"/>
      <c r="R695" s="475"/>
      <c r="S695" s="394"/>
      <c r="T695" s="394"/>
      <c r="U695" s="394"/>
      <c r="V695" s="394"/>
      <c r="Y695" s="477"/>
      <c r="Z695" s="477"/>
      <c r="AA695" s="394"/>
      <c r="AB695" s="394"/>
    </row>
    <row r="696" spans="8:8" ht="15.75" customHeight="1">
      <c r="A696" s="394"/>
      <c r="B696" s="394"/>
      <c r="C696" s="394"/>
      <c r="D696" s="394"/>
      <c r="G696" s="394"/>
      <c r="H696" s="394"/>
      <c r="I696" s="394"/>
      <c r="J696" s="394"/>
      <c r="K696" s="394"/>
      <c r="L696" s="394"/>
      <c r="M696" s="394"/>
      <c r="N696" s="394"/>
      <c r="O696" s="394"/>
      <c r="P696" s="394"/>
      <c r="Q696" s="475"/>
      <c r="R696" s="475"/>
      <c r="S696" s="394"/>
      <c r="T696" s="394"/>
      <c r="U696" s="394"/>
      <c r="V696" s="394"/>
      <c r="Y696" s="477"/>
      <c r="Z696" s="477"/>
      <c r="AA696" s="394"/>
      <c r="AB696" s="394"/>
    </row>
    <row r="697" spans="8:8" ht="15.75" customHeight="1">
      <c r="A697" s="394"/>
      <c r="B697" s="394"/>
      <c r="C697" s="394"/>
      <c r="D697" s="394"/>
      <c r="G697" s="394"/>
      <c r="H697" s="394"/>
      <c r="I697" s="394"/>
      <c r="J697" s="394"/>
      <c r="K697" s="394"/>
      <c r="L697" s="394"/>
      <c r="M697" s="394"/>
      <c r="N697" s="394"/>
      <c r="O697" s="394"/>
      <c r="P697" s="394"/>
      <c r="Q697" s="475"/>
      <c r="R697" s="475"/>
      <c r="S697" s="394"/>
      <c r="T697" s="394"/>
      <c r="U697" s="394"/>
      <c r="V697" s="394"/>
      <c r="Y697" s="477"/>
      <c r="Z697" s="477"/>
      <c r="AA697" s="394"/>
      <c r="AB697" s="394"/>
    </row>
    <row r="698" spans="8:8" ht="15.75" customHeight="1">
      <c r="A698" s="394"/>
      <c r="B698" s="394"/>
      <c r="C698" s="394"/>
      <c r="D698" s="394"/>
      <c r="G698" s="394"/>
      <c r="H698" s="394"/>
      <c r="I698" s="394"/>
      <c r="J698" s="394"/>
      <c r="K698" s="394"/>
      <c r="L698" s="394"/>
      <c r="M698" s="394"/>
      <c r="N698" s="394"/>
      <c r="O698" s="394"/>
      <c r="P698" s="394"/>
      <c r="Q698" s="475"/>
      <c r="R698" s="475"/>
      <c r="S698" s="394"/>
      <c r="T698" s="394"/>
      <c r="U698" s="394"/>
      <c r="V698" s="394"/>
      <c r="Y698" s="477"/>
      <c r="Z698" s="477"/>
      <c r="AA698" s="394"/>
      <c r="AB698" s="394"/>
    </row>
    <row r="699" spans="8:8" ht="15.75" customHeight="1">
      <c r="A699" s="394"/>
      <c r="B699" s="394"/>
      <c r="C699" s="394"/>
      <c r="D699" s="394"/>
      <c r="G699" s="394"/>
      <c r="H699" s="394"/>
      <c r="I699" s="394"/>
      <c r="J699" s="394"/>
      <c r="K699" s="394"/>
      <c r="L699" s="394"/>
      <c r="M699" s="394"/>
      <c r="N699" s="394"/>
      <c r="O699" s="394"/>
      <c r="P699" s="394"/>
      <c r="Q699" s="475"/>
      <c r="R699" s="475"/>
      <c r="S699" s="394"/>
      <c r="T699" s="394"/>
      <c r="U699" s="394"/>
      <c r="V699" s="394"/>
      <c r="Y699" s="477"/>
      <c r="Z699" s="477"/>
      <c r="AA699" s="394"/>
      <c r="AB699" s="394"/>
    </row>
    <row r="700" spans="8:8" ht="15.75" customHeight="1">
      <c r="A700" s="394"/>
      <c r="B700" s="394"/>
      <c r="C700" s="394"/>
      <c r="D700" s="394"/>
      <c r="G700" s="394"/>
      <c r="H700" s="394"/>
      <c r="I700" s="394"/>
      <c r="J700" s="394"/>
      <c r="K700" s="394"/>
      <c r="L700" s="394"/>
      <c r="M700" s="394"/>
      <c r="N700" s="394"/>
      <c r="O700" s="394"/>
      <c r="P700" s="394"/>
      <c r="Q700" s="475"/>
      <c r="R700" s="475"/>
      <c r="S700" s="394"/>
      <c r="T700" s="394"/>
      <c r="U700" s="394"/>
      <c r="V700" s="394"/>
      <c r="Y700" s="477"/>
      <c r="Z700" s="477"/>
      <c r="AA700" s="394"/>
      <c r="AB700" s="394"/>
    </row>
    <row r="701" spans="8:8" ht="15.75" customHeight="1">
      <c r="A701" s="394"/>
      <c r="B701" s="394"/>
      <c r="C701" s="394"/>
      <c r="D701" s="394"/>
      <c r="G701" s="394"/>
      <c r="H701" s="394"/>
      <c r="I701" s="394"/>
      <c r="J701" s="394"/>
      <c r="K701" s="394"/>
      <c r="L701" s="394"/>
      <c r="M701" s="394"/>
      <c r="N701" s="394"/>
      <c r="O701" s="394"/>
      <c r="P701" s="394"/>
      <c r="Q701" s="475"/>
      <c r="R701" s="475"/>
      <c r="S701" s="394"/>
      <c r="T701" s="394"/>
      <c r="U701" s="394"/>
      <c r="V701" s="394"/>
      <c r="Y701" s="477"/>
      <c r="Z701" s="477"/>
      <c r="AA701" s="394"/>
      <c r="AB701" s="394"/>
    </row>
    <row r="702" spans="8:8" ht="15.75" customHeight="1">
      <c r="A702" s="394"/>
      <c r="B702" s="394"/>
      <c r="C702" s="394"/>
      <c r="D702" s="394"/>
      <c r="G702" s="394"/>
      <c r="H702" s="394"/>
      <c r="I702" s="394"/>
      <c r="J702" s="394"/>
      <c r="K702" s="394"/>
      <c r="L702" s="394"/>
      <c r="M702" s="394"/>
      <c r="N702" s="394"/>
      <c r="O702" s="394"/>
      <c r="P702" s="394"/>
      <c r="Q702" s="475"/>
      <c r="R702" s="475"/>
      <c r="S702" s="394"/>
      <c r="T702" s="394"/>
      <c r="U702" s="394"/>
      <c r="V702" s="394"/>
      <c r="Y702" s="477"/>
      <c r="Z702" s="477"/>
      <c r="AA702" s="394"/>
      <c r="AB702" s="394"/>
    </row>
    <row r="703" spans="8:8" ht="15.75" customHeight="1">
      <c r="A703" s="394"/>
      <c r="B703" s="394"/>
      <c r="C703" s="394"/>
      <c r="D703" s="394"/>
      <c r="G703" s="394"/>
      <c r="H703" s="394"/>
      <c r="I703" s="394"/>
      <c r="J703" s="394"/>
      <c r="K703" s="394"/>
      <c r="L703" s="394"/>
      <c r="M703" s="394"/>
      <c r="N703" s="394"/>
      <c r="O703" s="394"/>
      <c r="P703" s="394"/>
      <c r="Q703" s="475"/>
      <c r="R703" s="475"/>
      <c r="S703" s="394"/>
      <c r="T703" s="394"/>
      <c r="U703" s="394"/>
      <c r="V703" s="394"/>
      <c r="Y703" s="477"/>
      <c r="Z703" s="477"/>
      <c r="AA703" s="394"/>
      <c r="AB703" s="394"/>
    </row>
    <row r="704" spans="8:8" ht="15.75" customHeight="1">
      <c r="A704" s="394"/>
      <c r="B704" s="394"/>
      <c r="C704" s="394"/>
      <c r="D704" s="394"/>
      <c r="G704" s="394"/>
      <c r="H704" s="394"/>
      <c r="I704" s="394"/>
      <c r="J704" s="394"/>
      <c r="K704" s="394"/>
      <c r="L704" s="394"/>
      <c r="M704" s="394"/>
      <c r="N704" s="394"/>
      <c r="O704" s="394"/>
      <c r="P704" s="394"/>
      <c r="Q704" s="475"/>
      <c r="R704" s="475"/>
      <c r="S704" s="394"/>
      <c r="T704" s="394"/>
      <c r="U704" s="394"/>
      <c r="V704" s="394"/>
      <c r="Y704" s="477"/>
      <c r="Z704" s="477"/>
      <c r="AA704" s="394"/>
      <c r="AB704" s="394"/>
    </row>
    <row r="705" spans="8:8" ht="15.75" customHeight="1">
      <c r="A705" s="394"/>
      <c r="B705" s="394"/>
      <c r="C705" s="394"/>
      <c r="D705" s="394"/>
      <c r="G705" s="394"/>
      <c r="H705" s="394"/>
      <c r="I705" s="394"/>
      <c r="J705" s="394"/>
      <c r="K705" s="394"/>
      <c r="L705" s="394"/>
      <c r="M705" s="394"/>
      <c r="N705" s="394"/>
      <c r="O705" s="394"/>
      <c r="P705" s="394"/>
      <c r="Q705" s="475"/>
      <c r="R705" s="475"/>
      <c r="S705" s="394"/>
      <c r="T705" s="394"/>
      <c r="U705" s="394"/>
      <c r="V705" s="394"/>
      <c r="Y705" s="477"/>
      <c r="Z705" s="477"/>
      <c r="AA705" s="394"/>
      <c r="AB705" s="394"/>
    </row>
    <row r="706" spans="8:8" ht="15.75" customHeight="1">
      <c r="A706" s="394"/>
      <c r="B706" s="394"/>
      <c r="C706" s="394"/>
      <c r="D706" s="394"/>
      <c r="G706" s="394"/>
      <c r="H706" s="394"/>
      <c r="I706" s="394"/>
      <c r="J706" s="394"/>
      <c r="K706" s="394"/>
      <c r="L706" s="394"/>
      <c r="M706" s="394"/>
      <c r="N706" s="394"/>
      <c r="O706" s="394"/>
      <c r="P706" s="394"/>
      <c r="Q706" s="475"/>
      <c r="R706" s="475"/>
      <c r="S706" s="394"/>
      <c r="T706" s="394"/>
      <c r="U706" s="394"/>
      <c r="V706" s="394"/>
      <c r="Y706" s="477"/>
      <c r="Z706" s="477"/>
      <c r="AA706" s="394"/>
      <c r="AB706" s="394"/>
    </row>
    <row r="707" spans="8:8" ht="15.75" customHeight="1">
      <c r="A707" s="394"/>
      <c r="B707" s="394"/>
      <c r="C707" s="394"/>
      <c r="D707" s="394"/>
      <c r="G707" s="394"/>
      <c r="H707" s="394"/>
      <c r="I707" s="394"/>
      <c r="J707" s="394"/>
      <c r="K707" s="394"/>
      <c r="L707" s="394"/>
      <c r="M707" s="394"/>
      <c r="N707" s="394"/>
      <c r="O707" s="394"/>
      <c r="P707" s="394"/>
      <c r="Q707" s="475"/>
      <c r="R707" s="475"/>
      <c r="S707" s="394"/>
      <c r="T707" s="394"/>
      <c r="U707" s="394"/>
      <c r="V707" s="394"/>
      <c r="Y707" s="477"/>
      <c r="Z707" s="477"/>
      <c r="AA707" s="394"/>
      <c r="AB707" s="394"/>
    </row>
    <row r="708" spans="8:8" ht="15.75" customHeight="1">
      <c r="A708" s="394"/>
      <c r="B708" s="394"/>
      <c r="C708" s="394"/>
      <c r="D708" s="394"/>
      <c r="G708" s="394"/>
      <c r="H708" s="394"/>
      <c r="I708" s="394"/>
      <c r="J708" s="394"/>
      <c r="K708" s="394"/>
      <c r="L708" s="394"/>
      <c r="M708" s="394"/>
      <c r="N708" s="394"/>
      <c r="O708" s="394"/>
      <c r="P708" s="394"/>
      <c r="Q708" s="475"/>
      <c r="R708" s="475"/>
      <c r="S708" s="394"/>
      <c r="T708" s="394"/>
      <c r="U708" s="394"/>
      <c r="V708" s="394"/>
      <c r="Y708" s="477"/>
      <c r="Z708" s="477"/>
      <c r="AA708" s="394"/>
      <c r="AB708" s="394"/>
    </row>
    <row r="709" spans="8:8" ht="15.75" customHeight="1">
      <c r="A709" s="394"/>
      <c r="B709" s="394"/>
      <c r="C709" s="394"/>
      <c r="D709" s="394"/>
      <c r="G709" s="394"/>
      <c r="H709" s="394"/>
      <c r="I709" s="394"/>
      <c r="J709" s="394"/>
      <c r="K709" s="394"/>
      <c r="L709" s="394"/>
      <c r="M709" s="394"/>
      <c r="N709" s="394"/>
      <c r="O709" s="394"/>
      <c r="P709" s="394"/>
      <c r="Q709" s="475"/>
      <c r="R709" s="475"/>
      <c r="S709" s="394"/>
      <c r="T709" s="394"/>
      <c r="U709" s="394"/>
      <c r="V709" s="394"/>
      <c r="Y709" s="477"/>
      <c r="Z709" s="477"/>
      <c r="AA709" s="394"/>
      <c r="AB709" s="394"/>
    </row>
    <row r="710" spans="8:8" ht="15.75" customHeight="1">
      <c r="A710" s="394"/>
      <c r="B710" s="394"/>
      <c r="C710" s="394"/>
      <c r="D710" s="394"/>
      <c r="G710" s="394"/>
      <c r="H710" s="394"/>
      <c r="I710" s="394"/>
      <c r="J710" s="394"/>
      <c r="K710" s="394"/>
      <c r="L710" s="394"/>
      <c r="M710" s="394"/>
      <c r="N710" s="394"/>
      <c r="O710" s="394"/>
      <c r="P710" s="394"/>
      <c r="Q710" s="475"/>
      <c r="R710" s="475"/>
      <c r="S710" s="394"/>
      <c r="T710" s="394"/>
      <c r="U710" s="394"/>
      <c r="V710" s="394"/>
      <c r="Y710" s="477"/>
      <c r="Z710" s="477"/>
      <c r="AA710" s="394"/>
      <c r="AB710" s="394"/>
    </row>
    <row r="711" spans="8:8" ht="15.75" customHeight="1">
      <c r="A711" s="394"/>
      <c r="B711" s="394"/>
      <c r="C711" s="394"/>
      <c r="D711" s="394"/>
      <c r="G711" s="394"/>
      <c r="H711" s="394"/>
      <c r="I711" s="394"/>
      <c r="J711" s="394"/>
      <c r="K711" s="394"/>
      <c r="L711" s="394"/>
      <c r="M711" s="394"/>
      <c r="N711" s="394"/>
      <c r="O711" s="394"/>
      <c r="P711" s="394"/>
      <c r="Q711" s="475"/>
      <c r="R711" s="475"/>
      <c r="S711" s="394"/>
      <c r="T711" s="394"/>
      <c r="U711" s="394"/>
      <c r="V711" s="394"/>
      <c r="Y711" s="477"/>
      <c r="Z711" s="477"/>
      <c r="AA711" s="394"/>
      <c r="AB711" s="394"/>
    </row>
    <row r="712" spans="8:8" ht="15.75" customHeight="1">
      <c r="A712" s="394"/>
      <c r="B712" s="394"/>
      <c r="C712" s="394"/>
      <c r="D712" s="394"/>
      <c r="G712" s="394"/>
      <c r="H712" s="394"/>
      <c r="I712" s="394"/>
      <c r="J712" s="394"/>
      <c r="K712" s="394"/>
      <c r="L712" s="394"/>
      <c r="M712" s="394"/>
      <c r="N712" s="394"/>
      <c r="O712" s="394"/>
      <c r="P712" s="394"/>
      <c r="Q712" s="475"/>
      <c r="R712" s="475"/>
      <c r="S712" s="394"/>
      <c r="T712" s="394"/>
      <c r="U712" s="394"/>
      <c r="V712" s="394"/>
      <c r="Y712" s="477"/>
      <c r="Z712" s="477"/>
      <c r="AA712" s="394"/>
      <c r="AB712" s="394"/>
    </row>
    <row r="713" spans="8:8" ht="15.75" customHeight="1">
      <c r="A713" s="394"/>
      <c r="B713" s="394"/>
      <c r="C713" s="394"/>
      <c r="D713" s="394"/>
      <c r="G713" s="394"/>
      <c r="H713" s="394"/>
      <c r="I713" s="394"/>
      <c r="J713" s="394"/>
      <c r="K713" s="394"/>
      <c r="L713" s="394"/>
      <c r="M713" s="394"/>
      <c r="N713" s="394"/>
      <c r="O713" s="394"/>
      <c r="P713" s="394"/>
      <c r="Q713" s="475"/>
      <c r="R713" s="475"/>
      <c r="S713" s="394"/>
      <c r="T713" s="394"/>
      <c r="U713" s="394"/>
      <c r="V713" s="394"/>
      <c r="Y713" s="477"/>
      <c r="Z713" s="477"/>
      <c r="AA713" s="394"/>
      <c r="AB713" s="394"/>
    </row>
    <row r="714" spans="8:8" ht="15.75" customHeight="1">
      <c r="A714" s="394"/>
      <c r="B714" s="394"/>
      <c r="C714" s="394"/>
      <c r="D714" s="394"/>
      <c r="G714" s="394"/>
      <c r="H714" s="394"/>
      <c r="I714" s="394"/>
      <c r="J714" s="394"/>
      <c r="K714" s="394"/>
      <c r="L714" s="394"/>
      <c r="M714" s="394"/>
      <c r="N714" s="394"/>
      <c r="O714" s="394"/>
      <c r="P714" s="394"/>
      <c r="Q714" s="475"/>
      <c r="R714" s="475"/>
      <c r="S714" s="394"/>
      <c r="T714" s="394"/>
      <c r="U714" s="394"/>
      <c r="V714" s="394"/>
      <c r="Y714" s="477"/>
      <c r="Z714" s="477"/>
      <c r="AA714" s="394"/>
      <c r="AB714" s="394"/>
    </row>
    <row r="715" spans="8:8" ht="15.75" customHeight="1">
      <c r="A715" s="394"/>
      <c r="B715" s="394"/>
      <c r="C715" s="394"/>
      <c r="D715" s="394"/>
      <c r="G715" s="394"/>
      <c r="H715" s="394"/>
      <c r="I715" s="394"/>
      <c r="J715" s="394"/>
      <c r="K715" s="394"/>
      <c r="L715" s="394"/>
      <c r="M715" s="394"/>
      <c r="N715" s="394"/>
      <c r="O715" s="394"/>
      <c r="P715" s="394"/>
      <c r="Q715" s="475"/>
      <c r="R715" s="475"/>
      <c r="S715" s="394"/>
      <c r="T715" s="394"/>
      <c r="U715" s="394"/>
      <c r="V715" s="394"/>
      <c r="Y715" s="477"/>
      <c r="Z715" s="477"/>
      <c r="AA715" s="394"/>
      <c r="AB715" s="394"/>
    </row>
    <row r="716" spans="8:8" ht="15.75" customHeight="1">
      <c r="A716" s="394"/>
      <c r="B716" s="394"/>
      <c r="C716" s="394"/>
      <c r="D716" s="394"/>
      <c r="G716" s="394"/>
      <c r="H716" s="394"/>
      <c r="I716" s="394"/>
      <c r="J716" s="394"/>
      <c r="K716" s="394"/>
      <c r="L716" s="394"/>
      <c r="M716" s="394"/>
      <c r="N716" s="394"/>
      <c r="O716" s="394"/>
      <c r="P716" s="394"/>
      <c r="Q716" s="475"/>
      <c r="R716" s="475"/>
      <c r="S716" s="394"/>
      <c r="T716" s="394"/>
      <c r="U716" s="394"/>
      <c r="V716" s="394"/>
      <c r="Y716" s="477"/>
      <c r="Z716" s="477"/>
      <c r="AA716" s="394"/>
      <c r="AB716" s="394"/>
    </row>
    <row r="717" spans="8:8" ht="15.75" customHeight="1">
      <c r="A717" s="394"/>
      <c r="B717" s="394"/>
      <c r="C717" s="394"/>
      <c r="D717" s="394"/>
      <c r="G717" s="394"/>
      <c r="H717" s="394"/>
      <c r="I717" s="394"/>
      <c r="J717" s="394"/>
      <c r="K717" s="394"/>
      <c r="L717" s="394"/>
      <c r="M717" s="394"/>
      <c r="N717" s="394"/>
      <c r="O717" s="394"/>
      <c r="P717" s="394"/>
      <c r="Q717" s="475"/>
      <c r="R717" s="475"/>
      <c r="S717" s="394"/>
      <c r="T717" s="394"/>
      <c r="U717" s="394"/>
      <c r="V717" s="394"/>
      <c r="Y717" s="477"/>
      <c r="Z717" s="477"/>
      <c r="AA717" s="394"/>
      <c r="AB717" s="394"/>
    </row>
    <row r="718" spans="8:8" ht="15.75" customHeight="1">
      <c r="A718" s="394"/>
      <c r="B718" s="394"/>
      <c r="C718" s="394"/>
      <c r="D718" s="394"/>
      <c r="G718" s="394"/>
      <c r="H718" s="394"/>
      <c r="I718" s="394"/>
      <c r="J718" s="394"/>
      <c r="K718" s="394"/>
      <c r="L718" s="394"/>
      <c r="M718" s="394"/>
      <c r="N718" s="394"/>
      <c r="O718" s="394"/>
      <c r="P718" s="394"/>
      <c r="Q718" s="475"/>
      <c r="R718" s="475"/>
      <c r="S718" s="394"/>
      <c r="T718" s="394"/>
      <c r="U718" s="394"/>
      <c r="V718" s="394"/>
      <c r="Y718" s="477"/>
      <c r="Z718" s="477"/>
      <c r="AA718" s="394"/>
      <c r="AB718" s="394"/>
    </row>
    <row r="719" spans="8:8" ht="15.75" customHeight="1">
      <c r="A719" s="394"/>
      <c r="B719" s="394"/>
      <c r="C719" s="394"/>
      <c r="D719" s="394"/>
      <c r="G719" s="394"/>
      <c r="H719" s="394"/>
      <c r="I719" s="394"/>
      <c r="J719" s="394"/>
      <c r="K719" s="394"/>
      <c r="L719" s="394"/>
      <c r="M719" s="394"/>
      <c r="N719" s="394"/>
      <c r="O719" s="394"/>
      <c r="P719" s="394"/>
      <c r="Q719" s="475"/>
      <c r="R719" s="475"/>
      <c r="S719" s="394"/>
      <c r="T719" s="394"/>
      <c r="U719" s="394"/>
      <c r="V719" s="394"/>
      <c r="Y719" s="477"/>
      <c r="Z719" s="477"/>
      <c r="AA719" s="394"/>
      <c r="AB719" s="394"/>
    </row>
    <row r="720" spans="8:8" ht="15.75" customHeight="1">
      <c r="A720" s="394"/>
      <c r="B720" s="394"/>
      <c r="C720" s="394"/>
      <c r="D720" s="394"/>
      <c r="G720" s="394"/>
      <c r="H720" s="394"/>
      <c r="I720" s="394"/>
      <c r="J720" s="394"/>
      <c r="K720" s="394"/>
      <c r="L720" s="394"/>
      <c r="M720" s="394"/>
      <c r="N720" s="394"/>
      <c r="O720" s="394"/>
      <c r="P720" s="394"/>
      <c r="Q720" s="475"/>
      <c r="R720" s="475"/>
      <c r="S720" s="394"/>
      <c r="T720" s="394"/>
      <c r="U720" s="394"/>
      <c r="V720" s="394"/>
      <c r="Y720" s="477"/>
      <c r="Z720" s="477"/>
      <c r="AA720" s="394"/>
      <c r="AB720" s="394"/>
    </row>
    <row r="721" spans="8:8" ht="15.75" customHeight="1">
      <c r="A721" s="394"/>
      <c r="B721" s="394"/>
      <c r="C721" s="394"/>
      <c r="D721" s="394"/>
      <c r="G721" s="394"/>
      <c r="H721" s="394"/>
      <c r="I721" s="394"/>
      <c r="J721" s="394"/>
      <c r="K721" s="394"/>
      <c r="L721" s="394"/>
      <c r="M721" s="394"/>
      <c r="N721" s="394"/>
      <c r="O721" s="394"/>
      <c r="P721" s="394"/>
      <c r="Q721" s="475"/>
      <c r="R721" s="475"/>
      <c r="S721" s="394"/>
      <c r="T721" s="394"/>
      <c r="U721" s="394"/>
      <c r="V721" s="394"/>
      <c r="Y721" s="477"/>
      <c r="Z721" s="477"/>
      <c r="AA721" s="394"/>
      <c r="AB721" s="394"/>
    </row>
    <row r="722" spans="8:8" ht="15.75" customHeight="1">
      <c r="A722" s="394"/>
      <c r="B722" s="394"/>
      <c r="C722" s="394"/>
      <c r="D722" s="394"/>
      <c r="G722" s="394"/>
      <c r="H722" s="394"/>
      <c r="I722" s="394"/>
      <c r="J722" s="394"/>
      <c r="K722" s="394"/>
      <c r="L722" s="394"/>
      <c r="M722" s="394"/>
      <c r="N722" s="394"/>
      <c r="O722" s="394"/>
      <c r="P722" s="394"/>
      <c r="Q722" s="475"/>
      <c r="R722" s="475"/>
      <c r="S722" s="394"/>
      <c r="T722" s="394"/>
      <c r="U722" s="394"/>
      <c r="V722" s="394"/>
      <c r="Y722" s="477"/>
      <c r="Z722" s="477"/>
      <c r="AA722" s="394"/>
      <c r="AB722" s="394"/>
    </row>
    <row r="723" spans="8:8" ht="15.75" customHeight="1">
      <c r="A723" s="394"/>
      <c r="B723" s="394"/>
      <c r="C723" s="394"/>
      <c r="D723" s="394"/>
      <c r="G723" s="394"/>
      <c r="H723" s="394"/>
      <c r="I723" s="394"/>
      <c r="J723" s="394"/>
      <c r="K723" s="394"/>
      <c r="L723" s="394"/>
      <c r="M723" s="394"/>
      <c r="N723" s="394"/>
      <c r="O723" s="394"/>
      <c r="P723" s="394"/>
      <c r="Q723" s="475"/>
      <c r="R723" s="475"/>
      <c r="S723" s="394"/>
      <c r="T723" s="394"/>
      <c r="U723" s="394"/>
      <c r="V723" s="394"/>
      <c r="Y723" s="477"/>
      <c r="Z723" s="477"/>
      <c r="AA723" s="394"/>
      <c r="AB723" s="394"/>
    </row>
    <row r="724" spans="8:8" ht="15.75" customHeight="1">
      <c r="A724" s="394"/>
      <c r="B724" s="394"/>
      <c r="C724" s="394"/>
      <c r="D724" s="394"/>
      <c r="G724" s="394"/>
      <c r="H724" s="394"/>
      <c r="I724" s="394"/>
      <c r="J724" s="394"/>
      <c r="K724" s="394"/>
      <c r="L724" s="394"/>
      <c r="M724" s="394"/>
      <c r="N724" s="394"/>
      <c r="O724" s="394"/>
      <c r="P724" s="394"/>
      <c r="Q724" s="475"/>
      <c r="R724" s="475"/>
      <c r="S724" s="394"/>
      <c r="T724" s="394"/>
      <c r="U724" s="394"/>
      <c r="V724" s="394"/>
      <c r="Y724" s="477"/>
      <c r="Z724" s="477"/>
      <c r="AA724" s="394"/>
      <c r="AB724" s="394"/>
    </row>
    <row r="725" spans="8:8" ht="15.75" customHeight="1">
      <c r="A725" s="394"/>
      <c r="B725" s="394"/>
      <c r="C725" s="394"/>
      <c r="D725" s="394"/>
      <c r="G725" s="394"/>
      <c r="H725" s="394"/>
      <c r="I725" s="394"/>
      <c r="J725" s="394"/>
      <c r="K725" s="394"/>
      <c r="L725" s="394"/>
      <c r="M725" s="394"/>
      <c r="N725" s="394"/>
      <c r="O725" s="394"/>
      <c r="P725" s="394"/>
      <c r="Q725" s="475"/>
      <c r="R725" s="475"/>
      <c r="S725" s="394"/>
      <c r="T725" s="394"/>
      <c r="U725" s="394"/>
      <c r="V725" s="394"/>
      <c r="Y725" s="477"/>
      <c r="Z725" s="477"/>
      <c r="AA725" s="394"/>
      <c r="AB725" s="394"/>
    </row>
    <row r="726" spans="8:8" ht="15.75" customHeight="1">
      <c r="A726" s="394"/>
      <c r="B726" s="394"/>
      <c r="C726" s="394"/>
      <c r="D726" s="394"/>
      <c r="G726" s="394"/>
      <c r="H726" s="394"/>
      <c r="I726" s="394"/>
      <c r="J726" s="394"/>
      <c r="K726" s="394"/>
      <c r="L726" s="394"/>
      <c r="M726" s="394"/>
      <c r="N726" s="394"/>
      <c r="O726" s="394"/>
      <c r="P726" s="394"/>
      <c r="Q726" s="475"/>
      <c r="R726" s="475"/>
      <c r="S726" s="394"/>
      <c r="T726" s="394"/>
      <c r="U726" s="394"/>
      <c r="V726" s="394"/>
      <c r="Y726" s="477"/>
      <c r="Z726" s="477"/>
      <c r="AA726" s="394"/>
      <c r="AB726" s="394"/>
    </row>
    <row r="727" spans="8:8" ht="15.75" customHeight="1">
      <c r="A727" s="394"/>
      <c r="B727" s="394"/>
      <c r="C727" s="394"/>
      <c r="D727" s="394"/>
      <c r="G727" s="394"/>
      <c r="H727" s="394"/>
      <c r="I727" s="394"/>
      <c r="J727" s="394"/>
      <c r="K727" s="394"/>
      <c r="L727" s="394"/>
      <c r="M727" s="394"/>
      <c r="N727" s="394"/>
      <c r="O727" s="394"/>
      <c r="P727" s="394"/>
      <c r="Q727" s="475"/>
      <c r="R727" s="475"/>
      <c r="S727" s="394"/>
      <c r="T727" s="394"/>
      <c r="U727" s="394"/>
      <c r="V727" s="394"/>
      <c r="Y727" s="477"/>
      <c r="Z727" s="477"/>
      <c r="AA727" s="394"/>
      <c r="AB727" s="394"/>
    </row>
    <row r="728" spans="8:8" ht="15.75" customHeight="1">
      <c r="A728" s="394"/>
      <c r="B728" s="394"/>
      <c r="C728" s="394"/>
      <c r="D728" s="394"/>
      <c r="G728" s="394"/>
      <c r="H728" s="394"/>
      <c r="I728" s="394"/>
      <c r="J728" s="394"/>
      <c r="K728" s="394"/>
      <c r="L728" s="394"/>
      <c r="M728" s="394"/>
      <c r="N728" s="394"/>
      <c r="O728" s="394"/>
      <c r="P728" s="394"/>
      <c r="Q728" s="475"/>
      <c r="R728" s="475"/>
      <c r="S728" s="394"/>
      <c r="T728" s="394"/>
      <c r="U728" s="394"/>
      <c r="V728" s="394"/>
      <c r="Y728" s="477"/>
      <c r="Z728" s="477"/>
      <c r="AA728" s="394"/>
      <c r="AB728" s="394"/>
    </row>
    <row r="729" spans="8:8" ht="15.75" customHeight="1">
      <c r="A729" s="394"/>
      <c r="B729" s="394"/>
      <c r="C729" s="394"/>
      <c r="D729" s="394"/>
      <c r="G729" s="394"/>
      <c r="H729" s="394"/>
      <c r="I729" s="394"/>
      <c r="J729" s="394"/>
      <c r="K729" s="394"/>
      <c r="L729" s="394"/>
      <c r="M729" s="394"/>
      <c r="N729" s="394"/>
      <c r="O729" s="394"/>
      <c r="P729" s="394"/>
      <c r="Q729" s="475"/>
      <c r="R729" s="475"/>
      <c r="S729" s="394"/>
      <c r="T729" s="394"/>
      <c r="U729" s="394"/>
      <c r="V729" s="394"/>
      <c r="Y729" s="477"/>
      <c r="Z729" s="477"/>
      <c r="AA729" s="394"/>
      <c r="AB729" s="394"/>
    </row>
    <row r="730" spans="8:8" ht="15.75" customHeight="1">
      <c r="A730" s="394"/>
      <c r="B730" s="394"/>
      <c r="C730" s="394"/>
      <c r="D730" s="394"/>
      <c r="G730" s="394"/>
      <c r="H730" s="394"/>
      <c r="I730" s="394"/>
      <c r="J730" s="394"/>
      <c r="K730" s="394"/>
      <c r="L730" s="394"/>
      <c r="M730" s="394"/>
      <c r="N730" s="394"/>
      <c r="O730" s="394"/>
      <c r="P730" s="394"/>
      <c r="Q730" s="475"/>
      <c r="R730" s="475"/>
      <c r="S730" s="394"/>
      <c r="T730" s="394"/>
      <c r="U730" s="394"/>
      <c r="V730" s="394"/>
      <c r="Y730" s="477"/>
      <c r="Z730" s="477"/>
      <c r="AA730" s="394"/>
      <c r="AB730" s="394"/>
    </row>
    <row r="731" spans="8:8" ht="15.75" customHeight="1">
      <c r="A731" s="394"/>
      <c r="B731" s="394"/>
      <c r="C731" s="394"/>
      <c r="D731" s="394"/>
      <c r="G731" s="394"/>
      <c r="H731" s="394"/>
      <c r="I731" s="394"/>
      <c r="J731" s="394"/>
      <c r="K731" s="394"/>
      <c r="L731" s="394"/>
      <c r="M731" s="394"/>
      <c r="N731" s="394"/>
      <c r="O731" s="394"/>
      <c r="P731" s="394"/>
      <c r="Q731" s="475"/>
      <c r="R731" s="475"/>
      <c r="S731" s="394"/>
      <c r="T731" s="394"/>
      <c r="U731" s="394"/>
      <c r="V731" s="394"/>
      <c r="Y731" s="477"/>
      <c r="Z731" s="477"/>
      <c r="AA731" s="394"/>
      <c r="AB731" s="394"/>
    </row>
    <row r="732" spans="8:8" ht="15.75" customHeight="1">
      <c r="A732" s="394"/>
      <c r="B732" s="394"/>
      <c r="C732" s="394"/>
      <c r="D732" s="394"/>
      <c r="G732" s="394"/>
      <c r="H732" s="394"/>
      <c r="I732" s="394"/>
      <c r="J732" s="394"/>
      <c r="K732" s="394"/>
      <c r="L732" s="394"/>
      <c r="M732" s="394"/>
      <c r="N732" s="394"/>
      <c r="O732" s="394"/>
      <c r="P732" s="394"/>
      <c r="Q732" s="475"/>
      <c r="R732" s="475"/>
      <c r="S732" s="394"/>
      <c r="T732" s="394"/>
      <c r="U732" s="394"/>
      <c r="V732" s="394"/>
      <c r="Y732" s="477"/>
      <c r="Z732" s="477"/>
      <c r="AA732" s="394"/>
      <c r="AB732" s="394"/>
    </row>
    <row r="733" spans="8:8" ht="15.75" customHeight="1">
      <c r="A733" s="394"/>
      <c r="B733" s="394"/>
      <c r="C733" s="394"/>
      <c r="D733" s="394"/>
      <c r="G733" s="394"/>
      <c r="H733" s="394"/>
      <c r="I733" s="394"/>
      <c r="J733" s="394"/>
      <c r="K733" s="394"/>
      <c r="L733" s="394"/>
      <c r="M733" s="394"/>
      <c r="N733" s="394"/>
      <c r="O733" s="394"/>
      <c r="P733" s="394"/>
      <c r="Q733" s="475"/>
      <c r="R733" s="475"/>
      <c r="S733" s="394"/>
      <c r="T733" s="394"/>
      <c r="U733" s="394"/>
      <c r="V733" s="394"/>
      <c r="Y733" s="477"/>
      <c r="Z733" s="477"/>
      <c r="AA733" s="394"/>
      <c r="AB733" s="394"/>
    </row>
    <row r="734" spans="8:8" ht="15.75" customHeight="1">
      <c r="A734" s="394"/>
      <c r="B734" s="394"/>
      <c r="C734" s="394"/>
      <c r="D734" s="394"/>
      <c r="G734" s="394"/>
      <c r="H734" s="394"/>
      <c r="I734" s="394"/>
      <c r="J734" s="394"/>
      <c r="K734" s="394"/>
      <c r="L734" s="394"/>
      <c r="M734" s="394"/>
      <c r="N734" s="394"/>
      <c r="O734" s="394"/>
      <c r="P734" s="394"/>
      <c r="Q734" s="475"/>
      <c r="R734" s="475"/>
      <c r="S734" s="394"/>
      <c r="T734" s="394"/>
      <c r="U734" s="394"/>
      <c r="V734" s="394"/>
      <c r="Y734" s="477"/>
      <c r="Z734" s="477"/>
      <c r="AA734" s="394"/>
      <c r="AB734" s="394"/>
    </row>
    <row r="735" spans="8:8" ht="15.75" customHeight="1">
      <c r="A735" s="394"/>
      <c r="B735" s="394"/>
      <c r="C735" s="394"/>
      <c r="D735" s="394"/>
      <c r="G735" s="394"/>
      <c r="H735" s="394"/>
      <c r="I735" s="394"/>
      <c r="J735" s="394"/>
      <c r="K735" s="394"/>
      <c r="L735" s="394"/>
      <c r="M735" s="394"/>
      <c r="N735" s="394"/>
      <c r="O735" s="394"/>
      <c r="P735" s="394"/>
      <c r="Q735" s="475"/>
      <c r="R735" s="475"/>
      <c r="S735" s="394"/>
      <c r="T735" s="394"/>
      <c r="U735" s="394"/>
      <c r="V735" s="394"/>
      <c r="Y735" s="477"/>
      <c r="Z735" s="477"/>
      <c r="AA735" s="394"/>
      <c r="AB735" s="394"/>
    </row>
    <row r="736" spans="8:8" ht="15.75" customHeight="1">
      <c r="A736" s="394"/>
      <c r="B736" s="394"/>
      <c r="C736" s="394"/>
      <c r="D736" s="394"/>
      <c r="G736" s="394"/>
      <c r="H736" s="394"/>
      <c r="I736" s="394"/>
      <c r="J736" s="394"/>
      <c r="K736" s="394"/>
      <c r="L736" s="394"/>
      <c r="M736" s="394"/>
      <c r="N736" s="394"/>
      <c r="O736" s="394"/>
      <c r="P736" s="394"/>
      <c r="Q736" s="475"/>
      <c r="R736" s="475"/>
      <c r="S736" s="394"/>
      <c r="T736" s="394"/>
      <c r="U736" s="394"/>
      <c r="V736" s="394"/>
      <c r="Y736" s="477"/>
      <c r="Z736" s="477"/>
      <c r="AA736" s="394"/>
      <c r="AB736" s="394"/>
    </row>
    <row r="737" spans="8:8" ht="15.75" customHeight="1">
      <c r="A737" s="394"/>
      <c r="B737" s="394"/>
      <c r="C737" s="394"/>
      <c r="D737" s="394"/>
      <c r="G737" s="394"/>
      <c r="H737" s="394"/>
      <c r="I737" s="394"/>
      <c r="J737" s="394"/>
      <c r="K737" s="394"/>
      <c r="L737" s="394"/>
      <c r="M737" s="394"/>
      <c r="N737" s="394"/>
      <c r="O737" s="394"/>
      <c r="P737" s="394"/>
      <c r="Q737" s="475"/>
      <c r="R737" s="475"/>
      <c r="S737" s="394"/>
      <c r="T737" s="394"/>
      <c r="U737" s="394"/>
      <c r="V737" s="394"/>
      <c r="Y737" s="477"/>
      <c r="Z737" s="477"/>
      <c r="AA737" s="394"/>
      <c r="AB737" s="394"/>
    </row>
    <row r="738" spans="8:8" ht="15.75" customHeight="1">
      <c r="A738" s="394"/>
      <c r="B738" s="394"/>
      <c r="C738" s="394"/>
      <c r="D738" s="394"/>
      <c r="G738" s="394"/>
      <c r="H738" s="394"/>
      <c r="I738" s="394"/>
      <c r="J738" s="394"/>
      <c r="K738" s="394"/>
      <c r="L738" s="394"/>
      <c r="M738" s="394"/>
      <c r="N738" s="394"/>
      <c r="O738" s="394"/>
      <c r="P738" s="394"/>
      <c r="Q738" s="475"/>
      <c r="R738" s="475"/>
      <c r="S738" s="394"/>
      <c r="T738" s="394"/>
      <c r="U738" s="394"/>
      <c r="V738" s="394"/>
      <c r="Y738" s="477"/>
      <c r="Z738" s="477"/>
      <c r="AA738" s="394"/>
      <c r="AB738" s="394"/>
    </row>
    <row r="739" spans="8:8" ht="15.75" customHeight="1">
      <c r="A739" s="394"/>
      <c r="B739" s="394"/>
      <c r="C739" s="394"/>
      <c r="D739" s="394"/>
      <c r="G739" s="394"/>
      <c r="H739" s="394"/>
      <c r="I739" s="394"/>
      <c r="J739" s="394"/>
      <c r="K739" s="394"/>
      <c r="L739" s="394"/>
      <c r="M739" s="394"/>
      <c r="N739" s="394"/>
      <c r="O739" s="394"/>
      <c r="P739" s="394"/>
      <c r="Q739" s="475"/>
      <c r="R739" s="475"/>
      <c r="S739" s="394"/>
      <c r="T739" s="394"/>
      <c r="U739" s="394"/>
      <c r="V739" s="394"/>
      <c r="Y739" s="477"/>
      <c r="Z739" s="477"/>
      <c r="AA739" s="394"/>
      <c r="AB739" s="394"/>
    </row>
    <row r="740" spans="8:8" ht="15.75" customHeight="1">
      <c r="A740" s="394"/>
      <c r="B740" s="394"/>
      <c r="C740" s="394"/>
      <c r="D740" s="394"/>
      <c r="G740" s="394"/>
      <c r="H740" s="394"/>
      <c r="I740" s="394"/>
      <c r="J740" s="394"/>
      <c r="K740" s="394"/>
      <c r="L740" s="394"/>
      <c r="M740" s="394"/>
      <c r="N740" s="394"/>
      <c r="O740" s="394"/>
      <c r="P740" s="394"/>
      <c r="Q740" s="475"/>
      <c r="R740" s="475"/>
      <c r="S740" s="394"/>
      <c r="T740" s="394"/>
      <c r="U740" s="394"/>
      <c r="V740" s="394"/>
      <c r="Y740" s="477"/>
      <c r="Z740" s="477"/>
      <c r="AA740" s="394"/>
      <c r="AB740" s="394"/>
    </row>
    <row r="741" spans="8:8" ht="15.75" customHeight="1">
      <c r="A741" s="394"/>
      <c r="B741" s="394"/>
      <c r="C741" s="394"/>
      <c r="D741" s="394"/>
      <c r="G741" s="394"/>
      <c r="H741" s="394"/>
      <c r="I741" s="394"/>
      <c r="J741" s="394"/>
      <c r="K741" s="394"/>
      <c r="L741" s="394"/>
      <c r="M741" s="394"/>
      <c r="N741" s="394"/>
      <c r="O741" s="394"/>
      <c r="P741" s="394"/>
      <c r="Q741" s="475"/>
      <c r="R741" s="475"/>
      <c r="S741" s="394"/>
      <c r="T741" s="394"/>
      <c r="U741" s="394"/>
      <c r="V741" s="394"/>
      <c r="Y741" s="477"/>
      <c r="Z741" s="477"/>
      <c r="AA741" s="394"/>
      <c r="AB741" s="394"/>
    </row>
    <row r="742" spans="8:8" ht="15.75" customHeight="1">
      <c r="A742" s="394"/>
      <c r="B742" s="394"/>
      <c r="C742" s="394"/>
      <c r="D742" s="394"/>
      <c r="G742" s="394"/>
      <c r="H742" s="394"/>
      <c r="I742" s="394"/>
      <c r="J742" s="394"/>
      <c r="K742" s="394"/>
      <c r="L742" s="394"/>
      <c r="M742" s="394"/>
      <c r="N742" s="394"/>
      <c r="O742" s="394"/>
      <c r="P742" s="394"/>
      <c r="Q742" s="475"/>
      <c r="R742" s="475"/>
      <c r="S742" s="394"/>
      <c r="T742" s="394"/>
      <c r="U742" s="394"/>
      <c r="V742" s="394"/>
      <c r="Y742" s="477"/>
      <c r="Z742" s="477"/>
      <c r="AA742" s="394"/>
      <c r="AB742" s="394"/>
    </row>
    <row r="743" spans="8:8" ht="15.75" customHeight="1">
      <c r="A743" s="394"/>
      <c r="B743" s="394"/>
      <c r="C743" s="394"/>
      <c r="D743" s="394"/>
      <c r="G743" s="394"/>
      <c r="H743" s="394"/>
      <c r="I743" s="394"/>
      <c r="J743" s="394"/>
      <c r="K743" s="394"/>
      <c r="L743" s="394"/>
      <c r="M743" s="394"/>
      <c r="N743" s="394"/>
      <c r="O743" s="394"/>
      <c r="P743" s="394"/>
      <c r="Q743" s="475"/>
      <c r="R743" s="475"/>
      <c r="S743" s="394"/>
      <c r="T743" s="394"/>
      <c r="U743" s="394"/>
      <c r="V743" s="394"/>
      <c r="Y743" s="477"/>
      <c r="Z743" s="477"/>
      <c r="AA743" s="394"/>
      <c r="AB743" s="394"/>
    </row>
    <row r="744" spans="8:8" ht="15.75" customHeight="1">
      <c r="A744" s="394"/>
      <c r="B744" s="394"/>
      <c r="C744" s="394"/>
      <c r="D744" s="394"/>
      <c r="G744" s="394"/>
      <c r="H744" s="394"/>
      <c r="I744" s="394"/>
      <c r="J744" s="394"/>
      <c r="K744" s="394"/>
      <c r="L744" s="394"/>
      <c r="M744" s="394"/>
      <c r="N744" s="394"/>
      <c r="O744" s="394"/>
      <c r="P744" s="394"/>
      <c r="Q744" s="475"/>
      <c r="R744" s="475"/>
      <c r="S744" s="394"/>
      <c r="T744" s="394"/>
      <c r="U744" s="394"/>
      <c r="V744" s="394"/>
      <c r="Y744" s="477"/>
      <c r="Z744" s="477"/>
      <c r="AA744" s="394"/>
      <c r="AB744" s="394"/>
    </row>
    <row r="745" spans="8:8" ht="15.75" customHeight="1">
      <c r="A745" s="394"/>
      <c r="B745" s="394"/>
      <c r="C745" s="394"/>
      <c r="D745" s="394"/>
      <c r="G745" s="394"/>
      <c r="H745" s="394"/>
      <c r="I745" s="394"/>
      <c r="J745" s="394"/>
      <c r="K745" s="394"/>
      <c r="L745" s="394"/>
      <c r="M745" s="394"/>
      <c r="N745" s="394"/>
      <c r="O745" s="394"/>
      <c r="P745" s="394"/>
      <c r="Q745" s="475"/>
      <c r="R745" s="475"/>
      <c r="S745" s="394"/>
      <c r="T745" s="394"/>
      <c r="U745" s="394"/>
      <c r="V745" s="394"/>
      <c r="Y745" s="477"/>
      <c r="Z745" s="477"/>
      <c r="AA745" s="394"/>
      <c r="AB745" s="394"/>
    </row>
    <row r="746" spans="8:8" ht="15.75" customHeight="1">
      <c r="A746" s="394"/>
      <c r="B746" s="394"/>
      <c r="C746" s="394"/>
      <c r="D746" s="394"/>
      <c r="G746" s="394"/>
      <c r="H746" s="394"/>
      <c r="I746" s="394"/>
      <c r="J746" s="394"/>
      <c r="K746" s="394"/>
      <c r="L746" s="394"/>
      <c r="M746" s="394"/>
      <c r="N746" s="394"/>
      <c r="O746" s="394"/>
      <c r="P746" s="394"/>
      <c r="Q746" s="475"/>
      <c r="R746" s="475"/>
      <c r="S746" s="394"/>
      <c r="T746" s="394"/>
      <c r="U746" s="394"/>
      <c r="V746" s="394"/>
      <c r="Y746" s="477"/>
      <c r="Z746" s="477"/>
      <c r="AA746" s="394"/>
      <c r="AB746" s="394"/>
    </row>
    <row r="747" spans="8:8" ht="15.75" customHeight="1">
      <c r="A747" s="394"/>
      <c r="B747" s="394"/>
      <c r="C747" s="394"/>
      <c r="D747" s="394"/>
      <c r="G747" s="394"/>
      <c r="H747" s="394"/>
      <c r="I747" s="394"/>
      <c r="J747" s="394"/>
      <c r="K747" s="394"/>
      <c r="L747" s="394"/>
      <c r="M747" s="394"/>
      <c r="N747" s="394"/>
      <c r="O747" s="394"/>
      <c r="P747" s="394"/>
      <c r="Q747" s="475"/>
      <c r="R747" s="475"/>
      <c r="S747" s="394"/>
      <c r="T747" s="394"/>
      <c r="U747" s="394"/>
      <c r="V747" s="394"/>
      <c r="Y747" s="477"/>
      <c r="Z747" s="477"/>
      <c r="AA747" s="394"/>
      <c r="AB747" s="394"/>
    </row>
    <row r="748" spans="8:8" ht="15.75" customHeight="1">
      <c r="A748" s="394"/>
      <c r="B748" s="394"/>
      <c r="C748" s="394"/>
      <c r="D748" s="394"/>
      <c r="G748" s="394"/>
      <c r="H748" s="394"/>
      <c r="I748" s="394"/>
      <c r="J748" s="394"/>
      <c r="K748" s="394"/>
      <c r="L748" s="394"/>
      <c r="M748" s="394"/>
      <c r="N748" s="394"/>
      <c r="O748" s="394"/>
      <c r="P748" s="394"/>
      <c r="Q748" s="475"/>
      <c r="R748" s="475"/>
      <c r="S748" s="394"/>
      <c r="T748" s="394"/>
      <c r="U748" s="394"/>
      <c r="V748" s="394"/>
      <c r="Y748" s="477"/>
      <c r="Z748" s="477"/>
      <c r="AA748" s="394"/>
      <c r="AB748" s="394"/>
    </row>
    <row r="749" spans="8:8" ht="15.75" customHeight="1">
      <c r="A749" s="394"/>
      <c r="B749" s="394"/>
      <c r="C749" s="394"/>
      <c r="D749" s="394"/>
      <c r="G749" s="394"/>
      <c r="H749" s="394"/>
      <c r="I749" s="394"/>
      <c r="J749" s="394"/>
      <c r="K749" s="394"/>
      <c r="L749" s="394"/>
      <c r="M749" s="394"/>
      <c r="N749" s="394"/>
      <c r="O749" s="394"/>
      <c r="P749" s="394"/>
      <c r="Q749" s="475"/>
      <c r="R749" s="475"/>
      <c r="S749" s="394"/>
      <c r="T749" s="394"/>
      <c r="U749" s="394"/>
      <c r="V749" s="394"/>
      <c r="Y749" s="477"/>
      <c r="Z749" s="477"/>
      <c r="AA749" s="394"/>
      <c r="AB749" s="394"/>
    </row>
    <row r="750" spans="8:8" ht="15.75" customHeight="1">
      <c r="A750" s="394"/>
      <c r="B750" s="394"/>
      <c r="C750" s="394"/>
      <c r="D750" s="394"/>
      <c r="G750" s="394"/>
      <c r="H750" s="394"/>
      <c r="I750" s="394"/>
      <c r="J750" s="394"/>
      <c r="K750" s="394"/>
      <c r="L750" s="394"/>
      <c r="M750" s="394"/>
      <c r="N750" s="394"/>
      <c r="O750" s="394"/>
      <c r="P750" s="394"/>
      <c r="Q750" s="475"/>
      <c r="R750" s="475"/>
      <c r="S750" s="394"/>
      <c r="T750" s="394"/>
      <c r="U750" s="394"/>
      <c r="V750" s="394"/>
      <c r="Y750" s="477"/>
      <c r="Z750" s="477"/>
      <c r="AA750" s="394"/>
      <c r="AB750" s="394"/>
    </row>
    <row r="751" spans="8:8" ht="15.75" customHeight="1">
      <c r="A751" s="394"/>
      <c r="B751" s="394"/>
      <c r="C751" s="394"/>
      <c r="D751" s="394"/>
      <c r="G751" s="394"/>
      <c r="H751" s="394"/>
      <c r="I751" s="394"/>
      <c r="J751" s="394"/>
      <c r="K751" s="394"/>
      <c r="L751" s="394"/>
      <c r="M751" s="394"/>
      <c r="N751" s="394"/>
      <c r="O751" s="394"/>
      <c r="P751" s="394"/>
      <c r="Q751" s="475"/>
      <c r="R751" s="475"/>
      <c r="S751" s="394"/>
      <c r="T751" s="394"/>
      <c r="U751" s="394"/>
      <c r="V751" s="394"/>
      <c r="Y751" s="477"/>
      <c r="Z751" s="477"/>
      <c r="AA751" s="394"/>
      <c r="AB751" s="394"/>
    </row>
    <row r="752" spans="8:8" ht="15.75" customHeight="1">
      <c r="A752" s="394"/>
      <c r="B752" s="394"/>
      <c r="C752" s="394"/>
      <c r="D752" s="394"/>
      <c r="G752" s="394"/>
      <c r="H752" s="394"/>
      <c r="I752" s="394"/>
      <c r="J752" s="394"/>
      <c r="K752" s="394"/>
      <c r="L752" s="394"/>
      <c r="M752" s="394"/>
      <c r="N752" s="394"/>
      <c r="O752" s="394"/>
      <c r="P752" s="394"/>
      <c r="Q752" s="475"/>
      <c r="R752" s="475"/>
      <c r="S752" s="394"/>
      <c r="T752" s="394"/>
      <c r="U752" s="394"/>
      <c r="V752" s="394"/>
      <c r="Y752" s="477"/>
      <c r="Z752" s="477"/>
      <c r="AA752" s="394"/>
      <c r="AB752" s="394"/>
    </row>
    <row r="753" spans="8:8" ht="15.75" customHeight="1">
      <c r="A753" s="394"/>
      <c r="B753" s="394"/>
      <c r="C753" s="394"/>
      <c r="D753" s="394"/>
      <c r="G753" s="394"/>
      <c r="H753" s="394"/>
      <c r="I753" s="394"/>
      <c r="J753" s="394"/>
      <c r="K753" s="394"/>
      <c r="L753" s="394"/>
      <c r="M753" s="394"/>
      <c r="N753" s="394"/>
      <c r="O753" s="394"/>
      <c r="P753" s="394"/>
      <c r="Q753" s="475"/>
      <c r="R753" s="475"/>
      <c r="S753" s="394"/>
      <c r="T753" s="394"/>
      <c r="U753" s="394"/>
      <c r="V753" s="394"/>
      <c r="Y753" s="477"/>
      <c r="Z753" s="477"/>
      <c r="AA753" s="394"/>
      <c r="AB753" s="394"/>
    </row>
    <row r="754" spans="8:8" ht="15.75" customHeight="1">
      <c r="A754" s="394"/>
      <c r="B754" s="394"/>
      <c r="C754" s="394"/>
      <c r="D754" s="394"/>
      <c r="G754" s="394"/>
      <c r="H754" s="394"/>
      <c r="I754" s="394"/>
      <c r="J754" s="394"/>
      <c r="K754" s="394"/>
      <c r="L754" s="394"/>
      <c r="M754" s="394"/>
      <c r="N754" s="394"/>
      <c r="O754" s="394"/>
      <c r="P754" s="394"/>
      <c r="Q754" s="475"/>
      <c r="R754" s="475"/>
      <c r="S754" s="394"/>
      <c r="T754" s="394"/>
      <c r="U754" s="394"/>
      <c r="V754" s="394"/>
      <c r="Y754" s="477"/>
      <c r="Z754" s="477"/>
      <c r="AA754" s="394"/>
      <c r="AB754" s="394"/>
    </row>
    <row r="755" spans="8:8" ht="15.75" customHeight="1">
      <c r="A755" s="394"/>
      <c r="B755" s="394"/>
      <c r="C755" s="394"/>
      <c r="D755" s="394"/>
      <c r="G755" s="394"/>
      <c r="H755" s="394"/>
      <c r="I755" s="394"/>
      <c r="J755" s="394"/>
      <c r="K755" s="394"/>
      <c r="L755" s="394"/>
      <c r="M755" s="394"/>
      <c r="N755" s="394"/>
      <c r="O755" s="394"/>
      <c r="P755" s="394"/>
      <c r="Q755" s="475"/>
      <c r="R755" s="475"/>
      <c r="S755" s="394"/>
      <c r="T755" s="394"/>
      <c r="U755" s="394"/>
      <c r="V755" s="394"/>
      <c r="Y755" s="477"/>
      <c r="Z755" s="477"/>
      <c r="AA755" s="394"/>
      <c r="AB755" s="394"/>
    </row>
    <row r="756" spans="8:8" ht="15.75" customHeight="1">
      <c r="A756" s="394"/>
      <c r="B756" s="394"/>
      <c r="C756" s="394"/>
      <c r="D756" s="394"/>
      <c r="G756" s="394"/>
      <c r="H756" s="394"/>
      <c r="I756" s="394"/>
      <c r="J756" s="394"/>
      <c r="K756" s="394"/>
      <c r="L756" s="394"/>
      <c r="M756" s="394"/>
      <c r="N756" s="394"/>
      <c r="O756" s="394"/>
      <c r="P756" s="394"/>
      <c r="Q756" s="475"/>
      <c r="R756" s="475"/>
      <c r="S756" s="394"/>
      <c r="T756" s="394"/>
      <c r="U756" s="394"/>
      <c r="V756" s="394"/>
      <c r="Y756" s="477"/>
      <c r="Z756" s="477"/>
      <c r="AA756" s="394"/>
      <c r="AB756" s="394"/>
    </row>
    <row r="757" spans="8:8" ht="15.75" customHeight="1">
      <c r="A757" s="394"/>
      <c r="B757" s="394"/>
      <c r="C757" s="394"/>
      <c r="D757" s="394"/>
      <c r="G757" s="394"/>
      <c r="H757" s="394"/>
      <c r="I757" s="394"/>
      <c r="J757" s="394"/>
      <c r="K757" s="394"/>
      <c r="L757" s="394"/>
      <c r="M757" s="394"/>
      <c r="N757" s="394"/>
      <c r="O757" s="394"/>
      <c r="P757" s="394"/>
      <c r="Q757" s="475"/>
      <c r="R757" s="475"/>
      <c r="S757" s="394"/>
      <c r="T757" s="394"/>
      <c r="U757" s="394"/>
      <c r="V757" s="394"/>
      <c r="Y757" s="477"/>
      <c r="Z757" s="477"/>
      <c r="AA757" s="394"/>
      <c r="AB757" s="394"/>
    </row>
    <row r="758" spans="8:8" ht="15.75" customHeight="1">
      <c r="A758" s="394"/>
      <c r="B758" s="394"/>
      <c r="C758" s="394"/>
      <c r="D758" s="394"/>
      <c r="G758" s="394"/>
      <c r="H758" s="394"/>
      <c r="I758" s="394"/>
      <c r="J758" s="394"/>
      <c r="K758" s="394"/>
      <c r="L758" s="394"/>
      <c r="M758" s="394"/>
      <c r="N758" s="394"/>
      <c r="O758" s="394"/>
      <c r="P758" s="394"/>
      <c r="Q758" s="475"/>
      <c r="R758" s="475"/>
      <c r="S758" s="394"/>
      <c r="T758" s="394"/>
      <c r="U758" s="394"/>
      <c r="V758" s="394"/>
      <c r="Y758" s="477"/>
      <c r="Z758" s="477"/>
      <c r="AA758" s="394"/>
      <c r="AB758" s="394"/>
    </row>
    <row r="759" spans="8:8" ht="15.75" customHeight="1">
      <c r="A759" s="394"/>
      <c r="B759" s="394"/>
      <c r="C759" s="394"/>
      <c r="D759" s="394"/>
      <c r="G759" s="394"/>
      <c r="H759" s="394"/>
      <c r="I759" s="394"/>
      <c r="J759" s="394"/>
      <c r="K759" s="394"/>
      <c r="L759" s="394"/>
      <c r="M759" s="394"/>
      <c r="N759" s="394"/>
      <c r="O759" s="394"/>
      <c r="P759" s="394"/>
      <c r="Q759" s="475"/>
      <c r="R759" s="475"/>
      <c r="S759" s="394"/>
      <c r="T759" s="394"/>
      <c r="U759" s="394"/>
      <c r="V759" s="394"/>
      <c r="Y759" s="477"/>
      <c r="Z759" s="477"/>
      <c r="AA759" s="394"/>
      <c r="AB759" s="394"/>
    </row>
    <row r="760" spans="8:8" ht="15.75" customHeight="1">
      <c r="A760" s="394"/>
      <c r="B760" s="394"/>
      <c r="C760" s="394"/>
      <c r="D760" s="394"/>
      <c r="G760" s="394"/>
      <c r="H760" s="394"/>
      <c r="I760" s="394"/>
      <c r="J760" s="394"/>
      <c r="K760" s="394"/>
      <c r="L760" s="394"/>
      <c r="M760" s="394"/>
      <c r="N760" s="394"/>
      <c r="O760" s="394"/>
      <c r="P760" s="394"/>
      <c r="Q760" s="475"/>
      <c r="R760" s="475"/>
      <c r="S760" s="394"/>
      <c r="T760" s="394"/>
      <c r="U760" s="394"/>
      <c r="V760" s="394"/>
      <c r="Y760" s="477"/>
      <c r="Z760" s="477"/>
      <c r="AA760" s="394"/>
      <c r="AB760" s="394"/>
    </row>
    <row r="761" spans="8:8" ht="15.75" customHeight="1">
      <c r="A761" s="394"/>
      <c r="B761" s="394"/>
      <c r="C761" s="394"/>
      <c r="D761" s="394"/>
      <c r="G761" s="394"/>
      <c r="H761" s="394"/>
      <c r="I761" s="394"/>
      <c r="J761" s="394"/>
      <c r="K761" s="394"/>
      <c r="L761" s="394"/>
      <c r="M761" s="394"/>
      <c r="N761" s="394"/>
      <c r="O761" s="394"/>
      <c r="P761" s="394"/>
      <c r="Q761" s="475"/>
      <c r="R761" s="475"/>
      <c r="S761" s="394"/>
      <c r="T761" s="394"/>
      <c r="U761" s="394"/>
      <c r="V761" s="394"/>
      <c r="Y761" s="477"/>
      <c r="Z761" s="477"/>
      <c r="AA761" s="394"/>
      <c r="AB761" s="394"/>
    </row>
    <row r="762" spans="8:8" ht="15.75" customHeight="1">
      <c r="A762" s="394"/>
      <c r="B762" s="394"/>
      <c r="C762" s="394"/>
      <c r="D762" s="394"/>
      <c r="G762" s="394"/>
      <c r="H762" s="394"/>
      <c r="I762" s="394"/>
      <c r="J762" s="394"/>
      <c r="K762" s="394"/>
      <c r="L762" s="394"/>
      <c r="M762" s="394"/>
      <c r="N762" s="394"/>
      <c r="O762" s="394"/>
      <c r="P762" s="394"/>
      <c r="Q762" s="475"/>
      <c r="R762" s="475"/>
      <c r="S762" s="394"/>
      <c r="T762" s="394"/>
      <c r="U762" s="394"/>
      <c r="V762" s="394"/>
      <c r="Y762" s="477"/>
      <c r="Z762" s="477"/>
      <c r="AA762" s="394"/>
      <c r="AB762" s="394"/>
    </row>
    <row r="763" spans="8:8" ht="15.75" customHeight="1">
      <c r="A763" s="394"/>
      <c r="B763" s="394"/>
      <c r="C763" s="394"/>
      <c r="D763" s="394"/>
      <c r="G763" s="394"/>
      <c r="H763" s="394"/>
      <c r="I763" s="394"/>
      <c r="J763" s="394"/>
      <c r="K763" s="394"/>
      <c r="L763" s="394"/>
      <c r="M763" s="394"/>
      <c r="N763" s="394"/>
      <c r="O763" s="394"/>
      <c r="P763" s="394"/>
      <c r="Q763" s="475"/>
      <c r="R763" s="475"/>
      <c r="S763" s="394"/>
      <c r="T763" s="394"/>
      <c r="U763" s="394"/>
      <c r="V763" s="394"/>
      <c r="Y763" s="477"/>
      <c r="Z763" s="477"/>
      <c r="AA763" s="394"/>
      <c r="AB763" s="394"/>
    </row>
    <row r="764" spans="8:8" ht="15.75" customHeight="1">
      <c r="A764" s="394"/>
      <c r="B764" s="394"/>
      <c r="C764" s="394"/>
      <c r="D764" s="394"/>
      <c r="G764" s="394"/>
      <c r="H764" s="394"/>
      <c r="I764" s="394"/>
      <c r="J764" s="394"/>
      <c r="K764" s="394"/>
      <c r="L764" s="394"/>
      <c r="M764" s="394"/>
      <c r="N764" s="394"/>
      <c r="O764" s="394"/>
      <c r="P764" s="394"/>
      <c r="Q764" s="475"/>
      <c r="R764" s="475"/>
      <c r="S764" s="394"/>
      <c r="T764" s="394"/>
      <c r="U764" s="394"/>
      <c r="V764" s="394"/>
      <c r="Y764" s="477"/>
      <c r="Z764" s="477"/>
      <c r="AA764" s="394"/>
      <c r="AB764" s="394"/>
    </row>
    <row r="765" spans="8:8" ht="15.75" customHeight="1">
      <c r="A765" s="394"/>
      <c r="B765" s="394"/>
      <c r="C765" s="394"/>
      <c r="D765" s="394"/>
      <c r="G765" s="394"/>
      <c r="H765" s="394"/>
      <c r="I765" s="394"/>
      <c r="J765" s="394"/>
      <c r="K765" s="394"/>
      <c r="L765" s="394"/>
      <c r="M765" s="394"/>
      <c r="N765" s="394"/>
      <c r="O765" s="394"/>
      <c r="P765" s="394"/>
      <c r="Q765" s="475"/>
      <c r="R765" s="475"/>
      <c r="S765" s="394"/>
      <c r="T765" s="394"/>
      <c r="U765" s="394"/>
      <c r="V765" s="394"/>
      <c r="Y765" s="477"/>
      <c r="Z765" s="477"/>
      <c r="AA765" s="394"/>
      <c r="AB765" s="394"/>
    </row>
    <row r="766" spans="8:8" ht="15.75" customHeight="1">
      <c r="A766" s="394"/>
      <c r="B766" s="394"/>
      <c r="C766" s="394"/>
      <c r="D766" s="394"/>
      <c r="G766" s="394"/>
      <c r="H766" s="394"/>
      <c r="I766" s="394"/>
      <c r="J766" s="394"/>
      <c r="K766" s="394"/>
      <c r="L766" s="394"/>
      <c r="M766" s="394"/>
      <c r="N766" s="394"/>
      <c r="O766" s="394"/>
      <c r="P766" s="394"/>
      <c r="Q766" s="475"/>
      <c r="R766" s="475"/>
      <c r="S766" s="394"/>
      <c r="T766" s="394"/>
      <c r="U766" s="394"/>
      <c r="V766" s="394"/>
      <c r="Y766" s="477"/>
      <c r="Z766" s="477"/>
      <c r="AA766" s="394"/>
      <c r="AB766" s="394"/>
    </row>
    <row r="767" spans="8:8" ht="15.75" customHeight="1">
      <c r="A767" s="394"/>
      <c r="B767" s="394"/>
      <c r="C767" s="394"/>
      <c r="D767" s="394"/>
      <c r="G767" s="394"/>
      <c r="H767" s="394"/>
      <c r="I767" s="394"/>
      <c r="J767" s="394"/>
      <c r="K767" s="394"/>
      <c r="L767" s="394"/>
      <c r="M767" s="394"/>
      <c r="N767" s="394"/>
      <c r="O767" s="394"/>
      <c r="P767" s="394"/>
      <c r="Q767" s="475"/>
      <c r="R767" s="475"/>
      <c r="S767" s="394"/>
      <c r="T767" s="394"/>
      <c r="U767" s="394"/>
      <c r="V767" s="394"/>
      <c r="Y767" s="477"/>
      <c r="Z767" s="477"/>
      <c r="AA767" s="394"/>
      <c r="AB767" s="394"/>
    </row>
    <row r="768" spans="8:8" ht="15.75" customHeight="1">
      <c r="A768" s="394"/>
      <c r="B768" s="394"/>
      <c r="C768" s="394"/>
      <c r="D768" s="394"/>
      <c r="G768" s="394"/>
      <c r="H768" s="394"/>
      <c r="I768" s="394"/>
      <c r="J768" s="394"/>
      <c r="K768" s="394"/>
      <c r="L768" s="394"/>
      <c r="M768" s="394"/>
      <c r="N768" s="394"/>
      <c r="O768" s="394"/>
      <c r="P768" s="394"/>
      <c r="Q768" s="475"/>
      <c r="R768" s="475"/>
      <c r="S768" s="394"/>
      <c r="T768" s="394"/>
      <c r="U768" s="394"/>
      <c r="V768" s="394"/>
      <c r="Y768" s="477"/>
      <c r="Z768" s="477"/>
      <c r="AA768" s="394"/>
      <c r="AB768" s="394"/>
    </row>
    <row r="769" spans="8:8" ht="15.75" customHeight="1">
      <c r="A769" s="394"/>
      <c r="B769" s="394"/>
      <c r="C769" s="394"/>
      <c r="D769" s="394"/>
      <c r="G769" s="394"/>
      <c r="H769" s="394"/>
      <c r="I769" s="394"/>
      <c r="J769" s="394"/>
      <c r="K769" s="394"/>
      <c r="L769" s="394"/>
      <c r="M769" s="394"/>
      <c r="N769" s="394"/>
      <c r="O769" s="394"/>
      <c r="P769" s="394"/>
      <c r="Q769" s="475"/>
      <c r="R769" s="475"/>
      <c r="S769" s="394"/>
      <c r="T769" s="394"/>
      <c r="U769" s="394"/>
      <c r="V769" s="394"/>
      <c r="Y769" s="477"/>
      <c r="Z769" s="477"/>
      <c r="AA769" s="394"/>
      <c r="AB769" s="394"/>
    </row>
    <row r="770" spans="8:8" ht="15.75" customHeight="1">
      <c r="A770" s="394"/>
      <c r="B770" s="394"/>
      <c r="C770" s="394"/>
      <c r="D770" s="394"/>
      <c r="G770" s="394"/>
      <c r="H770" s="394"/>
      <c r="I770" s="394"/>
      <c r="J770" s="394"/>
      <c r="K770" s="394"/>
      <c r="L770" s="394"/>
      <c r="M770" s="394"/>
      <c r="N770" s="394"/>
      <c r="O770" s="394"/>
      <c r="P770" s="394"/>
      <c r="Q770" s="475"/>
      <c r="R770" s="475"/>
      <c r="S770" s="394"/>
      <c r="T770" s="394"/>
      <c r="U770" s="394"/>
      <c r="V770" s="394"/>
      <c r="Y770" s="477"/>
      <c r="Z770" s="477"/>
      <c r="AA770" s="394"/>
      <c r="AB770" s="394"/>
    </row>
    <row r="771" spans="8:8" ht="15.75" customHeight="1">
      <c r="A771" s="394"/>
      <c r="B771" s="394"/>
      <c r="C771" s="394"/>
      <c r="D771" s="394"/>
      <c r="G771" s="394"/>
      <c r="H771" s="394"/>
      <c r="I771" s="394"/>
      <c r="J771" s="394"/>
      <c r="K771" s="394"/>
      <c r="L771" s="394"/>
      <c r="M771" s="394"/>
      <c r="N771" s="394"/>
      <c r="O771" s="394"/>
      <c r="P771" s="394"/>
      <c r="Q771" s="475"/>
      <c r="R771" s="475"/>
      <c r="S771" s="394"/>
      <c r="T771" s="394"/>
      <c r="U771" s="394"/>
      <c r="V771" s="394"/>
      <c r="Y771" s="477"/>
      <c r="Z771" s="477"/>
      <c r="AA771" s="394"/>
      <c r="AB771" s="394"/>
    </row>
    <row r="772" spans="8:8" ht="15.75" customHeight="1">
      <c r="A772" s="394"/>
      <c r="B772" s="394"/>
      <c r="C772" s="394"/>
      <c r="D772" s="394"/>
      <c r="G772" s="394"/>
      <c r="H772" s="394"/>
      <c r="I772" s="394"/>
      <c r="J772" s="394"/>
      <c r="K772" s="394"/>
      <c r="L772" s="394"/>
      <c r="M772" s="394"/>
      <c r="N772" s="394"/>
      <c r="O772" s="394"/>
      <c r="P772" s="394"/>
      <c r="Q772" s="475"/>
      <c r="R772" s="475"/>
      <c r="S772" s="394"/>
      <c r="T772" s="394"/>
      <c r="U772" s="394"/>
      <c r="V772" s="394"/>
      <c r="Y772" s="477"/>
      <c r="Z772" s="477"/>
      <c r="AA772" s="394"/>
      <c r="AB772" s="394"/>
    </row>
    <row r="773" spans="8:8" ht="15.75" customHeight="1">
      <c r="A773" s="394"/>
      <c r="B773" s="394"/>
      <c r="C773" s="394"/>
      <c r="D773" s="394"/>
      <c r="G773" s="394"/>
      <c r="H773" s="394"/>
      <c r="I773" s="394"/>
      <c r="J773" s="394"/>
      <c r="K773" s="394"/>
      <c r="L773" s="394"/>
      <c r="M773" s="394"/>
      <c r="N773" s="394"/>
      <c r="O773" s="394"/>
      <c r="P773" s="394"/>
      <c r="Q773" s="475"/>
      <c r="R773" s="475"/>
      <c r="S773" s="394"/>
      <c r="T773" s="394"/>
      <c r="U773" s="394"/>
      <c r="V773" s="394"/>
      <c r="Y773" s="477"/>
      <c r="Z773" s="477"/>
      <c r="AA773" s="394"/>
      <c r="AB773" s="394"/>
    </row>
    <row r="774" spans="8:8" ht="15.75" customHeight="1">
      <c r="A774" s="394"/>
      <c r="B774" s="394"/>
      <c r="C774" s="394"/>
      <c r="D774" s="394"/>
      <c r="G774" s="394"/>
      <c r="H774" s="394"/>
      <c r="I774" s="394"/>
      <c r="J774" s="394"/>
      <c r="K774" s="394"/>
      <c r="L774" s="394"/>
      <c r="M774" s="394"/>
      <c r="N774" s="394"/>
      <c r="O774" s="394"/>
      <c r="P774" s="394"/>
      <c r="Q774" s="475"/>
      <c r="R774" s="475"/>
      <c r="S774" s="394"/>
      <c r="T774" s="394"/>
      <c r="U774" s="394"/>
      <c r="V774" s="394"/>
      <c r="Y774" s="477"/>
      <c r="Z774" s="477"/>
      <c r="AA774" s="394"/>
      <c r="AB774" s="394"/>
    </row>
    <row r="775" spans="8:8" ht="15.75" customHeight="1">
      <c r="A775" s="394"/>
      <c r="B775" s="394"/>
      <c r="C775" s="394"/>
      <c r="D775" s="394"/>
      <c r="G775" s="394"/>
      <c r="H775" s="394"/>
      <c r="I775" s="394"/>
      <c r="J775" s="394"/>
      <c r="K775" s="394"/>
      <c r="L775" s="394"/>
      <c r="M775" s="394"/>
      <c r="N775" s="394"/>
      <c r="O775" s="394"/>
      <c r="P775" s="394"/>
      <c r="Q775" s="475"/>
      <c r="R775" s="475"/>
      <c r="S775" s="394"/>
      <c r="T775" s="394"/>
      <c r="U775" s="394"/>
      <c r="V775" s="394"/>
      <c r="Y775" s="477"/>
      <c r="Z775" s="477"/>
      <c r="AA775" s="394"/>
      <c r="AB775" s="394"/>
    </row>
    <row r="776" spans="8:8" ht="15.75" customHeight="1">
      <c r="A776" s="394"/>
      <c r="B776" s="394"/>
      <c r="C776" s="394"/>
      <c r="D776" s="394"/>
      <c r="G776" s="394"/>
      <c r="H776" s="394"/>
      <c r="I776" s="394"/>
      <c r="J776" s="394"/>
      <c r="K776" s="394"/>
      <c r="L776" s="394"/>
      <c r="M776" s="394"/>
      <c r="N776" s="394"/>
      <c r="O776" s="394"/>
      <c r="P776" s="394"/>
      <c r="Q776" s="475"/>
      <c r="R776" s="475"/>
      <c r="S776" s="394"/>
      <c r="T776" s="394"/>
      <c r="U776" s="394"/>
      <c r="V776" s="394"/>
      <c r="Y776" s="477"/>
      <c r="Z776" s="477"/>
      <c r="AA776" s="394"/>
      <c r="AB776" s="394"/>
    </row>
    <row r="777" spans="8:8" ht="15.75" customHeight="1">
      <c r="A777" s="394"/>
      <c r="B777" s="394"/>
      <c r="C777" s="394"/>
      <c r="D777" s="394"/>
      <c r="G777" s="394"/>
      <c r="H777" s="394"/>
      <c r="I777" s="394"/>
      <c r="J777" s="394"/>
      <c r="K777" s="394"/>
      <c r="L777" s="394"/>
      <c r="M777" s="394"/>
      <c r="N777" s="394"/>
      <c r="O777" s="394"/>
      <c r="P777" s="394"/>
      <c r="Q777" s="475"/>
      <c r="R777" s="475"/>
      <c r="S777" s="394"/>
      <c r="T777" s="394"/>
      <c r="U777" s="394"/>
      <c r="V777" s="394"/>
      <c r="Y777" s="477"/>
      <c r="Z777" s="477"/>
      <c r="AA777" s="394"/>
      <c r="AB777" s="394"/>
    </row>
    <row r="778" spans="8:8" ht="15.75" customHeight="1">
      <c r="A778" s="394"/>
      <c r="B778" s="394"/>
      <c r="C778" s="394"/>
      <c r="D778" s="394"/>
      <c r="G778" s="394"/>
      <c r="H778" s="394"/>
      <c r="I778" s="394"/>
      <c r="J778" s="394"/>
      <c r="K778" s="394"/>
      <c r="L778" s="394"/>
      <c r="M778" s="394"/>
      <c r="N778" s="394"/>
      <c r="O778" s="394"/>
      <c r="P778" s="394"/>
      <c r="Q778" s="475"/>
      <c r="R778" s="475"/>
      <c r="S778" s="394"/>
      <c r="T778" s="394"/>
      <c r="U778" s="394"/>
      <c r="V778" s="394"/>
      <c r="Y778" s="477"/>
      <c r="Z778" s="477"/>
      <c r="AA778" s="394"/>
      <c r="AB778" s="394"/>
    </row>
    <row r="779" spans="8:8" ht="15.75" customHeight="1">
      <c r="A779" s="394"/>
      <c r="B779" s="394"/>
      <c r="C779" s="394"/>
      <c r="D779" s="394"/>
      <c r="G779" s="394"/>
      <c r="H779" s="394"/>
      <c r="I779" s="394"/>
      <c r="J779" s="394"/>
      <c r="K779" s="394"/>
      <c r="L779" s="394"/>
      <c r="M779" s="394"/>
      <c r="N779" s="394"/>
      <c r="O779" s="394"/>
      <c r="P779" s="394"/>
      <c r="Q779" s="475"/>
      <c r="R779" s="475"/>
      <c r="S779" s="394"/>
      <c r="T779" s="394"/>
      <c r="U779" s="394"/>
      <c r="V779" s="394"/>
      <c r="Y779" s="477"/>
      <c r="Z779" s="477"/>
      <c r="AA779" s="394"/>
      <c r="AB779" s="394"/>
    </row>
    <row r="780" spans="8:8" ht="15.75" customHeight="1">
      <c r="A780" s="394"/>
      <c r="B780" s="394"/>
      <c r="C780" s="394"/>
      <c r="D780" s="394"/>
      <c r="G780" s="394"/>
      <c r="H780" s="394"/>
      <c r="I780" s="394"/>
      <c r="J780" s="394"/>
      <c r="K780" s="394"/>
      <c r="L780" s="394"/>
      <c r="M780" s="394"/>
      <c r="N780" s="394"/>
      <c r="O780" s="394"/>
      <c r="P780" s="394"/>
      <c r="Q780" s="475"/>
      <c r="R780" s="475"/>
      <c r="S780" s="394"/>
      <c r="T780" s="394"/>
      <c r="U780" s="394"/>
      <c r="V780" s="394"/>
      <c r="Y780" s="477"/>
      <c r="Z780" s="477"/>
      <c r="AA780" s="394"/>
      <c r="AB780" s="394"/>
    </row>
    <row r="781" spans="8:8" ht="15.75" customHeight="1">
      <c r="A781" s="394"/>
      <c r="B781" s="394"/>
      <c r="C781" s="394"/>
      <c r="D781" s="394"/>
      <c r="G781" s="394"/>
      <c r="H781" s="394"/>
      <c r="I781" s="394"/>
      <c r="J781" s="394"/>
      <c r="K781" s="394"/>
      <c r="L781" s="394"/>
      <c r="M781" s="394"/>
      <c r="N781" s="394"/>
      <c r="O781" s="394"/>
      <c r="P781" s="394"/>
      <c r="Q781" s="475"/>
      <c r="R781" s="475"/>
      <c r="S781" s="394"/>
      <c r="T781" s="394"/>
      <c r="U781" s="394"/>
      <c r="V781" s="394"/>
      <c r="Y781" s="477"/>
      <c r="Z781" s="477"/>
      <c r="AA781" s="394"/>
      <c r="AB781" s="394"/>
    </row>
    <row r="782" spans="8:8" ht="15.75" customHeight="1">
      <c r="A782" s="394"/>
      <c r="B782" s="394"/>
      <c r="C782" s="394"/>
      <c r="D782" s="394"/>
      <c r="G782" s="394"/>
      <c r="H782" s="394"/>
      <c r="I782" s="394"/>
      <c r="J782" s="394"/>
      <c r="K782" s="394"/>
      <c r="L782" s="394"/>
      <c r="M782" s="394"/>
      <c r="N782" s="394"/>
      <c r="O782" s="394"/>
      <c r="P782" s="394"/>
      <c r="Q782" s="475"/>
      <c r="R782" s="475"/>
      <c r="S782" s="394"/>
      <c r="T782" s="394"/>
      <c r="U782" s="394"/>
      <c r="V782" s="394"/>
      <c r="Y782" s="477"/>
      <c r="Z782" s="477"/>
      <c r="AA782" s="394"/>
      <c r="AB782" s="394"/>
    </row>
    <row r="783" spans="8:8" ht="15.75" customHeight="1">
      <c r="A783" s="394"/>
      <c r="B783" s="394"/>
      <c r="C783" s="394"/>
      <c r="D783" s="394"/>
      <c r="G783" s="394"/>
      <c r="H783" s="394"/>
      <c r="I783" s="394"/>
      <c r="J783" s="394"/>
      <c r="K783" s="394"/>
      <c r="L783" s="394"/>
      <c r="M783" s="394"/>
      <c r="N783" s="394"/>
      <c r="O783" s="394"/>
      <c r="P783" s="394"/>
      <c r="Q783" s="475"/>
      <c r="R783" s="475"/>
      <c r="S783" s="394"/>
      <c r="T783" s="394"/>
      <c r="U783" s="394"/>
      <c r="V783" s="394"/>
      <c r="Y783" s="477"/>
      <c r="Z783" s="477"/>
      <c r="AA783" s="394"/>
      <c r="AB783" s="394"/>
    </row>
    <row r="784" spans="8:8" ht="15.75" customHeight="1">
      <c r="A784" s="394"/>
      <c r="B784" s="394"/>
      <c r="C784" s="394"/>
      <c r="D784" s="394"/>
      <c r="G784" s="394"/>
      <c r="H784" s="394"/>
      <c r="I784" s="394"/>
      <c r="J784" s="394"/>
      <c r="K784" s="394"/>
      <c r="L784" s="394"/>
      <c r="M784" s="394"/>
      <c r="N784" s="394"/>
      <c r="O784" s="394"/>
      <c r="P784" s="394"/>
      <c r="Q784" s="475"/>
      <c r="R784" s="475"/>
      <c r="S784" s="394"/>
      <c r="T784" s="394"/>
      <c r="U784" s="394"/>
      <c r="V784" s="394"/>
      <c r="Y784" s="477"/>
      <c r="Z784" s="477"/>
      <c r="AA784" s="394"/>
      <c r="AB784" s="394"/>
    </row>
    <row r="785" spans="8:8" ht="15.75" customHeight="1">
      <c r="A785" s="394"/>
      <c r="B785" s="394"/>
      <c r="C785" s="394"/>
      <c r="D785" s="394"/>
      <c r="G785" s="394"/>
      <c r="H785" s="394"/>
      <c r="I785" s="394"/>
      <c r="J785" s="394"/>
      <c r="K785" s="394"/>
      <c r="L785" s="394"/>
      <c r="M785" s="394"/>
      <c r="N785" s="394"/>
      <c r="O785" s="394"/>
      <c r="P785" s="394"/>
      <c r="Q785" s="475"/>
      <c r="R785" s="475"/>
      <c r="S785" s="394"/>
      <c r="T785" s="394"/>
      <c r="U785" s="394"/>
      <c r="V785" s="394"/>
      <c r="Y785" s="477"/>
      <c r="Z785" s="477"/>
      <c r="AA785" s="394"/>
      <c r="AB785" s="394"/>
    </row>
    <row r="786" spans="8:8" ht="15.75" customHeight="1">
      <c r="A786" s="394"/>
      <c r="B786" s="394"/>
      <c r="C786" s="394"/>
      <c r="D786" s="394"/>
      <c r="G786" s="394"/>
      <c r="H786" s="394"/>
      <c r="I786" s="394"/>
      <c r="J786" s="394"/>
      <c r="K786" s="394"/>
      <c r="L786" s="394"/>
      <c r="M786" s="394"/>
      <c r="N786" s="394"/>
      <c r="O786" s="394"/>
      <c r="P786" s="394"/>
      <c r="Q786" s="475"/>
      <c r="R786" s="475"/>
      <c r="S786" s="394"/>
      <c r="T786" s="394"/>
      <c r="U786" s="394"/>
      <c r="V786" s="394"/>
      <c r="Y786" s="477"/>
      <c r="Z786" s="477"/>
      <c r="AA786" s="394"/>
      <c r="AB786" s="394"/>
    </row>
    <row r="787" spans="8:8" ht="15.75" customHeight="1">
      <c r="A787" s="394"/>
      <c r="B787" s="394"/>
      <c r="C787" s="394"/>
      <c r="D787" s="394"/>
      <c r="G787" s="394"/>
      <c r="H787" s="394"/>
      <c r="I787" s="394"/>
      <c r="J787" s="394"/>
      <c r="K787" s="394"/>
      <c r="L787" s="394"/>
      <c r="M787" s="394"/>
      <c r="N787" s="394"/>
      <c r="O787" s="394"/>
      <c r="P787" s="394"/>
      <c r="Q787" s="475"/>
      <c r="R787" s="475"/>
      <c r="S787" s="394"/>
      <c r="T787" s="394"/>
      <c r="U787" s="394"/>
      <c r="V787" s="394"/>
      <c r="Y787" s="477"/>
      <c r="Z787" s="477"/>
      <c r="AA787" s="394"/>
      <c r="AB787" s="394"/>
    </row>
    <row r="788" spans="8:8" ht="15.75" customHeight="1">
      <c r="A788" s="394"/>
      <c r="B788" s="394"/>
      <c r="C788" s="394"/>
      <c r="D788" s="394"/>
      <c r="G788" s="394"/>
      <c r="H788" s="394"/>
      <c r="I788" s="394"/>
      <c r="J788" s="394"/>
      <c r="K788" s="394"/>
      <c r="L788" s="394"/>
      <c r="M788" s="394"/>
      <c r="N788" s="394"/>
      <c r="O788" s="394"/>
      <c r="P788" s="394"/>
      <c r="Q788" s="475"/>
      <c r="R788" s="475"/>
      <c r="S788" s="394"/>
      <c r="T788" s="394"/>
      <c r="U788" s="394"/>
      <c r="V788" s="394"/>
      <c r="Y788" s="477"/>
      <c r="Z788" s="477"/>
      <c r="AA788" s="394"/>
      <c r="AB788" s="394"/>
    </row>
    <row r="789" spans="8:8" ht="15.75" customHeight="1">
      <c r="A789" s="394"/>
      <c r="B789" s="394"/>
      <c r="C789" s="394"/>
      <c r="D789" s="394"/>
      <c r="G789" s="394"/>
      <c r="H789" s="394"/>
      <c r="I789" s="394"/>
      <c r="J789" s="394"/>
      <c r="K789" s="394"/>
      <c r="L789" s="394"/>
      <c r="M789" s="394"/>
      <c r="N789" s="394"/>
      <c r="O789" s="394"/>
      <c r="P789" s="394"/>
      <c r="Q789" s="475"/>
      <c r="R789" s="475"/>
      <c r="S789" s="394"/>
      <c r="T789" s="394"/>
      <c r="U789" s="394"/>
      <c r="V789" s="394"/>
      <c r="Y789" s="477"/>
      <c r="Z789" s="477"/>
      <c r="AA789" s="394"/>
      <c r="AB789" s="394"/>
    </row>
    <row r="790" spans="8:8" ht="15.75" customHeight="1">
      <c r="A790" s="394"/>
      <c r="B790" s="394"/>
      <c r="C790" s="394"/>
      <c r="D790" s="394"/>
      <c r="G790" s="394"/>
      <c r="H790" s="394"/>
      <c r="I790" s="394"/>
      <c r="J790" s="394"/>
      <c r="K790" s="394"/>
      <c r="L790" s="394"/>
      <c r="M790" s="394"/>
      <c r="N790" s="394"/>
      <c r="O790" s="394"/>
      <c r="P790" s="394"/>
      <c r="Q790" s="475"/>
      <c r="R790" s="475"/>
      <c r="S790" s="394"/>
      <c r="T790" s="394"/>
      <c r="U790" s="394"/>
      <c r="V790" s="394"/>
      <c r="Y790" s="477"/>
      <c r="Z790" s="477"/>
      <c r="AA790" s="394"/>
      <c r="AB790" s="394"/>
    </row>
    <row r="791" spans="8:8" ht="15.75" customHeight="1">
      <c r="A791" s="394"/>
      <c r="B791" s="394"/>
      <c r="C791" s="394"/>
      <c r="D791" s="394"/>
      <c r="G791" s="394"/>
      <c r="H791" s="394"/>
      <c r="I791" s="394"/>
      <c r="J791" s="394"/>
      <c r="K791" s="394"/>
      <c r="L791" s="394"/>
      <c r="M791" s="394"/>
      <c r="N791" s="394"/>
      <c r="O791" s="394"/>
      <c r="P791" s="394"/>
      <c r="Q791" s="475"/>
      <c r="R791" s="475"/>
      <c r="S791" s="394"/>
      <c r="T791" s="394"/>
      <c r="U791" s="394"/>
      <c r="V791" s="394"/>
      <c r="Y791" s="477"/>
      <c r="Z791" s="477"/>
      <c r="AA791" s="394"/>
      <c r="AB791" s="394"/>
    </row>
    <row r="792" spans="8:8" ht="15.75" customHeight="1">
      <c r="A792" s="394"/>
      <c r="B792" s="394"/>
      <c r="C792" s="394"/>
      <c r="D792" s="394"/>
      <c r="G792" s="394"/>
      <c r="H792" s="394"/>
      <c r="I792" s="394"/>
      <c r="J792" s="394"/>
      <c r="K792" s="394"/>
      <c r="L792" s="394"/>
      <c r="M792" s="394"/>
      <c r="N792" s="394"/>
      <c r="O792" s="394"/>
      <c r="P792" s="394"/>
      <c r="Q792" s="475"/>
      <c r="R792" s="475"/>
      <c r="S792" s="394"/>
      <c r="T792" s="394"/>
      <c r="U792" s="394"/>
      <c r="V792" s="394"/>
      <c r="Y792" s="477"/>
      <c r="Z792" s="477"/>
      <c r="AA792" s="394"/>
      <c r="AB792" s="394"/>
    </row>
    <row r="793" spans="8:8" ht="15.75" customHeight="1">
      <c r="A793" s="394"/>
      <c r="B793" s="394"/>
      <c r="C793" s="394"/>
      <c r="D793" s="394"/>
      <c r="G793" s="394"/>
      <c r="H793" s="394"/>
      <c r="I793" s="394"/>
      <c r="J793" s="394"/>
      <c r="K793" s="394"/>
      <c r="L793" s="394"/>
      <c r="M793" s="394"/>
      <c r="N793" s="394"/>
      <c r="O793" s="394"/>
      <c r="P793" s="394"/>
      <c r="Q793" s="475"/>
      <c r="R793" s="475"/>
      <c r="S793" s="394"/>
      <c r="T793" s="394"/>
      <c r="U793" s="394"/>
      <c r="V793" s="394"/>
      <c r="Y793" s="477"/>
      <c r="Z793" s="477"/>
      <c r="AA793" s="394"/>
      <c r="AB793" s="394"/>
    </row>
    <row r="794" spans="8:8" ht="15.75" customHeight="1">
      <c r="A794" s="394"/>
      <c r="B794" s="394"/>
      <c r="C794" s="394"/>
      <c r="D794" s="394"/>
      <c r="G794" s="394"/>
      <c r="H794" s="394"/>
      <c r="I794" s="394"/>
      <c r="J794" s="394"/>
      <c r="K794" s="394"/>
      <c r="L794" s="394"/>
      <c r="M794" s="394"/>
      <c r="N794" s="394"/>
      <c r="O794" s="394"/>
      <c r="P794" s="394"/>
      <c r="Q794" s="475"/>
      <c r="R794" s="475"/>
      <c r="S794" s="394"/>
      <c r="T794" s="394"/>
      <c r="U794" s="394"/>
      <c r="V794" s="394"/>
      <c r="Y794" s="477"/>
      <c r="Z794" s="477"/>
      <c r="AA794" s="394"/>
      <c r="AB794" s="394"/>
    </row>
    <row r="795" spans="8:8" ht="15.75" customHeight="1">
      <c r="A795" s="394"/>
      <c r="B795" s="394"/>
      <c r="C795" s="394"/>
      <c r="D795" s="394"/>
      <c r="G795" s="394"/>
      <c r="H795" s="394"/>
      <c r="I795" s="394"/>
      <c r="J795" s="394"/>
      <c r="K795" s="394"/>
      <c r="L795" s="394"/>
      <c r="M795" s="394"/>
      <c r="N795" s="394"/>
      <c r="O795" s="394"/>
      <c r="P795" s="394"/>
      <c r="Q795" s="475"/>
      <c r="R795" s="475"/>
      <c r="S795" s="394"/>
      <c r="T795" s="394"/>
      <c r="U795" s="394"/>
      <c r="V795" s="394"/>
      <c r="Y795" s="477"/>
      <c r="Z795" s="477"/>
      <c r="AA795" s="394"/>
      <c r="AB795" s="394"/>
    </row>
    <row r="796" spans="8:8" ht="15.75" customHeight="1">
      <c r="A796" s="394"/>
      <c r="B796" s="394"/>
      <c r="C796" s="394"/>
      <c r="D796" s="394"/>
      <c r="G796" s="394"/>
      <c r="H796" s="394"/>
      <c r="I796" s="394"/>
      <c r="J796" s="394"/>
      <c r="K796" s="394"/>
      <c r="L796" s="394"/>
      <c r="M796" s="394"/>
      <c r="N796" s="394"/>
      <c r="O796" s="394"/>
      <c r="P796" s="394"/>
      <c r="Q796" s="475"/>
      <c r="R796" s="475"/>
      <c r="S796" s="394"/>
      <c r="T796" s="394"/>
      <c r="U796" s="394"/>
      <c r="V796" s="394"/>
      <c r="Y796" s="477"/>
      <c r="Z796" s="477"/>
      <c r="AA796" s="394"/>
      <c r="AB796" s="394"/>
    </row>
    <row r="797" spans="8:8" ht="15.75" customHeight="1">
      <c r="A797" s="394"/>
      <c r="B797" s="394"/>
      <c r="C797" s="394"/>
      <c r="D797" s="394"/>
      <c r="G797" s="394"/>
      <c r="H797" s="394"/>
      <c r="I797" s="394"/>
      <c r="J797" s="394"/>
      <c r="K797" s="394"/>
      <c r="L797" s="394"/>
      <c r="M797" s="394"/>
      <c r="N797" s="394"/>
      <c r="O797" s="394"/>
      <c r="P797" s="394"/>
      <c r="Q797" s="475"/>
      <c r="R797" s="475"/>
      <c r="S797" s="394"/>
      <c r="T797" s="394"/>
      <c r="U797" s="394"/>
      <c r="V797" s="394"/>
      <c r="Y797" s="477"/>
      <c r="Z797" s="477"/>
      <c r="AA797" s="394"/>
      <c r="AB797" s="394"/>
    </row>
    <row r="798" spans="8:8" ht="15.75" customHeight="1">
      <c r="A798" s="394"/>
      <c r="B798" s="394"/>
      <c r="C798" s="394"/>
      <c r="D798" s="394"/>
      <c r="G798" s="394"/>
      <c r="H798" s="394"/>
      <c r="I798" s="394"/>
      <c r="J798" s="394"/>
      <c r="K798" s="394"/>
      <c r="L798" s="394"/>
      <c r="M798" s="394"/>
      <c r="N798" s="394"/>
      <c r="O798" s="394"/>
      <c r="P798" s="394"/>
      <c r="Q798" s="475"/>
      <c r="R798" s="475"/>
      <c r="S798" s="394"/>
      <c r="T798" s="394"/>
      <c r="U798" s="394"/>
      <c r="V798" s="394"/>
      <c r="Y798" s="477"/>
      <c r="Z798" s="477"/>
      <c r="AA798" s="394"/>
      <c r="AB798" s="394"/>
    </row>
    <row r="799" spans="8:8" ht="15.75" customHeight="1">
      <c r="A799" s="394"/>
      <c r="B799" s="394"/>
      <c r="C799" s="394"/>
      <c r="D799" s="394"/>
      <c r="G799" s="394"/>
      <c r="H799" s="394"/>
      <c r="I799" s="394"/>
      <c r="J799" s="394"/>
      <c r="K799" s="394"/>
      <c r="L799" s="394"/>
      <c r="M799" s="394"/>
      <c r="N799" s="394"/>
      <c r="O799" s="394"/>
      <c r="P799" s="394"/>
      <c r="Q799" s="475"/>
      <c r="R799" s="475"/>
      <c r="S799" s="394"/>
      <c r="T799" s="394"/>
      <c r="U799" s="394"/>
      <c r="V799" s="394"/>
      <c r="Y799" s="477"/>
      <c r="Z799" s="477"/>
      <c r="AA799" s="394"/>
      <c r="AB799" s="394"/>
    </row>
    <row r="800" spans="8:8" ht="15.75" customHeight="1">
      <c r="A800" s="394"/>
      <c r="B800" s="394"/>
      <c r="C800" s="394"/>
      <c r="D800" s="394"/>
      <c r="G800" s="394"/>
      <c r="H800" s="394"/>
      <c r="I800" s="394"/>
      <c r="J800" s="394"/>
      <c r="K800" s="394"/>
      <c r="L800" s="394"/>
      <c r="M800" s="394"/>
      <c r="N800" s="394"/>
      <c r="O800" s="394"/>
      <c r="P800" s="394"/>
      <c r="Q800" s="475"/>
      <c r="R800" s="475"/>
      <c r="S800" s="394"/>
      <c r="T800" s="394"/>
      <c r="U800" s="394"/>
      <c r="V800" s="394"/>
      <c r="Y800" s="477"/>
      <c r="Z800" s="477"/>
      <c r="AA800" s="394"/>
      <c r="AB800" s="394"/>
    </row>
    <row r="801" spans="8:8" ht="15.75" customHeight="1">
      <c r="A801" s="394"/>
      <c r="B801" s="394"/>
      <c r="C801" s="394"/>
      <c r="D801" s="394"/>
      <c r="G801" s="394"/>
      <c r="H801" s="394"/>
      <c r="I801" s="394"/>
      <c r="J801" s="394"/>
      <c r="K801" s="394"/>
      <c r="L801" s="394"/>
      <c r="M801" s="394"/>
      <c r="N801" s="394"/>
      <c r="O801" s="394"/>
      <c r="P801" s="394"/>
      <c r="Q801" s="475"/>
      <c r="R801" s="475"/>
      <c r="S801" s="394"/>
      <c r="T801" s="394"/>
      <c r="U801" s="394"/>
      <c r="V801" s="394"/>
      <c r="Y801" s="477"/>
      <c r="Z801" s="477"/>
      <c r="AA801" s="394"/>
      <c r="AB801" s="394"/>
    </row>
    <row r="802" spans="8:8" ht="15.75" customHeight="1">
      <c r="A802" s="394"/>
      <c r="B802" s="394"/>
      <c r="C802" s="394"/>
      <c r="D802" s="394"/>
      <c r="G802" s="394"/>
      <c r="H802" s="394"/>
      <c r="I802" s="394"/>
      <c r="J802" s="394"/>
      <c r="K802" s="394"/>
      <c r="L802" s="394"/>
      <c r="M802" s="394"/>
      <c r="N802" s="394"/>
      <c r="O802" s="394"/>
      <c r="P802" s="394"/>
      <c r="Q802" s="475"/>
      <c r="R802" s="475"/>
      <c r="S802" s="394"/>
      <c r="T802" s="394"/>
      <c r="U802" s="394"/>
      <c r="V802" s="394"/>
      <c r="Y802" s="477"/>
      <c r="Z802" s="477"/>
      <c r="AA802" s="394"/>
      <c r="AB802" s="394"/>
    </row>
    <row r="803" spans="8:8" ht="15.75" customHeight="1">
      <c r="A803" s="394"/>
      <c r="B803" s="394"/>
      <c r="C803" s="394"/>
      <c r="D803" s="394"/>
      <c r="G803" s="394"/>
      <c r="H803" s="394"/>
      <c r="I803" s="394"/>
      <c r="J803" s="394"/>
      <c r="K803" s="394"/>
      <c r="L803" s="394"/>
      <c r="M803" s="394"/>
      <c r="N803" s="394"/>
      <c r="O803" s="394"/>
      <c r="P803" s="394"/>
      <c r="Q803" s="475"/>
      <c r="R803" s="475"/>
      <c r="S803" s="394"/>
      <c r="T803" s="394"/>
      <c r="U803" s="394"/>
      <c r="V803" s="394"/>
      <c r="Y803" s="477"/>
      <c r="Z803" s="477"/>
      <c r="AA803" s="394"/>
      <c r="AB803" s="394"/>
    </row>
    <row r="804" spans="8:8" ht="15.75" customHeight="1">
      <c r="A804" s="394"/>
      <c r="B804" s="394"/>
      <c r="C804" s="394"/>
      <c r="D804" s="394"/>
      <c r="G804" s="394"/>
      <c r="H804" s="394"/>
      <c r="I804" s="394"/>
      <c r="J804" s="394"/>
      <c r="K804" s="394"/>
      <c r="L804" s="394"/>
      <c r="M804" s="394"/>
      <c r="N804" s="394"/>
      <c r="O804" s="394"/>
      <c r="P804" s="394"/>
      <c r="Q804" s="475"/>
      <c r="R804" s="475"/>
      <c r="S804" s="394"/>
      <c r="T804" s="394"/>
      <c r="U804" s="394"/>
      <c r="V804" s="394"/>
      <c r="Y804" s="477"/>
      <c r="Z804" s="477"/>
      <c r="AA804" s="394"/>
      <c r="AB804" s="394"/>
    </row>
    <row r="805" spans="8:8" ht="15.75" customHeight="1">
      <c r="A805" s="394"/>
      <c r="B805" s="394"/>
      <c r="C805" s="394"/>
      <c r="D805" s="394"/>
      <c r="G805" s="394"/>
      <c r="H805" s="394"/>
      <c r="I805" s="394"/>
      <c r="J805" s="394"/>
      <c r="K805" s="394"/>
      <c r="L805" s="394"/>
      <c r="M805" s="394"/>
      <c r="N805" s="394"/>
      <c r="O805" s="394"/>
      <c r="P805" s="394"/>
      <c r="Q805" s="475"/>
      <c r="R805" s="475"/>
      <c r="S805" s="394"/>
      <c r="T805" s="394"/>
      <c r="U805" s="394"/>
      <c r="V805" s="394"/>
      <c r="Y805" s="477"/>
      <c r="Z805" s="477"/>
      <c r="AA805" s="394"/>
      <c r="AB805" s="394"/>
    </row>
    <row r="806" spans="8:8" ht="15.75" customHeight="1">
      <c r="A806" s="394"/>
      <c r="B806" s="394"/>
      <c r="C806" s="394"/>
      <c r="D806" s="394"/>
      <c r="G806" s="394"/>
      <c r="H806" s="394"/>
      <c r="I806" s="394"/>
      <c r="J806" s="394"/>
      <c r="K806" s="394"/>
      <c r="L806" s="394"/>
      <c r="M806" s="394"/>
      <c r="N806" s="394"/>
      <c r="O806" s="394"/>
      <c r="P806" s="394"/>
      <c r="Q806" s="475"/>
      <c r="R806" s="475"/>
      <c r="S806" s="394"/>
      <c r="T806" s="394"/>
      <c r="U806" s="394"/>
      <c r="V806" s="394"/>
      <c r="Y806" s="477"/>
      <c r="Z806" s="477"/>
      <c r="AA806" s="394"/>
      <c r="AB806" s="394"/>
    </row>
    <row r="807" spans="8:8" ht="15.75" customHeight="1">
      <c r="A807" s="394"/>
      <c r="B807" s="394"/>
      <c r="C807" s="394"/>
      <c r="D807" s="394"/>
      <c r="G807" s="394"/>
      <c r="H807" s="394"/>
      <c r="I807" s="394"/>
      <c r="J807" s="394"/>
      <c r="K807" s="394"/>
      <c r="L807" s="394"/>
      <c r="M807" s="394"/>
      <c r="N807" s="394"/>
      <c r="O807" s="394"/>
      <c r="P807" s="394"/>
      <c r="Q807" s="475"/>
      <c r="R807" s="475"/>
      <c r="S807" s="394"/>
      <c r="T807" s="394"/>
      <c r="U807" s="394"/>
      <c r="V807" s="394"/>
      <c r="Y807" s="477"/>
      <c r="Z807" s="477"/>
      <c r="AA807" s="394"/>
      <c r="AB807" s="394"/>
    </row>
    <row r="808" spans="8:8" ht="15.75" customHeight="1">
      <c r="A808" s="394"/>
      <c r="B808" s="394"/>
      <c r="C808" s="394"/>
      <c r="D808" s="394"/>
      <c r="G808" s="394"/>
      <c r="H808" s="394"/>
      <c r="I808" s="394"/>
      <c r="J808" s="394"/>
      <c r="K808" s="394"/>
      <c r="L808" s="394"/>
      <c r="M808" s="394"/>
      <c r="N808" s="394"/>
      <c r="O808" s="394"/>
      <c r="P808" s="394"/>
      <c r="Q808" s="475"/>
      <c r="R808" s="475"/>
      <c r="S808" s="394"/>
      <c r="T808" s="394"/>
      <c r="U808" s="394"/>
      <c r="V808" s="394"/>
      <c r="Y808" s="477"/>
      <c r="Z808" s="477"/>
      <c r="AA808" s="394"/>
      <c r="AB808" s="394"/>
    </row>
    <row r="809" spans="8:8" ht="15.75" customHeight="1">
      <c r="A809" s="394"/>
      <c r="B809" s="394"/>
      <c r="C809" s="394"/>
      <c r="D809" s="394"/>
      <c r="G809" s="394"/>
      <c r="H809" s="394"/>
      <c r="I809" s="394"/>
      <c r="J809" s="394"/>
      <c r="K809" s="394"/>
      <c r="L809" s="394"/>
      <c r="M809" s="394"/>
      <c r="N809" s="394"/>
      <c r="O809" s="394"/>
      <c r="P809" s="394"/>
      <c r="Q809" s="475"/>
      <c r="R809" s="475"/>
      <c r="S809" s="394"/>
      <c r="T809" s="394"/>
      <c r="U809" s="394"/>
      <c r="V809" s="394"/>
      <c r="Y809" s="477"/>
      <c r="Z809" s="477"/>
      <c r="AA809" s="394"/>
      <c r="AB809" s="394"/>
    </row>
    <row r="810" spans="8:8" ht="15.75" customHeight="1">
      <c r="A810" s="394"/>
      <c r="B810" s="394"/>
      <c r="C810" s="394"/>
      <c r="D810" s="394"/>
      <c r="G810" s="394"/>
      <c r="H810" s="394"/>
      <c r="I810" s="394"/>
      <c r="J810" s="394"/>
      <c r="K810" s="394"/>
      <c r="L810" s="394"/>
      <c r="M810" s="394"/>
      <c r="N810" s="394"/>
      <c r="O810" s="394"/>
      <c r="P810" s="394"/>
      <c r="Q810" s="475"/>
      <c r="R810" s="475"/>
      <c r="S810" s="394"/>
      <c r="T810" s="394"/>
      <c r="U810" s="394"/>
      <c r="V810" s="394"/>
      <c r="Y810" s="477"/>
      <c r="Z810" s="477"/>
      <c r="AA810" s="394"/>
      <c r="AB810" s="394"/>
    </row>
    <row r="811" spans="8:8" ht="15.75" customHeight="1">
      <c r="A811" s="394"/>
      <c r="B811" s="394"/>
      <c r="C811" s="394"/>
      <c r="D811" s="394"/>
      <c r="G811" s="394"/>
      <c r="H811" s="394"/>
      <c r="I811" s="394"/>
      <c r="J811" s="394"/>
      <c r="K811" s="394"/>
      <c r="L811" s="394"/>
      <c r="M811" s="394"/>
      <c r="N811" s="394"/>
      <c r="O811" s="394"/>
      <c r="P811" s="394"/>
      <c r="Q811" s="475"/>
      <c r="R811" s="475"/>
      <c r="S811" s="394"/>
      <c r="T811" s="394"/>
      <c r="U811" s="394"/>
      <c r="V811" s="394"/>
      <c r="Y811" s="477"/>
      <c r="Z811" s="477"/>
      <c r="AA811" s="394"/>
      <c r="AB811" s="394"/>
    </row>
    <row r="812" spans="8:8" ht="15.75" customHeight="1">
      <c r="A812" s="394"/>
      <c r="B812" s="394"/>
      <c r="C812" s="394"/>
      <c r="D812" s="394"/>
      <c r="G812" s="394"/>
      <c r="H812" s="394"/>
      <c r="I812" s="394"/>
      <c r="J812" s="394"/>
      <c r="K812" s="394"/>
      <c r="L812" s="394"/>
      <c r="M812" s="394"/>
      <c r="N812" s="394"/>
      <c r="O812" s="394"/>
      <c r="P812" s="394"/>
      <c r="Q812" s="475"/>
      <c r="R812" s="475"/>
      <c r="S812" s="394"/>
      <c r="T812" s="394"/>
      <c r="U812" s="394"/>
      <c r="V812" s="394"/>
      <c r="Y812" s="477"/>
      <c r="Z812" s="477"/>
      <c r="AA812" s="394"/>
      <c r="AB812" s="394"/>
    </row>
    <row r="813" spans="8:8" ht="15.75" customHeight="1">
      <c r="A813" s="394"/>
      <c r="B813" s="394"/>
      <c r="C813" s="394"/>
      <c r="D813" s="394"/>
      <c r="G813" s="394"/>
      <c r="H813" s="394"/>
      <c r="I813" s="394"/>
      <c r="J813" s="394"/>
      <c r="K813" s="394"/>
      <c r="L813" s="394"/>
      <c r="M813" s="394"/>
      <c r="N813" s="394"/>
      <c r="O813" s="394"/>
      <c r="P813" s="394"/>
      <c r="Q813" s="475"/>
      <c r="R813" s="475"/>
      <c r="S813" s="394"/>
      <c r="T813" s="394"/>
      <c r="U813" s="394"/>
      <c r="V813" s="394"/>
      <c r="Y813" s="477"/>
      <c r="Z813" s="477"/>
      <c r="AA813" s="394"/>
      <c r="AB813" s="394"/>
    </row>
    <row r="814" spans="8:8" ht="15.75" customHeight="1">
      <c r="A814" s="394"/>
      <c r="B814" s="394"/>
      <c r="C814" s="394"/>
      <c r="D814" s="394"/>
      <c r="G814" s="394"/>
      <c r="H814" s="394"/>
      <c r="I814" s="394"/>
      <c r="J814" s="394"/>
      <c r="K814" s="394"/>
      <c r="L814" s="394"/>
      <c r="M814" s="394"/>
      <c r="N814" s="394"/>
      <c r="O814" s="394"/>
      <c r="P814" s="394"/>
      <c r="Q814" s="475"/>
      <c r="R814" s="475"/>
      <c r="S814" s="394"/>
      <c r="T814" s="394"/>
      <c r="U814" s="394"/>
      <c r="V814" s="394"/>
      <c r="Y814" s="477"/>
      <c r="Z814" s="477"/>
      <c r="AA814" s="394"/>
      <c r="AB814" s="394"/>
    </row>
    <row r="815" spans="8:8" ht="15.75" customHeight="1">
      <c r="A815" s="394"/>
      <c r="B815" s="394"/>
      <c r="C815" s="394"/>
      <c r="D815" s="394"/>
      <c r="G815" s="394"/>
      <c r="H815" s="394"/>
      <c r="I815" s="394"/>
      <c r="J815" s="394"/>
      <c r="K815" s="394"/>
      <c r="L815" s="394"/>
      <c r="M815" s="394"/>
      <c r="N815" s="394"/>
      <c r="O815" s="394"/>
      <c r="P815" s="394"/>
      <c r="Q815" s="475"/>
      <c r="R815" s="475"/>
      <c r="S815" s="394"/>
      <c r="T815" s="394"/>
      <c r="U815" s="394"/>
      <c r="V815" s="394"/>
      <c r="Y815" s="477"/>
      <c r="Z815" s="477"/>
      <c r="AA815" s="394"/>
      <c r="AB815" s="394"/>
    </row>
    <row r="816" spans="8:8" ht="15.75" customHeight="1">
      <c r="A816" s="394"/>
      <c r="B816" s="394"/>
      <c r="C816" s="394"/>
      <c r="D816" s="394"/>
      <c r="G816" s="394"/>
      <c r="H816" s="394"/>
      <c r="I816" s="394"/>
      <c r="J816" s="394"/>
      <c r="K816" s="394"/>
      <c r="L816" s="394"/>
      <c r="M816" s="394"/>
      <c r="N816" s="394"/>
      <c r="O816" s="394"/>
      <c r="P816" s="394"/>
      <c r="Q816" s="475"/>
      <c r="R816" s="475"/>
      <c r="S816" s="394"/>
      <c r="T816" s="394"/>
      <c r="U816" s="394"/>
      <c r="V816" s="394"/>
      <c r="Y816" s="477"/>
      <c r="Z816" s="477"/>
      <c r="AA816" s="394"/>
      <c r="AB816" s="394"/>
    </row>
    <row r="817" spans="8:8" ht="15.75" customHeight="1">
      <c r="A817" s="394"/>
      <c r="B817" s="394"/>
      <c r="C817" s="394"/>
      <c r="D817" s="394"/>
      <c r="G817" s="394"/>
      <c r="H817" s="394"/>
      <c r="I817" s="394"/>
      <c r="J817" s="394"/>
      <c r="K817" s="394"/>
      <c r="L817" s="394"/>
      <c r="M817" s="394"/>
      <c r="N817" s="394"/>
      <c r="O817" s="394"/>
      <c r="P817" s="394"/>
      <c r="Q817" s="475"/>
      <c r="R817" s="475"/>
      <c r="S817" s="394"/>
      <c r="T817" s="394"/>
      <c r="U817" s="394"/>
      <c r="V817" s="394"/>
      <c r="Y817" s="477"/>
      <c r="Z817" s="477"/>
      <c r="AA817" s="394"/>
      <c r="AB817" s="394"/>
    </row>
    <row r="818" spans="8:8" ht="15.75" customHeight="1">
      <c r="A818" s="394"/>
      <c r="B818" s="394"/>
      <c r="C818" s="394"/>
      <c r="D818" s="394"/>
      <c r="G818" s="394"/>
      <c r="H818" s="394"/>
      <c r="I818" s="394"/>
      <c r="J818" s="394"/>
      <c r="K818" s="394"/>
      <c r="L818" s="394"/>
      <c r="M818" s="394"/>
      <c r="N818" s="394"/>
      <c r="O818" s="394"/>
      <c r="P818" s="394"/>
      <c r="Q818" s="475"/>
      <c r="R818" s="475"/>
      <c r="S818" s="394"/>
      <c r="T818" s="394"/>
      <c r="U818" s="394"/>
      <c r="V818" s="394"/>
      <c r="Y818" s="477"/>
      <c r="Z818" s="477"/>
      <c r="AA818" s="394"/>
      <c r="AB818" s="394"/>
    </row>
    <row r="819" spans="8:8" ht="15.75" customHeight="1">
      <c r="A819" s="394"/>
      <c r="B819" s="394"/>
      <c r="C819" s="394"/>
      <c r="D819" s="394"/>
      <c r="G819" s="394"/>
      <c r="H819" s="394"/>
      <c r="I819" s="394"/>
      <c r="J819" s="394"/>
      <c r="K819" s="394"/>
      <c r="L819" s="394"/>
      <c r="M819" s="394"/>
      <c r="N819" s="394"/>
      <c r="O819" s="394"/>
      <c r="P819" s="394"/>
      <c r="Q819" s="475"/>
      <c r="R819" s="475"/>
      <c r="S819" s="394"/>
      <c r="T819" s="394"/>
      <c r="U819" s="394"/>
      <c r="V819" s="394"/>
      <c r="Y819" s="477"/>
      <c r="Z819" s="477"/>
      <c r="AA819" s="394"/>
      <c r="AB819" s="394"/>
    </row>
    <row r="820" spans="8:8" ht="15.75" customHeight="1">
      <c r="A820" s="394"/>
      <c r="B820" s="394"/>
      <c r="C820" s="394"/>
      <c r="D820" s="394"/>
      <c r="G820" s="394"/>
      <c r="H820" s="394"/>
      <c r="I820" s="394"/>
      <c r="J820" s="394"/>
      <c r="K820" s="394"/>
      <c r="L820" s="394"/>
      <c r="M820" s="394"/>
      <c r="N820" s="394"/>
      <c r="O820" s="394"/>
      <c r="P820" s="394"/>
      <c r="Q820" s="475"/>
      <c r="R820" s="475"/>
      <c r="S820" s="394"/>
      <c r="T820" s="394"/>
      <c r="U820" s="394"/>
      <c r="V820" s="394"/>
      <c r="Y820" s="477"/>
      <c r="Z820" s="477"/>
      <c r="AA820" s="394"/>
      <c r="AB820" s="394"/>
    </row>
    <row r="821" spans="8:8" ht="15.75" customHeight="1">
      <c r="A821" s="394"/>
      <c r="B821" s="394"/>
      <c r="C821" s="394"/>
      <c r="D821" s="394"/>
      <c r="G821" s="394"/>
      <c r="H821" s="394"/>
      <c r="I821" s="394"/>
      <c r="J821" s="394"/>
      <c r="K821" s="394"/>
      <c r="L821" s="394"/>
      <c r="M821" s="394"/>
      <c r="N821" s="394"/>
      <c r="O821" s="394"/>
      <c r="P821" s="394"/>
      <c r="Q821" s="475"/>
      <c r="R821" s="475"/>
      <c r="S821" s="394"/>
      <c r="T821" s="394"/>
      <c r="U821" s="394"/>
      <c r="V821" s="394"/>
      <c r="Y821" s="477"/>
      <c r="Z821" s="477"/>
      <c r="AA821" s="394"/>
      <c r="AB821" s="394"/>
    </row>
    <row r="822" spans="8:8" ht="15.75" customHeight="1">
      <c r="A822" s="394"/>
      <c r="B822" s="394"/>
      <c r="C822" s="394"/>
      <c r="D822" s="394"/>
      <c r="G822" s="394"/>
      <c r="H822" s="394"/>
      <c r="I822" s="394"/>
      <c r="J822" s="394"/>
      <c r="K822" s="394"/>
      <c r="L822" s="394"/>
      <c r="M822" s="394"/>
      <c r="N822" s="394"/>
      <c r="O822" s="394"/>
      <c r="P822" s="394"/>
      <c r="Q822" s="475"/>
      <c r="R822" s="475"/>
      <c r="S822" s="394"/>
      <c r="T822" s="394"/>
      <c r="U822" s="394"/>
      <c r="V822" s="394"/>
      <c r="Y822" s="477"/>
      <c r="Z822" s="477"/>
      <c r="AA822" s="394"/>
      <c r="AB822" s="394"/>
    </row>
    <row r="823" spans="8:8" ht="15.75" customHeight="1">
      <c r="A823" s="394"/>
      <c r="B823" s="394"/>
      <c r="C823" s="394"/>
      <c r="D823" s="394"/>
      <c r="G823" s="394"/>
      <c r="H823" s="394"/>
      <c r="I823" s="394"/>
      <c r="J823" s="394"/>
      <c r="K823" s="394"/>
      <c r="L823" s="394"/>
      <c r="M823" s="394"/>
      <c r="N823" s="394"/>
      <c r="O823" s="394"/>
      <c r="P823" s="394"/>
      <c r="Q823" s="475"/>
      <c r="R823" s="475"/>
      <c r="S823" s="394"/>
      <c r="T823" s="394"/>
      <c r="U823" s="394"/>
      <c r="V823" s="394"/>
      <c r="Y823" s="477"/>
      <c r="Z823" s="477"/>
      <c r="AA823" s="394"/>
      <c r="AB823" s="394"/>
    </row>
    <row r="824" spans="8:8" ht="15.75" customHeight="1">
      <c r="A824" s="394"/>
      <c r="B824" s="394"/>
      <c r="C824" s="394"/>
      <c r="D824" s="394"/>
      <c r="G824" s="394"/>
      <c r="H824" s="394"/>
      <c r="I824" s="394"/>
      <c r="J824" s="394"/>
      <c r="K824" s="394"/>
      <c r="L824" s="394"/>
      <c r="M824" s="394"/>
      <c r="N824" s="394"/>
      <c r="O824" s="394"/>
      <c r="P824" s="394"/>
      <c r="Q824" s="475"/>
      <c r="R824" s="475"/>
      <c r="S824" s="394"/>
      <c r="T824" s="394"/>
      <c r="U824" s="394"/>
      <c r="V824" s="394"/>
      <c r="Y824" s="477"/>
      <c r="Z824" s="477"/>
      <c r="AA824" s="394"/>
      <c r="AB824" s="394"/>
    </row>
    <row r="825" spans="8:8" ht="15.75" customHeight="1">
      <c r="A825" s="394"/>
      <c r="B825" s="394"/>
      <c r="C825" s="394"/>
      <c r="D825" s="394"/>
      <c r="G825" s="394"/>
      <c r="H825" s="394"/>
      <c r="I825" s="394"/>
      <c r="J825" s="394"/>
      <c r="K825" s="394"/>
      <c r="L825" s="394"/>
      <c r="M825" s="394"/>
      <c r="N825" s="394"/>
      <c r="O825" s="394"/>
      <c r="P825" s="394"/>
      <c r="Q825" s="475"/>
      <c r="R825" s="475"/>
      <c r="S825" s="394"/>
      <c r="T825" s="394"/>
      <c r="U825" s="394"/>
      <c r="V825" s="394"/>
      <c r="Y825" s="477"/>
      <c r="Z825" s="477"/>
      <c r="AA825" s="394"/>
      <c r="AB825" s="394"/>
    </row>
    <row r="826" spans="8:8" ht="15.75" customHeight="1">
      <c r="A826" s="394"/>
      <c r="B826" s="394"/>
      <c r="C826" s="394"/>
      <c r="D826" s="394"/>
      <c r="G826" s="394"/>
      <c r="H826" s="394"/>
      <c r="I826" s="394"/>
      <c r="J826" s="394"/>
      <c r="K826" s="394"/>
      <c r="L826" s="394"/>
      <c r="M826" s="394"/>
      <c r="N826" s="394"/>
      <c r="O826" s="394"/>
      <c r="P826" s="394"/>
      <c r="Q826" s="475"/>
      <c r="R826" s="475"/>
      <c r="S826" s="394"/>
      <c r="T826" s="394"/>
      <c r="U826" s="394"/>
      <c r="V826" s="394"/>
      <c r="Y826" s="477"/>
      <c r="Z826" s="477"/>
      <c r="AA826" s="394"/>
      <c r="AB826" s="394"/>
    </row>
    <row r="827" spans="8:8" ht="15.75" customHeight="1">
      <c r="A827" s="394"/>
      <c r="B827" s="394"/>
      <c r="C827" s="394"/>
      <c r="D827" s="394"/>
      <c r="G827" s="394"/>
      <c r="H827" s="394"/>
      <c r="I827" s="394"/>
      <c r="J827" s="394"/>
      <c r="K827" s="394"/>
      <c r="L827" s="394"/>
      <c r="M827" s="394"/>
      <c r="N827" s="394"/>
      <c r="O827" s="394"/>
      <c r="P827" s="394"/>
      <c r="Q827" s="475"/>
      <c r="R827" s="475"/>
      <c r="S827" s="394"/>
      <c r="T827" s="394"/>
      <c r="U827" s="394"/>
      <c r="V827" s="394"/>
      <c r="Y827" s="477"/>
      <c r="Z827" s="477"/>
      <c r="AA827" s="394"/>
      <c r="AB827" s="394"/>
    </row>
    <row r="828" spans="8:8" ht="15.75" customHeight="1">
      <c r="A828" s="394"/>
      <c r="B828" s="394"/>
      <c r="C828" s="394"/>
      <c r="D828" s="394"/>
      <c r="G828" s="394"/>
      <c r="H828" s="394"/>
      <c r="I828" s="394"/>
      <c r="J828" s="394"/>
      <c r="K828" s="394"/>
      <c r="L828" s="394"/>
      <c r="M828" s="394"/>
      <c r="N828" s="394"/>
      <c r="O828" s="394"/>
      <c r="P828" s="394"/>
      <c r="Q828" s="475"/>
      <c r="R828" s="475"/>
      <c r="S828" s="394"/>
      <c r="T828" s="394"/>
      <c r="U828" s="394"/>
      <c r="V828" s="394"/>
      <c r="Y828" s="477"/>
      <c r="Z828" s="477"/>
      <c r="AA828" s="394"/>
      <c r="AB828" s="394"/>
    </row>
    <row r="829" spans="8:8" ht="15.75" customHeight="1">
      <c r="A829" s="394"/>
      <c r="B829" s="394"/>
      <c r="C829" s="394"/>
      <c r="D829" s="394"/>
      <c r="G829" s="394"/>
      <c r="H829" s="394"/>
      <c r="I829" s="394"/>
      <c r="J829" s="394"/>
      <c r="K829" s="394"/>
      <c r="L829" s="394"/>
      <c r="M829" s="394"/>
      <c r="N829" s="394"/>
      <c r="O829" s="394"/>
      <c r="P829" s="394"/>
      <c r="Q829" s="475"/>
      <c r="R829" s="475"/>
      <c r="S829" s="394"/>
      <c r="T829" s="394"/>
      <c r="U829" s="394"/>
      <c r="V829" s="394"/>
      <c r="Y829" s="477"/>
      <c r="Z829" s="477"/>
      <c r="AA829" s="394"/>
      <c r="AB829" s="394"/>
    </row>
    <row r="830" spans="8:8" ht="15.75" customHeight="1">
      <c r="A830" s="394"/>
      <c r="B830" s="394"/>
      <c r="C830" s="394"/>
      <c r="D830" s="394"/>
      <c r="G830" s="394"/>
      <c r="H830" s="394"/>
      <c r="I830" s="394"/>
      <c r="J830" s="394"/>
      <c r="K830" s="394"/>
      <c r="L830" s="394"/>
      <c r="M830" s="394"/>
      <c r="N830" s="394"/>
      <c r="O830" s="394"/>
      <c r="P830" s="394"/>
      <c r="Q830" s="475"/>
      <c r="R830" s="475"/>
      <c r="S830" s="394"/>
      <c r="T830" s="394"/>
      <c r="U830" s="394"/>
      <c r="V830" s="394"/>
      <c r="Y830" s="477"/>
      <c r="Z830" s="477"/>
      <c r="AA830" s="394"/>
      <c r="AB830" s="394"/>
    </row>
    <row r="831" spans="8:8" ht="15.75" customHeight="1">
      <c r="A831" s="394"/>
      <c r="B831" s="394"/>
      <c r="C831" s="394"/>
      <c r="D831" s="394"/>
      <c r="G831" s="394"/>
      <c r="H831" s="394"/>
      <c r="I831" s="394"/>
      <c r="J831" s="394"/>
      <c r="K831" s="394"/>
      <c r="L831" s="394"/>
      <c r="M831" s="394"/>
      <c r="N831" s="394"/>
      <c r="O831" s="394"/>
      <c r="P831" s="394"/>
      <c r="Q831" s="475"/>
      <c r="R831" s="475"/>
      <c r="S831" s="394"/>
      <c r="T831" s="394"/>
      <c r="U831" s="394"/>
      <c r="V831" s="394"/>
      <c r="Y831" s="477"/>
      <c r="Z831" s="477"/>
      <c r="AA831" s="394"/>
      <c r="AB831" s="394"/>
    </row>
    <row r="832" spans="8:8" ht="15.75" customHeight="1">
      <c r="A832" s="394"/>
      <c r="B832" s="394"/>
      <c r="C832" s="394"/>
      <c r="D832" s="394"/>
      <c r="G832" s="394"/>
      <c r="H832" s="394"/>
      <c r="I832" s="394"/>
      <c r="J832" s="394"/>
      <c r="K832" s="394"/>
      <c r="L832" s="394"/>
      <c r="M832" s="394"/>
      <c r="N832" s="394"/>
      <c r="O832" s="394"/>
      <c r="P832" s="394"/>
      <c r="Q832" s="475"/>
      <c r="R832" s="475"/>
      <c r="S832" s="394"/>
      <c r="T832" s="394"/>
      <c r="U832" s="394"/>
      <c r="V832" s="394"/>
      <c r="Y832" s="477"/>
      <c r="Z832" s="477"/>
      <c r="AA832" s="394"/>
      <c r="AB832" s="394"/>
    </row>
    <row r="833" spans="8:8" ht="15.75" customHeight="1">
      <c r="A833" s="394"/>
      <c r="B833" s="394"/>
      <c r="C833" s="394"/>
      <c r="D833" s="394"/>
      <c r="G833" s="394"/>
      <c r="H833" s="394"/>
      <c r="I833" s="394"/>
      <c r="J833" s="394"/>
      <c r="K833" s="394"/>
      <c r="L833" s="394"/>
      <c r="M833" s="394"/>
      <c r="N833" s="394"/>
      <c r="O833" s="394"/>
      <c r="P833" s="394"/>
      <c r="Q833" s="475"/>
      <c r="R833" s="475"/>
      <c r="S833" s="394"/>
      <c r="T833" s="394"/>
      <c r="U833" s="394"/>
      <c r="V833" s="394"/>
      <c r="Y833" s="477"/>
      <c r="Z833" s="477"/>
      <c r="AA833" s="394"/>
      <c r="AB833" s="394"/>
    </row>
    <row r="834" spans="8:8" ht="15.75" customHeight="1">
      <c r="A834" s="394"/>
      <c r="B834" s="394"/>
      <c r="C834" s="394"/>
      <c r="D834" s="394"/>
      <c r="G834" s="394"/>
      <c r="H834" s="394"/>
      <c r="I834" s="394"/>
      <c r="J834" s="394"/>
      <c r="K834" s="394"/>
      <c r="L834" s="394"/>
      <c r="M834" s="394"/>
      <c r="N834" s="394"/>
      <c r="O834" s="394"/>
      <c r="P834" s="394"/>
      <c r="Q834" s="475"/>
      <c r="R834" s="475"/>
      <c r="S834" s="394"/>
      <c r="T834" s="394"/>
      <c r="U834" s="394"/>
      <c r="V834" s="394"/>
      <c r="Y834" s="477"/>
      <c r="Z834" s="477"/>
      <c r="AA834" s="394"/>
      <c r="AB834" s="394"/>
    </row>
    <row r="835" spans="8:8" ht="15.75" customHeight="1">
      <c r="A835" s="394"/>
      <c r="B835" s="394"/>
      <c r="C835" s="394"/>
      <c r="D835" s="394"/>
      <c r="G835" s="394"/>
      <c r="H835" s="394"/>
      <c r="I835" s="394"/>
      <c r="J835" s="394"/>
      <c r="K835" s="394"/>
      <c r="L835" s="394"/>
      <c r="M835" s="394"/>
      <c r="N835" s="394"/>
      <c r="O835" s="394"/>
      <c r="P835" s="394"/>
      <c r="Q835" s="475"/>
      <c r="R835" s="475"/>
      <c r="S835" s="394"/>
      <c r="T835" s="394"/>
      <c r="U835" s="394"/>
      <c r="V835" s="394"/>
      <c r="Y835" s="477"/>
      <c r="Z835" s="477"/>
      <c r="AA835" s="394"/>
      <c r="AB835" s="394"/>
    </row>
    <row r="836" spans="8:8" ht="15.75" customHeight="1">
      <c r="A836" s="394"/>
      <c r="B836" s="394"/>
      <c r="C836" s="394"/>
      <c r="D836" s="394"/>
      <c r="G836" s="394"/>
      <c r="H836" s="394"/>
      <c r="I836" s="394"/>
      <c r="J836" s="394"/>
      <c r="K836" s="394"/>
      <c r="L836" s="394"/>
      <c r="M836" s="394"/>
      <c r="N836" s="394"/>
      <c r="O836" s="394"/>
      <c r="P836" s="394"/>
      <c r="Q836" s="475"/>
      <c r="R836" s="475"/>
      <c r="S836" s="394"/>
      <c r="T836" s="394"/>
      <c r="U836" s="394"/>
      <c r="V836" s="394"/>
      <c r="Y836" s="477"/>
      <c r="Z836" s="477"/>
      <c r="AA836" s="394"/>
      <c r="AB836" s="394"/>
    </row>
    <row r="837" spans="8:8" ht="15.75" customHeight="1">
      <c r="A837" s="394"/>
      <c r="B837" s="394"/>
      <c r="C837" s="394"/>
      <c r="D837" s="394"/>
      <c r="G837" s="394"/>
      <c r="H837" s="394"/>
      <c r="I837" s="394"/>
      <c r="J837" s="394"/>
      <c r="K837" s="394"/>
      <c r="L837" s="394"/>
      <c r="M837" s="394"/>
      <c r="N837" s="394"/>
      <c r="O837" s="394"/>
      <c r="P837" s="394"/>
      <c r="Q837" s="475"/>
      <c r="R837" s="475"/>
      <c r="S837" s="394"/>
      <c r="T837" s="394"/>
      <c r="U837" s="394"/>
      <c r="V837" s="394"/>
      <c r="Y837" s="477"/>
      <c r="Z837" s="477"/>
      <c r="AA837" s="394"/>
      <c r="AB837" s="394"/>
    </row>
    <row r="838" spans="8:8" ht="15.75" customHeight="1">
      <c r="A838" s="394"/>
      <c r="B838" s="394"/>
      <c r="C838" s="394"/>
      <c r="D838" s="394"/>
      <c r="G838" s="394"/>
      <c r="H838" s="394"/>
      <c r="I838" s="394"/>
      <c r="J838" s="394"/>
      <c r="K838" s="394"/>
      <c r="L838" s="394"/>
      <c r="M838" s="394"/>
      <c r="N838" s="394"/>
      <c r="O838" s="394"/>
      <c r="P838" s="394"/>
      <c r="Q838" s="475"/>
      <c r="R838" s="475"/>
      <c r="S838" s="394"/>
      <c r="T838" s="394"/>
      <c r="U838" s="394"/>
      <c r="V838" s="394"/>
      <c r="Y838" s="477"/>
      <c r="Z838" s="477"/>
      <c r="AA838" s="394"/>
      <c r="AB838" s="394"/>
    </row>
    <row r="839" spans="8:8" ht="15.75" customHeight="1">
      <c r="A839" s="394"/>
      <c r="B839" s="394"/>
      <c r="C839" s="394"/>
      <c r="D839" s="394"/>
      <c r="G839" s="394"/>
      <c r="H839" s="394"/>
      <c r="I839" s="394"/>
      <c r="J839" s="394"/>
      <c r="K839" s="394"/>
      <c r="L839" s="394"/>
      <c r="M839" s="394"/>
      <c r="N839" s="394"/>
      <c r="O839" s="394"/>
      <c r="P839" s="394"/>
      <c r="Q839" s="475"/>
      <c r="R839" s="475"/>
      <c r="S839" s="394"/>
      <c r="T839" s="394"/>
      <c r="U839" s="394"/>
      <c r="V839" s="394"/>
      <c r="Y839" s="477"/>
      <c r="Z839" s="477"/>
      <c r="AA839" s="394"/>
      <c r="AB839" s="394"/>
    </row>
    <row r="840" spans="8:8" ht="15.75" customHeight="1">
      <c r="A840" s="394"/>
      <c r="B840" s="394"/>
      <c r="C840" s="394"/>
      <c r="D840" s="394"/>
      <c r="G840" s="394"/>
      <c r="H840" s="394"/>
      <c r="I840" s="394"/>
      <c r="J840" s="394"/>
      <c r="K840" s="394"/>
      <c r="L840" s="394"/>
      <c r="M840" s="394"/>
      <c r="N840" s="394"/>
      <c r="O840" s="394"/>
      <c r="P840" s="394"/>
      <c r="Q840" s="475"/>
      <c r="R840" s="475"/>
      <c r="S840" s="394"/>
      <c r="T840" s="394"/>
      <c r="U840" s="394"/>
      <c r="V840" s="394"/>
      <c r="Y840" s="477"/>
      <c r="Z840" s="477"/>
      <c r="AA840" s="394"/>
      <c r="AB840" s="394"/>
    </row>
    <row r="841" spans="8:8" ht="15.75" customHeight="1">
      <c r="A841" s="394"/>
      <c r="B841" s="394"/>
      <c r="C841" s="394"/>
      <c r="D841" s="394"/>
      <c r="G841" s="394"/>
      <c r="H841" s="394"/>
      <c r="I841" s="394"/>
      <c r="J841" s="394"/>
      <c r="K841" s="394"/>
      <c r="L841" s="394"/>
      <c r="M841" s="394"/>
      <c r="N841" s="394"/>
      <c r="O841" s="394"/>
      <c r="P841" s="394"/>
      <c r="Q841" s="475"/>
      <c r="R841" s="475"/>
      <c r="S841" s="394"/>
      <c r="T841" s="394"/>
      <c r="U841" s="394"/>
      <c r="V841" s="394"/>
      <c r="Y841" s="477"/>
      <c r="Z841" s="477"/>
      <c r="AA841" s="394"/>
      <c r="AB841" s="394"/>
    </row>
    <row r="842" spans="8:8" ht="15.75" customHeight="1">
      <c r="A842" s="394"/>
      <c r="B842" s="394"/>
      <c r="C842" s="394"/>
      <c r="D842" s="394"/>
      <c r="G842" s="394"/>
      <c r="H842" s="394"/>
      <c r="I842" s="394"/>
      <c r="J842" s="394"/>
      <c r="K842" s="394"/>
      <c r="L842" s="394"/>
      <c r="M842" s="394"/>
      <c r="N842" s="394"/>
      <c r="O842" s="394"/>
      <c r="P842" s="394"/>
      <c r="Q842" s="475"/>
      <c r="R842" s="475"/>
      <c r="S842" s="394"/>
      <c r="T842" s="394"/>
      <c r="U842" s="394"/>
      <c r="V842" s="394"/>
      <c r="Y842" s="477"/>
      <c r="Z842" s="477"/>
      <c r="AA842" s="394"/>
      <c r="AB842" s="394"/>
    </row>
    <row r="843" spans="8:8" ht="15.75" customHeight="1">
      <c r="A843" s="394"/>
      <c r="B843" s="394"/>
      <c r="C843" s="394"/>
      <c r="D843" s="394"/>
      <c r="G843" s="394"/>
      <c r="H843" s="394"/>
      <c r="I843" s="394"/>
      <c r="J843" s="394"/>
      <c r="K843" s="394"/>
      <c r="L843" s="394"/>
      <c r="M843" s="394"/>
      <c r="N843" s="394"/>
      <c r="O843" s="394"/>
      <c r="P843" s="394"/>
      <c r="Q843" s="475"/>
      <c r="R843" s="475"/>
      <c r="S843" s="394"/>
      <c r="T843" s="394"/>
      <c r="U843" s="394"/>
      <c r="V843" s="394"/>
      <c r="Y843" s="477"/>
      <c r="Z843" s="477"/>
      <c r="AA843" s="394"/>
      <c r="AB843" s="394"/>
    </row>
    <row r="844" spans="8:8" ht="15.75" customHeight="1">
      <c r="A844" s="394"/>
      <c r="B844" s="394"/>
      <c r="C844" s="394"/>
      <c r="D844" s="394"/>
      <c r="G844" s="394"/>
      <c r="H844" s="394"/>
      <c r="I844" s="394"/>
      <c r="J844" s="394"/>
      <c r="K844" s="394"/>
      <c r="L844" s="394"/>
      <c r="M844" s="394"/>
      <c r="N844" s="394"/>
      <c r="O844" s="394"/>
      <c r="P844" s="394"/>
      <c r="Q844" s="475"/>
      <c r="R844" s="475"/>
      <c r="S844" s="394"/>
      <c r="T844" s="394"/>
      <c r="U844" s="394"/>
      <c r="V844" s="394"/>
      <c r="Y844" s="477"/>
      <c r="Z844" s="477"/>
      <c r="AA844" s="394"/>
      <c r="AB844" s="394"/>
    </row>
    <row r="845" spans="8:8" ht="15.75" customHeight="1">
      <c r="A845" s="394"/>
      <c r="B845" s="394"/>
      <c r="C845" s="394"/>
      <c r="D845" s="394"/>
      <c r="G845" s="394"/>
      <c r="H845" s="394"/>
      <c r="I845" s="394"/>
      <c r="J845" s="394"/>
      <c r="K845" s="394"/>
      <c r="L845" s="394"/>
      <c r="M845" s="394"/>
      <c r="N845" s="394"/>
      <c r="O845" s="394"/>
      <c r="P845" s="394"/>
      <c r="Q845" s="475"/>
      <c r="R845" s="475"/>
      <c r="S845" s="394"/>
      <c r="T845" s="394"/>
      <c r="U845" s="394"/>
      <c r="V845" s="394"/>
      <c r="Y845" s="477"/>
      <c r="Z845" s="477"/>
      <c r="AA845" s="394"/>
      <c r="AB845" s="394"/>
    </row>
    <row r="846" spans="8:8" ht="15.75" customHeight="1">
      <c r="A846" s="394"/>
      <c r="B846" s="394"/>
      <c r="C846" s="394"/>
      <c r="D846" s="394"/>
      <c r="G846" s="394"/>
      <c r="H846" s="394"/>
      <c r="I846" s="394"/>
      <c r="J846" s="394"/>
      <c r="K846" s="394"/>
      <c r="L846" s="394"/>
      <c r="M846" s="394"/>
      <c r="N846" s="394"/>
      <c r="O846" s="394"/>
      <c r="P846" s="394"/>
      <c r="Q846" s="475"/>
      <c r="R846" s="475"/>
      <c r="S846" s="394"/>
      <c r="T846" s="394"/>
      <c r="U846" s="394"/>
      <c r="V846" s="394"/>
      <c r="Y846" s="477"/>
      <c r="Z846" s="477"/>
      <c r="AA846" s="394"/>
      <c r="AB846" s="394"/>
    </row>
    <row r="847" spans="8:8" ht="15.75" customHeight="1">
      <c r="A847" s="394"/>
      <c r="B847" s="394"/>
      <c r="C847" s="394"/>
      <c r="D847" s="394"/>
      <c r="G847" s="394"/>
      <c r="H847" s="394"/>
      <c r="I847" s="394"/>
      <c r="J847" s="394"/>
      <c r="K847" s="394"/>
      <c r="L847" s="394"/>
      <c r="M847" s="394"/>
      <c r="N847" s="394"/>
      <c r="O847" s="394"/>
      <c r="P847" s="394"/>
      <c r="Q847" s="475"/>
      <c r="R847" s="475"/>
      <c r="S847" s="394"/>
      <c r="T847" s="394"/>
      <c r="U847" s="394"/>
      <c r="V847" s="394"/>
      <c r="Y847" s="477"/>
      <c r="Z847" s="477"/>
      <c r="AA847" s="394"/>
      <c r="AB847" s="394"/>
    </row>
    <row r="848" spans="8:8" ht="15.75" customHeight="1">
      <c r="A848" s="394"/>
      <c r="B848" s="394"/>
      <c r="C848" s="394"/>
      <c r="D848" s="394"/>
      <c r="G848" s="394"/>
      <c r="H848" s="394"/>
      <c r="I848" s="394"/>
      <c r="J848" s="394"/>
      <c r="K848" s="394"/>
      <c r="L848" s="394"/>
      <c r="M848" s="394"/>
      <c r="N848" s="394"/>
      <c r="O848" s="394"/>
      <c r="P848" s="394"/>
      <c r="Q848" s="475"/>
      <c r="R848" s="475"/>
      <c r="S848" s="394"/>
      <c r="T848" s="394"/>
      <c r="U848" s="394"/>
      <c r="V848" s="394"/>
      <c r="Y848" s="477"/>
      <c r="Z848" s="477"/>
      <c r="AA848" s="394"/>
      <c r="AB848" s="394"/>
    </row>
    <row r="849" spans="8:8" ht="15.75" customHeight="1">
      <c r="A849" s="394"/>
      <c r="B849" s="394"/>
      <c r="C849" s="394"/>
      <c r="D849" s="394"/>
      <c r="G849" s="394"/>
      <c r="H849" s="394"/>
      <c r="I849" s="394"/>
      <c r="J849" s="394"/>
      <c r="K849" s="394"/>
      <c r="L849" s="394"/>
      <c r="M849" s="394"/>
      <c r="N849" s="394"/>
      <c r="O849" s="394"/>
      <c r="P849" s="394"/>
      <c r="Q849" s="475"/>
      <c r="R849" s="475"/>
      <c r="S849" s="394"/>
      <c r="T849" s="394"/>
      <c r="U849" s="394"/>
      <c r="V849" s="394"/>
      <c r="Y849" s="477"/>
      <c r="Z849" s="477"/>
      <c r="AA849" s="394"/>
      <c r="AB849" s="394"/>
    </row>
    <row r="850" spans="8:8" ht="15.75" customHeight="1">
      <c r="A850" s="394"/>
      <c r="B850" s="394"/>
      <c r="C850" s="394"/>
      <c r="D850" s="394"/>
      <c r="G850" s="394"/>
      <c r="H850" s="394"/>
      <c r="I850" s="394"/>
      <c r="J850" s="394"/>
      <c r="K850" s="394"/>
      <c r="L850" s="394"/>
      <c r="M850" s="394"/>
      <c r="N850" s="394"/>
      <c r="O850" s="394"/>
      <c r="P850" s="394"/>
      <c r="Q850" s="475"/>
      <c r="R850" s="475"/>
      <c r="S850" s="394"/>
      <c r="T850" s="394"/>
      <c r="U850" s="394"/>
      <c r="V850" s="394"/>
      <c r="Y850" s="477"/>
      <c r="Z850" s="477"/>
      <c r="AA850" s="394"/>
      <c r="AB850" s="394"/>
    </row>
    <row r="851" spans="8:8" ht="15.75" customHeight="1">
      <c r="A851" s="394"/>
      <c r="B851" s="394"/>
      <c r="C851" s="394"/>
      <c r="D851" s="394"/>
      <c r="G851" s="394"/>
      <c r="H851" s="394"/>
      <c r="I851" s="394"/>
      <c r="J851" s="394"/>
      <c r="K851" s="394"/>
      <c r="L851" s="394"/>
      <c r="M851" s="394"/>
      <c r="N851" s="394"/>
      <c r="O851" s="394"/>
      <c r="P851" s="394"/>
      <c r="Q851" s="475"/>
      <c r="R851" s="475"/>
      <c r="S851" s="394"/>
      <c r="T851" s="394"/>
      <c r="U851" s="394"/>
      <c r="V851" s="394"/>
      <c r="Y851" s="477"/>
      <c r="Z851" s="477"/>
      <c r="AA851" s="394"/>
      <c r="AB851" s="394"/>
    </row>
    <row r="852" spans="8:8" ht="15.75" customHeight="1">
      <c r="A852" s="394"/>
      <c r="B852" s="394"/>
      <c r="C852" s="394"/>
      <c r="D852" s="394"/>
      <c r="G852" s="394"/>
      <c r="H852" s="394"/>
      <c r="I852" s="394"/>
      <c r="J852" s="394"/>
      <c r="K852" s="394"/>
      <c r="L852" s="394"/>
      <c r="M852" s="394"/>
      <c r="N852" s="394"/>
      <c r="O852" s="394"/>
      <c r="P852" s="394"/>
      <c r="Q852" s="475"/>
      <c r="R852" s="475"/>
      <c r="S852" s="394"/>
      <c r="T852" s="394"/>
      <c r="U852" s="394"/>
      <c r="V852" s="394"/>
      <c r="Y852" s="477"/>
      <c r="Z852" s="477"/>
      <c r="AA852" s="394"/>
      <c r="AB852" s="394"/>
    </row>
    <row r="853" spans="8:8" ht="15.75" customHeight="1">
      <c r="A853" s="394"/>
      <c r="B853" s="394"/>
      <c r="C853" s="394"/>
      <c r="D853" s="394"/>
      <c r="G853" s="394"/>
      <c r="H853" s="394"/>
      <c r="I853" s="394"/>
      <c r="J853" s="394"/>
      <c r="K853" s="394"/>
      <c r="L853" s="394"/>
      <c r="M853" s="394"/>
      <c r="N853" s="394"/>
      <c r="O853" s="394"/>
      <c r="P853" s="394"/>
      <c r="Q853" s="475"/>
      <c r="R853" s="475"/>
      <c r="S853" s="394"/>
      <c r="T853" s="394"/>
      <c r="U853" s="394"/>
      <c r="V853" s="394"/>
      <c r="Y853" s="477"/>
      <c r="Z853" s="477"/>
      <c r="AA853" s="394"/>
      <c r="AB853" s="394"/>
    </row>
    <row r="854" spans="8:8" ht="15.75" customHeight="1">
      <c r="A854" s="394"/>
      <c r="B854" s="394"/>
      <c r="C854" s="394"/>
      <c r="D854" s="394"/>
      <c r="G854" s="394"/>
      <c r="H854" s="394"/>
      <c r="I854" s="394"/>
      <c r="J854" s="394"/>
      <c r="K854" s="394"/>
      <c r="L854" s="394"/>
      <c r="M854" s="394"/>
      <c r="N854" s="394"/>
      <c r="O854" s="394"/>
      <c r="P854" s="394"/>
      <c r="Q854" s="475"/>
      <c r="R854" s="475"/>
      <c r="S854" s="394"/>
      <c r="T854" s="394"/>
      <c r="U854" s="394"/>
      <c r="V854" s="394"/>
      <c r="Y854" s="477"/>
      <c r="Z854" s="477"/>
      <c r="AA854" s="394"/>
      <c r="AB854" s="394"/>
    </row>
    <row r="855" spans="8:8" ht="15.75" customHeight="1">
      <c r="A855" s="394"/>
      <c r="B855" s="394"/>
      <c r="C855" s="394"/>
      <c r="D855" s="394"/>
      <c r="G855" s="394"/>
      <c r="H855" s="394"/>
      <c r="I855" s="394"/>
      <c r="J855" s="394"/>
      <c r="K855" s="394"/>
      <c r="L855" s="394"/>
      <c r="M855" s="394"/>
      <c r="N855" s="394"/>
      <c r="O855" s="394"/>
      <c r="P855" s="394"/>
      <c r="Q855" s="475"/>
      <c r="R855" s="475"/>
      <c r="S855" s="394"/>
      <c r="T855" s="394"/>
      <c r="U855" s="394"/>
      <c r="V855" s="394"/>
      <c r="Y855" s="477"/>
      <c r="Z855" s="477"/>
      <c r="AA855" s="394"/>
      <c r="AB855" s="394"/>
    </row>
    <row r="856" spans="8:8" ht="15.75" customHeight="1">
      <c r="A856" s="394"/>
      <c r="B856" s="394"/>
      <c r="C856" s="394"/>
      <c r="D856" s="394"/>
      <c r="G856" s="394"/>
      <c r="H856" s="394"/>
      <c r="I856" s="394"/>
      <c r="J856" s="394"/>
      <c r="K856" s="394"/>
      <c r="L856" s="394"/>
      <c r="M856" s="394"/>
      <c r="N856" s="394"/>
      <c r="O856" s="394"/>
      <c r="P856" s="394"/>
      <c r="Q856" s="475"/>
      <c r="R856" s="475"/>
      <c r="S856" s="394"/>
      <c r="T856" s="394"/>
      <c r="U856" s="394"/>
      <c r="V856" s="394"/>
      <c r="Y856" s="477"/>
      <c r="Z856" s="477"/>
      <c r="AA856" s="394"/>
      <c r="AB856" s="394"/>
    </row>
    <row r="857" spans="8:8" ht="15.75" customHeight="1">
      <c r="A857" s="394"/>
      <c r="B857" s="394"/>
      <c r="C857" s="394"/>
      <c r="D857" s="394"/>
      <c r="G857" s="394"/>
      <c r="H857" s="394"/>
      <c r="I857" s="394"/>
      <c r="J857" s="394"/>
      <c r="K857" s="394"/>
      <c r="L857" s="394"/>
      <c r="M857" s="394"/>
      <c r="N857" s="394"/>
      <c r="O857" s="394"/>
      <c r="P857" s="394"/>
      <c r="Q857" s="475"/>
      <c r="R857" s="475"/>
      <c r="S857" s="394"/>
      <c r="T857" s="394"/>
      <c r="U857" s="394"/>
      <c r="V857" s="394"/>
      <c r="Y857" s="477"/>
      <c r="Z857" s="477"/>
      <c r="AA857" s="394"/>
      <c r="AB857" s="394"/>
    </row>
    <row r="858" spans="8:8" ht="15.75" customHeight="1">
      <c r="A858" s="394"/>
      <c r="B858" s="394"/>
      <c r="C858" s="394"/>
      <c r="D858" s="394"/>
      <c r="G858" s="394"/>
      <c r="H858" s="394"/>
      <c r="I858" s="394"/>
      <c r="J858" s="394"/>
      <c r="K858" s="394"/>
      <c r="L858" s="394"/>
      <c r="M858" s="394"/>
      <c r="N858" s="394"/>
      <c r="O858" s="394"/>
      <c r="P858" s="394"/>
      <c r="Q858" s="475"/>
      <c r="R858" s="475"/>
      <c r="S858" s="394"/>
      <c r="T858" s="394"/>
      <c r="U858" s="394"/>
      <c r="V858" s="394"/>
      <c r="Y858" s="477"/>
      <c r="Z858" s="477"/>
      <c r="AA858" s="394"/>
      <c r="AB858" s="394"/>
    </row>
    <row r="859" spans="8:8" ht="15.75" customHeight="1">
      <c r="A859" s="394"/>
      <c r="B859" s="394"/>
      <c r="C859" s="394"/>
      <c r="D859" s="394"/>
      <c r="G859" s="394"/>
      <c r="H859" s="394"/>
      <c r="I859" s="394"/>
      <c r="J859" s="394"/>
      <c r="K859" s="394"/>
      <c r="L859" s="394"/>
      <c r="M859" s="394"/>
      <c r="N859" s="394"/>
      <c r="O859" s="394"/>
      <c r="P859" s="394"/>
      <c r="Q859" s="475"/>
      <c r="R859" s="475"/>
      <c r="S859" s="394"/>
      <c r="T859" s="394"/>
      <c r="U859" s="394"/>
      <c r="V859" s="394"/>
      <c r="Y859" s="477"/>
      <c r="Z859" s="477"/>
      <c r="AA859" s="394"/>
      <c r="AB859" s="394"/>
    </row>
    <row r="860" spans="8:8" ht="15.75" customHeight="1">
      <c r="A860" s="394"/>
      <c r="B860" s="394"/>
      <c r="C860" s="394"/>
      <c r="D860" s="394"/>
      <c r="G860" s="394"/>
      <c r="H860" s="394"/>
      <c r="I860" s="394"/>
      <c r="J860" s="394"/>
      <c r="K860" s="394"/>
      <c r="L860" s="394"/>
      <c r="M860" s="394"/>
      <c r="N860" s="394"/>
      <c r="O860" s="394"/>
      <c r="P860" s="394"/>
      <c r="Q860" s="475"/>
      <c r="R860" s="475"/>
      <c r="S860" s="394"/>
      <c r="T860" s="394"/>
      <c r="U860" s="394"/>
      <c r="V860" s="394"/>
      <c r="Y860" s="477"/>
      <c r="Z860" s="477"/>
      <c r="AA860" s="394"/>
      <c r="AB860" s="394"/>
    </row>
    <row r="861" spans="8:8" ht="15.75" customHeight="1">
      <c r="A861" s="394"/>
      <c r="B861" s="394"/>
      <c r="C861" s="394"/>
      <c r="D861" s="394"/>
      <c r="G861" s="394"/>
      <c r="H861" s="394"/>
      <c r="I861" s="394"/>
      <c r="J861" s="394"/>
      <c r="K861" s="394"/>
      <c r="L861" s="394"/>
      <c r="M861" s="394"/>
      <c r="N861" s="394"/>
      <c r="O861" s="394"/>
      <c r="P861" s="394"/>
      <c r="Q861" s="475"/>
      <c r="R861" s="475"/>
      <c r="S861" s="394"/>
      <c r="T861" s="394"/>
      <c r="U861" s="394"/>
      <c r="V861" s="394"/>
      <c r="Y861" s="477"/>
      <c r="Z861" s="477"/>
      <c r="AA861" s="394"/>
      <c r="AB861" s="394"/>
    </row>
    <row r="862" spans="8:8" ht="15.75" customHeight="1">
      <c r="A862" s="394"/>
      <c r="B862" s="394"/>
      <c r="C862" s="394"/>
      <c r="D862" s="394"/>
      <c r="G862" s="394"/>
      <c r="H862" s="394"/>
      <c r="I862" s="394"/>
      <c r="J862" s="394"/>
      <c r="K862" s="394"/>
      <c r="L862" s="394"/>
      <c r="M862" s="394"/>
      <c r="N862" s="394"/>
      <c r="O862" s="394"/>
      <c r="P862" s="394"/>
      <c r="Q862" s="475"/>
      <c r="R862" s="475"/>
      <c r="S862" s="394"/>
      <c r="T862" s="394"/>
      <c r="U862" s="394"/>
      <c r="V862" s="394"/>
      <c r="Y862" s="477"/>
      <c r="Z862" s="477"/>
      <c r="AA862" s="394"/>
      <c r="AB862" s="394"/>
    </row>
    <row r="863" spans="8:8" ht="15.75" customHeight="1">
      <c r="A863" s="394"/>
      <c r="B863" s="394"/>
      <c r="C863" s="394"/>
      <c r="D863" s="394"/>
      <c r="G863" s="394"/>
      <c r="H863" s="394"/>
      <c r="I863" s="394"/>
      <c r="J863" s="394"/>
      <c r="K863" s="394"/>
      <c r="L863" s="394"/>
      <c r="M863" s="394"/>
      <c r="N863" s="394"/>
      <c r="O863" s="394"/>
      <c r="P863" s="394"/>
      <c r="Q863" s="475"/>
      <c r="R863" s="475"/>
      <c r="S863" s="394"/>
      <c r="T863" s="394"/>
      <c r="U863" s="394"/>
      <c r="V863" s="394"/>
      <c r="Y863" s="477"/>
      <c r="Z863" s="477"/>
      <c r="AA863" s="394"/>
      <c r="AB863" s="394"/>
    </row>
    <row r="864" spans="8:8" ht="15.75" customHeight="1">
      <c r="A864" s="394"/>
      <c r="B864" s="394"/>
      <c r="C864" s="394"/>
      <c r="D864" s="394"/>
      <c r="G864" s="394"/>
      <c r="H864" s="394"/>
      <c r="I864" s="394"/>
      <c r="J864" s="394"/>
      <c r="K864" s="394"/>
      <c r="L864" s="394"/>
      <c r="M864" s="394"/>
      <c r="N864" s="394"/>
      <c r="O864" s="394"/>
      <c r="P864" s="394"/>
      <c r="Q864" s="475"/>
      <c r="R864" s="475"/>
      <c r="S864" s="394"/>
      <c r="T864" s="394"/>
      <c r="U864" s="394"/>
      <c r="V864" s="394"/>
      <c r="Y864" s="477"/>
      <c r="Z864" s="477"/>
      <c r="AA864" s="394"/>
      <c r="AB864" s="394"/>
    </row>
    <row r="865" spans="8:8" ht="15.75" customHeight="1">
      <c r="A865" s="394"/>
      <c r="B865" s="394"/>
      <c r="C865" s="394"/>
      <c r="D865" s="394"/>
      <c r="G865" s="394"/>
      <c r="H865" s="394"/>
      <c r="I865" s="394"/>
      <c r="J865" s="394"/>
      <c r="K865" s="394"/>
      <c r="L865" s="394"/>
      <c r="M865" s="394"/>
      <c r="N865" s="394"/>
      <c r="O865" s="394"/>
      <c r="P865" s="394"/>
      <c r="Q865" s="475"/>
      <c r="R865" s="475"/>
      <c r="S865" s="394"/>
      <c r="T865" s="394"/>
      <c r="U865" s="394"/>
      <c r="V865" s="394"/>
      <c r="Y865" s="477"/>
      <c r="Z865" s="477"/>
      <c r="AA865" s="394"/>
      <c r="AB865" s="394"/>
    </row>
    <row r="866" spans="8:8" ht="15.75" customHeight="1">
      <c r="A866" s="394"/>
      <c r="B866" s="394"/>
      <c r="C866" s="394"/>
      <c r="D866" s="394"/>
      <c r="G866" s="394"/>
      <c r="H866" s="394"/>
      <c r="I866" s="394"/>
      <c r="J866" s="394"/>
      <c r="K866" s="394"/>
      <c r="L866" s="394"/>
      <c r="M866" s="394"/>
      <c r="N866" s="394"/>
      <c r="O866" s="394"/>
      <c r="P866" s="394"/>
      <c r="Q866" s="475"/>
      <c r="R866" s="475"/>
      <c r="S866" s="394"/>
      <c r="T866" s="394"/>
      <c r="U866" s="394"/>
      <c r="V866" s="394"/>
      <c r="Y866" s="477"/>
      <c r="Z866" s="477"/>
      <c r="AA866" s="394"/>
      <c r="AB866" s="394"/>
    </row>
    <row r="867" spans="8:8" ht="15.75" customHeight="1">
      <c r="A867" s="394"/>
      <c r="B867" s="394"/>
      <c r="C867" s="394"/>
      <c r="D867" s="394"/>
      <c r="G867" s="394"/>
      <c r="H867" s="394"/>
      <c r="I867" s="394"/>
      <c r="J867" s="394"/>
      <c r="K867" s="394"/>
      <c r="L867" s="394"/>
      <c r="M867" s="394"/>
      <c r="N867" s="394"/>
      <c r="O867" s="394"/>
      <c r="P867" s="394"/>
      <c r="Q867" s="475"/>
      <c r="R867" s="475"/>
      <c r="S867" s="394"/>
      <c r="T867" s="394"/>
      <c r="U867" s="394"/>
      <c r="V867" s="394"/>
      <c r="Y867" s="477"/>
      <c r="Z867" s="477"/>
      <c r="AA867" s="394"/>
      <c r="AB867" s="394"/>
    </row>
    <row r="868" spans="8:8" ht="15.75" customHeight="1">
      <c r="A868" s="394"/>
      <c r="B868" s="394"/>
      <c r="C868" s="394"/>
      <c r="D868" s="394"/>
      <c r="G868" s="394"/>
      <c r="H868" s="394"/>
      <c r="I868" s="394"/>
      <c r="J868" s="394"/>
      <c r="K868" s="394"/>
      <c r="L868" s="394"/>
      <c r="M868" s="394"/>
      <c r="N868" s="394"/>
      <c r="O868" s="394"/>
      <c r="P868" s="394"/>
      <c r="Q868" s="475"/>
      <c r="R868" s="475"/>
      <c r="S868" s="394"/>
      <c r="T868" s="394"/>
      <c r="U868" s="394"/>
      <c r="V868" s="394"/>
      <c r="Y868" s="477"/>
      <c r="Z868" s="477"/>
      <c r="AA868" s="394"/>
      <c r="AB868" s="394"/>
    </row>
    <row r="869" spans="8:8" ht="15.75" customHeight="1">
      <c r="A869" s="394"/>
      <c r="B869" s="394"/>
      <c r="C869" s="394"/>
      <c r="D869" s="394"/>
      <c r="G869" s="394"/>
      <c r="H869" s="394"/>
      <c r="I869" s="394"/>
      <c r="J869" s="394"/>
      <c r="K869" s="394"/>
      <c r="L869" s="394"/>
      <c r="M869" s="394"/>
      <c r="N869" s="394"/>
      <c r="O869" s="394"/>
      <c r="P869" s="394"/>
      <c r="Q869" s="475"/>
      <c r="R869" s="475"/>
      <c r="S869" s="394"/>
      <c r="T869" s="394"/>
      <c r="U869" s="394"/>
      <c r="V869" s="394"/>
      <c r="Y869" s="477"/>
      <c r="Z869" s="477"/>
      <c r="AA869" s="394"/>
      <c r="AB869" s="394"/>
    </row>
    <row r="870" spans="8:8" ht="15.75" customHeight="1">
      <c r="A870" s="394"/>
      <c r="B870" s="394"/>
      <c r="C870" s="394"/>
      <c r="D870" s="394"/>
      <c r="G870" s="394"/>
      <c r="H870" s="394"/>
      <c r="I870" s="394"/>
      <c r="J870" s="394"/>
      <c r="K870" s="394"/>
      <c r="L870" s="394"/>
      <c r="M870" s="394"/>
      <c r="N870" s="394"/>
      <c r="O870" s="394"/>
      <c r="P870" s="394"/>
      <c r="Q870" s="475"/>
      <c r="R870" s="475"/>
      <c r="S870" s="394"/>
      <c r="T870" s="394"/>
      <c r="U870" s="394"/>
      <c r="V870" s="394"/>
      <c r="Y870" s="477"/>
      <c r="Z870" s="477"/>
      <c r="AA870" s="394"/>
      <c r="AB870" s="394"/>
    </row>
    <row r="871" spans="8:8" ht="15.75" customHeight="1">
      <c r="A871" s="394"/>
      <c r="B871" s="394"/>
      <c r="C871" s="394"/>
      <c r="D871" s="394"/>
      <c r="G871" s="394"/>
      <c r="H871" s="394"/>
      <c r="I871" s="394"/>
      <c r="J871" s="394"/>
      <c r="K871" s="394"/>
      <c r="L871" s="394"/>
      <c r="M871" s="394"/>
      <c r="N871" s="394"/>
      <c r="O871" s="394"/>
      <c r="P871" s="394"/>
      <c r="Q871" s="475"/>
      <c r="R871" s="475"/>
      <c r="S871" s="394"/>
      <c r="T871" s="394"/>
      <c r="U871" s="394"/>
      <c r="V871" s="394"/>
      <c r="Y871" s="477"/>
      <c r="Z871" s="477"/>
      <c r="AA871" s="394"/>
      <c r="AB871" s="394"/>
    </row>
    <row r="872" spans="8:8" ht="15.75" customHeight="1">
      <c r="A872" s="394"/>
      <c r="B872" s="394"/>
      <c r="C872" s="394"/>
      <c r="D872" s="394"/>
      <c r="G872" s="394"/>
      <c r="H872" s="394"/>
      <c r="I872" s="394"/>
      <c r="J872" s="394"/>
      <c r="K872" s="394"/>
      <c r="L872" s="394"/>
      <c r="M872" s="394"/>
      <c r="N872" s="394"/>
      <c r="O872" s="394"/>
      <c r="P872" s="394"/>
      <c r="Q872" s="475"/>
      <c r="R872" s="475"/>
      <c r="S872" s="394"/>
      <c r="T872" s="394"/>
      <c r="U872" s="394"/>
      <c r="V872" s="394"/>
      <c r="Y872" s="477"/>
      <c r="Z872" s="477"/>
      <c r="AA872" s="394"/>
      <c r="AB872" s="394"/>
    </row>
    <row r="873" spans="8:8" ht="15.75" customHeight="1">
      <c r="A873" s="394"/>
      <c r="B873" s="394"/>
      <c r="C873" s="394"/>
      <c r="D873" s="394"/>
      <c r="G873" s="394"/>
      <c r="H873" s="394"/>
      <c r="I873" s="394"/>
      <c r="J873" s="394"/>
      <c r="K873" s="394"/>
      <c r="L873" s="394"/>
      <c r="M873" s="394"/>
      <c r="N873" s="394"/>
      <c r="O873" s="394"/>
      <c r="P873" s="394"/>
      <c r="Q873" s="475"/>
      <c r="R873" s="475"/>
      <c r="S873" s="394"/>
      <c r="T873" s="394"/>
      <c r="U873" s="394"/>
      <c r="V873" s="394"/>
      <c r="Y873" s="477"/>
      <c r="Z873" s="477"/>
      <c r="AA873" s="394"/>
      <c r="AB873" s="394"/>
    </row>
    <row r="874" spans="8:8" ht="15.75" customHeight="1">
      <c r="A874" s="394"/>
      <c r="B874" s="394"/>
      <c r="C874" s="394"/>
      <c r="D874" s="394"/>
      <c r="G874" s="394"/>
      <c r="H874" s="394"/>
      <c r="I874" s="394"/>
      <c r="J874" s="394"/>
      <c r="K874" s="394"/>
      <c r="L874" s="394"/>
      <c r="M874" s="394"/>
      <c r="N874" s="394"/>
      <c r="O874" s="394"/>
      <c r="P874" s="394"/>
      <c r="Q874" s="475"/>
      <c r="R874" s="475"/>
      <c r="S874" s="394"/>
      <c r="T874" s="394"/>
      <c r="U874" s="394"/>
      <c r="V874" s="394"/>
      <c r="Y874" s="477"/>
      <c r="Z874" s="477"/>
      <c r="AA874" s="394"/>
      <c r="AB874" s="394"/>
    </row>
    <row r="875" spans="8:8" ht="15.75" customHeight="1">
      <c r="A875" s="394"/>
      <c r="B875" s="394"/>
      <c r="C875" s="394"/>
      <c r="D875" s="394"/>
      <c r="G875" s="394"/>
      <c r="H875" s="394"/>
      <c r="I875" s="394"/>
      <c r="J875" s="394"/>
      <c r="K875" s="394"/>
      <c r="L875" s="394"/>
      <c r="M875" s="394"/>
      <c r="N875" s="394"/>
      <c r="O875" s="394"/>
      <c r="P875" s="394"/>
      <c r="Q875" s="475"/>
      <c r="R875" s="475"/>
      <c r="S875" s="394"/>
      <c r="T875" s="394"/>
      <c r="U875" s="394"/>
      <c r="V875" s="394"/>
      <c r="Y875" s="477"/>
      <c r="Z875" s="477"/>
      <c r="AA875" s="394"/>
      <c r="AB875" s="394"/>
    </row>
    <row r="876" spans="8:8" ht="15.75" customHeight="1">
      <c r="A876" s="394"/>
      <c r="B876" s="394"/>
      <c r="C876" s="394"/>
      <c r="D876" s="394"/>
      <c r="G876" s="394"/>
      <c r="H876" s="394"/>
      <c r="I876" s="394"/>
      <c r="J876" s="394"/>
      <c r="K876" s="394"/>
      <c r="L876" s="394"/>
      <c r="M876" s="394"/>
      <c r="N876" s="394"/>
      <c r="O876" s="394"/>
      <c r="P876" s="394"/>
      <c r="Q876" s="475"/>
      <c r="R876" s="475"/>
      <c r="S876" s="394"/>
      <c r="T876" s="394"/>
      <c r="U876" s="394"/>
      <c r="V876" s="394"/>
      <c r="Y876" s="477"/>
      <c r="Z876" s="477"/>
      <c r="AA876" s="394"/>
      <c r="AB876" s="394"/>
    </row>
    <row r="877" spans="8:8" ht="15.75" customHeight="1">
      <c r="A877" s="394"/>
      <c r="B877" s="394"/>
      <c r="C877" s="394"/>
      <c r="D877" s="394"/>
      <c r="G877" s="394"/>
      <c r="H877" s="394"/>
      <c r="I877" s="394"/>
      <c r="J877" s="394"/>
      <c r="K877" s="394"/>
      <c r="L877" s="394"/>
      <c r="M877" s="394"/>
      <c r="N877" s="394"/>
      <c r="O877" s="394"/>
      <c r="P877" s="394"/>
      <c r="Q877" s="475"/>
      <c r="R877" s="475"/>
      <c r="S877" s="394"/>
      <c r="T877" s="394"/>
      <c r="U877" s="394"/>
      <c r="V877" s="394"/>
      <c r="Y877" s="477"/>
      <c r="Z877" s="477"/>
      <c r="AA877" s="394"/>
      <c r="AB877" s="394"/>
    </row>
    <row r="878" spans="8:8" ht="15.75" customHeight="1">
      <c r="A878" s="394"/>
      <c r="B878" s="394"/>
      <c r="C878" s="394"/>
      <c r="D878" s="394"/>
      <c r="G878" s="394"/>
      <c r="H878" s="394"/>
      <c r="I878" s="394"/>
      <c r="J878" s="394"/>
      <c r="K878" s="394"/>
      <c r="L878" s="394"/>
      <c r="M878" s="394"/>
      <c r="N878" s="394"/>
      <c r="O878" s="394"/>
      <c r="P878" s="394"/>
      <c r="Q878" s="475"/>
      <c r="R878" s="475"/>
      <c r="S878" s="394"/>
      <c r="T878" s="394"/>
      <c r="U878" s="394"/>
      <c r="V878" s="394"/>
      <c r="Y878" s="477"/>
      <c r="Z878" s="477"/>
      <c r="AA878" s="394"/>
      <c r="AB878" s="394"/>
    </row>
    <row r="879" spans="8:8" ht="15.75" customHeight="1">
      <c r="A879" s="394"/>
      <c r="B879" s="394"/>
      <c r="C879" s="394"/>
      <c r="D879" s="394"/>
      <c r="G879" s="394"/>
      <c r="H879" s="394"/>
      <c r="I879" s="394"/>
      <c r="J879" s="394"/>
      <c r="K879" s="394"/>
      <c r="L879" s="394"/>
      <c r="M879" s="394"/>
      <c r="N879" s="394"/>
      <c r="O879" s="394"/>
      <c r="P879" s="394"/>
      <c r="Q879" s="475"/>
      <c r="R879" s="475"/>
      <c r="S879" s="394"/>
      <c r="T879" s="394"/>
      <c r="U879" s="394"/>
      <c r="V879" s="394"/>
      <c r="Y879" s="477"/>
      <c r="Z879" s="477"/>
      <c r="AA879" s="394"/>
      <c r="AB879" s="394"/>
    </row>
    <row r="880" spans="8:8" ht="15.75" customHeight="1">
      <c r="A880" s="394"/>
      <c r="B880" s="394"/>
      <c r="C880" s="394"/>
      <c r="D880" s="394"/>
      <c r="G880" s="394"/>
      <c r="H880" s="394"/>
      <c r="I880" s="394"/>
      <c r="J880" s="394"/>
      <c r="K880" s="394"/>
      <c r="L880" s="394"/>
      <c r="M880" s="394"/>
      <c r="N880" s="394"/>
      <c r="O880" s="394"/>
      <c r="P880" s="394"/>
      <c r="Q880" s="475"/>
      <c r="R880" s="475"/>
      <c r="S880" s="394"/>
      <c r="T880" s="394"/>
      <c r="U880" s="394"/>
      <c r="V880" s="394"/>
      <c r="Y880" s="477"/>
      <c r="Z880" s="477"/>
      <c r="AA880" s="394"/>
      <c r="AB880" s="394"/>
    </row>
    <row r="881" spans="8:8" ht="15.75" customHeight="1">
      <c r="A881" s="394"/>
      <c r="B881" s="394"/>
      <c r="C881" s="394"/>
      <c r="D881" s="394"/>
      <c r="G881" s="394"/>
      <c r="H881" s="394"/>
      <c r="I881" s="394"/>
      <c r="J881" s="394"/>
      <c r="K881" s="394"/>
      <c r="L881" s="394"/>
      <c r="M881" s="394"/>
      <c r="N881" s="394"/>
      <c r="O881" s="394"/>
      <c r="P881" s="394"/>
      <c r="Q881" s="475"/>
      <c r="R881" s="475"/>
      <c r="S881" s="394"/>
      <c r="T881" s="394"/>
      <c r="U881" s="394"/>
      <c r="V881" s="394"/>
      <c r="Y881" s="477"/>
      <c r="Z881" s="477"/>
      <c r="AA881" s="394"/>
      <c r="AB881" s="394"/>
    </row>
    <row r="882" spans="8:8" ht="15.75" customHeight="1">
      <c r="A882" s="394"/>
      <c r="B882" s="394"/>
      <c r="C882" s="394"/>
      <c r="D882" s="394"/>
      <c r="G882" s="394"/>
      <c r="H882" s="394"/>
      <c r="I882" s="394"/>
      <c r="J882" s="394"/>
      <c r="K882" s="394"/>
      <c r="L882" s="394"/>
      <c r="M882" s="394"/>
      <c r="N882" s="394"/>
      <c r="O882" s="394"/>
      <c r="P882" s="394"/>
      <c r="Q882" s="475"/>
      <c r="R882" s="475"/>
      <c r="S882" s="394"/>
      <c r="T882" s="394"/>
      <c r="U882" s="394"/>
      <c r="V882" s="394"/>
      <c r="Y882" s="477"/>
      <c r="Z882" s="477"/>
      <c r="AA882" s="394"/>
      <c r="AB882" s="394"/>
    </row>
    <row r="883" spans="8:8" ht="15.75" customHeight="1">
      <c r="A883" s="394"/>
      <c r="B883" s="394"/>
      <c r="C883" s="394"/>
      <c r="D883" s="394"/>
      <c r="G883" s="394"/>
      <c r="H883" s="394"/>
      <c r="I883" s="394"/>
      <c r="J883" s="394"/>
      <c r="K883" s="394"/>
      <c r="L883" s="394"/>
      <c r="M883" s="394"/>
      <c r="N883" s="394"/>
      <c r="O883" s="394"/>
      <c r="P883" s="394"/>
      <c r="Q883" s="475"/>
      <c r="R883" s="475"/>
      <c r="S883" s="394"/>
      <c r="T883" s="394"/>
      <c r="U883" s="394"/>
      <c r="V883" s="394"/>
      <c r="Y883" s="477"/>
      <c r="Z883" s="477"/>
      <c r="AA883" s="394"/>
      <c r="AB883" s="394"/>
    </row>
    <row r="884" spans="8:8" ht="15.75" customHeight="1">
      <c r="A884" s="394"/>
      <c r="B884" s="394"/>
      <c r="C884" s="394"/>
      <c r="D884" s="394"/>
      <c r="G884" s="394"/>
      <c r="H884" s="394"/>
      <c r="I884" s="394"/>
      <c r="J884" s="394"/>
      <c r="K884" s="394"/>
      <c r="L884" s="394"/>
      <c r="M884" s="394"/>
      <c r="N884" s="394"/>
      <c r="O884" s="394"/>
      <c r="P884" s="394"/>
      <c r="Q884" s="475"/>
      <c r="R884" s="475"/>
      <c r="S884" s="394"/>
      <c r="T884" s="394"/>
      <c r="U884" s="394"/>
      <c r="V884" s="394"/>
      <c r="Y884" s="477"/>
      <c r="Z884" s="477"/>
      <c r="AA884" s="394"/>
      <c r="AB884" s="394"/>
    </row>
    <row r="885" spans="8:8" ht="15.75" customHeight="1">
      <c r="A885" s="394"/>
      <c r="B885" s="394"/>
      <c r="C885" s="394"/>
      <c r="D885" s="394"/>
      <c r="G885" s="394"/>
      <c r="H885" s="394"/>
      <c r="I885" s="394"/>
      <c r="J885" s="394"/>
      <c r="K885" s="394"/>
      <c r="L885" s="394"/>
      <c r="M885" s="394"/>
      <c r="N885" s="394"/>
      <c r="O885" s="394"/>
      <c r="P885" s="394"/>
      <c r="Q885" s="475"/>
      <c r="R885" s="475"/>
      <c r="S885" s="394"/>
      <c r="T885" s="394"/>
      <c r="U885" s="394"/>
      <c r="V885" s="394"/>
      <c r="Y885" s="477"/>
      <c r="Z885" s="477"/>
      <c r="AA885" s="394"/>
      <c r="AB885" s="394"/>
    </row>
    <row r="886" spans="8:8" ht="15.75" customHeight="1">
      <c r="A886" s="394"/>
      <c r="B886" s="394"/>
      <c r="C886" s="394"/>
      <c r="D886" s="394"/>
      <c r="G886" s="394"/>
      <c r="H886" s="394"/>
      <c r="I886" s="394"/>
      <c r="J886" s="394"/>
      <c r="K886" s="394"/>
      <c r="L886" s="394"/>
      <c r="M886" s="394"/>
      <c r="N886" s="394"/>
      <c r="O886" s="394"/>
      <c r="P886" s="394"/>
      <c r="Q886" s="475"/>
      <c r="R886" s="475"/>
      <c r="S886" s="394"/>
      <c r="T886" s="394"/>
      <c r="U886" s="394"/>
      <c r="V886" s="394"/>
      <c r="Y886" s="477"/>
      <c r="Z886" s="477"/>
      <c r="AA886" s="394"/>
      <c r="AB886" s="394"/>
    </row>
    <row r="887" spans="8:8" ht="15.75" customHeight="1">
      <c r="A887" s="394"/>
      <c r="B887" s="394"/>
      <c r="C887" s="394"/>
      <c r="D887" s="394"/>
      <c r="G887" s="394"/>
      <c r="H887" s="394"/>
      <c r="I887" s="394"/>
      <c r="J887" s="394"/>
      <c r="K887" s="394"/>
      <c r="L887" s="394"/>
      <c r="M887" s="394"/>
      <c r="N887" s="394"/>
      <c r="O887" s="394"/>
      <c r="P887" s="394"/>
      <c r="Q887" s="475"/>
      <c r="R887" s="475"/>
      <c r="S887" s="394"/>
      <c r="T887" s="394"/>
      <c r="U887" s="394"/>
      <c r="V887" s="394"/>
      <c r="Y887" s="477"/>
      <c r="Z887" s="477"/>
      <c r="AA887" s="394"/>
      <c r="AB887" s="394"/>
    </row>
    <row r="888" spans="8:8" ht="15.75" customHeight="1">
      <c r="A888" s="394"/>
      <c r="B888" s="394"/>
      <c r="C888" s="394"/>
      <c r="D888" s="394"/>
      <c r="G888" s="394"/>
      <c r="H888" s="394"/>
      <c r="I888" s="394"/>
      <c r="J888" s="394"/>
      <c r="K888" s="394"/>
      <c r="L888" s="394"/>
      <c r="M888" s="394"/>
      <c r="N888" s="394"/>
      <c r="O888" s="394"/>
      <c r="P888" s="394"/>
      <c r="Q888" s="475"/>
      <c r="R888" s="475"/>
      <c r="S888" s="394"/>
      <c r="T888" s="394"/>
      <c r="U888" s="394"/>
      <c r="V888" s="394"/>
      <c r="Y888" s="477"/>
      <c r="Z888" s="477"/>
      <c r="AA888" s="394"/>
      <c r="AB888" s="394"/>
    </row>
    <row r="889" spans="8:8" ht="15.75" customHeight="1">
      <c r="A889" s="394"/>
      <c r="B889" s="394"/>
      <c r="C889" s="394"/>
      <c r="D889" s="394"/>
      <c r="G889" s="394"/>
      <c r="H889" s="394"/>
      <c r="I889" s="394"/>
      <c r="J889" s="394"/>
      <c r="K889" s="394"/>
      <c r="L889" s="394"/>
      <c r="M889" s="394"/>
      <c r="N889" s="394"/>
      <c r="O889" s="394"/>
      <c r="P889" s="394"/>
      <c r="Q889" s="475"/>
      <c r="R889" s="475"/>
      <c r="S889" s="394"/>
      <c r="T889" s="394"/>
      <c r="U889" s="394"/>
      <c r="V889" s="394"/>
      <c r="Y889" s="477"/>
      <c r="Z889" s="477"/>
      <c r="AA889" s="394"/>
      <c r="AB889" s="394"/>
    </row>
    <row r="890" spans="8:8" ht="15.75" customHeight="1">
      <c r="A890" s="394"/>
      <c r="B890" s="394"/>
      <c r="C890" s="394"/>
      <c r="D890" s="394"/>
      <c r="G890" s="394"/>
      <c r="H890" s="394"/>
      <c r="I890" s="394"/>
      <c r="J890" s="394"/>
      <c r="K890" s="394"/>
      <c r="L890" s="394"/>
      <c r="M890" s="394"/>
      <c r="N890" s="394"/>
      <c r="O890" s="394"/>
      <c r="P890" s="394"/>
      <c r="Q890" s="475"/>
      <c r="R890" s="475"/>
      <c r="S890" s="394"/>
      <c r="T890" s="394"/>
      <c r="U890" s="394"/>
      <c r="V890" s="394"/>
      <c r="Y890" s="477"/>
      <c r="Z890" s="477"/>
      <c r="AA890" s="394"/>
      <c r="AB890" s="394"/>
    </row>
    <row r="891" spans="8:8" ht="15.75" customHeight="1">
      <c r="A891" s="394"/>
      <c r="B891" s="394"/>
      <c r="C891" s="394"/>
      <c r="D891" s="394"/>
      <c r="G891" s="394"/>
      <c r="H891" s="394"/>
      <c r="I891" s="394"/>
      <c r="J891" s="394"/>
      <c r="K891" s="394"/>
      <c r="L891" s="394"/>
      <c r="M891" s="394"/>
      <c r="N891" s="394"/>
      <c r="O891" s="394"/>
      <c r="P891" s="394"/>
      <c r="Q891" s="475"/>
      <c r="R891" s="475"/>
      <c r="S891" s="394"/>
      <c r="T891" s="394"/>
      <c r="U891" s="394"/>
      <c r="V891" s="394"/>
      <c r="Y891" s="477"/>
      <c r="Z891" s="477"/>
      <c r="AA891" s="394"/>
      <c r="AB891" s="394"/>
    </row>
    <row r="892" spans="8:8" ht="15.75" customHeight="1">
      <c r="A892" s="394"/>
      <c r="B892" s="394"/>
      <c r="C892" s="394"/>
      <c r="D892" s="394"/>
      <c r="G892" s="394"/>
      <c r="H892" s="394"/>
      <c r="I892" s="394"/>
      <c r="J892" s="394"/>
      <c r="K892" s="394"/>
      <c r="L892" s="394"/>
      <c r="M892" s="394"/>
      <c r="N892" s="394"/>
      <c r="O892" s="394"/>
      <c r="P892" s="394"/>
      <c r="Q892" s="475"/>
      <c r="R892" s="475"/>
      <c r="S892" s="394"/>
      <c r="T892" s="394"/>
      <c r="U892" s="394"/>
      <c r="V892" s="394"/>
      <c r="Y892" s="477"/>
      <c r="Z892" s="477"/>
      <c r="AA892" s="394"/>
      <c r="AB892" s="394"/>
    </row>
    <row r="893" spans="8:8" ht="15.75" customHeight="1">
      <c r="A893" s="394"/>
      <c r="B893" s="394"/>
      <c r="C893" s="394"/>
      <c r="D893" s="394"/>
      <c r="G893" s="394"/>
      <c r="H893" s="394"/>
      <c r="I893" s="394"/>
      <c r="J893" s="394"/>
      <c r="K893" s="394"/>
      <c r="L893" s="394"/>
      <c r="M893" s="394"/>
      <c r="N893" s="394"/>
      <c r="O893" s="394"/>
      <c r="P893" s="394"/>
      <c r="Q893" s="475"/>
      <c r="R893" s="475"/>
      <c r="S893" s="394"/>
      <c r="T893" s="394"/>
      <c r="U893" s="394"/>
      <c r="V893" s="394"/>
      <c r="Y893" s="477"/>
      <c r="Z893" s="477"/>
      <c r="AA893" s="394"/>
      <c r="AB893" s="394"/>
    </row>
    <row r="894" spans="8:8" ht="15.75" customHeight="1">
      <c r="A894" s="394"/>
      <c r="B894" s="394"/>
      <c r="C894" s="394"/>
      <c r="D894" s="394"/>
      <c r="G894" s="394"/>
      <c r="H894" s="394"/>
      <c r="I894" s="394"/>
      <c r="J894" s="394"/>
      <c r="K894" s="394"/>
      <c r="L894" s="394"/>
      <c r="M894" s="394"/>
      <c r="N894" s="394"/>
      <c r="O894" s="394"/>
      <c r="P894" s="394"/>
      <c r="Q894" s="475"/>
      <c r="R894" s="475"/>
      <c r="S894" s="394"/>
      <c r="T894" s="394"/>
      <c r="U894" s="394"/>
      <c r="V894" s="394"/>
      <c r="Y894" s="477"/>
      <c r="Z894" s="477"/>
      <c r="AA894" s="394"/>
      <c r="AB894" s="394"/>
    </row>
    <row r="895" spans="8:8" ht="15.75" customHeight="1">
      <c r="A895" s="394"/>
      <c r="B895" s="394"/>
      <c r="C895" s="394"/>
      <c r="D895" s="394"/>
      <c r="G895" s="394"/>
      <c r="H895" s="394"/>
      <c r="I895" s="394"/>
      <c r="J895" s="394"/>
      <c r="K895" s="394"/>
      <c r="L895" s="394"/>
      <c r="M895" s="394"/>
      <c r="N895" s="394"/>
      <c r="O895" s="394"/>
      <c r="P895" s="394"/>
      <c r="Q895" s="475"/>
      <c r="R895" s="475"/>
      <c r="S895" s="394"/>
      <c r="T895" s="394"/>
      <c r="U895" s="394"/>
      <c r="V895" s="394"/>
      <c r="Y895" s="477"/>
      <c r="Z895" s="477"/>
      <c r="AA895" s="394"/>
      <c r="AB895" s="394"/>
    </row>
    <row r="896" spans="8:8" ht="15.75" customHeight="1">
      <c r="A896" s="394"/>
      <c r="B896" s="394"/>
      <c r="C896" s="394"/>
      <c r="D896" s="394"/>
      <c r="G896" s="394"/>
      <c r="H896" s="394"/>
      <c r="I896" s="394"/>
      <c r="J896" s="394"/>
      <c r="K896" s="394"/>
      <c r="L896" s="394"/>
      <c r="M896" s="394"/>
      <c r="N896" s="394"/>
      <c r="O896" s="394"/>
      <c r="P896" s="394"/>
      <c r="Q896" s="475"/>
      <c r="R896" s="475"/>
      <c r="S896" s="394"/>
      <c r="T896" s="394"/>
      <c r="U896" s="394"/>
      <c r="V896" s="394"/>
      <c r="Y896" s="477"/>
      <c r="Z896" s="477"/>
      <c r="AA896" s="394"/>
      <c r="AB896" s="394"/>
    </row>
    <row r="897" spans="8:8" ht="15.75" customHeight="1">
      <c r="A897" s="394"/>
      <c r="B897" s="394"/>
      <c r="C897" s="394"/>
      <c r="D897" s="394"/>
      <c r="G897" s="394"/>
      <c r="H897" s="394"/>
      <c r="I897" s="394"/>
      <c r="J897" s="394"/>
      <c r="K897" s="394"/>
      <c r="L897" s="394"/>
      <c r="M897" s="394"/>
      <c r="N897" s="394"/>
      <c r="O897" s="394"/>
      <c r="P897" s="394"/>
      <c r="Q897" s="475"/>
      <c r="R897" s="475"/>
      <c r="S897" s="394"/>
      <c r="T897" s="394"/>
      <c r="U897" s="394"/>
      <c r="V897" s="394"/>
      <c r="Y897" s="477"/>
      <c r="Z897" s="477"/>
      <c r="AA897" s="394"/>
      <c r="AB897" s="394"/>
    </row>
    <row r="898" spans="8:8" ht="15.75" customHeight="1">
      <c r="A898" s="394"/>
      <c r="B898" s="394"/>
      <c r="C898" s="394"/>
      <c r="D898" s="394"/>
      <c r="G898" s="394"/>
      <c r="H898" s="394"/>
      <c r="I898" s="394"/>
      <c r="J898" s="394"/>
      <c r="K898" s="394"/>
      <c r="L898" s="394"/>
      <c r="M898" s="394"/>
      <c r="N898" s="394"/>
      <c r="O898" s="394"/>
      <c r="P898" s="394"/>
      <c r="Q898" s="475"/>
      <c r="R898" s="475"/>
      <c r="S898" s="394"/>
      <c r="T898" s="394"/>
      <c r="U898" s="394"/>
      <c r="V898" s="394"/>
      <c r="Y898" s="477"/>
      <c r="Z898" s="477"/>
      <c r="AA898" s="394"/>
      <c r="AB898" s="394"/>
    </row>
    <row r="899" spans="8:8" ht="15.75" customHeight="1">
      <c r="A899" s="394"/>
      <c r="B899" s="394"/>
      <c r="C899" s="394"/>
      <c r="D899" s="394"/>
      <c r="G899" s="394"/>
      <c r="H899" s="394"/>
      <c r="I899" s="394"/>
      <c r="J899" s="394"/>
      <c r="K899" s="394"/>
      <c r="L899" s="394"/>
      <c r="M899" s="394"/>
      <c r="N899" s="394"/>
      <c r="O899" s="394"/>
      <c r="P899" s="394"/>
      <c r="Q899" s="475"/>
      <c r="R899" s="475"/>
      <c r="S899" s="394"/>
      <c r="T899" s="394"/>
      <c r="U899" s="394"/>
      <c r="V899" s="394"/>
      <c r="Y899" s="477"/>
      <c r="Z899" s="477"/>
      <c r="AA899" s="394"/>
      <c r="AB899" s="394"/>
    </row>
    <row r="900" spans="8:8" ht="15.75" customHeight="1">
      <c r="A900" s="394"/>
      <c r="B900" s="394"/>
      <c r="C900" s="394"/>
      <c r="D900" s="394"/>
      <c r="G900" s="394"/>
      <c r="H900" s="394"/>
      <c r="I900" s="394"/>
      <c r="J900" s="394"/>
      <c r="K900" s="394"/>
      <c r="L900" s="394"/>
      <c r="M900" s="394"/>
      <c r="N900" s="394"/>
      <c r="O900" s="394"/>
      <c r="P900" s="394"/>
      <c r="Q900" s="475"/>
      <c r="R900" s="475"/>
      <c r="S900" s="394"/>
      <c r="T900" s="394"/>
      <c r="U900" s="394"/>
      <c r="V900" s="394"/>
      <c r="Y900" s="477"/>
      <c r="Z900" s="477"/>
      <c r="AA900" s="394"/>
      <c r="AB900" s="394"/>
    </row>
    <row r="901" spans="8:8" ht="15.75" customHeight="1">
      <c r="A901" s="394"/>
      <c r="B901" s="394"/>
      <c r="C901" s="394"/>
      <c r="D901" s="394"/>
      <c r="G901" s="394"/>
      <c r="H901" s="394"/>
      <c r="I901" s="394"/>
      <c r="J901" s="394"/>
      <c r="K901" s="394"/>
      <c r="L901" s="394"/>
      <c r="M901" s="394"/>
      <c r="N901" s="394"/>
      <c r="O901" s="394"/>
      <c r="P901" s="394"/>
      <c r="Q901" s="475"/>
      <c r="R901" s="475"/>
      <c r="S901" s="394"/>
      <c r="T901" s="394"/>
      <c r="U901" s="394"/>
      <c r="V901" s="394"/>
      <c r="Y901" s="477"/>
      <c r="Z901" s="477"/>
      <c r="AA901" s="394"/>
      <c r="AB901" s="394"/>
    </row>
    <row r="902" spans="8:8" ht="15.75" customHeight="1">
      <c r="A902" s="394"/>
      <c r="B902" s="394"/>
      <c r="C902" s="394"/>
      <c r="D902" s="394"/>
      <c r="G902" s="394"/>
      <c r="H902" s="394"/>
      <c r="I902" s="394"/>
      <c r="J902" s="394"/>
      <c r="K902" s="394"/>
      <c r="L902" s="394"/>
      <c r="M902" s="394"/>
      <c r="N902" s="394"/>
      <c r="O902" s="394"/>
      <c r="P902" s="394"/>
      <c r="Q902" s="475"/>
      <c r="R902" s="475"/>
      <c r="S902" s="394"/>
      <c r="T902" s="394"/>
      <c r="U902" s="394"/>
      <c r="V902" s="394"/>
      <c r="Y902" s="477"/>
      <c r="Z902" s="477"/>
      <c r="AA902" s="394"/>
      <c r="AB902" s="394"/>
    </row>
    <row r="903" spans="8:8" ht="15.75" customHeight="1">
      <c r="A903" s="394"/>
      <c r="B903" s="394"/>
      <c r="C903" s="394"/>
      <c r="D903" s="394"/>
      <c r="G903" s="394"/>
      <c r="H903" s="394"/>
      <c r="I903" s="394"/>
      <c r="J903" s="394"/>
      <c r="K903" s="394"/>
      <c r="L903" s="394"/>
      <c r="M903" s="394"/>
      <c r="N903" s="394"/>
      <c r="O903" s="394"/>
      <c r="P903" s="394"/>
      <c r="Q903" s="475"/>
      <c r="R903" s="475"/>
      <c r="S903" s="394"/>
      <c r="T903" s="394"/>
      <c r="U903" s="394"/>
      <c r="V903" s="394"/>
      <c r="Y903" s="477"/>
      <c r="Z903" s="477"/>
      <c r="AA903" s="394"/>
      <c r="AB903" s="394"/>
    </row>
    <row r="904" spans="8:8" ht="15.75" customHeight="1">
      <c r="A904" s="394"/>
      <c r="B904" s="394"/>
      <c r="C904" s="394"/>
      <c r="D904" s="394"/>
      <c r="G904" s="394"/>
      <c r="H904" s="394"/>
      <c r="I904" s="394"/>
      <c r="J904" s="394"/>
      <c r="K904" s="394"/>
      <c r="L904" s="394"/>
      <c r="M904" s="394"/>
      <c r="N904" s="394"/>
      <c r="O904" s="394"/>
      <c r="P904" s="394"/>
      <c r="Q904" s="475"/>
      <c r="R904" s="475"/>
      <c r="S904" s="394"/>
      <c r="T904" s="394"/>
      <c r="U904" s="394"/>
      <c r="V904" s="394"/>
      <c r="Y904" s="477"/>
      <c r="Z904" s="477"/>
      <c r="AA904" s="394"/>
      <c r="AB904" s="394"/>
    </row>
    <row r="905" spans="8:8" ht="15.75" customHeight="1">
      <c r="A905" s="394"/>
      <c r="B905" s="394"/>
      <c r="C905" s="394"/>
      <c r="D905" s="394"/>
      <c r="G905" s="394"/>
      <c r="H905" s="394"/>
      <c r="I905" s="394"/>
      <c r="J905" s="394"/>
      <c r="K905" s="394"/>
      <c r="L905" s="394"/>
      <c r="M905" s="394"/>
      <c r="N905" s="394"/>
      <c r="O905" s="394"/>
      <c r="P905" s="394"/>
      <c r="Q905" s="475"/>
      <c r="R905" s="475"/>
      <c r="S905" s="394"/>
      <c r="T905" s="394"/>
      <c r="U905" s="394"/>
      <c r="V905" s="394"/>
      <c r="Y905" s="477"/>
      <c r="Z905" s="477"/>
      <c r="AA905" s="394"/>
      <c r="AB905" s="394"/>
    </row>
    <row r="906" spans="8:8" ht="15.75" customHeight="1">
      <c r="A906" s="394"/>
      <c r="B906" s="394"/>
      <c r="C906" s="394"/>
      <c r="D906" s="394"/>
      <c r="G906" s="394"/>
      <c r="H906" s="394"/>
      <c r="I906" s="394"/>
      <c r="J906" s="394"/>
      <c r="K906" s="394"/>
      <c r="L906" s="394"/>
      <c r="M906" s="394"/>
      <c r="N906" s="394"/>
      <c r="O906" s="394"/>
      <c r="P906" s="394"/>
      <c r="Q906" s="475"/>
      <c r="R906" s="475"/>
      <c r="S906" s="394"/>
      <c r="T906" s="394"/>
      <c r="U906" s="394"/>
      <c r="V906" s="394"/>
      <c r="Y906" s="477"/>
      <c r="Z906" s="477"/>
      <c r="AA906" s="394"/>
      <c r="AB906" s="394"/>
    </row>
    <row r="907" spans="8:8" ht="15.75" customHeight="1">
      <c r="A907" s="394"/>
      <c r="B907" s="394"/>
      <c r="C907" s="394"/>
      <c r="D907" s="394"/>
      <c r="G907" s="394"/>
      <c r="H907" s="394"/>
      <c r="I907" s="394"/>
      <c r="J907" s="394"/>
      <c r="K907" s="394"/>
      <c r="L907" s="394"/>
      <c r="M907" s="394"/>
      <c r="N907" s="394"/>
      <c r="O907" s="394"/>
      <c r="P907" s="394"/>
      <c r="Q907" s="475"/>
      <c r="R907" s="475"/>
      <c r="S907" s="394"/>
      <c r="T907" s="394"/>
      <c r="U907" s="394"/>
      <c r="V907" s="394"/>
      <c r="Y907" s="477"/>
      <c r="Z907" s="477"/>
      <c r="AA907" s="394"/>
      <c r="AB907" s="394"/>
    </row>
    <row r="908" spans="8:8" ht="15.75" customHeight="1">
      <c r="A908" s="394"/>
      <c r="B908" s="394"/>
      <c r="C908" s="394"/>
      <c r="D908" s="394"/>
      <c r="G908" s="394"/>
      <c r="H908" s="394"/>
      <c r="I908" s="394"/>
      <c r="J908" s="394"/>
      <c r="K908" s="394"/>
      <c r="L908" s="394"/>
      <c r="M908" s="394"/>
      <c r="N908" s="394"/>
      <c r="O908" s="394"/>
      <c r="P908" s="394"/>
      <c r="Q908" s="475"/>
      <c r="R908" s="475"/>
      <c r="S908" s="394"/>
      <c r="T908" s="394"/>
      <c r="U908" s="394"/>
      <c r="V908" s="394"/>
      <c r="Y908" s="477"/>
      <c r="Z908" s="477"/>
      <c r="AA908" s="394"/>
      <c r="AB908" s="394"/>
    </row>
    <row r="909" spans="8:8" ht="15.75" customHeight="1">
      <c r="A909" s="394"/>
      <c r="B909" s="394"/>
      <c r="C909" s="394"/>
      <c r="D909" s="394"/>
      <c r="G909" s="394"/>
      <c r="H909" s="394"/>
      <c r="I909" s="394"/>
      <c r="J909" s="394"/>
      <c r="K909" s="394"/>
      <c r="L909" s="394"/>
      <c r="M909" s="394"/>
      <c r="N909" s="394"/>
      <c r="O909" s="394"/>
      <c r="P909" s="394"/>
      <c r="Q909" s="475"/>
      <c r="R909" s="475"/>
      <c r="S909" s="394"/>
      <c r="T909" s="394"/>
      <c r="U909" s="394"/>
      <c r="V909" s="394"/>
      <c r="Y909" s="477"/>
      <c r="Z909" s="477"/>
      <c r="AA909" s="394"/>
      <c r="AB909" s="394"/>
    </row>
    <row r="910" spans="8:8" ht="15.75" customHeight="1">
      <c r="A910" s="394"/>
      <c r="B910" s="394"/>
      <c r="C910" s="394"/>
      <c r="D910" s="394"/>
      <c r="G910" s="394"/>
      <c r="H910" s="394"/>
      <c r="I910" s="394"/>
      <c r="J910" s="394"/>
      <c r="K910" s="394"/>
      <c r="L910" s="394"/>
      <c r="M910" s="394"/>
      <c r="N910" s="394"/>
      <c r="O910" s="394"/>
      <c r="P910" s="394"/>
      <c r="Q910" s="475"/>
      <c r="R910" s="475"/>
      <c r="S910" s="394"/>
      <c r="T910" s="394"/>
      <c r="U910" s="394"/>
      <c r="V910" s="394"/>
      <c r="Y910" s="477"/>
      <c r="Z910" s="477"/>
      <c r="AA910" s="394"/>
      <c r="AB910" s="394"/>
    </row>
    <row r="911" spans="8:8" ht="15.75" customHeight="1">
      <c r="A911" s="394"/>
      <c r="B911" s="394"/>
      <c r="C911" s="394"/>
      <c r="D911" s="394"/>
      <c r="G911" s="394"/>
      <c r="H911" s="394"/>
      <c r="I911" s="394"/>
      <c r="J911" s="394"/>
      <c r="K911" s="394"/>
      <c r="L911" s="394"/>
      <c r="M911" s="394"/>
      <c r="N911" s="394"/>
      <c r="O911" s="394"/>
      <c r="P911" s="394"/>
      <c r="Q911" s="475"/>
      <c r="R911" s="475"/>
      <c r="S911" s="394"/>
      <c r="T911" s="394"/>
      <c r="U911" s="394"/>
      <c r="V911" s="394"/>
      <c r="Y911" s="477"/>
      <c r="Z911" s="477"/>
      <c r="AA911" s="394"/>
      <c r="AB911" s="394"/>
    </row>
    <row r="912" spans="8:8" ht="15.75" customHeight="1">
      <c r="A912" s="394"/>
      <c r="B912" s="394"/>
      <c r="C912" s="394"/>
      <c r="D912" s="394"/>
      <c r="G912" s="394"/>
      <c r="H912" s="394"/>
      <c r="I912" s="394"/>
      <c r="J912" s="394"/>
      <c r="K912" s="394"/>
      <c r="L912" s="394"/>
      <c r="M912" s="394"/>
      <c r="N912" s="394"/>
      <c r="O912" s="394"/>
      <c r="P912" s="394"/>
      <c r="Q912" s="475"/>
      <c r="R912" s="475"/>
      <c r="S912" s="394"/>
      <c r="T912" s="394"/>
      <c r="U912" s="394"/>
      <c r="V912" s="394"/>
      <c r="Y912" s="477"/>
      <c r="Z912" s="477"/>
      <c r="AA912" s="394"/>
      <c r="AB912" s="394"/>
    </row>
    <row r="913" spans="8:8" ht="15.75" customHeight="1">
      <c r="A913" s="394"/>
      <c r="B913" s="394"/>
      <c r="C913" s="394"/>
      <c r="D913" s="394"/>
      <c r="G913" s="394"/>
      <c r="H913" s="394"/>
      <c r="I913" s="394"/>
      <c r="J913" s="394"/>
      <c r="K913" s="394"/>
      <c r="L913" s="394"/>
      <c r="M913" s="394"/>
      <c r="N913" s="394"/>
      <c r="O913" s="394"/>
      <c r="P913" s="394"/>
      <c r="Q913" s="475"/>
      <c r="R913" s="475"/>
      <c r="S913" s="394"/>
      <c r="T913" s="394"/>
      <c r="U913" s="394"/>
      <c r="V913" s="394"/>
      <c r="Y913" s="477"/>
      <c r="Z913" s="477"/>
      <c r="AA913" s="394"/>
      <c r="AB913" s="394"/>
    </row>
    <row r="914" spans="8:8" ht="15.75" customHeight="1">
      <c r="A914" s="394"/>
      <c r="B914" s="394"/>
      <c r="C914" s="394"/>
      <c r="D914" s="394"/>
      <c r="G914" s="394"/>
      <c r="H914" s="394"/>
      <c r="I914" s="394"/>
      <c r="J914" s="394"/>
      <c r="K914" s="394"/>
      <c r="L914" s="394"/>
      <c r="M914" s="394"/>
      <c r="N914" s="394"/>
      <c r="O914" s="394"/>
      <c r="P914" s="394"/>
      <c r="Q914" s="475"/>
      <c r="R914" s="475"/>
      <c r="S914" s="394"/>
      <c r="T914" s="394"/>
      <c r="U914" s="394"/>
      <c r="V914" s="394"/>
      <c r="Y914" s="477"/>
      <c r="Z914" s="477"/>
      <c r="AA914" s="394"/>
      <c r="AB914" s="394"/>
    </row>
    <row r="915" spans="8:8" ht="15.75" customHeight="1">
      <c r="A915" s="394"/>
      <c r="B915" s="394"/>
      <c r="C915" s="394"/>
      <c r="D915" s="394"/>
      <c r="G915" s="394"/>
      <c r="H915" s="394"/>
      <c r="I915" s="394"/>
      <c r="J915" s="394"/>
      <c r="K915" s="394"/>
      <c r="L915" s="394"/>
      <c r="M915" s="394"/>
      <c r="N915" s="394"/>
      <c r="O915" s="394"/>
      <c r="P915" s="394"/>
      <c r="Q915" s="475"/>
      <c r="R915" s="475"/>
      <c r="S915" s="394"/>
      <c r="T915" s="394"/>
      <c r="U915" s="394"/>
      <c r="V915" s="394"/>
      <c r="Y915" s="477"/>
      <c r="Z915" s="477"/>
      <c r="AA915" s="394"/>
      <c r="AB915" s="394"/>
    </row>
    <row r="916" spans="8:8" ht="15.75" customHeight="1">
      <c r="A916" s="394"/>
      <c r="B916" s="394"/>
      <c r="C916" s="394"/>
      <c r="D916" s="394"/>
      <c r="G916" s="394"/>
      <c r="H916" s="394"/>
      <c r="I916" s="394"/>
      <c r="J916" s="394"/>
      <c r="K916" s="394"/>
      <c r="L916" s="394"/>
      <c r="M916" s="394"/>
      <c r="N916" s="394"/>
      <c r="O916" s="394"/>
      <c r="P916" s="394"/>
      <c r="Q916" s="475"/>
      <c r="R916" s="475"/>
      <c r="S916" s="394"/>
      <c r="T916" s="394"/>
      <c r="U916" s="394"/>
      <c r="V916" s="394"/>
      <c r="Y916" s="477"/>
      <c r="Z916" s="477"/>
      <c r="AA916" s="394"/>
      <c r="AB916" s="394"/>
    </row>
    <row r="917" spans="8:8" ht="15.75" customHeight="1">
      <c r="A917" s="394"/>
      <c r="B917" s="394"/>
      <c r="C917" s="394"/>
      <c r="D917" s="394"/>
      <c r="G917" s="394"/>
      <c r="H917" s="394"/>
      <c r="I917" s="394"/>
      <c r="J917" s="394"/>
      <c r="K917" s="394"/>
      <c r="L917" s="394"/>
      <c r="M917" s="394"/>
      <c r="N917" s="394"/>
      <c r="O917" s="394"/>
      <c r="P917" s="394"/>
      <c r="Q917" s="475"/>
      <c r="R917" s="475"/>
      <c r="S917" s="394"/>
      <c r="T917" s="394"/>
      <c r="U917" s="394"/>
      <c r="V917" s="394"/>
      <c r="Y917" s="477"/>
      <c r="Z917" s="477"/>
      <c r="AA917" s="394"/>
      <c r="AB917" s="394"/>
    </row>
    <row r="918" spans="8:8" ht="15.75" customHeight="1">
      <c r="A918" s="394"/>
      <c r="B918" s="394"/>
      <c r="C918" s="394"/>
      <c r="D918" s="394"/>
      <c r="G918" s="394"/>
      <c r="H918" s="394"/>
      <c r="I918" s="394"/>
      <c r="J918" s="394"/>
      <c r="K918" s="394"/>
      <c r="L918" s="394"/>
      <c r="M918" s="394"/>
      <c r="N918" s="394"/>
      <c r="O918" s="394"/>
      <c r="P918" s="394"/>
      <c r="Q918" s="475"/>
      <c r="R918" s="475"/>
      <c r="S918" s="394"/>
      <c r="T918" s="394"/>
      <c r="U918" s="394"/>
      <c r="V918" s="394"/>
      <c r="Y918" s="477"/>
      <c r="Z918" s="477"/>
      <c r="AA918" s="394"/>
      <c r="AB918" s="394"/>
    </row>
    <row r="919" spans="8:8" ht="15.75" customHeight="1">
      <c r="A919" s="394"/>
      <c r="B919" s="394"/>
      <c r="C919" s="394"/>
      <c r="D919" s="394"/>
      <c r="G919" s="394"/>
      <c r="H919" s="394"/>
      <c r="I919" s="394"/>
      <c r="J919" s="394"/>
      <c r="K919" s="394"/>
      <c r="L919" s="394"/>
      <c r="M919" s="394"/>
      <c r="N919" s="394"/>
      <c r="O919" s="394"/>
      <c r="P919" s="394"/>
      <c r="Q919" s="475"/>
      <c r="R919" s="475"/>
      <c r="S919" s="394"/>
      <c r="T919" s="394"/>
      <c r="U919" s="394"/>
      <c r="V919" s="394"/>
      <c r="Y919" s="477"/>
      <c r="Z919" s="477"/>
      <c r="AA919" s="394"/>
      <c r="AB919" s="394"/>
    </row>
    <row r="920" spans="8:8" ht="15.75" customHeight="1">
      <c r="A920" s="394"/>
      <c r="B920" s="394"/>
      <c r="C920" s="394"/>
      <c r="D920" s="394"/>
      <c r="G920" s="394"/>
      <c r="H920" s="394"/>
      <c r="I920" s="394"/>
      <c r="J920" s="394"/>
      <c r="K920" s="394"/>
      <c r="L920" s="394"/>
      <c r="M920" s="394"/>
      <c r="N920" s="394"/>
      <c r="O920" s="394"/>
      <c r="P920" s="394"/>
      <c r="Q920" s="475"/>
      <c r="R920" s="475"/>
      <c r="S920" s="394"/>
      <c r="T920" s="394"/>
      <c r="U920" s="394"/>
      <c r="V920" s="394"/>
      <c r="Y920" s="477"/>
      <c r="Z920" s="477"/>
      <c r="AA920" s="394"/>
      <c r="AB920" s="394"/>
    </row>
    <row r="921" spans="8:8" ht="15.75" customHeight="1">
      <c r="A921" s="394"/>
      <c r="B921" s="394"/>
      <c r="C921" s="394"/>
      <c r="D921" s="394"/>
      <c r="G921" s="394"/>
      <c r="H921" s="394"/>
      <c r="I921" s="394"/>
      <c r="J921" s="394"/>
      <c r="K921" s="394"/>
      <c r="L921" s="394"/>
      <c r="M921" s="394"/>
      <c r="N921" s="394"/>
      <c r="O921" s="394"/>
      <c r="P921" s="394"/>
      <c r="Q921" s="475"/>
      <c r="R921" s="475"/>
      <c r="S921" s="394"/>
      <c r="T921" s="394"/>
      <c r="U921" s="394"/>
      <c r="V921" s="394"/>
      <c r="Y921" s="477"/>
      <c r="Z921" s="477"/>
      <c r="AA921" s="394"/>
      <c r="AB921" s="394"/>
    </row>
    <row r="922" spans="8:8" ht="15.75" customHeight="1">
      <c r="A922" s="394"/>
      <c r="B922" s="394"/>
      <c r="C922" s="394"/>
      <c r="D922" s="394"/>
      <c r="G922" s="394"/>
      <c r="H922" s="394"/>
      <c r="I922" s="394"/>
      <c r="J922" s="394"/>
      <c r="K922" s="394"/>
      <c r="L922" s="394"/>
      <c r="M922" s="394"/>
      <c r="N922" s="394"/>
      <c r="O922" s="394"/>
      <c r="P922" s="394"/>
      <c r="Q922" s="475"/>
      <c r="R922" s="475"/>
      <c r="S922" s="394"/>
      <c r="T922" s="394"/>
      <c r="U922" s="394"/>
      <c r="V922" s="394"/>
      <c r="Y922" s="477"/>
      <c r="Z922" s="477"/>
      <c r="AA922" s="394"/>
      <c r="AB922" s="394"/>
    </row>
    <row r="923" spans="8:8" ht="15.75" customHeight="1">
      <c r="A923" s="394"/>
      <c r="B923" s="394"/>
      <c r="C923" s="394"/>
      <c r="D923" s="394"/>
      <c r="G923" s="394"/>
      <c r="H923" s="394"/>
      <c r="I923" s="394"/>
      <c r="J923" s="394"/>
      <c r="K923" s="394"/>
      <c r="L923" s="394"/>
      <c r="M923" s="394"/>
      <c r="N923" s="394"/>
      <c r="O923" s="394"/>
      <c r="P923" s="394"/>
      <c r="Q923" s="475"/>
      <c r="R923" s="475"/>
      <c r="S923" s="394"/>
      <c r="T923" s="394"/>
      <c r="U923" s="394"/>
      <c r="V923" s="394"/>
      <c r="Y923" s="477"/>
      <c r="Z923" s="477"/>
      <c r="AA923" s="394"/>
      <c r="AB923" s="394"/>
    </row>
    <row r="924" spans="8:8" ht="15.75" customHeight="1">
      <c r="A924" s="394"/>
      <c r="B924" s="394"/>
      <c r="C924" s="394"/>
      <c r="D924" s="394"/>
      <c r="G924" s="394"/>
      <c r="H924" s="394"/>
      <c r="I924" s="394"/>
      <c r="J924" s="394"/>
      <c r="K924" s="394"/>
      <c r="L924" s="394"/>
      <c r="M924" s="394"/>
      <c r="N924" s="394"/>
      <c r="O924" s="394"/>
      <c r="P924" s="394"/>
      <c r="Q924" s="475"/>
      <c r="R924" s="475"/>
      <c r="S924" s="394"/>
      <c r="T924" s="394"/>
      <c r="U924" s="394"/>
      <c r="V924" s="394"/>
      <c r="Y924" s="477"/>
      <c r="Z924" s="477"/>
      <c r="AA924" s="394"/>
      <c r="AB924" s="394"/>
    </row>
    <row r="925" spans="8:8" ht="15.75" customHeight="1">
      <c r="A925" s="394"/>
      <c r="B925" s="394"/>
      <c r="C925" s="394"/>
      <c r="D925" s="394"/>
      <c r="G925" s="394"/>
      <c r="H925" s="394"/>
      <c r="I925" s="394"/>
      <c r="J925" s="394"/>
      <c r="K925" s="394"/>
      <c r="L925" s="394"/>
      <c r="M925" s="394"/>
      <c r="N925" s="394"/>
      <c r="O925" s="394"/>
      <c r="P925" s="394"/>
      <c r="Q925" s="475"/>
      <c r="R925" s="475"/>
      <c r="S925" s="394"/>
      <c r="T925" s="394"/>
      <c r="U925" s="394"/>
      <c r="V925" s="394"/>
      <c r="Y925" s="477"/>
      <c r="Z925" s="477"/>
      <c r="AA925" s="394"/>
      <c r="AB925" s="394"/>
    </row>
    <row r="926" spans="8:8" ht="15.75" customHeight="1">
      <c r="A926" s="394"/>
      <c r="B926" s="394"/>
      <c r="C926" s="394"/>
      <c r="D926" s="394"/>
      <c r="G926" s="394"/>
      <c r="H926" s="394"/>
      <c r="I926" s="394"/>
      <c r="J926" s="394"/>
      <c r="K926" s="394"/>
      <c r="L926" s="394"/>
      <c r="M926" s="394"/>
      <c r="N926" s="394"/>
      <c r="O926" s="394"/>
      <c r="P926" s="394"/>
      <c r="Q926" s="475"/>
      <c r="R926" s="475"/>
      <c r="S926" s="394"/>
      <c r="T926" s="394"/>
      <c r="U926" s="394"/>
      <c r="V926" s="394"/>
      <c r="Y926" s="477"/>
      <c r="Z926" s="477"/>
      <c r="AA926" s="394"/>
      <c r="AB926" s="394"/>
    </row>
    <row r="927" spans="8:8" ht="15.75" customHeight="1">
      <c r="A927" s="394"/>
      <c r="B927" s="394"/>
      <c r="C927" s="394"/>
      <c r="D927" s="394"/>
      <c r="G927" s="394"/>
      <c r="H927" s="394"/>
      <c r="I927" s="394"/>
      <c r="J927" s="394"/>
      <c r="K927" s="394"/>
      <c r="L927" s="394"/>
      <c r="M927" s="394"/>
      <c r="N927" s="394"/>
      <c r="O927" s="394"/>
      <c r="P927" s="394"/>
      <c r="Q927" s="475"/>
      <c r="R927" s="475"/>
      <c r="S927" s="394"/>
      <c r="T927" s="394"/>
      <c r="U927" s="394"/>
      <c r="V927" s="394"/>
      <c r="Y927" s="477"/>
      <c r="Z927" s="477"/>
      <c r="AA927" s="394"/>
      <c r="AB927" s="394"/>
    </row>
    <row r="928" spans="8:8" ht="15.75" customHeight="1">
      <c r="A928" s="394"/>
      <c r="B928" s="394"/>
      <c r="C928" s="394"/>
      <c r="D928" s="394"/>
      <c r="G928" s="394"/>
      <c r="H928" s="394"/>
      <c r="I928" s="394"/>
      <c r="J928" s="394"/>
      <c r="K928" s="394"/>
      <c r="L928" s="394"/>
      <c r="M928" s="394"/>
      <c r="N928" s="394"/>
      <c r="O928" s="394"/>
      <c r="P928" s="394"/>
      <c r="Q928" s="475"/>
      <c r="R928" s="475"/>
      <c r="S928" s="394"/>
      <c r="T928" s="394"/>
      <c r="U928" s="394"/>
      <c r="V928" s="394"/>
      <c r="Y928" s="477"/>
      <c r="Z928" s="477"/>
      <c r="AA928" s="394"/>
      <c r="AB928" s="394"/>
    </row>
    <row r="929" spans="8:8" ht="15.75" customHeight="1">
      <c r="A929" s="394"/>
      <c r="B929" s="394"/>
      <c r="C929" s="394"/>
      <c r="D929" s="394"/>
      <c r="G929" s="394"/>
      <c r="H929" s="394"/>
      <c r="I929" s="394"/>
      <c r="J929" s="394"/>
      <c r="K929" s="394"/>
      <c r="L929" s="394"/>
      <c r="M929" s="394"/>
      <c r="N929" s="394"/>
      <c r="O929" s="394"/>
      <c r="P929" s="394"/>
      <c r="Q929" s="475"/>
      <c r="R929" s="475"/>
      <c r="S929" s="394"/>
      <c r="T929" s="394"/>
      <c r="U929" s="394"/>
      <c r="V929" s="394"/>
      <c r="Y929" s="477"/>
      <c r="Z929" s="477"/>
      <c r="AA929" s="394"/>
      <c r="AB929" s="394"/>
    </row>
    <row r="930" spans="8:8" ht="15.75" customHeight="1">
      <c r="A930" s="394"/>
      <c r="B930" s="394"/>
      <c r="C930" s="394"/>
      <c r="D930" s="394"/>
      <c r="G930" s="394"/>
      <c r="H930" s="394"/>
      <c r="I930" s="394"/>
      <c r="J930" s="394"/>
      <c r="K930" s="394"/>
      <c r="L930" s="394"/>
      <c r="M930" s="394"/>
      <c r="N930" s="394"/>
      <c r="O930" s="394"/>
      <c r="P930" s="394"/>
      <c r="Q930" s="475"/>
      <c r="R930" s="475"/>
      <c r="S930" s="394"/>
      <c r="T930" s="394"/>
      <c r="U930" s="394"/>
      <c r="V930" s="394"/>
      <c r="Y930" s="477"/>
      <c r="Z930" s="477"/>
      <c r="AA930" s="394"/>
      <c r="AB930" s="394"/>
    </row>
    <row r="931" spans="8:8" ht="15.75" customHeight="1">
      <c r="A931" s="394"/>
      <c r="B931" s="394"/>
      <c r="C931" s="394"/>
      <c r="D931" s="394"/>
      <c r="G931" s="394"/>
      <c r="H931" s="394"/>
      <c r="I931" s="394"/>
      <c r="J931" s="394"/>
      <c r="K931" s="394"/>
      <c r="L931" s="394"/>
      <c r="M931" s="394"/>
      <c r="N931" s="394"/>
      <c r="O931" s="394"/>
      <c r="P931" s="394"/>
      <c r="Q931" s="475"/>
      <c r="R931" s="475"/>
      <c r="S931" s="394"/>
      <c r="T931" s="394"/>
      <c r="U931" s="394"/>
      <c r="V931" s="394"/>
      <c r="Y931" s="477"/>
      <c r="Z931" s="477"/>
      <c r="AA931" s="394"/>
      <c r="AB931" s="394"/>
    </row>
    <row r="932" spans="8:8" ht="15.75" customHeight="1">
      <c r="A932" s="394"/>
      <c r="B932" s="394"/>
      <c r="C932" s="394"/>
      <c r="D932" s="394"/>
      <c r="G932" s="394"/>
      <c r="H932" s="394"/>
      <c r="I932" s="394"/>
      <c r="J932" s="394"/>
      <c r="K932" s="394"/>
      <c r="L932" s="394"/>
      <c r="M932" s="394"/>
      <c r="N932" s="394"/>
      <c r="O932" s="394"/>
      <c r="P932" s="394"/>
      <c r="Q932" s="475"/>
      <c r="R932" s="475"/>
      <c r="S932" s="394"/>
      <c r="T932" s="394"/>
      <c r="U932" s="394"/>
      <c r="V932" s="394"/>
      <c r="Y932" s="477"/>
      <c r="Z932" s="477"/>
      <c r="AA932" s="394"/>
      <c r="AB932" s="394"/>
    </row>
    <row r="933" spans="8:8" ht="15.75" customHeight="1">
      <c r="A933" s="394"/>
      <c r="B933" s="394"/>
      <c r="C933" s="394"/>
      <c r="D933" s="394"/>
      <c r="G933" s="394"/>
      <c r="H933" s="394"/>
      <c r="I933" s="394"/>
      <c r="J933" s="394"/>
      <c r="K933" s="394"/>
      <c r="L933" s="394"/>
      <c r="M933" s="394"/>
      <c r="N933" s="394"/>
      <c r="O933" s="394"/>
      <c r="P933" s="394"/>
      <c r="Q933" s="475"/>
      <c r="R933" s="475"/>
      <c r="S933" s="394"/>
      <c r="T933" s="394"/>
      <c r="U933" s="394"/>
      <c r="V933" s="394"/>
      <c r="Y933" s="477"/>
      <c r="Z933" s="477"/>
      <c r="AA933" s="394"/>
      <c r="AB933" s="394"/>
    </row>
    <row r="934" spans="8:8" ht="15.75" customHeight="1">
      <c r="A934" s="394"/>
      <c r="B934" s="394"/>
      <c r="C934" s="394"/>
      <c r="D934" s="394"/>
      <c r="G934" s="394"/>
      <c r="H934" s="394"/>
      <c r="I934" s="394"/>
      <c r="J934" s="394"/>
      <c r="K934" s="394"/>
      <c r="L934" s="394"/>
      <c r="M934" s="394"/>
      <c r="N934" s="394"/>
      <c r="O934" s="394"/>
      <c r="P934" s="394"/>
      <c r="Q934" s="475"/>
      <c r="R934" s="475"/>
      <c r="S934" s="394"/>
      <c r="T934" s="394"/>
      <c r="U934" s="394"/>
      <c r="V934" s="394"/>
      <c r="Y934" s="477"/>
      <c r="Z934" s="477"/>
      <c r="AA934" s="394"/>
      <c r="AB934" s="394"/>
    </row>
    <row r="935" spans="8:8" ht="15.75" customHeight="1">
      <c r="A935" s="394"/>
      <c r="B935" s="394"/>
      <c r="C935" s="394"/>
      <c r="D935" s="394"/>
      <c r="G935" s="394"/>
      <c r="H935" s="394"/>
      <c r="I935" s="394"/>
      <c r="J935" s="394"/>
      <c r="K935" s="394"/>
      <c r="L935" s="394"/>
      <c r="M935" s="394"/>
      <c r="N935" s="394"/>
      <c r="O935" s="394"/>
      <c r="P935" s="394"/>
      <c r="Q935" s="475"/>
      <c r="R935" s="475"/>
      <c r="S935" s="394"/>
      <c r="T935" s="394"/>
      <c r="U935" s="394"/>
      <c r="V935" s="394"/>
      <c r="Y935" s="477"/>
      <c r="Z935" s="477"/>
      <c r="AA935" s="394"/>
      <c r="AB935" s="394"/>
    </row>
    <row r="936" spans="8:8" ht="15.75" customHeight="1">
      <c r="A936" s="394"/>
      <c r="B936" s="394"/>
      <c r="C936" s="394"/>
      <c r="D936" s="394"/>
      <c r="G936" s="394"/>
      <c r="H936" s="394"/>
      <c r="I936" s="394"/>
      <c r="J936" s="394"/>
      <c r="K936" s="394"/>
      <c r="L936" s="394"/>
      <c r="M936" s="394"/>
      <c r="N936" s="394"/>
      <c r="O936" s="394"/>
      <c r="P936" s="394"/>
      <c r="Q936" s="475"/>
      <c r="R936" s="475"/>
      <c r="S936" s="394"/>
      <c r="T936" s="394"/>
      <c r="U936" s="394"/>
      <c r="V936" s="394"/>
      <c r="Y936" s="477"/>
      <c r="Z936" s="477"/>
      <c r="AA936" s="394"/>
      <c r="AB936" s="394"/>
    </row>
    <row r="937" spans="8:8" ht="15.75" customHeight="1">
      <c r="A937" s="394"/>
      <c r="B937" s="394"/>
      <c r="C937" s="394"/>
      <c r="D937" s="394"/>
      <c r="G937" s="394"/>
      <c r="H937" s="394"/>
      <c r="I937" s="394"/>
      <c r="J937" s="394"/>
      <c r="K937" s="394"/>
      <c r="L937" s="394"/>
      <c r="M937" s="394"/>
      <c r="N937" s="394"/>
      <c r="O937" s="394"/>
      <c r="P937" s="394"/>
      <c r="Q937" s="475"/>
      <c r="R937" s="475"/>
      <c r="S937" s="394"/>
      <c r="T937" s="394"/>
      <c r="U937" s="394"/>
      <c r="V937" s="394"/>
      <c r="Y937" s="477"/>
      <c r="Z937" s="477"/>
      <c r="AA937" s="394"/>
      <c r="AB937" s="394"/>
    </row>
    <row r="938" spans="8:8" ht="15.75" customHeight="1">
      <c r="A938" s="394"/>
      <c r="B938" s="394"/>
      <c r="C938" s="394"/>
      <c r="D938" s="394"/>
      <c r="G938" s="394"/>
      <c r="H938" s="394"/>
      <c r="I938" s="394"/>
      <c r="J938" s="394"/>
      <c r="K938" s="394"/>
      <c r="L938" s="394"/>
      <c r="M938" s="394"/>
      <c r="N938" s="394"/>
      <c r="O938" s="394"/>
      <c r="P938" s="394"/>
      <c r="Q938" s="475"/>
      <c r="R938" s="475"/>
      <c r="S938" s="394"/>
      <c r="T938" s="394"/>
      <c r="U938" s="394"/>
      <c r="V938" s="394"/>
      <c r="Y938" s="477"/>
      <c r="Z938" s="477"/>
      <c r="AA938" s="394"/>
      <c r="AB938" s="394"/>
    </row>
    <row r="939" spans="8:8" ht="15.75" customHeight="1">
      <c r="A939" s="394"/>
      <c r="B939" s="394"/>
      <c r="C939" s="394"/>
      <c r="D939" s="394"/>
      <c r="G939" s="394"/>
      <c r="H939" s="394"/>
      <c r="I939" s="394"/>
      <c r="J939" s="394"/>
      <c r="K939" s="394"/>
      <c r="L939" s="394"/>
      <c r="M939" s="394"/>
      <c r="N939" s="394"/>
      <c r="O939" s="394"/>
      <c r="P939" s="394"/>
      <c r="Q939" s="475"/>
      <c r="R939" s="475"/>
      <c r="S939" s="394"/>
      <c r="T939" s="394"/>
      <c r="U939" s="394"/>
      <c r="V939" s="394"/>
      <c r="Y939" s="477"/>
      <c r="Z939" s="477"/>
      <c r="AA939" s="394"/>
      <c r="AB939" s="394"/>
    </row>
    <row r="940" spans="8:8" ht="15.75" customHeight="1">
      <c r="A940" s="394"/>
      <c r="B940" s="394"/>
      <c r="C940" s="394"/>
      <c r="D940" s="394"/>
      <c r="G940" s="394"/>
      <c r="H940" s="394"/>
      <c r="I940" s="394"/>
      <c r="J940" s="394"/>
      <c r="K940" s="394"/>
      <c r="L940" s="394"/>
      <c r="M940" s="394"/>
      <c r="N940" s="394"/>
      <c r="O940" s="394"/>
      <c r="P940" s="394"/>
      <c r="Q940" s="475"/>
      <c r="R940" s="475"/>
      <c r="S940" s="394"/>
      <c r="T940" s="394"/>
      <c r="U940" s="394"/>
      <c r="V940" s="394"/>
      <c r="Y940" s="477"/>
      <c r="Z940" s="477"/>
      <c r="AA940" s="394"/>
      <c r="AB940" s="394"/>
    </row>
    <row r="941" spans="8:8" ht="15.75" customHeight="1">
      <c r="A941" s="394"/>
      <c r="B941" s="394"/>
      <c r="C941" s="394"/>
      <c r="D941" s="394"/>
      <c r="G941" s="394"/>
      <c r="H941" s="394"/>
      <c r="I941" s="394"/>
      <c r="J941" s="394"/>
      <c r="K941" s="394"/>
      <c r="L941" s="394"/>
      <c r="M941" s="394"/>
      <c r="N941" s="394"/>
      <c r="O941" s="394"/>
      <c r="P941" s="394"/>
      <c r="Q941" s="475"/>
      <c r="R941" s="475"/>
      <c r="S941" s="394"/>
      <c r="T941" s="394"/>
      <c r="U941" s="394"/>
      <c r="V941" s="394"/>
      <c r="Y941" s="477"/>
      <c r="Z941" s="477"/>
      <c r="AA941" s="394"/>
      <c r="AB941" s="394"/>
    </row>
    <row r="942" spans="8:8" ht="15.75" customHeight="1">
      <c r="A942" s="394"/>
      <c r="B942" s="394"/>
      <c r="C942" s="394"/>
      <c r="D942" s="394"/>
      <c r="G942" s="394"/>
      <c r="H942" s="394"/>
      <c r="I942" s="394"/>
      <c r="J942" s="394"/>
      <c r="K942" s="394"/>
      <c r="L942" s="394"/>
      <c r="M942" s="394"/>
      <c r="N942" s="394"/>
      <c r="O942" s="394"/>
      <c r="P942" s="394"/>
      <c r="Q942" s="475"/>
      <c r="R942" s="475"/>
      <c r="S942" s="394"/>
      <c r="T942" s="394"/>
      <c r="U942" s="394"/>
      <c r="V942" s="394"/>
      <c r="Y942" s="477"/>
      <c r="Z942" s="477"/>
      <c r="AA942" s="394"/>
      <c r="AB942" s="394"/>
    </row>
    <row r="943" spans="8:8" ht="15.75" customHeight="1">
      <c r="A943" s="394"/>
      <c r="B943" s="394"/>
      <c r="C943" s="394"/>
      <c r="D943" s="394"/>
      <c r="G943" s="394"/>
      <c r="H943" s="394"/>
      <c r="I943" s="394"/>
      <c r="J943" s="394"/>
      <c r="K943" s="394"/>
      <c r="L943" s="394"/>
      <c r="M943" s="394"/>
      <c r="N943" s="394"/>
      <c r="O943" s="394"/>
      <c r="P943" s="394"/>
      <c r="Q943" s="475"/>
      <c r="R943" s="475"/>
      <c r="S943" s="394"/>
      <c r="T943" s="394"/>
      <c r="U943" s="394"/>
      <c r="V943" s="394"/>
      <c r="Y943" s="477"/>
      <c r="Z943" s="477"/>
      <c r="AA943" s="394"/>
      <c r="AB943" s="394"/>
    </row>
    <row r="944" spans="8:8" ht="15.75" customHeight="1">
      <c r="A944" s="394"/>
      <c r="B944" s="394"/>
      <c r="C944" s="394"/>
      <c r="D944" s="394"/>
      <c r="G944" s="394"/>
      <c r="H944" s="394"/>
      <c r="I944" s="394"/>
      <c r="J944" s="394"/>
      <c r="K944" s="394"/>
      <c r="L944" s="394"/>
      <c r="M944" s="394"/>
      <c r="N944" s="394"/>
      <c r="O944" s="394"/>
      <c r="P944" s="394"/>
      <c r="Q944" s="475"/>
      <c r="R944" s="475"/>
      <c r="S944" s="394"/>
      <c r="T944" s="394"/>
      <c r="U944" s="394"/>
      <c r="V944" s="394"/>
      <c r="Y944" s="477"/>
      <c r="Z944" s="477"/>
      <c r="AA944" s="394"/>
      <c r="AB944" s="394"/>
    </row>
    <row r="945" spans="8:8" ht="15.75" customHeight="1">
      <c r="A945" s="394"/>
      <c r="B945" s="394"/>
      <c r="C945" s="394"/>
      <c r="D945" s="394"/>
      <c r="G945" s="394"/>
      <c r="H945" s="394"/>
      <c r="I945" s="394"/>
      <c r="J945" s="394"/>
      <c r="K945" s="394"/>
      <c r="L945" s="394"/>
      <c r="M945" s="394"/>
      <c r="N945" s="394"/>
      <c r="O945" s="394"/>
      <c r="P945" s="394"/>
      <c r="Q945" s="475"/>
      <c r="R945" s="475"/>
      <c r="S945" s="394"/>
      <c r="T945" s="394"/>
      <c r="U945" s="394"/>
      <c r="V945" s="394"/>
      <c r="Y945" s="477"/>
      <c r="Z945" s="477"/>
      <c r="AA945" s="394"/>
      <c r="AB945" s="394"/>
    </row>
    <row r="946" spans="8:8" ht="15.75" customHeight="1">
      <c r="A946" s="394"/>
      <c r="B946" s="394"/>
      <c r="C946" s="394"/>
      <c r="D946" s="394"/>
      <c r="G946" s="394"/>
      <c r="H946" s="394"/>
      <c r="I946" s="394"/>
      <c r="J946" s="394"/>
      <c r="K946" s="394"/>
      <c r="L946" s="394"/>
      <c r="M946" s="394"/>
      <c r="N946" s="394"/>
      <c r="O946" s="394"/>
      <c r="P946" s="394"/>
      <c r="Q946" s="475"/>
      <c r="R946" s="475"/>
      <c r="S946" s="394"/>
      <c r="T946" s="394"/>
      <c r="U946" s="394"/>
      <c r="V946" s="394"/>
      <c r="Y946" s="477"/>
      <c r="Z946" s="477"/>
      <c r="AA946" s="394"/>
      <c r="AB946" s="394"/>
    </row>
    <row r="947" spans="8:8" ht="15.75" customHeight="1">
      <c r="A947" s="394"/>
      <c r="B947" s="394"/>
      <c r="C947" s="394"/>
      <c r="D947" s="394"/>
      <c r="G947" s="394"/>
      <c r="H947" s="394"/>
      <c r="I947" s="394"/>
      <c r="J947" s="394"/>
      <c r="K947" s="394"/>
      <c r="L947" s="394"/>
      <c r="M947" s="394"/>
      <c r="N947" s="394"/>
      <c r="O947" s="394"/>
      <c r="P947" s="394"/>
      <c r="Q947" s="475"/>
      <c r="R947" s="475"/>
      <c r="S947" s="394"/>
      <c r="T947" s="394"/>
      <c r="U947" s="394"/>
      <c r="V947" s="394"/>
      <c r="Y947" s="477"/>
      <c r="Z947" s="477"/>
      <c r="AA947" s="394"/>
      <c r="AB947" s="394"/>
    </row>
    <row r="948" spans="8:8" ht="15.75" customHeight="1">
      <c r="A948" s="394"/>
      <c r="B948" s="394"/>
      <c r="C948" s="394"/>
      <c r="D948" s="394"/>
      <c r="G948" s="394"/>
      <c r="H948" s="394"/>
      <c r="I948" s="394"/>
      <c r="J948" s="394"/>
      <c r="K948" s="394"/>
      <c r="L948" s="394"/>
      <c r="M948" s="394"/>
      <c r="N948" s="394"/>
      <c r="O948" s="394"/>
      <c r="P948" s="394"/>
      <c r="Q948" s="475"/>
      <c r="R948" s="475"/>
      <c r="S948" s="394"/>
      <c r="T948" s="394"/>
      <c r="U948" s="394"/>
      <c r="V948" s="394"/>
      <c r="Y948" s="477"/>
      <c r="Z948" s="477"/>
      <c r="AA948" s="394"/>
      <c r="AB948" s="394"/>
    </row>
    <row r="949" spans="8:8" ht="15.75" customHeight="1">
      <c r="A949" s="394"/>
      <c r="B949" s="394"/>
      <c r="C949" s="394"/>
      <c r="D949" s="394"/>
      <c r="G949" s="394"/>
      <c r="H949" s="394"/>
      <c r="I949" s="394"/>
      <c r="J949" s="394"/>
      <c r="K949" s="394"/>
      <c r="L949" s="394"/>
      <c r="M949" s="394"/>
      <c r="N949" s="394"/>
      <c r="O949" s="394"/>
      <c r="P949" s="394"/>
      <c r="Q949" s="475"/>
      <c r="R949" s="475"/>
      <c r="S949" s="394"/>
      <c r="T949" s="394"/>
      <c r="U949" s="394"/>
      <c r="V949" s="394"/>
      <c r="Y949" s="477"/>
      <c r="Z949" s="477"/>
      <c r="AA949" s="394"/>
      <c r="AB949" s="394"/>
    </row>
    <row r="950" spans="8:8" ht="15.75" customHeight="1">
      <c r="A950" s="394"/>
      <c r="B950" s="394"/>
      <c r="C950" s="394"/>
      <c r="D950" s="394"/>
      <c r="G950" s="394"/>
      <c r="H950" s="394"/>
      <c r="I950" s="394"/>
      <c r="J950" s="394"/>
      <c r="K950" s="394"/>
      <c r="L950" s="394"/>
      <c r="M950" s="394"/>
      <c r="N950" s="394"/>
      <c r="O950" s="394"/>
      <c r="P950" s="394"/>
      <c r="Q950" s="475"/>
      <c r="R950" s="475"/>
      <c r="S950" s="394"/>
      <c r="T950" s="394"/>
      <c r="U950" s="394"/>
      <c r="V950" s="394"/>
      <c r="Y950" s="477"/>
      <c r="Z950" s="477"/>
      <c r="AA950" s="394"/>
      <c r="AB950" s="394"/>
    </row>
    <row r="951" spans="8:8" ht="15.75" customHeight="1">
      <c r="A951" s="394"/>
      <c r="B951" s="394"/>
      <c r="C951" s="394"/>
      <c r="D951" s="394"/>
      <c r="G951" s="394"/>
      <c r="H951" s="394"/>
      <c r="I951" s="394"/>
      <c r="J951" s="394"/>
      <c r="K951" s="394"/>
      <c r="L951" s="394"/>
      <c r="M951" s="394"/>
      <c r="N951" s="394"/>
      <c r="O951" s="394"/>
      <c r="P951" s="394"/>
      <c r="Q951" s="475"/>
      <c r="R951" s="475"/>
      <c r="S951" s="394"/>
      <c r="T951" s="394"/>
      <c r="U951" s="394"/>
      <c r="V951" s="394"/>
      <c r="Y951" s="477"/>
      <c r="Z951" s="477"/>
      <c r="AA951" s="394"/>
      <c r="AB951" s="394"/>
    </row>
    <row r="952" spans="8:8" ht="15.75" customHeight="1">
      <c r="A952" s="394"/>
      <c r="B952" s="394"/>
      <c r="C952" s="394"/>
      <c r="D952" s="394"/>
      <c r="G952" s="394"/>
      <c r="H952" s="394"/>
      <c r="I952" s="394"/>
      <c r="J952" s="394"/>
      <c r="K952" s="394"/>
      <c r="L952" s="394"/>
      <c r="M952" s="394"/>
      <c r="N952" s="394"/>
      <c r="O952" s="394"/>
      <c r="P952" s="394"/>
      <c r="Q952" s="475"/>
      <c r="R952" s="475"/>
      <c r="S952" s="394"/>
      <c r="T952" s="394"/>
      <c r="U952" s="394"/>
      <c r="V952" s="394"/>
      <c r="Y952" s="477"/>
      <c r="Z952" s="477"/>
      <c r="AA952" s="394"/>
      <c r="AB952" s="394"/>
    </row>
    <row r="953" spans="8:8" ht="15.75" customHeight="1">
      <c r="A953" s="394"/>
      <c r="B953" s="394"/>
      <c r="C953" s="394"/>
      <c r="D953" s="394"/>
      <c r="G953" s="394"/>
      <c r="H953" s="394"/>
      <c r="I953" s="394"/>
      <c r="J953" s="394"/>
      <c r="K953" s="394"/>
      <c r="L953" s="394"/>
      <c r="M953" s="394"/>
      <c r="N953" s="394"/>
      <c r="O953" s="394"/>
      <c r="P953" s="394"/>
      <c r="Q953" s="475"/>
      <c r="R953" s="475"/>
      <c r="S953" s="394"/>
      <c r="T953" s="394"/>
      <c r="U953" s="394"/>
      <c r="V953" s="394"/>
      <c r="Y953" s="477"/>
      <c r="Z953" s="477"/>
      <c r="AA953" s="394"/>
      <c r="AB953" s="394"/>
    </row>
    <row r="954" spans="8:8" ht="15.75" customHeight="1">
      <c r="A954" s="394"/>
      <c r="B954" s="394"/>
      <c r="C954" s="394"/>
      <c r="D954" s="394"/>
      <c r="G954" s="394"/>
      <c r="H954" s="394"/>
      <c r="I954" s="394"/>
      <c r="J954" s="394"/>
      <c r="K954" s="394"/>
      <c r="L954" s="394"/>
      <c r="M954" s="394"/>
      <c r="N954" s="394"/>
      <c r="O954" s="394"/>
      <c r="P954" s="394"/>
      <c r="Q954" s="475"/>
      <c r="R954" s="475"/>
      <c r="S954" s="394"/>
      <c r="T954" s="394"/>
      <c r="U954" s="394"/>
      <c r="V954" s="394"/>
      <c r="Y954" s="477"/>
      <c r="Z954" s="477"/>
      <c r="AA954" s="394"/>
      <c r="AB954" s="394"/>
    </row>
    <row r="955" spans="8:8" ht="15.75" customHeight="1">
      <c r="A955" s="394"/>
      <c r="B955" s="394"/>
      <c r="C955" s="394"/>
      <c r="D955" s="394"/>
      <c r="G955" s="394"/>
      <c r="H955" s="394"/>
      <c r="I955" s="394"/>
      <c r="J955" s="394"/>
      <c r="K955" s="394"/>
      <c r="L955" s="394"/>
      <c r="M955" s="394"/>
      <c r="N955" s="394"/>
      <c r="O955" s="394"/>
      <c r="P955" s="394"/>
      <c r="Q955" s="475"/>
      <c r="R955" s="475"/>
      <c r="S955" s="394"/>
      <c r="T955" s="394"/>
      <c r="U955" s="394"/>
      <c r="V955" s="394"/>
      <c r="Y955" s="477"/>
      <c r="Z955" s="477"/>
      <c r="AA955" s="394"/>
      <c r="AB955" s="394"/>
    </row>
    <row r="956" spans="8:8" ht="15.75" customHeight="1">
      <c r="A956" s="394"/>
      <c r="B956" s="394"/>
      <c r="C956" s="394"/>
      <c r="D956" s="394"/>
      <c r="G956" s="394"/>
      <c r="H956" s="394"/>
      <c r="I956" s="394"/>
      <c r="J956" s="394"/>
      <c r="K956" s="394"/>
      <c r="L956" s="394"/>
      <c r="M956" s="394"/>
      <c r="N956" s="394"/>
      <c r="O956" s="394"/>
      <c r="P956" s="394"/>
      <c r="Q956" s="475"/>
      <c r="R956" s="475"/>
      <c r="S956" s="394"/>
      <c r="T956" s="394"/>
      <c r="U956" s="394"/>
      <c r="V956" s="394"/>
      <c r="Y956" s="477"/>
      <c r="Z956" s="477"/>
      <c r="AA956" s="394"/>
      <c r="AB956" s="394"/>
    </row>
    <row r="957" spans="8:8" ht="15.75" customHeight="1">
      <c r="A957" s="394"/>
      <c r="B957" s="394"/>
      <c r="C957" s="394"/>
      <c r="D957" s="394"/>
      <c r="G957" s="394"/>
      <c r="H957" s="394"/>
      <c r="I957" s="394"/>
      <c r="J957" s="394"/>
      <c r="K957" s="394"/>
      <c r="L957" s="394"/>
      <c r="M957" s="394"/>
      <c r="N957" s="394"/>
      <c r="O957" s="394"/>
      <c r="P957" s="394"/>
      <c r="Q957" s="475"/>
      <c r="R957" s="475"/>
      <c r="S957" s="394"/>
      <c r="T957" s="394"/>
      <c r="U957" s="394"/>
      <c r="V957" s="394"/>
      <c r="Y957" s="477"/>
      <c r="Z957" s="477"/>
      <c r="AA957" s="394"/>
      <c r="AB957" s="394"/>
    </row>
    <row r="958" spans="8:8" ht="15.75" customHeight="1">
      <c r="A958" s="394"/>
      <c r="B958" s="394"/>
      <c r="C958" s="394"/>
      <c r="D958" s="394"/>
      <c r="G958" s="394"/>
      <c r="H958" s="394"/>
      <c r="I958" s="394"/>
      <c r="J958" s="394"/>
      <c r="K958" s="394"/>
      <c r="L958" s="394"/>
      <c r="M958" s="394"/>
      <c r="N958" s="394"/>
      <c r="O958" s="394"/>
      <c r="P958" s="394"/>
      <c r="Q958" s="475"/>
      <c r="R958" s="475"/>
      <c r="S958" s="394"/>
      <c r="T958" s="394"/>
      <c r="U958" s="394"/>
      <c r="V958" s="394"/>
      <c r="Y958" s="477"/>
      <c r="Z958" s="477"/>
      <c r="AA958" s="394"/>
      <c r="AB958" s="394"/>
    </row>
    <row r="959" spans="8:8" ht="15.75" customHeight="1">
      <c r="A959" s="394"/>
      <c r="B959" s="394"/>
      <c r="C959" s="394"/>
      <c r="D959" s="394"/>
      <c r="G959" s="394"/>
      <c r="H959" s="394"/>
      <c r="I959" s="394"/>
      <c r="J959" s="394"/>
      <c r="K959" s="394"/>
      <c r="L959" s="394"/>
      <c r="M959" s="394"/>
      <c r="N959" s="394"/>
      <c r="O959" s="394"/>
      <c r="P959" s="394"/>
      <c r="Q959" s="475"/>
      <c r="R959" s="475"/>
      <c r="S959" s="394"/>
      <c r="T959" s="394"/>
      <c r="U959" s="394"/>
      <c r="V959" s="394"/>
      <c r="Y959" s="477"/>
      <c r="Z959" s="477"/>
      <c r="AA959" s="394"/>
      <c r="AB959" s="394"/>
    </row>
    <row r="960" spans="8:8" ht="15.75" customHeight="1">
      <c r="A960" s="394"/>
      <c r="B960" s="394"/>
      <c r="C960" s="394"/>
      <c r="D960" s="394"/>
      <c r="G960" s="394"/>
      <c r="H960" s="394"/>
      <c r="I960" s="394"/>
      <c r="J960" s="394"/>
      <c r="K960" s="394"/>
      <c r="L960" s="394"/>
      <c r="M960" s="394"/>
      <c r="N960" s="394"/>
      <c r="O960" s="394"/>
      <c r="P960" s="394"/>
      <c r="Q960" s="475"/>
      <c r="R960" s="475"/>
      <c r="S960" s="394"/>
      <c r="T960" s="394"/>
      <c r="U960" s="394"/>
      <c r="V960" s="394"/>
      <c r="Y960" s="477"/>
      <c r="Z960" s="477"/>
      <c r="AA960" s="394"/>
      <c r="AB960" s="394"/>
    </row>
    <row r="961" spans="8:8" ht="15.75" customHeight="1">
      <c r="A961" s="394"/>
      <c r="B961" s="394"/>
      <c r="C961" s="394"/>
      <c r="D961" s="394"/>
      <c r="G961" s="394"/>
      <c r="H961" s="394"/>
      <c r="I961" s="394"/>
      <c r="J961" s="394"/>
      <c r="K961" s="394"/>
      <c r="L961" s="394"/>
      <c r="M961" s="394"/>
      <c r="N961" s="394"/>
      <c r="O961" s="394"/>
      <c r="P961" s="394"/>
      <c r="Q961" s="475"/>
      <c r="R961" s="475"/>
      <c r="S961" s="394"/>
      <c r="T961" s="394"/>
      <c r="U961" s="394"/>
      <c r="V961" s="394"/>
      <c r="Y961" s="477"/>
      <c r="Z961" s="477"/>
      <c r="AA961" s="394"/>
      <c r="AB961" s="394"/>
    </row>
    <row r="962" spans="8:8" ht="15.75" customHeight="1">
      <c r="A962" s="394"/>
      <c r="B962" s="394"/>
      <c r="C962" s="394"/>
      <c r="D962" s="394"/>
      <c r="G962" s="394"/>
      <c r="H962" s="394"/>
      <c r="I962" s="394"/>
      <c r="J962" s="394"/>
      <c r="K962" s="394"/>
      <c r="L962" s="394"/>
      <c r="M962" s="394"/>
      <c r="N962" s="394"/>
      <c r="O962" s="394"/>
      <c r="P962" s="394"/>
      <c r="Q962" s="475"/>
      <c r="R962" s="475"/>
      <c r="S962" s="394"/>
      <c r="T962" s="394"/>
      <c r="U962" s="394"/>
      <c r="V962" s="394"/>
      <c r="Y962" s="477"/>
      <c r="Z962" s="477"/>
      <c r="AA962" s="394"/>
      <c r="AB962" s="394"/>
    </row>
    <row r="963" spans="8:8" ht="15.75" customHeight="1">
      <c r="A963" s="394"/>
      <c r="B963" s="394"/>
      <c r="C963" s="394"/>
      <c r="D963" s="394"/>
      <c r="G963" s="394"/>
      <c r="H963" s="394"/>
      <c r="I963" s="394"/>
      <c r="J963" s="394"/>
      <c r="K963" s="394"/>
      <c r="L963" s="394"/>
      <c r="M963" s="394"/>
      <c r="N963" s="394"/>
      <c r="O963" s="394"/>
      <c r="P963" s="394"/>
      <c r="Q963" s="475"/>
      <c r="R963" s="475"/>
      <c r="S963" s="394"/>
      <c r="T963" s="394"/>
      <c r="U963" s="394"/>
      <c r="V963" s="394"/>
      <c r="Y963" s="477"/>
      <c r="Z963" s="477"/>
      <c r="AA963" s="394"/>
      <c r="AB963" s="394"/>
    </row>
    <row r="964" spans="8:8" ht="15.75" customHeight="1">
      <c r="A964" s="394"/>
      <c r="B964" s="394"/>
      <c r="C964" s="394"/>
      <c r="D964" s="394"/>
      <c r="G964" s="394"/>
      <c r="H964" s="394"/>
      <c r="I964" s="394"/>
      <c r="J964" s="394"/>
      <c r="K964" s="394"/>
      <c r="L964" s="394"/>
      <c r="M964" s="394"/>
      <c r="N964" s="394"/>
      <c r="O964" s="394"/>
      <c r="P964" s="394"/>
      <c r="Q964" s="475"/>
      <c r="R964" s="475"/>
      <c r="S964" s="394"/>
      <c r="T964" s="394"/>
      <c r="U964" s="394"/>
      <c r="V964" s="394"/>
      <c r="Y964" s="477"/>
      <c r="Z964" s="477"/>
      <c r="AA964" s="394"/>
      <c r="AB964" s="394"/>
    </row>
    <row r="965" spans="8:8" ht="15.75" customHeight="1">
      <c r="A965" s="394"/>
      <c r="B965" s="394"/>
      <c r="C965" s="394"/>
      <c r="D965" s="394"/>
      <c r="G965" s="394"/>
      <c r="H965" s="394"/>
      <c r="I965" s="394"/>
      <c r="J965" s="394"/>
      <c r="K965" s="394"/>
      <c r="L965" s="394"/>
      <c r="M965" s="394"/>
      <c r="N965" s="394"/>
      <c r="O965" s="394"/>
      <c r="P965" s="394"/>
      <c r="Q965" s="475"/>
      <c r="R965" s="475"/>
      <c r="S965" s="394"/>
      <c r="T965" s="394"/>
      <c r="U965" s="394"/>
      <c r="V965" s="394"/>
      <c r="Y965" s="477"/>
      <c r="Z965" s="477"/>
      <c r="AA965" s="394"/>
      <c r="AB965" s="394"/>
    </row>
    <row r="966" spans="8:8" ht="15.75" customHeight="1">
      <c r="A966" s="394"/>
      <c r="B966" s="394"/>
      <c r="C966" s="394"/>
      <c r="D966" s="394"/>
      <c r="G966" s="394"/>
      <c r="H966" s="394"/>
      <c r="I966" s="394"/>
      <c r="J966" s="394"/>
      <c r="K966" s="394"/>
      <c r="L966" s="394"/>
      <c r="M966" s="394"/>
      <c r="N966" s="394"/>
      <c r="O966" s="394"/>
      <c r="P966" s="394"/>
      <c r="Q966" s="475"/>
      <c r="R966" s="475"/>
      <c r="S966" s="394"/>
      <c r="T966" s="394"/>
      <c r="U966" s="394"/>
      <c r="V966" s="394"/>
      <c r="Y966" s="477"/>
      <c r="Z966" s="477"/>
      <c r="AA966" s="394"/>
      <c r="AB966" s="394"/>
    </row>
    <row r="967" spans="8:8" ht="15.75" customHeight="1">
      <c r="A967" s="394"/>
      <c r="B967" s="394"/>
      <c r="C967" s="394"/>
      <c r="D967" s="394"/>
      <c r="G967" s="394"/>
      <c r="H967" s="394"/>
      <c r="I967" s="394"/>
      <c r="J967" s="394"/>
      <c r="K967" s="394"/>
      <c r="L967" s="394"/>
      <c r="M967" s="394"/>
      <c r="N967" s="394"/>
      <c r="O967" s="394"/>
      <c r="P967" s="394"/>
      <c r="Q967" s="475"/>
      <c r="R967" s="475"/>
      <c r="S967" s="394"/>
      <c r="T967" s="394"/>
      <c r="U967" s="394"/>
      <c r="V967" s="394"/>
      <c r="Y967" s="477"/>
      <c r="Z967" s="477"/>
      <c r="AA967" s="394"/>
      <c r="AB967" s="394"/>
    </row>
    <row r="968" spans="8:8" ht="15.75" customHeight="1">
      <c r="A968" s="394"/>
      <c r="B968" s="394"/>
      <c r="C968" s="394"/>
      <c r="D968" s="394"/>
      <c r="G968" s="394"/>
      <c r="H968" s="394"/>
      <c r="I968" s="394"/>
      <c r="J968" s="394"/>
      <c r="K968" s="394"/>
      <c r="L968" s="394"/>
      <c r="M968" s="394"/>
      <c r="N968" s="394"/>
      <c r="O968" s="394"/>
      <c r="P968" s="394"/>
      <c r="Q968" s="475"/>
      <c r="R968" s="475"/>
      <c r="S968" s="394"/>
      <c r="T968" s="394"/>
      <c r="U968" s="394"/>
      <c r="V968" s="394"/>
      <c r="Y968" s="477"/>
      <c r="Z968" s="477"/>
      <c r="AA968" s="394"/>
      <c r="AB968" s="394"/>
    </row>
    <row r="969" spans="8:8" ht="15.75" customHeight="1">
      <c r="A969" s="394"/>
      <c r="B969" s="394"/>
      <c r="C969" s="394"/>
      <c r="D969" s="394"/>
      <c r="G969" s="394"/>
      <c r="H969" s="394"/>
      <c r="I969" s="394"/>
      <c r="J969" s="394"/>
      <c r="K969" s="394"/>
      <c r="L969" s="394"/>
      <c r="M969" s="394"/>
      <c r="N969" s="394"/>
      <c r="O969" s="394"/>
      <c r="P969" s="394"/>
      <c r="Q969" s="475"/>
      <c r="R969" s="475"/>
      <c r="S969" s="394"/>
      <c r="T969" s="394"/>
      <c r="U969" s="394"/>
      <c r="V969" s="394"/>
      <c r="Y969" s="477"/>
      <c r="Z969" s="477"/>
      <c r="AA969" s="394"/>
      <c r="AB969" s="394"/>
    </row>
    <row r="970" spans="8:8" ht="15.75" customHeight="1">
      <c r="A970" s="394"/>
      <c r="B970" s="394"/>
      <c r="C970" s="394"/>
      <c r="D970" s="394"/>
      <c r="G970" s="394"/>
      <c r="H970" s="394"/>
      <c r="I970" s="394"/>
      <c r="J970" s="394"/>
      <c r="K970" s="394"/>
      <c r="L970" s="394"/>
      <c r="M970" s="394"/>
      <c r="N970" s="394"/>
      <c r="O970" s="394"/>
      <c r="P970" s="394"/>
      <c r="Q970" s="475"/>
      <c r="R970" s="475"/>
      <c r="S970" s="394"/>
      <c r="T970" s="394"/>
      <c r="U970" s="394"/>
      <c r="V970" s="394"/>
      <c r="Y970" s="477"/>
      <c r="Z970" s="477"/>
      <c r="AA970" s="394"/>
      <c r="AB970" s="394"/>
    </row>
    <row r="971" spans="8:8" ht="15.75" customHeight="1">
      <c r="A971" s="394"/>
      <c r="B971" s="394"/>
      <c r="C971" s="394"/>
      <c r="D971" s="394"/>
      <c r="G971" s="394"/>
      <c r="H971" s="394"/>
      <c r="I971" s="394"/>
      <c r="J971" s="394"/>
      <c r="K971" s="394"/>
      <c r="L971" s="394"/>
      <c r="M971" s="394"/>
      <c r="N971" s="394"/>
      <c r="O971" s="394"/>
      <c r="P971" s="394"/>
      <c r="Q971" s="475"/>
      <c r="R971" s="475"/>
      <c r="S971" s="394"/>
      <c r="T971" s="394"/>
      <c r="U971" s="394"/>
      <c r="V971" s="394"/>
      <c r="Y971" s="477"/>
      <c r="Z971" s="477"/>
      <c r="AA971" s="394"/>
      <c r="AB971" s="394"/>
    </row>
    <row r="972" spans="8:8" ht="15.75" customHeight="1">
      <c r="A972" s="394"/>
      <c r="B972" s="394"/>
      <c r="C972" s="394"/>
      <c r="D972" s="394"/>
      <c r="G972" s="394"/>
      <c r="H972" s="394"/>
      <c r="I972" s="394"/>
      <c r="J972" s="394"/>
      <c r="K972" s="394"/>
      <c r="L972" s="394"/>
      <c r="M972" s="394"/>
      <c r="N972" s="394"/>
      <c r="O972" s="394"/>
      <c r="P972" s="394"/>
      <c r="Q972" s="475"/>
      <c r="R972" s="475"/>
      <c r="S972" s="394"/>
      <c r="T972" s="394"/>
      <c r="U972" s="394"/>
      <c r="V972" s="394"/>
      <c r="Y972" s="477"/>
      <c r="Z972" s="477"/>
      <c r="AA972" s="394"/>
      <c r="AB972" s="394"/>
    </row>
    <row r="973" spans="8:8" ht="15.75" customHeight="1">
      <c r="A973" s="394"/>
      <c r="B973" s="394"/>
      <c r="C973" s="394"/>
      <c r="D973" s="394"/>
      <c r="G973" s="394"/>
      <c r="H973" s="394"/>
      <c r="I973" s="394"/>
      <c r="J973" s="394"/>
      <c r="K973" s="394"/>
      <c r="L973" s="394"/>
      <c r="M973" s="394"/>
      <c r="N973" s="394"/>
      <c r="O973" s="394"/>
      <c r="P973" s="394"/>
      <c r="Q973" s="475"/>
      <c r="R973" s="475"/>
      <c r="S973" s="394"/>
      <c r="T973" s="394"/>
      <c r="U973" s="394"/>
      <c r="V973" s="394"/>
      <c r="Y973" s="477"/>
      <c r="Z973" s="477"/>
      <c r="AA973" s="394"/>
      <c r="AB973" s="394"/>
    </row>
    <row r="974" spans="8:8" ht="15.75" customHeight="1">
      <c r="A974" s="394"/>
      <c r="B974" s="394"/>
      <c r="C974" s="394"/>
      <c r="D974" s="394"/>
      <c r="G974" s="394"/>
      <c r="H974" s="394"/>
      <c r="I974" s="394"/>
      <c r="J974" s="394"/>
      <c r="K974" s="394"/>
      <c r="L974" s="394"/>
      <c r="M974" s="394"/>
      <c r="N974" s="394"/>
      <c r="O974" s="394"/>
      <c r="P974" s="394"/>
      <c r="Q974" s="475"/>
      <c r="R974" s="475"/>
      <c r="S974" s="394"/>
      <c r="T974" s="394"/>
      <c r="U974" s="394"/>
      <c r="V974" s="394"/>
      <c r="Y974" s="477"/>
      <c r="Z974" s="477"/>
      <c r="AA974" s="394"/>
      <c r="AB974" s="394"/>
    </row>
    <row r="975" spans="8:8" ht="15.75" customHeight="1">
      <c r="A975" s="394"/>
      <c r="B975" s="394"/>
      <c r="C975" s="394"/>
      <c r="D975" s="394"/>
      <c r="G975" s="394"/>
      <c r="H975" s="394"/>
      <c r="I975" s="394"/>
      <c r="J975" s="394"/>
      <c r="K975" s="394"/>
      <c r="L975" s="394"/>
      <c r="M975" s="394"/>
      <c r="N975" s="394"/>
      <c r="O975" s="394"/>
      <c r="P975" s="394"/>
      <c r="Q975" s="475"/>
      <c r="R975" s="475"/>
      <c r="S975" s="394"/>
      <c r="T975" s="394"/>
      <c r="U975" s="394"/>
      <c r="V975" s="394"/>
      <c r="Y975" s="477"/>
      <c r="Z975" s="477"/>
      <c r="AA975" s="394"/>
      <c r="AB975" s="394"/>
    </row>
    <row r="976" spans="8:8" ht="15.75" customHeight="1">
      <c r="A976" s="394"/>
      <c r="B976" s="394"/>
      <c r="C976" s="394"/>
      <c r="D976" s="394"/>
      <c r="G976" s="394"/>
      <c r="H976" s="394"/>
      <c r="I976" s="394"/>
      <c r="J976" s="394"/>
      <c r="K976" s="394"/>
      <c r="L976" s="394"/>
      <c r="M976" s="394"/>
      <c r="N976" s="394"/>
      <c r="O976" s="394"/>
      <c r="P976" s="394"/>
      <c r="Q976" s="475"/>
      <c r="R976" s="475"/>
      <c r="S976" s="394"/>
      <c r="T976" s="394"/>
      <c r="U976" s="394"/>
      <c r="V976" s="394"/>
      <c r="Y976" s="477"/>
      <c r="Z976" s="477"/>
      <c r="AA976" s="394"/>
      <c r="AB976" s="394"/>
    </row>
    <row r="977" spans="8:8" ht="15.75" customHeight="1">
      <c r="A977" s="394"/>
      <c r="B977" s="394"/>
      <c r="C977" s="394"/>
      <c r="D977" s="394"/>
      <c r="G977" s="394"/>
      <c r="H977" s="394"/>
      <c r="I977" s="394"/>
      <c r="J977" s="394"/>
      <c r="K977" s="394"/>
      <c r="L977" s="394"/>
      <c r="M977" s="394"/>
      <c r="N977" s="394"/>
      <c r="O977" s="394"/>
      <c r="P977" s="394"/>
      <c r="Q977" s="475"/>
      <c r="R977" s="475"/>
      <c r="S977" s="394"/>
      <c r="T977" s="394"/>
      <c r="U977" s="394"/>
      <c r="V977" s="394"/>
      <c r="Y977" s="477"/>
      <c r="Z977" s="477"/>
      <c r="AA977" s="394"/>
      <c r="AB977" s="394"/>
    </row>
    <row r="978" spans="8:8" ht="15.75" customHeight="1">
      <c r="A978" s="394"/>
      <c r="B978" s="394"/>
      <c r="C978" s="394"/>
      <c r="D978" s="394"/>
      <c r="G978" s="394"/>
      <c r="H978" s="394"/>
      <c r="I978" s="394"/>
      <c r="J978" s="394"/>
      <c r="K978" s="394"/>
      <c r="L978" s="394"/>
      <c r="M978" s="394"/>
      <c r="N978" s="394"/>
      <c r="O978" s="394"/>
      <c r="P978" s="394"/>
      <c r="Q978" s="475"/>
      <c r="R978" s="475"/>
      <c r="S978" s="394"/>
      <c r="T978" s="394"/>
      <c r="U978" s="394"/>
      <c r="V978" s="394"/>
      <c r="Y978" s="477"/>
      <c r="Z978" s="477"/>
      <c r="AA978" s="394"/>
      <c r="AB978" s="394"/>
    </row>
    <row r="979" spans="8:8" ht="15.75" customHeight="1">
      <c r="A979" s="394"/>
      <c r="B979" s="394"/>
      <c r="C979" s="394"/>
      <c r="D979" s="394"/>
      <c r="G979" s="394"/>
      <c r="H979" s="394"/>
      <c r="I979" s="394"/>
      <c r="J979" s="394"/>
      <c r="K979" s="394"/>
      <c r="L979" s="394"/>
      <c r="M979" s="394"/>
      <c r="N979" s="394"/>
      <c r="O979" s="394"/>
      <c r="P979" s="394"/>
      <c r="Q979" s="475"/>
      <c r="R979" s="475"/>
      <c r="S979" s="394"/>
      <c r="T979" s="394"/>
      <c r="U979" s="394"/>
      <c r="V979" s="394"/>
      <c r="Y979" s="477"/>
      <c r="Z979" s="477"/>
      <c r="AA979" s="394"/>
      <c r="AB979" s="394"/>
    </row>
    <row r="980" spans="8:8" ht="15.75" customHeight="1">
      <c r="A980" s="394"/>
      <c r="B980" s="394"/>
      <c r="C980" s="394"/>
      <c r="D980" s="394"/>
      <c r="G980" s="394"/>
      <c r="H980" s="394"/>
      <c r="I980" s="394"/>
      <c r="J980" s="394"/>
      <c r="K980" s="394"/>
      <c r="L980" s="394"/>
      <c r="M980" s="394"/>
      <c r="N980" s="394"/>
      <c r="O980" s="394"/>
      <c r="P980" s="394"/>
      <c r="Q980" s="475"/>
      <c r="R980" s="475"/>
      <c r="S980" s="394"/>
      <c r="T980" s="394"/>
      <c r="U980" s="394"/>
      <c r="V980" s="394"/>
      <c r="Y980" s="477"/>
      <c r="Z980" s="477"/>
      <c r="AA980" s="394"/>
      <c r="AB980" s="394"/>
    </row>
    <row r="981" spans="8:8" ht="15.75" customHeight="1">
      <c r="A981" s="394"/>
      <c r="B981" s="394"/>
      <c r="C981" s="394"/>
      <c r="D981" s="394"/>
      <c r="G981" s="394"/>
      <c r="H981" s="394"/>
      <c r="I981" s="394"/>
      <c r="J981" s="394"/>
      <c r="K981" s="394"/>
      <c r="L981" s="394"/>
      <c r="M981" s="394"/>
      <c r="N981" s="394"/>
      <c r="O981" s="394"/>
      <c r="P981" s="394"/>
      <c r="Q981" s="475"/>
      <c r="R981" s="475"/>
      <c r="S981" s="394"/>
      <c r="T981" s="394"/>
      <c r="U981" s="394"/>
      <c r="V981" s="394"/>
      <c r="Y981" s="477"/>
      <c r="Z981" s="477"/>
      <c r="AA981" s="394"/>
      <c r="AB981" s="394"/>
    </row>
    <row r="982" spans="8:8" ht="15.75" customHeight="1">
      <c r="A982" s="394"/>
      <c r="B982" s="394"/>
      <c r="C982" s="394"/>
      <c r="D982" s="394"/>
      <c r="G982" s="394"/>
      <c r="H982" s="394"/>
      <c r="I982" s="394"/>
      <c r="J982" s="394"/>
      <c r="K982" s="394"/>
      <c r="L982" s="394"/>
      <c r="M982" s="394"/>
      <c r="N982" s="394"/>
      <c r="O982" s="394"/>
      <c r="P982" s="394"/>
      <c r="Q982" s="475"/>
      <c r="R982" s="475"/>
      <c r="S982" s="394"/>
      <c r="T982" s="394"/>
      <c r="U982" s="394"/>
      <c r="V982" s="394"/>
      <c r="Y982" s="477"/>
      <c r="Z982" s="477"/>
      <c r="AA982" s="394"/>
      <c r="AB982" s="394"/>
    </row>
    <row r="983" spans="8:8" ht="15.75" customHeight="1">
      <c r="A983" s="394"/>
      <c r="B983" s="394"/>
      <c r="C983" s="394"/>
      <c r="D983" s="394"/>
      <c r="G983" s="394"/>
      <c r="H983" s="394"/>
      <c r="I983" s="394"/>
      <c r="J983" s="394"/>
      <c r="K983" s="394"/>
      <c r="L983" s="394"/>
      <c r="M983" s="394"/>
      <c r="N983" s="394"/>
      <c r="O983" s="394"/>
      <c r="P983" s="394"/>
      <c r="Q983" s="475"/>
      <c r="R983" s="475"/>
      <c r="S983" s="394"/>
      <c r="T983" s="394"/>
      <c r="U983" s="394"/>
      <c r="V983" s="394"/>
      <c r="Y983" s="477"/>
      <c r="Z983" s="477"/>
      <c r="AA983" s="394"/>
      <c r="AB983" s="394"/>
    </row>
    <row r="984" spans="8:8" ht="15.75" customHeight="1">
      <c r="A984" s="394"/>
      <c r="B984" s="394"/>
      <c r="C984" s="394"/>
      <c r="D984" s="394"/>
      <c r="G984" s="394"/>
      <c r="H984" s="394"/>
      <c r="I984" s="394"/>
      <c r="J984" s="394"/>
      <c r="K984" s="394"/>
      <c r="L984" s="394"/>
      <c r="M984" s="394"/>
      <c r="N984" s="394"/>
      <c r="O984" s="394"/>
      <c r="P984" s="394"/>
      <c r="Q984" s="475"/>
      <c r="R984" s="475"/>
      <c r="S984" s="394"/>
      <c r="T984" s="394"/>
      <c r="U984" s="394"/>
      <c r="V984" s="394"/>
      <c r="Y984" s="477"/>
      <c r="Z984" s="477"/>
      <c r="AA984" s="394"/>
      <c r="AB984" s="394"/>
    </row>
    <row r="985" spans="8:8" ht="15.75" customHeight="1">
      <c r="A985" s="394"/>
      <c r="B985" s="394"/>
      <c r="C985" s="394"/>
      <c r="D985" s="394"/>
      <c r="G985" s="394"/>
      <c r="H985" s="394"/>
      <c r="I985" s="394"/>
      <c r="J985" s="394"/>
      <c r="K985" s="394"/>
      <c r="L985" s="394"/>
      <c r="M985" s="394"/>
      <c r="N985" s="394"/>
      <c r="O985" s="394"/>
      <c r="P985" s="394"/>
      <c r="Q985" s="475"/>
      <c r="R985" s="475"/>
      <c r="S985" s="394"/>
      <c r="T985" s="394"/>
      <c r="U985" s="394"/>
      <c r="V985" s="394"/>
      <c r="Y985" s="477"/>
      <c r="Z985" s="477"/>
      <c r="AA985" s="394"/>
      <c r="AB985" s="394"/>
    </row>
    <row r="986" spans="8:8" ht="15.75" customHeight="1">
      <c r="A986" s="394"/>
      <c r="B986" s="394"/>
      <c r="C986" s="394"/>
      <c r="D986" s="394"/>
      <c r="G986" s="394"/>
      <c r="H986" s="394"/>
      <c r="I986" s="394"/>
      <c r="J986" s="394"/>
      <c r="K986" s="394"/>
      <c r="L986" s="394"/>
      <c r="M986" s="394"/>
      <c r="N986" s="394"/>
      <c r="O986" s="394"/>
      <c r="P986" s="394"/>
      <c r="Q986" s="475"/>
      <c r="R986" s="475"/>
      <c r="S986" s="394"/>
      <c r="T986" s="394"/>
      <c r="U986" s="394"/>
      <c r="V986" s="394"/>
      <c r="Y986" s="477"/>
      <c r="Z986" s="477"/>
      <c r="AA986" s="394"/>
      <c r="AB986" s="394"/>
    </row>
    <row r="987" spans="8:8" ht="15.75" customHeight="1">
      <c r="A987" s="394"/>
      <c r="B987" s="394"/>
      <c r="C987" s="394"/>
      <c r="D987" s="394"/>
      <c r="G987" s="394"/>
      <c r="H987" s="394"/>
      <c r="I987" s="394"/>
      <c r="J987" s="394"/>
      <c r="K987" s="394"/>
      <c r="L987" s="394"/>
      <c r="M987" s="394"/>
      <c r="N987" s="394"/>
      <c r="O987" s="394"/>
      <c r="P987" s="394"/>
      <c r="Q987" s="475"/>
      <c r="R987" s="475"/>
      <c r="S987" s="394"/>
      <c r="T987" s="394"/>
      <c r="U987" s="394"/>
      <c r="V987" s="394"/>
      <c r="Y987" s="477"/>
      <c r="Z987" s="477"/>
      <c r="AA987" s="394"/>
      <c r="AB987" s="394"/>
    </row>
    <row r="988" spans="8:8" ht="15.75" customHeight="1">
      <c r="A988" s="394"/>
      <c r="B988" s="394"/>
      <c r="C988" s="394"/>
      <c r="D988" s="394"/>
      <c r="G988" s="394"/>
      <c r="H988" s="394"/>
      <c r="I988" s="394"/>
      <c r="J988" s="394"/>
      <c r="K988" s="394"/>
      <c r="L988" s="394"/>
      <c r="M988" s="394"/>
      <c r="N988" s="394"/>
      <c r="O988" s="394"/>
      <c r="P988" s="394"/>
      <c r="Q988" s="475"/>
      <c r="R988" s="475"/>
      <c r="S988" s="394"/>
      <c r="T988" s="394"/>
      <c r="U988" s="394"/>
      <c r="V988" s="394"/>
      <c r="Y988" s="477"/>
      <c r="Z988" s="477"/>
      <c r="AA988" s="394"/>
      <c r="AB988" s="394"/>
    </row>
    <row r="989" spans="8:8" ht="15.75" customHeight="1">
      <c r="A989" s="394"/>
      <c r="B989" s="394"/>
      <c r="C989" s="394"/>
      <c r="D989" s="394"/>
      <c r="G989" s="394"/>
      <c r="H989" s="394"/>
      <c r="I989" s="394"/>
      <c r="J989" s="394"/>
      <c r="K989" s="394"/>
      <c r="L989" s="394"/>
      <c r="M989" s="394"/>
      <c r="N989" s="394"/>
      <c r="O989" s="394"/>
      <c r="P989" s="394"/>
      <c r="Q989" s="475"/>
      <c r="R989" s="475"/>
      <c r="S989" s="394"/>
      <c r="T989" s="394"/>
      <c r="U989" s="394"/>
      <c r="V989" s="394"/>
      <c r="Y989" s="477"/>
      <c r="Z989" s="477"/>
      <c r="AA989" s="394"/>
      <c r="AB989" s="394"/>
    </row>
    <row r="990" spans="8:8" ht="15.75" customHeight="1">
      <c r="A990" s="394"/>
      <c r="B990" s="394"/>
      <c r="C990" s="394"/>
      <c r="D990" s="394"/>
      <c r="G990" s="394"/>
      <c r="H990" s="394"/>
      <c r="I990" s="394"/>
      <c r="J990" s="394"/>
      <c r="K990" s="394"/>
      <c r="L990" s="394"/>
      <c r="M990" s="394"/>
      <c r="N990" s="394"/>
      <c r="O990" s="394"/>
      <c r="P990" s="394"/>
      <c r="Q990" s="475"/>
      <c r="R990" s="475"/>
      <c r="S990" s="394"/>
      <c r="T990" s="394"/>
      <c r="U990" s="394"/>
      <c r="V990" s="394"/>
      <c r="Y990" s="477"/>
      <c r="Z990" s="477"/>
      <c r="AA990" s="394"/>
      <c r="AB990" s="394"/>
    </row>
    <row r="991" spans="8:8" ht="15.75" customHeight="1">
      <c r="A991" s="394"/>
      <c r="B991" s="394"/>
      <c r="C991" s="394"/>
      <c r="D991" s="394"/>
      <c r="G991" s="394"/>
      <c r="H991" s="394"/>
      <c r="I991" s="394"/>
      <c r="J991" s="394"/>
      <c r="K991" s="394"/>
      <c r="L991" s="394"/>
      <c r="M991" s="394"/>
      <c r="N991" s="394"/>
      <c r="O991" s="394"/>
      <c r="P991" s="394"/>
      <c r="Q991" s="475"/>
      <c r="R991" s="475"/>
      <c r="S991" s="394"/>
      <c r="T991" s="394"/>
      <c r="U991" s="394"/>
      <c r="V991" s="394"/>
      <c r="Y991" s="477"/>
      <c r="Z991" s="477"/>
      <c r="AA991" s="394"/>
      <c r="AB991" s="394"/>
    </row>
    <row r="992" spans="8:8" ht="15.75" customHeight="1">
      <c r="A992" s="394"/>
      <c r="B992" s="394"/>
      <c r="C992" s="394"/>
      <c r="D992" s="394"/>
      <c r="G992" s="394"/>
      <c r="H992" s="394"/>
      <c r="I992" s="394"/>
      <c r="J992" s="394"/>
      <c r="K992" s="394"/>
      <c r="L992" s="394"/>
      <c r="M992" s="394"/>
      <c r="N992" s="394"/>
      <c r="O992" s="394"/>
      <c r="P992" s="394"/>
      <c r="Q992" s="475"/>
      <c r="R992" s="475"/>
      <c r="S992" s="394"/>
      <c r="T992" s="394"/>
      <c r="U992" s="394"/>
      <c r="V992" s="394"/>
      <c r="Y992" s="477"/>
      <c r="Z992" s="477"/>
      <c r="AA992" s="394"/>
      <c r="AB992" s="394"/>
    </row>
    <row r="993" spans="8:8" ht="15.75" customHeight="1">
      <c r="A993" s="394"/>
      <c r="B993" s="394"/>
      <c r="C993" s="394"/>
      <c r="D993" s="394"/>
      <c r="G993" s="394"/>
      <c r="H993" s="394"/>
      <c r="I993" s="394"/>
      <c r="J993" s="394"/>
      <c r="K993" s="394"/>
      <c r="L993" s="394"/>
      <c r="M993" s="394"/>
      <c r="N993" s="394"/>
      <c r="O993" s="394"/>
      <c r="P993" s="394"/>
      <c r="Q993" s="475"/>
      <c r="R993" s="475"/>
      <c r="S993" s="394"/>
      <c r="T993" s="394"/>
      <c r="U993" s="394"/>
      <c r="V993" s="394"/>
      <c r="Y993" s="477"/>
      <c r="Z993" s="477"/>
      <c r="AA993" s="394"/>
      <c r="AB993" s="394"/>
    </row>
    <row r="994" spans="8:8" ht="15.75" customHeight="1">
      <c r="A994" s="394"/>
      <c r="B994" s="394"/>
      <c r="C994" s="394"/>
      <c r="D994" s="394"/>
      <c r="G994" s="394"/>
      <c r="H994" s="394"/>
      <c r="I994" s="394"/>
      <c r="J994" s="394"/>
      <c r="K994" s="394"/>
      <c r="L994" s="394"/>
      <c r="M994" s="394"/>
      <c r="N994" s="394"/>
      <c r="O994" s="394"/>
      <c r="P994" s="394"/>
      <c r="Q994" s="475"/>
      <c r="R994" s="475"/>
      <c r="S994" s="394"/>
      <c r="T994" s="394"/>
      <c r="U994" s="394"/>
      <c r="V994" s="394"/>
      <c r="Y994" s="477"/>
      <c r="Z994" s="477"/>
      <c r="AA994" s="394"/>
      <c r="AB994" s="394"/>
    </row>
    <row r="995" spans="8:8" ht="15.75" customHeight="1">
      <c r="A995" s="394"/>
      <c r="B995" s="394"/>
      <c r="C995" s="394"/>
      <c r="D995" s="394"/>
      <c r="G995" s="394"/>
      <c r="H995" s="394"/>
      <c r="I995" s="394"/>
      <c r="J995" s="394"/>
      <c r="K995" s="394"/>
      <c r="L995" s="394"/>
      <c r="M995" s="394"/>
      <c r="N995" s="394"/>
      <c r="O995" s="394"/>
      <c r="P995" s="394"/>
      <c r="Q995" s="475"/>
      <c r="R995" s="475"/>
      <c r="S995" s="394"/>
      <c r="T995" s="394"/>
      <c r="U995" s="394"/>
      <c r="V995" s="394"/>
      <c r="Y995" s="477"/>
      <c r="Z995" s="477"/>
      <c r="AA995" s="394"/>
      <c r="AB995" s="394"/>
    </row>
    <row r="996" spans="8:8" ht="15.75" customHeight="1">
      <c r="A996" s="394"/>
      <c r="B996" s="394"/>
      <c r="C996" s="394"/>
      <c r="D996" s="394"/>
      <c r="G996" s="394"/>
      <c r="H996" s="394"/>
      <c r="I996" s="394"/>
      <c r="J996" s="394"/>
      <c r="K996" s="394"/>
      <c r="L996" s="394"/>
      <c r="M996" s="394"/>
      <c r="N996" s="394"/>
      <c r="O996" s="394"/>
      <c r="P996" s="394"/>
      <c r="Q996" s="475"/>
      <c r="R996" s="475"/>
      <c r="S996" s="394"/>
      <c r="T996" s="394"/>
      <c r="U996" s="394"/>
      <c r="V996" s="394"/>
      <c r="Y996" s="477"/>
      <c r="Z996" s="477"/>
      <c r="AA996" s="394"/>
      <c r="AB996" s="394"/>
    </row>
    <row r="997" spans="8:8" ht="15.75" customHeight="1">
      <c r="A997" s="394"/>
      <c r="B997" s="394"/>
      <c r="C997" s="394"/>
      <c r="D997" s="394"/>
      <c r="G997" s="394"/>
      <c r="H997" s="394"/>
      <c r="I997" s="394"/>
      <c r="J997" s="394"/>
      <c r="K997" s="394"/>
      <c r="L997" s="394"/>
      <c r="M997" s="394"/>
      <c r="N997" s="394"/>
      <c r="O997" s="394"/>
      <c r="P997" s="394"/>
      <c r="Q997" s="475"/>
      <c r="R997" s="475"/>
      <c r="S997" s="394"/>
      <c r="T997" s="394"/>
      <c r="U997" s="394"/>
      <c r="V997" s="394"/>
      <c r="Y997" s="477"/>
      <c r="Z997" s="477"/>
      <c r="AA997" s="394"/>
      <c r="AB997" s="394"/>
    </row>
    <row r="998" spans="8:8" ht="15.75" customHeight="1">
      <c r="A998" s="394"/>
      <c r="B998" s="394"/>
      <c r="C998" s="394"/>
      <c r="D998" s="394"/>
      <c r="G998" s="394"/>
      <c r="H998" s="394"/>
      <c r="I998" s="394"/>
      <c r="J998" s="394"/>
      <c r="K998" s="394"/>
      <c r="L998" s="394"/>
      <c r="M998" s="394"/>
      <c r="N998" s="394"/>
      <c r="O998" s="394"/>
      <c r="P998" s="394"/>
      <c r="Q998" s="475"/>
      <c r="R998" s="475"/>
      <c r="S998" s="394"/>
      <c r="T998" s="394"/>
      <c r="U998" s="394"/>
      <c r="V998" s="394"/>
      <c r="Y998" s="477"/>
      <c r="Z998" s="477"/>
      <c r="AA998" s="394"/>
      <c r="AB998" s="394"/>
    </row>
    <row r="999" spans="8:8" ht="15.75" customHeight="1">
      <c r="A999" s="394"/>
      <c r="B999" s="394"/>
      <c r="C999" s="394"/>
      <c r="D999" s="394"/>
      <c r="G999" s="394"/>
      <c r="H999" s="394"/>
      <c r="I999" s="394"/>
      <c r="J999" s="394"/>
      <c r="K999" s="394"/>
      <c r="L999" s="394"/>
      <c r="M999" s="394"/>
      <c r="N999" s="394"/>
      <c r="O999" s="394"/>
      <c r="P999" s="394"/>
      <c r="Q999" s="475"/>
      <c r="R999" s="475"/>
      <c r="S999" s="394"/>
      <c r="T999" s="394"/>
      <c r="U999" s="394"/>
      <c r="V999" s="394"/>
      <c r="Y999" s="477"/>
      <c r="Z999" s="477"/>
      <c r="AA999" s="394"/>
      <c r="AB999" s="394"/>
    </row>
    <row r="1000" spans="8:8" ht="15.75" customHeight="1">
      <c r="A1000" s="394"/>
      <c r="B1000" s="394"/>
      <c r="C1000" s="394"/>
      <c r="D1000" s="394"/>
      <c r="G1000" s="394"/>
      <c r="H1000" s="394"/>
      <c r="I1000" s="394"/>
      <c r="J1000" s="394"/>
      <c r="K1000" s="394"/>
      <c r="L1000" s="394"/>
      <c r="M1000" s="394"/>
      <c r="N1000" s="394"/>
      <c r="O1000" s="394"/>
      <c r="P1000" s="394"/>
      <c r="Q1000" s="475"/>
      <c r="R1000" s="475"/>
      <c r="S1000" s="394"/>
      <c r="T1000" s="394"/>
      <c r="U1000" s="394"/>
      <c r="V1000" s="394"/>
      <c r="Y1000" s="477"/>
      <c r="Z1000" s="477"/>
      <c r="AA1000" s="394"/>
      <c r="AB1000" s="394"/>
    </row>
  </sheetData>
  <mergeCells count="11">
    <mergeCell ref="U1:V1"/>
    <mergeCell ref="W1:X1"/>
    <mergeCell ref="Y1:Z1"/>
    <mergeCell ref="AA1:AB1"/>
    <mergeCell ref="Q1:R1"/>
    <mergeCell ref="S1:T1"/>
    <mergeCell ref="G1:H1"/>
    <mergeCell ref="I1:J1"/>
    <mergeCell ref="K1:L1"/>
    <mergeCell ref="M1:N1"/>
    <mergeCell ref="O1:P1"/>
  </mergeCells>
  <pageMargins left="0.7" right="0.7" top="0.75" bottom="0.75" header="0.0" footer="0.0"/>
  <pageSetup paperSize="9" fitToWidth="0" fitToHeight="0"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dimension ref="A1:AE1000"/>
  <sheetViews>
    <sheetView workbookViewId="0">
      <selection activeCell="A1" sqref="A1"/>
    </sheetView>
  </sheetViews>
  <sheetFormatPr defaultRowHeight="15.0" customHeight="1" defaultColWidth="14"/>
  <cols>
    <col min="1" max="1" customWidth="1" width="22.285156" style="0"/>
    <col min="2" max="2" customWidth="1" width="6.2851562" style="0"/>
    <col min="3" max="3" customWidth="1" width="29.425781" style="0"/>
    <col min="4" max="4" customWidth="1" width="6.5703125" style="0"/>
    <col min="5" max="6" customWidth="1" width="4.5703125" style="0"/>
    <col min="7" max="7" customWidth="1" width="5.140625" style="0"/>
    <col min="8" max="8" customWidth="1" width="4.5703125" style="0"/>
    <col min="9" max="10" customWidth="1" width="5.140625" style="0"/>
    <col min="11" max="14" customWidth="1" width="4.5703125" style="0"/>
    <col min="15" max="16" customWidth="1" width="6.0" style="0"/>
    <col min="17" max="18" customWidth="1" width="5.140625" style="0"/>
    <col min="19" max="19" customWidth="1" width="4.5703125" style="0"/>
    <col min="20" max="20" customWidth="1" width="5.140625" style="0"/>
    <col min="21" max="21" customWidth="1" width="5.0" style="0"/>
    <col min="22" max="22" customWidth="1" width="5.140625" style="0"/>
    <col min="23" max="24" customWidth="1" width="5.0" style="0"/>
    <col min="25" max="27" customWidth="1" width="4.5703125" style="0"/>
    <col min="28" max="28" customWidth="1" width="5.140625" style="0"/>
  </cols>
  <sheetData>
    <row r="1" spans="8:8" ht="16.5" customHeight="1">
      <c r="A1" s="263" t="s">
        <v>199</v>
      </c>
      <c r="B1" s="604"/>
      <c r="C1" s="535" t="s">
        <v>294</v>
      </c>
      <c r="D1" s="605"/>
      <c r="E1" s="267" t="s">
        <v>201</v>
      </c>
      <c r="F1" s="268"/>
      <c r="G1" s="267" t="s">
        <v>202</v>
      </c>
      <c r="H1" s="268"/>
      <c r="I1" s="267" t="s">
        <v>203</v>
      </c>
      <c r="J1" s="268"/>
      <c r="K1" s="267" t="s">
        <v>204</v>
      </c>
      <c r="L1" s="268"/>
      <c r="M1" s="267" t="s">
        <v>205</v>
      </c>
      <c r="N1" s="268"/>
      <c r="O1" s="267" t="s">
        <v>206</v>
      </c>
      <c r="P1" s="268"/>
      <c r="Q1" s="267" t="s">
        <v>207</v>
      </c>
      <c r="R1" s="268"/>
      <c r="S1" s="267" t="s">
        <v>208</v>
      </c>
      <c r="T1" s="268"/>
      <c r="U1" s="267" t="s">
        <v>209</v>
      </c>
      <c r="V1" s="268"/>
      <c r="W1" s="267" t="s">
        <v>210</v>
      </c>
      <c r="X1" s="268"/>
      <c r="Y1" s="267" t="s">
        <v>211</v>
      </c>
      <c r="Z1" s="268"/>
      <c r="AA1" s="267" t="s">
        <v>212</v>
      </c>
      <c r="AB1" s="269"/>
    </row>
    <row r="2" spans="8:8" ht="16.5" customHeight="1">
      <c r="A2" s="606"/>
      <c r="B2" s="607" t="s">
        <v>164</v>
      </c>
      <c r="C2" s="491" t="s">
        <v>165</v>
      </c>
      <c r="D2" s="490" t="s">
        <v>213</v>
      </c>
      <c r="E2" s="492" t="s">
        <v>214</v>
      </c>
      <c r="F2" s="493" t="s">
        <v>215</v>
      </c>
      <c r="G2" s="493" t="s">
        <v>214</v>
      </c>
      <c r="H2" s="493" t="s">
        <v>215</v>
      </c>
      <c r="I2" s="493" t="s">
        <v>214</v>
      </c>
      <c r="J2" s="493" t="s">
        <v>215</v>
      </c>
      <c r="K2" s="493" t="s">
        <v>214</v>
      </c>
      <c r="L2" s="493" t="s">
        <v>215</v>
      </c>
      <c r="M2" s="494" t="s">
        <v>214</v>
      </c>
      <c r="N2" s="494" t="s">
        <v>215</v>
      </c>
      <c r="O2" s="494" t="s">
        <v>214</v>
      </c>
      <c r="P2" s="494" t="s">
        <v>215</v>
      </c>
      <c r="Q2" s="493" t="s">
        <v>214</v>
      </c>
      <c r="R2" s="493" t="s">
        <v>215</v>
      </c>
      <c r="S2" s="493" t="s">
        <v>214</v>
      </c>
      <c r="T2" s="493" t="s">
        <v>215</v>
      </c>
      <c r="U2" s="493" t="s">
        <v>214</v>
      </c>
      <c r="V2" s="493" t="s">
        <v>215</v>
      </c>
      <c r="W2" s="493" t="s">
        <v>214</v>
      </c>
      <c r="X2" s="493" t="s">
        <v>215</v>
      </c>
      <c r="Y2" s="493" t="s">
        <v>214</v>
      </c>
      <c r="Z2" s="493" t="s">
        <v>215</v>
      </c>
      <c r="AA2" s="493" t="s">
        <v>214</v>
      </c>
      <c r="AB2" s="495" t="s">
        <v>215</v>
      </c>
    </row>
    <row r="3" spans="8:8" ht="16.5" customHeight="1">
      <c r="A3" s="608" t="s">
        <v>45</v>
      </c>
      <c r="B3" s="609">
        <v>1.0</v>
      </c>
      <c r="C3" s="497" t="s">
        <v>217</v>
      </c>
      <c r="D3" s="280">
        <v>92.9</v>
      </c>
      <c r="E3" s="498">
        <f t="shared" si="0" ref="E3:AB3">E25+E47+E69+E91+E113+E135+E157+E179+E201+E223+E245+E267+E289+E311+E333+E355+E377+E399+E421+E443+E465</f>
        <v>8.0</v>
      </c>
      <c r="F3" s="498">
        <f t="shared" si="0"/>
        <v>42.0</v>
      </c>
      <c r="G3" s="498">
        <f t="shared" si="0"/>
        <v>0.0</v>
      </c>
      <c r="H3" s="498">
        <f t="shared" si="0"/>
        <v>0.0</v>
      </c>
      <c r="I3" s="498">
        <f t="shared" si="0"/>
        <v>0.0</v>
      </c>
      <c r="J3" s="498">
        <f t="shared" si="0"/>
        <v>0.0</v>
      </c>
      <c r="K3" s="498">
        <f t="shared" si="0"/>
        <v>0.0</v>
      </c>
      <c r="L3" s="498">
        <f t="shared" si="0"/>
        <v>0.0</v>
      </c>
      <c r="M3" s="498">
        <f t="shared" si="0"/>
        <v>0.0</v>
      </c>
      <c r="N3" s="498">
        <f t="shared" si="0"/>
        <v>0.0</v>
      </c>
      <c r="O3" s="498">
        <f t="shared" si="0"/>
        <v>0.0</v>
      </c>
      <c r="P3" s="498">
        <f t="shared" si="0"/>
        <v>0.0</v>
      </c>
      <c r="Q3" s="498">
        <f t="shared" si="0"/>
        <v>0.0</v>
      </c>
      <c r="R3" s="498">
        <f t="shared" si="0"/>
        <v>0.0</v>
      </c>
      <c r="S3" s="498">
        <f t="shared" si="0"/>
        <v>0.0</v>
      </c>
      <c r="T3" s="498">
        <f t="shared" si="0"/>
        <v>0.0</v>
      </c>
      <c r="U3" s="498">
        <f t="shared" si="0"/>
        <v>0.0</v>
      </c>
      <c r="V3" s="498">
        <f t="shared" si="0"/>
        <v>0.0</v>
      </c>
      <c r="W3" s="498">
        <f t="shared" si="0"/>
        <v>0.0</v>
      </c>
      <c r="X3" s="498">
        <f t="shared" si="0"/>
        <v>0.0</v>
      </c>
      <c r="Y3" s="498">
        <f t="shared" si="0"/>
        <v>0.0</v>
      </c>
      <c r="Z3" s="498">
        <f t="shared" si="0"/>
        <v>0.0</v>
      </c>
      <c r="AA3" s="498">
        <f t="shared" si="0"/>
        <v>0.0</v>
      </c>
      <c r="AB3" s="498">
        <f t="shared" si="0"/>
        <v>0.0</v>
      </c>
    </row>
    <row r="4" spans="8:8" ht="16.5" customHeight="1">
      <c r="A4" s="610"/>
      <c r="B4" s="611">
        <v>2.0</v>
      </c>
      <c r="C4" s="500" t="s">
        <v>218</v>
      </c>
      <c r="D4" s="289">
        <v>154.38</v>
      </c>
      <c r="E4" s="498">
        <f t="shared" si="1" ref="E4:AB4">E26+E48+E70+E92+E114+E136+E158+E180+E202+E224+E246+E268+E290+E312+E334+E356+E378+E400+E422+E444+E466</f>
        <v>79.0</v>
      </c>
      <c r="F4" s="498">
        <f t="shared" si="1"/>
        <v>188.0</v>
      </c>
      <c r="G4" s="498">
        <f t="shared" si="1"/>
        <v>0.0</v>
      </c>
      <c r="H4" s="498">
        <f t="shared" si="1"/>
        <v>0.0</v>
      </c>
      <c r="I4" s="498">
        <f t="shared" si="1"/>
        <v>0.0</v>
      </c>
      <c r="J4" s="498">
        <f t="shared" si="1"/>
        <v>0.0</v>
      </c>
      <c r="K4" s="498">
        <f t="shared" si="1"/>
        <v>0.0</v>
      </c>
      <c r="L4" s="498">
        <f t="shared" si="1"/>
        <v>0.0</v>
      </c>
      <c r="M4" s="498">
        <f t="shared" si="1"/>
        <v>0.0</v>
      </c>
      <c r="N4" s="498">
        <f t="shared" si="1"/>
        <v>0.0</v>
      </c>
      <c r="O4" s="498">
        <f t="shared" si="1"/>
        <v>0.0</v>
      </c>
      <c r="P4" s="498">
        <f t="shared" si="1"/>
        <v>0.0</v>
      </c>
      <c r="Q4" s="498">
        <f t="shared" si="1"/>
        <v>0.0</v>
      </c>
      <c r="R4" s="498">
        <f t="shared" si="1"/>
        <v>0.0</v>
      </c>
      <c r="S4" s="498">
        <f t="shared" si="1"/>
        <v>0.0</v>
      </c>
      <c r="T4" s="498">
        <f t="shared" si="1"/>
        <v>0.0</v>
      </c>
      <c r="U4" s="498">
        <f t="shared" si="1"/>
        <v>0.0</v>
      </c>
      <c r="V4" s="498">
        <f t="shared" si="1"/>
        <v>0.0</v>
      </c>
      <c r="W4" s="498">
        <f t="shared" si="1"/>
        <v>0.0</v>
      </c>
      <c r="X4" s="498">
        <f t="shared" si="1"/>
        <v>0.0</v>
      </c>
      <c r="Y4" s="498">
        <f t="shared" si="1"/>
        <v>0.0</v>
      </c>
      <c r="Z4" s="498">
        <f t="shared" si="1"/>
        <v>0.0</v>
      </c>
      <c r="AA4" s="498">
        <f t="shared" si="1"/>
        <v>0.0</v>
      </c>
      <c r="AB4" s="498">
        <f t="shared" si="1"/>
        <v>0.0</v>
      </c>
    </row>
    <row r="5" spans="8:8" ht="16.5" customHeight="1">
      <c r="A5" s="612"/>
      <c r="B5" s="611">
        <v>3.0</v>
      </c>
      <c r="C5" s="500" t="s">
        <v>178</v>
      </c>
      <c r="D5" s="289">
        <v>283.73</v>
      </c>
      <c r="E5" s="498">
        <f t="shared" si="2" ref="E5:AB5">E27+E49+E71+E93+E115+E137+E159+E181+E203+E225+E247+E269+E291+E313+E335+E357+E379+E401+E423+E445+E467</f>
        <v>212.0</v>
      </c>
      <c r="F5" s="498">
        <f t="shared" si="2"/>
        <v>274.0</v>
      </c>
      <c r="G5" s="498">
        <f t="shared" si="2"/>
        <v>0.0</v>
      </c>
      <c r="H5" s="498">
        <f t="shared" si="2"/>
        <v>0.0</v>
      </c>
      <c r="I5" s="498">
        <f t="shared" si="2"/>
        <v>0.0</v>
      </c>
      <c r="J5" s="498">
        <f t="shared" si="2"/>
        <v>0.0</v>
      </c>
      <c r="K5" s="498">
        <f t="shared" si="2"/>
        <v>0.0</v>
      </c>
      <c r="L5" s="498">
        <f t="shared" si="2"/>
        <v>0.0</v>
      </c>
      <c r="M5" s="498">
        <f t="shared" si="2"/>
        <v>0.0</v>
      </c>
      <c r="N5" s="498">
        <f t="shared" si="2"/>
        <v>0.0</v>
      </c>
      <c r="O5" s="498">
        <f t="shared" si="2"/>
        <v>0.0</v>
      </c>
      <c r="P5" s="498">
        <f t="shared" si="2"/>
        <v>0.0</v>
      </c>
      <c r="Q5" s="498">
        <f t="shared" si="2"/>
        <v>0.0</v>
      </c>
      <c r="R5" s="498">
        <f t="shared" si="2"/>
        <v>0.0</v>
      </c>
      <c r="S5" s="498">
        <f t="shared" si="2"/>
        <v>0.0</v>
      </c>
      <c r="T5" s="498">
        <f t="shared" si="2"/>
        <v>0.0</v>
      </c>
      <c r="U5" s="498">
        <f t="shared" si="2"/>
        <v>0.0</v>
      </c>
      <c r="V5" s="498">
        <f t="shared" si="2"/>
        <v>0.0</v>
      </c>
      <c r="W5" s="498">
        <f t="shared" si="2"/>
        <v>0.0</v>
      </c>
      <c r="X5" s="498">
        <f t="shared" si="2"/>
        <v>0.0</v>
      </c>
      <c r="Y5" s="498">
        <f t="shared" si="2"/>
        <v>0.0</v>
      </c>
      <c r="Z5" s="498">
        <f t="shared" si="2"/>
        <v>0.0</v>
      </c>
      <c r="AA5" s="498">
        <f t="shared" si="2"/>
        <v>0.0</v>
      </c>
      <c r="AB5" s="498">
        <f t="shared" si="2"/>
        <v>0.0</v>
      </c>
    </row>
    <row r="6" spans="8:8" ht="16.5" customHeight="1">
      <c r="A6" s="612"/>
      <c r="B6" s="611">
        <v>4.0</v>
      </c>
      <c r="C6" s="500" t="s">
        <v>179</v>
      </c>
      <c r="D6" s="289">
        <v>344.75</v>
      </c>
      <c r="E6" s="498">
        <f t="shared" si="3" ref="E6:AB6">E28+E50+E72+E94+E116+E138+E160+E182+E204+E226+E248+E270+E292+E314+E336+E358+E380+E402+E424+E446+E468</f>
        <v>135.0</v>
      </c>
      <c r="F6" s="498">
        <f t="shared" si="3"/>
        <v>244.0</v>
      </c>
      <c r="G6" s="498">
        <f t="shared" si="3"/>
        <v>0.0</v>
      </c>
      <c r="H6" s="498">
        <f t="shared" si="3"/>
        <v>0.0</v>
      </c>
      <c r="I6" s="498">
        <f t="shared" si="3"/>
        <v>0.0</v>
      </c>
      <c r="J6" s="498">
        <f t="shared" si="3"/>
        <v>0.0</v>
      </c>
      <c r="K6" s="498">
        <f t="shared" si="3"/>
        <v>0.0</v>
      </c>
      <c r="L6" s="498">
        <f t="shared" si="3"/>
        <v>0.0</v>
      </c>
      <c r="M6" s="498">
        <f t="shared" si="3"/>
        <v>0.0</v>
      </c>
      <c r="N6" s="498">
        <f t="shared" si="3"/>
        <v>0.0</v>
      </c>
      <c r="O6" s="498">
        <f t="shared" si="3"/>
        <v>0.0</v>
      </c>
      <c r="P6" s="498">
        <f t="shared" si="3"/>
        <v>0.0</v>
      </c>
      <c r="Q6" s="498">
        <f t="shared" si="3"/>
        <v>0.0</v>
      </c>
      <c r="R6" s="498">
        <f t="shared" si="3"/>
        <v>0.0</v>
      </c>
      <c r="S6" s="498">
        <f t="shared" si="3"/>
        <v>0.0</v>
      </c>
      <c r="T6" s="498">
        <f t="shared" si="3"/>
        <v>0.0</v>
      </c>
      <c r="U6" s="498">
        <f t="shared" si="3"/>
        <v>0.0</v>
      </c>
      <c r="V6" s="498">
        <f t="shared" si="3"/>
        <v>0.0</v>
      </c>
      <c r="W6" s="498">
        <f t="shared" si="3"/>
        <v>0.0</v>
      </c>
      <c r="X6" s="498">
        <f t="shared" si="3"/>
        <v>0.0</v>
      </c>
      <c r="Y6" s="498">
        <f t="shared" si="3"/>
        <v>0.0</v>
      </c>
      <c r="Z6" s="498">
        <f t="shared" si="3"/>
        <v>0.0</v>
      </c>
      <c r="AA6" s="498">
        <f t="shared" si="3"/>
        <v>0.0</v>
      </c>
      <c r="AB6" s="498">
        <f t="shared" si="3"/>
        <v>0.0</v>
      </c>
    </row>
    <row r="7" spans="8:8" ht="16.5" customHeight="1">
      <c r="A7" s="612"/>
      <c r="B7" s="611">
        <v>5.0</v>
      </c>
      <c r="C7" s="500" t="s">
        <v>175</v>
      </c>
      <c r="D7" s="289">
        <v>208.06</v>
      </c>
      <c r="E7" s="498">
        <f t="shared" si="4" ref="E7:AB7">E29+E51+E73+E95+E117+E139+E161+E183+E205+E227+E249+E271+E293+E315+E337+E359+E381+E403+E425+E447+E469</f>
        <v>94.0</v>
      </c>
      <c r="F7" s="498">
        <f t="shared" si="4"/>
        <v>277.0</v>
      </c>
      <c r="G7" s="498">
        <f t="shared" si="4"/>
        <v>0.0</v>
      </c>
      <c r="H7" s="498">
        <f t="shared" si="4"/>
        <v>0.0</v>
      </c>
      <c r="I7" s="498">
        <f t="shared" si="4"/>
        <v>0.0</v>
      </c>
      <c r="J7" s="498">
        <f t="shared" si="4"/>
        <v>0.0</v>
      </c>
      <c r="K7" s="498">
        <f t="shared" si="4"/>
        <v>0.0</v>
      </c>
      <c r="L7" s="498">
        <f t="shared" si="4"/>
        <v>0.0</v>
      </c>
      <c r="M7" s="498">
        <f t="shared" si="4"/>
        <v>0.0</v>
      </c>
      <c r="N7" s="498">
        <f t="shared" si="4"/>
        <v>0.0</v>
      </c>
      <c r="O7" s="498">
        <f t="shared" si="4"/>
        <v>0.0</v>
      </c>
      <c r="P7" s="498">
        <f t="shared" si="4"/>
        <v>0.0</v>
      </c>
      <c r="Q7" s="498">
        <f t="shared" si="4"/>
        <v>0.0</v>
      </c>
      <c r="R7" s="498">
        <f t="shared" si="4"/>
        <v>0.0</v>
      </c>
      <c r="S7" s="498">
        <f t="shared" si="4"/>
        <v>0.0</v>
      </c>
      <c r="T7" s="498">
        <f t="shared" si="4"/>
        <v>0.0</v>
      </c>
      <c r="U7" s="498">
        <f t="shared" si="4"/>
        <v>0.0</v>
      </c>
      <c r="V7" s="498">
        <f t="shared" si="4"/>
        <v>0.0</v>
      </c>
      <c r="W7" s="498">
        <f t="shared" si="4"/>
        <v>0.0</v>
      </c>
      <c r="X7" s="498">
        <f t="shared" si="4"/>
        <v>0.0</v>
      </c>
      <c r="Y7" s="498">
        <f t="shared" si="4"/>
        <v>0.0</v>
      </c>
      <c r="Z7" s="498">
        <f t="shared" si="4"/>
        <v>0.0</v>
      </c>
      <c r="AA7" s="498">
        <f t="shared" si="4"/>
        <v>0.0</v>
      </c>
      <c r="AB7" s="498">
        <f t="shared" si="4"/>
        <v>0.0</v>
      </c>
    </row>
    <row r="8" spans="8:8" ht="16.5" customHeight="1">
      <c r="A8" s="612"/>
      <c r="B8" s="611">
        <v>6.0</v>
      </c>
      <c r="C8" s="500" t="s">
        <v>176</v>
      </c>
      <c r="D8" s="289">
        <v>399.65</v>
      </c>
      <c r="E8" s="498">
        <f t="shared" si="5" ref="E8:AB8">E30+E52+E74+E96+E118+E140+E162+E184+E206+E228+E250+E272+E294+E316+E338+E360+E382+E404+E426+E448+E470</f>
        <v>181.0</v>
      </c>
      <c r="F8" s="498">
        <f t="shared" si="5"/>
        <v>328.0</v>
      </c>
      <c r="G8" s="498">
        <f t="shared" si="5"/>
        <v>0.0</v>
      </c>
      <c r="H8" s="498">
        <f t="shared" si="5"/>
        <v>0.0</v>
      </c>
      <c r="I8" s="498">
        <f t="shared" si="5"/>
        <v>0.0</v>
      </c>
      <c r="J8" s="498">
        <f t="shared" si="5"/>
        <v>0.0</v>
      </c>
      <c r="K8" s="498">
        <f t="shared" si="5"/>
        <v>0.0</v>
      </c>
      <c r="L8" s="498">
        <f t="shared" si="5"/>
        <v>0.0</v>
      </c>
      <c r="M8" s="498">
        <f t="shared" si="5"/>
        <v>0.0</v>
      </c>
      <c r="N8" s="498">
        <f t="shared" si="5"/>
        <v>0.0</v>
      </c>
      <c r="O8" s="498">
        <f t="shared" si="5"/>
        <v>0.0</v>
      </c>
      <c r="P8" s="498">
        <f t="shared" si="5"/>
        <v>0.0</v>
      </c>
      <c r="Q8" s="498">
        <f t="shared" si="5"/>
        <v>0.0</v>
      </c>
      <c r="R8" s="498">
        <f t="shared" si="5"/>
        <v>0.0</v>
      </c>
      <c r="S8" s="498">
        <f t="shared" si="5"/>
        <v>0.0</v>
      </c>
      <c r="T8" s="498">
        <f t="shared" si="5"/>
        <v>0.0</v>
      </c>
      <c r="U8" s="498">
        <f t="shared" si="5"/>
        <v>0.0</v>
      </c>
      <c r="V8" s="498">
        <f t="shared" si="5"/>
        <v>0.0</v>
      </c>
      <c r="W8" s="498">
        <f t="shared" si="5"/>
        <v>0.0</v>
      </c>
      <c r="X8" s="498">
        <f t="shared" si="5"/>
        <v>0.0</v>
      </c>
      <c r="Y8" s="498">
        <f t="shared" si="5"/>
        <v>0.0</v>
      </c>
      <c r="Z8" s="498">
        <f t="shared" si="5"/>
        <v>0.0</v>
      </c>
      <c r="AA8" s="498">
        <f t="shared" si="5"/>
        <v>0.0</v>
      </c>
      <c r="AB8" s="498">
        <f t="shared" si="5"/>
        <v>0.0</v>
      </c>
    </row>
    <row r="9" spans="8:8" ht="16.5" customHeight="1">
      <c r="A9" s="612"/>
      <c r="B9" s="611">
        <v>7.0</v>
      </c>
      <c r="C9" s="500" t="s">
        <v>174</v>
      </c>
      <c r="D9" s="289">
        <v>228.82</v>
      </c>
      <c r="E9" s="498">
        <f t="shared" si="6" ref="E9:AB9">E31+E53+E75+E97+E119+E141+E163+E185+E207+E229+E251+E273+E295+E317+E339+E361+E383+E405+E427+E449+E471</f>
        <v>1009.0</v>
      </c>
      <c r="F9" s="498">
        <f t="shared" si="6"/>
        <v>1262.0</v>
      </c>
      <c r="G9" s="498">
        <f t="shared" si="6"/>
        <v>0.0</v>
      </c>
      <c r="H9" s="498">
        <f t="shared" si="6"/>
        <v>0.0</v>
      </c>
      <c r="I9" s="498">
        <f t="shared" si="6"/>
        <v>0.0</v>
      </c>
      <c r="J9" s="498">
        <f t="shared" si="6"/>
        <v>0.0</v>
      </c>
      <c r="K9" s="498">
        <f t="shared" si="6"/>
        <v>0.0</v>
      </c>
      <c r="L9" s="498">
        <f t="shared" si="6"/>
        <v>0.0</v>
      </c>
      <c r="M9" s="498">
        <f t="shared" si="6"/>
        <v>0.0</v>
      </c>
      <c r="N9" s="498">
        <f t="shared" si="6"/>
        <v>0.0</v>
      </c>
      <c r="O9" s="498">
        <f t="shared" si="6"/>
        <v>0.0</v>
      </c>
      <c r="P9" s="498">
        <f t="shared" si="6"/>
        <v>0.0</v>
      </c>
      <c r="Q9" s="498">
        <f t="shared" si="6"/>
        <v>0.0</v>
      </c>
      <c r="R9" s="498">
        <f t="shared" si="6"/>
        <v>0.0</v>
      </c>
      <c r="S9" s="498">
        <f t="shared" si="6"/>
        <v>0.0</v>
      </c>
      <c r="T9" s="498">
        <f t="shared" si="6"/>
        <v>0.0</v>
      </c>
      <c r="U9" s="498">
        <f t="shared" si="6"/>
        <v>0.0</v>
      </c>
      <c r="V9" s="498">
        <f t="shared" si="6"/>
        <v>0.0</v>
      </c>
      <c r="W9" s="498">
        <f t="shared" si="6"/>
        <v>0.0</v>
      </c>
      <c r="X9" s="498">
        <f t="shared" si="6"/>
        <v>0.0</v>
      </c>
      <c r="Y9" s="498">
        <f t="shared" si="6"/>
        <v>0.0</v>
      </c>
      <c r="Z9" s="498">
        <f t="shared" si="6"/>
        <v>0.0</v>
      </c>
      <c r="AA9" s="498">
        <f t="shared" si="6"/>
        <v>0.0</v>
      </c>
      <c r="AB9" s="498">
        <f t="shared" si="6"/>
        <v>0.0</v>
      </c>
    </row>
    <row r="10" spans="8:8" ht="16.5" customHeight="1">
      <c r="A10" s="612"/>
      <c r="B10" s="611">
        <v>8.0</v>
      </c>
      <c r="C10" s="500" t="s">
        <v>177</v>
      </c>
      <c r="D10" s="289">
        <v>402.71</v>
      </c>
      <c r="E10" s="498">
        <f t="shared" si="7" ref="E10:AB10">E32+E54+E76+E98+E120+E142+E164+E186+E208+E230+E252+E274+E296+E318+E340+E362+E384+E406+E428+E450+E472</f>
        <v>0.0</v>
      </c>
      <c r="F10" s="498">
        <f t="shared" si="7"/>
        <v>68.0</v>
      </c>
      <c r="G10" s="498">
        <f t="shared" si="7"/>
        <v>0.0</v>
      </c>
      <c r="H10" s="498">
        <f t="shared" si="7"/>
        <v>0.0</v>
      </c>
      <c r="I10" s="498">
        <f t="shared" si="7"/>
        <v>0.0</v>
      </c>
      <c r="J10" s="498">
        <f t="shared" si="7"/>
        <v>0.0</v>
      </c>
      <c r="K10" s="498">
        <f t="shared" si="7"/>
        <v>0.0</v>
      </c>
      <c r="L10" s="498">
        <f t="shared" si="7"/>
        <v>0.0</v>
      </c>
      <c r="M10" s="498">
        <f t="shared" si="7"/>
        <v>0.0</v>
      </c>
      <c r="N10" s="498">
        <f t="shared" si="7"/>
        <v>0.0</v>
      </c>
      <c r="O10" s="498">
        <f t="shared" si="7"/>
        <v>0.0</v>
      </c>
      <c r="P10" s="498">
        <f t="shared" si="7"/>
        <v>0.0</v>
      </c>
      <c r="Q10" s="498">
        <f t="shared" si="7"/>
        <v>0.0</v>
      </c>
      <c r="R10" s="498">
        <f t="shared" si="7"/>
        <v>0.0</v>
      </c>
      <c r="S10" s="498">
        <f t="shared" si="7"/>
        <v>0.0</v>
      </c>
      <c r="T10" s="498">
        <f t="shared" si="7"/>
        <v>0.0</v>
      </c>
      <c r="U10" s="498">
        <f t="shared" si="7"/>
        <v>0.0</v>
      </c>
      <c r="V10" s="498">
        <f t="shared" si="7"/>
        <v>0.0</v>
      </c>
      <c r="W10" s="498">
        <f t="shared" si="7"/>
        <v>0.0</v>
      </c>
      <c r="X10" s="498">
        <f t="shared" si="7"/>
        <v>0.0</v>
      </c>
      <c r="Y10" s="498">
        <f t="shared" si="7"/>
        <v>0.0</v>
      </c>
      <c r="Z10" s="498">
        <f t="shared" si="7"/>
        <v>0.0</v>
      </c>
      <c r="AA10" s="498">
        <f t="shared" si="7"/>
        <v>0.0</v>
      </c>
      <c r="AB10" s="498">
        <f t="shared" si="7"/>
        <v>0.0</v>
      </c>
    </row>
    <row r="11" spans="8:8" ht="16.5" customHeight="1">
      <c r="A11" s="612"/>
      <c r="B11" s="611">
        <v>9.0</v>
      </c>
      <c r="C11" s="500" t="s">
        <v>172</v>
      </c>
      <c r="D11" s="289">
        <v>250.17</v>
      </c>
      <c r="E11" s="498">
        <f t="shared" si="8" ref="E11:AB11">E33+E55+E77+E99+E121+E143+E165+E187+E209+E231+E253+E275+E297+E319+E341+E363+E385+E407+E429+E451+E473</f>
        <v>78.0</v>
      </c>
      <c r="F11" s="498">
        <f t="shared" si="8"/>
        <v>193.0</v>
      </c>
      <c r="G11" s="498">
        <f t="shared" si="8"/>
        <v>0.0</v>
      </c>
      <c r="H11" s="498">
        <f t="shared" si="8"/>
        <v>0.0</v>
      </c>
      <c r="I11" s="498">
        <f t="shared" si="8"/>
        <v>0.0</v>
      </c>
      <c r="J11" s="498">
        <f t="shared" si="8"/>
        <v>0.0</v>
      </c>
      <c r="K11" s="498">
        <f t="shared" si="8"/>
        <v>0.0</v>
      </c>
      <c r="L11" s="498">
        <f t="shared" si="8"/>
        <v>0.0</v>
      </c>
      <c r="M11" s="498">
        <f t="shared" si="8"/>
        <v>0.0</v>
      </c>
      <c r="N11" s="498">
        <f t="shared" si="8"/>
        <v>0.0</v>
      </c>
      <c r="O11" s="498">
        <f t="shared" si="8"/>
        <v>0.0</v>
      </c>
      <c r="P11" s="498">
        <f t="shared" si="8"/>
        <v>0.0</v>
      </c>
      <c r="Q11" s="498">
        <f t="shared" si="8"/>
        <v>0.0</v>
      </c>
      <c r="R11" s="498">
        <f t="shared" si="8"/>
        <v>0.0</v>
      </c>
      <c r="S11" s="498">
        <f t="shared" si="8"/>
        <v>0.0</v>
      </c>
      <c r="T11" s="498">
        <f t="shared" si="8"/>
        <v>0.0</v>
      </c>
      <c r="U11" s="498">
        <f t="shared" si="8"/>
        <v>0.0</v>
      </c>
      <c r="V11" s="498">
        <f t="shared" si="8"/>
        <v>0.0</v>
      </c>
      <c r="W11" s="498">
        <f t="shared" si="8"/>
        <v>0.0</v>
      </c>
      <c r="X11" s="498">
        <f t="shared" si="8"/>
        <v>0.0</v>
      </c>
      <c r="Y11" s="498">
        <f t="shared" si="8"/>
        <v>0.0</v>
      </c>
      <c r="Z11" s="498">
        <f t="shared" si="8"/>
        <v>0.0</v>
      </c>
      <c r="AA11" s="498">
        <f t="shared" si="8"/>
        <v>0.0</v>
      </c>
      <c r="AB11" s="498">
        <f t="shared" si="8"/>
        <v>0.0</v>
      </c>
    </row>
    <row r="12" spans="8:8" ht="16.5" customHeight="1">
      <c r="A12" s="612"/>
      <c r="B12" s="611">
        <v>10.0</v>
      </c>
      <c r="C12" s="500" t="s">
        <v>173</v>
      </c>
      <c r="D12" s="289">
        <v>250.17</v>
      </c>
      <c r="E12" s="498">
        <f t="shared" si="9" ref="E12:AB12">E34+E56+E78+E100+E122+E144+E166+E188+E210+E232+E254+E276+E298+E320+E342+E364+E386+E408+E430+E452+E474</f>
        <v>60.0</v>
      </c>
      <c r="F12" s="498">
        <f t="shared" si="9"/>
        <v>183.0</v>
      </c>
      <c r="G12" s="498">
        <f t="shared" si="9"/>
        <v>0.0</v>
      </c>
      <c r="H12" s="498">
        <f t="shared" si="9"/>
        <v>0.0</v>
      </c>
      <c r="I12" s="498">
        <f t="shared" si="9"/>
        <v>0.0</v>
      </c>
      <c r="J12" s="498">
        <f t="shared" si="9"/>
        <v>0.0</v>
      </c>
      <c r="K12" s="498">
        <f t="shared" si="9"/>
        <v>0.0</v>
      </c>
      <c r="L12" s="498">
        <f t="shared" si="9"/>
        <v>0.0</v>
      </c>
      <c r="M12" s="498">
        <f t="shared" si="9"/>
        <v>0.0</v>
      </c>
      <c r="N12" s="498">
        <f t="shared" si="9"/>
        <v>0.0</v>
      </c>
      <c r="O12" s="498">
        <f t="shared" si="9"/>
        <v>0.0</v>
      </c>
      <c r="P12" s="498">
        <f t="shared" si="9"/>
        <v>0.0</v>
      </c>
      <c r="Q12" s="498">
        <f t="shared" si="9"/>
        <v>0.0</v>
      </c>
      <c r="R12" s="498">
        <f t="shared" si="9"/>
        <v>0.0</v>
      </c>
      <c r="S12" s="498">
        <f t="shared" si="9"/>
        <v>0.0</v>
      </c>
      <c r="T12" s="498">
        <f t="shared" si="9"/>
        <v>0.0</v>
      </c>
      <c r="U12" s="498">
        <f t="shared" si="9"/>
        <v>0.0</v>
      </c>
      <c r="V12" s="498">
        <f t="shared" si="9"/>
        <v>0.0</v>
      </c>
      <c r="W12" s="498">
        <f t="shared" si="9"/>
        <v>0.0</v>
      </c>
      <c r="X12" s="498">
        <f t="shared" si="9"/>
        <v>0.0</v>
      </c>
      <c r="Y12" s="498">
        <f t="shared" si="9"/>
        <v>0.0</v>
      </c>
      <c r="Z12" s="498">
        <f t="shared" si="9"/>
        <v>0.0</v>
      </c>
      <c r="AA12" s="498">
        <f t="shared" si="9"/>
        <v>0.0</v>
      </c>
      <c r="AB12" s="498">
        <f t="shared" si="9"/>
        <v>0.0</v>
      </c>
    </row>
    <row r="13" spans="8:8" ht="16.5" customHeight="1">
      <c r="A13" s="612"/>
      <c r="B13" s="611">
        <v>11.0</v>
      </c>
      <c r="C13" s="500" t="s">
        <v>219</v>
      </c>
      <c r="D13" s="289">
        <v>228.82</v>
      </c>
      <c r="E13" s="498">
        <f t="shared" si="10" ref="E13:AB13">E35+E57+E79+E101+E123+E145+E167+E189+E211+E233+E255+E277+E299+E321+E343+E365+E387+E409+E431+E453+E475</f>
        <v>11.0</v>
      </c>
      <c r="F13" s="498">
        <f t="shared" si="10"/>
        <v>17.0</v>
      </c>
      <c r="G13" s="498">
        <f t="shared" si="10"/>
        <v>0.0</v>
      </c>
      <c r="H13" s="498">
        <f t="shared" si="10"/>
        <v>0.0</v>
      </c>
      <c r="I13" s="498">
        <f t="shared" si="10"/>
        <v>0.0</v>
      </c>
      <c r="J13" s="498">
        <f t="shared" si="10"/>
        <v>0.0</v>
      </c>
      <c r="K13" s="498">
        <f t="shared" si="10"/>
        <v>0.0</v>
      </c>
      <c r="L13" s="498">
        <f t="shared" si="10"/>
        <v>0.0</v>
      </c>
      <c r="M13" s="498">
        <f t="shared" si="10"/>
        <v>0.0</v>
      </c>
      <c r="N13" s="498">
        <f t="shared" si="10"/>
        <v>0.0</v>
      </c>
      <c r="O13" s="498">
        <f t="shared" si="10"/>
        <v>0.0</v>
      </c>
      <c r="P13" s="498">
        <f t="shared" si="10"/>
        <v>0.0</v>
      </c>
      <c r="Q13" s="498">
        <f t="shared" si="10"/>
        <v>0.0</v>
      </c>
      <c r="R13" s="498">
        <f t="shared" si="10"/>
        <v>0.0</v>
      </c>
      <c r="S13" s="498">
        <f t="shared" si="10"/>
        <v>0.0</v>
      </c>
      <c r="T13" s="498">
        <f t="shared" si="10"/>
        <v>0.0</v>
      </c>
      <c r="U13" s="498">
        <f t="shared" si="10"/>
        <v>0.0</v>
      </c>
      <c r="V13" s="498">
        <f t="shared" si="10"/>
        <v>0.0</v>
      </c>
      <c r="W13" s="498">
        <f t="shared" si="10"/>
        <v>0.0</v>
      </c>
      <c r="X13" s="498">
        <f t="shared" si="10"/>
        <v>0.0</v>
      </c>
      <c r="Y13" s="498">
        <f t="shared" si="10"/>
        <v>0.0</v>
      </c>
      <c r="Z13" s="498">
        <f t="shared" si="10"/>
        <v>0.0</v>
      </c>
      <c r="AA13" s="498">
        <f t="shared" si="10"/>
        <v>0.0</v>
      </c>
      <c r="AB13" s="498">
        <f t="shared" si="10"/>
        <v>0.0</v>
      </c>
    </row>
    <row r="14" spans="8:8" ht="16.5" customHeight="1">
      <c r="A14" s="612"/>
      <c r="B14" s="611">
        <v>12.0</v>
      </c>
      <c r="C14" s="500" t="s">
        <v>181</v>
      </c>
      <c r="D14" s="289">
        <v>56.38</v>
      </c>
      <c r="E14" s="498">
        <f t="shared" si="11" ref="E14:AB14">E36+E58+E80+E102+E124+E146+E168+E190+E212+E234+E256+E278+E300+E322+E344+E366+E388+E410+E432+E454+E476</f>
        <v>259.0</v>
      </c>
      <c r="F14" s="498">
        <f t="shared" si="11"/>
        <v>333.0</v>
      </c>
      <c r="G14" s="498">
        <f t="shared" si="11"/>
        <v>0.0</v>
      </c>
      <c r="H14" s="498">
        <f t="shared" si="11"/>
        <v>0.0</v>
      </c>
      <c r="I14" s="498">
        <f t="shared" si="11"/>
        <v>0.0</v>
      </c>
      <c r="J14" s="498">
        <f t="shared" si="11"/>
        <v>0.0</v>
      </c>
      <c r="K14" s="498">
        <f t="shared" si="11"/>
        <v>0.0</v>
      </c>
      <c r="L14" s="498">
        <f t="shared" si="11"/>
        <v>0.0</v>
      </c>
      <c r="M14" s="498">
        <f t="shared" si="11"/>
        <v>0.0</v>
      </c>
      <c r="N14" s="498">
        <f t="shared" si="11"/>
        <v>0.0</v>
      </c>
      <c r="O14" s="498">
        <f t="shared" si="11"/>
        <v>0.0</v>
      </c>
      <c r="P14" s="498">
        <f t="shared" si="11"/>
        <v>0.0</v>
      </c>
      <c r="Q14" s="498">
        <f t="shared" si="11"/>
        <v>0.0</v>
      </c>
      <c r="R14" s="498">
        <f t="shared" si="11"/>
        <v>0.0</v>
      </c>
      <c r="S14" s="498">
        <f t="shared" si="11"/>
        <v>0.0</v>
      </c>
      <c r="T14" s="498">
        <f t="shared" si="11"/>
        <v>0.0</v>
      </c>
      <c r="U14" s="498">
        <f t="shared" si="11"/>
        <v>0.0</v>
      </c>
      <c r="V14" s="498">
        <f t="shared" si="11"/>
        <v>0.0</v>
      </c>
      <c r="W14" s="498">
        <f t="shared" si="11"/>
        <v>0.0</v>
      </c>
      <c r="X14" s="498">
        <f t="shared" si="11"/>
        <v>0.0</v>
      </c>
      <c r="Y14" s="498">
        <f t="shared" si="11"/>
        <v>0.0</v>
      </c>
      <c r="Z14" s="498">
        <f t="shared" si="11"/>
        <v>0.0</v>
      </c>
      <c r="AA14" s="498">
        <f t="shared" si="11"/>
        <v>0.0</v>
      </c>
      <c r="AB14" s="498">
        <f t="shared" si="11"/>
        <v>0.0</v>
      </c>
    </row>
    <row r="15" spans="8:8" ht="16.5" customHeight="1">
      <c r="A15" s="612"/>
      <c r="B15" s="611">
        <v>13.0</v>
      </c>
      <c r="C15" s="500" t="s">
        <v>220</v>
      </c>
      <c r="D15" s="289">
        <v>70.14</v>
      </c>
      <c r="E15" s="498">
        <f t="shared" si="12" ref="E15:AB15">E37+E59+E81+E103+E125+E147+E169+E191+E213+E235+E257+E279+E301+E323+E345+E367+E389+E411+E433+E455+E477</f>
        <v>498.0</v>
      </c>
      <c r="F15" s="498">
        <f t="shared" si="12"/>
        <v>553.0</v>
      </c>
      <c r="G15" s="498">
        <f t="shared" si="12"/>
        <v>0.0</v>
      </c>
      <c r="H15" s="498">
        <f t="shared" si="12"/>
        <v>0.0</v>
      </c>
      <c r="I15" s="498">
        <f t="shared" si="12"/>
        <v>0.0</v>
      </c>
      <c r="J15" s="498">
        <f t="shared" si="12"/>
        <v>0.0</v>
      </c>
      <c r="K15" s="498">
        <f t="shared" si="12"/>
        <v>0.0</v>
      </c>
      <c r="L15" s="498">
        <f t="shared" si="12"/>
        <v>0.0</v>
      </c>
      <c r="M15" s="498">
        <f t="shared" si="12"/>
        <v>0.0</v>
      </c>
      <c r="N15" s="498">
        <f t="shared" si="12"/>
        <v>0.0</v>
      </c>
      <c r="O15" s="498">
        <f t="shared" si="12"/>
        <v>0.0</v>
      </c>
      <c r="P15" s="498">
        <f t="shared" si="12"/>
        <v>0.0</v>
      </c>
      <c r="Q15" s="498">
        <f t="shared" si="12"/>
        <v>0.0</v>
      </c>
      <c r="R15" s="498">
        <f t="shared" si="12"/>
        <v>0.0</v>
      </c>
      <c r="S15" s="498">
        <f t="shared" si="12"/>
        <v>0.0</v>
      </c>
      <c r="T15" s="498">
        <f t="shared" si="12"/>
        <v>0.0</v>
      </c>
      <c r="U15" s="498">
        <f t="shared" si="12"/>
        <v>0.0</v>
      </c>
      <c r="V15" s="498">
        <f t="shared" si="12"/>
        <v>0.0</v>
      </c>
      <c r="W15" s="498">
        <f t="shared" si="12"/>
        <v>0.0</v>
      </c>
      <c r="X15" s="498">
        <f t="shared" si="12"/>
        <v>0.0</v>
      </c>
      <c r="Y15" s="498">
        <f t="shared" si="12"/>
        <v>0.0</v>
      </c>
      <c r="Z15" s="498">
        <f t="shared" si="12"/>
        <v>0.0</v>
      </c>
      <c r="AA15" s="498">
        <f t="shared" si="12"/>
        <v>0.0</v>
      </c>
      <c r="AB15" s="498">
        <f t="shared" si="12"/>
        <v>0.0</v>
      </c>
    </row>
    <row r="16" spans="8:8" ht="16.5" customHeight="1">
      <c r="A16" s="612"/>
      <c r="B16" s="613">
        <v>14.0</v>
      </c>
      <c r="C16" s="502"/>
      <c r="D16" s="614"/>
      <c r="E16" s="498">
        <f t="shared" si="13" ref="E16:AB16">E38+E60+E82+E104+E126+E148+E170+E192+E214+E236+E258+E280+E302+E324+E346+E368+E390+E412+E434+E456+E478</f>
        <v>0.0</v>
      </c>
      <c r="F16" s="498">
        <f t="shared" si="13"/>
        <v>0.0</v>
      </c>
      <c r="G16" s="498">
        <f t="shared" si="13"/>
        <v>0.0</v>
      </c>
      <c r="H16" s="498">
        <f t="shared" si="13"/>
        <v>0.0</v>
      </c>
      <c r="I16" s="498">
        <f t="shared" si="13"/>
        <v>0.0</v>
      </c>
      <c r="J16" s="498">
        <f t="shared" si="13"/>
        <v>0.0</v>
      </c>
      <c r="K16" s="498">
        <f t="shared" si="13"/>
        <v>0.0</v>
      </c>
      <c r="L16" s="498">
        <f t="shared" si="13"/>
        <v>0.0</v>
      </c>
      <c r="M16" s="498">
        <f t="shared" si="13"/>
        <v>0.0</v>
      </c>
      <c r="N16" s="498">
        <f t="shared" si="13"/>
        <v>0.0</v>
      </c>
      <c r="O16" s="498">
        <f t="shared" si="13"/>
        <v>0.0</v>
      </c>
      <c r="P16" s="498">
        <f t="shared" si="13"/>
        <v>0.0</v>
      </c>
      <c r="Q16" s="498">
        <f t="shared" si="13"/>
        <v>0.0</v>
      </c>
      <c r="R16" s="498">
        <f t="shared" si="13"/>
        <v>0.0</v>
      </c>
      <c r="S16" s="498">
        <f t="shared" si="13"/>
        <v>0.0</v>
      </c>
      <c r="T16" s="498">
        <f t="shared" si="13"/>
        <v>0.0</v>
      </c>
      <c r="U16" s="498">
        <f t="shared" si="13"/>
        <v>0.0</v>
      </c>
      <c r="V16" s="498">
        <f t="shared" si="13"/>
        <v>0.0</v>
      </c>
      <c r="W16" s="498">
        <f t="shared" si="13"/>
        <v>0.0</v>
      </c>
      <c r="X16" s="498">
        <f t="shared" si="13"/>
        <v>0.0</v>
      </c>
      <c r="Y16" s="498">
        <f t="shared" si="13"/>
        <v>0.0</v>
      </c>
      <c r="Z16" s="498">
        <f t="shared" si="13"/>
        <v>0.0</v>
      </c>
      <c r="AA16" s="498">
        <f t="shared" si="13"/>
        <v>0.0</v>
      </c>
      <c r="AB16" s="498">
        <f t="shared" si="13"/>
        <v>0.0</v>
      </c>
    </row>
    <row r="17" spans="8:8" ht="16.5" customHeight="1">
      <c r="A17" s="612"/>
      <c r="B17" s="615"/>
      <c r="C17" s="506" t="s">
        <v>187</v>
      </c>
      <c r="D17" s="507"/>
      <c r="E17" s="508">
        <f t="shared" si="14" ref="E17:AB17">SUMPRODUCT($D3:$D16,E3:E16)/100000</f>
        <v>5.2897752</v>
      </c>
      <c r="F17" s="508">
        <f t="shared" si="14"/>
        <v>8.5517502</v>
      </c>
      <c r="G17" s="508">
        <f t="shared" si="14"/>
        <v>0.0</v>
      </c>
      <c r="H17" s="508">
        <f t="shared" si="14"/>
        <v>0.0</v>
      </c>
      <c r="I17" s="508">
        <f t="shared" si="14"/>
        <v>0.0</v>
      </c>
      <c r="J17" s="508">
        <f t="shared" si="14"/>
        <v>0.0</v>
      </c>
      <c r="K17" s="508">
        <f t="shared" si="14"/>
        <v>0.0</v>
      </c>
      <c r="L17" s="508">
        <f t="shared" si="14"/>
        <v>0.0</v>
      </c>
      <c r="M17" s="508">
        <f t="shared" si="14"/>
        <v>0.0</v>
      </c>
      <c r="N17" s="508">
        <f t="shared" si="14"/>
        <v>0.0</v>
      </c>
      <c r="O17" s="508">
        <f t="shared" si="14"/>
        <v>0.0</v>
      </c>
      <c r="P17" s="508">
        <f t="shared" si="14"/>
        <v>0.0</v>
      </c>
      <c r="Q17" s="508">
        <f t="shared" si="14"/>
        <v>0.0</v>
      </c>
      <c r="R17" s="508">
        <f t="shared" si="14"/>
        <v>0.0</v>
      </c>
      <c r="S17" s="508">
        <f t="shared" si="14"/>
        <v>0.0</v>
      </c>
      <c r="T17" s="508">
        <f t="shared" si="14"/>
        <v>0.0</v>
      </c>
      <c r="U17" s="508">
        <f t="shared" si="14"/>
        <v>0.0</v>
      </c>
      <c r="V17" s="508">
        <f t="shared" si="14"/>
        <v>0.0</v>
      </c>
      <c r="W17" s="508">
        <f t="shared" si="14"/>
        <v>0.0</v>
      </c>
      <c r="X17" s="508">
        <f t="shared" si="14"/>
        <v>0.0</v>
      </c>
      <c r="Y17" s="508">
        <f t="shared" si="14"/>
        <v>0.0</v>
      </c>
      <c r="Z17" s="508">
        <f t="shared" si="14"/>
        <v>0.0</v>
      </c>
      <c r="AA17" s="508">
        <f t="shared" si="14"/>
        <v>0.0</v>
      </c>
      <c r="AB17" s="509">
        <f t="shared" si="14"/>
        <v>0.0</v>
      </c>
    </row>
    <row r="18" spans="8:8" ht="16.5" customHeight="1">
      <c r="A18" s="612"/>
      <c r="B18" s="616"/>
      <c r="C18" s="511"/>
      <c r="D18" s="512"/>
      <c r="E18" s="513"/>
      <c r="F18" s="513"/>
      <c r="G18" s="513"/>
      <c r="H18" s="513"/>
      <c r="I18" s="513"/>
      <c r="J18" s="513"/>
      <c r="K18" s="513"/>
      <c r="L18" s="513"/>
      <c r="M18" s="513"/>
      <c r="N18" s="513"/>
      <c r="O18" s="513"/>
      <c r="P18" s="513"/>
      <c r="Q18" s="514"/>
      <c r="R18" s="514"/>
      <c r="S18" s="513"/>
      <c r="T18" s="513"/>
      <c r="U18" s="513"/>
      <c r="V18" s="513"/>
      <c r="W18" s="513"/>
      <c r="X18" s="513"/>
      <c r="Y18" s="513"/>
      <c r="Z18" s="513"/>
      <c r="AA18" s="513"/>
      <c r="AB18" s="515"/>
    </row>
    <row r="19" spans="8:8" ht="16.5" customHeight="1">
      <c r="A19" s="612"/>
      <c r="B19" s="617" t="s">
        <v>221</v>
      </c>
      <c r="C19" s="517" t="s">
        <v>165</v>
      </c>
      <c r="D19" s="518"/>
      <c r="E19" s="492" t="s">
        <v>214</v>
      </c>
      <c r="F19" s="493" t="s">
        <v>215</v>
      </c>
      <c r="G19" s="493" t="s">
        <v>214</v>
      </c>
      <c r="H19" s="493" t="s">
        <v>215</v>
      </c>
      <c r="I19" s="493" t="s">
        <v>214</v>
      </c>
      <c r="J19" s="493" t="s">
        <v>215</v>
      </c>
      <c r="K19" s="493" t="s">
        <v>214</v>
      </c>
      <c r="L19" s="493" t="s">
        <v>215</v>
      </c>
      <c r="M19" s="493" t="s">
        <v>214</v>
      </c>
      <c r="N19" s="493" t="s">
        <v>215</v>
      </c>
      <c r="O19" s="493" t="s">
        <v>214</v>
      </c>
      <c r="P19" s="493" t="s">
        <v>215</v>
      </c>
      <c r="Q19" s="493" t="s">
        <v>214</v>
      </c>
      <c r="R19" s="493" t="s">
        <v>215</v>
      </c>
      <c r="S19" s="493" t="s">
        <v>214</v>
      </c>
      <c r="T19" s="493" t="s">
        <v>215</v>
      </c>
      <c r="U19" s="493" t="s">
        <v>214</v>
      </c>
      <c r="V19" s="493" t="s">
        <v>215</v>
      </c>
      <c r="W19" s="493" t="s">
        <v>214</v>
      </c>
      <c r="X19" s="493" t="s">
        <v>215</v>
      </c>
      <c r="Y19" s="493" t="s">
        <v>214</v>
      </c>
      <c r="Z19" s="493" t="s">
        <v>215</v>
      </c>
      <c r="AA19" s="493" t="s">
        <v>214</v>
      </c>
      <c r="AB19" s="495" t="s">
        <v>215</v>
      </c>
    </row>
    <row r="20" spans="8:8" ht="16.5" customHeight="1">
      <c r="A20" s="618"/>
      <c r="B20" s="619"/>
      <c r="C20" s="519" t="s">
        <v>222</v>
      </c>
      <c r="D20" s="520"/>
      <c r="E20" s="521">
        <f t="shared" si="15" ref="E20:AB20">SUMPRODUCT($D$2:$D$3:$D$4,E2:E3:E4)/100000</f>
        <v>0.1293922</v>
      </c>
      <c r="F20" s="521">
        <f t="shared" si="15"/>
        <v>0.3292524</v>
      </c>
      <c r="G20" s="521">
        <f t="shared" si="15"/>
        <v>0.0</v>
      </c>
      <c r="H20" s="521">
        <f t="shared" si="15"/>
        <v>0.0</v>
      </c>
      <c r="I20" s="521">
        <f t="shared" si="15"/>
        <v>0.0</v>
      </c>
      <c r="J20" s="521">
        <f t="shared" si="15"/>
        <v>0.0</v>
      </c>
      <c r="K20" s="521">
        <f t="shared" si="15"/>
        <v>0.0</v>
      </c>
      <c r="L20" s="521">
        <f t="shared" si="15"/>
        <v>0.0</v>
      </c>
      <c r="M20" s="521">
        <f t="shared" si="15"/>
        <v>0.0</v>
      </c>
      <c r="N20" s="521">
        <f t="shared" si="15"/>
        <v>0.0</v>
      </c>
      <c r="O20" s="521">
        <f t="shared" si="15"/>
        <v>0.0</v>
      </c>
      <c r="P20" s="521">
        <f t="shared" si="15"/>
        <v>0.0</v>
      </c>
      <c r="Q20" s="521">
        <f t="shared" si="15"/>
        <v>0.0</v>
      </c>
      <c r="R20" s="521">
        <f t="shared" si="15"/>
        <v>0.0</v>
      </c>
      <c r="S20" s="521">
        <f t="shared" si="15"/>
        <v>0.0</v>
      </c>
      <c r="T20" s="521">
        <f t="shared" si="15"/>
        <v>0.0</v>
      </c>
      <c r="U20" s="521">
        <f t="shared" si="15"/>
        <v>0.0</v>
      </c>
      <c r="V20" s="521">
        <f t="shared" si="15"/>
        <v>0.0</v>
      </c>
      <c r="W20" s="521">
        <f t="shared" si="15"/>
        <v>0.0</v>
      </c>
      <c r="X20" s="521">
        <f t="shared" si="15"/>
        <v>0.0</v>
      </c>
      <c r="Y20" s="521">
        <f t="shared" si="15"/>
        <v>0.0</v>
      </c>
      <c r="Z20" s="521">
        <f t="shared" si="15"/>
        <v>0.0</v>
      </c>
      <c r="AA20" s="521">
        <f t="shared" si="15"/>
        <v>0.0</v>
      </c>
      <c r="AB20" s="521">
        <f t="shared" si="15"/>
        <v>0.0</v>
      </c>
    </row>
    <row r="21" spans="8:8" ht="16.5" customHeight="1">
      <c r="A21" s="618"/>
      <c r="B21" s="611"/>
      <c r="C21" s="519" t="s">
        <v>223</v>
      </c>
      <c r="D21" s="522"/>
      <c r="E21" s="523">
        <f t="shared" si="16" ref="E21:AB21">SUMPRODUCT($D$5:$D$6:$D$7:$D$8,E5:E6:E7:E8)/100000</f>
        <v>1.985863</v>
      </c>
      <c r="F21" s="523">
        <f t="shared" si="16"/>
        <v>3.5057883999999997</v>
      </c>
      <c r="G21" s="523">
        <f t="shared" si="16"/>
        <v>0.0</v>
      </c>
      <c r="H21" s="523">
        <f t="shared" si="16"/>
        <v>0.0</v>
      </c>
      <c r="I21" s="523">
        <f t="shared" si="16"/>
        <v>0.0</v>
      </c>
      <c r="J21" s="523">
        <f t="shared" si="16"/>
        <v>0.0</v>
      </c>
      <c r="K21" s="523">
        <f t="shared" si="16"/>
        <v>0.0</v>
      </c>
      <c r="L21" s="523">
        <f t="shared" si="16"/>
        <v>0.0</v>
      </c>
      <c r="M21" s="523">
        <f t="shared" si="16"/>
        <v>0.0</v>
      </c>
      <c r="N21" s="523">
        <f t="shared" si="16"/>
        <v>0.0</v>
      </c>
      <c r="O21" s="523">
        <f t="shared" si="16"/>
        <v>0.0</v>
      </c>
      <c r="P21" s="523">
        <f t="shared" si="16"/>
        <v>0.0</v>
      </c>
      <c r="Q21" s="523">
        <f t="shared" si="16"/>
        <v>0.0</v>
      </c>
      <c r="R21" s="523">
        <f t="shared" si="16"/>
        <v>0.0</v>
      </c>
      <c r="S21" s="523">
        <f t="shared" si="16"/>
        <v>0.0</v>
      </c>
      <c r="T21" s="523">
        <f t="shared" si="16"/>
        <v>0.0</v>
      </c>
      <c r="U21" s="523">
        <f t="shared" si="16"/>
        <v>0.0</v>
      </c>
      <c r="V21" s="523">
        <f t="shared" si="16"/>
        <v>0.0</v>
      </c>
      <c r="W21" s="523">
        <f t="shared" si="16"/>
        <v>0.0</v>
      </c>
      <c r="X21" s="523">
        <f t="shared" si="16"/>
        <v>0.0</v>
      </c>
      <c r="Y21" s="523">
        <f t="shared" si="16"/>
        <v>0.0</v>
      </c>
      <c r="Z21" s="523">
        <f t="shared" si="16"/>
        <v>0.0</v>
      </c>
      <c r="AA21" s="523">
        <f t="shared" si="16"/>
        <v>0.0</v>
      </c>
      <c r="AB21" s="523">
        <f t="shared" si="16"/>
        <v>0.0</v>
      </c>
    </row>
    <row r="22" spans="8:8" ht="16.5" customHeight="1">
      <c r="A22" s="618"/>
      <c r="B22" s="611"/>
      <c r="C22" s="524" t="s">
        <v>224</v>
      </c>
      <c r="D22" s="522"/>
      <c r="E22" s="523">
        <f t="shared" si="17" ref="E22:AB22">SUMPRODUCT($D$9:$D$10:$D$11,E9:E10:E11)/100000</f>
        <v>2.5039264</v>
      </c>
      <c r="F22" s="523">
        <f t="shared" si="17"/>
        <v>3.6443792999999998</v>
      </c>
      <c r="G22" s="523">
        <f t="shared" si="17"/>
        <v>0.0</v>
      </c>
      <c r="H22" s="523">
        <f t="shared" si="17"/>
        <v>0.0</v>
      </c>
      <c r="I22" s="523">
        <f t="shared" si="17"/>
        <v>0.0</v>
      </c>
      <c r="J22" s="523">
        <f t="shared" si="17"/>
        <v>0.0</v>
      </c>
      <c r="K22" s="523">
        <f t="shared" si="17"/>
        <v>0.0</v>
      </c>
      <c r="L22" s="523">
        <f t="shared" si="17"/>
        <v>0.0</v>
      </c>
      <c r="M22" s="523">
        <f t="shared" si="17"/>
        <v>0.0</v>
      </c>
      <c r="N22" s="523">
        <f t="shared" si="17"/>
        <v>0.0</v>
      </c>
      <c r="O22" s="523">
        <f t="shared" si="17"/>
        <v>0.0</v>
      </c>
      <c r="P22" s="523">
        <f t="shared" si="17"/>
        <v>0.0</v>
      </c>
      <c r="Q22" s="523">
        <f t="shared" si="17"/>
        <v>0.0</v>
      </c>
      <c r="R22" s="523">
        <f t="shared" si="17"/>
        <v>0.0</v>
      </c>
      <c r="S22" s="523">
        <f t="shared" si="17"/>
        <v>0.0</v>
      </c>
      <c r="T22" s="523">
        <f t="shared" si="17"/>
        <v>0.0</v>
      </c>
      <c r="U22" s="523">
        <f t="shared" si="17"/>
        <v>0.0</v>
      </c>
      <c r="V22" s="523">
        <f t="shared" si="17"/>
        <v>0.0</v>
      </c>
      <c r="W22" s="523">
        <f t="shared" si="17"/>
        <v>0.0</v>
      </c>
      <c r="X22" s="523">
        <f t="shared" si="17"/>
        <v>0.0</v>
      </c>
      <c r="Y22" s="523">
        <f t="shared" si="17"/>
        <v>0.0</v>
      </c>
      <c r="Z22" s="523">
        <f t="shared" si="17"/>
        <v>0.0</v>
      </c>
      <c r="AA22" s="523">
        <f t="shared" si="17"/>
        <v>0.0</v>
      </c>
      <c r="AB22" s="523">
        <f t="shared" si="17"/>
        <v>0.0</v>
      </c>
    </row>
    <row r="23" spans="8:8" ht="16.5" customHeight="1">
      <c r="A23" s="618"/>
      <c r="B23" s="611"/>
      <c r="C23" s="519" t="s">
        <v>225</v>
      </c>
      <c r="D23" s="522"/>
      <c r="E23" s="523">
        <f t="shared" si="18" ref="E23:AB23">SUMPRODUCT($D$12:$D$13,E12:E13)/100000</f>
        <v>0.1752722</v>
      </c>
      <c r="F23" s="523">
        <f t="shared" si="18"/>
        <v>0.49671050000000005</v>
      </c>
      <c r="G23" s="523">
        <f t="shared" si="18"/>
        <v>0.0</v>
      </c>
      <c r="H23" s="523">
        <f t="shared" si="18"/>
        <v>0.0</v>
      </c>
      <c r="I23" s="523">
        <f t="shared" si="18"/>
        <v>0.0</v>
      </c>
      <c r="J23" s="523">
        <f t="shared" si="18"/>
        <v>0.0</v>
      </c>
      <c r="K23" s="523">
        <f t="shared" si="18"/>
        <v>0.0</v>
      </c>
      <c r="L23" s="523">
        <f t="shared" si="18"/>
        <v>0.0</v>
      </c>
      <c r="M23" s="523">
        <f t="shared" si="18"/>
        <v>0.0</v>
      </c>
      <c r="N23" s="523">
        <f t="shared" si="18"/>
        <v>0.0</v>
      </c>
      <c r="O23" s="523">
        <f t="shared" si="18"/>
        <v>0.0</v>
      </c>
      <c r="P23" s="523">
        <f t="shared" si="18"/>
        <v>0.0</v>
      </c>
      <c r="Q23" s="523">
        <f t="shared" si="18"/>
        <v>0.0</v>
      </c>
      <c r="R23" s="523">
        <f t="shared" si="18"/>
        <v>0.0</v>
      </c>
      <c r="S23" s="523">
        <f t="shared" si="18"/>
        <v>0.0</v>
      </c>
      <c r="T23" s="523">
        <f t="shared" si="18"/>
        <v>0.0</v>
      </c>
      <c r="U23" s="523">
        <f t="shared" si="18"/>
        <v>0.0</v>
      </c>
      <c r="V23" s="523">
        <f t="shared" si="18"/>
        <v>0.0</v>
      </c>
      <c r="W23" s="523">
        <f t="shared" si="18"/>
        <v>0.0</v>
      </c>
      <c r="X23" s="523">
        <f t="shared" si="18"/>
        <v>0.0</v>
      </c>
      <c r="Y23" s="523">
        <f t="shared" si="18"/>
        <v>0.0</v>
      </c>
      <c r="Z23" s="523">
        <f t="shared" si="18"/>
        <v>0.0</v>
      </c>
      <c r="AA23" s="523">
        <f t="shared" si="18"/>
        <v>0.0</v>
      </c>
      <c r="AB23" s="523">
        <f t="shared" si="18"/>
        <v>0.0</v>
      </c>
    </row>
    <row r="24" spans="8:8" ht="16.5" customHeight="1">
      <c r="A24" s="620"/>
      <c r="B24" s="613"/>
      <c r="C24" s="525" t="s">
        <v>187</v>
      </c>
      <c r="D24" s="526"/>
      <c r="E24" s="527">
        <f t="shared" si="19" ref="E24:AB24">SUM(E20:E23)</f>
        <v>4.7944538</v>
      </c>
      <c r="F24" s="528">
        <f t="shared" si="19"/>
        <v>7.976130599999999</v>
      </c>
      <c r="G24" s="528">
        <f t="shared" si="19"/>
        <v>0.0</v>
      </c>
      <c r="H24" s="528">
        <f t="shared" si="19"/>
        <v>0.0</v>
      </c>
      <c r="I24" s="528">
        <f t="shared" si="19"/>
        <v>0.0</v>
      </c>
      <c r="J24" s="528">
        <f t="shared" si="19"/>
        <v>0.0</v>
      </c>
      <c r="K24" s="528">
        <f t="shared" si="19"/>
        <v>0.0</v>
      </c>
      <c r="L24" s="528">
        <f t="shared" si="19"/>
        <v>0.0</v>
      </c>
      <c r="M24" s="528">
        <f t="shared" si="19"/>
        <v>0.0</v>
      </c>
      <c r="N24" s="528">
        <f t="shared" si="19"/>
        <v>0.0</v>
      </c>
      <c r="O24" s="528">
        <f t="shared" si="19"/>
        <v>0.0</v>
      </c>
      <c r="P24" s="528">
        <f t="shared" si="19"/>
        <v>0.0</v>
      </c>
      <c r="Q24" s="528">
        <f t="shared" si="19"/>
        <v>0.0</v>
      </c>
      <c r="R24" s="528">
        <f t="shared" si="19"/>
        <v>0.0</v>
      </c>
      <c r="S24" s="528">
        <f t="shared" si="19"/>
        <v>0.0</v>
      </c>
      <c r="T24" s="528">
        <f t="shared" si="19"/>
        <v>0.0</v>
      </c>
      <c r="U24" s="528">
        <f t="shared" si="19"/>
        <v>0.0</v>
      </c>
      <c r="V24" s="528">
        <f t="shared" si="19"/>
        <v>0.0</v>
      </c>
      <c r="W24" s="528">
        <f t="shared" si="19"/>
        <v>0.0</v>
      </c>
      <c r="X24" s="528">
        <f t="shared" si="19"/>
        <v>0.0</v>
      </c>
      <c r="Y24" s="528">
        <f t="shared" si="19"/>
        <v>0.0</v>
      </c>
      <c r="Z24" s="528">
        <f t="shared" si="19"/>
        <v>0.0</v>
      </c>
      <c r="AA24" s="528">
        <f t="shared" si="19"/>
        <v>0.0</v>
      </c>
      <c r="AB24" s="529">
        <f t="shared" si="19"/>
        <v>0.0</v>
      </c>
    </row>
    <row r="25" spans="8:8" ht="16.5" customHeight="1">
      <c r="A25" s="621" t="s">
        <v>295</v>
      </c>
      <c r="B25" s="609">
        <v>1.0</v>
      </c>
      <c r="C25" s="497" t="s">
        <v>217</v>
      </c>
      <c r="D25" s="280">
        <v>92.9</v>
      </c>
      <c r="E25" s="622">
        <v>0.0</v>
      </c>
      <c r="F25" s="622">
        <v>0.0</v>
      </c>
      <c r="G25" s="622"/>
      <c r="H25" s="622"/>
      <c r="I25" s="622"/>
      <c r="J25" s="622"/>
      <c r="K25" s="622"/>
      <c r="L25" s="622"/>
      <c r="M25" s="622"/>
      <c r="N25" s="622"/>
      <c r="O25" s="514"/>
      <c r="P25" s="514"/>
      <c r="Q25" s="622"/>
      <c r="R25" s="622"/>
      <c r="S25" s="623"/>
      <c r="T25" s="623"/>
      <c r="U25" s="514"/>
      <c r="V25" s="514"/>
      <c r="W25" s="514"/>
      <c r="X25" s="514"/>
      <c r="Y25" s="514"/>
      <c r="Z25" s="514"/>
      <c r="AA25" s="514"/>
      <c r="AB25" s="624"/>
    </row>
    <row r="26" spans="8:8" ht="16.5" customHeight="1">
      <c r="A26" s="625" t="s">
        <v>110</v>
      </c>
      <c r="B26" s="611">
        <v>2.0</v>
      </c>
      <c r="C26" s="500" t="s">
        <v>218</v>
      </c>
      <c r="D26" s="289">
        <v>154.38</v>
      </c>
      <c r="E26" s="622">
        <v>30.0</v>
      </c>
      <c r="F26" s="622">
        <v>41.0</v>
      </c>
      <c r="G26" s="514"/>
      <c r="H26" s="514"/>
      <c r="I26" s="622"/>
      <c r="J26" s="622"/>
      <c r="K26" s="622"/>
      <c r="L26" s="622"/>
      <c r="M26" s="622"/>
      <c r="N26" s="622"/>
      <c r="O26" s="514"/>
      <c r="P26" s="514"/>
      <c r="Q26" s="622"/>
      <c r="R26" s="622"/>
      <c r="S26" s="623"/>
      <c r="T26" s="623"/>
      <c r="U26" s="514"/>
      <c r="V26" s="514"/>
      <c r="W26" s="514"/>
      <c r="X26" s="514"/>
      <c r="Y26" s="514"/>
      <c r="Z26" s="514"/>
      <c r="AA26" s="514"/>
      <c r="AB26" s="624"/>
    </row>
    <row r="27" spans="8:8" ht="16.5" customHeight="1">
      <c r="A27" s="626"/>
      <c r="B27" s="611">
        <v>3.0</v>
      </c>
      <c r="C27" s="500" t="s">
        <v>178</v>
      </c>
      <c r="D27" s="289">
        <v>283.73</v>
      </c>
      <c r="E27" s="622">
        <v>44.0</v>
      </c>
      <c r="F27" s="622">
        <v>38.0</v>
      </c>
      <c r="G27" s="622"/>
      <c r="H27" s="622"/>
      <c r="I27" s="622"/>
      <c r="J27" s="622"/>
      <c r="K27" s="622"/>
      <c r="L27" s="622"/>
      <c r="M27" s="622"/>
      <c r="N27" s="622"/>
      <c r="O27" s="514"/>
      <c r="P27" s="514"/>
      <c r="Q27" s="622"/>
      <c r="R27" s="622"/>
      <c r="S27" s="623"/>
      <c r="T27" s="623"/>
      <c r="U27" s="514"/>
      <c r="V27" s="514"/>
      <c r="W27" s="514"/>
      <c r="X27" s="514"/>
      <c r="Y27" s="514"/>
      <c r="Z27" s="514"/>
      <c r="AA27" s="514"/>
      <c r="AB27" s="624"/>
    </row>
    <row r="28" spans="8:8" ht="16.5" customHeight="1">
      <c r="A28" s="612" t="s">
        <v>296</v>
      </c>
      <c r="B28" s="611">
        <v>4.0</v>
      </c>
      <c r="C28" s="500" t="s">
        <v>179</v>
      </c>
      <c r="D28" s="289">
        <v>344.75</v>
      </c>
      <c r="E28" s="622">
        <v>12.0</v>
      </c>
      <c r="F28" s="622">
        <v>23.0</v>
      </c>
      <c r="G28" s="622"/>
      <c r="H28" s="622"/>
      <c r="I28" s="622"/>
      <c r="J28" s="622"/>
      <c r="K28" s="622"/>
      <c r="L28" s="622"/>
      <c r="M28" s="622"/>
      <c r="N28" s="622"/>
      <c r="O28" s="514"/>
      <c r="P28" s="514"/>
      <c r="Q28" s="622"/>
      <c r="R28" s="622"/>
      <c r="S28" s="623"/>
      <c r="T28" s="623"/>
      <c r="U28" s="514"/>
      <c r="V28" s="514"/>
      <c r="W28" s="514"/>
      <c r="X28" s="514"/>
      <c r="Y28" s="514"/>
      <c r="Z28" s="514"/>
      <c r="AA28" s="514"/>
      <c r="AB28" s="624"/>
    </row>
    <row r="29" spans="8:8" ht="16.5" customHeight="1">
      <c r="A29" s="612"/>
      <c r="B29" s="611">
        <v>5.0</v>
      </c>
      <c r="C29" s="500" t="s">
        <v>175</v>
      </c>
      <c r="D29" s="289">
        <v>208.06</v>
      </c>
      <c r="E29" s="622">
        <v>12.0</v>
      </c>
      <c r="F29" s="622">
        <v>19.0</v>
      </c>
      <c r="G29" s="622"/>
      <c r="H29" s="622"/>
      <c r="I29" s="622"/>
      <c r="J29" s="622"/>
      <c r="K29" s="622"/>
      <c r="L29" s="622"/>
      <c r="M29" s="622"/>
      <c r="N29" s="622"/>
      <c r="O29" s="514"/>
      <c r="P29" s="514"/>
      <c r="Q29" s="622"/>
      <c r="R29" s="622"/>
      <c r="S29" s="623"/>
      <c r="T29" s="623"/>
      <c r="U29" s="514"/>
      <c r="V29" s="514"/>
      <c r="W29" s="514"/>
      <c r="X29" s="514"/>
      <c r="Y29" s="514"/>
      <c r="Z29" s="514"/>
      <c r="AA29" s="514"/>
      <c r="AB29" s="624"/>
    </row>
    <row r="30" spans="8:8" ht="16.5" customHeight="1">
      <c r="A30" s="612"/>
      <c r="B30" s="611">
        <v>6.0</v>
      </c>
      <c r="C30" s="500" t="s">
        <v>176</v>
      </c>
      <c r="D30" s="289">
        <v>399.65</v>
      </c>
      <c r="E30" s="622">
        <v>24.0</v>
      </c>
      <c r="F30" s="622">
        <v>22.0</v>
      </c>
      <c r="G30" s="622"/>
      <c r="H30" s="622"/>
      <c r="I30" s="622"/>
      <c r="J30" s="622"/>
      <c r="K30" s="622"/>
      <c r="L30" s="622"/>
      <c r="M30" s="622"/>
      <c r="N30" s="622"/>
      <c r="O30" s="514"/>
      <c r="P30" s="514"/>
      <c r="Q30" s="622"/>
      <c r="R30" s="622"/>
      <c r="S30" s="623"/>
      <c r="T30" s="623"/>
      <c r="U30" s="514"/>
      <c r="V30" s="514"/>
      <c r="W30" s="514"/>
      <c r="X30" s="514"/>
      <c r="Y30" s="514"/>
      <c r="Z30" s="514"/>
      <c r="AA30" s="514"/>
      <c r="AB30" s="624"/>
    </row>
    <row r="31" spans="8:8" ht="16.5" customHeight="1">
      <c r="A31" s="612"/>
      <c r="B31" s="611">
        <v>7.0</v>
      </c>
      <c r="C31" s="500" t="s">
        <v>174</v>
      </c>
      <c r="D31" s="289">
        <v>228.82</v>
      </c>
      <c r="E31" s="622">
        <v>112.0</v>
      </c>
      <c r="F31" s="622">
        <v>58.0</v>
      </c>
      <c r="G31" s="622"/>
      <c r="H31" s="622"/>
      <c r="I31" s="622"/>
      <c r="J31" s="622"/>
      <c r="K31" s="622"/>
      <c r="L31" s="622"/>
      <c r="M31" s="622"/>
      <c r="N31" s="622"/>
      <c r="O31" s="514"/>
      <c r="P31" s="514"/>
      <c r="Q31" s="622"/>
      <c r="R31" s="622"/>
      <c r="S31" s="623"/>
      <c r="T31" s="623"/>
      <c r="U31" s="514"/>
      <c r="V31" s="514"/>
      <c r="W31" s="514"/>
      <c r="X31" s="514"/>
      <c r="Y31" s="514"/>
      <c r="Z31" s="514"/>
      <c r="AA31" s="514"/>
      <c r="AB31" s="624"/>
    </row>
    <row r="32" spans="8:8" ht="16.5" customHeight="1">
      <c r="A32" s="612"/>
      <c r="B32" s="611">
        <v>8.0</v>
      </c>
      <c r="C32" s="500" t="s">
        <v>177</v>
      </c>
      <c r="D32" s="289">
        <v>402.71</v>
      </c>
      <c r="E32" s="622"/>
      <c r="F32" s="622"/>
      <c r="G32" s="622"/>
      <c r="H32" s="622"/>
      <c r="I32" s="622"/>
      <c r="J32" s="622"/>
      <c r="K32" s="622"/>
      <c r="L32" s="622"/>
      <c r="M32" s="622"/>
      <c r="N32" s="622"/>
      <c r="O32" s="514"/>
      <c r="P32" s="514"/>
      <c r="Q32" s="622"/>
      <c r="R32" s="622"/>
      <c r="S32" s="623"/>
      <c r="T32" s="623"/>
      <c r="U32" s="514"/>
      <c r="V32" s="514"/>
      <c r="W32" s="514"/>
      <c r="X32" s="514"/>
      <c r="Y32" s="514"/>
      <c r="Z32" s="514"/>
      <c r="AA32" s="514"/>
      <c r="AB32" s="624"/>
    </row>
    <row r="33" spans="8:8" ht="16.5" customHeight="1">
      <c r="A33" s="612"/>
      <c r="B33" s="611">
        <v>9.0</v>
      </c>
      <c r="C33" s="500" t="s">
        <v>172</v>
      </c>
      <c r="D33" s="289">
        <v>250.17</v>
      </c>
      <c r="E33" s="622">
        <v>2.0</v>
      </c>
      <c r="F33" s="622">
        <v>5.0</v>
      </c>
      <c r="G33" s="622"/>
      <c r="H33" s="622"/>
      <c r="I33" s="622"/>
      <c r="J33" s="622"/>
      <c r="K33" s="622"/>
      <c r="L33" s="622"/>
      <c r="M33" s="622"/>
      <c r="N33" s="622"/>
      <c r="O33" s="514"/>
      <c r="P33" s="514"/>
      <c r="Q33" s="622"/>
      <c r="R33" s="622"/>
      <c r="S33" s="623"/>
      <c r="T33" s="623"/>
      <c r="U33" s="514"/>
      <c r="V33" s="514"/>
      <c r="W33" s="514"/>
      <c r="X33" s="514"/>
      <c r="Y33" s="514"/>
      <c r="Z33" s="514"/>
      <c r="AA33" s="514"/>
      <c r="AB33" s="624"/>
    </row>
    <row r="34" spans="8:8" ht="16.5" customHeight="1">
      <c r="A34" s="612"/>
      <c r="B34" s="611">
        <v>10.0</v>
      </c>
      <c r="C34" s="500" t="s">
        <v>173</v>
      </c>
      <c r="D34" s="289">
        <v>250.17</v>
      </c>
      <c r="E34" s="622">
        <v>11.0</v>
      </c>
      <c r="F34" s="622">
        <v>27.0</v>
      </c>
      <c r="G34" s="622"/>
      <c r="H34" s="622"/>
      <c r="I34" s="622"/>
      <c r="J34" s="622"/>
      <c r="K34" s="622"/>
      <c r="L34" s="622"/>
      <c r="M34" s="622"/>
      <c r="N34" s="627"/>
      <c r="O34" s="514"/>
      <c r="P34" s="514"/>
      <c r="Q34" s="622"/>
      <c r="R34" s="627"/>
      <c r="S34" s="623"/>
      <c r="T34" s="628"/>
      <c r="U34" s="514"/>
      <c r="V34" s="514"/>
      <c r="W34" s="514"/>
      <c r="X34" s="514"/>
      <c r="Y34" s="514"/>
      <c r="Z34" s="514"/>
      <c r="AA34" s="514"/>
      <c r="AB34" s="624"/>
    </row>
    <row r="35" spans="8:8" ht="16.5" customHeight="1">
      <c r="A35" s="612"/>
      <c r="B35" s="611">
        <v>11.0</v>
      </c>
      <c r="C35" s="500" t="s">
        <v>219</v>
      </c>
      <c r="D35" s="289">
        <v>228.82</v>
      </c>
      <c r="E35" s="622"/>
      <c r="F35" s="622"/>
      <c r="G35" s="622"/>
      <c r="H35" s="622"/>
      <c r="I35" s="622"/>
      <c r="J35" s="622"/>
      <c r="K35" s="622"/>
      <c r="L35" s="622"/>
      <c r="M35" s="622"/>
      <c r="N35" s="622"/>
      <c r="O35" s="514"/>
      <c r="P35" s="514"/>
      <c r="Q35" s="622"/>
      <c r="R35" s="622"/>
      <c r="S35" s="623"/>
      <c r="T35" s="623"/>
      <c r="U35" s="514"/>
      <c r="V35" s="514"/>
      <c r="W35" s="514"/>
      <c r="X35" s="514"/>
      <c r="Y35" s="514"/>
      <c r="Z35" s="514"/>
      <c r="AA35" s="514"/>
      <c r="AB35" s="624"/>
    </row>
    <row r="36" spans="8:8" ht="16.5" customHeight="1">
      <c r="A36" s="612"/>
      <c r="B36" s="611">
        <v>12.0</v>
      </c>
      <c r="C36" s="500" t="s">
        <v>181</v>
      </c>
      <c r="D36" s="289">
        <v>56.38</v>
      </c>
      <c r="E36" s="622">
        <v>36.0</v>
      </c>
      <c r="F36" s="622">
        <v>9.0</v>
      </c>
      <c r="G36" s="622"/>
      <c r="H36" s="622"/>
      <c r="I36" s="622"/>
      <c r="J36" s="622"/>
      <c r="K36" s="622"/>
      <c r="L36" s="622"/>
      <c r="M36" s="622"/>
      <c r="N36" s="622"/>
      <c r="O36" s="514"/>
      <c r="P36" s="514"/>
      <c r="Q36" s="622"/>
      <c r="R36" s="622"/>
      <c r="S36" s="623"/>
      <c r="T36" s="623"/>
      <c r="U36" s="514"/>
      <c r="V36" s="514"/>
      <c r="W36" s="514"/>
      <c r="X36" s="514"/>
      <c r="Y36" s="514"/>
      <c r="Z36" s="514"/>
      <c r="AA36" s="514"/>
      <c r="AB36" s="624"/>
    </row>
    <row r="37" spans="8:8" ht="16.5" customHeight="1">
      <c r="A37" s="612"/>
      <c r="B37" s="611">
        <v>13.0</v>
      </c>
      <c r="C37" s="500" t="s">
        <v>220</v>
      </c>
      <c r="D37" s="289">
        <v>70.14</v>
      </c>
      <c r="E37" s="622">
        <v>9.0</v>
      </c>
      <c r="F37" s="622">
        <v>32.0</v>
      </c>
      <c r="G37" s="622"/>
      <c r="H37" s="622"/>
      <c r="I37" s="622"/>
      <c r="J37" s="622"/>
      <c r="K37" s="622"/>
      <c r="L37" s="622"/>
      <c r="M37" s="622"/>
      <c r="N37" s="622"/>
      <c r="O37" s="514"/>
      <c r="P37" s="514"/>
      <c r="Q37" s="622"/>
      <c r="R37" s="622"/>
      <c r="S37" s="623"/>
      <c r="T37" s="623"/>
      <c r="U37" s="514"/>
      <c r="V37" s="514"/>
      <c r="W37" s="514"/>
      <c r="X37" s="514"/>
      <c r="Y37" s="514"/>
      <c r="Z37" s="514"/>
      <c r="AA37" s="514"/>
      <c r="AB37" s="624"/>
    </row>
    <row r="38" spans="8:8" ht="16.5" customHeight="1">
      <c r="A38" s="612"/>
      <c r="B38" s="629">
        <v>14.0</v>
      </c>
      <c r="C38" s="502"/>
      <c r="D38" s="614"/>
      <c r="E38" s="630"/>
      <c r="F38" s="630"/>
      <c r="G38" s="631"/>
      <c r="H38" s="631"/>
      <c r="I38" s="630"/>
      <c r="J38" s="630"/>
      <c r="K38" s="630"/>
      <c r="L38" s="630"/>
      <c r="M38" s="630"/>
      <c r="N38" s="630"/>
      <c r="O38" s="631"/>
      <c r="P38" s="631"/>
      <c r="Q38" s="630"/>
      <c r="R38" s="630"/>
      <c r="S38" s="632"/>
      <c r="T38" s="632"/>
      <c r="U38" s="631"/>
      <c r="V38" s="631"/>
      <c r="W38" s="631"/>
      <c r="X38" s="631"/>
      <c r="Y38" s="631"/>
      <c r="Z38" s="631"/>
      <c r="AA38" s="631"/>
      <c r="AB38" s="633"/>
    </row>
    <row r="39" spans="8:8" ht="16.5" customHeight="1">
      <c r="A39" s="612"/>
      <c r="B39" s="615"/>
      <c r="C39" s="506" t="s">
        <v>187</v>
      </c>
      <c r="D39" s="507"/>
      <c r="E39" s="508">
        <f t="shared" si="20" ref="E39:AB39">SUMPRODUCT($D25:$D38,E25:E38)/100000</f>
        <v>0.6488183</v>
      </c>
      <c r="F39" s="508">
        <f t="shared" si="20"/>
        <v>0.6181490999999999</v>
      </c>
      <c r="G39" s="508">
        <f t="shared" si="20"/>
        <v>0.0</v>
      </c>
      <c r="H39" s="508">
        <f t="shared" si="20"/>
        <v>0.0</v>
      </c>
      <c r="I39" s="508">
        <f t="shared" si="20"/>
        <v>0.0</v>
      </c>
      <c r="J39" s="508">
        <f t="shared" si="20"/>
        <v>0.0</v>
      </c>
      <c r="K39" s="508">
        <f t="shared" si="20"/>
        <v>0.0</v>
      </c>
      <c r="L39" s="508">
        <f t="shared" si="20"/>
        <v>0.0</v>
      </c>
      <c r="M39" s="508">
        <f t="shared" si="20"/>
        <v>0.0</v>
      </c>
      <c r="N39" s="508">
        <f t="shared" si="20"/>
        <v>0.0</v>
      </c>
      <c r="O39" s="508">
        <f t="shared" si="20"/>
        <v>0.0</v>
      </c>
      <c r="P39" s="508">
        <f t="shared" si="20"/>
        <v>0.0</v>
      </c>
      <c r="Q39" s="508">
        <f t="shared" si="20"/>
        <v>0.0</v>
      </c>
      <c r="R39" s="508">
        <f t="shared" si="20"/>
        <v>0.0</v>
      </c>
      <c r="S39" s="508">
        <f t="shared" si="20"/>
        <v>0.0</v>
      </c>
      <c r="T39" s="508">
        <f t="shared" si="20"/>
        <v>0.0</v>
      </c>
      <c r="U39" s="508">
        <f t="shared" si="20"/>
        <v>0.0</v>
      </c>
      <c r="V39" s="508">
        <f t="shared" si="20"/>
        <v>0.0</v>
      </c>
      <c r="W39" s="508">
        <f t="shared" si="20"/>
        <v>0.0</v>
      </c>
      <c r="X39" s="508">
        <f t="shared" si="20"/>
        <v>0.0</v>
      </c>
      <c r="Y39" s="508">
        <f t="shared" si="20"/>
        <v>0.0</v>
      </c>
      <c r="Z39" s="508">
        <f t="shared" si="20"/>
        <v>0.0</v>
      </c>
      <c r="AA39" s="508">
        <f t="shared" si="20"/>
        <v>0.0</v>
      </c>
      <c r="AB39" s="509">
        <f t="shared" si="20"/>
        <v>0.0</v>
      </c>
    </row>
    <row r="40" spans="8:8" ht="16.5" customHeight="1">
      <c r="A40" s="612"/>
      <c r="B40" s="616"/>
      <c r="C40" s="511"/>
      <c r="D40" s="512"/>
      <c r="E40" s="513"/>
      <c r="F40" s="513"/>
      <c r="G40" s="513"/>
      <c r="H40" s="513"/>
      <c r="I40" s="513"/>
      <c r="J40" s="513"/>
      <c r="K40" s="513"/>
      <c r="L40" s="513"/>
      <c r="M40" s="513"/>
      <c r="N40" s="513"/>
      <c r="O40" s="513"/>
      <c r="P40" s="513"/>
      <c r="Q40" s="514"/>
      <c r="R40" s="514"/>
      <c r="S40" s="513"/>
      <c r="T40" s="513"/>
      <c r="U40" s="513"/>
      <c r="V40" s="513"/>
      <c r="W40" s="513"/>
      <c r="X40" s="513"/>
      <c r="Y40" s="513"/>
      <c r="Z40" s="513"/>
      <c r="AA40" s="513"/>
      <c r="AB40" s="515"/>
    </row>
    <row r="41" spans="8:8" ht="16.5" customHeight="1">
      <c r="A41" s="612"/>
      <c r="B41" s="609" t="s">
        <v>221</v>
      </c>
      <c r="C41" s="517" t="s">
        <v>165</v>
      </c>
      <c r="D41" s="518"/>
      <c r="E41" s="531" t="s">
        <v>214</v>
      </c>
      <c r="F41" s="532" t="s">
        <v>215</v>
      </c>
      <c r="G41" s="532" t="s">
        <v>214</v>
      </c>
      <c r="H41" s="532" t="s">
        <v>215</v>
      </c>
      <c r="I41" s="532" t="s">
        <v>214</v>
      </c>
      <c r="J41" s="532" t="s">
        <v>215</v>
      </c>
      <c r="K41" s="532" t="s">
        <v>214</v>
      </c>
      <c r="L41" s="532" t="s">
        <v>215</v>
      </c>
      <c r="M41" s="532" t="s">
        <v>214</v>
      </c>
      <c r="N41" s="532" t="s">
        <v>215</v>
      </c>
      <c r="O41" s="532" t="s">
        <v>214</v>
      </c>
      <c r="P41" s="532" t="s">
        <v>215</v>
      </c>
      <c r="Q41" s="532" t="s">
        <v>214</v>
      </c>
      <c r="R41" s="532" t="s">
        <v>215</v>
      </c>
      <c r="S41" s="532" t="s">
        <v>214</v>
      </c>
      <c r="T41" s="532" t="s">
        <v>215</v>
      </c>
      <c r="U41" s="532" t="s">
        <v>214</v>
      </c>
      <c r="V41" s="532" t="s">
        <v>215</v>
      </c>
      <c r="W41" s="532" t="s">
        <v>214</v>
      </c>
      <c r="X41" s="532" t="s">
        <v>215</v>
      </c>
      <c r="Y41" s="532" t="s">
        <v>214</v>
      </c>
      <c r="Z41" s="532" t="s">
        <v>215</v>
      </c>
      <c r="AA41" s="532" t="s">
        <v>214</v>
      </c>
      <c r="AB41" s="533" t="s">
        <v>215</v>
      </c>
    </row>
    <row r="42" spans="8:8" ht="16.5" customHeight="1">
      <c r="A42" s="618"/>
      <c r="B42" s="611"/>
      <c r="C42" s="519" t="s">
        <v>222</v>
      </c>
      <c r="D42" s="534"/>
      <c r="E42" s="521">
        <f t="shared" si="21" ref="E42:AB42">SUMPRODUCT($D$26:$D$27:$D$28,E26:E27:E28)/100000</f>
        <v>0.2125252</v>
      </c>
      <c r="F42" s="521">
        <f t="shared" si="21"/>
        <v>0.2504057</v>
      </c>
      <c r="G42" s="521">
        <f t="shared" si="21"/>
        <v>0.0</v>
      </c>
      <c r="H42" s="521">
        <f t="shared" si="21"/>
        <v>0.0</v>
      </c>
      <c r="I42" s="521">
        <f t="shared" si="21"/>
        <v>0.0</v>
      </c>
      <c r="J42" s="521">
        <f t="shared" si="21"/>
        <v>0.0</v>
      </c>
      <c r="K42" s="521">
        <f t="shared" si="21"/>
        <v>0.0</v>
      </c>
      <c r="L42" s="521">
        <f t="shared" si="21"/>
        <v>0.0</v>
      </c>
      <c r="M42" s="521">
        <f t="shared" si="21"/>
        <v>0.0</v>
      </c>
      <c r="N42" s="521">
        <f t="shared" si="21"/>
        <v>0.0</v>
      </c>
      <c r="O42" s="521">
        <f t="shared" si="21"/>
        <v>0.0</v>
      </c>
      <c r="P42" s="521">
        <f t="shared" si="21"/>
        <v>0.0</v>
      </c>
      <c r="Q42" s="521">
        <f t="shared" si="21"/>
        <v>0.0</v>
      </c>
      <c r="R42" s="521">
        <f t="shared" si="21"/>
        <v>0.0</v>
      </c>
      <c r="S42" s="521">
        <f t="shared" si="21"/>
        <v>0.0</v>
      </c>
      <c r="T42" s="521">
        <f t="shared" si="21"/>
        <v>0.0</v>
      </c>
      <c r="U42" s="521">
        <f t="shared" si="21"/>
        <v>0.0</v>
      </c>
      <c r="V42" s="521">
        <f t="shared" si="21"/>
        <v>0.0</v>
      </c>
      <c r="W42" s="521">
        <f t="shared" si="21"/>
        <v>0.0</v>
      </c>
      <c r="X42" s="521">
        <f t="shared" si="21"/>
        <v>0.0</v>
      </c>
      <c r="Y42" s="521">
        <f t="shared" si="21"/>
        <v>0.0</v>
      </c>
      <c r="Z42" s="521">
        <f t="shared" si="21"/>
        <v>0.0</v>
      </c>
      <c r="AA42" s="521">
        <f t="shared" si="21"/>
        <v>0.0</v>
      </c>
      <c r="AB42" s="521">
        <f t="shared" si="21"/>
        <v>0.0</v>
      </c>
    </row>
    <row r="43" spans="8:8" ht="16.5" customHeight="1">
      <c r="A43" s="618"/>
      <c r="B43" s="611"/>
      <c r="C43" s="519" t="s">
        <v>223</v>
      </c>
      <c r="D43" s="522"/>
      <c r="E43" s="523">
        <f t="shared" si="22" ref="E43:AB43">SUMPRODUCT($D$29:$D$30:$D$31:$D$32,E29:E30:E31:E32)/100000</f>
        <v>0.37716160000000004</v>
      </c>
      <c r="F43" s="523">
        <f t="shared" si="22"/>
        <v>0.26017</v>
      </c>
      <c r="G43" s="523">
        <f t="shared" si="22"/>
        <v>0.0</v>
      </c>
      <c r="H43" s="523">
        <f t="shared" si="22"/>
        <v>0.0</v>
      </c>
      <c r="I43" s="523">
        <f t="shared" si="22"/>
        <v>0.0</v>
      </c>
      <c r="J43" s="523">
        <f t="shared" si="22"/>
        <v>0.0</v>
      </c>
      <c r="K43" s="523">
        <f t="shared" si="22"/>
        <v>0.0</v>
      </c>
      <c r="L43" s="523">
        <f t="shared" si="22"/>
        <v>0.0</v>
      </c>
      <c r="M43" s="523">
        <f t="shared" si="22"/>
        <v>0.0</v>
      </c>
      <c r="N43" s="523">
        <f t="shared" si="22"/>
        <v>0.0</v>
      </c>
      <c r="O43" s="523">
        <f t="shared" si="22"/>
        <v>0.0</v>
      </c>
      <c r="P43" s="523">
        <f t="shared" si="22"/>
        <v>0.0</v>
      </c>
      <c r="Q43" s="523">
        <f t="shared" si="22"/>
        <v>0.0</v>
      </c>
      <c r="R43" s="523">
        <f t="shared" si="22"/>
        <v>0.0</v>
      </c>
      <c r="S43" s="523">
        <f t="shared" si="22"/>
        <v>0.0</v>
      </c>
      <c r="T43" s="523">
        <f t="shared" si="22"/>
        <v>0.0</v>
      </c>
      <c r="U43" s="523">
        <f t="shared" si="22"/>
        <v>0.0</v>
      </c>
      <c r="V43" s="523">
        <f t="shared" si="22"/>
        <v>0.0</v>
      </c>
      <c r="W43" s="523">
        <f t="shared" si="22"/>
        <v>0.0</v>
      </c>
      <c r="X43" s="523">
        <f t="shared" si="22"/>
        <v>0.0</v>
      </c>
      <c r="Y43" s="523">
        <f t="shared" si="22"/>
        <v>0.0</v>
      </c>
      <c r="Z43" s="523">
        <f t="shared" si="22"/>
        <v>0.0</v>
      </c>
      <c r="AA43" s="523">
        <f t="shared" si="22"/>
        <v>0.0</v>
      </c>
      <c r="AB43" s="523">
        <f t="shared" si="22"/>
        <v>0.0</v>
      </c>
    </row>
    <row r="44" spans="8:8" ht="16.5" customHeight="1">
      <c r="A44" s="618"/>
      <c r="B44" s="611"/>
      <c r="C44" s="524" t="s">
        <v>224</v>
      </c>
      <c r="D44" s="522"/>
      <c r="E44" s="523">
        <f t="shared" si="23" ref="E44:AB44">SUMPRODUCT($D$33:$D$34:$D$35,E33:E34:E35)/100000</f>
        <v>0.0325221</v>
      </c>
      <c r="F44" s="523">
        <f t="shared" si="23"/>
        <v>0.08005439999999998</v>
      </c>
      <c r="G44" s="523">
        <f t="shared" si="23"/>
        <v>0.0</v>
      </c>
      <c r="H44" s="523">
        <f t="shared" si="23"/>
        <v>0.0</v>
      </c>
      <c r="I44" s="523">
        <f t="shared" si="23"/>
        <v>0.0</v>
      </c>
      <c r="J44" s="523">
        <f t="shared" si="23"/>
        <v>0.0</v>
      </c>
      <c r="K44" s="523">
        <f t="shared" si="23"/>
        <v>0.0</v>
      </c>
      <c r="L44" s="523">
        <f t="shared" si="23"/>
        <v>0.0</v>
      </c>
      <c r="M44" s="523">
        <f t="shared" si="23"/>
        <v>0.0</v>
      </c>
      <c r="N44" s="523">
        <f t="shared" si="23"/>
        <v>0.0</v>
      </c>
      <c r="O44" s="523">
        <f t="shared" si="23"/>
        <v>0.0</v>
      </c>
      <c r="P44" s="523">
        <f t="shared" si="23"/>
        <v>0.0</v>
      </c>
      <c r="Q44" s="523">
        <f t="shared" si="23"/>
        <v>0.0</v>
      </c>
      <c r="R44" s="523">
        <f t="shared" si="23"/>
        <v>0.0</v>
      </c>
      <c r="S44" s="523">
        <f t="shared" si="23"/>
        <v>0.0</v>
      </c>
      <c r="T44" s="523">
        <f t="shared" si="23"/>
        <v>0.0</v>
      </c>
      <c r="U44" s="523">
        <f t="shared" si="23"/>
        <v>0.0</v>
      </c>
      <c r="V44" s="523">
        <f t="shared" si="23"/>
        <v>0.0</v>
      </c>
      <c r="W44" s="523">
        <f t="shared" si="23"/>
        <v>0.0</v>
      </c>
      <c r="X44" s="523">
        <f t="shared" si="23"/>
        <v>0.0</v>
      </c>
      <c r="Y44" s="523">
        <f t="shared" si="23"/>
        <v>0.0</v>
      </c>
      <c r="Z44" s="523">
        <f t="shared" si="23"/>
        <v>0.0</v>
      </c>
      <c r="AA44" s="523">
        <f t="shared" si="23"/>
        <v>0.0</v>
      </c>
      <c r="AB44" s="523">
        <f t="shared" si="23"/>
        <v>0.0</v>
      </c>
    </row>
    <row r="45" spans="8:8" ht="16.5" customHeight="1">
      <c r="A45" s="618"/>
      <c r="B45" s="611"/>
      <c r="C45" s="519" t="s">
        <v>225</v>
      </c>
      <c r="D45" s="522"/>
      <c r="E45" s="523">
        <f t="shared" si="24" ref="E45:AB45">SUMPRODUCT($D$36:$D$37,E36:E37)/100000</f>
        <v>0.026609400000000002</v>
      </c>
      <c r="F45" s="523">
        <f t="shared" si="24"/>
        <v>0.027519000000000002</v>
      </c>
      <c r="G45" s="523">
        <f t="shared" si="24"/>
        <v>0.0</v>
      </c>
      <c r="H45" s="523">
        <f t="shared" si="24"/>
        <v>0.0</v>
      </c>
      <c r="I45" s="523">
        <f t="shared" si="24"/>
        <v>0.0</v>
      </c>
      <c r="J45" s="523">
        <f t="shared" si="24"/>
        <v>0.0</v>
      </c>
      <c r="K45" s="523">
        <f t="shared" si="24"/>
        <v>0.0</v>
      </c>
      <c r="L45" s="523">
        <f t="shared" si="24"/>
        <v>0.0</v>
      </c>
      <c r="M45" s="523">
        <f t="shared" si="24"/>
        <v>0.0</v>
      </c>
      <c r="N45" s="523">
        <f t="shared" si="24"/>
        <v>0.0</v>
      </c>
      <c r="O45" s="523">
        <f t="shared" si="24"/>
        <v>0.0</v>
      </c>
      <c r="P45" s="523">
        <f t="shared" si="24"/>
        <v>0.0</v>
      </c>
      <c r="Q45" s="523">
        <f t="shared" si="24"/>
        <v>0.0</v>
      </c>
      <c r="R45" s="523">
        <f t="shared" si="24"/>
        <v>0.0</v>
      </c>
      <c r="S45" s="523">
        <f t="shared" si="24"/>
        <v>0.0</v>
      </c>
      <c r="T45" s="523">
        <f t="shared" si="24"/>
        <v>0.0</v>
      </c>
      <c r="U45" s="523">
        <f t="shared" si="24"/>
        <v>0.0</v>
      </c>
      <c r="V45" s="523">
        <f t="shared" si="24"/>
        <v>0.0</v>
      </c>
      <c r="W45" s="523">
        <f t="shared" si="24"/>
        <v>0.0</v>
      </c>
      <c r="X45" s="523">
        <f t="shared" si="24"/>
        <v>0.0</v>
      </c>
      <c r="Y45" s="523">
        <f t="shared" si="24"/>
        <v>0.0</v>
      </c>
      <c r="Z45" s="523">
        <f t="shared" si="24"/>
        <v>0.0</v>
      </c>
      <c r="AA45" s="523">
        <f t="shared" si="24"/>
        <v>0.0</v>
      </c>
      <c r="AB45" s="523">
        <f t="shared" si="24"/>
        <v>0.0</v>
      </c>
    </row>
    <row r="46" spans="8:8" ht="16.5" customHeight="1">
      <c r="A46" s="620"/>
      <c r="B46" s="613"/>
      <c r="C46" s="525" t="s">
        <v>187</v>
      </c>
      <c r="D46" s="526"/>
      <c r="E46" s="527">
        <f t="shared" si="25" ref="E46:AB46">SUM(E42:E45)</f>
        <v>0.6488183000000001</v>
      </c>
      <c r="F46" s="528">
        <f t="shared" si="25"/>
        <v>0.6181490999999999</v>
      </c>
      <c r="G46" s="528">
        <f t="shared" si="25"/>
        <v>0.0</v>
      </c>
      <c r="H46" s="528">
        <f t="shared" si="25"/>
        <v>0.0</v>
      </c>
      <c r="I46" s="528">
        <f t="shared" si="25"/>
        <v>0.0</v>
      </c>
      <c r="J46" s="528">
        <f t="shared" si="25"/>
        <v>0.0</v>
      </c>
      <c r="K46" s="528">
        <f t="shared" si="25"/>
        <v>0.0</v>
      </c>
      <c r="L46" s="528">
        <f t="shared" si="25"/>
        <v>0.0</v>
      </c>
      <c r="M46" s="528">
        <f t="shared" si="25"/>
        <v>0.0</v>
      </c>
      <c r="N46" s="528">
        <f t="shared" si="25"/>
        <v>0.0</v>
      </c>
      <c r="O46" s="528">
        <f t="shared" si="25"/>
        <v>0.0</v>
      </c>
      <c r="P46" s="528">
        <f t="shared" si="25"/>
        <v>0.0</v>
      </c>
      <c r="Q46" s="528">
        <f t="shared" si="25"/>
        <v>0.0</v>
      </c>
      <c r="R46" s="528">
        <f t="shared" si="25"/>
        <v>0.0</v>
      </c>
      <c r="S46" s="528">
        <f t="shared" si="25"/>
        <v>0.0</v>
      </c>
      <c r="T46" s="528">
        <f t="shared" si="25"/>
        <v>0.0</v>
      </c>
      <c r="U46" s="528">
        <f t="shared" si="25"/>
        <v>0.0</v>
      </c>
      <c r="V46" s="528">
        <f t="shared" si="25"/>
        <v>0.0</v>
      </c>
      <c r="W46" s="528">
        <f t="shared" si="25"/>
        <v>0.0</v>
      </c>
      <c r="X46" s="528">
        <f t="shared" si="25"/>
        <v>0.0</v>
      </c>
      <c r="Y46" s="528">
        <f t="shared" si="25"/>
        <v>0.0</v>
      </c>
      <c r="Z46" s="528">
        <f t="shared" si="25"/>
        <v>0.0</v>
      </c>
      <c r="AA46" s="528">
        <f t="shared" si="25"/>
        <v>0.0</v>
      </c>
      <c r="AB46" s="529">
        <f t="shared" si="25"/>
        <v>0.0</v>
      </c>
    </row>
    <row r="47" spans="8:8" ht="16.5" customHeight="1">
      <c r="A47" s="621" t="s">
        <v>297</v>
      </c>
      <c r="B47" s="609">
        <v>1.0</v>
      </c>
      <c r="C47" s="497" t="s">
        <v>217</v>
      </c>
      <c r="D47" s="280">
        <v>92.9</v>
      </c>
      <c r="E47" s="622"/>
      <c r="F47" s="622"/>
      <c r="G47" s="622"/>
      <c r="H47" s="622"/>
      <c r="I47" s="622"/>
      <c r="J47" s="622"/>
      <c r="K47" s="622"/>
      <c r="L47" s="622"/>
      <c r="M47" s="622"/>
      <c r="N47" s="622"/>
      <c r="O47" s="514"/>
      <c r="P47" s="514"/>
      <c r="Q47" s="622"/>
      <c r="R47" s="622"/>
      <c r="S47" s="623"/>
      <c r="T47" s="623"/>
      <c r="U47" s="514"/>
      <c r="V47" s="514"/>
      <c r="W47" s="514"/>
      <c r="X47" s="514"/>
      <c r="Y47" s="514"/>
      <c r="Z47" s="514"/>
      <c r="AA47" s="514"/>
      <c r="AB47" s="624"/>
    </row>
    <row r="48" spans="8:8" ht="16.5" customHeight="1">
      <c r="A48" s="625" t="s">
        <v>110</v>
      </c>
      <c r="B48" s="611">
        <v>2.0</v>
      </c>
      <c r="C48" s="500" t="s">
        <v>218</v>
      </c>
      <c r="D48" s="289">
        <v>154.38</v>
      </c>
      <c r="E48" s="622">
        <v>0.0</v>
      </c>
      <c r="F48" s="622">
        <v>21.0</v>
      </c>
      <c r="G48" s="514"/>
      <c r="H48" s="514"/>
      <c r="I48" s="622"/>
      <c r="J48" s="622"/>
      <c r="K48" s="622"/>
      <c r="L48" s="622"/>
      <c r="M48" s="622"/>
      <c r="N48" s="622"/>
      <c r="O48" s="514"/>
      <c r="P48" s="514"/>
      <c r="Q48" s="622"/>
      <c r="R48" s="622"/>
      <c r="S48" s="623"/>
      <c r="T48" s="623"/>
      <c r="U48" s="514"/>
      <c r="V48" s="514"/>
      <c r="W48" s="514"/>
      <c r="X48" s="514"/>
      <c r="Y48" s="514"/>
      <c r="Z48" s="514"/>
      <c r="AA48" s="514"/>
      <c r="AB48" s="624"/>
    </row>
    <row r="49" spans="8:8" ht="16.5" customHeight="1">
      <c r="A49" s="626"/>
      <c r="B49" s="611">
        <v>3.0</v>
      </c>
      <c r="C49" s="500" t="s">
        <v>178</v>
      </c>
      <c r="D49" s="289">
        <v>283.73</v>
      </c>
      <c r="E49" s="622">
        <v>32.0</v>
      </c>
      <c r="F49" s="622">
        <v>23.0</v>
      </c>
      <c r="G49" s="622"/>
      <c r="H49" s="622"/>
      <c r="I49" s="622"/>
      <c r="J49" s="622"/>
      <c r="K49" s="622"/>
      <c r="L49" s="622"/>
      <c r="M49" s="622"/>
      <c r="N49" s="622"/>
      <c r="O49" s="514"/>
      <c r="P49" s="514"/>
      <c r="Q49" s="622"/>
      <c r="R49" s="622"/>
      <c r="S49" s="623"/>
      <c r="T49" s="623"/>
      <c r="U49" s="514"/>
      <c r="V49" s="514"/>
      <c r="W49" s="514"/>
      <c r="X49" s="514"/>
      <c r="Y49" s="514"/>
      <c r="Z49" s="514"/>
      <c r="AA49" s="514"/>
      <c r="AB49" s="624"/>
    </row>
    <row r="50" spans="8:8" ht="16.5" customHeight="1">
      <c r="A50" s="612" t="s">
        <v>296</v>
      </c>
      <c r="B50" s="611">
        <v>4.0</v>
      </c>
      <c r="C50" s="500" t="s">
        <v>179</v>
      </c>
      <c r="D50" s="289">
        <v>344.75</v>
      </c>
      <c r="E50" s="622">
        <v>2.0</v>
      </c>
      <c r="F50" s="622">
        <v>19.0</v>
      </c>
      <c r="G50" s="622"/>
      <c r="H50" s="622"/>
      <c r="I50" s="622"/>
      <c r="J50" s="622"/>
      <c r="K50" s="622"/>
      <c r="L50" s="622"/>
      <c r="M50" s="622"/>
      <c r="N50" s="622"/>
      <c r="O50" s="514"/>
      <c r="P50" s="514"/>
      <c r="Q50" s="622"/>
      <c r="R50" s="622"/>
      <c r="S50" s="623"/>
      <c r="T50" s="623"/>
      <c r="U50" s="514"/>
      <c r="V50" s="514"/>
      <c r="W50" s="514"/>
      <c r="X50" s="514"/>
      <c r="Y50" s="514"/>
      <c r="Z50" s="514"/>
      <c r="AA50" s="514"/>
      <c r="AB50" s="624"/>
    </row>
    <row r="51" spans="8:8" ht="16.5" customHeight="1">
      <c r="A51" s="612"/>
      <c r="B51" s="611">
        <v>5.0</v>
      </c>
      <c r="C51" s="500" t="s">
        <v>175</v>
      </c>
      <c r="D51" s="289">
        <v>208.06</v>
      </c>
      <c r="E51" s="622">
        <v>6.0</v>
      </c>
      <c r="F51" s="622">
        <v>27.0</v>
      </c>
      <c r="G51" s="622"/>
      <c r="H51" s="622"/>
      <c r="I51" s="622"/>
      <c r="J51" s="622"/>
      <c r="K51" s="622"/>
      <c r="L51" s="622"/>
      <c r="M51" s="622"/>
      <c r="N51" s="622"/>
      <c r="O51" s="514"/>
      <c r="P51" s="514"/>
      <c r="Q51" s="622"/>
      <c r="R51" s="622"/>
      <c r="S51" s="623"/>
      <c r="T51" s="623"/>
      <c r="U51" s="514"/>
      <c r="V51" s="514"/>
      <c r="W51" s="514"/>
      <c r="X51" s="514"/>
      <c r="Y51" s="514"/>
      <c r="Z51" s="514"/>
      <c r="AA51" s="514"/>
      <c r="AB51" s="624"/>
    </row>
    <row r="52" spans="8:8" ht="16.5" customHeight="1">
      <c r="A52" s="612"/>
      <c r="B52" s="611">
        <v>6.0</v>
      </c>
      <c r="C52" s="500" t="s">
        <v>176</v>
      </c>
      <c r="D52" s="289">
        <v>399.65</v>
      </c>
      <c r="E52" s="622">
        <v>4.0</v>
      </c>
      <c r="F52" s="622">
        <v>20.0</v>
      </c>
      <c r="G52" s="622"/>
      <c r="H52" s="622"/>
      <c r="I52" s="622"/>
      <c r="J52" s="622"/>
      <c r="K52" s="622"/>
      <c r="L52" s="622"/>
      <c r="M52" s="622"/>
      <c r="N52" s="622"/>
      <c r="O52" s="514"/>
      <c r="P52" s="514"/>
      <c r="Q52" s="622"/>
      <c r="R52" s="622"/>
      <c r="S52" s="623"/>
      <c r="T52" s="623"/>
      <c r="U52" s="514"/>
      <c r="V52" s="514"/>
      <c r="W52" s="514"/>
      <c r="X52" s="514"/>
      <c r="Y52" s="514"/>
      <c r="Z52" s="514"/>
      <c r="AA52" s="514"/>
      <c r="AB52" s="624"/>
    </row>
    <row r="53" spans="8:8" ht="16.5" customHeight="1">
      <c r="A53" s="612"/>
      <c r="B53" s="611">
        <v>7.0</v>
      </c>
      <c r="C53" s="500" t="s">
        <v>174</v>
      </c>
      <c r="D53" s="289">
        <v>228.82</v>
      </c>
      <c r="E53" s="622">
        <v>95.0</v>
      </c>
      <c r="F53" s="622">
        <v>79.0</v>
      </c>
      <c r="G53" s="622"/>
      <c r="H53" s="622"/>
      <c r="I53" s="622"/>
      <c r="J53" s="622"/>
      <c r="K53" s="622"/>
      <c r="L53" s="622"/>
      <c r="M53" s="622"/>
      <c r="N53" s="622"/>
      <c r="O53" s="514"/>
      <c r="P53" s="514"/>
      <c r="Q53" s="622"/>
      <c r="R53" s="622"/>
      <c r="S53" s="623"/>
      <c r="T53" s="623"/>
      <c r="U53" s="514"/>
      <c r="V53" s="514"/>
      <c r="W53" s="514"/>
      <c r="X53" s="514"/>
      <c r="Y53" s="514"/>
      <c r="Z53" s="514"/>
      <c r="AA53" s="514"/>
      <c r="AB53" s="624"/>
    </row>
    <row r="54" spans="8:8" ht="16.5" customHeight="1">
      <c r="A54" s="612"/>
      <c r="B54" s="611">
        <v>8.0</v>
      </c>
      <c r="C54" s="500" t="s">
        <v>177</v>
      </c>
      <c r="D54" s="289">
        <v>402.71</v>
      </c>
      <c r="E54" s="622"/>
      <c r="F54" s="622"/>
      <c r="G54" s="622"/>
      <c r="H54" s="622"/>
      <c r="I54" s="622"/>
      <c r="J54" s="622"/>
      <c r="K54" s="622"/>
      <c r="L54" s="622"/>
      <c r="M54" s="622"/>
      <c r="N54" s="622"/>
      <c r="O54" s="514"/>
      <c r="P54" s="514"/>
      <c r="Q54" s="622"/>
      <c r="R54" s="622"/>
      <c r="S54" s="623"/>
      <c r="T54" s="623"/>
      <c r="U54" s="514"/>
      <c r="V54" s="514"/>
      <c r="W54" s="514"/>
      <c r="X54" s="514"/>
      <c r="Y54" s="514"/>
      <c r="Z54" s="514"/>
      <c r="AA54" s="514"/>
      <c r="AB54" s="624"/>
    </row>
    <row r="55" spans="8:8" ht="16.5" customHeight="1">
      <c r="A55" s="612"/>
      <c r="B55" s="611">
        <v>9.0</v>
      </c>
      <c r="C55" s="500" t="s">
        <v>172</v>
      </c>
      <c r="D55" s="289">
        <v>250.17</v>
      </c>
      <c r="E55" s="622">
        <v>2.0</v>
      </c>
      <c r="F55" s="622">
        <v>12.0</v>
      </c>
      <c r="G55" s="622"/>
      <c r="H55" s="622"/>
      <c r="I55" s="622"/>
      <c r="J55" s="622"/>
      <c r="K55" s="622"/>
      <c r="L55" s="622"/>
      <c r="M55" s="622"/>
      <c r="N55" s="622"/>
      <c r="O55" s="514"/>
      <c r="P55" s="514"/>
      <c r="Q55" s="622"/>
      <c r="R55" s="622"/>
      <c r="S55" s="623"/>
      <c r="T55" s="623"/>
      <c r="U55" s="514"/>
      <c r="V55" s="514"/>
      <c r="W55" s="514"/>
      <c r="X55" s="514"/>
      <c r="Y55" s="514"/>
      <c r="Z55" s="514"/>
      <c r="AA55" s="514"/>
      <c r="AB55" s="624"/>
    </row>
    <row r="56" spans="8:8" ht="16.5" customHeight="1">
      <c r="A56" s="612"/>
      <c r="B56" s="611">
        <v>10.0</v>
      </c>
      <c r="C56" s="500" t="s">
        <v>173</v>
      </c>
      <c r="D56" s="289">
        <v>250.17</v>
      </c>
      <c r="E56" s="622">
        <v>2.0</v>
      </c>
      <c r="F56" s="622">
        <v>16.0</v>
      </c>
      <c r="G56" s="622"/>
      <c r="H56" s="622"/>
      <c r="I56" s="622"/>
      <c r="J56" s="622"/>
      <c r="K56" s="622"/>
      <c r="L56" s="622"/>
      <c r="M56" s="622"/>
      <c r="N56" s="627"/>
      <c r="O56" s="514"/>
      <c r="P56" s="514"/>
      <c r="Q56" s="622"/>
      <c r="R56" s="627"/>
      <c r="S56" s="623"/>
      <c r="T56" s="628"/>
      <c r="U56" s="514"/>
      <c r="V56" s="514"/>
      <c r="W56" s="514"/>
      <c r="X56" s="514"/>
      <c r="Y56" s="514"/>
      <c r="Z56" s="514"/>
      <c r="AA56" s="514"/>
      <c r="AB56" s="624"/>
    </row>
    <row r="57" spans="8:8" ht="16.5" customHeight="1">
      <c r="A57" s="612"/>
      <c r="B57" s="611">
        <v>11.0</v>
      </c>
      <c r="C57" s="500" t="s">
        <v>219</v>
      </c>
      <c r="D57" s="289">
        <v>228.82</v>
      </c>
      <c r="E57" s="622"/>
      <c r="F57" s="622"/>
      <c r="G57" s="622"/>
      <c r="H57" s="622"/>
      <c r="I57" s="622"/>
      <c r="J57" s="622"/>
      <c r="K57" s="622"/>
      <c r="L57" s="622"/>
      <c r="M57" s="622"/>
      <c r="N57" s="622"/>
      <c r="O57" s="514"/>
      <c r="P57" s="514"/>
      <c r="Q57" s="622"/>
      <c r="R57" s="622"/>
      <c r="S57" s="623"/>
      <c r="T57" s="623"/>
      <c r="U57" s="514"/>
      <c r="V57" s="514"/>
      <c r="W57" s="514"/>
      <c r="X57" s="514"/>
      <c r="Y57" s="514"/>
      <c r="Z57" s="514"/>
      <c r="AA57" s="514"/>
      <c r="AB57" s="624"/>
    </row>
    <row r="58" spans="8:8" ht="16.5" customHeight="1">
      <c r="A58" s="612"/>
      <c r="B58" s="611">
        <v>12.0</v>
      </c>
      <c r="C58" s="500" t="s">
        <v>181</v>
      </c>
      <c r="D58" s="289">
        <v>56.38</v>
      </c>
      <c r="E58" s="622">
        <v>0.0</v>
      </c>
      <c r="F58" s="622">
        <v>6.0</v>
      </c>
      <c r="G58" s="622"/>
      <c r="H58" s="622"/>
      <c r="I58" s="622"/>
      <c r="J58" s="622"/>
      <c r="K58" s="622"/>
      <c r="L58" s="622"/>
      <c r="M58" s="622"/>
      <c r="N58" s="622"/>
      <c r="O58" s="514"/>
      <c r="P58" s="514"/>
      <c r="Q58" s="622"/>
      <c r="R58" s="622"/>
      <c r="S58" s="623"/>
      <c r="T58" s="623"/>
      <c r="U58" s="514"/>
      <c r="V58" s="514"/>
      <c r="W58" s="514"/>
      <c r="X58" s="514"/>
      <c r="Y58" s="514"/>
      <c r="Z58" s="514"/>
      <c r="AA58" s="514"/>
      <c r="AB58" s="624"/>
    </row>
    <row r="59" spans="8:8" ht="16.5" customHeight="1">
      <c r="A59" s="612"/>
      <c r="B59" s="611">
        <v>13.0</v>
      </c>
      <c r="C59" s="500" t="s">
        <v>220</v>
      </c>
      <c r="D59" s="289">
        <v>70.14</v>
      </c>
      <c r="E59" s="622">
        <v>66.0</v>
      </c>
      <c r="F59" s="622">
        <v>24.0</v>
      </c>
      <c r="G59" s="622"/>
      <c r="H59" s="622"/>
      <c r="I59" s="622"/>
      <c r="J59" s="622"/>
      <c r="K59" s="622"/>
      <c r="L59" s="622"/>
      <c r="M59" s="622"/>
      <c r="N59" s="622"/>
      <c r="O59" s="514"/>
      <c r="P59" s="514"/>
      <c r="Q59" s="622"/>
      <c r="R59" s="622"/>
      <c r="S59" s="623"/>
      <c r="T59" s="623"/>
      <c r="U59" s="514"/>
      <c r="V59" s="514"/>
      <c r="W59" s="514"/>
      <c r="X59" s="514"/>
      <c r="Y59" s="514"/>
      <c r="Z59" s="514"/>
      <c r="AA59" s="514"/>
      <c r="AB59" s="624"/>
    </row>
    <row r="60" spans="8:8" ht="16.5" customHeight="1">
      <c r="A60" s="612"/>
      <c r="B60" s="629">
        <v>14.0</v>
      </c>
      <c r="C60" s="502"/>
      <c r="D60" s="614"/>
      <c r="E60" s="630"/>
      <c r="F60" s="630"/>
      <c r="G60" s="631"/>
      <c r="H60" s="631"/>
      <c r="I60" s="630"/>
      <c r="J60" s="630"/>
      <c r="K60" s="630"/>
      <c r="L60" s="630"/>
      <c r="M60" s="630"/>
      <c r="N60" s="630"/>
      <c r="O60" s="631"/>
      <c r="P60" s="631"/>
      <c r="Q60" s="630"/>
      <c r="R60" s="630"/>
      <c r="S60" s="632"/>
      <c r="T60" s="632"/>
      <c r="U60" s="631"/>
      <c r="V60" s="631"/>
      <c r="W60" s="631"/>
      <c r="X60" s="631"/>
      <c r="Y60" s="631"/>
      <c r="Z60" s="631"/>
      <c r="AA60" s="631"/>
      <c r="AB60" s="633"/>
    </row>
    <row r="61" spans="8:8" ht="16.5" customHeight="1">
      <c r="A61" s="612"/>
      <c r="B61" s="615"/>
      <c r="C61" s="506" t="s">
        <v>187</v>
      </c>
      <c r="D61" s="507"/>
      <c r="E61" s="537">
        <f t="shared" si="26" ref="E61:AB61">SUMPRODUCT($D47:$D60,E47:E60)/100000</f>
        <v>0.3998363999999999</v>
      </c>
      <c r="F61" s="537">
        <f t="shared" si="26"/>
        <v>0.5703182</v>
      </c>
      <c r="G61" s="537">
        <f t="shared" si="26"/>
        <v>0.0</v>
      </c>
      <c r="H61" s="537">
        <f t="shared" si="26"/>
        <v>0.0</v>
      </c>
      <c r="I61" s="537">
        <f t="shared" si="26"/>
        <v>0.0</v>
      </c>
      <c r="J61" s="537">
        <f t="shared" si="26"/>
        <v>0.0</v>
      </c>
      <c r="K61" s="537">
        <f t="shared" si="26"/>
        <v>0.0</v>
      </c>
      <c r="L61" s="537">
        <f t="shared" si="26"/>
        <v>0.0</v>
      </c>
      <c r="M61" s="537">
        <f t="shared" si="26"/>
        <v>0.0</v>
      </c>
      <c r="N61" s="537">
        <f t="shared" si="26"/>
        <v>0.0</v>
      </c>
      <c r="O61" s="537">
        <f t="shared" si="26"/>
        <v>0.0</v>
      </c>
      <c r="P61" s="537">
        <f t="shared" si="26"/>
        <v>0.0</v>
      </c>
      <c r="Q61" s="537">
        <f t="shared" si="26"/>
        <v>0.0</v>
      </c>
      <c r="R61" s="537">
        <f t="shared" si="26"/>
        <v>0.0</v>
      </c>
      <c r="S61" s="537">
        <f t="shared" si="26"/>
        <v>0.0</v>
      </c>
      <c r="T61" s="537">
        <f t="shared" si="26"/>
        <v>0.0</v>
      </c>
      <c r="U61" s="537">
        <f t="shared" si="26"/>
        <v>0.0</v>
      </c>
      <c r="V61" s="537">
        <f t="shared" si="26"/>
        <v>0.0</v>
      </c>
      <c r="W61" s="537">
        <f t="shared" si="26"/>
        <v>0.0</v>
      </c>
      <c r="X61" s="537">
        <f t="shared" si="26"/>
        <v>0.0</v>
      </c>
      <c r="Y61" s="537">
        <f t="shared" si="26"/>
        <v>0.0</v>
      </c>
      <c r="Z61" s="537">
        <f t="shared" si="26"/>
        <v>0.0</v>
      </c>
      <c r="AA61" s="537">
        <f t="shared" si="26"/>
        <v>0.0</v>
      </c>
      <c r="AB61" s="538">
        <f t="shared" si="26"/>
        <v>0.0</v>
      </c>
    </row>
    <row r="62" spans="8:8" ht="16.5" customHeight="1">
      <c r="A62" s="612"/>
      <c r="B62" s="616"/>
      <c r="C62" s="511"/>
      <c r="D62" s="512"/>
      <c r="E62" s="513"/>
      <c r="F62" s="513"/>
      <c r="G62" s="513"/>
      <c r="H62" s="513"/>
      <c r="I62" s="513"/>
      <c r="J62" s="513"/>
      <c r="K62" s="513"/>
      <c r="L62" s="513"/>
      <c r="M62" s="513"/>
      <c r="N62" s="513"/>
      <c r="O62" s="513"/>
      <c r="P62" s="513"/>
      <c r="Q62" s="514"/>
      <c r="R62" s="514"/>
      <c r="S62" s="513"/>
      <c r="T62" s="513"/>
      <c r="U62" s="513"/>
      <c r="V62" s="513"/>
      <c r="W62" s="513"/>
      <c r="X62" s="513"/>
      <c r="Y62" s="513"/>
      <c r="Z62" s="513"/>
      <c r="AA62" s="513"/>
      <c r="AB62" s="515"/>
    </row>
    <row r="63" spans="8:8" ht="16.5" customHeight="1">
      <c r="A63" s="612"/>
      <c r="B63" s="609" t="s">
        <v>221</v>
      </c>
      <c r="C63" s="517" t="s">
        <v>165</v>
      </c>
      <c r="D63" s="518"/>
      <c r="E63" s="531" t="s">
        <v>214</v>
      </c>
      <c r="F63" s="532" t="s">
        <v>215</v>
      </c>
      <c r="G63" s="532" t="s">
        <v>214</v>
      </c>
      <c r="H63" s="532" t="s">
        <v>215</v>
      </c>
      <c r="I63" s="532" t="s">
        <v>214</v>
      </c>
      <c r="J63" s="532" t="s">
        <v>215</v>
      </c>
      <c r="K63" s="532" t="s">
        <v>214</v>
      </c>
      <c r="L63" s="532" t="s">
        <v>215</v>
      </c>
      <c r="M63" s="532" t="s">
        <v>214</v>
      </c>
      <c r="N63" s="532" t="s">
        <v>215</v>
      </c>
      <c r="O63" s="532" t="s">
        <v>214</v>
      </c>
      <c r="P63" s="532" t="s">
        <v>215</v>
      </c>
      <c r="Q63" s="532" t="s">
        <v>214</v>
      </c>
      <c r="R63" s="532" t="s">
        <v>215</v>
      </c>
      <c r="S63" s="532" t="s">
        <v>214</v>
      </c>
      <c r="T63" s="532" t="s">
        <v>215</v>
      </c>
      <c r="U63" s="532" t="s">
        <v>214</v>
      </c>
      <c r="V63" s="532" t="s">
        <v>215</v>
      </c>
      <c r="W63" s="532" t="s">
        <v>214</v>
      </c>
      <c r="X63" s="532" t="s">
        <v>215</v>
      </c>
      <c r="Y63" s="532" t="s">
        <v>214</v>
      </c>
      <c r="Z63" s="532" t="s">
        <v>215</v>
      </c>
      <c r="AA63" s="532" t="s">
        <v>214</v>
      </c>
      <c r="AB63" s="533" t="s">
        <v>215</v>
      </c>
    </row>
    <row r="64" spans="8:8" ht="16.5" customHeight="1">
      <c r="A64" s="618"/>
      <c r="B64" s="611"/>
      <c r="C64" s="519" t="s">
        <v>222</v>
      </c>
      <c r="D64" s="534"/>
      <c r="E64" s="521">
        <f t="shared" si="27" ref="E64:AB64">SUMPRODUCT($D$48:$D$49:$D$50,E48:E49:E50)/100000</f>
        <v>0.0976886</v>
      </c>
      <c r="F64" s="521">
        <f t="shared" si="27"/>
        <v>0.1631802</v>
      </c>
      <c r="G64" s="521">
        <f t="shared" si="27"/>
        <v>0.0</v>
      </c>
      <c r="H64" s="521">
        <f t="shared" si="27"/>
        <v>0.0</v>
      </c>
      <c r="I64" s="521">
        <f t="shared" si="27"/>
        <v>0.0</v>
      </c>
      <c r="J64" s="521">
        <f t="shared" si="27"/>
        <v>0.0</v>
      </c>
      <c r="K64" s="521">
        <f t="shared" si="27"/>
        <v>0.0</v>
      </c>
      <c r="L64" s="521">
        <f t="shared" si="27"/>
        <v>0.0</v>
      </c>
      <c r="M64" s="521">
        <f t="shared" si="27"/>
        <v>0.0</v>
      </c>
      <c r="N64" s="521">
        <f t="shared" si="27"/>
        <v>0.0</v>
      </c>
      <c r="O64" s="521">
        <f t="shared" si="27"/>
        <v>0.0</v>
      </c>
      <c r="P64" s="521">
        <f t="shared" si="27"/>
        <v>0.0</v>
      </c>
      <c r="Q64" s="521">
        <f t="shared" si="27"/>
        <v>0.0</v>
      </c>
      <c r="R64" s="521">
        <f t="shared" si="27"/>
        <v>0.0</v>
      </c>
      <c r="S64" s="521">
        <f t="shared" si="27"/>
        <v>0.0</v>
      </c>
      <c r="T64" s="521">
        <f t="shared" si="27"/>
        <v>0.0</v>
      </c>
      <c r="U64" s="521">
        <f t="shared" si="27"/>
        <v>0.0</v>
      </c>
      <c r="V64" s="521">
        <f t="shared" si="27"/>
        <v>0.0</v>
      </c>
      <c r="W64" s="521">
        <f t="shared" si="27"/>
        <v>0.0</v>
      </c>
      <c r="X64" s="521">
        <f t="shared" si="27"/>
        <v>0.0</v>
      </c>
      <c r="Y64" s="521">
        <f t="shared" si="27"/>
        <v>0.0</v>
      </c>
      <c r="Z64" s="521">
        <f t="shared" si="27"/>
        <v>0.0</v>
      </c>
      <c r="AA64" s="521">
        <f t="shared" si="27"/>
        <v>0.0</v>
      </c>
      <c r="AB64" s="521">
        <f t="shared" si="27"/>
        <v>0.0</v>
      </c>
    </row>
    <row r="65" spans="8:8" ht="16.5" customHeight="1">
      <c r="A65" s="618"/>
      <c r="B65" s="611"/>
      <c r="C65" s="519" t="s">
        <v>223</v>
      </c>
      <c r="D65" s="522"/>
      <c r="E65" s="523">
        <f t="shared" si="28" ref="E65:AB65">SUMPRODUCT($D$51:$D$52:$D$53:$D$54,E51:E52:E53:E54)/100000</f>
        <v>0.24584859999999997</v>
      </c>
      <c r="F65" s="523">
        <f t="shared" si="28"/>
        <v>0.316874</v>
      </c>
      <c r="G65" s="523">
        <f t="shared" si="28"/>
        <v>0.0</v>
      </c>
      <c r="H65" s="523">
        <f t="shared" si="28"/>
        <v>0.0</v>
      </c>
      <c r="I65" s="523">
        <f t="shared" si="28"/>
        <v>0.0</v>
      </c>
      <c r="J65" s="523">
        <f t="shared" si="28"/>
        <v>0.0</v>
      </c>
      <c r="K65" s="523">
        <f t="shared" si="28"/>
        <v>0.0</v>
      </c>
      <c r="L65" s="523">
        <f t="shared" si="28"/>
        <v>0.0</v>
      </c>
      <c r="M65" s="523">
        <f t="shared" si="28"/>
        <v>0.0</v>
      </c>
      <c r="N65" s="523">
        <f t="shared" si="28"/>
        <v>0.0</v>
      </c>
      <c r="O65" s="523">
        <f t="shared" si="28"/>
        <v>0.0</v>
      </c>
      <c r="P65" s="523">
        <f t="shared" si="28"/>
        <v>0.0</v>
      </c>
      <c r="Q65" s="523">
        <f t="shared" si="28"/>
        <v>0.0</v>
      </c>
      <c r="R65" s="523">
        <f t="shared" si="28"/>
        <v>0.0</v>
      </c>
      <c r="S65" s="523">
        <f t="shared" si="28"/>
        <v>0.0</v>
      </c>
      <c r="T65" s="523">
        <f t="shared" si="28"/>
        <v>0.0</v>
      </c>
      <c r="U65" s="523">
        <f t="shared" si="28"/>
        <v>0.0</v>
      </c>
      <c r="V65" s="523">
        <f t="shared" si="28"/>
        <v>0.0</v>
      </c>
      <c r="W65" s="523">
        <f t="shared" si="28"/>
        <v>0.0</v>
      </c>
      <c r="X65" s="523">
        <f t="shared" si="28"/>
        <v>0.0</v>
      </c>
      <c r="Y65" s="523">
        <f t="shared" si="28"/>
        <v>0.0</v>
      </c>
      <c r="Z65" s="523">
        <f t="shared" si="28"/>
        <v>0.0</v>
      </c>
      <c r="AA65" s="523">
        <f t="shared" si="28"/>
        <v>0.0</v>
      </c>
      <c r="AB65" s="523">
        <f t="shared" si="28"/>
        <v>0.0</v>
      </c>
    </row>
    <row r="66" spans="8:8" ht="16.5" customHeight="1">
      <c r="A66" s="618"/>
      <c r="B66" s="611"/>
      <c r="C66" s="524" t="s">
        <v>224</v>
      </c>
      <c r="D66" s="522"/>
      <c r="E66" s="523">
        <f t="shared" si="29" ref="E66:AB66">SUMPRODUCT($D$55:$D$56:$D$57,E55:E56:E57)/100000</f>
        <v>0.0100068</v>
      </c>
      <c r="F66" s="523">
        <f t="shared" si="29"/>
        <v>0.0700476</v>
      </c>
      <c r="G66" s="523">
        <f t="shared" si="29"/>
        <v>0.0</v>
      </c>
      <c r="H66" s="523">
        <f t="shared" si="29"/>
        <v>0.0</v>
      </c>
      <c r="I66" s="523">
        <f t="shared" si="29"/>
        <v>0.0</v>
      </c>
      <c r="J66" s="523">
        <f t="shared" si="29"/>
        <v>0.0</v>
      </c>
      <c r="K66" s="523">
        <f t="shared" si="29"/>
        <v>0.0</v>
      </c>
      <c r="L66" s="523">
        <f t="shared" si="29"/>
        <v>0.0</v>
      </c>
      <c r="M66" s="523">
        <f t="shared" si="29"/>
        <v>0.0</v>
      </c>
      <c r="N66" s="523">
        <f t="shared" si="29"/>
        <v>0.0</v>
      </c>
      <c r="O66" s="523">
        <f t="shared" si="29"/>
        <v>0.0</v>
      </c>
      <c r="P66" s="523">
        <f t="shared" si="29"/>
        <v>0.0</v>
      </c>
      <c r="Q66" s="523">
        <f t="shared" si="29"/>
        <v>0.0</v>
      </c>
      <c r="R66" s="523">
        <f t="shared" si="29"/>
        <v>0.0</v>
      </c>
      <c r="S66" s="523">
        <f t="shared" si="29"/>
        <v>0.0</v>
      </c>
      <c r="T66" s="523">
        <f t="shared" si="29"/>
        <v>0.0</v>
      </c>
      <c r="U66" s="523">
        <f t="shared" si="29"/>
        <v>0.0</v>
      </c>
      <c r="V66" s="523">
        <f t="shared" si="29"/>
        <v>0.0</v>
      </c>
      <c r="W66" s="523">
        <f t="shared" si="29"/>
        <v>0.0</v>
      </c>
      <c r="X66" s="523">
        <f t="shared" si="29"/>
        <v>0.0</v>
      </c>
      <c r="Y66" s="523">
        <f t="shared" si="29"/>
        <v>0.0</v>
      </c>
      <c r="Z66" s="523">
        <f t="shared" si="29"/>
        <v>0.0</v>
      </c>
      <c r="AA66" s="523">
        <f t="shared" si="29"/>
        <v>0.0</v>
      </c>
      <c r="AB66" s="523">
        <f t="shared" si="29"/>
        <v>0.0</v>
      </c>
    </row>
    <row r="67" spans="8:8" ht="16.5" customHeight="1">
      <c r="A67" s="618"/>
      <c r="B67" s="611"/>
      <c r="C67" s="519" t="s">
        <v>225</v>
      </c>
      <c r="D67" s="522"/>
      <c r="E67" s="523">
        <f t="shared" si="30" ref="E67:AB67">SUMPRODUCT($D$58:$D$59,E58:E59)/100000</f>
        <v>0.0462924</v>
      </c>
      <c r="F67" s="523">
        <f t="shared" si="30"/>
        <v>0.020216400000000002</v>
      </c>
      <c r="G67" s="523">
        <f t="shared" si="30"/>
        <v>0.0</v>
      </c>
      <c r="H67" s="523">
        <f t="shared" si="30"/>
        <v>0.0</v>
      </c>
      <c r="I67" s="523">
        <f t="shared" si="30"/>
        <v>0.0</v>
      </c>
      <c r="J67" s="523">
        <f t="shared" si="30"/>
        <v>0.0</v>
      </c>
      <c r="K67" s="523">
        <f t="shared" si="30"/>
        <v>0.0</v>
      </c>
      <c r="L67" s="523">
        <f t="shared" si="30"/>
        <v>0.0</v>
      </c>
      <c r="M67" s="523">
        <f t="shared" si="30"/>
        <v>0.0</v>
      </c>
      <c r="N67" s="523">
        <f t="shared" si="30"/>
        <v>0.0</v>
      </c>
      <c r="O67" s="523">
        <f t="shared" si="30"/>
        <v>0.0</v>
      </c>
      <c r="P67" s="523">
        <f t="shared" si="30"/>
        <v>0.0</v>
      </c>
      <c r="Q67" s="523">
        <f t="shared" si="30"/>
        <v>0.0</v>
      </c>
      <c r="R67" s="523">
        <f t="shared" si="30"/>
        <v>0.0</v>
      </c>
      <c r="S67" s="523">
        <f t="shared" si="30"/>
        <v>0.0</v>
      </c>
      <c r="T67" s="523">
        <f t="shared" si="30"/>
        <v>0.0</v>
      </c>
      <c r="U67" s="523">
        <f t="shared" si="30"/>
        <v>0.0</v>
      </c>
      <c r="V67" s="523">
        <f t="shared" si="30"/>
        <v>0.0</v>
      </c>
      <c r="W67" s="523">
        <f t="shared" si="30"/>
        <v>0.0</v>
      </c>
      <c r="X67" s="523">
        <f t="shared" si="30"/>
        <v>0.0</v>
      </c>
      <c r="Y67" s="523">
        <f t="shared" si="30"/>
        <v>0.0</v>
      </c>
      <c r="Z67" s="523">
        <f t="shared" si="30"/>
        <v>0.0</v>
      </c>
      <c r="AA67" s="523">
        <f t="shared" si="30"/>
        <v>0.0</v>
      </c>
      <c r="AB67" s="523">
        <f t="shared" si="30"/>
        <v>0.0</v>
      </c>
    </row>
    <row r="68" spans="8:8" ht="16.5" customHeight="1">
      <c r="A68" s="620"/>
      <c r="B68" s="613"/>
      <c r="C68" s="525" t="s">
        <v>187</v>
      </c>
      <c r="D68" s="526"/>
      <c r="E68" s="527">
        <f t="shared" si="31" ref="E68:AB68">SUM(E64:E67)</f>
        <v>0.3998364</v>
      </c>
      <c r="F68" s="528">
        <f t="shared" si="31"/>
        <v>0.5703182</v>
      </c>
      <c r="G68" s="528">
        <f t="shared" si="31"/>
        <v>0.0</v>
      </c>
      <c r="H68" s="528">
        <f t="shared" si="31"/>
        <v>0.0</v>
      </c>
      <c r="I68" s="528">
        <f t="shared" si="31"/>
        <v>0.0</v>
      </c>
      <c r="J68" s="528">
        <f t="shared" si="31"/>
        <v>0.0</v>
      </c>
      <c r="K68" s="528">
        <f t="shared" si="31"/>
        <v>0.0</v>
      </c>
      <c r="L68" s="528">
        <f t="shared" si="31"/>
        <v>0.0</v>
      </c>
      <c r="M68" s="528">
        <f t="shared" si="31"/>
        <v>0.0</v>
      </c>
      <c r="N68" s="528">
        <f t="shared" si="31"/>
        <v>0.0</v>
      </c>
      <c r="O68" s="528">
        <f t="shared" si="31"/>
        <v>0.0</v>
      </c>
      <c r="P68" s="528">
        <f t="shared" si="31"/>
        <v>0.0</v>
      </c>
      <c r="Q68" s="528">
        <f t="shared" si="31"/>
        <v>0.0</v>
      </c>
      <c r="R68" s="528">
        <f t="shared" si="31"/>
        <v>0.0</v>
      </c>
      <c r="S68" s="528">
        <f t="shared" si="31"/>
        <v>0.0</v>
      </c>
      <c r="T68" s="528">
        <f t="shared" si="31"/>
        <v>0.0</v>
      </c>
      <c r="U68" s="528">
        <f t="shared" si="31"/>
        <v>0.0</v>
      </c>
      <c r="V68" s="528">
        <f t="shared" si="31"/>
        <v>0.0</v>
      </c>
      <c r="W68" s="528">
        <f t="shared" si="31"/>
        <v>0.0</v>
      </c>
      <c r="X68" s="528">
        <f t="shared" si="31"/>
        <v>0.0</v>
      </c>
      <c r="Y68" s="528">
        <f t="shared" si="31"/>
        <v>0.0</v>
      </c>
      <c r="Z68" s="528">
        <f t="shared" si="31"/>
        <v>0.0</v>
      </c>
      <c r="AA68" s="528">
        <f t="shared" si="31"/>
        <v>0.0</v>
      </c>
      <c r="AB68" s="529">
        <f t="shared" si="31"/>
        <v>0.0</v>
      </c>
    </row>
    <row r="69" spans="8:8" ht="16.5" customHeight="1">
      <c r="A69" s="634" t="s">
        <v>298</v>
      </c>
      <c r="B69" s="609">
        <v>1.0</v>
      </c>
      <c r="C69" s="497" t="s">
        <v>217</v>
      </c>
      <c r="D69" s="280">
        <v>92.9</v>
      </c>
      <c r="E69" s="622"/>
      <c r="F69" s="622"/>
      <c r="G69" s="622"/>
      <c r="H69" s="622"/>
      <c r="I69" s="622"/>
      <c r="J69" s="622"/>
      <c r="K69" s="622"/>
      <c r="L69" s="622"/>
      <c r="M69" s="622"/>
      <c r="N69" s="622"/>
      <c r="O69" s="514"/>
      <c r="P69" s="514"/>
      <c r="Q69" s="622"/>
      <c r="R69" s="622"/>
      <c r="S69" s="623"/>
      <c r="T69" s="623"/>
      <c r="U69" s="514"/>
      <c r="V69" s="514"/>
      <c r="W69" s="514"/>
      <c r="X69" s="514"/>
      <c r="Y69" s="514"/>
      <c r="Z69" s="514"/>
      <c r="AA69" s="514"/>
      <c r="AB69" s="624"/>
    </row>
    <row r="70" spans="8:8" ht="16.5" customHeight="1">
      <c r="A70" s="625" t="s">
        <v>110</v>
      </c>
      <c r="B70" s="611">
        <v>2.0</v>
      </c>
      <c r="C70" s="500" t="s">
        <v>218</v>
      </c>
      <c r="D70" s="289">
        <v>154.38</v>
      </c>
      <c r="E70" s="622"/>
      <c r="F70" s="622"/>
      <c r="G70" s="514"/>
      <c r="H70" s="514"/>
      <c r="I70" s="622"/>
      <c r="J70" s="622"/>
      <c r="K70" s="622"/>
      <c r="L70" s="622"/>
      <c r="M70" s="622"/>
      <c r="N70" s="622"/>
      <c r="O70" s="514"/>
      <c r="P70" s="514"/>
      <c r="Q70" s="622"/>
      <c r="R70" s="622"/>
      <c r="S70" s="623"/>
      <c r="T70" s="623"/>
      <c r="U70" s="514"/>
      <c r="V70" s="514"/>
      <c r="W70" s="514"/>
      <c r="X70" s="514"/>
      <c r="Y70" s="514"/>
      <c r="Z70" s="514"/>
      <c r="AA70" s="514"/>
      <c r="AB70" s="624"/>
    </row>
    <row r="71" spans="8:8" ht="16.5" customHeight="1">
      <c r="A71" s="626"/>
      <c r="B71" s="611">
        <v>3.0</v>
      </c>
      <c r="C71" s="500" t="s">
        <v>178</v>
      </c>
      <c r="D71" s="289">
        <v>283.73</v>
      </c>
      <c r="E71" s="622">
        <v>20.0</v>
      </c>
      <c r="F71" s="622">
        <v>25.0</v>
      </c>
      <c r="G71" s="622"/>
      <c r="H71" s="622"/>
      <c r="I71" s="622"/>
      <c r="J71" s="622"/>
      <c r="K71" s="622"/>
      <c r="L71" s="622"/>
      <c r="M71" s="622"/>
      <c r="N71" s="622"/>
      <c r="O71" s="514"/>
      <c r="P71" s="514"/>
      <c r="Q71" s="622"/>
      <c r="R71" s="622"/>
      <c r="S71" s="623"/>
      <c r="T71" s="623"/>
      <c r="U71" s="514"/>
      <c r="V71" s="514"/>
      <c r="W71" s="514"/>
      <c r="X71" s="514"/>
      <c r="Y71" s="514"/>
      <c r="Z71" s="514"/>
      <c r="AA71" s="514"/>
      <c r="AB71" s="624"/>
    </row>
    <row r="72" spans="8:8" ht="16.5" customHeight="1">
      <c r="A72" s="612"/>
      <c r="B72" s="611">
        <v>4.0</v>
      </c>
      <c r="C72" s="500" t="s">
        <v>179</v>
      </c>
      <c r="D72" s="289">
        <v>344.75</v>
      </c>
      <c r="E72" s="622">
        <v>23.0</v>
      </c>
      <c r="F72" s="622">
        <v>17.0</v>
      </c>
      <c r="G72" s="622"/>
      <c r="H72" s="622"/>
      <c r="I72" s="622"/>
      <c r="J72" s="622"/>
      <c r="K72" s="622"/>
      <c r="L72" s="622"/>
      <c r="M72" s="622"/>
      <c r="N72" s="622"/>
      <c r="O72" s="514"/>
      <c r="P72" s="514"/>
      <c r="Q72" s="622"/>
      <c r="R72" s="622"/>
      <c r="S72" s="623"/>
      <c r="T72" s="623"/>
      <c r="U72" s="514"/>
      <c r="V72" s="514"/>
      <c r="W72" s="514"/>
      <c r="X72" s="514"/>
      <c r="Y72" s="514"/>
      <c r="Z72" s="514"/>
      <c r="AA72" s="514"/>
      <c r="AB72" s="624"/>
    </row>
    <row r="73" spans="8:8" ht="16.5" customHeight="1">
      <c r="A73" s="612"/>
      <c r="B73" s="611">
        <v>5.0</v>
      </c>
      <c r="C73" s="500" t="s">
        <v>175</v>
      </c>
      <c r="D73" s="289">
        <v>208.06</v>
      </c>
      <c r="E73" s="622">
        <v>0.0</v>
      </c>
      <c r="F73" s="622">
        <v>5.0</v>
      </c>
      <c r="G73" s="622"/>
      <c r="H73" s="622"/>
      <c r="I73" s="622"/>
      <c r="J73" s="622"/>
      <c r="K73" s="622"/>
      <c r="L73" s="622"/>
      <c r="M73" s="622"/>
      <c r="N73" s="622"/>
      <c r="O73" s="514"/>
      <c r="P73" s="514"/>
      <c r="Q73" s="622"/>
      <c r="R73" s="622"/>
      <c r="S73" s="623"/>
      <c r="T73" s="623"/>
      <c r="U73" s="514"/>
      <c r="V73" s="514"/>
      <c r="W73" s="514"/>
      <c r="X73" s="514"/>
      <c r="Y73" s="514"/>
      <c r="Z73" s="514"/>
      <c r="AA73" s="514"/>
      <c r="AB73" s="624"/>
    </row>
    <row r="74" spans="8:8" ht="16.5" customHeight="1">
      <c r="A74" s="612"/>
      <c r="B74" s="611">
        <v>6.0</v>
      </c>
      <c r="C74" s="500" t="s">
        <v>176</v>
      </c>
      <c r="D74" s="289">
        <v>399.65</v>
      </c>
      <c r="E74" s="622">
        <v>8.0</v>
      </c>
      <c r="F74" s="622">
        <v>7.0</v>
      </c>
      <c r="G74" s="622"/>
      <c r="H74" s="622"/>
      <c r="I74" s="622"/>
      <c r="J74" s="622"/>
      <c r="K74" s="622"/>
      <c r="L74" s="622"/>
      <c r="M74" s="622"/>
      <c r="N74" s="622"/>
      <c r="O74" s="514"/>
      <c r="P74" s="514"/>
      <c r="Q74" s="622"/>
      <c r="R74" s="622"/>
      <c r="S74" s="623"/>
      <c r="T74" s="623"/>
      <c r="U74" s="514"/>
      <c r="V74" s="514"/>
      <c r="W74" s="514"/>
      <c r="X74" s="514"/>
      <c r="Y74" s="514"/>
      <c r="Z74" s="514"/>
      <c r="AA74" s="514"/>
      <c r="AB74" s="624"/>
    </row>
    <row r="75" spans="8:8" ht="16.5" customHeight="1">
      <c r="A75" s="612"/>
      <c r="B75" s="611">
        <v>7.0</v>
      </c>
      <c r="C75" s="500" t="s">
        <v>174</v>
      </c>
      <c r="D75" s="289">
        <v>228.82</v>
      </c>
      <c r="E75" s="622">
        <v>10.0</v>
      </c>
      <c r="F75" s="622">
        <v>22.0</v>
      </c>
      <c r="G75" s="622"/>
      <c r="H75" s="622"/>
      <c r="I75" s="622"/>
      <c r="J75" s="622"/>
      <c r="K75" s="622"/>
      <c r="L75" s="622"/>
      <c r="M75" s="622"/>
      <c r="N75" s="622"/>
      <c r="O75" s="514"/>
      <c r="P75" s="514"/>
      <c r="Q75" s="622"/>
      <c r="R75" s="622"/>
      <c r="S75" s="623"/>
      <c r="T75" s="623"/>
      <c r="U75" s="514"/>
      <c r="V75" s="514"/>
      <c r="W75" s="514"/>
      <c r="X75" s="514"/>
      <c r="Y75" s="514"/>
      <c r="Z75" s="514"/>
      <c r="AA75" s="514"/>
      <c r="AB75" s="624"/>
    </row>
    <row r="76" spans="8:8" ht="16.5" customHeight="1">
      <c r="A76" s="612"/>
      <c r="B76" s="611">
        <v>8.0</v>
      </c>
      <c r="C76" s="500" t="s">
        <v>177</v>
      </c>
      <c r="D76" s="289">
        <v>402.71</v>
      </c>
      <c r="E76" s="622"/>
      <c r="F76" s="622"/>
      <c r="G76" s="622"/>
      <c r="H76" s="622"/>
      <c r="I76" s="622"/>
      <c r="J76" s="622"/>
      <c r="K76" s="622"/>
      <c r="L76" s="622"/>
      <c r="M76" s="622"/>
      <c r="N76" s="622"/>
      <c r="O76" s="514"/>
      <c r="P76" s="514"/>
      <c r="Q76" s="622"/>
      <c r="R76" s="622"/>
      <c r="S76" s="623"/>
      <c r="T76" s="623"/>
      <c r="U76" s="514"/>
      <c r="V76" s="514"/>
      <c r="W76" s="514"/>
      <c r="X76" s="514"/>
      <c r="Y76" s="514"/>
      <c r="Z76" s="514"/>
      <c r="AA76" s="514"/>
      <c r="AB76" s="624"/>
    </row>
    <row r="77" spans="8:8" ht="16.5" customHeight="1">
      <c r="A77" s="612"/>
      <c r="B77" s="611">
        <v>9.0</v>
      </c>
      <c r="C77" s="500" t="s">
        <v>172</v>
      </c>
      <c r="D77" s="289">
        <v>250.17</v>
      </c>
      <c r="E77" s="622">
        <v>2.0</v>
      </c>
      <c r="F77" s="622">
        <v>0.0</v>
      </c>
      <c r="G77" s="622"/>
      <c r="H77" s="622"/>
      <c r="I77" s="622"/>
      <c r="J77" s="622"/>
      <c r="K77" s="622"/>
      <c r="L77" s="622"/>
      <c r="M77" s="622"/>
      <c r="N77" s="622"/>
      <c r="O77" s="514"/>
      <c r="P77" s="514"/>
      <c r="Q77" s="622"/>
      <c r="R77" s="622"/>
      <c r="S77" s="623"/>
      <c r="T77" s="623"/>
      <c r="U77" s="514"/>
      <c r="V77" s="514"/>
      <c r="W77" s="514"/>
      <c r="X77" s="514"/>
      <c r="Y77" s="514"/>
      <c r="Z77" s="514"/>
      <c r="AA77" s="514"/>
      <c r="AB77" s="624"/>
    </row>
    <row r="78" spans="8:8" ht="16.5" customHeight="1">
      <c r="A78" s="612"/>
      <c r="B78" s="611">
        <v>10.0</v>
      </c>
      <c r="C78" s="500" t="s">
        <v>173</v>
      </c>
      <c r="D78" s="289">
        <v>250.17</v>
      </c>
      <c r="E78" s="622"/>
      <c r="F78" s="622"/>
      <c r="G78" s="622"/>
      <c r="H78" s="622"/>
      <c r="I78" s="622"/>
      <c r="J78" s="622"/>
      <c r="K78" s="622"/>
      <c r="L78" s="622"/>
      <c r="M78" s="622"/>
      <c r="N78" s="627"/>
      <c r="O78" s="514"/>
      <c r="P78" s="514"/>
      <c r="Q78" s="622"/>
      <c r="R78" s="627"/>
      <c r="S78" s="623"/>
      <c r="T78" s="628"/>
      <c r="U78" s="514"/>
      <c r="V78" s="514"/>
      <c r="W78" s="514"/>
      <c r="X78" s="514"/>
      <c r="Y78" s="514"/>
      <c r="Z78" s="514"/>
      <c r="AA78" s="514"/>
      <c r="AB78" s="624"/>
    </row>
    <row r="79" spans="8:8" ht="16.5" customHeight="1">
      <c r="A79" s="612"/>
      <c r="B79" s="611">
        <v>11.0</v>
      </c>
      <c r="C79" s="500" t="s">
        <v>219</v>
      </c>
      <c r="D79" s="289">
        <v>228.82</v>
      </c>
      <c r="E79" s="622"/>
      <c r="F79" s="622"/>
      <c r="G79" s="622"/>
      <c r="H79" s="622"/>
      <c r="I79" s="622"/>
      <c r="J79" s="622"/>
      <c r="K79" s="622"/>
      <c r="L79" s="622"/>
      <c r="M79" s="622"/>
      <c r="N79" s="622"/>
      <c r="O79" s="514"/>
      <c r="P79" s="514"/>
      <c r="Q79" s="622"/>
      <c r="R79" s="622"/>
      <c r="S79" s="623"/>
      <c r="T79" s="623"/>
      <c r="U79" s="514"/>
      <c r="V79" s="514"/>
      <c r="W79" s="514"/>
      <c r="X79" s="514"/>
      <c r="Y79" s="514"/>
      <c r="Z79" s="514"/>
      <c r="AA79" s="514"/>
      <c r="AB79" s="624"/>
    </row>
    <row r="80" spans="8:8" ht="16.5" customHeight="1">
      <c r="A80" s="612"/>
      <c r="B80" s="611">
        <v>12.0</v>
      </c>
      <c r="C80" s="500" t="s">
        <v>181</v>
      </c>
      <c r="D80" s="289">
        <v>56.38</v>
      </c>
      <c r="E80" s="622">
        <v>45.0</v>
      </c>
      <c r="F80" s="622">
        <v>35.0</v>
      </c>
      <c r="G80" s="622"/>
      <c r="H80" s="622"/>
      <c r="I80" s="622"/>
      <c r="J80" s="622"/>
      <c r="K80" s="622"/>
      <c r="L80" s="622"/>
      <c r="M80" s="622"/>
      <c r="N80" s="622"/>
      <c r="O80" s="514"/>
      <c r="P80" s="514"/>
      <c r="Q80" s="622"/>
      <c r="R80" s="622"/>
      <c r="S80" s="623"/>
      <c r="T80" s="623"/>
      <c r="U80" s="514"/>
      <c r="V80" s="514"/>
      <c r="W80" s="514"/>
      <c r="X80" s="514"/>
      <c r="Y80" s="514"/>
      <c r="Z80" s="514"/>
      <c r="AA80" s="514"/>
      <c r="AB80" s="624"/>
    </row>
    <row r="81" spans="8:8" ht="16.5" customHeight="1">
      <c r="A81" s="612"/>
      <c r="B81" s="611">
        <v>13.0</v>
      </c>
      <c r="C81" s="500" t="s">
        <v>220</v>
      </c>
      <c r="D81" s="289">
        <v>70.14</v>
      </c>
      <c r="E81" s="622">
        <v>25.0</v>
      </c>
      <c r="F81" s="622">
        <v>25.0</v>
      </c>
      <c r="G81" s="622"/>
      <c r="H81" s="622"/>
      <c r="I81" s="622"/>
      <c r="J81" s="622"/>
      <c r="K81" s="622"/>
      <c r="L81" s="622"/>
      <c r="M81" s="622"/>
      <c r="N81" s="622"/>
      <c r="O81" s="514"/>
      <c r="P81" s="514"/>
      <c r="Q81" s="622"/>
      <c r="R81" s="622"/>
      <c r="S81" s="623"/>
      <c r="T81" s="623"/>
      <c r="U81" s="514"/>
      <c r="V81" s="514"/>
      <c r="W81" s="514"/>
      <c r="X81" s="514"/>
      <c r="Y81" s="514"/>
      <c r="Z81" s="514"/>
      <c r="AA81" s="514"/>
      <c r="AB81" s="624"/>
    </row>
    <row r="82" spans="8:8" ht="16.5" customHeight="1">
      <c r="A82" s="612"/>
      <c r="B82" s="613">
        <v>14.0</v>
      </c>
      <c r="C82" s="539"/>
      <c r="D82" s="614"/>
      <c r="E82" s="630"/>
      <c r="F82" s="630"/>
      <c r="G82" s="631"/>
      <c r="H82" s="631"/>
      <c r="I82" s="630"/>
      <c r="J82" s="630"/>
      <c r="K82" s="630"/>
      <c r="L82" s="630"/>
      <c r="M82" s="630"/>
      <c r="N82" s="630"/>
      <c r="O82" s="631"/>
      <c r="P82" s="631"/>
      <c r="Q82" s="630"/>
      <c r="R82" s="630"/>
      <c r="S82" s="632"/>
      <c r="T82" s="632"/>
      <c r="U82" s="631"/>
      <c r="V82" s="631"/>
      <c r="W82" s="631"/>
      <c r="X82" s="631"/>
      <c r="Y82" s="631"/>
      <c r="Z82" s="631"/>
      <c r="AA82" s="631"/>
      <c r="AB82" s="633"/>
    </row>
    <row r="83" spans="8:8" ht="16.5" customHeight="1">
      <c r="A83" s="612"/>
      <c r="B83" s="615"/>
      <c r="C83" s="506" t="s">
        <v>187</v>
      </c>
      <c r="D83" s="507"/>
      <c r="E83" s="537">
        <f t="shared" si="32" ref="E83:AB83">SUMPRODUCT($D69:$D82,E69:E82)/100000</f>
        <v>0.23880189999999998</v>
      </c>
      <c r="F83" s="537">
        <f t="shared" si="32"/>
        <v>0.2555269</v>
      </c>
      <c r="G83" s="537">
        <f t="shared" si="32"/>
        <v>0.0</v>
      </c>
      <c r="H83" s="537">
        <f t="shared" si="32"/>
        <v>0.0</v>
      </c>
      <c r="I83" s="537">
        <f t="shared" si="32"/>
        <v>0.0</v>
      </c>
      <c r="J83" s="537">
        <f t="shared" si="32"/>
        <v>0.0</v>
      </c>
      <c r="K83" s="537">
        <f t="shared" si="32"/>
        <v>0.0</v>
      </c>
      <c r="L83" s="537">
        <f t="shared" si="32"/>
        <v>0.0</v>
      </c>
      <c r="M83" s="537">
        <f t="shared" si="32"/>
        <v>0.0</v>
      </c>
      <c r="N83" s="537">
        <f t="shared" si="32"/>
        <v>0.0</v>
      </c>
      <c r="O83" s="537">
        <f t="shared" si="32"/>
        <v>0.0</v>
      </c>
      <c r="P83" s="537">
        <f t="shared" si="32"/>
        <v>0.0</v>
      </c>
      <c r="Q83" s="537">
        <f t="shared" si="32"/>
        <v>0.0</v>
      </c>
      <c r="R83" s="537">
        <f t="shared" si="32"/>
        <v>0.0</v>
      </c>
      <c r="S83" s="537">
        <f t="shared" si="32"/>
        <v>0.0</v>
      </c>
      <c r="T83" s="537">
        <f t="shared" si="32"/>
        <v>0.0</v>
      </c>
      <c r="U83" s="537">
        <f t="shared" si="32"/>
        <v>0.0</v>
      </c>
      <c r="V83" s="537">
        <f t="shared" si="32"/>
        <v>0.0</v>
      </c>
      <c r="W83" s="537">
        <f t="shared" si="32"/>
        <v>0.0</v>
      </c>
      <c r="X83" s="537">
        <f t="shared" si="32"/>
        <v>0.0</v>
      </c>
      <c r="Y83" s="537">
        <f t="shared" si="32"/>
        <v>0.0</v>
      </c>
      <c r="Z83" s="537">
        <f t="shared" si="32"/>
        <v>0.0</v>
      </c>
      <c r="AA83" s="537">
        <f t="shared" si="32"/>
        <v>0.0</v>
      </c>
      <c r="AB83" s="538">
        <f t="shared" si="32"/>
        <v>0.0</v>
      </c>
    </row>
    <row r="84" spans="8:8" ht="16.5" customHeight="1">
      <c r="A84" s="612"/>
      <c r="B84" s="616"/>
      <c r="C84" s="511"/>
      <c r="D84" s="512"/>
      <c r="E84" s="540"/>
      <c r="F84" s="540"/>
      <c r="G84" s="540"/>
      <c r="H84" s="540"/>
      <c r="I84" s="540"/>
      <c r="J84" s="540"/>
      <c r="K84" s="540"/>
      <c r="L84" s="540"/>
      <c r="M84" s="540"/>
      <c r="N84" s="540"/>
      <c r="O84" s="540"/>
      <c r="P84" s="540"/>
      <c r="Q84" s="541"/>
      <c r="R84" s="541"/>
      <c r="S84" s="540"/>
      <c r="T84" s="540"/>
      <c r="U84" s="540"/>
      <c r="V84" s="540"/>
      <c r="W84" s="540"/>
      <c r="X84" s="540"/>
      <c r="Y84" s="540"/>
      <c r="Z84" s="540"/>
      <c r="AA84" s="540"/>
      <c r="AB84" s="542"/>
    </row>
    <row r="85" spans="8:8" ht="16.5" customHeight="1">
      <c r="A85" s="612"/>
      <c r="B85" s="609" t="s">
        <v>221</v>
      </c>
      <c r="C85" s="517" t="s">
        <v>165</v>
      </c>
      <c r="D85" s="518"/>
      <c r="E85" s="531" t="s">
        <v>214</v>
      </c>
      <c r="F85" s="532" t="s">
        <v>215</v>
      </c>
      <c r="G85" s="532" t="s">
        <v>214</v>
      </c>
      <c r="H85" s="532" t="s">
        <v>215</v>
      </c>
      <c r="I85" s="532" t="s">
        <v>214</v>
      </c>
      <c r="J85" s="532" t="s">
        <v>215</v>
      </c>
      <c r="K85" s="532" t="s">
        <v>214</v>
      </c>
      <c r="L85" s="532" t="s">
        <v>215</v>
      </c>
      <c r="M85" s="532" t="s">
        <v>214</v>
      </c>
      <c r="N85" s="532" t="s">
        <v>215</v>
      </c>
      <c r="O85" s="532" t="s">
        <v>214</v>
      </c>
      <c r="P85" s="532" t="s">
        <v>215</v>
      </c>
      <c r="Q85" s="532" t="s">
        <v>214</v>
      </c>
      <c r="R85" s="532" t="s">
        <v>215</v>
      </c>
      <c r="S85" s="532" t="s">
        <v>214</v>
      </c>
      <c r="T85" s="532" t="s">
        <v>215</v>
      </c>
      <c r="U85" s="532" t="s">
        <v>214</v>
      </c>
      <c r="V85" s="532" t="s">
        <v>215</v>
      </c>
      <c r="W85" s="532" t="s">
        <v>214</v>
      </c>
      <c r="X85" s="532" t="s">
        <v>215</v>
      </c>
      <c r="Y85" s="532" t="s">
        <v>214</v>
      </c>
      <c r="Z85" s="532" t="s">
        <v>215</v>
      </c>
      <c r="AA85" s="532" t="s">
        <v>214</v>
      </c>
      <c r="AB85" s="533" t="s">
        <v>215</v>
      </c>
    </row>
    <row r="86" spans="8:8" ht="16.5" customHeight="1">
      <c r="A86" s="618"/>
      <c r="B86" s="611"/>
      <c r="C86" s="519" t="s">
        <v>222</v>
      </c>
      <c r="D86" s="534"/>
      <c r="E86" s="521">
        <f t="shared" si="33" ref="E86:AB86">SUMPRODUCT($D$70:$D$71:$D$72,E70:E71:E72)/100000</f>
        <v>0.1360385</v>
      </c>
      <c r="F86" s="521">
        <f t="shared" si="33"/>
        <v>0.12954</v>
      </c>
      <c r="G86" s="521">
        <f t="shared" si="33"/>
        <v>0.0</v>
      </c>
      <c r="H86" s="521">
        <f t="shared" si="33"/>
        <v>0.0</v>
      </c>
      <c r="I86" s="521">
        <f t="shared" si="33"/>
        <v>0.0</v>
      </c>
      <c r="J86" s="521">
        <f t="shared" si="33"/>
        <v>0.0</v>
      </c>
      <c r="K86" s="521">
        <f t="shared" si="33"/>
        <v>0.0</v>
      </c>
      <c r="L86" s="521">
        <f t="shared" si="33"/>
        <v>0.0</v>
      </c>
      <c r="M86" s="521">
        <f t="shared" si="33"/>
        <v>0.0</v>
      </c>
      <c r="N86" s="521">
        <f t="shared" si="33"/>
        <v>0.0</v>
      </c>
      <c r="O86" s="521">
        <f t="shared" si="33"/>
        <v>0.0</v>
      </c>
      <c r="P86" s="521">
        <f t="shared" si="33"/>
        <v>0.0</v>
      </c>
      <c r="Q86" s="521">
        <f t="shared" si="33"/>
        <v>0.0</v>
      </c>
      <c r="R86" s="521">
        <f t="shared" si="33"/>
        <v>0.0</v>
      </c>
      <c r="S86" s="521">
        <f t="shared" si="33"/>
        <v>0.0</v>
      </c>
      <c r="T86" s="521">
        <f t="shared" si="33"/>
        <v>0.0</v>
      </c>
      <c r="U86" s="521">
        <f t="shared" si="33"/>
        <v>0.0</v>
      </c>
      <c r="V86" s="521">
        <f t="shared" si="33"/>
        <v>0.0</v>
      </c>
      <c r="W86" s="521">
        <f t="shared" si="33"/>
        <v>0.0</v>
      </c>
      <c r="X86" s="521">
        <f t="shared" si="33"/>
        <v>0.0</v>
      </c>
      <c r="Y86" s="521">
        <f t="shared" si="33"/>
        <v>0.0</v>
      </c>
      <c r="Z86" s="521">
        <f t="shared" si="33"/>
        <v>0.0</v>
      </c>
      <c r="AA86" s="521">
        <f t="shared" si="33"/>
        <v>0.0</v>
      </c>
      <c r="AB86" s="521">
        <f t="shared" si="33"/>
        <v>0.0</v>
      </c>
    </row>
    <row r="87" spans="8:8" ht="16.5" customHeight="1">
      <c r="A87" s="618"/>
      <c r="B87" s="611"/>
      <c r="C87" s="519" t="s">
        <v>223</v>
      </c>
      <c r="D87" s="522"/>
      <c r="E87" s="523">
        <f t="shared" si="34" ref="E87:AB87">SUMPRODUCT($D$73:$D$74:$D$75:$D$76,E73:E74:E75:E76)/100000</f>
        <v>0.05485399999999999</v>
      </c>
      <c r="F87" s="523">
        <f t="shared" si="34"/>
        <v>0.08871889999999999</v>
      </c>
      <c r="G87" s="523">
        <f t="shared" si="34"/>
        <v>0.0</v>
      </c>
      <c r="H87" s="523">
        <f t="shared" si="34"/>
        <v>0.0</v>
      </c>
      <c r="I87" s="523">
        <f t="shared" si="34"/>
        <v>0.0</v>
      </c>
      <c r="J87" s="523">
        <f t="shared" si="34"/>
        <v>0.0</v>
      </c>
      <c r="K87" s="523">
        <f t="shared" si="34"/>
        <v>0.0</v>
      </c>
      <c r="L87" s="523">
        <f t="shared" si="34"/>
        <v>0.0</v>
      </c>
      <c r="M87" s="523">
        <f t="shared" si="34"/>
        <v>0.0</v>
      </c>
      <c r="N87" s="523">
        <f t="shared" si="34"/>
        <v>0.0</v>
      </c>
      <c r="O87" s="523">
        <f t="shared" si="34"/>
        <v>0.0</v>
      </c>
      <c r="P87" s="523">
        <f t="shared" si="34"/>
        <v>0.0</v>
      </c>
      <c r="Q87" s="523">
        <f t="shared" si="34"/>
        <v>0.0</v>
      </c>
      <c r="R87" s="523">
        <f t="shared" si="34"/>
        <v>0.0</v>
      </c>
      <c r="S87" s="523">
        <f t="shared" si="34"/>
        <v>0.0</v>
      </c>
      <c r="T87" s="523">
        <f t="shared" si="34"/>
        <v>0.0</v>
      </c>
      <c r="U87" s="523">
        <f t="shared" si="34"/>
        <v>0.0</v>
      </c>
      <c r="V87" s="523">
        <f t="shared" si="34"/>
        <v>0.0</v>
      </c>
      <c r="W87" s="523">
        <f t="shared" si="34"/>
        <v>0.0</v>
      </c>
      <c r="X87" s="523">
        <f t="shared" si="34"/>
        <v>0.0</v>
      </c>
      <c r="Y87" s="523">
        <f t="shared" si="34"/>
        <v>0.0</v>
      </c>
      <c r="Z87" s="523">
        <f t="shared" si="34"/>
        <v>0.0</v>
      </c>
      <c r="AA87" s="523">
        <f t="shared" si="34"/>
        <v>0.0</v>
      </c>
      <c r="AB87" s="523">
        <f t="shared" si="34"/>
        <v>0.0</v>
      </c>
    </row>
    <row r="88" spans="8:8" ht="16.5" customHeight="1">
      <c r="A88" s="618"/>
      <c r="B88" s="611"/>
      <c r="C88" s="524" t="s">
        <v>224</v>
      </c>
      <c r="D88" s="522"/>
      <c r="E88" s="523">
        <f t="shared" si="35" ref="E88:AB88">SUMPRODUCT($D$77:$D$78:$D$79,E77:E78:E79)/100000</f>
        <v>0.0050034</v>
      </c>
      <c r="F88" s="523">
        <f t="shared" si="35"/>
        <v>0.0</v>
      </c>
      <c r="G88" s="523">
        <f t="shared" si="35"/>
        <v>0.0</v>
      </c>
      <c r="H88" s="523">
        <f t="shared" si="35"/>
        <v>0.0</v>
      </c>
      <c r="I88" s="523">
        <f t="shared" si="35"/>
        <v>0.0</v>
      </c>
      <c r="J88" s="523">
        <f t="shared" si="35"/>
        <v>0.0</v>
      </c>
      <c r="K88" s="523">
        <f t="shared" si="35"/>
        <v>0.0</v>
      </c>
      <c r="L88" s="523">
        <f t="shared" si="35"/>
        <v>0.0</v>
      </c>
      <c r="M88" s="523">
        <f t="shared" si="35"/>
        <v>0.0</v>
      </c>
      <c r="N88" s="523">
        <f t="shared" si="35"/>
        <v>0.0</v>
      </c>
      <c r="O88" s="523">
        <f t="shared" si="35"/>
        <v>0.0</v>
      </c>
      <c r="P88" s="523">
        <f t="shared" si="35"/>
        <v>0.0</v>
      </c>
      <c r="Q88" s="523">
        <f t="shared" si="35"/>
        <v>0.0</v>
      </c>
      <c r="R88" s="523">
        <f t="shared" si="35"/>
        <v>0.0</v>
      </c>
      <c r="S88" s="523">
        <f t="shared" si="35"/>
        <v>0.0</v>
      </c>
      <c r="T88" s="523">
        <f t="shared" si="35"/>
        <v>0.0</v>
      </c>
      <c r="U88" s="523">
        <f t="shared" si="35"/>
        <v>0.0</v>
      </c>
      <c r="V88" s="523">
        <f t="shared" si="35"/>
        <v>0.0</v>
      </c>
      <c r="W88" s="523">
        <f t="shared" si="35"/>
        <v>0.0</v>
      </c>
      <c r="X88" s="523">
        <f t="shared" si="35"/>
        <v>0.0</v>
      </c>
      <c r="Y88" s="523">
        <f t="shared" si="35"/>
        <v>0.0</v>
      </c>
      <c r="Z88" s="523">
        <f t="shared" si="35"/>
        <v>0.0</v>
      </c>
      <c r="AA88" s="523">
        <f t="shared" si="35"/>
        <v>0.0</v>
      </c>
      <c r="AB88" s="523">
        <f t="shared" si="35"/>
        <v>0.0</v>
      </c>
    </row>
    <row r="89" spans="8:8" ht="16.5" customHeight="1">
      <c r="A89" s="618"/>
      <c r="B89" s="611"/>
      <c r="C89" s="519" t="s">
        <v>225</v>
      </c>
      <c r="D89" s="522"/>
      <c r="E89" s="523">
        <f t="shared" si="36" ref="E89:AB89">SUMPRODUCT($D$80:$D$81,E80:E81)/100000</f>
        <v>0.04290600000000001</v>
      </c>
      <c r="F89" s="523">
        <f t="shared" si="36"/>
        <v>0.037268</v>
      </c>
      <c r="G89" s="523">
        <f t="shared" si="36"/>
        <v>0.0</v>
      </c>
      <c r="H89" s="523">
        <f t="shared" si="36"/>
        <v>0.0</v>
      </c>
      <c r="I89" s="523">
        <f t="shared" si="36"/>
        <v>0.0</v>
      </c>
      <c r="J89" s="523">
        <f t="shared" si="36"/>
        <v>0.0</v>
      </c>
      <c r="K89" s="523">
        <f t="shared" si="36"/>
        <v>0.0</v>
      </c>
      <c r="L89" s="523">
        <f t="shared" si="36"/>
        <v>0.0</v>
      </c>
      <c r="M89" s="523">
        <f t="shared" si="36"/>
        <v>0.0</v>
      </c>
      <c r="N89" s="523">
        <f t="shared" si="36"/>
        <v>0.0</v>
      </c>
      <c r="O89" s="523">
        <f t="shared" si="36"/>
        <v>0.0</v>
      </c>
      <c r="P89" s="523">
        <f t="shared" si="36"/>
        <v>0.0</v>
      </c>
      <c r="Q89" s="523">
        <f t="shared" si="36"/>
        <v>0.0</v>
      </c>
      <c r="R89" s="523">
        <f t="shared" si="36"/>
        <v>0.0</v>
      </c>
      <c r="S89" s="523">
        <f t="shared" si="36"/>
        <v>0.0</v>
      </c>
      <c r="T89" s="523">
        <f t="shared" si="36"/>
        <v>0.0</v>
      </c>
      <c r="U89" s="523">
        <f t="shared" si="36"/>
        <v>0.0</v>
      </c>
      <c r="V89" s="523">
        <f t="shared" si="36"/>
        <v>0.0</v>
      </c>
      <c r="W89" s="523">
        <f t="shared" si="36"/>
        <v>0.0</v>
      </c>
      <c r="X89" s="523">
        <f t="shared" si="36"/>
        <v>0.0</v>
      </c>
      <c r="Y89" s="523">
        <f t="shared" si="36"/>
        <v>0.0</v>
      </c>
      <c r="Z89" s="523">
        <f t="shared" si="36"/>
        <v>0.0</v>
      </c>
      <c r="AA89" s="523">
        <f t="shared" si="36"/>
        <v>0.0</v>
      </c>
      <c r="AB89" s="523">
        <f t="shared" si="36"/>
        <v>0.0</v>
      </c>
    </row>
    <row r="90" spans="8:8" ht="16.5" customHeight="1">
      <c r="A90" s="635"/>
      <c r="B90" s="613"/>
      <c r="C90" s="525" t="s">
        <v>187</v>
      </c>
      <c r="D90" s="526"/>
      <c r="E90" s="527">
        <f t="shared" si="37" ref="E90:AB90">SUM(E86:E89)</f>
        <v>0.23880189999999998</v>
      </c>
      <c r="F90" s="528">
        <f t="shared" si="37"/>
        <v>0.2555269</v>
      </c>
      <c r="G90" s="528">
        <f t="shared" si="37"/>
        <v>0.0</v>
      </c>
      <c r="H90" s="528">
        <f t="shared" si="37"/>
        <v>0.0</v>
      </c>
      <c r="I90" s="528">
        <f t="shared" si="37"/>
        <v>0.0</v>
      </c>
      <c r="J90" s="528">
        <f t="shared" si="37"/>
        <v>0.0</v>
      </c>
      <c r="K90" s="528">
        <f t="shared" si="37"/>
        <v>0.0</v>
      </c>
      <c r="L90" s="528">
        <f t="shared" si="37"/>
        <v>0.0</v>
      </c>
      <c r="M90" s="528">
        <f t="shared" si="37"/>
        <v>0.0</v>
      </c>
      <c r="N90" s="528">
        <f t="shared" si="37"/>
        <v>0.0</v>
      </c>
      <c r="O90" s="528">
        <f t="shared" si="37"/>
        <v>0.0</v>
      </c>
      <c r="P90" s="528">
        <f t="shared" si="37"/>
        <v>0.0</v>
      </c>
      <c r="Q90" s="528">
        <f t="shared" si="37"/>
        <v>0.0</v>
      </c>
      <c r="R90" s="528">
        <f t="shared" si="37"/>
        <v>0.0</v>
      </c>
      <c r="S90" s="528">
        <f t="shared" si="37"/>
        <v>0.0</v>
      </c>
      <c r="T90" s="528">
        <f t="shared" si="37"/>
        <v>0.0</v>
      </c>
      <c r="U90" s="528">
        <f t="shared" si="37"/>
        <v>0.0</v>
      </c>
      <c r="V90" s="528">
        <f t="shared" si="37"/>
        <v>0.0</v>
      </c>
      <c r="W90" s="528">
        <f t="shared" si="37"/>
        <v>0.0</v>
      </c>
      <c r="X90" s="528">
        <f t="shared" si="37"/>
        <v>0.0</v>
      </c>
      <c r="Y90" s="528">
        <f t="shared" si="37"/>
        <v>0.0</v>
      </c>
      <c r="Z90" s="528">
        <f t="shared" si="37"/>
        <v>0.0</v>
      </c>
      <c r="AA90" s="528">
        <f t="shared" si="37"/>
        <v>0.0</v>
      </c>
      <c r="AB90" s="529">
        <f t="shared" si="37"/>
        <v>0.0</v>
      </c>
    </row>
    <row r="91" spans="8:8" ht="16.5" customHeight="1">
      <c r="A91" s="621" t="s">
        <v>299</v>
      </c>
      <c r="B91" s="609">
        <v>1.0</v>
      </c>
      <c r="C91" s="497" t="s">
        <v>217</v>
      </c>
      <c r="D91" s="280">
        <v>92.9</v>
      </c>
      <c r="E91" s="622"/>
      <c r="F91" s="622"/>
      <c r="G91" s="622"/>
      <c r="H91" s="622"/>
      <c r="I91" s="622"/>
      <c r="J91" s="622"/>
      <c r="K91" s="622"/>
      <c r="L91" s="622"/>
      <c r="M91" s="622"/>
      <c r="N91" s="622"/>
      <c r="O91" s="514"/>
      <c r="P91" s="514"/>
      <c r="Q91" s="622"/>
      <c r="R91" s="622"/>
      <c r="S91" s="623"/>
      <c r="T91" s="623"/>
      <c r="U91" s="514"/>
      <c r="V91" s="514"/>
      <c r="W91" s="514"/>
      <c r="X91" s="514"/>
      <c r="Y91" s="514"/>
      <c r="Z91" s="514"/>
      <c r="AA91" s="514"/>
      <c r="AB91" s="624"/>
    </row>
    <row r="92" spans="8:8" ht="16.5" customHeight="1">
      <c r="A92" s="625" t="s">
        <v>110</v>
      </c>
      <c r="B92" s="611">
        <v>2.0</v>
      </c>
      <c r="C92" s="500" t="s">
        <v>218</v>
      </c>
      <c r="D92" s="289">
        <v>154.38</v>
      </c>
      <c r="E92" s="622"/>
      <c r="F92" s="622"/>
      <c r="G92" s="514"/>
      <c r="H92" s="514"/>
      <c r="I92" s="622"/>
      <c r="J92" s="622"/>
      <c r="K92" s="622"/>
      <c r="L92" s="622"/>
      <c r="M92" s="622"/>
      <c r="N92" s="622"/>
      <c r="O92" s="514"/>
      <c r="P92" s="514"/>
      <c r="Q92" s="622"/>
      <c r="R92" s="622"/>
      <c r="S92" s="623"/>
      <c r="T92" s="623"/>
      <c r="U92" s="514"/>
      <c r="V92" s="514"/>
      <c r="W92" s="514"/>
      <c r="X92" s="514"/>
      <c r="Y92" s="514"/>
      <c r="Z92" s="514"/>
      <c r="AA92" s="514"/>
      <c r="AB92" s="624"/>
    </row>
    <row r="93" spans="8:8" ht="16.5" customHeight="1">
      <c r="A93" s="626"/>
      <c r="B93" s="611">
        <v>3.0</v>
      </c>
      <c r="C93" s="500" t="s">
        <v>178</v>
      </c>
      <c r="D93" s="289">
        <v>283.73</v>
      </c>
      <c r="E93" s="622">
        <v>3.0</v>
      </c>
      <c r="F93" s="622">
        <v>18.0</v>
      </c>
      <c r="G93" s="622"/>
      <c r="H93" s="622"/>
      <c r="I93" s="622"/>
      <c r="J93" s="622"/>
      <c r="K93" s="622"/>
      <c r="L93" s="622"/>
      <c r="M93" s="622"/>
      <c r="N93" s="622"/>
      <c r="O93" s="514"/>
      <c r="P93" s="514"/>
      <c r="Q93" s="622"/>
      <c r="R93" s="622"/>
      <c r="S93" s="623"/>
      <c r="T93" s="623"/>
      <c r="U93" s="514"/>
      <c r="V93" s="514"/>
      <c r="W93" s="514"/>
      <c r="X93" s="514"/>
      <c r="Y93" s="514"/>
      <c r="Z93" s="514"/>
      <c r="AA93" s="514"/>
      <c r="AB93" s="624"/>
    </row>
    <row r="94" spans="8:8" ht="16.5" customHeight="1">
      <c r="A94" s="612"/>
      <c r="B94" s="611">
        <v>4.0</v>
      </c>
      <c r="C94" s="500" t="s">
        <v>179</v>
      </c>
      <c r="D94" s="289">
        <v>344.75</v>
      </c>
      <c r="E94" s="622">
        <v>1.0</v>
      </c>
      <c r="F94" s="622">
        <v>17.0</v>
      </c>
      <c r="G94" s="622"/>
      <c r="H94" s="622"/>
      <c r="I94" s="622"/>
      <c r="J94" s="622"/>
      <c r="K94" s="622"/>
      <c r="L94" s="622"/>
      <c r="M94" s="622"/>
      <c r="N94" s="622"/>
      <c r="O94" s="514"/>
      <c r="P94" s="514"/>
      <c r="Q94" s="622"/>
      <c r="R94" s="622"/>
      <c r="S94" s="623"/>
      <c r="T94" s="623"/>
      <c r="U94" s="514"/>
      <c r="V94" s="514"/>
      <c r="W94" s="514"/>
      <c r="X94" s="514"/>
      <c r="Y94" s="514"/>
      <c r="Z94" s="514"/>
      <c r="AA94" s="514"/>
      <c r="AB94" s="624"/>
    </row>
    <row r="95" spans="8:8" ht="16.5" customHeight="1">
      <c r="A95" s="612"/>
      <c r="B95" s="611">
        <v>5.0</v>
      </c>
      <c r="C95" s="500" t="s">
        <v>175</v>
      </c>
      <c r="D95" s="289">
        <v>208.06</v>
      </c>
      <c r="E95" s="622"/>
      <c r="F95" s="622"/>
      <c r="G95" s="622"/>
      <c r="H95" s="622"/>
      <c r="I95" s="622"/>
      <c r="J95" s="622"/>
      <c r="K95" s="622"/>
      <c r="L95" s="622"/>
      <c r="M95" s="622"/>
      <c r="N95" s="622"/>
      <c r="O95" s="514"/>
      <c r="P95" s="514"/>
      <c r="Q95" s="622"/>
      <c r="R95" s="622"/>
      <c r="S95" s="623"/>
      <c r="T95" s="623"/>
      <c r="U95" s="514"/>
      <c r="V95" s="514"/>
      <c r="W95" s="514"/>
      <c r="X95" s="514"/>
      <c r="Y95" s="514"/>
      <c r="Z95" s="514"/>
      <c r="AA95" s="514"/>
      <c r="AB95" s="624"/>
    </row>
    <row r="96" spans="8:8" ht="16.5" customHeight="1">
      <c r="A96" s="612"/>
      <c r="B96" s="611">
        <v>6.0</v>
      </c>
      <c r="C96" s="500" t="s">
        <v>176</v>
      </c>
      <c r="D96" s="289">
        <v>399.65</v>
      </c>
      <c r="E96" s="622">
        <v>7.0</v>
      </c>
      <c r="F96" s="622">
        <v>3.0</v>
      </c>
      <c r="G96" s="622"/>
      <c r="H96" s="622"/>
      <c r="I96" s="622"/>
      <c r="J96" s="622"/>
      <c r="K96" s="622"/>
      <c r="L96" s="622"/>
      <c r="M96" s="622"/>
      <c r="N96" s="622"/>
      <c r="O96" s="514"/>
      <c r="P96" s="514"/>
      <c r="Q96" s="622"/>
      <c r="R96" s="622"/>
      <c r="S96" s="623"/>
      <c r="T96" s="623"/>
      <c r="U96" s="514"/>
      <c r="V96" s="514"/>
      <c r="W96" s="514"/>
      <c r="X96" s="514"/>
      <c r="Y96" s="514"/>
      <c r="Z96" s="514"/>
      <c r="AA96" s="514"/>
      <c r="AB96" s="624"/>
    </row>
    <row r="97" spans="8:8" ht="16.5" customHeight="1">
      <c r="A97" s="612"/>
      <c r="B97" s="611">
        <v>7.0</v>
      </c>
      <c r="C97" s="500" t="s">
        <v>174</v>
      </c>
      <c r="D97" s="289">
        <v>228.82</v>
      </c>
      <c r="E97" s="622">
        <v>1.0</v>
      </c>
      <c r="F97" s="622">
        <v>9.0</v>
      </c>
      <c r="G97" s="622"/>
      <c r="H97" s="622"/>
      <c r="I97" s="622"/>
      <c r="J97" s="622"/>
      <c r="K97" s="622"/>
      <c r="L97" s="622"/>
      <c r="M97" s="622"/>
      <c r="N97" s="622"/>
      <c r="O97" s="514"/>
      <c r="P97" s="514"/>
      <c r="Q97" s="622"/>
      <c r="R97" s="622"/>
      <c r="S97" s="623"/>
      <c r="T97" s="623"/>
      <c r="U97" s="514"/>
      <c r="V97" s="514"/>
      <c r="W97" s="514"/>
      <c r="X97" s="514"/>
      <c r="Y97" s="514"/>
      <c r="Z97" s="514"/>
      <c r="AA97" s="514"/>
      <c r="AB97" s="624"/>
    </row>
    <row r="98" spans="8:8" ht="16.5" customHeight="1">
      <c r="A98" s="612"/>
      <c r="B98" s="611">
        <v>8.0</v>
      </c>
      <c r="C98" s="500" t="s">
        <v>177</v>
      </c>
      <c r="D98" s="289">
        <v>402.71</v>
      </c>
      <c r="E98" s="622"/>
      <c r="F98" s="622"/>
      <c r="G98" s="622"/>
      <c r="H98" s="622"/>
      <c r="I98" s="622"/>
      <c r="J98" s="622"/>
      <c r="K98" s="622"/>
      <c r="L98" s="622"/>
      <c r="M98" s="622"/>
      <c r="N98" s="622"/>
      <c r="O98" s="514"/>
      <c r="P98" s="514"/>
      <c r="Q98" s="622"/>
      <c r="R98" s="622"/>
      <c r="S98" s="623"/>
      <c r="T98" s="623"/>
      <c r="U98" s="514"/>
      <c r="V98" s="514"/>
      <c r="W98" s="514"/>
      <c r="X98" s="514"/>
      <c r="Y98" s="514"/>
      <c r="Z98" s="514"/>
      <c r="AA98" s="514"/>
      <c r="AB98" s="624"/>
    </row>
    <row r="99" spans="8:8" ht="16.5" customHeight="1">
      <c r="A99" s="612"/>
      <c r="B99" s="611">
        <v>9.0</v>
      </c>
      <c r="C99" s="500" t="s">
        <v>172</v>
      </c>
      <c r="D99" s="289">
        <v>250.17</v>
      </c>
      <c r="E99" s="622"/>
      <c r="F99" s="622"/>
      <c r="G99" s="622"/>
      <c r="H99" s="622"/>
      <c r="I99" s="622"/>
      <c r="J99" s="622"/>
      <c r="K99" s="622"/>
      <c r="L99" s="622"/>
      <c r="M99" s="622"/>
      <c r="N99" s="622"/>
      <c r="O99" s="514"/>
      <c r="P99" s="514"/>
      <c r="Q99" s="622"/>
      <c r="R99" s="622"/>
      <c r="S99" s="623"/>
      <c r="T99" s="623"/>
      <c r="U99" s="514"/>
      <c r="V99" s="514"/>
      <c r="W99" s="514"/>
      <c r="X99" s="514"/>
      <c r="Y99" s="514"/>
      <c r="Z99" s="514"/>
      <c r="AA99" s="514"/>
      <c r="AB99" s="624"/>
    </row>
    <row r="100" spans="8:8" ht="16.5" customHeight="1">
      <c r="A100" s="612"/>
      <c r="B100" s="611">
        <v>10.0</v>
      </c>
      <c r="C100" s="500" t="s">
        <v>173</v>
      </c>
      <c r="D100" s="289">
        <v>250.17</v>
      </c>
      <c r="E100" s="622"/>
      <c r="F100" s="622"/>
      <c r="G100" s="622"/>
      <c r="H100" s="622"/>
      <c r="I100" s="622"/>
      <c r="J100" s="622"/>
      <c r="K100" s="622"/>
      <c r="L100" s="622"/>
      <c r="M100" s="622"/>
      <c r="N100" s="627"/>
      <c r="O100" s="514"/>
      <c r="P100" s="514"/>
      <c r="Q100" s="622"/>
      <c r="R100" s="627"/>
      <c r="S100" s="623"/>
      <c r="T100" s="628"/>
      <c r="U100" s="514"/>
      <c r="V100" s="514"/>
      <c r="W100" s="514"/>
      <c r="X100" s="514"/>
      <c r="Y100" s="514"/>
      <c r="Z100" s="514"/>
      <c r="AA100" s="514"/>
      <c r="AB100" s="624"/>
    </row>
    <row r="101" spans="8:8" ht="16.5" customHeight="1">
      <c r="A101" s="612"/>
      <c r="B101" s="611">
        <v>11.0</v>
      </c>
      <c r="C101" s="500" t="s">
        <v>219</v>
      </c>
      <c r="D101" s="289">
        <v>228.82</v>
      </c>
      <c r="E101" s="622"/>
      <c r="F101" s="622"/>
      <c r="G101" s="622"/>
      <c r="H101" s="622"/>
      <c r="I101" s="622"/>
      <c r="J101" s="622"/>
      <c r="K101" s="622"/>
      <c r="L101" s="622"/>
      <c r="M101" s="622"/>
      <c r="N101" s="622"/>
      <c r="O101" s="514"/>
      <c r="P101" s="514"/>
      <c r="Q101" s="622"/>
      <c r="R101" s="622"/>
      <c r="S101" s="623"/>
      <c r="T101" s="623"/>
      <c r="U101" s="514"/>
      <c r="V101" s="514"/>
      <c r="W101" s="514"/>
      <c r="X101" s="514"/>
      <c r="Y101" s="514"/>
      <c r="Z101" s="514"/>
      <c r="AA101" s="514"/>
      <c r="AB101" s="624"/>
    </row>
    <row r="102" spans="8:8" ht="16.5" customHeight="1">
      <c r="A102" s="612"/>
      <c r="B102" s="611">
        <v>12.0</v>
      </c>
      <c r="C102" s="500" t="s">
        <v>181</v>
      </c>
      <c r="D102" s="289">
        <v>56.38</v>
      </c>
      <c r="E102" s="622">
        <v>0.0</v>
      </c>
      <c r="F102" s="622">
        <v>3.0</v>
      </c>
      <c r="G102" s="622"/>
      <c r="H102" s="622"/>
      <c r="I102" s="622"/>
      <c r="J102" s="622"/>
      <c r="K102" s="622"/>
      <c r="L102" s="622"/>
      <c r="M102" s="622"/>
      <c r="N102" s="622"/>
      <c r="O102" s="514"/>
      <c r="P102" s="514"/>
      <c r="Q102" s="622"/>
      <c r="R102" s="622"/>
      <c r="S102" s="623"/>
      <c r="T102" s="623"/>
      <c r="U102" s="514"/>
      <c r="V102" s="514"/>
      <c r="W102" s="514"/>
      <c r="X102" s="514"/>
      <c r="Y102" s="514"/>
      <c r="Z102" s="514"/>
      <c r="AA102" s="514"/>
      <c r="AB102" s="624"/>
    </row>
    <row r="103" spans="8:8" ht="16.5" customHeight="1">
      <c r="A103" s="612"/>
      <c r="B103" s="611">
        <v>13.0</v>
      </c>
      <c r="C103" s="500" t="s">
        <v>220</v>
      </c>
      <c r="D103" s="289">
        <v>70.14</v>
      </c>
      <c r="E103" s="622">
        <v>12.0</v>
      </c>
      <c r="F103" s="622">
        <v>15.0</v>
      </c>
      <c r="G103" s="622"/>
      <c r="H103" s="622"/>
      <c r="I103" s="622"/>
      <c r="J103" s="622"/>
      <c r="K103" s="622"/>
      <c r="L103" s="622"/>
      <c r="M103" s="622"/>
      <c r="N103" s="622"/>
      <c r="O103" s="514"/>
      <c r="P103" s="514"/>
      <c r="Q103" s="622"/>
      <c r="R103" s="622"/>
      <c r="S103" s="623"/>
      <c r="T103" s="623"/>
      <c r="U103" s="514"/>
      <c r="V103" s="514"/>
      <c r="W103" s="514"/>
      <c r="X103" s="514"/>
      <c r="Y103" s="514"/>
      <c r="Z103" s="514"/>
      <c r="AA103" s="514"/>
      <c r="AB103" s="624"/>
    </row>
    <row r="104" spans="8:8" ht="16.5" customHeight="1">
      <c r="A104" s="612"/>
      <c r="B104" s="613">
        <v>14.0</v>
      </c>
      <c r="C104" s="539"/>
      <c r="D104" s="614"/>
      <c r="E104" s="630"/>
      <c r="F104" s="630"/>
      <c r="G104" s="631"/>
      <c r="H104" s="631"/>
      <c r="I104" s="630"/>
      <c r="J104" s="630"/>
      <c r="K104" s="630"/>
      <c r="L104" s="630"/>
      <c r="M104" s="630"/>
      <c r="N104" s="630"/>
      <c r="O104" s="631"/>
      <c r="P104" s="631"/>
      <c r="Q104" s="630"/>
      <c r="R104" s="630"/>
      <c r="S104" s="632"/>
      <c r="T104" s="632"/>
      <c r="U104" s="631"/>
      <c r="V104" s="631"/>
      <c r="W104" s="631"/>
      <c r="X104" s="631"/>
      <c r="Y104" s="631"/>
      <c r="Z104" s="631"/>
      <c r="AA104" s="631"/>
      <c r="AB104" s="633"/>
    </row>
    <row r="105" spans="8:8" ht="16.5" customHeight="1">
      <c r="A105" s="612"/>
      <c r="B105" s="615"/>
      <c r="C105" s="506" t="s">
        <v>187</v>
      </c>
      <c r="D105" s="507"/>
      <c r="E105" s="537">
        <f t="shared" si="38" ref="E105:AB105">SUMPRODUCT($D91:$D104,E91:E104)/100000</f>
        <v>0.050639899999999995</v>
      </c>
      <c r="F105" s="537">
        <f t="shared" si="38"/>
        <v>0.15447460000000002</v>
      </c>
      <c r="G105" s="537">
        <f t="shared" si="38"/>
        <v>0.0</v>
      </c>
      <c r="H105" s="537">
        <f t="shared" si="38"/>
        <v>0.0</v>
      </c>
      <c r="I105" s="537">
        <f t="shared" si="38"/>
        <v>0.0</v>
      </c>
      <c r="J105" s="537">
        <f t="shared" si="38"/>
        <v>0.0</v>
      </c>
      <c r="K105" s="537">
        <f t="shared" si="38"/>
        <v>0.0</v>
      </c>
      <c r="L105" s="537">
        <f t="shared" si="38"/>
        <v>0.0</v>
      </c>
      <c r="M105" s="537">
        <f t="shared" si="38"/>
        <v>0.0</v>
      </c>
      <c r="N105" s="537">
        <f t="shared" si="38"/>
        <v>0.0</v>
      </c>
      <c r="O105" s="537">
        <f t="shared" si="38"/>
        <v>0.0</v>
      </c>
      <c r="P105" s="537">
        <f t="shared" si="38"/>
        <v>0.0</v>
      </c>
      <c r="Q105" s="537">
        <f t="shared" si="38"/>
        <v>0.0</v>
      </c>
      <c r="R105" s="537">
        <f t="shared" si="38"/>
        <v>0.0</v>
      </c>
      <c r="S105" s="537">
        <f t="shared" si="38"/>
        <v>0.0</v>
      </c>
      <c r="T105" s="537">
        <f t="shared" si="38"/>
        <v>0.0</v>
      </c>
      <c r="U105" s="537">
        <f t="shared" si="38"/>
        <v>0.0</v>
      </c>
      <c r="V105" s="537">
        <f t="shared" si="38"/>
        <v>0.0</v>
      </c>
      <c r="W105" s="537">
        <f t="shared" si="38"/>
        <v>0.0</v>
      </c>
      <c r="X105" s="537">
        <f t="shared" si="38"/>
        <v>0.0</v>
      </c>
      <c r="Y105" s="537">
        <f t="shared" si="38"/>
        <v>0.0</v>
      </c>
      <c r="Z105" s="537">
        <f t="shared" si="38"/>
        <v>0.0</v>
      </c>
      <c r="AA105" s="537">
        <f t="shared" si="38"/>
        <v>0.0</v>
      </c>
      <c r="AB105" s="538">
        <f t="shared" si="38"/>
        <v>0.0</v>
      </c>
    </row>
    <row r="106" spans="8:8" ht="16.5" customHeight="1">
      <c r="A106" s="612"/>
      <c r="B106" s="616"/>
      <c r="C106" s="511"/>
      <c r="D106" s="512"/>
      <c r="E106" s="540"/>
      <c r="F106" s="540"/>
      <c r="G106" s="540"/>
      <c r="H106" s="540"/>
      <c r="I106" s="540"/>
      <c r="J106" s="540"/>
      <c r="K106" s="540"/>
      <c r="L106" s="540"/>
      <c r="M106" s="540"/>
      <c r="N106" s="540"/>
      <c r="O106" s="540"/>
      <c r="P106" s="540"/>
      <c r="Q106" s="541"/>
      <c r="R106" s="541"/>
      <c r="S106" s="540"/>
      <c r="T106" s="540"/>
      <c r="U106" s="540"/>
      <c r="V106" s="540"/>
      <c r="W106" s="540"/>
      <c r="X106" s="540"/>
      <c r="Y106" s="540"/>
      <c r="Z106" s="540"/>
      <c r="AA106" s="540"/>
      <c r="AB106" s="542"/>
    </row>
    <row r="107" spans="8:8" ht="16.5" customHeight="1">
      <c r="A107" s="612"/>
      <c r="B107" s="609" t="s">
        <v>221</v>
      </c>
      <c r="C107" s="517" t="s">
        <v>165</v>
      </c>
      <c r="D107" s="518"/>
      <c r="E107" s="531" t="s">
        <v>214</v>
      </c>
      <c r="F107" s="532" t="s">
        <v>215</v>
      </c>
      <c r="G107" s="532" t="s">
        <v>214</v>
      </c>
      <c r="H107" s="532" t="s">
        <v>215</v>
      </c>
      <c r="I107" s="532" t="s">
        <v>214</v>
      </c>
      <c r="J107" s="532" t="s">
        <v>215</v>
      </c>
      <c r="K107" s="532" t="s">
        <v>214</v>
      </c>
      <c r="L107" s="532" t="s">
        <v>215</v>
      </c>
      <c r="M107" s="532" t="s">
        <v>214</v>
      </c>
      <c r="N107" s="532" t="s">
        <v>215</v>
      </c>
      <c r="O107" s="532" t="s">
        <v>214</v>
      </c>
      <c r="P107" s="532" t="s">
        <v>215</v>
      </c>
      <c r="Q107" s="532" t="s">
        <v>214</v>
      </c>
      <c r="R107" s="532" t="s">
        <v>215</v>
      </c>
      <c r="S107" s="532" t="s">
        <v>214</v>
      </c>
      <c r="T107" s="532" t="s">
        <v>215</v>
      </c>
      <c r="U107" s="532" t="s">
        <v>214</v>
      </c>
      <c r="V107" s="532" t="s">
        <v>215</v>
      </c>
      <c r="W107" s="532" t="s">
        <v>214</v>
      </c>
      <c r="X107" s="532" t="s">
        <v>215</v>
      </c>
      <c r="Y107" s="532" t="s">
        <v>214</v>
      </c>
      <c r="Z107" s="532" t="s">
        <v>215</v>
      </c>
      <c r="AA107" s="532" t="s">
        <v>214</v>
      </c>
      <c r="AB107" s="533" t="s">
        <v>215</v>
      </c>
    </row>
    <row r="108" spans="8:8" ht="16.5" customHeight="1">
      <c r="A108" s="618"/>
      <c r="B108" s="611"/>
      <c r="C108" s="519" t="s">
        <v>222</v>
      </c>
      <c r="D108" s="534"/>
      <c r="E108" s="521">
        <f t="shared" si="39" ref="E108:AB108">SUMPRODUCT($D$92:$D$93:$D$94,E92:E93:E94)/100000</f>
        <v>0.0119594</v>
      </c>
      <c r="F108" s="521">
        <f t="shared" si="39"/>
        <v>0.1096789</v>
      </c>
      <c r="G108" s="521">
        <f t="shared" si="39"/>
        <v>0.0</v>
      </c>
      <c r="H108" s="521">
        <f t="shared" si="39"/>
        <v>0.0</v>
      </c>
      <c r="I108" s="521">
        <f t="shared" si="39"/>
        <v>0.0</v>
      </c>
      <c r="J108" s="521">
        <f t="shared" si="39"/>
        <v>0.0</v>
      </c>
      <c r="K108" s="521">
        <f t="shared" si="39"/>
        <v>0.0</v>
      </c>
      <c r="L108" s="521">
        <f t="shared" si="39"/>
        <v>0.0</v>
      </c>
      <c r="M108" s="521">
        <f t="shared" si="39"/>
        <v>0.0</v>
      </c>
      <c r="N108" s="521">
        <f t="shared" si="39"/>
        <v>0.0</v>
      </c>
      <c r="O108" s="521">
        <f t="shared" si="39"/>
        <v>0.0</v>
      </c>
      <c r="P108" s="521">
        <f t="shared" si="39"/>
        <v>0.0</v>
      </c>
      <c r="Q108" s="521">
        <f t="shared" si="39"/>
        <v>0.0</v>
      </c>
      <c r="R108" s="521">
        <f t="shared" si="39"/>
        <v>0.0</v>
      </c>
      <c r="S108" s="521">
        <f t="shared" si="39"/>
        <v>0.0</v>
      </c>
      <c r="T108" s="521">
        <f t="shared" si="39"/>
        <v>0.0</v>
      </c>
      <c r="U108" s="521">
        <f t="shared" si="39"/>
        <v>0.0</v>
      </c>
      <c r="V108" s="521">
        <f t="shared" si="39"/>
        <v>0.0</v>
      </c>
      <c r="W108" s="521">
        <f t="shared" si="39"/>
        <v>0.0</v>
      </c>
      <c r="X108" s="521">
        <f t="shared" si="39"/>
        <v>0.0</v>
      </c>
      <c r="Y108" s="521">
        <f t="shared" si="39"/>
        <v>0.0</v>
      </c>
      <c r="Z108" s="521">
        <f t="shared" si="39"/>
        <v>0.0</v>
      </c>
      <c r="AA108" s="521">
        <f t="shared" si="39"/>
        <v>0.0</v>
      </c>
      <c r="AB108" s="521">
        <f t="shared" si="39"/>
        <v>0.0</v>
      </c>
    </row>
    <row r="109" spans="8:8" ht="16.5" customHeight="1">
      <c r="A109" s="618"/>
      <c r="B109" s="611"/>
      <c r="C109" s="519" t="s">
        <v>223</v>
      </c>
      <c r="D109" s="522"/>
      <c r="E109" s="523">
        <f t="shared" si="40" ref="E109:AB109">SUMPRODUCT($D$95:$D$96:$D$97:$D$98,E95:E96:E97:E98)/100000</f>
        <v>0.030263699999999998</v>
      </c>
      <c r="F109" s="523">
        <f t="shared" si="40"/>
        <v>0.0325833</v>
      </c>
      <c r="G109" s="523">
        <f t="shared" si="40"/>
        <v>0.0</v>
      </c>
      <c r="H109" s="523">
        <f t="shared" si="40"/>
        <v>0.0</v>
      </c>
      <c r="I109" s="523">
        <f t="shared" si="40"/>
        <v>0.0</v>
      </c>
      <c r="J109" s="523">
        <f t="shared" si="40"/>
        <v>0.0</v>
      </c>
      <c r="K109" s="523">
        <f t="shared" si="40"/>
        <v>0.0</v>
      </c>
      <c r="L109" s="523">
        <f t="shared" si="40"/>
        <v>0.0</v>
      </c>
      <c r="M109" s="523">
        <f t="shared" si="40"/>
        <v>0.0</v>
      </c>
      <c r="N109" s="523">
        <f t="shared" si="40"/>
        <v>0.0</v>
      </c>
      <c r="O109" s="523">
        <f t="shared" si="40"/>
        <v>0.0</v>
      </c>
      <c r="P109" s="523">
        <f t="shared" si="40"/>
        <v>0.0</v>
      </c>
      <c r="Q109" s="523">
        <f t="shared" si="40"/>
        <v>0.0</v>
      </c>
      <c r="R109" s="523">
        <f t="shared" si="40"/>
        <v>0.0</v>
      </c>
      <c r="S109" s="523">
        <f t="shared" si="40"/>
        <v>0.0</v>
      </c>
      <c r="T109" s="523">
        <f t="shared" si="40"/>
        <v>0.0</v>
      </c>
      <c r="U109" s="523">
        <f t="shared" si="40"/>
        <v>0.0</v>
      </c>
      <c r="V109" s="523">
        <f t="shared" si="40"/>
        <v>0.0</v>
      </c>
      <c r="W109" s="523">
        <f t="shared" si="40"/>
        <v>0.0</v>
      </c>
      <c r="X109" s="523">
        <f t="shared" si="40"/>
        <v>0.0</v>
      </c>
      <c r="Y109" s="523">
        <f t="shared" si="40"/>
        <v>0.0</v>
      </c>
      <c r="Z109" s="523">
        <f t="shared" si="40"/>
        <v>0.0</v>
      </c>
      <c r="AA109" s="523">
        <f t="shared" si="40"/>
        <v>0.0</v>
      </c>
      <c r="AB109" s="523">
        <f t="shared" si="40"/>
        <v>0.0</v>
      </c>
    </row>
    <row r="110" spans="8:8" ht="16.5" customHeight="1">
      <c r="A110" s="618"/>
      <c r="B110" s="611"/>
      <c r="C110" s="524" t="s">
        <v>224</v>
      </c>
      <c r="D110" s="522"/>
      <c r="E110" s="523">
        <f t="shared" si="41" ref="E110:AB110">SUMPRODUCT($D$99:$D$100:$D$101,E99:E100:E101)/100000</f>
        <v>0.0</v>
      </c>
      <c r="F110" s="523">
        <f t="shared" si="41"/>
        <v>0.0</v>
      </c>
      <c r="G110" s="523">
        <f t="shared" si="41"/>
        <v>0.0</v>
      </c>
      <c r="H110" s="523">
        <f t="shared" si="41"/>
        <v>0.0</v>
      </c>
      <c r="I110" s="523">
        <f t="shared" si="41"/>
        <v>0.0</v>
      </c>
      <c r="J110" s="523">
        <f t="shared" si="41"/>
        <v>0.0</v>
      </c>
      <c r="K110" s="523">
        <f t="shared" si="41"/>
        <v>0.0</v>
      </c>
      <c r="L110" s="523">
        <f t="shared" si="41"/>
        <v>0.0</v>
      </c>
      <c r="M110" s="523">
        <f t="shared" si="41"/>
        <v>0.0</v>
      </c>
      <c r="N110" s="523">
        <f t="shared" si="41"/>
        <v>0.0</v>
      </c>
      <c r="O110" s="523">
        <f t="shared" si="41"/>
        <v>0.0</v>
      </c>
      <c r="P110" s="523">
        <f t="shared" si="41"/>
        <v>0.0</v>
      </c>
      <c r="Q110" s="523">
        <f t="shared" si="41"/>
        <v>0.0</v>
      </c>
      <c r="R110" s="523">
        <f t="shared" si="41"/>
        <v>0.0</v>
      </c>
      <c r="S110" s="523">
        <f t="shared" si="41"/>
        <v>0.0</v>
      </c>
      <c r="T110" s="523">
        <f t="shared" si="41"/>
        <v>0.0</v>
      </c>
      <c r="U110" s="523">
        <f t="shared" si="41"/>
        <v>0.0</v>
      </c>
      <c r="V110" s="523">
        <f t="shared" si="41"/>
        <v>0.0</v>
      </c>
      <c r="W110" s="523">
        <f t="shared" si="41"/>
        <v>0.0</v>
      </c>
      <c r="X110" s="523">
        <f t="shared" si="41"/>
        <v>0.0</v>
      </c>
      <c r="Y110" s="523">
        <f t="shared" si="41"/>
        <v>0.0</v>
      </c>
      <c r="Z110" s="523">
        <f t="shared" si="41"/>
        <v>0.0</v>
      </c>
      <c r="AA110" s="523">
        <f t="shared" si="41"/>
        <v>0.0</v>
      </c>
      <c r="AB110" s="523">
        <f t="shared" si="41"/>
        <v>0.0</v>
      </c>
    </row>
    <row r="111" spans="8:8" ht="16.5" customHeight="1">
      <c r="A111" s="618"/>
      <c r="B111" s="611"/>
      <c r="C111" s="519" t="s">
        <v>225</v>
      </c>
      <c r="D111" s="522"/>
      <c r="E111" s="523">
        <f t="shared" si="42" ref="E111:AB111">SUMPRODUCT($D$102:$D$103,E102:E103)/100000</f>
        <v>0.0084168</v>
      </c>
      <c r="F111" s="523">
        <f t="shared" si="42"/>
        <v>0.0122124</v>
      </c>
      <c r="G111" s="523">
        <f t="shared" si="42"/>
        <v>0.0</v>
      </c>
      <c r="H111" s="523">
        <f t="shared" si="42"/>
        <v>0.0</v>
      </c>
      <c r="I111" s="523">
        <f t="shared" si="42"/>
        <v>0.0</v>
      </c>
      <c r="J111" s="523">
        <f t="shared" si="42"/>
        <v>0.0</v>
      </c>
      <c r="K111" s="523">
        <f t="shared" si="42"/>
        <v>0.0</v>
      </c>
      <c r="L111" s="523">
        <f t="shared" si="42"/>
        <v>0.0</v>
      </c>
      <c r="M111" s="523">
        <f t="shared" si="42"/>
        <v>0.0</v>
      </c>
      <c r="N111" s="523">
        <f t="shared" si="42"/>
        <v>0.0</v>
      </c>
      <c r="O111" s="523">
        <f t="shared" si="42"/>
        <v>0.0</v>
      </c>
      <c r="P111" s="523">
        <f t="shared" si="42"/>
        <v>0.0</v>
      </c>
      <c r="Q111" s="523">
        <f t="shared" si="42"/>
        <v>0.0</v>
      </c>
      <c r="R111" s="523">
        <f t="shared" si="42"/>
        <v>0.0</v>
      </c>
      <c r="S111" s="523">
        <f t="shared" si="42"/>
        <v>0.0</v>
      </c>
      <c r="T111" s="523">
        <f t="shared" si="42"/>
        <v>0.0</v>
      </c>
      <c r="U111" s="523">
        <f t="shared" si="42"/>
        <v>0.0</v>
      </c>
      <c r="V111" s="523">
        <f t="shared" si="42"/>
        <v>0.0</v>
      </c>
      <c r="W111" s="523">
        <f t="shared" si="42"/>
        <v>0.0</v>
      </c>
      <c r="X111" s="523">
        <f t="shared" si="42"/>
        <v>0.0</v>
      </c>
      <c r="Y111" s="523">
        <f t="shared" si="42"/>
        <v>0.0</v>
      </c>
      <c r="Z111" s="523">
        <f t="shared" si="42"/>
        <v>0.0</v>
      </c>
      <c r="AA111" s="523">
        <f t="shared" si="42"/>
        <v>0.0</v>
      </c>
      <c r="AB111" s="523">
        <f t="shared" si="42"/>
        <v>0.0</v>
      </c>
    </row>
    <row r="112" spans="8:8" ht="16.5" customHeight="1">
      <c r="A112" s="620"/>
      <c r="B112" s="613"/>
      <c r="C112" s="525" t="s">
        <v>187</v>
      </c>
      <c r="D112" s="526"/>
      <c r="E112" s="527">
        <f t="shared" si="43" ref="E112:AB112">SUM(E108:E111)</f>
        <v>0.0506399</v>
      </c>
      <c r="F112" s="528">
        <f t="shared" si="43"/>
        <v>0.15447460000000002</v>
      </c>
      <c r="G112" s="528">
        <f t="shared" si="43"/>
        <v>0.0</v>
      </c>
      <c r="H112" s="528">
        <f t="shared" si="43"/>
        <v>0.0</v>
      </c>
      <c r="I112" s="528">
        <f t="shared" si="43"/>
        <v>0.0</v>
      </c>
      <c r="J112" s="528">
        <f t="shared" si="43"/>
        <v>0.0</v>
      </c>
      <c r="K112" s="528">
        <f t="shared" si="43"/>
        <v>0.0</v>
      </c>
      <c r="L112" s="528">
        <f t="shared" si="43"/>
        <v>0.0</v>
      </c>
      <c r="M112" s="528">
        <f t="shared" si="43"/>
        <v>0.0</v>
      </c>
      <c r="N112" s="528">
        <f t="shared" si="43"/>
        <v>0.0</v>
      </c>
      <c r="O112" s="528">
        <f t="shared" si="43"/>
        <v>0.0</v>
      </c>
      <c r="P112" s="528">
        <f t="shared" si="43"/>
        <v>0.0</v>
      </c>
      <c r="Q112" s="528">
        <f t="shared" si="43"/>
        <v>0.0</v>
      </c>
      <c r="R112" s="528">
        <f t="shared" si="43"/>
        <v>0.0</v>
      </c>
      <c r="S112" s="528">
        <f t="shared" si="43"/>
        <v>0.0</v>
      </c>
      <c r="T112" s="528">
        <f t="shared" si="43"/>
        <v>0.0</v>
      </c>
      <c r="U112" s="528">
        <f t="shared" si="43"/>
        <v>0.0</v>
      </c>
      <c r="V112" s="528">
        <f t="shared" si="43"/>
        <v>0.0</v>
      </c>
      <c r="W112" s="528">
        <f t="shared" si="43"/>
        <v>0.0</v>
      </c>
      <c r="X112" s="528">
        <f t="shared" si="43"/>
        <v>0.0</v>
      </c>
      <c r="Y112" s="528">
        <f t="shared" si="43"/>
        <v>0.0</v>
      </c>
      <c r="Z112" s="528">
        <f t="shared" si="43"/>
        <v>0.0</v>
      </c>
      <c r="AA112" s="528">
        <f t="shared" si="43"/>
        <v>0.0</v>
      </c>
      <c r="AB112" s="529">
        <f t="shared" si="43"/>
        <v>0.0</v>
      </c>
    </row>
    <row r="113" spans="8:8" ht="16.5" customHeight="1">
      <c r="A113" s="621" t="s">
        <v>300</v>
      </c>
      <c r="B113" s="609">
        <v>1.0</v>
      </c>
      <c r="C113" s="497" t="s">
        <v>217</v>
      </c>
      <c r="D113" s="280">
        <v>92.9</v>
      </c>
      <c r="E113" s="622">
        <v>0.0</v>
      </c>
      <c r="F113" s="622">
        <v>16.0</v>
      </c>
      <c r="G113" s="622"/>
      <c r="H113" s="622"/>
      <c r="I113" s="622"/>
      <c r="J113" s="622"/>
      <c r="K113" s="622"/>
      <c r="L113" s="622"/>
      <c r="M113" s="622"/>
      <c r="N113" s="622"/>
      <c r="O113" s="514"/>
      <c r="P113" s="514"/>
      <c r="Q113" s="622"/>
      <c r="R113" s="622"/>
      <c r="S113" s="623"/>
      <c r="T113" s="623"/>
      <c r="U113" s="514"/>
      <c r="V113" s="514"/>
      <c r="W113" s="514"/>
      <c r="X113" s="514"/>
      <c r="Y113" s="514"/>
      <c r="Z113" s="514"/>
      <c r="AA113" s="514"/>
      <c r="AB113" s="624"/>
    </row>
    <row r="114" spans="8:8" ht="16.5" customHeight="1">
      <c r="A114" s="625" t="s">
        <v>110</v>
      </c>
      <c r="B114" s="611">
        <v>2.0</v>
      </c>
      <c r="C114" s="500" t="s">
        <v>218</v>
      </c>
      <c r="D114" s="289">
        <v>154.38</v>
      </c>
      <c r="E114" s="622">
        <v>0.0</v>
      </c>
      <c r="F114" s="622">
        <v>22.0</v>
      </c>
      <c r="G114" s="514"/>
      <c r="H114" s="514"/>
      <c r="I114" s="622"/>
      <c r="J114" s="622"/>
      <c r="K114" s="622"/>
      <c r="L114" s="622"/>
      <c r="M114" s="622"/>
      <c r="N114" s="622"/>
      <c r="O114" s="514"/>
      <c r="P114" s="514"/>
      <c r="Q114" s="622"/>
      <c r="R114" s="622"/>
      <c r="S114" s="623"/>
      <c r="T114" s="623"/>
      <c r="U114" s="514"/>
      <c r="V114" s="514"/>
      <c r="W114" s="514"/>
      <c r="X114" s="514"/>
      <c r="Y114" s="514"/>
      <c r="Z114" s="514"/>
      <c r="AA114" s="514"/>
      <c r="AB114" s="624"/>
    </row>
    <row r="115" spans="8:8" ht="16.5" customHeight="1">
      <c r="A115" s="626"/>
      <c r="B115" s="611">
        <v>3.0</v>
      </c>
      <c r="C115" s="500" t="s">
        <v>178</v>
      </c>
      <c r="D115" s="289">
        <v>283.73</v>
      </c>
      <c r="E115" s="622">
        <v>3.0</v>
      </c>
      <c r="F115" s="622">
        <v>8.0</v>
      </c>
      <c r="G115" s="622"/>
      <c r="H115" s="622"/>
      <c r="I115" s="622"/>
      <c r="J115" s="622"/>
      <c r="K115" s="622"/>
      <c r="L115" s="622"/>
      <c r="M115" s="622"/>
      <c r="N115" s="622"/>
      <c r="O115" s="514"/>
      <c r="P115" s="514"/>
      <c r="Q115" s="622"/>
      <c r="R115" s="622"/>
      <c r="S115" s="623"/>
      <c r="T115" s="623"/>
      <c r="U115" s="514"/>
      <c r="V115" s="514"/>
      <c r="W115" s="514"/>
      <c r="X115" s="514"/>
      <c r="Y115" s="514"/>
      <c r="Z115" s="514"/>
      <c r="AA115" s="514"/>
      <c r="AB115" s="624"/>
    </row>
    <row r="116" spans="8:8" ht="16.5" customHeight="1">
      <c r="A116" s="612"/>
      <c r="B116" s="611">
        <v>4.0</v>
      </c>
      <c r="C116" s="500" t="s">
        <v>179</v>
      </c>
      <c r="D116" s="289">
        <v>344.75</v>
      </c>
      <c r="E116" s="622">
        <v>6.0</v>
      </c>
      <c r="F116" s="622">
        <v>20.0</v>
      </c>
      <c r="G116" s="622"/>
      <c r="H116" s="622"/>
      <c r="I116" s="622"/>
      <c r="J116" s="622"/>
      <c r="K116" s="622"/>
      <c r="L116" s="622"/>
      <c r="M116" s="622"/>
      <c r="N116" s="622"/>
      <c r="O116" s="514"/>
      <c r="P116" s="514"/>
      <c r="Q116" s="622"/>
      <c r="R116" s="622"/>
      <c r="S116" s="623"/>
      <c r="T116" s="623"/>
      <c r="U116" s="514"/>
      <c r="V116" s="514"/>
      <c r="W116" s="514"/>
      <c r="X116" s="514"/>
      <c r="Y116" s="514"/>
      <c r="Z116" s="514"/>
      <c r="AA116" s="514"/>
      <c r="AB116" s="624"/>
    </row>
    <row r="117" spans="8:8" ht="16.5" customHeight="1">
      <c r="A117" s="612" t="s">
        <v>296</v>
      </c>
      <c r="B117" s="611">
        <v>5.0</v>
      </c>
      <c r="C117" s="500" t="s">
        <v>175</v>
      </c>
      <c r="D117" s="289">
        <v>208.06</v>
      </c>
      <c r="E117" s="622">
        <v>1.0</v>
      </c>
      <c r="F117" s="622">
        <v>23.0</v>
      </c>
      <c r="G117" s="622"/>
      <c r="H117" s="622"/>
      <c r="I117" s="622"/>
      <c r="J117" s="622"/>
      <c r="K117" s="622"/>
      <c r="L117" s="622"/>
      <c r="M117" s="622"/>
      <c r="N117" s="622"/>
      <c r="O117" s="514"/>
      <c r="P117" s="514"/>
      <c r="Q117" s="622"/>
      <c r="R117" s="622"/>
      <c r="S117" s="623"/>
      <c r="T117" s="623"/>
      <c r="U117" s="514"/>
      <c r="V117" s="514"/>
      <c r="W117" s="514"/>
      <c r="X117" s="514"/>
      <c r="Y117" s="514"/>
      <c r="Z117" s="514"/>
      <c r="AA117" s="514"/>
      <c r="AB117" s="624"/>
    </row>
    <row r="118" spans="8:8" ht="16.5" customHeight="1">
      <c r="A118" s="612"/>
      <c r="B118" s="611">
        <v>6.0</v>
      </c>
      <c r="C118" s="500" t="s">
        <v>176</v>
      </c>
      <c r="D118" s="289">
        <v>399.65</v>
      </c>
      <c r="E118" s="622">
        <v>21.0</v>
      </c>
      <c r="F118" s="622">
        <v>31.0</v>
      </c>
      <c r="G118" s="622"/>
      <c r="H118" s="622"/>
      <c r="I118" s="622"/>
      <c r="J118" s="622"/>
      <c r="K118" s="622"/>
      <c r="L118" s="622"/>
      <c r="M118" s="622"/>
      <c r="N118" s="622"/>
      <c r="O118" s="514"/>
      <c r="P118" s="514"/>
      <c r="Q118" s="622"/>
      <c r="R118" s="622"/>
      <c r="S118" s="623"/>
      <c r="T118" s="623"/>
      <c r="U118" s="514"/>
      <c r="V118" s="514"/>
      <c r="W118" s="514"/>
      <c r="X118" s="514"/>
      <c r="Y118" s="514"/>
      <c r="Z118" s="514"/>
      <c r="AA118" s="514"/>
      <c r="AB118" s="624"/>
    </row>
    <row r="119" spans="8:8" ht="16.5" customHeight="1">
      <c r="A119" s="612"/>
      <c r="B119" s="611">
        <v>7.0</v>
      </c>
      <c r="C119" s="500" t="s">
        <v>174</v>
      </c>
      <c r="D119" s="289">
        <v>228.82</v>
      </c>
      <c r="E119" s="622">
        <v>46.0</v>
      </c>
      <c r="F119" s="622">
        <v>221.0</v>
      </c>
      <c r="G119" s="622"/>
      <c r="H119" s="622"/>
      <c r="I119" s="622"/>
      <c r="J119" s="622"/>
      <c r="K119" s="622"/>
      <c r="L119" s="622"/>
      <c r="M119" s="622"/>
      <c r="N119" s="622"/>
      <c r="O119" s="514"/>
      <c r="P119" s="514"/>
      <c r="Q119" s="622"/>
      <c r="R119" s="622"/>
      <c r="S119" s="623"/>
      <c r="T119" s="623"/>
      <c r="U119" s="514"/>
      <c r="V119" s="514"/>
      <c r="W119" s="514"/>
      <c r="X119" s="514"/>
      <c r="Y119" s="514"/>
      <c r="Z119" s="514"/>
      <c r="AA119" s="514"/>
      <c r="AB119" s="624"/>
    </row>
    <row r="120" spans="8:8" ht="16.5" customHeight="1">
      <c r="A120" s="612"/>
      <c r="B120" s="611">
        <v>8.0</v>
      </c>
      <c r="C120" s="500" t="s">
        <v>177</v>
      </c>
      <c r="D120" s="289">
        <v>402.71</v>
      </c>
      <c r="E120" s="622"/>
      <c r="F120" s="622"/>
      <c r="G120" s="622"/>
      <c r="H120" s="622"/>
      <c r="I120" s="622"/>
      <c r="J120" s="622"/>
      <c r="K120" s="622"/>
      <c r="L120" s="622"/>
      <c r="M120" s="622"/>
      <c r="N120" s="622"/>
      <c r="O120" s="514"/>
      <c r="P120" s="514"/>
      <c r="Q120" s="622"/>
      <c r="R120" s="622"/>
      <c r="S120" s="623"/>
      <c r="T120" s="623"/>
      <c r="U120" s="514"/>
      <c r="V120" s="514"/>
      <c r="W120" s="514"/>
      <c r="X120" s="514"/>
      <c r="Y120" s="514"/>
      <c r="Z120" s="514"/>
      <c r="AA120" s="514"/>
      <c r="AB120" s="624"/>
    </row>
    <row r="121" spans="8:8" ht="16.5" customHeight="1">
      <c r="A121" s="612"/>
      <c r="B121" s="611">
        <v>9.0</v>
      </c>
      <c r="C121" s="500" t="s">
        <v>172</v>
      </c>
      <c r="D121" s="289">
        <v>250.17</v>
      </c>
      <c r="E121" s="622"/>
      <c r="F121" s="622">
        <v>9.0</v>
      </c>
      <c r="G121" s="622"/>
      <c r="H121" s="622"/>
      <c r="I121" s="622"/>
      <c r="J121" s="622"/>
      <c r="K121" s="622"/>
      <c r="L121" s="622"/>
      <c r="M121" s="622"/>
      <c r="N121" s="622"/>
      <c r="O121" s="514"/>
      <c r="P121" s="514"/>
      <c r="Q121" s="622"/>
      <c r="R121" s="622"/>
      <c r="S121" s="623"/>
      <c r="T121" s="623"/>
      <c r="U121" s="514"/>
      <c r="V121" s="514"/>
      <c r="W121" s="514"/>
      <c r="X121" s="514"/>
      <c r="Y121" s="514"/>
      <c r="Z121" s="514"/>
      <c r="AA121" s="514"/>
      <c r="AB121" s="624"/>
    </row>
    <row r="122" spans="8:8" ht="16.5" customHeight="1">
      <c r="A122" s="612"/>
      <c r="B122" s="611">
        <v>10.0</v>
      </c>
      <c r="C122" s="500" t="s">
        <v>173</v>
      </c>
      <c r="D122" s="289">
        <v>250.17</v>
      </c>
      <c r="E122" s="622">
        <v>5.0</v>
      </c>
      <c r="F122" s="622">
        <v>19.0</v>
      </c>
      <c r="G122" s="622"/>
      <c r="H122" s="622"/>
      <c r="I122" s="622"/>
      <c r="J122" s="622"/>
      <c r="K122" s="622"/>
      <c r="L122" s="622"/>
      <c r="M122" s="622"/>
      <c r="N122" s="627"/>
      <c r="O122" s="514"/>
      <c r="P122" s="514"/>
      <c r="Q122" s="622"/>
      <c r="R122" s="627"/>
      <c r="S122" s="623"/>
      <c r="T122" s="628"/>
      <c r="U122" s="514"/>
      <c r="V122" s="514"/>
      <c r="W122" s="514"/>
      <c r="X122" s="514"/>
      <c r="Y122" s="514"/>
      <c r="Z122" s="514"/>
      <c r="AA122" s="514"/>
      <c r="AB122" s="624"/>
    </row>
    <row r="123" spans="8:8" ht="16.5" customHeight="1">
      <c r="A123" s="612"/>
      <c r="B123" s="611">
        <v>11.0</v>
      </c>
      <c r="C123" s="500" t="s">
        <v>219</v>
      </c>
      <c r="D123" s="289">
        <v>228.82</v>
      </c>
      <c r="E123" s="622"/>
      <c r="F123" s="622"/>
      <c r="G123" s="622"/>
      <c r="H123" s="622"/>
      <c r="I123" s="622"/>
      <c r="J123" s="622"/>
      <c r="K123" s="622"/>
      <c r="L123" s="622"/>
      <c r="M123" s="622"/>
      <c r="N123" s="622"/>
      <c r="O123" s="514"/>
      <c r="P123" s="514"/>
      <c r="Q123" s="622"/>
      <c r="R123" s="622"/>
      <c r="S123" s="623"/>
      <c r="T123" s="623"/>
      <c r="U123" s="514"/>
      <c r="V123" s="514"/>
      <c r="W123" s="514"/>
      <c r="X123" s="514"/>
      <c r="Y123" s="514"/>
      <c r="Z123" s="514"/>
      <c r="AA123" s="514"/>
      <c r="AB123" s="624"/>
    </row>
    <row r="124" spans="8:8" ht="16.5" customHeight="1">
      <c r="A124" s="612"/>
      <c r="B124" s="611">
        <v>12.0</v>
      </c>
      <c r="C124" s="500" t="s">
        <v>181</v>
      </c>
      <c r="D124" s="289">
        <v>56.38</v>
      </c>
      <c r="E124" s="622"/>
      <c r="F124" s="622"/>
      <c r="G124" s="622"/>
      <c r="H124" s="622"/>
      <c r="I124" s="622"/>
      <c r="J124" s="622"/>
      <c r="K124" s="622"/>
      <c r="L124" s="622"/>
      <c r="M124" s="622"/>
      <c r="N124" s="622"/>
      <c r="O124" s="514"/>
      <c r="P124" s="514"/>
      <c r="Q124" s="622"/>
      <c r="R124" s="622"/>
      <c r="S124" s="623"/>
      <c r="T124" s="623"/>
      <c r="U124" s="514"/>
      <c r="V124" s="514"/>
      <c r="W124" s="514"/>
      <c r="X124" s="514"/>
      <c r="Y124" s="514"/>
      <c r="Z124" s="514"/>
      <c r="AA124" s="514"/>
      <c r="AB124" s="624"/>
    </row>
    <row r="125" spans="8:8" ht="16.5" customHeight="1">
      <c r="A125" s="612"/>
      <c r="B125" s="611">
        <v>13.0</v>
      </c>
      <c r="C125" s="500" t="s">
        <v>220</v>
      </c>
      <c r="D125" s="289">
        <v>70.14</v>
      </c>
      <c r="E125" s="622">
        <v>26.0</v>
      </c>
      <c r="F125" s="622">
        <v>27.0</v>
      </c>
      <c r="G125" s="622"/>
      <c r="H125" s="622"/>
      <c r="I125" s="622"/>
      <c r="J125" s="622"/>
      <c r="K125" s="622"/>
      <c r="L125" s="622"/>
      <c r="M125" s="622"/>
      <c r="N125" s="622"/>
      <c r="O125" s="514"/>
      <c r="P125" s="514"/>
      <c r="Q125" s="622"/>
      <c r="R125" s="622"/>
      <c r="S125" s="623"/>
      <c r="T125" s="623"/>
      <c r="U125" s="514"/>
      <c r="V125" s="514"/>
      <c r="W125" s="514"/>
      <c r="X125" s="514"/>
      <c r="Y125" s="514"/>
      <c r="Z125" s="514"/>
      <c r="AA125" s="514"/>
      <c r="AB125" s="624"/>
    </row>
    <row r="126" spans="8:8" ht="16.5" customHeight="1">
      <c r="A126" s="612"/>
      <c r="B126" s="613">
        <v>14.0</v>
      </c>
      <c r="C126" s="539"/>
      <c r="D126" s="614"/>
      <c r="E126" s="630"/>
      <c r="F126" s="630"/>
      <c r="G126" s="631"/>
      <c r="H126" s="631"/>
      <c r="I126" s="630"/>
      <c r="J126" s="630"/>
      <c r="K126" s="630"/>
      <c r="L126" s="630"/>
      <c r="M126" s="630"/>
      <c r="N126" s="630"/>
      <c r="O126" s="631"/>
      <c r="P126" s="631"/>
      <c r="Q126" s="630"/>
      <c r="R126" s="630"/>
      <c r="S126" s="632"/>
      <c r="T126" s="632"/>
      <c r="U126" s="631"/>
      <c r="V126" s="631"/>
      <c r="W126" s="631"/>
      <c r="X126" s="631"/>
      <c r="Y126" s="631"/>
      <c r="Z126" s="631"/>
      <c r="AA126" s="631"/>
      <c r="AB126" s="633"/>
    </row>
    <row r="127" spans="8:8" ht="16.5" customHeight="1">
      <c r="A127" s="612"/>
      <c r="B127" s="615"/>
      <c r="C127" s="506" t="s">
        <v>187</v>
      </c>
      <c r="D127" s="507"/>
      <c r="E127" s="537">
        <f t="shared" si="44" ref="E127:AB127">SUMPRODUCT($D113:$D126,E113:E126)/100000</f>
        <v>0.2512061</v>
      </c>
      <c r="F127" s="537">
        <f t="shared" si="44"/>
        <v>0.9068989</v>
      </c>
      <c r="G127" s="537">
        <f t="shared" si="44"/>
        <v>0.0</v>
      </c>
      <c r="H127" s="537">
        <f t="shared" si="44"/>
        <v>0.0</v>
      </c>
      <c r="I127" s="537">
        <f t="shared" si="44"/>
        <v>0.0</v>
      </c>
      <c r="J127" s="537">
        <f t="shared" si="44"/>
        <v>0.0</v>
      </c>
      <c r="K127" s="537">
        <f t="shared" si="44"/>
        <v>0.0</v>
      </c>
      <c r="L127" s="537">
        <f t="shared" si="44"/>
        <v>0.0</v>
      </c>
      <c r="M127" s="537">
        <f t="shared" si="44"/>
        <v>0.0</v>
      </c>
      <c r="N127" s="537">
        <f t="shared" si="44"/>
        <v>0.0</v>
      </c>
      <c r="O127" s="537">
        <f t="shared" si="44"/>
        <v>0.0</v>
      </c>
      <c r="P127" s="537">
        <f t="shared" si="44"/>
        <v>0.0</v>
      </c>
      <c r="Q127" s="537">
        <f t="shared" si="44"/>
        <v>0.0</v>
      </c>
      <c r="R127" s="537">
        <f t="shared" si="44"/>
        <v>0.0</v>
      </c>
      <c r="S127" s="537">
        <f t="shared" si="44"/>
        <v>0.0</v>
      </c>
      <c r="T127" s="537">
        <f t="shared" si="44"/>
        <v>0.0</v>
      </c>
      <c r="U127" s="537">
        <f t="shared" si="44"/>
        <v>0.0</v>
      </c>
      <c r="V127" s="537">
        <f t="shared" si="44"/>
        <v>0.0</v>
      </c>
      <c r="W127" s="537">
        <f t="shared" si="44"/>
        <v>0.0</v>
      </c>
      <c r="X127" s="537">
        <f t="shared" si="44"/>
        <v>0.0</v>
      </c>
      <c r="Y127" s="537">
        <f t="shared" si="44"/>
        <v>0.0</v>
      </c>
      <c r="Z127" s="537">
        <f t="shared" si="44"/>
        <v>0.0</v>
      </c>
      <c r="AA127" s="537">
        <f t="shared" si="44"/>
        <v>0.0</v>
      </c>
      <c r="AB127" s="538">
        <f t="shared" si="44"/>
        <v>0.0</v>
      </c>
    </row>
    <row r="128" spans="8:8" ht="16.5" customHeight="1">
      <c r="A128" s="612"/>
      <c r="B128" s="616"/>
      <c r="C128" s="511"/>
      <c r="D128" s="512"/>
      <c r="E128" s="540"/>
      <c r="F128" s="540"/>
      <c r="G128" s="540"/>
      <c r="H128" s="540"/>
      <c r="I128" s="540"/>
      <c r="J128" s="540"/>
      <c r="K128" s="540"/>
      <c r="L128" s="540"/>
      <c r="M128" s="540"/>
      <c r="N128" s="540"/>
      <c r="O128" s="540"/>
      <c r="P128" s="540"/>
      <c r="Q128" s="541"/>
      <c r="R128" s="541"/>
      <c r="S128" s="540"/>
      <c r="T128" s="540"/>
      <c r="U128" s="540"/>
      <c r="V128" s="540"/>
      <c r="W128" s="540"/>
      <c r="X128" s="540"/>
      <c r="Y128" s="540"/>
      <c r="Z128" s="540"/>
      <c r="AA128" s="540"/>
      <c r="AB128" s="542"/>
    </row>
    <row r="129" spans="8:8" ht="16.5" customHeight="1">
      <c r="A129" s="612"/>
      <c r="B129" s="609" t="s">
        <v>221</v>
      </c>
      <c r="C129" s="517" t="s">
        <v>165</v>
      </c>
      <c r="D129" s="518"/>
      <c r="E129" s="531" t="s">
        <v>214</v>
      </c>
      <c r="F129" s="532" t="s">
        <v>215</v>
      </c>
      <c r="G129" s="532" t="s">
        <v>214</v>
      </c>
      <c r="H129" s="532" t="s">
        <v>215</v>
      </c>
      <c r="I129" s="532" t="s">
        <v>214</v>
      </c>
      <c r="J129" s="532" t="s">
        <v>215</v>
      </c>
      <c r="K129" s="532" t="s">
        <v>214</v>
      </c>
      <c r="L129" s="532" t="s">
        <v>215</v>
      </c>
      <c r="M129" s="532" t="s">
        <v>214</v>
      </c>
      <c r="N129" s="532" t="s">
        <v>215</v>
      </c>
      <c r="O129" s="532" t="s">
        <v>214</v>
      </c>
      <c r="P129" s="532" t="s">
        <v>215</v>
      </c>
      <c r="Q129" s="532" t="s">
        <v>214</v>
      </c>
      <c r="R129" s="532" t="s">
        <v>215</v>
      </c>
      <c r="S129" s="532" t="s">
        <v>214</v>
      </c>
      <c r="T129" s="532" t="s">
        <v>215</v>
      </c>
      <c r="U129" s="532" t="s">
        <v>214</v>
      </c>
      <c r="V129" s="532" t="s">
        <v>215</v>
      </c>
      <c r="W129" s="532" t="s">
        <v>214</v>
      </c>
      <c r="X129" s="532" t="s">
        <v>215</v>
      </c>
      <c r="Y129" s="532" t="s">
        <v>214</v>
      </c>
      <c r="Z129" s="532" t="s">
        <v>215</v>
      </c>
      <c r="AA129" s="532" t="s">
        <v>214</v>
      </c>
      <c r="AB129" s="533" t="s">
        <v>215</v>
      </c>
    </row>
    <row r="130" spans="8:8" ht="16.5" customHeight="1">
      <c r="A130" s="618"/>
      <c r="B130" s="611"/>
      <c r="C130" s="519" t="s">
        <v>222</v>
      </c>
      <c r="D130" s="534"/>
      <c r="E130" s="521">
        <f t="shared" si="45" ref="E130:AB130">SUMPRODUCT($D$114:$D$115:$D$116,E114:E115:E116)/100000</f>
        <v>0.0291969</v>
      </c>
      <c r="F130" s="521">
        <f t="shared" si="45"/>
        <v>0.125612</v>
      </c>
      <c r="G130" s="521">
        <f t="shared" si="45"/>
        <v>0.0</v>
      </c>
      <c r="H130" s="521">
        <f t="shared" si="45"/>
        <v>0.0</v>
      </c>
      <c r="I130" s="521">
        <f t="shared" si="45"/>
        <v>0.0</v>
      </c>
      <c r="J130" s="521">
        <f t="shared" si="45"/>
        <v>0.0</v>
      </c>
      <c r="K130" s="521">
        <f t="shared" si="45"/>
        <v>0.0</v>
      </c>
      <c r="L130" s="521">
        <f t="shared" si="45"/>
        <v>0.0</v>
      </c>
      <c r="M130" s="521">
        <f t="shared" si="45"/>
        <v>0.0</v>
      </c>
      <c r="N130" s="521">
        <f t="shared" si="45"/>
        <v>0.0</v>
      </c>
      <c r="O130" s="521">
        <f t="shared" si="45"/>
        <v>0.0</v>
      </c>
      <c r="P130" s="521">
        <f t="shared" si="45"/>
        <v>0.0</v>
      </c>
      <c r="Q130" s="521">
        <f t="shared" si="45"/>
        <v>0.0</v>
      </c>
      <c r="R130" s="521">
        <f t="shared" si="45"/>
        <v>0.0</v>
      </c>
      <c r="S130" s="521">
        <f t="shared" si="45"/>
        <v>0.0</v>
      </c>
      <c r="T130" s="521">
        <f t="shared" si="45"/>
        <v>0.0</v>
      </c>
      <c r="U130" s="521">
        <f t="shared" si="45"/>
        <v>0.0</v>
      </c>
      <c r="V130" s="521">
        <f t="shared" si="45"/>
        <v>0.0</v>
      </c>
      <c r="W130" s="521">
        <f t="shared" si="45"/>
        <v>0.0</v>
      </c>
      <c r="X130" s="521">
        <f t="shared" si="45"/>
        <v>0.0</v>
      </c>
      <c r="Y130" s="521">
        <f t="shared" si="45"/>
        <v>0.0</v>
      </c>
      <c r="Z130" s="521">
        <f t="shared" si="45"/>
        <v>0.0</v>
      </c>
      <c r="AA130" s="521">
        <f t="shared" si="45"/>
        <v>0.0</v>
      </c>
      <c r="AB130" s="521">
        <f t="shared" si="45"/>
        <v>0.0</v>
      </c>
    </row>
    <row r="131" spans="8:8" ht="16.5" customHeight="1">
      <c r="A131" s="618"/>
      <c r="B131" s="611"/>
      <c r="C131" s="519" t="s">
        <v>223</v>
      </c>
      <c r="D131" s="522"/>
      <c r="E131" s="523">
        <f t="shared" si="46" ref="E131:AB131">SUMPRODUCT($D$117:$D$118:$D$119:$D$120,E117:E118:E119:E120)/100000</f>
        <v>0.1912643</v>
      </c>
      <c r="F131" s="523">
        <f t="shared" si="46"/>
        <v>0.6774375</v>
      </c>
      <c r="G131" s="523">
        <f t="shared" si="46"/>
        <v>0.0</v>
      </c>
      <c r="H131" s="523">
        <f t="shared" si="46"/>
        <v>0.0</v>
      </c>
      <c r="I131" s="523">
        <f t="shared" si="46"/>
        <v>0.0</v>
      </c>
      <c r="J131" s="523">
        <f t="shared" si="46"/>
        <v>0.0</v>
      </c>
      <c r="K131" s="523">
        <f t="shared" si="46"/>
        <v>0.0</v>
      </c>
      <c r="L131" s="523">
        <f t="shared" si="46"/>
        <v>0.0</v>
      </c>
      <c r="M131" s="523">
        <f t="shared" si="46"/>
        <v>0.0</v>
      </c>
      <c r="N131" s="523">
        <f t="shared" si="46"/>
        <v>0.0</v>
      </c>
      <c r="O131" s="523">
        <f t="shared" si="46"/>
        <v>0.0</v>
      </c>
      <c r="P131" s="523">
        <f t="shared" si="46"/>
        <v>0.0</v>
      </c>
      <c r="Q131" s="523">
        <f t="shared" si="46"/>
        <v>0.0</v>
      </c>
      <c r="R131" s="523">
        <f t="shared" si="46"/>
        <v>0.0</v>
      </c>
      <c r="S131" s="523">
        <f t="shared" si="46"/>
        <v>0.0</v>
      </c>
      <c r="T131" s="523">
        <f t="shared" si="46"/>
        <v>0.0</v>
      </c>
      <c r="U131" s="523">
        <f t="shared" si="46"/>
        <v>0.0</v>
      </c>
      <c r="V131" s="523">
        <f t="shared" si="46"/>
        <v>0.0</v>
      </c>
      <c r="W131" s="523">
        <f t="shared" si="46"/>
        <v>0.0</v>
      </c>
      <c r="X131" s="523">
        <f t="shared" si="46"/>
        <v>0.0</v>
      </c>
      <c r="Y131" s="523">
        <f t="shared" si="46"/>
        <v>0.0</v>
      </c>
      <c r="Z131" s="523">
        <f t="shared" si="46"/>
        <v>0.0</v>
      </c>
      <c r="AA131" s="523">
        <f t="shared" si="46"/>
        <v>0.0</v>
      </c>
      <c r="AB131" s="523">
        <f t="shared" si="46"/>
        <v>0.0</v>
      </c>
    </row>
    <row r="132" spans="8:8" ht="16.5" customHeight="1">
      <c r="A132" s="618"/>
      <c r="B132" s="611"/>
      <c r="C132" s="524" t="s">
        <v>224</v>
      </c>
      <c r="D132" s="522"/>
      <c r="E132" s="523">
        <f t="shared" si="47" ref="E132:AB132">SUMPRODUCT($D$121:$D$122:$D$123,E121:E122:E123)/100000</f>
        <v>0.012508499999999999</v>
      </c>
      <c r="F132" s="523">
        <f t="shared" si="47"/>
        <v>0.07004759999999999</v>
      </c>
      <c r="G132" s="523">
        <f t="shared" si="47"/>
        <v>0.0</v>
      </c>
      <c r="H132" s="523">
        <f t="shared" si="47"/>
        <v>0.0</v>
      </c>
      <c r="I132" s="523">
        <f t="shared" si="47"/>
        <v>0.0</v>
      </c>
      <c r="J132" s="523">
        <f t="shared" si="47"/>
        <v>0.0</v>
      </c>
      <c r="K132" s="523">
        <f t="shared" si="47"/>
        <v>0.0</v>
      </c>
      <c r="L132" s="523">
        <f t="shared" si="47"/>
        <v>0.0</v>
      </c>
      <c r="M132" s="523">
        <f t="shared" si="47"/>
        <v>0.0</v>
      </c>
      <c r="N132" s="523">
        <f t="shared" si="47"/>
        <v>0.0</v>
      </c>
      <c r="O132" s="523">
        <f t="shared" si="47"/>
        <v>0.0</v>
      </c>
      <c r="P132" s="523">
        <f t="shared" si="47"/>
        <v>0.0</v>
      </c>
      <c r="Q132" s="523">
        <f t="shared" si="47"/>
        <v>0.0</v>
      </c>
      <c r="R132" s="523">
        <f t="shared" si="47"/>
        <v>0.0</v>
      </c>
      <c r="S132" s="523">
        <f t="shared" si="47"/>
        <v>0.0</v>
      </c>
      <c r="T132" s="523">
        <f t="shared" si="47"/>
        <v>0.0</v>
      </c>
      <c r="U132" s="523">
        <f t="shared" si="47"/>
        <v>0.0</v>
      </c>
      <c r="V132" s="523">
        <f t="shared" si="47"/>
        <v>0.0</v>
      </c>
      <c r="W132" s="523">
        <f t="shared" si="47"/>
        <v>0.0</v>
      </c>
      <c r="X132" s="523">
        <f t="shared" si="47"/>
        <v>0.0</v>
      </c>
      <c r="Y132" s="523">
        <f t="shared" si="47"/>
        <v>0.0</v>
      </c>
      <c r="Z132" s="523">
        <f t="shared" si="47"/>
        <v>0.0</v>
      </c>
      <c r="AA132" s="523">
        <f t="shared" si="47"/>
        <v>0.0</v>
      </c>
      <c r="AB132" s="523">
        <f t="shared" si="47"/>
        <v>0.0</v>
      </c>
    </row>
    <row r="133" spans="8:8" ht="16.5" customHeight="1">
      <c r="A133" s="618"/>
      <c r="B133" s="611"/>
      <c r="C133" s="519" t="s">
        <v>225</v>
      </c>
      <c r="D133" s="522"/>
      <c r="E133" s="523">
        <f t="shared" si="48" ref="E133:AB133">SUMPRODUCT($D$124:$D$125,E124:E125)/100000</f>
        <v>0.0182364</v>
      </c>
      <c r="F133" s="523">
        <f t="shared" si="48"/>
        <v>0.0189378</v>
      </c>
      <c r="G133" s="523">
        <f t="shared" si="48"/>
        <v>0.0</v>
      </c>
      <c r="H133" s="523">
        <f t="shared" si="48"/>
        <v>0.0</v>
      </c>
      <c r="I133" s="523">
        <f t="shared" si="48"/>
        <v>0.0</v>
      </c>
      <c r="J133" s="523">
        <f t="shared" si="48"/>
        <v>0.0</v>
      </c>
      <c r="K133" s="523">
        <f t="shared" si="48"/>
        <v>0.0</v>
      </c>
      <c r="L133" s="523">
        <f t="shared" si="48"/>
        <v>0.0</v>
      </c>
      <c r="M133" s="523">
        <f t="shared" si="48"/>
        <v>0.0</v>
      </c>
      <c r="N133" s="523">
        <f t="shared" si="48"/>
        <v>0.0</v>
      </c>
      <c r="O133" s="523">
        <f t="shared" si="48"/>
        <v>0.0</v>
      </c>
      <c r="P133" s="523">
        <f t="shared" si="48"/>
        <v>0.0</v>
      </c>
      <c r="Q133" s="523">
        <f t="shared" si="48"/>
        <v>0.0</v>
      </c>
      <c r="R133" s="523">
        <f t="shared" si="48"/>
        <v>0.0</v>
      </c>
      <c r="S133" s="523">
        <f t="shared" si="48"/>
        <v>0.0</v>
      </c>
      <c r="T133" s="523">
        <f t="shared" si="48"/>
        <v>0.0</v>
      </c>
      <c r="U133" s="523">
        <f t="shared" si="48"/>
        <v>0.0</v>
      </c>
      <c r="V133" s="523">
        <f t="shared" si="48"/>
        <v>0.0</v>
      </c>
      <c r="W133" s="523">
        <f t="shared" si="48"/>
        <v>0.0</v>
      </c>
      <c r="X133" s="523">
        <f t="shared" si="48"/>
        <v>0.0</v>
      </c>
      <c r="Y133" s="523">
        <f t="shared" si="48"/>
        <v>0.0</v>
      </c>
      <c r="Z133" s="523">
        <f t="shared" si="48"/>
        <v>0.0</v>
      </c>
      <c r="AA133" s="523">
        <f t="shared" si="48"/>
        <v>0.0</v>
      </c>
      <c r="AB133" s="523">
        <f t="shared" si="48"/>
        <v>0.0</v>
      </c>
    </row>
    <row r="134" spans="8:8" ht="16.5" customHeight="1">
      <c r="A134" s="620"/>
      <c r="B134" s="613"/>
      <c r="C134" s="525" t="s">
        <v>187</v>
      </c>
      <c r="D134" s="526"/>
      <c r="E134" s="527">
        <f t="shared" si="49" ref="E134:AB134">SUM(E130:E133)</f>
        <v>0.2512061</v>
      </c>
      <c r="F134" s="528">
        <f t="shared" si="49"/>
        <v>0.8920349</v>
      </c>
      <c r="G134" s="528">
        <f t="shared" si="49"/>
        <v>0.0</v>
      </c>
      <c r="H134" s="528">
        <f t="shared" si="49"/>
        <v>0.0</v>
      </c>
      <c r="I134" s="528">
        <f t="shared" si="49"/>
        <v>0.0</v>
      </c>
      <c r="J134" s="528">
        <f t="shared" si="49"/>
        <v>0.0</v>
      </c>
      <c r="K134" s="528">
        <f t="shared" si="49"/>
        <v>0.0</v>
      </c>
      <c r="L134" s="528">
        <f t="shared" si="49"/>
        <v>0.0</v>
      </c>
      <c r="M134" s="528">
        <f t="shared" si="49"/>
        <v>0.0</v>
      </c>
      <c r="N134" s="528">
        <f t="shared" si="49"/>
        <v>0.0</v>
      </c>
      <c r="O134" s="528">
        <f t="shared" si="49"/>
        <v>0.0</v>
      </c>
      <c r="P134" s="528">
        <f t="shared" si="49"/>
        <v>0.0</v>
      </c>
      <c r="Q134" s="528">
        <f t="shared" si="49"/>
        <v>0.0</v>
      </c>
      <c r="R134" s="528">
        <f t="shared" si="49"/>
        <v>0.0</v>
      </c>
      <c r="S134" s="528">
        <f t="shared" si="49"/>
        <v>0.0</v>
      </c>
      <c r="T134" s="528">
        <f t="shared" si="49"/>
        <v>0.0</v>
      </c>
      <c r="U134" s="528">
        <f t="shared" si="49"/>
        <v>0.0</v>
      </c>
      <c r="V134" s="528">
        <f t="shared" si="49"/>
        <v>0.0</v>
      </c>
      <c r="W134" s="528">
        <f t="shared" si="49"/>
        <v>0.0</v>
      </c>
      <c r="X134" s="528">
        <f t="shared" si="49"/>
        <v>0.0</v>
      </c>
      <c r="Y134" s="528">
        <f t="shared" si="49"/>
        <v>0.0</v>
      </c>
      <c r="Z134" s="528">
        <f t="shared" si="49"/>
        <v>0.0</v>
      </c>
      <c r="AA134" s="528">
        <f t="shared" si="49"/>
        <v>0.0</v>
      </c>
      <c r="AB134" s="529">
        <f t="shared" si="49"/>
        <v>0.0</v>
      </c>
    </row>
    <row r="135" spans="8:8" ht="16.5" customHeight="1">
      <c r="A135" s="621" t="s">
        <v>301</v>
      </c>
      <c r="B135" s="609">
        <v>1.0</v>
      </c>
      <c r="C135" s="497" t="s">
        <v>217</v>
      </c>
      <c r="D135" s="280">
        <v>92.9</v>
      </c>
      <c r="E135" s="622">
        <v>4.0</v>
      </c>
      <c r="F135" s="622">
        <v>0.0</v>
      </c>
      <c r="G135" s="622"/>
      <c r="H135" s="622"/>
      <c r="I135" s="622"/>
      <c r="J135" s="622"/>
      <c r="K135" s="622"/>
      <c r="L135" s="622"/>
      <c r="M135" s="622"/>
      <c r="N135" s="622"/>
      <c r="O135" s="514"/>
      <c r="P135" s="514"/>
      <c r="Q135" s="622"/>
      <c r="R135" s="622"/>
      <c r="S135" s="623"/>
      <c r="T135" s="623"/>
      <c r="U135" s="514"/>
      <c r="V135" s="514"/>
      <c r="W135" s="514"/>
      <c r="X135" s="514"/>
      <c r="Y135" s="514"/>
      <c r="Z135" s="514"/>
      <c r="AA135" s="514"/>
      <c r="AB135" s="624"/>
    </row>
    <row r="136" spans="8:8" ht="16.5" customHeight="1">
      <c r="A136" s="625" t="s">
        <v>110</v>
      </c>
      <c r="B136" s="611">
        <v>2.0</v>
      </c>
      <c r="C136" s="500" t="s">
        <v>218</v>
      </c>
      <c r="D136" s="289">
        <v>154.38</v>
      </c>
      <c r="E136" s="622">
        <v>3.0</v>
      </c>
      <c r="F136" s="622">
        <v>9.0</v>
      </c>
      <c r="G136" s="514"/>
      <c r="H136" s="514"/>
      <c r="I136" s="622"/>
      <c r="J136" s="622"/>
      <c r="K136" s="622"/>
      <c r="L136" s="622"/>
      <c r="M136" s="622"/>
      <c r="N136" s="622"/>
      <c r="O136" s="514"/>
      <c r="P136" s="514"/>
      <c r="Q136" s="622"/>
      <c r="R136" s="622"/>
      <c r="S136" s="623"/>
      <c r="T136" s="623"/>
      <c r="U136" s="514"/>
      <c r="V136" s="514"/>
      <c r="W136" s="514"/>
      <c r="X136" s="514"/>
      <c r="Y136" s="514"/>
      <c r="Z136" s="514"/>
      <c r="AA136" s="514"/>
      <c r="AB136" s="624"/>
    </row>
    <row r="137" spans="8:8" ht="16.5" customHeight="1">
      <c r="A137" s="626"/>
      <c r="B137" s="611">
        <v>3.0</v>
      </c>
      <c r="C137" s="500" t="s">
        <v>178</v>
      </c>
      <c r="D137" s="289">
        <v>283.73</v>
      </c>
      <c r="E137" s="622">
        <v>34.0</v>
      </c>
      <c r="F137" s="622">
        <v>21.0</v>
      </c>
      <c r="G137" s="622"/>
      <c r="H137" s="622"/>
      <c r="I137" s="622"/>
      <c r="J137" s="622"/>
      <c r="K137" s="622"/>
      <c r="L137" s="622"/>
      <c r="M137" s="622"/>
      <c r="N137" s="622"/>
      <c r="O137" s="514"/>
      <c r="P137" s="514"/>
      <c r="Q137" s="622"/>
      <c r="R137" s="622"/>
      <c r="S137" s="623"/>
      <c r="T137" s="623"/>
      <c r="U137" s="514"/>
      <c r="V137" s="514"/>
      <c r="W137" s="514"/>
      <c r="X137" s="514"/>
      <c r="Y137" s="514"/>
      <c r="Z137" s="514"/>
      <c r="AA137" s="514"/>
      <c r="AB137" s="624"/>
    </row>
    <row r="138" spans="8:8" ht="16.5" customHeight="1">
      <c r="A138" s="612" t="s">
        <v>296</v>
      </c>
      <c r="B138" s="611">
        <v>4.0</v>
      </c>
      <c r="C138" s="500" t="s">
        <v>179</v>
      </c>
      <c r="D138" s="289">
        <v>344.75</v>
      </c>
      <c r="E138" s="622">
        <v>8.0</v>
      </c>
      <c r="F138" s="622">
        <v>24.0</v>
      </c>
      <c r="G138" s="622"/>
      <c r="H138" s="622"/>
      <c r="I138" s="622"/>
      <c r="J138" s="622"/>
      <c r="K138" s="622"/>
      <c r="L138" s="622"/>
      <c r="M138" s="622"/>
      <c r="N138" s="622"/>
      <c r="O138" s="514"/>
      <c r="P138" s="514"/>
      <c r="Q138" s="622"/>
      <c r="R138" s="622"/>
      <c r="S138" s="623"/>
      <c r="T138" s="623"/>
      <c r="U138" s="514"/>
      <c r="V138" s="514"/>
      <c r="W138" s="514"/>
      <c r="X138" s="514"/>
      <c r="Y138" s="514"/>
      <c r="Z138" s="514"/>
      <c r="AA138" s="514"/>
      <c r="AB138" s="624"/>
    </row>
    <row r="139" spans="8:8" ht="16.5" customHeight="1">
      <c r="A139" s="612"/>
      <c r="B139" s="611">
        <v>5.0</v>
      </c>
      <c r="C139" s="500" t="s">
        <v>175</v>
      </c>
      <c r="D139" s="289">
        <v>208.06</v>
      </c>
      <c r="E139" s="622">
        <v>16.0</v>
      </c>
      <c r="F139" s="622">
        <v>27.0</v>
      </c>
      <c r="G139" s="622"/>
      <c r="H139" s="622"/>
      <c r="I139" s="622"/>
      <c r="J139" s="622"/>
      <c r="K139" s="622"/>
      <c r="L139" s="622"/>
      <c r="M139" s="622"/>
      <c r="N139" s="622"/>
      <c r="O139" s="514"/>
      <c r="P139" s="514"/>
      <c r="Q139" s="622"/>
      <c r="R139" s="622"/>
      <c r="S139" s="623"/>
      <c r="T139" s="623"/>
      <c r="U139" s="514"/>
      <c r="V139" s="514"/>
      <c r="W139" s="514"/>
      <c r="X139" s="514"/>
      <c r="Y139" s="514"/>
      <c r="Z139" s="514"/>
      <c r="AA139" s="514"/>
      <c r="AB139" s="624"/>
    </row>
    <row r="140" spans="8:8" ht="16.5" customHeight="1">
      <c r="A140" s="612"/>
      <c r="B140" s="611">
        <v>6.0</v>
      </c>
      <c r="C140" s="500" t="s">
        <v>176</v>
      </c>
      <c r="D140" s="289">
        <v>399.65</v>
      </c>
      <c r="E140" s="622">
        <v>11.0</v>
      </c>
      <c r="F140" s="622">
        <v>22.0</v>
      </c>
      <c r="G140" s="622"/>
      <c r="H140" s="622"/>
      <c r="I140" s="622"/>
      <c r="J140" s="622"/>
      <c r="K140" s="622"/>
      <c r="L140" s="622"/>
      <c r="M140" s="622"/>
      <c r="N140" s="622"/>
      <c r="O140" s="514"/>
      <c r="P140" s="514"/>
      <c r="Q140" s="622"/>
      <c r="R140" s="622"/>
      <c r="S140" s="623"/>
      <c r="T140" s="623"/>
      <c r="U140" s="514"/>
      <c r="V140" s="514"/>
      <c r="W140" s="514"/>
      <c r="X140" s="514"/>
      <c r="Y140" s="514"/>
      <c r="Z140" s="514"/>
      <c r="AA140" s="514"/>
      <c r="AB140" s="624"/>
    </row>
    <row r="141" spans="8:8" ht="16.5" customHeight="1">
      <c r="A141" s="612"/>
      <c r="B141" s="611">
        <v>7.0</v>
      </c>
      <c r="C141" s="500" t="s">
        <v>174</v>
      </c>
      <c r="D141" s="289">
        <v>228.82</v>
      </c>
      <c r="E141" s="622">
        <v>13.0</v>
      </c>
      <c r="F141" s="622">
        <v>85.0</v>
      </c>
      <c r="G141" s="622"/>
      <c r="H141" s="622"/>
      <c r="I141" s="622"/>
      <c r="J141" s="622"/>
      <c r="K141" s="622"/>
      <c r="L141" s="622"/>
      <c r="M141" s="622"/>
      <c r="N141" s="622"/>
      <c r="O141" s="514"/>
      <c r="P141" s="514"/>
      <c r="Q141" s="622"/>
      <c r="R141" s="622"/>
      <c r="S141" s="623"/>
      <c r="T141" s="623"/>
      <c r="U141" s="514"/>
      <c r="V141" s="514"/>
      <c r="W141" s="514"/>
      <c r="X141" s="514"/>
      <c r="Y141" s="514"/>
      <c r="Z141" s="514"/>
      <c r="AA141" s="514"/>
      <c r="AB141" s="624"/>
    </row>
    <row r="142" spans="8:8" ht="16.5" customHeight="1">
      <c r="A142" s="612"/>
      <c r="B142" s="611">
        <v>8.0</v>
      </c>
      <c r="C142" s="500" t="s">
        <v>177</v>
      </c>
      <c r="D142" s="289">
        <v>402.71</v>
      </c>
      <c r="E142" s="622"/>
      <c r="F142" s="622"/>
      <c r="G142" s="622"/>
      <c r="H142" s="622"/>
      <c r="I142" s="622"/>
      <c r="J142" s="622"/>
      <c r="K142" s="622"/>
      <c r="L142" s="622"/>
      <c r="M142" s="622"/>
      <c r="N142" s="622"/>
      <c r="O142" s="514"/>
      <c r="P142" s="514"/>
      <c r="Q142" s="622"/>
      <c r="R142" s="622"/>
      <c r="S142" s="623"/>
      <c r="T142" s="623"/>
      <c r="U142" s="514"/>
      <c r="V142" s="514"/>
      <c r="W142" s="514"/>
      <c r="X142" s="514"/>
      <c r="Y142" s="514"/>
      <c r="Z142" s="514"/>
      <c r="AA142" s="514"/>
      <c r="AB142" s="624"/>
    </row>
    <row r="143" spans="8:8" ht="16.5" customHeight="1">
      <c r="A143" s="612"/>
      <c r="B143" s="611">
        <v>9.0</v>
      </c>
      <c r="C143" s="500" t="s">
        <v>172</v>
      </c>
      <c r="D143" s="289">
        <v>250.17</v>
      </c>
      <c r="E143" s="622">
        <v>7.0</v>
      </c>
      <c r="F143" s="622">
        <v>6.0</v>
      </c>
      <c r="G143" s="622"/>
      <c r="H143" s="622"/>
      <c r="I143" s="622"/>
      <c r="J143" s="622"/>
      <c r="K143" s="622"/>
      <c r="L143" s="622"/>
      <c r="M143" s="622"/>
      <c r="N143" s="622"/>
      <c r="O143" s="514"/>
      <c r="P143" s="514"/>
      <c r="Q143" s="622"/>
      <c r="R143" s="622"/>
      <c r="S143" s="623"/>
      <c r="T143" s="623"/>
      <c r="U143" s="514"/>
      <c r="V143" s="514"/>
      <c r="W143" s="514"/>
      <c r="X143" s="514"/>
      <c r="Y143" s="514"/>
      <c r="Z143" s="514"/>
      <c r="AA143" s="514"/>
      <c r="AB143" s="624"/>
    </row>
    <row r="144" spans="8:8" ht="16.5" customHeight="1">
      <c r="A144" s="612"/>
      <c r="B144" s="611">
        <v>10.0</v>
      </c>
      <c r="C144" s="500" t="s">
        <v>173</v>
      </c>
      <c r="D144" s="289">
        <v>250.17</v>
      </c>
      <c r="E144" s="622">
        <v>7.0</v>
      </c>
      <c r="F144" s="622">
        <v>9.0</v>
      </c>
      <c r="G144" s="622"/>
      <c r="H144" s="622"/>
      <c r="I144" s="622"/>
      <c r="J144" s="622"/>
      <c r="K144" s="622"/>
      <c r="L144" s="622"/>
      <c r="M144" s="622"/>
      <c r="N144" s="627"/>
      <c r="O144" s="514"/>
      <c r="P144" s="514"/>
      <c r="Q144" s="622"/>
      <c r="R144" s="627"/>
      <c r="S144" s="623"/>
      <c r="T144" s="628"/>
      <c r="U144" s="514"/>
      <c r="V144" s="514"/>
      <c r="W144" s="514"/>
      <c r="X144" s="514"/>
      <c r="Y144" s="514"/>
      <c r="Z144" s="514"/>
      <c r="AA144" s="514"/>
      <c r="AB144" s="624"/>
    </row>
    <row r="145" spans="8:8" ht="16.5" customHeight="1">
      <c r="A145" s="612"/>
      <c r="B145" s="611">
        <v>11.0</v>
      </c>
      <c r="C145" s="500" t="s">
        <v>219</v>
      </c>
      <c r="D145" s="289">
        <v>228.82</v>
      </c>
      <c r="E145" s="622">
        <v>10.0</v>
      </c>
      <c r="F145" s="622">
        <v>12.0</v>
      </c>
      <c r="G145" s="622"/>
      <c r="H145" s="622"/>
      <c r="I145" s="622"/>
      <c r="J145" s="622"/>
      <c r="K145" s="622"/>
      <c r="L145" s="622"/>
      <c r="M145" s="622"/>
      <c r="N145" s="622"/>
      <c r="O145" s="514"/>
      <c r="P145" s="514"/>
      <c r="Q145" s="622"/>
      <c r="R145" s="622"/>
      <c r="S145" s="623"/>
      <c r="T145" s="623"/>
      <c r="U145" s="514"/>
      <c r="V145" s="514"/>
      <c r="W145" s="514"/>
      <c r="X145" s="514"/>
      <c r="Y145" s="514"/>
      <c r="Z145" s="514"/>
      <c r="AA145" s="514"/>
      <c r="AB145" s="624"/>
    </row>
    <row r="146" spans="8:8" ht="16.5" customHeight="1">
      <c r="A146" s="612"/>
      <c r="B146" s="611">
        <v>12.0</v>
      </c>
      <c r="C146" s="500" t="s">
        <v>181</v>
      </c>
      <c r="D146" s="289">
        <v>56.38</v>
      </c>
      <c r="E146" s="622">
        <v>28.0</v>
      </c>
      <c r="F146" s="622">
        <v>42.0</v>
      </c>
      <c r="G146" s="622"/>
      <c r="H146" s="622"/>
      <c r="I146" s="622"/>
      <c r="J146" s="622"/>
      <c r="K146" s="622"/>
      <c r="L146" s="622"/>
      <c r="M146" s="622"/>
      <c r="N146" s="622"/>
      <c r="O146" s="514"/>
      <c r="P146" s="514"/>
      <c r="Q146" s="622"/>
      <c r="R146" s="622"/>
      <c r="S146" s="623"/>
      <c r="T146" s="623"/>
      <c r="U146" s="514"/>
      <c r="V146" s="514"/>
      <c r="W146" s="514"/>
      <c r="X146" s="514"/>
      <c r="Y146" s="514"/>
      <c r="Z146" s="514"/>
      <c r="AA146" s="514"/>
      <c r="AB146" s="624"/>
    </row>
    <row r="147" spans="8:8" ht="16.5" customHeight="1">
      <c r="A147" s="612"/>
      <c r="B147" s="611">
        <v>13.0</v>
      </c>
      <c r="C147" s="500" t="s">
        <v>220</v>
      </c>
      <c r="D147" s="289">
        <v>70.14</v>
      </c>
      <c r="E147" s="622">
        <v>8.0</v>
      </c>
      <c r="F147" s="622">
        <v>17.0</v>
      </c>
      <c r="G147" s="622"/>
      <c r="H147" s="622"/>
      <c r="I147" s="622"/>
      <c r="J147" s="622"/>
      <c r="K147" s="622"/>
      <c r="L147" s="622"/>
      <c r="M147" s="622"/>
      <c r="N147" s="622"/>
      <c r="O147" s="514"/>
      <c r="P147" s="514"/>
      <c r="Q147" s="622"/>
      <c r="R147" s="622"/>
      <c r="S147" s="623"/>
      <c r="T147" s="623"/>
      <c r="U147" s="514"/>
      <c r="V147" s="514"/>
      <c r="W147" s="514"/>
      <c r="X147" s="514"/>
      <c r="Y147" s="514"/>
      <c r="Z147" s="514"/>
      <c r="AA147" s="514"/>
      <c r="AB147" s="624"/>
    </row>
    <row r="148" spans="8:8" ht="16.5" customHeight="1">
      <c r="A148" s="612"/>
      <c r="B148" s="613">
        <v>14.0</v>
      </c>
      <c r="C148" s="539"/>
      <c r="D148" s="614"/>
      <c r="E148" s="630"/>
      <c r="F148" s="630"/>
      <c r="G148" s="631"/>
      <c r="H148" s="631"/>
      <c r="I148" s="630"/>
      <c r="J148" s="630"/>
      <c r="K148" s="630"/>
      <c r="L148" s="630"/>
      <c r="M148" s="630"/>
      <c r="N148" s="630"/>
      <c r="O148" s="631"/>
      <c r="P148" s="631"/>
      <c r="Q148" s="630"/>
      <c r="R148" s="630"/>
      <c r="S148" s="632"/>
      <c r="T148" s="632"/>
      <c r="U148" s="631"/>
      <c r="V148" s="631"/>
      <c r="W148" s="631"/>
      <c r="X148" s="631"/>
      <c r="Y148" s="631"/>
      <c r="Z148" s="631"/>
      <c r="AA148" s="631"/>
      <c r="AB148" s="633"/>
    </row>
    <row r="149" spans="8:8" ht="16.5" customHeight="1">
      <c r="A149" s="612"/>
      <c r="B149" s="615"/>
      <c r="C149" s="506" t="s">
        <v>187</v>
      </c>
      <c r="D149" s="507"/>
      <c r="E149" s="537">
        <f t="shared" si="50" ref="E149:AB149">SUMPRODUCT($D135:$D148,E135:E148)/100000</f>
        <v>0.31869669999999994</v>
      </c>
      <c r="F149" s="537">
        <f t="shared" si="50"/>
        <v>0.595401</v>
      </c>
      <c r="G149" s="537">
        <f t="shared" si="50"/>
        <v>0.0</v>
      </c>
      <c r="H149" s="537">
        <f t="shared" si="50"/>
        <v>0.0</v>
      </c>
      <c r="I149" s="537">
        <f t="shared" si="50"/>
        <v>0.0</v>
      </c>
      <c r="J149" s="537">
        <f t="shared" si="50"/>
        <v>0.0</v>
      </c>
      <c r="K149" s="537">
        <f t="shared" si="50"/>
        <v>0.0</v>
      </c>
      <c r="L149" s="537">
        <f t="shared" si="50"/>
        <v>0.0</v>
      </c>
      <c r="M149" s="537">
        <f t="shared" si="50"/>
        <v>0.0</v>
      </c>
      <c r="N149" s="537">
        <f t="shared" si="50"/>
        <v>0.0</v>
      </c>
      <c r="O149" s="537">
        <f t="shared" si="50"/>
        <v>0.0</v>
      </c>
      <c r="P149" s="537">
        <f t="shared" si="50"/>
        <v>0.0</v>
      </c>
      <c r="Q149" s="537">
        <f t="shared" si="50"/>
        <v>0.0</v>
      </c>
      <c r="R149" s="537">
        <f t="shared" si="50"/>
        <v>0.0</v>
      </c>
      <c r="S149" s="537">
        <f t="shared" si="50"/>
        <v>0.0</v>
      </c>
      <c r="T149" s="537">
        <f t="shared" si="50"/>
        <v>0.0</v>
      </c>
      <c r="U149" s="537">
        <f t="shared" si="50"/>
        <v>0.0</v>
      </c>
      <c r="V149" s="537">
        <f t="shared" si="50"/>
        <v>0.0</v>
      </c>
      <c r="W149" s="537">
        <f t="shared" si="50"/>
        <v>0.0</v>
      </c>
      <c r="X149" s="537">
        <f t="shared" si="50"/>
        <v>0.0</v>
      </c>
      <c r="Y149" s="537">
        <f t="shared" si="50"/>
        <v>0.0</v>
      </c>
      <c r="Z149" s="537">
        <f t="shared" si="50"/>
        <v>0.0</v>
      </c>
      <c r="AA149" s="537">
        <f t="shared" si="50"/>
        <v>0.0</v>
      </c>
      <c r="AB149" s="538">
        <f t="shared" si="50"/>
        <v>0.0</v>
      </c>
    </row>
    <row r="150" spans="8:8" ht="16.5" customHeight="1">
      <c r="A150" s="612"/>
      <c r="B150" s="616"/>
      <c r="C150" s="511"/>
      <c r="D150" s="512"/>
      <c r="E150" s="540"/>
      <c r="F150" s="540"/>
      <c r="G150" s="540"/>
      <c r="H150" s="540"/>
      <c r="I150" s="540"/>
      <c r="J150" s="540"/>
      <c r="K150" s="540"/>
      <c r="L150" s="540"/>
      <c r="M150" s="540"/>
      <c r="N150" s="540"/>
      <c r="O150" s="540"/>
      <c r="P150" s="540"/>
      <c r="Q150" s="541"/>
      <c r="R150" s="541"/>
      <c r="S150" s="540"/>
      <c r="T150" s="540"/>
      <c r="U150" s="540"/>
      <c r="V150" s="540"/>
      <c r="W150" s="540"/>
      <c r="X150" s="540"/>
      <c r="Y150" s="540"/>
      <c r="Z150" s="540"/>
      <c r="AA150" s="540"/>
      <c r="AB150" s="542"/>
    </row>
    <row r="151" spans="8:8" ht="16.5" customHeight="1">
      <c r="A151" s="612"/>
      <c r="B151" s="609" t="s">
        <v>221</v>
      </c>
      <c r="C151" s="517" t="s">
        <v>165</v>
      </c>
      <c r="D151" s="518"/>
      <c r="E151" s="531" t="s">
        <v>214</v>
      </c>
      <c r="F151" s="532" t="s">
        <v>215</v>
      </c>
      <c r="G151" s="532" t="s">
        <v>214</v>
      </c>
      <c r="H151" s="532" t="s">
        <v>215</v>
      </c>
      <c r="I151" s="532" t="s">
        <v>214</v>
      </c>
      <c r="J151" s="532" t="s">
        <v>215</v>
      </c>
      <c r="K151" s="532" t="s">
        <v>214</v>
      </c>
      <c r="L151" s="532" t="s">
        <v>215</v>
      </c>
      <c r="M151" s="532" t="s">
        <v>214</v>
      </c>
      <c r="N151" s="532" t="s">
        <v>215</v>
      </c>
      <c r="O151" s="532" t="s">
        <v>214</v>
      </c>
      <c r="P151" s="532" t="s">
        <v>215</v>
      </c>
      <c r="Q151" s="532" t="s">
        <v>214</v>
      </c>
      <c r="R151" s="532" t="s">
        <v>215</v>
      </c>
      <c r="S151" s="532" t="s">
        <v>214</v>
      </c>
      <c r="T151" s="532" t="s">
        <v>215</v>
      </c>
      <c r="U151" s="532" t="s">
        <v>214</v>
      </c>
      <c r="V151" s="532" t="s">
        <v>215</v>
      </c>
      <c r="W151" s="532" t="s">
        <v>214</v>
      </c>
      <c r="X151" s="532" t="s">
        <v>215</v>
      </c>
      <c r="Y151" s="532" t="s">
        <v>214</v>
      </c>
      <c r="Z151" s="532" t="s">
        <v>215</v>
      </c>
      <c r="AA151" s="532" t="s">
        <v>214</v>
      </c>
      <c r="AB151" s="533" t="s">
        <v>215</v>
      </c>
    </row>
    <row r="152" spans="8:8" ht="16.5" customHeight="1">
      <c r="A152" s="618"/>
      <c r="B152" s="611"/>
      <c r="C152" s="519" t="s">
        <v>222</v>
      </c>
      <c r="D152" s="534"/>
      <c r="E152" s="521">
        <f t="shared" si="51" ref="E152:AB152">SUMPRODUCT($D$136:$D$137:$D$138,E136:E137:E138)/100000</f>
        <v>0.1286796</v>
      </c>
      <c r="F152" s="521">
        <f t="shared" si="51"/>
        <v>0.1562175</v>
      </c>
      <c r="G152" s="521">
        <f t="shared" si="51"/>
        <v>0.0</v>
      </c>
      <c r="H152" s="521">
        <f t="shared" si="51"/>
        <v>0.0</v>
      </c>
      <c r="I152" s="521">
        <f t="shared" si="51"/>
        <v>0.0</v>
      </c>
      <c r="J152" s="521">
        <f t="shared" si="51"/>
        <v>0.0</v>
      </c>
      <c r="K152" s="521">
        <f t="shared" si="51"/>
        <v>0.0</v>
      </c>
      <c r="L152" s="521">
        <f t="shared" si="51"/>
        <v>0.0</v>
      </c>
      <c r="M152" s="521">
        <f t="shared" si="51"/>
        <v>0.0</v>
      </c>
      <c r="N152" s="521">
        <f t="shared" si="51"/>
        <v>0.0</v>
      </c>
      <c r="O152" s="521">
        <f t="shared" si="51"/>
        <v>0.0</v>
      </c>
      <c r="P152" s="521">
        <f t="shared" si="51"/>
        <v>0.0</v>
      </c>
      <c r="Q152" s="521">
        <f t="shared" si="51"/>
        <v>0.0</v>
      </c>
      <c r="R152" s="521">
        <f t="shared" si="51"/>
        <v>0.0</v>
      </c>
      <c r="S152" s="521">
        <f t="shared" si="51"/>
        <v>0.0</v>
      </c>
      <c r="T152" s="521">
        <f t="shared" si="51"/>
        <v>0.0</v>
      </c>
      <c r="U152" s="521">
        <f t="shared" si="51"/>
        <v>0.0</v>
      </c>
      <c r="V152" s="521">
        <f t="shared" si="51"/>
        <v>0.0</v>
      </c>
      <c r="W152" s="521">
        <f t="shared" si="51"/>
        <v>0.0</v>
      </c>
      <c r="X152" s="521">
        <f t="shared" si="51"/>
        <v>0.0</v>
      </c>
      <c r="Y152" s="521">
        <f t="shared" si="51"/>
        <v>0.0</v>
      </c>
      <c r="Z152" s="521">
        <f t="shared" si="51"/>
        <v>0.0</v>
      </c>
      <c r="AA152" s="521">
        <f t="shared" si="51"/>
        <v>0.0</v>
      </c>
      <c r="AB152" s="521">
        <f t="shared" si="51"/>
        <v>0.0</v>
      </c>
    </row>
    <row r="153" spans="8:8" ht="16.5" customHeight="1">
      <c r="A153" s="618"/>
      <c r="B153" s="611"/>
      <c r="C153" s="519" t="s">
        <v>223</v>
      </c>
      <c r="D153" s="522"/>
      <c r="E153" s="523">
        <f t="shared" si="52" ref="E153:AB153">SUMPRODUCT($D$139:$D$140:$D$141:$D$142,E139:E140:E141:E142)/100000</f>
        <v>0.1069977</v>
      </c>
      <c r="F153" s="523">
        <f t="shared" si="52"/>
        <v>0.33859619999999996</v>
      </c>
      <c r="G153" s="523">
        <f t="shared" si="52"/>
        <v>0.0</v>
      </c>
      <c r="H153" s="523">
        <f t="shared" si="52"/>
        <v>0.0</v>
      </c>
      <c r="I153" s="523">
        <f t="shared" si="52"/>
        <v>0.0</v>
      </c>
      <c r="J153" s="523">
        <f t="shared" si="52"/>
        <v>0.0</v>
      </c>
      <c r="K153" s="523">
        <f t="shared" si="52"/>
        <v>0.0</v>
      </c>
      <c r="L153" s="523">
        <f t="shared" si="52"/>
        <v>0.0</v>
      </c>
      <c r="M153" s="523">
        <f t="shared" si="52"/>
        <v>0.0</v>
      </c>
      <c r="N153" s="523">
        <f t="shared" si="52"/>
        <v>0.0</v>
      </c>
      <c r="O153" s="523">
        <f t="shared" si="52"/>
        <v>0.0</v>
      </c>
      <c r="P153" s="523">
        <f t="shared" si="52"/>
        <v>0.0</v>
      </c>
      <c r="Q153" s="523">
        <f t="shared" si="52"/>
        <v>0.0</v>
      </c>
      <c r="R153" s="523">
        <f t="shared" si="52"/>
        <v>0.0</v>
      </c>
      <c r="S153" s="523">
        <f t="shared" si="52"/>
        <v>0.0</v>
      </c>
      <c r="T153" s="523">
        <f t="shared" si="52"/>
        <v>0.0</v>
      </c>
      <c r="U153" s="523">
        <f t="shared" si="52"/>
        <v>0.0</v>
      </c>
      <c r="V153" s="523">
        <f t="shared" si="52"/>
        <v>0.0</v>
      </c>
      <c r="W153" s="523">
        <f t="shared" si="52"/>
        <v>0.0</v>
      </c>
      <c r="X153" s="523">
        <f t="shared" si="52"/>
        <v>0.0</v>
      </c>
      <c r="Y153" s="523">
        <f t="shared" si="52"/>
        <v>0.0</v>
      </c>
      <c r="Z153" s="523">
        <f t="shared" si="52"/>
        <v>0.0</v>
      </c>
      <c r="AA153" s="523">
        <f t="shared" si="52"/>
        <v>0.0</v>
      </c>
      <c r="AB153" s="523">
        <f t="shared" si="52"/>
        <v>0.0</v>
      </c>
    </row>
    <row r="154" spans="8:8" ht="16.5" customHeight="1">
      <c r="A154" s="618"/>
      <c r="B154" s="611"/>
      <c r="C154" s="524" t="s">
        <v>224</v>
      </c>
      <c r="D154" s="522"/>
      <c r="E154" s="523">
        <f t="shared" si="53" ref="E154:AB154">SUMPRODUCT($D$143:$D$144:$D$145,E143:E144:E145)/100000</f>
        <v>0.0579058</v>
      </c>
      <c r="F154" s="523">
        <f t="shared" si="53"/>
        <v>0.0649839</v>
      </c>
      <c r="G154" s="523">
        <f t="shared" si="53"/>
        <v>0.0</v>
      </c>
      <c r="H154" s="523">
        <f t="shared" si="53"/>
        <v>0.0</v>
      </c>
      <c r="I154" s="523">
        <f t="shared" si="53"/>
        <v>0.0</v>
      </c>
      <c r="J154" s="523">
        <f t="shared" si="53"/>
        <v>0.0</v>
      </c>
      <c r="K154" s="523">
        <f t="shared" si="53"/>
        <v>0.0</v>
      </c>
      <c r="L154" s="523">
        <f t="shared" si="53"/>
        <v>0.0</v>
      </c>
      <c r="M154" s="523">
        <f t="shared" si="53"/>
        <v>0.0</v>
      </c>
      <c r="N154" s="523">
        <f t="shared" si="53"/>
        <v>0.0</v>
      </c>
      <c r="O154" s="523">
        <f t="shared" si="53"/>
        <v>0.0</v>
      </c>
      <c r="P154" s="523">
        <f t="shared" si="53"/>
        <v>0.0</v>
      </c>
      <c r="Q154" s="523">
        <f t="shared" si="53"/>
        <v>0.0</v>
      </c>
      <c r="R154" s="523">
        <f t="shared" si="53"/>
        <v>0.0</v>
      </c>
      <c r="S154" s="523">
        <f t="shared" si="53"/>
        <v>0.0</v>
      </c>
      <c r="T154" s="523">
        <f t="shared" si="53"/>
        <v>0.0</v>
      </c>
      <c r="U154" s="523">
        <f t="shared" si="53"/>
        <v>0.0</v>
      </c>
      <c r="V154" s="523">
        <f t="shared" si="53"/>
        <v>0.0</v>
      </c>
      <c r="W154" s="523">
        <f t="shared" si="53"/>
        <v>0.0</v>
      </c>
      <c r="X154" s="523">
        <f t="shared" si="53"/>
        <v>0.0</v>
      </c>
      <c r="Y154" s="523">
        <f t="shared" si="53"/>
        <v>0.0</v>
      </c>
      <c r="Z154" s="523">
        <f t="shared" si="53"/>
        <v>0.0</v>
      </c>
      <c r="AA154" s="523">
        <f t="shared" si="53"/>
        <v>0.0</v>
      </c>
      <c r="AB154" s="523">
        <f t="shared" si="53"/>
        <v>0.0</v>
      </c>
    </row>
    <row r="155" spans="8:8" ht="16.5" customHeight="1">
      <c r="A155" s="618"/>
      <c r="B155" s="611"/>
      <c r="C155" s="519" t="s">
        <v>225</v>
      </c>
      <c r="D155" s="522"/>
      <c r="E155" s="523">
        <f t="shared" si="54" ref="E155:AB155">SUMPRODUCT($D$146:$D$147,E146:E147)/100000</f>
        <v>0.021397600000000003</v>
      </c>
      <c r="F155" s="523">
        <f t="shared" si="54"/>
        <v>0.0356034</v>
      </c>
      <c r="G155" s="523">
        <f t="shared" si="54"/>
        <v>0.0</v>
      </c>
      <c r="H155" s="523">
        <f t="shared" si="54"/>
        <v>0.0</v>
      </c>
      <c r="I155" s="523">
        <f t="shared" si="54"/>
        <v>0.0</v>
      </c>
      <c r="J155" s="523">
        <f t="shared" si="54"/>
        <v>0.0</v>
      </c>
      <c r="K155" s="523">
        <f t="shared" si="54"/>
        <v>0.0</v>
      </c>
      <c r="L155" s="523">
        <f t="shared" si="54"/>
        <v>0.0</v>
      </c>
      <c r="M155" s="523">
        <f t="shared" si="54"/>
        <v>0.0</v>
      </c>
      <c r="N155" s="523">
        <f t="shared" si="54"/>
        <v>0.0</v>
      </c>
      <c r="O155" s="523">
        <f t="shared" si="54"/>
        <v>0.0</v>
      </c>
      <c r="P155" s="523">
        <f t="shared" si="54"/>
        <v>0.0</v>
      </c>
      <c r="Q155" s="523">
        <f t="shared" si="54"/>
        <v>0.0</v>
      </c>
      <c r="R155" s="523">
        <f t="shared" si="54"/>
        <v>0.0</v>
      </c>
      <c r="S155" s="523">
        <f t="shared" si="54"/>
        <v>0.0</v>
      </c>
      <c r="T155" s="523">
        <f t="shared" si="54"/>
        <v>0.0</v>
      </c>
      <c r="U155" s="523">
        <f t="shared" si="54"/>
        <v>0.0</v>
      </c>
      <c r="V155" s="523">
        <f t="shared" si="54"/>
        <v>0.0</v>
      </c>
      <c r="W155" s="523">
        <f t="shared" si="54"/>
        <v>0.0</v>
      </c>
      <c r="X155" s="523">
        <f t="shared" si="54"/>
        <v>0.0</v>
      </c>
      <c r="Y155" s="523">
        <f t="shared" si="54"/>
        <v>0.0</v>
      </c>
      <c r="Z155" s="523">
        <f t="shared" si="54"/>
        <v>0.0</v>
      </c>
      <c r="AA155" s="523">
        <f t="shared" si="54"/>
        <v>0.0</v>
      </c>
      <c r="AB155" s="523">
        <f t="shared" si="54"/>
        <v>0.0</v>
      </c>
    </row>
    <row r="156" spans="8:8" ht="16.5" customHeight="1">
      <c r="A156" s="620"/>
      <c r="B156" s="613"/>
      <c r="C156" s="525" t="s">
        <v>187</v>
      </c>
      <c r="D156" s="526"/>
      <c r="E156" s="527">
        <f t="shared" si="55" ref="E156:AB156">SUM(E152:E155)</f>
        <v>0.3149807</v>
      </c>
      <c r="F156" s="528">
        <f t="shared" si="55"/>
        <v>0.595401</v>
      </c>
      <c r="G156" s="528">
        <f t="shared" si="55"/>
        <v>0.0</v>
      </c>
      <c r="H156" s="528">
        <f t="shared" si="55"/>
        <v>0.0</v>
      </c>
      <c r="I156" s="528">
        <f t="shared" si="55"/>
        <v>0.0</v>
      </c>
      <c r="J156" s="528">
        <f t="shared" si="55"/>
        <v>0.0</v>
      </c>
      <c r="K156" s="528">
        <f t="shared" si="55"/>
        <v>0.0</v>
      </c>
      <c r="L156" s="528">
        <f t="shared" si="55"/>
        <v>0.0</v>
      </c>
      <c r="M156" s="528">
        <f t="shared" si="55"/>
        <v>0.0</v>
      </c>
      <c r="N156" s="528">
        <f t="shared" si="55"/>
        <v>0.0</v>
      </c>
      <c r="O156" s="528">
        <f t="shared" si="55"/>
        <v>0.0</v>
      </c>
      <c r="P156" s="528">
        <f t="shared" si="55"/>
        <v>0.0</v>
      </c>
      <c r="Q156" s="528">
        <f t="shared" si="55"/>
        <v>0.0</v>
      </c>
      <c r="R156" s="528">
        <f t="shared" si="55"/>
        <v>0.0</v>
      </c>
      <c r="S156" s="528">
        <f t="shared" si="55"/>
        <v>0.0</v>
      </c>
      <c r="T156" s="528">
        <f t="shared" si="55"/>
        <v>0.0</v>
      </c>
      <c r="U156" s="528">
        <f t="shared" si="55"/>
        <v>0.0</v>
      </c>
      <c r="V156" s="528">
        <f t="shared" si="55"/>
        <v>0.0</v>
      </c>
      <c r="W156" s="528">
        <f t="shared" si="55"/>
        <v>0.0</v>
      </c>
      <c r="X156" s="528">
        <f t="shared" si="55"/>
        <v>0.0</v>
      </c>
      <c r="Y156" s="528">
        <f t="shared" si="55"/>
        <v>0.0</v>
      </c>
      <c r="Z156" s="528">
        <f t="shared" si="55"/>
        <v>0.0</v>
      </c>
      <c r="AA156" s="528">
        <f t="shared" si="55"/>
        <v>0.0</v>
      </c>
      <c r="AB156" s="529">
        <f t="shared" si="55"/>
        <v>0.0</v>
      </c>
    </row>
    <row r="157" spans="8:8" ht="16.5" customHeight="1">
      <c r="A157" s="621" t="s">
        <v>302</v>
      </c>
      <c r="B157" s="609">
        <v>1.0</v>
      </c>
      <c r="C157" s="497" t="s">
        <v>217</v>
      </c>
      <c r="D157" s="280">
        <v>92.9</v>
      </c>
      <c r="E157" s="622"/>
      <c r="F157" s="622"/>
      <c r="G157" s="622"/>
      <c r="H157" s="622"/>
      <c r="I157" s="622"/>
      <c r="J157" s="622"/>
      <c r="K157" s="622"/>
      <c r="L157" s="622"/>
      <c r="M157" s="622"/>
      <c r="N157" s="622"/>
      <c r="O157" s="514"/>
      <c r="P157" s="514"/>
      <c r="Q157" s="622"/>
      <c r="R157" s="622"/>
      <c r="S157" s="623"/>
      <c r="T157" s="623"/>
      <c r="U157" s="514"/>
      <c r="V157" s="514"/>
      <c r="W157" s="514"/>
      <c r="X157" s="514"/>
      <c r="Y157" s="514"/>
      <c r="Z157" s="514"/>
      <c r="AA157" s="514"/>
      <c r="AB157" s="624"/>
    </row>
    <row r="158" spans="8:8" ht="16.5" customHeight="1">
      <c r="A158" s="625" t="s">
        <v>110</v>
      </c>
      <c r="B158" s="611">
        <v>2.0</v>
      </c>
      <c r="C158" s="500" t="s">
        <v>218</v>
      </c>
      <c r="D158" s="289">
        <v>154.38</v>
      </c>
      <c r="E158" s="622"/>
      <c r="F158" s="622"/>
      <c r="G158" s="514"/>
      <c r="H158" s="514"/>
      <c r="I158" s="622"/>
      <c r="J158" s="622"/>
      <c r="K158" s="622"/>
      <c r="L158" s="622"/>
      <c r="M158" s="622"/>
      <c r="N158" s="622"/>
      <c r="O158" s="514"/>
      <c r="P158" s="514"/>
      <c r="Q158" s="622"/>
      <c r="R158" s="622"/>
      <c r="S158" s="623"/>
      <c r="T158" s="623"/>
      <c r="U158" s="514"/>
      <c r="V158" s="514"/>
      <c r="W158" s="514"/>
      <c r="X158" s="514"/>
      <c r="Y158" s="514"/>
      <c r="Z158" s="514"/>
      <c r="AA158" s="514"/>
      <c r="AB158" s="624"/>
    </row>
    <row r="159" spans="8:8" ht="16.5" customHeight="1">
      <c r="A159" s="626"/>
      <c r="B159" s="611">
        <v>3.0</v>
      </c>
      <c r="C159" s="500" t="s">
        <v>178</v>
      </c>
      <c r="D159" s="289">
        <v>283.73</v>
      </c>
      <c r="E159" s="622"/>
      <c r="F159" s="622"/>
      <c r="G159" s="622"/>
      <c r="H159" s="622"/>
      <c r="I159" s="622"/>
      <c r="J159" s="622"/>
      <c r="K159" s="622"/>
      <c r="L159" s="622"/>
      <c r="M159" s="622"/>
      <c r="N159" s="622"/>
      <c r="O159" s="514"/>
      <c r="P159" s="514"/>
      <c r="Q159" s="622"/>
      <c r="R159" s="622"/>
      <c r="S159" s="623"/>
      <c r="T159" s="623"/>
      <c r="U159" s="514"/>
      <c r="V159" s="514"/>
      <c r="W159" s="514"/>
      <c r="X159" s="514"/>
      <c r="Y159" s="514"/>
      <c r="Z159" s="514"/>
      <c r="AA159" s="514"/>
      <c r="AB159" s="624"/>
    </row>
    <row r="160" spans="8:8" ht="16.5" customHeight="1">
      <c r="A160" s="612"/>
      <c r="B160" s="611">
        <v>4.0</v>
      </c>
      <c r="C160" s="500" t="s">
        <v>179</v>
      </c>
      <c r="D160" s="289">
        <v>344.75</v>
      </c>
      <c r="E160" s="622"/>
      <c r="F160" s="622"/>
      <c r="G160" s="622"/>
      <c r="H160" s="622"/>
      <c r="I160" s="622"/>
      <c r="J160" s="622"/>
      <c r="K160" s="622"/>
      <c r="L160" s="622"/>
      <c r="M160" s="622"/>
      <c r="N160" s="622"/>
      <c r="O160" s="514"/>
      <c r="P160" s="514"/>
      <c r="Q160" s="622"/>
      <c r="R160" s="622"/>
      <c r="S160" s="623"/>
      <c r="T160" s="623"/>
      <c r="U160" s="514"/>
      <c r="V160" s="514"/>
      <c r="W160" s="514"/>
      <c r="X160" s="514"/>
      <c r="Y160" s="514"/>
      <c r="Z160" s="514"/>
      <c r="AA160" s="514"/>
      <c r="AB160" s="624"/>
    </row>
    <row r="161" spans="8:8" ht="16.5" customHeight="1">
      <c r="A161" s="612"/>
      <c r="B161" s="611">
        <v>5.0</v>
      </c>
      <c r="C161" s="500" t="s">
        <v>175</v>
      </c>
      <c r="D161" s="289">
        <v>208.06</v>
      </c>
      <c r="E161" s="622"/>
      <c r="F161" s="622"/>
      <c r="G161" s="622"/>
      <c r="H161" s="622"/>
      <c r="I161" s="622"/>
      <c r="J161" s="622"/>
      <c r="K161" s="622"/>
      <c r="L161" s="622"/>
      <c r="M161" s="622"/>
      <c r="N161" s="622"/>
      <c r="O161" s="514"/>
      <c r="P161" s="514"/>
      <c r="Q161" s="622"/>
      <c r="R161" s="622"/>
      <c r="S161" s="623"/>
      <c r="T161" s="623"/>
      <c r="U161" s="514"/>
      <c r="V161" s="514"/>
      <c r="W161" s="514"/>
      <c r="X161" s="514"/>
      <c r="Y161" s="514"/>
      <c r="Z161" s="514"/>
      <c r="AA161" s="514"/>
      <c r="AB161" s="624"/>
    </row>
    <row r="162" spans="8:8" ht="16.5" customHeight="1">
      <c r="A162" s="612"/>
      <c r="B162" s="611">
        <v>6.0</v>
      </c>
      <c r="C162" s="500" t="s">
        <v>176</v>
      </c>
      <c r="D162" s="289">
        <v>399.65</v>
      </c>
      <c r="E162" s="622"/>
      <c r="F162" s="622"/>
      <c r="G162" s="622"/>
      <c r="H162" s="622"/>
      <c r="I162" s="622"/>
      <c r="J162" s="622"/>
      <c r="K162" s="622"/>
      <c r="L162" s="622"/>
      <c r="M162" s="622"/>
      <c r="N162" s="622"/>
      <c r="O162" s="514"/>
      <c r="P162" s="514"/>
      <c r="Q162" s="622"/>
      <c r="R162" s="622"/>
      <c r="S162" s="623"/>
      <c r="T162" s="623"/>
      <c r="U162" s="514"/>
      <c r="V162" s="514"/>
      <c r="W162" s="514"/>
      <c r="X162" s="514"/>
      <c r="Y162" s="514"/>
      <c r="Z162" s="514"/>
      <c r="AA162" s="514"/>
      <c r="AB162" s="624"/>
    </row>
    <row r="163" spans="8:8" ht="16.5" customHeight="1">
      <c r="A163" s="612"/>
      <c r="B163" s="611">
        <v>7.0</v>
      </c>
      <c r="C163" s="500" t="s">
        <v>174</v>
      </c>
      <c r="D163" s="289">
        <v>228.82</v>
      </c>
      <c r="E163" s="622">
        <v>5.0</v>
      </c>
      <c r="F163" s="622">
        <v>25.0</v>
      </c>
      <c r="G163" s="622"/>
      <c r="H163" s="622"/>
      <c r="I163" s="622"/>
      <c r="J163" s="622"/>
      <c r="K163" s="622"/>
      <c r="L163" s="622"/>
      <c r="M163" s="622"/>
      <c r="N163" s="622"/>
      <c r="O163" s="514"/>
      <c r="P163" s="514"/>
      <c r="Q163" s="622"/>
      <c r="R163" s="622"/>
      <c r="S163" s="623"/>
      <c r="T163" s="623"/>
      <c r="U163" s="514"/>
      <c r="V163" s="514"/>
      <c r="W163" s="514"/>
      <c r="X163" s="514"/>
      <c r="Y163" s="514"/>
      <c r="Z163" s="514"/>
      <c r="AA163" s="514"/>
      <c r="AB163" s="624"/>
    </row>
    <row r="164" spans="8:8" ht="16.5" customHeight="1">
      <c r="A164" s="612"/>
      <c r="B164" s="611">
        <v>8.0</v>
      </c>
      <c r="C164" s="500" t="s">
        <v>177</v>
      </c>
      <c r="D164" s="289">
        <v>402.71</v>
      </c>
      <c r="E164" s="622"/>
      <c r="F164" s="622"/>
      <c r="G164" s="622"/>
      <c r="H164" s="622"/>
      <c r="I164" s="622"/>
      <c r="J164" s="622"/>
      <c r="K164" s="622"/>
      <c r="L164" s="622"/>
      <c r="M164" s="622"/>
      <c r="N164" s="622"/>
      <c r="O164" s="514"/>
      <c r="P164" s="514"/>
      <c r="Q164" s="622"/>
      <c r="R164" s="622"/>
      <c r="S164" s="623"/>
      <c r="T164" s="623"/>
      <c r="U164" s="514"/>
      <c r="V164" s="514"/>
      <c r="W164" s="514"/>
      <c r="X164" s="514"/>
      <c r="Y164" s="514"/>
      <c r="Z164" s="514"/>
      <c r="AA164" s="514"/>
      <c r="AB164" s="624"/>
    </row>
    <row r="165" spans="8:8" ht="16.5" customHeight="1">
      <c r="A165" s="612"/>
      <c r="B165" s="611">
        <v>9.0</v>
      </c>
      <c r="C165" s="500" t="s">
        <v>172</v>
      </c>
      <c r="D165" s="289">
        <v>250.17</v>
      </c>
      <c r="E165" s="622"/>
      <c r="F165" s="622"/>
      <c r="G165" s="622"/>
      <c r="H165" s="622"/>
      <c r="I165" s="622"/>
      <c r="J165" s="622"/>
      <c r="K165" s="622"/>
      <c r="L165" s="622"/>
      <c r="M165" s="622"/>
      <c r="N165" s="622"/>
      <c r="O165" s="514"/>
      <c r="P165" s="514"/>
      <c r="Q165" s="622"/>
      <c r="R165" s="622"/>
      <c r="S165" s="623"/>
      <c r="T165" s="623"/>
      <c r="U165" s="514"/>
      <c r="V165" s="514"/>
      <c r="W165" s="514"/>
      <c r="X165" s="514"/>
      <c r="Y165" s="514"/>
      <c r="Z165" s="514"/>
      <c r="AA165" s="514"/>
      <c r="AB165" s="624"/>
    </row>
    <row r="166" spans="8:8" ht="16.5" customHeight="1">
      <c r="A166" s="612"/>
      <c r="B166" s="611">
        <v>10.0</v>
      </c>
      <c r="C166" s="500" t="s">
        <v>173</v>
      </c>
      <c r="D166" s="289">
        <v>250.17</v>
      </c>
      <c r="E166" s="622"/>
      <c r="F166" s="622"/>
      <c r="G166" s="622"/>
      <c r="H166" s="622"/>
      <c r="I166" s="622"/>
      <c r="J166" s="622"/>
      <c r="K166" s="622"/>
      <c r="L166" s="622"/>
      <c r="M166" s="622"/>
      <c r="N166" s="627"/>
      <c r="O166" s="514"/>
      <c r="P166" s="514"/>
      <c r="Q166" s="622"/>
      <c r="R166" s="627"/>
      <c r="S166" s="623"/>
      <c r="T166" s="628"/>
      <c r="U166" s="514"/>
      <c r="V166" s="514"/>
      <c r="W166" s="514"/>
      <c r="X166" s="514"/>
      <c r="Y166" s="514"/>
      <c r="Z166" s="514"/>
      <c r="AA166" s="514"/>
      <c r="AB166" s="624"/>
    </row>
    <row r="167" spans="8:8" ht="16.5" customHeight="1">
      <c r="A167" s="612"/>
      <c r="B167" s="611">
        <v>11.0</v>
      </c>
      <c r="C167" s="500" t="s">
        <v>219</v>
      </c>
      <c r="D167" s="289">
        <v>228.82</v>
      </c>
      <c r="E167" s="622"/>
      <c r="F167" s="622"/>
      <c r="G167" s="622"/>
      <c r="H167" s="622"/>
      <c r="I167" s="622"/>
      <c r="J167" s="622"/>
      <c r="K167" s="622"/>
      <c r="L167" s="622"/>
      <c r="M167" s="622"/>
      <c r="N167" s="622"/>
      <c r="O167" s="514"/>
      <c r="P167" s="514"/>
      <c r="Q167" s="622"/>
      <c r="R167" s="622"/>
      <c r="S167" s="623"/>
      <c r="T167" s="623"/>
      <c r="U167" s="514"/>
      <c r="V167" s="514"/>
      <c r="W167" s="514"/>
      <c r="X167" s="514"/>
      <c r="Y167" s="514"/>
      <c r="Z167" s="514"/>
      <c r="AA167" s="514"/>
      <c r="AB167" s="624"/>
    </row>
    <row r="168" spans="8:8" ht="16.5" customHeight="1">
      <c r="A168" s="612"/>
      <c r="B168" s="611">
        <v>12.0</v>
      </c>
      <c r="C168" s="500" t="s">
        <v>181</v>
      </c>
      <c r="D168" s="289">
        <v>56.38</v>
      </c>
      <c r="E168" s="622"/>
      <c r="F168" s="622"/>
      <c r="G168" s="622"/>
      <c r="H168" s="622"/>
      <c r="I168" s="622"/>
      <c r="J168" s="622"/>
      <c r="K168" s="622"/>
      <c r="L168" s="622"/>
      <c r="M168" s="622"/>
      <c r="N168" s="622"/>
      <c r="O168" s="514"/>
      <c r="P168" s="514"/>
      <c r="Q168" s="622"/>
      <c r="R168" s="622"/>
      <c r="S168" s="623"/>
      <c r="T168" s="623"/>
      <c r="U168" s="514"/>
      <c r="V168" s="514"/>
      <c r="W168" s="514"/>
      <c r="X168" s="514"/>
      <c r="Y168" s="514"/>
      <c r="Z168" s="514"/>
      <c r="AA168" s="514"/>
      <c r="AB168" s="624"/>
    </row>
    <row r="169" spans="8:8" ht="16.5" customHeight="1">
      <c r="A169" s="612"/>
      <c r="B169" s="611">
        <v>13.0</v>
      </c>
      <c r="C169" s="500" t="s">
        <v>220</v>
      </c>
      <c r="D169" s="289">
        <v>70.14</v>
      </c>
      <c r="E169" s="622"/>
      <c r="F169" s="622"/>
      <c r="G169" s="622"/>
      <c r="H169" s="622"/>
      <c r="I169" s="622"/>
      <c r="J169" s="622"/>
      <c r="K169" s="622"/>
      <c r="L169" s="622"/>
      <c r="M169" s="622"/>
      <c r="N169" s="622"/>
      <c r="O169" s="514"/>
      <c r="P169" s="514"/>
      <c r="Q169" s="622"/>
      <c r="R169" s="622"/>
      <c r="S169" s="623"/>
      <c r="T169" s="623"/>
      <c r="U169" s="514"/>
      <c r="V169" s="514"/>
      <c r="W169" s="514"/>
      <c r="X169" s="514"/>
      <c r="Y169" s="514"/>
      <c r="Z169" s="514"/>
      <c r="AA169" s="514"/>
      <c r="AB169" s="624"/>
    </row>
    <row r="170" spans="8:8" ht="16.5" customHeight="1">
      <c r="A170" s="612"/>
      <c r="B170" s="613">
        <v>14.0</v>
      </c>
      <c r="C170" s="539"/>
      <c r="D170" s="614"/>
      <c r="E170" s="630"/>
      <c r="F170" s="630"/>
      <c r="G170" s="631"/>
      <c r="H170" s="631"/>
      <c r="I170" s="630"/>
      <c r="J170" s="630"/>
      <c r="K170" s="630"/>
      <c r="L170" s="630"/>
      <c r="M170" s="630"/>
      <c r="N170" s="630"/>
      <c r="O170" s="631"/>
      <c r="P170" s="631"/>
      <c r="Q170" s="630"/>
      <c r="R170" s="630"/>
      <c r="S170" s="632"/>
      <c r="T170" s="632"/>
      <c r="U170" s="631"/>
      <c r="V170" s="631"/>
      <c r="W170" s="631"/>
      <c r="X170" s="631"/>
      <c r="Y170" s="631"/>
      <c r="Z170" s="631"/>
      <c r="AA170" s="631"/>
      <c r="AB170" s="633"/>
    </row>
    <row r="171" spans="8:8" ht="16.5" customHeight="1">
      <c r="A171" s="612"/>
      <c r="B171" s="615"/>
      <c r="C171" s="506" t="s">
        <v>187</v>
      </c>
      <c r="D171" s="507"/>
      <c r="E171" s="537">
        <f t="shared" si="56" ref="E171:AB171">SUMPRODUCT($D157:$D170,E157:E170)/100000</f>
        <v>0.011441</v>
      </c>
      <c r="F171" s="537">
        <f t="shared" si="56"/>
        <v>0.057205</v>
      </c>
      <c r="G171" s="537">
        <f t="shared" si="56"/>
        <v>0.0</v>
      </c>
      <c r="H171" s="537">
        <f t="shared" si="56"/>
        <v>0.0</v>
      </c>
      <c r="I171" s="537">
        <f t="shared" si="56"/>
        <v>0.0</v>
      </c>
      <c r="J171" s="537">
        <f t="shared" si="56"/>
        <v>0.0</v>
      </c>
      <c r="K171" s="537">
        <f t="shared" si="56"/>
        <v>0.0</v>
      </c>
      <c r="L171" s="537">
        <f t="shared" si="56"/>
        <v>0.0</v>
      </c>
      <c r="M171" s="537">
        <f t="shared" si="56"/>
        <v>0.0</v>
      </c>
      <c r="N171" s="537">
        <f t="shared" si="56"/>
        <v>0.0</v>
      </c>
      <c r="O171" s="537">
        <f t="shared" si="56"/>
        <v>0.0</v>
      </c>
      <c r="P171" s="537">
        <f t="shared" si="56"/>
        <v>0.0</v>
      </c>
      <c r="Q171" s="537">
        <f t="shared" si="56"/>
        <v>0.0</v>
      </c>
      <c r="R171" s="537">
        <f t="shared" si="56"/>
        <v>0.0</v>
      </c>
      <c r="S171" s="537">
        <f t="shared" si="56"/>
        <v>0.0</v>
      </c>
      <c r="T171" s="537">
        <f t="shared" si="56"/>
        <v>0.0</v>
      </c>
      <c r="U171" s="537">
        <f t="shared" si="56"/>
        <v>0.0</v>
      </c>
      <c r="V171" s="537">
        <f t="shared" si="56"/>
        <v>0.0</v>
      </c>
      <c r="W171" s="537">
        <f t="shared" si="56"/>
        <v>0.0</v>
      </c>
      <c r="X171" s="537">
        <f t="shared" si="56"/>
        <v>0.0</v>
      </c>
      <c r="Y171" s="537">
        <f t="shared" si="56"/>
        <v>0.0</v>
      </c>
      <c r="Z171" s="537">
        <f t="shared" si="56"/>
        <v>0.0</v>
      </c>
      <c r="AA171" s="537">
        <f t="shared" si="56"/>
        <v>0.0</v>
      </c>
      <c r="AB171" s="538">
        <f t="shared" si="56"/>
        <v>0.0</v>
      </c>
    </row>
    <row r="172" spans="8:8" ht="16.5" customHeight="1">
      <c r="A172" s="612"/>
      <c r="B172" s="616"/>
      <c r="C172" s="511"/>
      <c r="D172" s="512"/>
      <c r="E172" s="540"/>
      <c r="F172" s="540"/>
      <c r="G172" s="540"/>
      <c r="H172" s="540"/>
      <c r="I172" s="540"/>
      <c r="J172" s="540"/>
      <c r="K172" s="540"/>
      <c r="L172" s="540"/>
      <c r="M172" s="540"/>
      <c r="N172" s="540"/>
      <c r="O172" s="540"/>
      <c r="P172" s="540"/>
      <c r="Q172" s="541"/>
      <c r="R172" s="541"/>
      <c r="S172" s="540"/>
      <c r="T172" s="540"/>
      <c r="U172" s="540"/>
      <c r="V172" s="540"/>
      <c r="W172" s="540"/>
      <c r="X172" s="540"/>
      <c r="Y172" s="540"/>
      <c r="Z172" s="540"/>
      <c r="AA172" s="540"/>
      <c r="AB172" s="542"/>
    </row>
    <row r="173" spans="8:8" ht="16.5" customHeight="1">
      <c r="A173" s="612"/>
      <c r="B173" s="609" t="s">
        <v>221</v>
      </c>
      <c r="C173" s="517" t="s">
        <v>165</v>
      </c>
      <c r="D173" s="518"/>
      <c r="E173" s="531" t="s">
        <v>214</v>
      </c>
      <c r="F173" s="532" t="s">
        <v>215</v>
      </c>
      <c r="G173" s="532" t="s">
        <v>214</v>
      </c>
      <c r="H173" s="532" t="s">
        <v>215</v>
      </c>
      <c r="I173" s="532" t="s">
        <v>214</v>
      </c>
      <c r="J173" s="532" t="s">
        <v>215</v>
      </c>
      <c r="K173" s="532" t="s">
        <v>214</v>
      </c>
      <c r="L173" s="532" t="s">
        <v>215</v>
      </c>
      <c r="M173" s="532" t="s">
        <v>214</v>
      </c>
      <c r="N173" s="532" t="s">
        <v>215</v>
      </c>
      <c r="O173" s="532" t="s">
        <v>214</v>
      </c>
      <c r="P173" s="532" t="s">
        <v>215</v>
      </c>
      <c r="Q173" s="532" t="s">
        <v>214</v>
      </c>
      <c r="R173" s="532" t="s">
        <v>215</v>
      </c>
      <c r="S173" s="532" t="s">
        <v>214</v>
      </c>
      <c r="T173" s="532" t="s">
        <v>215</v>
      </c>
      <c r="U173" s="532" t="s">
        <v>214</v>
      </c>
      <c r="V173" s="532" t="s">
        <v>215</v>
      </c>
      <c r="W173" s="532" t="s">
        <v>214</v>
      </c>
      <c r="X173" s="532" t="s">
        <v>215</v>
      </c>
      <c r="Y173" s="532" t="s">
        <v>214</v>
      </c>
      <c r="Z173" s="532" t="s">
        <v>215</v>
      </c>
      <c r="AA173" s="532" t="s">
        <v>214</v>
      </c>
      <c r="AB173" s="533" t="s">
        <v>215</v>
      </c>
    </row>
    <row r="174" spans="8:8" ht="16.5" customHeight="1">
      <c r="A174" s="618"/>
      <c r="B174" s="611"/>
      <c r="C174" s="519" t="s">
        <v>222</v>
      </c>
      <c r="D174" s="534"/>
      <c r="E174" s="521">
        <f t="shared" si="57" ref="E174:AB174">SUMPRODUCT($D$158:$D$159:$D$160,E158:E159:E160)/100000</f>
        <v>0.0</v>
      </c>
      <c r="F174" s="521">
        <f t="shared" si="57"/>
        <v>0.0</v>
      </c>
      <c r="G174" s="521">
        <f t="shared" si="57"/>
        <v>0.0</v>
      </c>
      <c r="H174" s="521">
        <f t="shared" si="57"/>
        <v>0.0</v>
      </c>
      <c r="I174" s="521">
        <f t="shared" si="57"/>
        <v>0.0</v>
      </c>
      <c r="J174" s="521">
        <f t="shared" si="57"/>
        <v>0.0</v>
      </c>
      <c r="K174" s="521">
        <f t="shared" si="57"/>
        <v>0.0</v>
      </c>
      <c r="L174" s="521">
        <f t="shared" si="57"/>
        <v>0.0</v>
      </c>
      <c r="M174" s="521">
        <f t="shared" si="57"/>
        <v>0.0</v>
      </c>
      <c r="N174" s="521">
        <f t="shared" si="57"/>
        <v>0.0</v>
      </c>
      <c r="O174" s="521">
        <f t="shared" si="57"/>
        <v>0.0</v>
      </c>
      <c r="P174" s="521">
        <f t="shared" si="57"/>
        <v>0.0</v>
      </c>
      <c r="Q174" s="521">
        <f t="shared" si="57"/>
        <v>0.0</v>
      </c>
      <c r="R174" s="521">
        <f t="shared" si="57"/>
        <v>0.0</v>
      </c>
      <c r="S174" s="521">
        <f t="shared" si="57"/>
        <v>0.0</v>
      </c>
      <c r="T174" s="521">
        <f t="shared" si="57"/>
        <v>0.0</v>
      </c>
      <c r="U174" s="521">
        <f t="shared" si="57"/>
        <v>0.0</v>
      </c>
      <c r="V174" s="521">
        <f t="shared" si="57"/>
        <v>0.0</v>
      </c>
      <c r="W174" s="521">
        <f t="shared" si="57"/>
        <v>0.0</v>
      </c>
      <c r="X174" s="521">
        <f t="shared" si="57"/>
        <v>0.0</v>
      </c>
      <c r="Y174" s="521">
        <f t="shared" si="57"/>
        <v>0.0</v>
      </c>
      <c r="Z174" s="521">
        <f t="shared" si="57"/>
        <v>0.0</v>
      </c>
      <c r="AA174" s="521">
        <f t="shared" si="57"/>
        <v>0.0</v>
      </c>
      <c r="AB174" s="521">
        <f t="shared" si="57"/>
        <v>0.0</v>
      </c>
    </row>
    <row r="175" spans="8:8" ht="16.5" customHeight="1">
      <c r="A175" s="618"/>
      <c r="B175" s="611"/>
      <c r="C175" s="519" t="s">
        <v>223</v>
      </c>
      <c r="D175" s="522"/>
      <c r="E175" s="523">
        <f t="shared" si="58" ref="E175:AB175">SUMPRODUCT($D$161:$D$162:$D$163:$D$164,E161:E162:E163:E164)/100000</f>
        <v>0.011441</v>
      </c>
      <c r="F175" s="523">
        <f t="shared" si="58"/>
        <v>0.057205</v>
      </c>
      <c r="G175" s="523">
        <f t="shared" si="58"/>
        <v>0.0</v>
      </c>
      <c r="H175" s="523">
        <f t="shared" si="58"/>
        <v>0.0</v>
      </c>
      <c r="I175" s="523">
        <f t="shared" si="58"/>
        <v>0.0</v>
      </c>
      <c r="J175" s="523">
        <f t="shared" si="58"/>
        <v>0.0</v>
      </c>
      <c r="K175" s="523">
        <f t="shared" si="58"/>
        <v>0.0</v>
      </c>
      <c r="L175" s="523">
        <f t="shared" si="58"/>
        <v>0.0</v>
      </c>
      <c r="M175" s="523">
        <f t="shared" si="58"/>
        <v>0.0</v>
      </c>
      <c r="N175" s="523">
        <f t="shared" si="58"/>
        <v>0.0</v>
      </c>
      <c r="O175" s="523">
        <f t="shared" si="58"/>
        <v>0.0</v>
      </c>
      <c r="P175" s="523">
        <f t="shared" si="58"/>
        <v>0.0</v>
      </c>
      <c r="Q175" s="523">
        <f t="shared" si="58"/>
        <v>0.0</v>
      </c>
      <c r="R175" s="523">
        <f t="shared" si="58"/>
        <v>0.0</v>
      </c>
      <c r="S175" s="523">
        <f t="shared" si="58"/>
        <v>0.0</v>
      </c>
      <c r="T175" s="523">
        <f t="shared" si="58"/>
        <v>0.0</v>
      </c>
      <c r="U175" s="523">
        <f t="shared" si="58"/>
        <v>0.0</v>
      </c>
      <c r="V175" s="523">
        <f t="shared" si="58"/>
        <v>0.0</v>
      </c>
      <c r="W175" s="523">
        <f t="shared" si="58"/>
        <v>0.0</v>
      </c>
      <c r="X175" s="523">
        <f t="shared" si="58"/>
        <v>0.0</v>
      </c>
      <c r="Y175" s="523">
        <f t="shared" si="58"/>
        <v>0.0</v>
      </c>
      <c r="Z175" s="523">
        <f t="shared" si="58"/>
        <v>0.0</v>
      </c>
      <c r="AA175" s="523">
        <f t="shared" si="58"/>
        <v>0.0</v>
      </c>
      <c r="AB175" s="523">
        <f t="shared" si="58"/>
        <v>0.0</v>
      </c>
    </row>
    <row r="176" spans="8:8" ht="16.5" customHeight="1">
      <c r="A176" s="618"/>
      <c r="B176" s="611"/>
      <c r="C176" s="524" t="s">
        <v>224</v>
      </c>
      <c r="D176" s="522"/>
      <c r="E176" s="523">
        <f t="shared" si="59" ref="E176:AB176">SUMPRODUCT($D$165:$D$166:$D$167,E165:E166:E167)/100000</f>
        <v>0.0</v>
      </c>
      <c r="F176" s="523">
        <f t="shared" si="59"/>
        <v>0.0</v>
      </c>
      <c r="G176" s="523">
        <f t="shared" si="59"/>
        <v>0.0</v>
      </c>
      <c r="H176" s="523">
        <f t="shared" si="59"/>
        <v>0.0</v>
      </c>
      <c r="I176" s="523">
        <f t="shared" si="59"/>
        <v>0.0</v>
      </c>
      <c r="J176" s="523">
        <f t="shared" si="59"/>
        <v>0.0</v>
      </c>
      <c r="K176" s="523">
        <f t="shared" si="59"/>
        <v>0.0</v>
      </c>
      <c r="L176" s="523">
        <f t="shared" si="59"/>
        <v>0.0</v>
      </c>
      <c r="M176" s="523">
        <f t="shared" si="59"/>
        <v>0.0</v>
      </c>
      <c r="N176" s="523">
        <f t="shared" si="59"/>
        <v>0.0</v>
      </c>
      <c r="O176" s="523">
        <f t="shared" si="59"/>
        <v>0.0</v>
      </c>
      <c r="P176" s="523">
        <f t="shared" si="59"/>
        <v>0.0</v>
      </c>
      <c r="Q176" s="523">
        <f t="shared" si="59"/>
        <v>0.0</v>
      </c>
      <c r="R176" s="523">
        <f t="shared" si="59"/>
        <v>0.0</v>
      </c>
      <c r="S176" s="523">
        <f t="shared" si="59"/>
        <v>0.0</v>
      </c>
      <c r="T176" s="523">
        <f t="shared" si="59"/>
        <v>0.0</v>
      </c>
      <c r="U176" s="523">
        <f t="shared" si="59"/>
        <v>0.0</v>
      </c>
      <c r="V176" s="523">
        <f t="shared" si="59"/>
        <v>0.0</v>
      </c>
      <c r="W176" s="523">
        <f t="shared" si="59"/>
        <v>0.0</v>
      </c>
      <c r="X176" s="523">
        <f t="shared" si="59"/>
        <v>0.0</v>
      </c>
      <c r="Y176" s="523">
        <f t="shared" si="59"/>
        <v>0.0</v>
      </c>
      <c r="Z176" s="523">
        <f t="shared" si="59"/>
        <v>0.0</v>
      </c>
      <c r="AA176" s="523">
        <f t="shared" si="59"/>
        <v>0.0</v>
      </c>
      <c r="AB176" s="523">
        <f t="shared" si="59"/>
        <v>0.0</v>
      </c>
    </row>
    <row r="177" spans="8:8" ht="16.5" customHeight="1">
      <c r="A177" s="618"/>
      <c r="B177" s="611"/>
      <c r="C177" s="519" t="s">
        <v>225</v>
      </c>
      <c r="D177" s="522"/>
      <c r="E177" s="523">
        <f t="shared" si="60" ref="E177:AB177">SUMPRODUCT($D$168:$D$169,E168:E169)/100000</f>
        <v>0.0</v>
      </c>
      <c r="F177" s="523">
        <f t="shared" si="60"/>
        <v>0.0</v>
      </c>
      <c r="G177" s="523">
        <f t="shared" si="60"/>
        <v>0.0</v>
      </c>
      <c r="H177" s="523">
        <f t="shared" si="60"/>
        <v>0.0</v>
      </c>
      <c r="I177" s="523">
        <f t="shared" si="60"/>
        <v>0.0</v>
      </c>
      <c r="J177" s="523">
        <f t="shared" si="60"/>
        <v>0.0</v>
      </c>
      <c r="K177" s="523">
        <f t="shared" si="60"/>
        <v>0.0</v>
      </c>
      <c r="L177" s="523">
        <f t="shared" si="60"/>
        <v>0.0</v>
      </c>
      <c r="M177" s="523">
        <f t="shared" si="60"/>
        <v>0.0</v>
      </c>
      <c r="N177" s="523">
        <f t="shared" si="60"/>
        <v>0.0</v>
      </c>
      <c r="O177" s="523">
        <f t="shared" si="60"/>
        <v>0.0</v>
      </c>
      <c r="P177" s="523">
        <f t="shared" si="60"/>
        <v>0.0</v>
      </c>
      <c r="Q177" s="523">
        <f t="shared" si="60"/>
        <v>0.0</v>
      </c>
      <c r="R177" s="523">
        <f t="shared" si="60"/>
        <v>0.0</v>
      </c>
      <c r="S177" s="523">
        <f t="shared" si="60"/>
        <v>0.0</v>
      </c>
      <c r="T177" s="523">
        <f t="shared" si="60"/>
        <v>0.0</v>
      </c>
      <c r="U177" s="523">
        <f t="shared" si="60"/>
        <v>0.0</v>
      </c>
      <c r="V177" s="523">
        <f t="shared" si="60"/>
        <v>0.0</v>
      </c>
      <c r="W177" s="523">
        <f t="shared" si="60"/>
        <v>0.0</v>
      </c>
      <c r="X177" s="523">
        <f t="shared" si="60"/>
        <v>0.0</v>
      </c>
      <c r="Y177" s="523">
        <f t="shared" si="60"/>
        <v>0.0</v>
      </c>
      <c r="Z177" s="523">
        <f t="shared" si="60"/>
        <v>0.0</v>
      </c>
      <c r="AA177" s="523">
        <f t="shared" si="60"/>
        <v>0.0</v>
      </c>
      <c r="AB177" s="523">
        <f t="shared" si="60"/>
        <v>0.0</v>
      </c>
    </row>
    <row r="178" spans="8:8" ht="16.5" customHeight="1">
      <c r="A178" s="620"/>
      <c r="B178" s="613"/>
      <c r="C178" s="525" t="s">
        <v>187</v>
      </c>
      <c r="D178" s="526"/>
      <c r="E178" s="527">
        <f t="shared" si="61" ref="E178:AB178">SUM(E174:E177)</f>
        <v>0.011441</v>
      </c>
      <c r="F178" s="528">
        <f t="shared" si="61"/>
        <v>0.057205</v>
      </c>
      <c r="G178" s="528">
        <f t="shared" si="61"/>
        <v>0.0</v>
      </c>
      <c r="H178" s="528">
        <f t="shared" si="61"/>
        <v>0.0</v>
      </c>
      <c r="I178" s="528">
        <f t="shared" si="61"/>
        <v>0.0</v>
      </c>
      <c r="J178" s="528">
        <f t="shared" si="61"/>
        <v>0.0</v>
      </c>
      <c r="K178" s="528">
        <f t="shared" si="61"/>
        <v>0.0</v>
      </c>
      <c r="L178" s="528">
        <f t="shared" si="61"/>
        <v>0.0</v>
      </c>
      <c r="M178" s="528">
        <f t="shared" si="61"/>
        <v>0.0</v>
      </c>
      <c r="N178" s="528">
        <f t="shared" si="61"/>
        <v>0.0</v>
      </c>
      <c r="O178" s="528">
        <f t="shared" si="61"/>
        <v>0.0</v>
      </c>
      <c r="P178" s="528">
        <f t="shared" si="61"/>
        <v>0.0</v>
      </c>
      <c r="Q178" s="528">
        <f t="shared" si="61"/>
        <v>0.0</v>
      </c>
      <c r="R178" s="528">
        <f t="shared" si="61"/>
        <v>0.0</v>
      </c>
      <c r="S178" s="528">
        <f t="shared" si="61"/>
        <v>0.0</v>
      </c>
      <c r="T178" s="528">
        <f t="shared" si="61"/>
        <v>0.0</v>
      </c>
      <c r="U178" s="528">
        <f t="shared" si="61"/>
        <v>0.0</v>
      </c>
      <c r="V178" s="528">
        <f t="shared" si="61"/>
        <v>0.0</v>
      </c>
      <c r="W178" s="528">
        <f t="shared" si="61"/>
        <v>0.0</v>
      </c>
      <c r="X178" s="528">
        <f t="shared" si="61"/>
        <v>0.0</v>
      </c>
      <c r="Y178" s="528">
        <f t="shared" si="61"/>
        <v>0.0</v>
      </c>
      <c r="Z178" s="528">
        <f t="shared" si="61"/>
        <v>0.0</v>
      </c>
      <c r="AA178" s="528">
        <f t="shared" si="61"/>
        <v>0.0</v>
      </c>
      <c r="AB178" s="529">
        <f t="shared" si="61"/>
        <v>0.0</v>
      </c>
    </row>
    <row r="179" spans="8:8" ht="16.5" customHeight="1">
      <c r="A179" s="621" t="s">
        <v>303</v>
      </c>
      <c r="B179" s="609">
        <v>1.0</v>
      </c>
      <c r="C179" s="497" t="s">
        <v>217</v>
      </c>
      <c r="D179" s="280">
        <v>92.9</v>
      </c>
      <c r="E179" s="622"/>
      <c r="F179" s="622"/>
      <c r="G179" s="622"/>
      <c r="H179" s="622"/>
      <c r="I179" s="622"/>
      <c r="J179" s="622"/>
      <c r="K179" s="622"/>
      <c r="L179" s="622"/>
      <c r="M179" s="622"/>
      <c r="N179" s="622"/>
      <c r="O179" s="514"/>
      <c r="P179" s="514"/>
      <c r="Q179" s="622"/>
      <c r="R179" s="622"/>
      <c r="S179" s="623"/>
      <c r="T179" s="623"/>
      <c r="U179" s="514"/>
      <c r="V179" s="514"/>
      <c r="W179" s="514"/>
      <c r="X179" s="514"/>
      <c r="Y179" s="514"/>
      <c r="Z179" s="514"/>
      <c r="AA179" s="514"/>
      <c r="AB179" s="624"/>
    </row>
    <row r="180" spans="8:8" ht="16.5" customHeight="1">
      <c r="A180" s="625" t="s">
        <v>304</v>
      </c>
      <c r="B180" s="611">
        <v>2.0</v>
      </c>
      <c r="C180" s="500" t="s">
        <v>218</v>
      </c>
      <c r="D180" s="289">
        <v>154.38</v>
      </c>
      <c r="E180" s="622"/>
      <c r="F180" s="622"/>
      <c r="G180" s="514"/>
      <c r="H180" s="514"/>
      <c r="I180" s="622"/>
      <c r="J180" s="622"/>
      <c r="K180" s="622"/>
      <c r="L180" s="622"/>
      <c r="M180" s="622"/>
      <c r="N180" s="622"/>
      <c r="O180" s="514"/>
      <c r="P180" s="514"/>
      <c r="Q180" s="622"/>
      <c r="R180" s="622"/>
      <c r="S180" s="623"/>
      <c r="T180" s="623"/>
      <c r="U180" s="514"/>
      <c r="V180" s="514"/>
      <c r="W180" s="514"/>
      <c r="X180" s="514"/>
      <c r="Y180" s="514"/>
      <c r="Z180" s="514"/>
      <c r="AA180" s="514"/>
      <c r="AB180" s="624"/>
    </row>
    <row r="181" spans="8:8" ht="16.5" customHeight="1">
      <c r="A181" s="626"/>
      <c r="B181" s="611">
        <v>3.0</v>
      </c>
      <c r="C181" s="500" t="s">
        <v>178</v>
      </c>
      <c r="D181" s="289">
        <v>283.73</v>
      </c>
      <c r="E181" s="622"/>
      <c r="F181" s="622"/>
      <c r="G181" s="622"/>
      <c r="H181" s="622"/>
      <c r="I181" s="622"/>
      <c r="J181" s="622"/>
      <c r="K181" s="622"/>
      <c r="L181" s="622"/>
      <c r="M181" s="622"/>
      <c r="N181" s="622"/>
      <c r="O181" s="514"/>
      <c r="P181" s="514"/>
      <c r="Q181" s="622"/>
      <c r="R181" s="622"/>
      <c r="S181" s="623"/>
      <c r="T181" s="623"/>
      <c r="U181" s="514"/>
      <c r="V181" s="514"/>
      <c r="W181" s="514"/>
      <c r="X181" s="514"/>
      <c r="Y181" s="514"/>
      <c r="Z181" s="514"/>
      <c r="AA181" s="514"/>
      <c r="AB181" s="624"/>
    </row>
    <row r="182" spans="8:8" ht="16.5" customHeight="1">
      <c r="A182" s="612" t="s">
        <v>296</v>
      </c>
      <c r="B182" s="611">
        <v>4.0</v>
      </c>
      <c r="C182" s="500" t="s">
        <v>179</v>
      </c>
      <c r="D182" s="289">
        <v>344.75</v>
      </c>
      <c r="E182" s="622"/>
      <c r="F182" s="622"/>
      <c r="G182" s="622"/>
      <c r="H182" s="622"/>
      <c r="I182" s="622"/>
      <c r="J182" s="622"/>
      <c r="K182" s="622"/>
      <c r="L182" s="622"/>
      <c r="M182" s="622"/>
      <c r="N182" s="622"/>
      <c r="O182" s="514"/>
      <c r="P182" s="514"/>
      <c r="Q182" s="622"/>
      <c r="R182" s="622"/>
      <c r="S182" s="623"/>
      <c r="T182" s="623"/>
      <c r="U182" s="514"/>
      <c r="V182" s="514"/>
      <c r="W182" s="514"/>
      <c r="X182" s="514"/>
      <c r="Y182" s="514"/>
      <c r="Z182" s="514"/>
      <c r="AA182" s="514"/>
      <c r="AB182" s="624"/>
    </row>
    <row r="183" spans="8:8" ht="16.5" customHeight="1">
      <c r="A183" s="612"/>
      <c r="B183" s="611">
        <v>5.0</v>
      </c>
      <c r="C183" s="500" t="s">
        <v>175</v>
      </c>
      <c r="D183" s="289">
        <v>208.06</v>
      </c>
      <c r="E183" s="622"/>
      <c r="F183" s="622"/>
      <c r="G183" s="622"/>
      <c r="H183" s="622"/>
      <c r="I183" s="622"/>
      <c r="J183" s="622"/>
      <c r="K183" s="622"/>
      <c r="L183" s="622"/>
      <c r="M183" s="622"/>
      <c r="N183" s="622"/>
      <c r="O183" s="514"/>
      <c r="P183" s="514"/>
      <c r="Q183" s="622"/>
      <c r="R183" s="622"/>
      <c r="S183" s="623"/>
      <c r="T183" s="623"/>
      <c r="U183" s="514"/>
      <c r="V183" s="514"/>
      <c r="W183" s="514"/>
      <c r="X183" s="514"/>
      <c r="Y183" s="514"/>
      <c r="Z183" s="514"/>
      <c r="AA183" s="514"/>
      <c r="AB183" s="624"/>
    </row>
    <row r="184" spans="8:8" ht="16.5" customHeight="1">
      <c r="A184" s="612"/>
      <c r="B184" s="611">
        <v>6.0</v>
      </c>
      <c r="C184" s="500" t="s">
        <v>176</v>
      </c>
      <c r="D184" s="289">
        <v>399.65</v>
      </c>
      <c r="E184" s="622"/>
      <c r="F184" s="622"/>
      <c r="G184" s="622"/>
      <c r="H184" s="622"/>
      <c r="I184" s="622"/>
      <c r="J184" s="622"/>
      <c r="K184" s="622"/>
      <c r="L184" s="622"/>
      <c r="M184" s="622"/>
      <c r="N184" s="622"/>
      <c r="O184" s="514"/>
      <c r="P184" s="514"/>
      <c r="Q184" s="622"/>
      <c r="R184" s="622"/>
      <c r="S184" s="623"/>
      <c r="T184" s="623"/>
      <c r="U184" s="514"/>
      <c r="V184" s="514"/>
      <c r="W184" s="514"/>
      <c r="X184" s="514"/>
      <c r="Y184" s="514"/>
      <c r="Z184" s="514"/>
      <c r="AA184" s="514"/>
      <c r="AB184" s="624"/>
    </row>
    <row r="185" spans="8:8" ht="16.5" customHeight="1">
      <c r="A185" s="612"/>
      <c r="B185" s="611">
        <v>7.0</v>
      </c>
      <c r="C185" s="500" t="s">
        <v>174</v>
      </c>
      <c r="D185" s="289">
        <v>228.82</v>
      </c>
      <c r="E185" s="622">
        <v>39.0</v>
      </c>
      <c r="F185" s="622">
        <v>20.0</v>
      </c>
      <c r="G185" s="622"/>
      <c r="H185" s="622"/>
      <c r="I185" s="622"/>
      <c r="J185" s="622"/>
      <c r="K185" s="622"/>
      <c r="L185" s="622"/>
      <c r="M185" s="622"/>
      <c r="N185" s="622"/>
      <c r="O185" s="514"/>
      <c r="P185" s="514"/>
      <c r="Q185" s="622"/>
      <c r="R185" s="622"/>
      <c r="S185" s="623"/>
      <c r="T185" s="623"/>
      <c r="U185" s="514"/>
      <c r="V185" s="514"/>
      <c r="W185" s="514"/>
      <c r="X185" s="514"/>
      <c r="Y185" s="514"/>
      <c r="Z185" s="514"/>
      <c r="AA185" s="514"/>
      <c r="AB185" s="624"/>
    </row>
    <row r="186" spans="8:8" ht="16.5" customHeight="1">
      <c r="A186" s="612"/>
      <c r="B186" s="611">
        <v>8.0</v>
      </c>
      <c r="C186" s="500" t="s">
        <v>177</v>
      </c>
      <c r="D186" s="289">
        <v>402.71</v>
      </c>
      <c r="E186" s="622"/>
      <c r="F186" s="622"/>
      <c r="G186" s="622"/>
      <c r="H186" s="622"/>
      <c r="I186" s="622"/>
      <c r="J186" s="622"/>
      <c r="K186" s="622"/>
      <c r="L186" s="622"/>
      <c r="M186" s="622"/>
      <c r="N186" s="622"/>
      <c r="O186" s="514"/>
      <c r="P186" s="514"/>
      <c r="Q186" s="622"/>
      <c r="R186" s="622"/>
      <c r="S186" s="623"/>
      <c r="T186" s="623"/>
      <c r="U186" s="514"/>
      <c r="V186" s="514"/>
      <c r="W186" s="514"/>
      <c r="X186" s="514"/>
      <c r="Y186" s="514"/>
      <c r="Z186" s="514"/>
      <c r="AA186" s="514"/>
      <c r="AB186" s="624"/>
    </row>
    <row r="187" spans="8:8" ht="16.5" customHeight="1">
      <c r="A187" s="612"/>
      <c r="B187" s="611">
        <v>9.0</v>
      </c>
      <c r="C187" s="500" t="s">
        <v>172</v>
      </c>
      <c r="D187" s="289">
        <v>250.17</v>
      </c>
      <c r="E187" s="622">
        <v>4.0</v>
      </c>
      <c r="F187" s="622">
        <v>9.0</v>
      </c>
      <c r="G187" s="622"/>
      <c r="H187" s="622"/>
      <c r="I187" s="622"/>
      <c r="J187" s="622"/>
      <c r="K187" s="622"/>
      <c r="L187" s="622"/>
      <c r="M187" s="622"/>
      <c r="N187" s="622"/>
      <c r="O187" s="514"/>
      <c r="P187" s="514"/>
      <c r="Q187" s="622"/>
      <c r="R187" s="622"/>
      <c r="S187" s="623"/>
      <c r="T187" s="623"/>
      <c r="U187" s="514"/>
      <c r="V187" s="514"/>
      <c r="W187" s="514"/>
      <c r="X187" s="514"/>
      <c r="Y187" s="514"/>
      <c r="Z187" s="514"/>
      <c r="AA187" s="514"/>
      <c r="AB187" s="624"/>
    </row>
    <row r="188" spans="8:8" ht="16.5" customHeight="1">
      <c r="A188" s="612"/>
      <c r="B188" s="611">
        <v>10.0</v>
      </c>
      <c r="C188" s="500" t="s">
        <v>173</v>
      </c>
      <c r="D188" s="289">
        <v>250.17</v>
      </c>
      <c r="E188" s="622">
        <v>0.0</v>
      </c>
      <c r="F188" s="622">
        <v>0.0</v>
      </c>
      <c r="G188" s="622"/>
      <c r="H188" s="622"/>
      <c r="I188" s="622"/>
      <c r="J188" s="622"/>
      <c r="K188" s="622"/>
      <c r="L188" s="622"/>
      <c r="M188" s="622"/>
      <c r="N188" s="627"/>
      <c r="O188" s="514"/>
      <c r="P188" s="514"/>
      <c r="Q188" s="622"/>
      <c r="R188" s="627"/>
      <c r="S188" s="623"/>
      <c r="T188" s="628"/>
      <c r="U188" s="514"/>
      <c r="V188" s="514"/>
      <c r="W188" s="514"/>
      <c r="X188" s="514"/>
      <c r="Y188" s="514"/>
      <c r="Z188" s="514"/>
      <c r="AA188" s="514"/>
      <c r="AB188" s="624"/>
    </row>
    <row r="189" spans="8:8" ht="16.5" customHeight="1">
      <c r="A189" s="612"/>
      <c r="B189" s="611">
        <v>11.0</v>
      </c>
      <c r="C189" s="500" t="s">
        <v>219</v>
      </c>
      <c r="D189" s="289">
        <v>228.82</v>
      </c>
      <c r="E189" s="622"/>
      <c r="F189" s="622"/>
      <c r="G189" s="622"/>
      <c r="H189" s="622"/>
      <c r="I189" s="622"/>
      <c r="J189" s="622"/>
      <c r="K189" s="622"/>
      <c r="L189" s="622"/>
      <c r="M189" s="622"/>
      <c r="N189" s="622"/>
      <c r="O189" s="514"/>
      <c r="P189" s="514"/>
      <c r="Q189" s="622"/>
      <c r="R189" s="622"/>
      <c r="S189" s="623"/>
      <c r="T189" s="623"/>
      <c r="U189" s="514"/>
      <c r="V189" s="514"/>
      <c r="W189" s="514"/>
      <c r="X189" s="514"/>
      <c r="Y189" s="514"/>
      <c r="Z189" s="514"/>
      <c r="AA189" s="514"/>
      <c r="AB189" s="624"/>
    </row>
    <row r="190" spans="8:8" ht="16.5" customHeight="1">
      <c r="A190" s="612"/>
      <c r="B190" s="611">
        <v>12.0</v>
      </c>
      <c r="C190" s="500" t="s">
        <v>181</v>
      </c>
      <c r="D190" s="289">
        <v>56.38</v>
      </c>
      <c r="E190" s="622">
        <v>9.0</v>
      </c>
      <c r="F190" s="622">
        <v>26.0</v>
      </c>
      <c r="G190" s="622"/>
      <c r="H190" s="622"/>
      <c r="I190" s="622"/>
      <c r="J190" s="622"/>
      <c r="K190" s="622"/>
      <c r="L190" s="622"/>
      <c r="M190" s="622"/>
      <c r="N190" s="622"/>
      <c r="O190" s="514"/>
      <c r="P190" s="514"/>
      <c r="Q190" s="622"/>
      <c r="R190" s="622"/>
      <c r="S190" s="623"/>
      <c r="T190" s="623"/>
      <c r="U190" s="514"/>
      <c r="V190" s="514"/>
      <c r="W190" s="514"/>
      <c r="X190" s="514"/>
      <c r="Y190" s="514"/>
      <c r="Z190" s="514"/>
      <c r="AA190" s="514"/>
      <c r="AB190" s="624"/>
    </row>
    <row r="191" spans="8:8" ht="16.5" customHeight="1">
      <c r="A191" s="612"/>
      <c r="B191" s="611">
        <v>13.0</v>
      </c>
      <c r="C191" s="500" t="s">
        <v>220</v>
      </c>
      <c r="D191" s="289">
        <v>70.14</v>
      </c>
      <c r="E191" s="622">
        <v>46.0</v>
      </c>
      <c r="F191" s="622">
        <v>20.0</v>
      </c>
      <c r="G191" s="622"/>
      <c r="H191" s="622"/>
      <c r="I191" s="622"/>
      <c r="J191" s="622"/>
      <c r="K191" s="622"/>
      <c r="L191" s="622"/>
      <c r="M191" s="622"/>
      <c r="N191" s="622"/>
      <c r="O191" s="514"/>
      <c r="P191" s="514"/>
      <c r="Q191" s="622"/>
      <c r="R191" s="622"/>
      <c r="S191" s="623"/>
      <c r="T191" s="623"/>
      <c r="U191" s="514"/>
      <c r="V191" s="514"/>
      <c r="W191" s="514"/>
      <c r="X191" s="514"/>
      <c r="Y191" s="514"/>
      <c r="Z191" s="514"/>
      <c r="AA191" s="514"/>
      <c r="AB191" s="624"/>
    </row>
    <row r="192" spans="8:8" ht="16.5" customHeight="1">
      <c r="A192" s="612"/>
      <c r="B192" s="613">
        <v>14.0</v>
      </c>
      <c r="C192" s="539"/>
      <c r="D192" s="614"/>
      <c r="E192" s="630"/>
      <c r="F192" s="630"/>
      <c r="G192" s="631"/>
      <c r="H192" s="631"/>
      <c r="I192" s="630"/>
      <c r="J192" s="630"/>
      <c r="K192" s="630"/>
      <c r="L192" s="630"/>
      <c r="M192" s="630"/>
      <c r="N192" s="630"/>
      <c r="O192" s="631"/>
      <c r="P192" s="631"/>
      <c r="Q192" s="630"/>
      <c r="R192" s="630"/>
      <c r="S192" s="632"/>
      <c r="T192" s="632"/>
      <c r="U192" s="631"/>
      <c r="V192" s="631"/>
      <c r="W192" s="631"/>
      <c r="X192" s="631"/>
      <c r="Y192" s="631"/>
      <c r="Z192" s="631"/>
      <c r="AA192" s="631"/>
      <c r="AB192" s="633"/>
    </row>
    <row r="193" spans="8:8" ht="16.5" customHeight="1">
      <c r="A193" s="612"/>
      <c r="B193" s="615"/>
      <c r="C193" s="506" t="s">
        <v>187</v>
      </c>
      <c r="D193" s="507"/>
      <c r="E193" s="537">
        <f t="shared" si="62" ref="E193:AB193">SUMPRODUCT($D179:$D192,E179:E192)/100000</f>
        <v>0.13658520000000002</v>
      </c>
      <c r="F193" s="537">
        <f t="shared" si="62"/>
        <v>0.09696609999999999</v>
      </c>
      <c r="G193" s="537">
        <f t="shared" si="62"/>
        <v>0.0</v>
      </c>
      <c r="H193" s="537">
        <f t="shared" si="62"/>
        <v>0.0</v>
      </c>
      <c r="I193" s="537">
        <f t="shared" si="62"/>
        <v>0.0</v>
      </c>
      <c r="J193" s="537">
        <f t="shared" si="62"/>
        <v>0.0</v>
      </c>
      <c r="K193" s="537">
        <f t="shared" si="62"/>
        <v>0.0</v>
      </c>
      <c r="L193" s="537">
        <f t="shared" si="62"/>
        <v>0.0</v>
      </c>
      <c r="M193" s="537">
        <f t="shared" si="62"/>
        <v>0.0</v>
      </c>
      <c r="N193" s="537">
        <f t="shared" si="62"/>
        <v>0.0</v>
      </c>
      <c r="O193" s="537">
        <f t="shared" si="62"/>
        <v>0.0</v>
      </c>
      <c r="P193" s="537">
        <f t="shared" si="62"/>
        <v>0.0</v>
      </c>
      <c r="Q193" s="537">
        <f t="shared" si="62"/>
        <v>0.0</v>
      </c>
      <c r="R193" s="537">
        <f t="shared" si="62"/>
        <v>0.0</v>
      </c>
      <c r="S193" s="537">
        <f t="shared" si="62"/>
        <v>0.0</v>
      </c>
      <c r="T193" s="537">
        <f t="shared" si="62"/>
        <v>0.0</v>
      </c>
      <c r="U193" s="537">
        <f t="shared" si="62"/>
        <v>0.0</v>
      </c>
      <c r="V193" s="537">
        <f t="shared" si="62"/>
        <v>0.0</v>
      </c>
      <c r="W193" s="537">
        <f t="shared" si="62"/>
        <v>0.0</v>
      </c>
      <c r="X193" s="537">
        <f t="shared" si="62"/>
        <v>0.0</v>
      </c>
      <c r="Y193" s="537">
        <f t="shared" si="62"/>
        <v>0.0</v>
      </c>
      <c r="Z193" s="537">
        <f t="shared" si="62"/>
        <v>0.0</v>
      </c>
      <c r="AA193" s="537">
        <f t="shared" si="62"/>
        <v>0.0</v>
      </c>
      <c r="AB193" s="538">
        <f t="shared" si="62"/>
        <v>0.0</v>
      </c>
    </row>
    <row r="194" spans="8:8" ht="16.5" customHeight="1">
      <c r="A194" s="612"/>
      <c r="B194" s="616"/>
      <c r="C194" s="511"/>
      <c r="D194" s="512"/>
      <c r="E194" s="540"/>
      <c r="F194" s="540"/>
      <c r="G194" s="540"/>
      <c r="H194" s="540"/>
      <c r="I194" s="540"/>
      <c r="J194" s="540"/>
      <c r="K194" s="540"/>
      <c r="L194" s="540"/>
      <c r="M194" s="540"/>
      <c r="N194" s="540"/>
      <c r="O194" s="540"/>
      <c r="P194" s="540"/>
      <c r="Q194" s="541"/>
      <c r="R194" s="541"/>
      <c r="S194" s="540"/>
      <c r="T194" s="540"/>
      <c r="U194" s="540"/>
      <c r="V194" s="540"/>
      <c r="W194" s="540"/>
      <c r="X194" s="540"/>
      <c r="Y194" s="540"/>
      <c r="Z194" s="540"/>
      <c r="AA194" s="540"/>
      <c r="AB194" s="542"/>
    </row>
    <row r="195" spans="8:8" ht="16.5" customHeight="1">
      <c r="A195" s="612"/>
      <c r="B195" s="609" t="s">
        <v>221</v>
      </c>
      <c r="C195" s="517" t="s">
        <v>165</v>
      </c>
      <c r="D195" s="518"/>
      <c r="E195" s="531" t="s">
        <v>214</v>
      </c>
      <c r="F195" s="532" t="s">
        <v>215</v>
      </c>
      <c r="G195" s="532" t="s">
        <v>214</v>
      </c>
      <c r="H195" s="532" t="s">
        <v>215</v>
      </c>
      <c r="I195" s="532" t="s">
        <v>214</v>
      </c>
      <c r="J195" s="532" t="s">
        <v>215</v>
      </c>
      <c r="K195" s="532" t="s">
        <v>214</v>
      </c>
      <c r="L195" s="532" t="s">
        <v>215</v>
      </c>
      <c r="M195" s="532" t="s">
        <v>214</v>
      </c>
      <c r="N195" s="532" t="s">
        <v>215</v>
      </c>
      <c r="O195" s="532" t="s">
        <v>214</v>
      </c>
      <c r="P195" s="532" t="s">
        <v>215</v>
      </c>
      <c r="Q195" s="532" t="s">
        <v>214</v>
      </c>
      <c r="R195" s="532" t="s">
        <v>215</v>
      </c>
      <c r="S195" s="532" t="s">
        <v>214</v>
      </c>
      <c r="T195" s="532" t="s">
        <v>215</v>
      </c>
      <c r="U195" s="532" t="s">
        <v>214</v>
      </c>
      <c r="V195" s="532" t="s">
        <v>215</v>
      </c>
      <c r="W195" s="532" t="s">
        <v>214</v>
      </c>
      <c r="X195" s="532" t="s">
        <v>215</v>
      </c>
      <c r="Y195" s="532" t="s">
        <v>214</v>
      </c>
      <c r="Z195" s="532" t="s">
        <v>215</v>
      </c>
      <c r="AA195" s="532" t="s">
        <v>214</v>
      </c>
      <c r="AB195" s="533" t="s">
        <v>215</v>
      </c>
    </row>
    <row r="196" spans="8:8" ht="16.5" customHeight="1">
      <c r="A196" s="618"/>
      <c r="B196" s="611"/>
      <c r="C196" s="519" t="s">
        <v>222</v>
      </c>
      <c r="D196" s="534"/>
      <c r="E196" s="521">
        <f t="shared" si="63" ref="E196:AB196">SUMPRODUCT($D$180:$D$181:$D$182,E180:E181:E182)/100000</f>
        <v>0.0</v>
      </c>
      <c r="F196" s="521">
        <f t="shared" si="63"/>
        <v>0.0</v>
      </c>
      <c r="G196" s="521">
        <f t="shared" si="63"/>
        <v>0.0</v>
      </c>
      <c r="H196" s="521">
        <f t="shared" si="63"/>
        <v>0.0</v>
      </c>
      <c r="I196" s="521">
        <f t="shared" si="63"/>
        <v>0.0</v>
      </c>
      <c r="J196" s="521">
        <f t="shared" si="63"/>
        <v>0.0</v>
      </c>
      <c r="K196" s="521">
        <f t="shared" si="63"/>
        <v>0.0</v>
      </c>
      <c r="L196" s="521">
        <f t="shared" si="63"/>
        <v>0.0</v>
      </c>
      <c r="M196" s="521">
        <f t="shared" si="63"/>
        <v>0.0</v>
      </c>
      <c r="N196" s="521">
        <f t="shared" si="63"/>
        <v>0.0</v>
      </c>
      <c r="O196" s="521">
        <f t="shared" si="63"/>
        <v>0.0</v>
      </c>
      <c r="P196" s="521">
        <f t="shared" si="63"/>
        <v>0.0</v>
      </c>
      <c r="Q196" s="521">
        <f t="shared" si="63"/>
        <v>0.0</v>
      </c>
      <c r="R196" s="521">
        <f t="shared" si="63"/>
        <v>0.0</v>
      </c>
      <c r="S196" s="521">
        <f t="shared" si="63"/>
        <v>0.0</v>
      </c>
      <c r="T196" s="521">
        <f t="shared" si="63"/>
        <v>0.0</v>
      </c>
      <c r="U196" s="521">
        <f t="shared" si="63"/>
        <v>0.0</v>
      </c>
      <c r="V196" s="521">
        <f t="shared" si="63"/>
        <v>0.0</v>
      </c>
      <c r="W196" s="521">
        <f t="shared" si="63"/>
        <v>0.0</v>
      </c>
      <c r="X196" s="521">
        <f t="shared" si="63"/>
        <v>0.0</v>
      </c>
      <c r="Y196" s="521">
        <f t="shared" si="63"/>
        <v>0.0</v>
      </c>
      <c r="Z196" s="521">
        <f t="shared" si="63"/>
        <v>0.0</v>
      </c>
      <c r="AA196" s="521">
        <f t="shared" si="63"/>
        <v>0.0</v>
      </c>
      <c r="AB196" s="521">
        <f t="shared" si="63"/>
        <v>0.0</v>
      </c>
    </row>
    <row r="197" spans="8:8" ht="16.5" customHeight="1">
      <c r="A197" s="618"/>
      <c r="B197" s="611"/>
      <c r="C197" s="519" t="s">
        <v>223</v>
      </c>
      <c r="D197" s="522"/>
      <c r="E197" s="523">
        <f t="shared" si="64" ref="E197:AB197">SUMPRODUCT($D$183:$D$184:$D$185:$D$186,E183:E184:E185:E186)/100000</f>
        <v>0.0892398</v>
      </c>
      <c r="F197" s="523">
        <f t="shared" si="64"/>
        <v>0.045764</v>
      </c>
      <c r="G197" s="523">
        <f t="shared" si="64"/>
        <v>0.0</v>
      </c>
      <c r="H197" s="523">
        <f t="shared" si="64"/>
        <v>0.0</v>
      </c>
      <c r="I197" s="523">
        <f t="shared" si="64"/>
        <v>0.0</v>
      </c>
      <c r="J197" s="523">
        <f t="shared" si="64"/>
        <v>0.0</v>
      </c>
      <c r="K197" s="523">
        <f t="shared" si="64"/>
        <v>0.0</v>
      </c>
      <c r="L197" s="523">
        <f t="shared" si="64"/>
        <v>0.0</v>
      </c>
      <c r="M197" s="523">
        <f t="shared" si="64"/>
        <v>0.0</v>
      </c>
      <c r="N197" s="523">
        <f t="shared" si="64"/>
        <v>0.0</v>
      </c>
      <c r="O197" s="523">
        <f t="shared" si="64"/>
        <v>0.0</v>
      </c>
      <c r="P197" s="523">
        <f t="shared" si="64"/>
        <v>0.0</v>
      </c>
      <c r="Q197" s="523">
        <f t="shared" si="64"/>
        <v>0.0</v>
      </c>
      <c r="R197" s="523">
        <f t="shared" si="64"/>
        <v>0.0</v>
      </c>
      <c r="S197" s="523">
        <f t="shared" si="64"/>
        <v>0.0</v>
      </c>
      <c r="T197" s="523">
        <f t="shared" si="64"/>
        <v>0.0</v>
      </c>
      <c r="U197" s="523">
        <f t="shared" si="64"/>
        <v>0.0</v>
      </c>
      <c r="V197" s="523">
        <f t="shared" si="64"/>
        <v>0.0</v>
      </c>
      <c r="W197" s="523">
        <f t="shared" si="64"/>
        <v>0.0</v>
      </c>
      <c r="X197" s="523">
        <f t="shared" si="64"/>
        <v>0.0</v>
      </c>
      <c r="Y197" s="523">
        <f t="shared" si="64"/>
        <v>0.0</v>
      </c>
      <c r="Z197" s="523">
        <f t="shared" si="64"/>
        <v>0.0</v>
      </c>
      <c r="AA197" s="523">
        <f t="shared" si="64"/>
        <v>0.0</v>
      </c>
      <c r="AB197" s="523">
        <f t="shared" si="64"/>
        <v>0.0</v>
      </c>
    </row>
    <row r="198" spans="8:8" ht="16.5" customHeight="1">
      <c r="A198" s="618"/>
      <c r="B198" s="611"/>
      <c r="C198" s="524" t="s">
        <v>224</v>
      </c>
      <c r="D198" s="522"/>
      <c r="E198" s="523">
        <f t="shared" si="65" ref="E198:AB198">SUMPRODUCT($D$187:$D$188:$D$189,E187:E188:E189)/100000</f>
        <v>0.0100068</v>
      </c>
      <c r="F198" s="523">
        <f t="shared" si="65"/>
        <v>0.0225153</v>
      </c>
      <c r="G198" s="523">
        <f t="shared" si="65"/>
        <v>0.0</v>
      </c>
      <c r="H198" s="523">
        <f t="shared" si="65"/>
        <v>0.0</v>
      </c>
      <c r="I198" s="523">
        <f t="shared" si="65"/>
        <v>0.0</v>
      </c>
      <c r="J198" s="523">
        <f t="shared" si="65"/>
        <v>0.0</v>
      </c>
      <c r="K198" s="523">
        <f t="shared" si="65"/>
        <v>0.0</v>
      </c>
      <c r="L198" s="523">
        <f t="shared" si="65"/>
        <v>0.0</v>
      </c>
      <c r="M198" s="523">
        <f t="shared" si="65"/>
        <v>0.0</v>
      </c>
      <c r="N198" s="523">
        <f t="shared" si="65"/>
        <v>0.0</v>
      </c>
      <c r="O198" s="523">
        <f t="shared" si="65"/>
        <v>0.0</v>
      </c>
      <c r="P198" s="523">
        <f t="shared" si="65"/>
        <v>0.0</v>
      </c>
      <c r="Q198" s="523">
        <f t="shared" si="65"/>
        <v>0.0</v>
      </c>
      <c r="R198" s="523">
        <f t="shared" si="65"/>
        <v>0.0</v>
      </c>
      <c r="S198" s="523">
        <f t="shared" si="65"/>
        <v>0.0</v>
      </c>
      <c r="T198" s="523">
        <f t="shared" si="65"/>
        <v>0.0</v>
      </c>
      <c r="U198" s="523">
        <f t="shared" si="65"/>
        <v>0.0</v>
      </c>
      <c r="V198" s="523">
        <f t="shared" si="65"/>
        <v>0.0</v>
      </c>
      <c r="W198" s="523">
        <f t="shared" si="65"/>
        <v>0.0</v>
      </c>
      <c r="X198" s="523">
        <f t="shared" si="65"/>
        <v>0.0</v>
      </c>
      <c r="Y198" s="523">
        <f t="shared" si="65"/>
        <v>0.0</v>
      </c>
      <c r="Z198" s="523">
        <f t="shared" si="65"/>
        <v>0.0</v>
      </c>
      <c r="AA198" s="523">
        <f t="shared" si="65"/>
        <v>0.0</v>
      </c>
      <c r="AB198" s="523">
        <f t="shared" si="65"/>
        <v>0.0</v>
      </c>
    </row>
    <row r="199" spans="8:8" ht="16.5" customHeight="1">
      <c r="A199" s="618"/>
      <c r="B199" s="611"/>
      <c r="C199" s="519" t="s">
        <v>225</v>
      </c>
      <c r="D199" s="522"/>
      <c r="E199" s="523">
        <f t="shared" si="66" ref="E199:AB199">SUMPRODUCT($D$190:$D$191,E190:E191)/100000</f>
        <v>0.0373386</v>
      </c>
      <c r="F199" s="523">
        <f t="shared" si="66"/>
        <v>0.028686800000000002</v>
      </c>
      <c r="G199" s="523">
        <f t="shared" si="66"/>
        <v>0.0</v>
      </c>
      <c r="H199" s="523">
        <f t="shared" si="66"/>
        <v>0.0</v>
      </c>
      <c r="I199" s="523">
        <f t="shared" si="66"/>
        <v>0.0</v>
      </c>
      <c r="J199" s="523">
        <f t="shared" si="66"/>
        <v>0.0</v>
      </c>
      <c r="K199" s="523">
        <f t="shared" si="66"/>
        <v>0.0</v>
      </c>
      <c r="L199" s="523">
        <f t="shared" si="66"/>
        <v>0.0</v>
      </c>
      <c r="M199" s="523">
        <f t="shared" si="66"/>
        <v>0.0</v>
      </c>
      <c r="N199" s="523">
        <f t="shared" si="66"/>
        <v>0.0</v>
      </c>
      <c r="O199" s="523">
        <f t="shared" si="66"/>
        <v>0.0</v>
      </c>
      <c r="P199" s="523">
        <f t="shared" si="66"/>
        <v>0.0</v>
      </c>
      <c r="Q199" s="523">
        <f t="shared" si="66"/>
        <v>0.0</v>
      </c>
      <c r="R199" s="523">
        <f t="shared" si="66"/>
        <v>0.0</v>
      </c>
      <c r="S199" s="523">
        <f t="shared" si="66"/>
        <v>0.0</v>
      </c>
      <c r="T199" s="523">
        <f t="shared" si="66"/>
        <v>0.0</v>
      </c>
      <c r="U199" s="523">
        <f t="shared" si="66"/>
        <v>0.0</v>
      </c>
      <c r="V199" s="523">
        <f t="shared" si="66"/>
        <v>0.0</v>
      </c>
      <c r="W199" s="523">
        <f t="shared" si="66"/>
        <v>0.0</v>
      </c>
      <c r="X199" s="523">
        <f t="shared" si="66"/>
        <v>0.0</v>
      </c>
      <c r="Y199" s="523">
        <f t="shared" si="66"/>
        <v>0.0</v>
      </c>
      <c r="Z199" s="523">
        <f t="shared" si="66"/>
        <v>0.0</v>
      </c>
      <c r="AA199" s="523">
        <f t="shared" si="66"/>
        <v>0.0</v>
      </c>
      <c r="AB199" s="523">
        <f t="shared" si="66"/>
        <v>0.0</v>
      </c>
    </row>
    <row r="200" spans="8:8" ht="16.5" customHeight="1">
      <c r="A200" s="620"/>
      <c r="B200" s="613"/>
      <c r="C200" s="525" t="s">
        <v>187</v>
      </c>
      <c r="D200" s="526"/>
      <c r="E200" s="527">
        <f t="shared" si="67" ref="E200:AB200">SUM(E196:E199)</f>
        <v>0.1365852</v>
      </c>
      <c r="F200" s="528">
        <f t="shared" si="67"/>
        <v>0.0969661</v>
      </c>
      <c r="G200" s="528">
        <f t="shared" si="67"/>
        <v>0.0</v>
      </c>
      <c r="H200" s="528">
        <f t="shared" si="67"/>
        <v>0.0</v>
      </c>
      <c r="I200" s="528">
        <f t="shared" si="67"/>
        <v>0.0</v>
      </c>
      <c r="J200" s="528">
        <f t="shared" si="67"/>
        <v>0.0</v>
      </c>
      <c r="K200" s="528">
        <f t="shared" si="67"/>
        <v>0.0</v>
      </c>
      <c r="L200" s="528">
        <f t="shared" si="67"/>
        <v>0.0</v>
      </c>
      <c r="M200" s="528">
        <f t="shared" si="67"/>
        <v>0.0</v>
      </c>
      <c r="N200" s="528">
        <f t="shared" si="67"/>
        <v>0.0</v>
      </c>
      <c r="O200" s="528">
        <f t="shared" si="67"/>
        <v>0.0</v>
      </c>
      <c r="P200" s="528">
        <f t="shared" si="67"/>
        <v>0.0</v>
      </c>
      <c r="Q200" s="528">
        <f t="shared" si="67"/>
        <v>0.0</v>
      </c>
      <c r="R200" s="528">
        <f t="shared" si="67"/>
        <v>0.0</v>
      </c>
      <c r="S200" s="528">
        <f t="shared" si="67"/>
        <v>0.0</v>
      </c>
      <c r="T200" s="528">
        <f t="shared" si="67"/>
        <v>0.0</v>
      </c>
      <c r="U200" s="528">
        <f t="shared" si="67"/>
        <v>0.0</v>
      </c>
      <c r="V200" s="528">
        <f t="shared" si="67"/>
        <v>0.0</v>
      </c>
      <c r="W200" s="528">
        <f t="shared" si="67"/>
        <v>0.0</v>
      </c>
      <c r="X200" s="528">
        <f t="shared" si="67"/>
        <v>0.0</v>
      </c>
      <c r="Y200" s="528">
        <f t="shared" si="67"/>
        <v>0.0</v>
      </c>
      <c r="Z200" s="528">
        <f t="shared" si="67"/>
        <v>0.0</v>
      </c>
      <c r="AA200" s="528">
        <f t="shared" si="67"/>
        <v>0.0</v>
      </c>
      <c r="AB200" s="529">
        <f t="shared" si="67"/>
        <v>0.0</v>
      </c>
    </row>
    <row r="201" spans="8:8" ht="16.5" customHeight="1">
      <c r="A201" s="535" t="s">
        <v>305</v>
      </c>
      <c r="B201" s="609">
        <v>1.0</v>
      </c>
      <c r="C201" s="497" t="s">
        <v>217</v>
      </c>
      <c r="D201" s="280">
        <v>92.9</v>
      </c>
      <c r="E201" s="622"/>
      <c r="F201" s="622"/>
      <c r="G201" s="622"/>
      <c r="H201" s="622"/>
      <c r="I201" s="622"/>
      <c r="J201" s="622"/>
      <c r="K201" s="622"/>
      <c r="L201" s="622"/>
      <c r="M201" s="622"/>
      <c r="N201" s="622"/>
      <c r="O201" s="514"/>
      <c r="P201" s="514"/>
      <c r="Q201" s="622"/>
      <c r="R201" s="622"/>
      <c r="S201" s="623"/>
      <c r="T201" s="623"/>
      <c r="U201" s="514"/>
      <c r="V201" s="514"/>
      <c r="W201" s="514"/>
      <c r="X201" s="514"/>
      <c r="Y201" s="514"/>
      <c r="Z201" s="514"/>
      <c r="AA201" s="514"/>
      <c r="AB201" s="624"/>
    </row>
    <row r="202" spans="8:8" ht="16.5" customHeight="1">
      <c r="A202" s="535" t="s">
        <v>306</v>
      </c>
      <c r="B202" s="611">
        <v>2.0</v>
      </c>
      <c r="C202" s="500" t="s">
        <v>218</v>
      </c>
      <c r="D202" s="289">
        <v>154.38</v>
      </c>
      <c r="E202" s="622"/>
      <c r="F202" s="622"/>
      <c r="G202" s="514"/>
      <c r="H202" s="514"/>
      <c r="I202" s="622"/>
      <c r="J202" s="622"/>
      <c r="K202" s="622"/>
      <c r="L202" s="622"/>
      <c r="M202" s="622"/>
      <c r="N202" s="622"/>
      <c r="O202" s="514"/>
      <c r="P202" s="514"/>
      <c r="Q202" s="622"/>
      <c r="R202" s="622"/>
      <c r="S202" s="623"/>
      <c r="T202" s="623"/>
      <c r="U202" s="514"/>
      <c r="V202" s="514"/>
      <c r="W202" s="514"/>
      <c r="X202" s="514"/>
      <c r="Y202" s="514"/>
      <c r="Z202" s="514"/>
      <c r="AA202" s="514"/>
      <c r="AB202" s="624"/>
    </row>
    <row r="203" spans="8:8" ht="16.5" customHeight="1">
      <c r="A203" s="626"/>
      <c r="B203" s="611">
        <v>3.0</v>
      </c>
      <c r="C203" s="500" t="s">
        <v>178</v>
      </c>
      <c r="D203" s="289">
        <v>283.73</v>
      </c>
      <c r="E203" s="622">
        <v>12.0</v>
      </c>
      <c r="F203" s="622">
        <v>21.0</v>
      </c>
      <c r="G203" s="622"/>
      <c r="H203" s="622"/>
      <c r="I203" s="622"/>
      <c r="J203" s="622"/>
      <c r="K203" s="622"/>
      <c r="L203" s="622"/>
      <c r="M203" s="622"/>
      <c r="N203" s="622"/>
      <c r="O203" s="514"/>
      <c r="P203" s="514"/>
      <c r="Q203" s="622"/>
      <c r="R203" s="622"/>
      <c r="S203" s="623"/>
      <c r="T203" s="623"/>
      <c r="U203" s="514"/>
      <c r="V203" s="514"/>
      <c r="W203" s="514"/>
      <c r="X203" s="514"/>
      <c r="Y203" s="514"/>
      <c r="Z203" s="514"/>
      <c r="AA203" s="514"/>
      <c r="AB203" s="624"/>
    </row>
    <row r="204" spans="8:8" ht="16.5" customHeight="1">
      <c r="A204" s="612" t="s">
        <v>296</v>
      </c>
      <c r="B204" s="611">
        <v>4.0</v>
      </c>
      <c r="C204" s="500" t="s">
        <v>179</v>
      </c>
      <c r="D204" s="289">
        <v>344.75</v>
      </c>
      <c r="E204" s="622">
        <v>9.0</v>
      </c>
      <c r="F204" s="622">
        <v>27.0</v>
      </c>
      <c r="G204" s="622"/>
      <c r="H204" s="622"/>
      <c r="I204" s="622"/>
      <c r="J204" s="622"/>
      <c r="K204" s="622"/>
      <c r="L204" s="622"/>
      <c r="M204" s="622"/>
      <c r="N204" s="622"/>
      <c r="O204" s="514"/>
      <c r="P204" s="514"/>
      <c r="Q204" s="622"/>
      <c r="R204" s="622"/>
      <c r="S204" s="623"/>
      <c r="T204" s="623"/>
      <c r="U204" s="514"/>
      <c r="V204" s="514"/>
      <c r="W204" s="514"/>
      <c r="X204" s="514"/>
      <c r="Y204" s="514"/>
      <c r="Z204" s="514"/>
      <c r="AA204" s="514"/>
      <c r="AB204" s="624"/>
    </row>
    <row r="205" spans="8:8" ht="16.5" customHeight="1">
      <c r="A205" s="612"/>
      <c r="B205" s="611">
        <v>5.0</v>
      </c>
      <c r="C205" s="500" t="s">
        <v>175</v>
      </c>
      <c r="D205" s="289">
        <v>208.06</v>
      </c>
      <c r="E205" s="622">
        <v>3.0</v>
      </c>
      <c r="F205" s="622">
        <v>22.0</v>
      </c>
      <c r="G205" s="622"/>
      <c r="H205" s="622"/>
      <c r="I205" s="622"/>
      <c r="J205" s="622"/>
      <c r="K205" s="622"/>
      <c r="L205" s="622"/>
      <c r="M205" s="622"/>
      <c r="N205" s="622"/>
      <c r="O205" s="514"/>
      <c r="P205" s="514"/>
      <c r="Q205" s="622"/>
      <c r="R205" s="622"/>
      <c r="S205" s="623"/>
      <c r="T205" s="623"/>
      <c r="U205" s="514"/>
      <c r="V205" s="514"/>
      <c r="W205" s="514"/>
      <c r="X205" s="514"/>
      <c r="Y205" s="514"/>
      <c r="Z205" s="514"/>
      <c r="AA205" s="514"/>
      <c r="AB205" s="624"/>
    </row>
    <row r="206" spans="8:8" ht="16.5" customHeight="1">
      <c r="A206" s="612"/>
      <c r="B206" s="611">
        <v>6.0</v>
      </c>
      <c r="C206" s="500" t="s">
        <v>176</v>
      </c>
      <c r="D206" s="289">
        <v>399.65</v>
      </c>
      <c r="E206" s="622">
        <v>11.0</v>
      </c>
      <c r="F206" s="622">
        <v>27.0</v>
      </c>
      <c r="G206" s="622"/>
      <c r="H206" s="622"/>
      <c r="I206" s="622"/>
      <c r="J206" s="622"/>
      <c r="K206" s="622"/>
      <c r="L206" s="622"/>
      <c r="M206" s="622"/>
      <c r="N206" s="622"/>
      <c r="O206" s="514"/>
      <c r="P206" s="514"/>
      <c r="Q206" s="622"/>
      <c r="R206" s="622"/>
      <c r="S206" s="623"/>
      <c r="T206" s="623"/>
      <c r="U206" s="514"/>
      <c r="V206" s="514"/>
      <c r="W206" s="514"/>
      <c r="X206" s="514"/>
      <c r="Y206" s="514"/>
      <c r="Z206" s="514"/>
      <c r="AA206" s="514"/>
      <c r="AB206" s="624"/>
    </row>
    <row r="207" spans="8:8" ht="16.5" customHeight="1">
      <c r="A207" s="612"/>
      <c r="B207" s="611">
        <v>7.0</v>
      </c>
      <c r="C207" s="500" t="s">
        <v>174</v>
      </c>
      <c r="D207" s="289">
        <v>228.82</v>
      </c>
      <c r="E207" s="622">
        <v>159.0</v>
      </c>
      <c r="F207" s="622">
        <v>136.0</v>
      </c>
      <c r="G207" s="622"/>
      <c r="H207" s="622"/>
      <c r="I207" s="622"/>
      <c r="J207" s="622"/>
      <c r="K207" s="622"/>
      <c r="L207" s="622"/>
      <c r="M207" s="622"/>
      <c r="N207" s="622"/>
      <c r="O207" s="514"/>
      <c r="P207" s="514"/>
      <c r="Q207" s="622"/>
      <c r="R207" s="622"/>
      <c r="S207" s="623"/>
      <c r="T207" s="623"/>
      <c r="U207" s="514"/>
      <c r="V207" s="514"/>
      <c r="W207" s="514"/>
      <c r="X207" s="514"/>
      <c r="Y207" s="514"/>
      <c r="Z207" s="514"/>
      <c r="AA207" s="514"/>
      <c r="AB207" s="624"/>
    </row>
    <row r="208" spans="8:8" ht="16.5" customHeight="1">
      <c r="A208" s="612"/>
      <c r="B208" s="611">
        <v>8.0</v>
      </c>
      <c r="C208" s="500" t="s">
        <v>177</v>
      </c>
      <c r="D208" s="289">
        <v>402.71</v>
      </c>
      <c r="E208" s="622"/>
      <c r="F208" s="622">
        <v>16.0</v>
      </c>
      <c r="G208" s="622"/>
      <c r="H208" s="622"/>
      <c r="I208" s="622"/>
      <c r="J208" s="622"/>
      <c r="K208" s="622"/>
      <c r="L208" s="622"/>
      <c r="M208" s="622"/>
      <c r="N208" s="622"/>
      <c r="O208" s="514"/>
      <c r="P208" s="514"/>
      <c r="Q208" s="622"/>
      <c r="R208" s="622"/>
      <c r="S208" s="623"/>
      <c r="T208" s="623"/>
      <c r="U208" s="514"/>
      <c r="V208" s="514"/>
      <c r="W208" s="514"/>
      <c r="X208" s="514"/>
      <c r="Y208" s="514"/>
      <c r="Z208" s="514"/>
      <c r="AA208" s="514"/>
      <c r="AB208" s="624"/>
    </row>
    <row r="209" spans="8:8" ht="16.5" customHeight="1">
      <c r="A209" s="612"/>
      <c r="B209" s="611">
        <v>9.0</v>
      </c>
      <c r="C209" s="500" t="s">
        <v>172</v>
      </c>
      <c r="D209" s="289">
        <v>250.17</v>
      </c>
      <c r="E209" s="622">
        <v>2.0</v>
      </c>
      <c r="F209" s="622">
        <v>18.0</v>
      </c>
      <c r="G209" s="622"/>
      <c r="H209" s="622"/>
      <c r="I209" s="622"/>
      <c r="J209" s="622"/>
      <c r="K209" s="622"/>
      <c r="L209" s="622"/>
      <c r="M209" s="622"/>
      <c r="N209" s="622"/>
      <c r="O209" s="514"/>
      <c r="P209" s="514"/>
      <c r="Q209" s="622"/>
      <c r="R209" s="622"/>
      <c r="S209" s="623"/>
      <c r="T209" s="623"/>
      <c r="U209" s="514"/>
      <c r="V209" s="514"/>
      <c r="W209" s="514"/>
      <c r="X209" s="514"/>
      <c r="Y209" s="514"/>
      <c r="Z209" s="514"/>
      <c r="AA209" s="514"/>
      <c r="AB209" s="624"/>
    </row>
    <row r="210" spans="8:8" ht="16.5" customHeight="1">
      <c r="A210" s="612"/>
      <c r="B210" s="611">
        <v>10.0</v>
      </c>
      <c r="C210" s="500" t="s">
        <v>173</v>
      </c>
      <c r="D210" s="289">
        <v>250.17</v>
      </c>
      <c r="E210" s="622"/>
      <c r="F210" s="622">
        <v>25.0</v>
      </c>
      <c r="G210" s="622"/>
      <c r="H210" s="622"/>
      <c r="I210" s="622"/>
      <c r="J210" s="622"/>
      <c r="K210" s="622"/>
      <c r="L210" s="622"/>
      <c r="M210" s="622"/>
      <c r="N210" s="627"/>
      <c r="O210" s="514"/>
      <c r="P210" s="514"/>
      <c r="Q210" s="622"/>
      <c r="R210" s="627"/>
      <c r="S210" s="623"/>
      <c r="T210" s="628"/>
      <c r="U210" s="514"/>
      <c r="V210" s="514"/>
      <c r="W210" s="514"/>
      <c r="X210" s="514"/>
      <c r="Y210" s="514"/>
      <c r="Z210" s="514"/>
      <c r="AA210" s="514"/>
      <c r="AB210" s="624"/>
    </row>
    <row r="211" spans="8:8" ht="16.5" customHeight="1">
      <c r="A211" s="612"/>
      <c r="B211" s="611">
        <v>11.0</v>
      </c>
      <c r="C211" s="500" t="s">
        <v>219</v>
      </c>
      <c r="D211" s="289">
        <v>228.82</v>
      </c>
      <c r="E211" s="622"/>
      <c r="F211" s="622"/>
      <c r="G211" s="622"/>
      <c r="H211" s="622"/>
      <c r="I211" s="622"/>
      <c r="J211" s="622"/>
      <c r="K211" s="622"/>
      <c r="L211" s="622"/>
      <c r="M211" s="622"/>
      <c r="N211" s="622"/>
      <c r="O211" s="514"/>
      <c r="P211" s="514"/>
      <c r="Q211" s="622"/>
      <c r="R211" s="622"/>
      <c r="S211" s="623"/>
      <c r="T211" s="623"/>
      <c r="U211" s="514"/>
      <c r="V211" s="514"/>
      <c r="W211" s="514"/>
      <c r="X211" s="514"/>
      <c r="Y211" s="514"/>
      <c r="Z211" s="514"/>
      <c r="AA211" s="514"/>
      <c r="AB211" s="624"/>
    </row>
    <row r="212" spans="8:8" ht="16.5" customHeight="1">
      <c r="A212" s="612"/>
      <c r="B212" s="611">
        <v>12.0</v>
      </c>
      <c r="C212" s="500" t="s">
        <v>181</v>
      </c>
      <c r="D212" s="289">
        <v>56.38</v>
      </c>
      <c r="E212" s="622">
        <v>1.0</v>
      </c>
      <c r="F212" s="622">
        <v>6.0</v>
      </c>
      <c r="G212" s="622"/>
      <c r="H212" s="622"/>
      <c r="I212" s="622"/>
      <c r="J212" s="622"/>
      <c r="K212" s="622"/>
      <c r="L212" s="622"/>
      <c r="M212" s="622"/>
      <c r="N212" s="622"/>
      <c r="O212" s="514"/>
      <c r="P212" s="514"/>
      <c r="Q212" s="622"/>
      <c r="R212" s="622"/>
      <c r="S212" s="623"/>
      <c r="T212" s="623"/>
      <c r="U212" s="514"/>
      <c r="V212" s="514"/>
      <c r="W212" s="514"/>
      <c r="X212" s="514"/>
      <c r="Y212" s="514"/>
      <c r="Z212" s="514"/>
      <c r="AA212" s="514"/>
      <c r="AB212" s="624"/>
    </row>
    <row r="213" spans="8:8" ht="16.5" customHeight="1">
      <c r="A213" s="612"/>
      <c r="B213" s="611">
        <v>13.0</v>
      </c>
      <c r="C213" s="500" t="s">
        <v>220</v>
      </c>
      <c r="D213" s="289">
        <v>70.14</v>
      </c>
      <c r="E213" s="622">
        <v>21.0</v>
      </c>
      <c r="F213" s="622">
        <v>42.0</v>
      </c>
      <c r="G213" s="622"/>
      <c r="H213" s="622"/>
      <c r="I213" s="622"/>
      <c r="J213" s="622"/>
      <c r="K213" s="622"/>
      <c r="L213" s="622"/>
      <c r="M213" s="622"/>
      <c r="N213" s="622"/>
      <c r="O213" s="514"/>
      <c r="P213" s="514"/>
      <c r="Q213" s="622"/>
      <c r="R213" s="622"/>
      <c r="S213" s="623"/>
      <c r="T213" s="623"/>
      <c r="U213" s="514"/>
      <c r="V213" s="514"/>
      <c r="W213" s="514"/>
      <c r="X213" s="514"/>
      <c r="Y213" s="514"/>
      <c r="Z213" s="514"/>
      <c r="AA213" s="514"/>
      <c r="AB213" s="624"/>
    </row>
    <row r="214" spans="8:8" ht="16.5" customHeight="1">
      <c r="A214" s="612"/>
      <c r="B214" s="613">
        <v>14.0</v>
      </c>
      <c r="C214" s="539"/>
      <c r="D214" s="614"/>
      <c r="E214" s="630"/>
      <c r="F214" s="630"/>
      <c r="G214" s="631"/>
      <c r="H214" s="631"/>
      <c r="I214" s="630"/>
      <c r="J214" s="630"/>
      <c r="K214" s="630"/>
      <c r="L214" s="630"/>
      <c r="M214" s="630"/>
      <c r="N214" s="630"/>
      <c r="O214" s="631"/>
      <c r="P214" s="631"/>
      <c r="Q214" s="630"/>
      <c r="R214" s="630"/>
      <c r="S214" s="632"/>
      <c r="T214" s="632"/>
      <c r="U214" s="631"/>
      <c r="V214" s="631"/>
      <c r="W214" s="631"/>
      <c r="X214" s="631"/>
      <c r="Y214" s="631"/>
      <c r="Z214" s="631"/>
      <c r="AA214" s="631"/>
      <c r="AB214" s="633"/>
    </row>
    <row r="215" spans="8:8" ht="16.5" customHeight="1">
      <c r="A215" s="612"/>
      <c r="B215" s="615"/>
      <c r="C215" s="506" t="s">
        <v>187</v>
      </c>
      <c r="D215" s="507"/>
      <c r="E215" s="537">
        <f t="shared" si="68" ref="E215:AB215">SUMPRODUCT($D201:$D214,E201:E214)/100000</f>
        <v>0.4993988</v>
      </c>
      <c r="F215" s="537">
        <f t="shared" si="68"/>
        <v>0.822388</v>
      </c>
      <c r="G215" s="537">
        <f t="shared" si="68"/>
        <v>0.0</v>
      </c>
      <c r="H215" s="537">
        <f t="shared" si="68"/>
        <v>0.0</v>
      </c>
      <c r="I215" s="537">
        <f t="shared" si="68"/>
        <v>0.0</v>
      </c>
      <c r="J215" s="537">
        <f t="shared" si="68"/>
        <v>0.0</v>
      </c>
      <c r="K215" s="537">
        <f t="shared" si="68"/>
        <v>0.0</v>
      </c>
      <c r="L215" s="537">
        <f t="shared" si="68"/>
        <v>0.0</v>
      </c>
      <c r="M215" s="537">
        <f t="shared" si="68"/>
        <v>0.0</v>
      </c>
      <c r="N215" s="537">
        <f t="shared" si="68"/>
        <v>0.0</v>
      </c>
      <c r="O215" s="537">
        <f t="shared" si="68"/>
        <v>0.0</v>
      </c>
      <c r="P215" s="537">
        <f t="shared" si="68"/>
        <v>0.0</v>
      </c>
      <c r="Q215" s="537">
        <f t="shared" si="68"/>
        <v>0.0</v>
      </c>
      <c r="R215" s="537">
        <f t="shared" si="68"/>
        <v>0.0</v>
      </c>
      <c r="S215" s="537">
        <f t="shared" si="68"/>
        <v>0.0</v>
      </c>
      <c r="T215" s="537">
        <f t="shared" si="68"/>
        <v>0.0</v>
      </c>
      <c r="U215" s="537">
        <f t="shared" si="68"/>
        <v>0.0</v>
      </c>
      <c r="V215" s="537">
        <f t="shared" si="68"/>
        <v>0.0</v>
      </c>
      <c r="W215" s="537">
        <f t="shared" si="68"/>
        <v>0.0</v>
      </c>
      <c r="X215" s="537">
        <f t="shared" si="68"/>
        <v>0.0</v>
      </c>
      <c r="Y215" s="537">
        <f t="shared" si="68"/>
        <v>0.0</v>
      </c>
      <c r="Z215" s="537">
        <f t="shared" si="68"/>
        <v>0.0</v>
      </c>
      <c r="AA215" s="537">
        <f t="shared" si="68"/>
        <v>0.0</v>
      </c>
      <c r="AB215" s="538">
        <f t="shared" si="68"/>
        <v>0.0</v>
      </c>
    </row>
    <row r="216" spans="8:8" ht="16.5" customHeight="1">
      <c r="A216" s="612"/>
      <c r="B216" s="616"/>
      <c r="C216" s="511"/>
      <c r="D216" s="512"/>
      <c r="E216" s="540"/>
      <c r="F216" s="540"/>
      <c r="G216" s="540"/>
      <c r="H216" s="540"/>
      <c r="I216" s="540"/>
      <c r="J216" s="540"/>
      <c r="K216" s="540"/>
      <c r="L216" s="540"/>
      <c r="M216" s="540"/>
      <c r="N216" s="540"/>
      <c r="O216" s="540"/>
      <c r="P216" s="540"/>
      <c r="Q216" s="541"/>
      <c r="R216" s="541"/>
      <c r="S216" s="540"/>
      <c r="T216" s="540"/>
      <c r="U216" s="540"/>
      <c r="V216" s="540"/>
      <c r="W216" s="540"/>
      <c r="X216" s="540"/>
      <c r="Y216" s="540"/>
      <c r="Z216" s="540"/>
      <c r="AA216" s="540"/>
      <c r="AB216" s="542"/>
    </row>
    <row r="217" spans="8:8" ht="16.5" customHeight="1">
      <c r="A217" s="612"/>
      <c r="B217" s="609" t="s">
        <v>221</v>
      </c>
      <c r="C217" s="517" t="s">
        <v>165</v>
      </c>
      <c r="D217" s="518"/>
      <c r="E217" s="531" t="s">
        <v>214</v>
      </c>
      <c r="F217" s="532" t="s">
        <v>215</v>
      </c>
      <c r="G217" s="532" t="s">
        <v>214</v>
      </c>
      <c r="H217" s="532" t="s">
        <v>215</v>
      </c>
      <c r="I217" s="532" t="s">
        <v>214</v>
      </c>
      <c r="J217" s="532" t="s">
        <v>215</v>
      </c>
      <c r="K217" s="532" t="s">
        <v>214</v>
      </c>
      <c r="L217" s="532" t="s">
        <v>215</v>
      </c>
      <c r="M217" s="532" t="s">
        <v>214</v>
      </c>
      <c r="N217" s="532" t="s">
        <v>215</v>
      </c>
      <c r="O217" s="532" t="s">
        <v>214</v>
      </c>
      <c r="P217" s="532" t="s">
        <v>215</v>
      </c>
      <c r="Q217" s="532" t="s">
        <v>214</v>
      </c>
      <c r="R217" s="532" t="s">
        <v>215</v>
      </c>
      <c r="S217" s="532" t="s">
        <v>214</v>
      </c>
      <c r="T217" s="532" t="s">
        <v>215</v>
      </c>
      <c r="U217" s="532" t="s">
        <v>214</v>
      </c>
      <c r="V217" s="532" t="s">
        <v>215</v>
      </c>
      <c r="W217" s="532" t="s">
        <v>214</v>
      </c>
      <c r="X217" s="532" t="s">
        <v>215</v>
      </c>
      <c r="Y217" s="532" t="s">
        <v>214</v>
      </c>
      <c r="Z217" s="532" t="s">
        <v>215</v>
      </c>
      <c r="AA217" s="532" t="s">
        <v>214</v>
      </c>
      <c r="AB217" s="533" t="s">
        <v>215</v>
      </c>
    </row>
    <row r="218" spans="8:8" ht="16.5" customHeight="1">
      <c r="A218" s="618"/>
      <c r="B218" s="611"/>
      <c r="C218" s="519" t="s">
        <v>222</v>
      </c>
      <c r="D218" s="534"/>
      <c r="E218" s="521">
        <f t="shared" si="69" ref="E218:AB218">SUMPRODUCT($D$202:$D$203:$D$204,E202:E203:E204)/100000</f>
        <v>0.0650751</v>
      </c>
      <c r="F218" s="521">
        <f t="shared" si="69"/>
        <v>0.1526658</v>
      </c>
      <c r="G218" s="521">
        <f t="shared" si="69"/>
        <v>0.0</v>
      </c>
      <c r="H218" s="521">
        <f t="shared" si="69"/>
        <v>0.0</v>
      </c>
      <c r="I218" s="521">
        <f t="shared" si="69"/>
        <v>0.0</v>
      </c>
      <c r="J218" s="521">
        <f t="shared" si="69"/>
        <v>0.0</v>
      </c>
      <c r="K218" s="521">
        <f t="shared" si="69"/>
        <v>0.0</v>
      </c>
      <c r="L218" s="521">
        <f t="shared" si="69"/>
        <v>0.0</v>
      </c>
      <c r="M218" s="521">
        <f t="shared" si="69"/>
        <v>0.0</v>
      </c>
      <c r="N218" s="521">
        <f t="shared" si="69"/>
        <v>0.0</v>
      </c>
      <c r="O218" s="521">
        <f t="shared" si="69"/>
        <v>0.0</v>
      </c>
      <c r="P218" s="521">
        <f t="shared" si="69"/>
        <v>0.0</v>
      </c>
      <c r="Q218" s="521">
        <f t="shared" si="69"/>
        <v>0.0</v>
      </c>
      <c r="R218" s="521">
        <f t="shared" si="69"/>
        <v>0.0</v>
      </c>
      <c r="S218" s="521">
        <f t="shared" si="69"/>
        <v>0.0</v>
      </c>
      <c r="T218" s="521">
        <f t="shared" si="69"/>
        <v>0.0</v>
      </c>
      <c r="U218" s="521">
        <f t="shared" si="69"/>
        <v>0.0</v>
      </c>
      <c r="V218" s="521">
        <f t="shared" si="69"/>
        <v>0.0</v>
      </c>
      <c r="W218" s="521">
        <f t="shared" si="69"/>
        <v>0.0</v>
      </c>
      <c r="X218" s="521">
        <f t="shared" si="69"/>
        <v>0.0</v>
      </c>
      <c r="Y218" s="521">
        <f t="shared" si="69"/>
        <v>0.0</v>
      </c>
      <c r="Z218" s="521">
        <f t="shared" si="69"/>
        <v>0.0</v>
      </c>
      <c r="AA218" s="521">
        <f t="shared" si="69"/>
        <v>0.0</v>
      </c>
      <c r="AB218" s="521">
        <f t="shared" si="69"/>
        <v>0.0</v>
      </c>
    </row>
    <row r="219" spans="8:8" ht="16.5" customHeight="1">
      <c r="A219" s="618"/>
      <c r="B219" s="611"/>
      <c r="C219" s="519" t="s">
        <v>223</v>
      </c>
      <c r="D219" s="522"/>
      <c r="E219" s="523">
        <f t="shared" si="70" ref="E219:AB219">SUMPRODUCT($D$205:$D$206:$D$207:$D$208,E205:E206:E207:E208)/100000</f>
        <v>0.4140271</v>
      </c>
      <c r="F219" s="523">
        <f t="shared" si="70"/>
        <v>0.5293075</v>
      </c>
      <c r="G219" s="523">
        <f t="shared" si="70"/>
        <v>0.0</v>
      </c>
      <c r="H219" s="523">
        <f t="shared" si="70"/>
        <v>0.0</v>
      </c>
      <c r="I219" s="523">
        <f t="shared" si="70"/>
        <v>0.0</v>
      </c>
      <c r="J219" s="523">
        <f t="shared" si="70"/>
        <v>0.0</v>
      </c>
      <c r="K219" s="523">
        <f t="shared" si="70"/>
        <v>0.0</v>
      </c>
      <c r="L219" s="523">
        <f t="shared" si="70"/>
        <v>0.0</v>
      </c>
      <c r="M219" s="523">
        <f t="shared" si="70"/>
        <v>0.0</v>
      </c>
      <c r="N219" s="523">
        <f t="shared" si="70"/>
        <v>0.0</v>
      </c>
      <c r="O219" s="523">
        <f t="shared" si="70"/>
        <v>0.0</v>
      </c>
      <c r="P219" s="523">
        <f t="shared" si="70"/>
        <v>0.0</v>
      </c>
      <c r="Q219" s="523">
        <f t="shared" si="70"/>
        <v>0.0</v>
      </c>
      <c r="R219" s="523">
        <f t="shared" si="70"/>
        <v>0.0</v>
      </c>
      <c r="S219" s="523">
        <f t="shared" si="70"/>
        <v>0.0</v>
      </c>
      <c r="T219" s="523">
        <f t="shared" si="70"/>
        <v>0.0</v>
      </c>
      <c r="U219" s="523">
        <f t="shared" si="70"/>
        <v>0.0</v>
      </c>
      <c r="V219" s="523">
        <f t="shared" si="70"/>
        <v>0.0</v>
      </c>
      <c r="W219" s="523">
        <f t="shared" si="70"/>
        <v>0.0</v>
      </c>
      <c r="X219" s="523">
        <f t="shared" si="70"/>
        <v>0.0</v>
      </c>
      <c r="Y219" s="523">
        <f t="shared" si="70"/>
        <v>0.0</v>
      </c>
      <c r="Z219" s="523">
        <f t="shared" si="70"/>
        <v>0.0</v>
      </c>
      <c r="AA219" s="523">
        <f t="shared" si="70"/>
        <v>0.0</v>
      </c>
      <c r="AB219" s="523">
        <f t="shared" si="70"/>
        <v>0.0</v>
      </c>
    </row>
    <row r="220" spans="8:8" ht="16.5" customHeight="1">
      <c r="A220" s="618"/>
      <c r="B220" s="611"/>
      <c r="C220" s="524" t="s">
        <v>224</v>
      </c>
      <c r="D220" s="522"/>
      <c r="E220" s="523">
        <f t="shared" si="71" ref="E220:AB220">SUMPRODUCT($D$209:$D$210:$D$211,E209:E210:E211)/100000</f>
        <v>0.0050034</v>
      </c>
      <c r="F220" s="523">
        <f t="shared" si="71"/>
        <v>0.10757309999999999</v>
      </c>
      <c r="G220" s="523">
        <f t="shared" si="71"/>
        <v>0.0</v>
      </c>
      <c r="H220" s="523">
        <f t="shared" si="71"/>
        <v>0.0</v>
      </c>
      <c r="I220" s="523">
        <f t="shared" si="71"/>
        <v>0.0</v>
      </c>
      <c r="J220" s="523">
        <f t="shared" si="71"/>
        <v>0.0</v>
      </c>
      <c r="K220" s="523">
        <f t="shared" si="71"/>
        <v>0.0</v>
      </c>
      <c r="L220" s="523">
        <f t="shared" si="71"/>
        <v>0.0</v>
      </c>
      <c r="M220" s="523">
        <f t="shared" si="71"/>
        <v>0.0</v>
      </c>
      <c r="N220" s="523">
        <f t="shared" si="71"/>
        <v>0.0</v>
      </c>
      <c r="O220" s="523">
        <f t="shared" si="71"/>
        <v>0.0</v>
      </c>
      <c r="P220" s="523">
        <f t="shared" si="71"/>
        <v>0.0</v>
      </c>
      <c r="Q220" s="523">
        <f t="shared" si="71"/>
        <v>0.0</v>
      </c>
      <c r="R220" s="523">
        <f t="shared" si="71"/>
        <v>0.0</v>
      </c>
      <c r="S220" s="523">
        <f t="shared" si="71"/>
        <v>0.0</v>
      </c>
      <c r="T220" s="523">
        <f t="shared" si="71"/>
        <v>0.0</v>
      </c>
      <c r="U220" s="523">
        <f t="shared" si="71"/>
        <v>0.0</v>
      </c>
      <c r="V220" s="523">
        <f t="shared" si="71"/>
        <v>0.0</v>
      </c>
      <c r="W220" s="523">
        <f t="shared" si="71"/>
        <v>0.0</v>
      </c>
      <c r="X220" s="523">
        <f t="shared" si="71"/>
        <v>0.0</v>
      </c>
      <c r="Y220" s="523">
        <f t="shared" si="71"/>
        <v>0.0</v>
      </c>
      <c r="Z220" s="523">
        <f t="shared" si="71"/>
        <v>0.0</v>
      </c>
      <c r="AA220" s="523">
        <f t="shared" si="71"/>
        <v>0.0</v>
      </c>
      <c r="AB220" s="523">
        <f t="shared" si="71"/>
        <v>0.0</v>
      </c>
    </row>
    <row r="221" spans="8:8" ht="16.5" customHeight="1">
      <c r="A221" s="618"/>
      <c r="B221" s="611"/>
      <c r="C221" s="519" t="s">
        <v>225</v>
      </c>
      <c r="D221" s="522"/>
      <c r="E221" s="523">
        <f t="shared" si="72" ref="E221:AB221">SUMPRODUCT($D$212:$D$213,E212:E213)/100000</f>
        <v>0.015293200000000002</v>
      </c>
      <c r="F221" s="523">
        <f t="shared" si="72"/>
        <v>0.032841600000000006</v>
      </c>
      <c r="G221" s="523">
        <f t="shared" si="72"/>
        <v>0.0</v>
      </c>
      <c r="H221" s="523">
        <f t="shared" si="72"/>
        <v>0.0</v>
      </c>
      <c r="I221" s="523">
        <f t="shared" si="72"/>
        <v>0.0</v>
      </c>
      <c r="J221" s="523">
        <f t="shared" si="72"/>
        <v>0.0</v>
      </c>
      <c r="K221" s="523">
        <f t="shared" si="72"/>
        <v>0.0</v>
      </c>
      <c r="L221" s="523">
        <f t="shared" si="72"/>
        <v>0.0</v>
      </c>
      <c r="M221" s="523">
        <f t="shared" si="72"/>
        <v>0.0</v>
      </c>
      <c r="N221" s="523">
        <f t="shared" si="72"/>
        <v>0.0</v>
      </c>
      <c r="O221" s="523">
        <f t="shared" si="72"/>
        <v>0.0</v>
      </c>
      <c r="P221" s="523">
        <f t="shared" si="72"/>
        <v>0.0</v>
      </c>
      <c r="Q221" s="523">
        <f t="shared" si="72"/>
        <v>0.0</v>
      </c>
      <c r="R221" s="523">
        <f t="shared" si="72"/>
        <v>0.0</v>
      </c>
      <c r="S221" s="523">
        <f t="shared" si="72"/>
        <v>0.0</v>
      </c>
      <c r="T221" s="523">
        <f t="shared" si="72"/>
        <v>0.0</v>
      </c>
      <c r="U221" s="523">
        <f t="shared" si="72"/>
        <v>0.0</v>
      </c>
      <c r="V221" s="523">
        <f t="shared" si="72"/>
        <v>0.0</v>
      </c>
      <c r="W221" s="523">
        <f t="shared" si="72"/>
        <v>0.0</v>
      </c>
      <c r="X221" s="523">
        <f t="shared" si="72"/>
        <v>0.0</v>
      </c>
      <c r="Y221" s="523">
        <f t="shared" si="72"/>
        <v>0.0</v>
      </c>
      <c r="Z221" s="523">
        <f t="shared" si="72"/>
        <v>0.0</v>
      </c>
      <c r="AA221" s="523">
        <f t="shared" si="72"/>
        <v>0.0</v>
      </c>
      <c r="AB221" s="523">
        <f t="shared" si="72"/>
        <v>0.0</v>
      </c>
    </row>
    <row r="222" spans="8:8" ht="16.5" customHeight="1">
      <c r="A222" s="620"/>
      <c r="B222" s="613"/>
      <c r="C222" s="525" t="s">
        <v>187</v>
      </c>
      <c r="D222" s="526"/>
      <c r="E222" s="527">
        <f t="shared" si="73" ref="E222:AB222">SUM(E218:E221)</f>
        <v>0.4993988</v>
      </c>
      <c r="F222" s="528">
        <f t="shared" si="73"/>
        <v>0.822388</v>
      </c>
      <c r="G222" s="528">
        <f t="shared" si="73"/>
        <v>0.0</v>
      </c>
      <c r="H222" s="528">
        <f t="shared" si="73"/>
        <v>0.0</v>
      </c>
      <c r="I222" s="528">
        <f t="shared" si="73"/>
        <v>0.0</v>
      </c>
      <c r="J222" s="528">
        <f t="shared" si="73"/>
        <v>0.0</v>
      </c>
      <c r="K222" s="528">
        <f t="shared" si="73"/>
        <v>0.0</v>
      </c>
      <c r="L222" s="528">
        <f t="shared" si="73"/>
        <v>0.0</v>
      </c>
      <c r="M222" s="528">
        <f t="shared" si="73"/>
        <v>0.0</v>
      </c>
      <c r="N222" s="528">
        <f t="shared" si="73"/>
        <v>0.0</v>
      </c>
      <c r="O222" s="528">
        <f t="shared" si="73"/>
        <v>0.0</v>
      </c>
      <c r="P222" s="528">
        <f t="shared" si="73"/>
        <v>0.0</v>
      </c>
      <c r="Q222" s="528">
        <f t="shared" si="73"/>
        <v>0.0</v>
      </c>
      <c r="R222" s="528">
        <f t="shared" si="73"/>
        <v>0.0</v>
      </c>
      <c r="S222" s="528">
        <f t="shared" si="73"/>
        <v>0.0</v>
      </c>
      <c r="T222" s="528">
        <f t="shared" si="73"/>
        <v>0.0</v>
      </c>
      <c r="U222" s="528">
        <f t="shared" si="73"/>
        <v>0.0</v>
      </c>
      <c r="V222" s="528">
        <f t="shared" si="73"/>
        <v>0.0</v>
      </c>
      <c r="W222" s="528">
        <f t="shared" si="73"/>
        <v>0.0</v>
      </c>
      <c r="X222" s="528">
        <f t="shared" si="73"/>
        <v>0.0</v>
      </c>
      <c r="Y222" s="528">
        <f t="shared" si="73"/>
        <v>0.0</v>
      </c>
      <c r="Z222" s="528">
        <f t="shared" si="73"/>
        <v>0.0</v>
      </c>
      <c r="AA222" s="528">
        <f t="shared" si="73"/>
        <v>0.0</v>
      </c>
      <c r="AB222" s="529">
        <f t="shared" si="73"/>
        <v>0.0</v>
      </c>
    </row>
    <row r="223" spans="8:8" ht="16.5" customHeight="1">
      <c r="A223" s="535" t="s">
        <v>307</v>
      </c>
      <c r="B223" s="609">
        <v>1.0</v>
      </c>
      <c r="C223" s="497" t="s">
        <v>217</v>
      </c>
      <c r="D223" s="280">
        <v>92.9</v>
      </c>
      <c r="E223" s="622"/>
      <c r="F223" s="622"/>
      <c r="G223" s="622"/>
      <c r="H223" s="622"/>
      <c r="I223" s="622"/>
      <c r="J223" s="622"/>
      <c r="K223" s="622"/>
      <c r="L223" s="622"/>
      <c r="M223" s="622"/>
      <c r="N223" s="622"/>
      <c r="O223" s="514"/>
      <c r="P223" s="514"/>
      <c r="Q223" s="622"/>
      <c r="R223" s="622"/>
      <c r="S223" s="623"/>
      <c r="T223" s="623"/>
      <c r="U223" s="514"/>
      <c r="V223" s="514"/>
      <c r="W223" s="514"/>
      <c r="X223" s="514"/>
      <c r="Y223" s="514"/>
      <c r="Z223" s="514"/>
      <c r="AA223" s="514"/>
      <c r="AB223" s="624"/>
    </row>
    <row r="224" spans="8:8" ht="16.5" customHeight="1">
      <c r="A224" s="535" t="s">
        <v>110</v>
      </c>
      <c r="B224" s="611">
        <v>2.0</v>
      </c>
      <c r="C224" s="500" t="s">
        <v>218</v>
      </c>
      <c r="D224" s="289">
        <v>154.38</v>
      </c>
      <c r="E224" s="622"/>
      <c r="F224" s="622"/>
      <c r="G224" s="514"/>
      <c r="H224" s="514"/>
      <c r="I224" s="622"/>
      <c r="J224" s="622"/>
      <c r="K224" s="622"/>
      <c r="L224" s="622"/>
      <c r="M224" s="622"/>
      <c r="N224" s="622"/>
      <c r="O224" s="514"/>
      <c r="P224" s="514"/>
      <c r="Q224" s="622"/>
      <c r="R224" s="622"/>
      <c r="S224" s="623"/>
      <c r="T224" s="623"/>
      <c r="U224" s="514"/>
      <c r="V224" s="514"/>
      <c r="W224" s="514"/>
      <c r="X224" s="514"/>
      <c r="Y224" s="514"/>
      <c r="Z224" s="514"/>
      <c r="AA224" s="514"/>
      <c r="AB224" s="624"/>
    </row>
    <row r="225" spans="8:8" ht="16.5" customHeight="1">
      <c r="A225" s="626"/>
      <c r="B225" s="611">
        <v>3.0</v>
      </c>
      <c r="C225" s="500" t="s">
        <v>178</v>
      </c>
      <c r="D225" s="289">
        <v>283.73</v>
      </c>
      <c r="E225" s="622">
        <v>14.0</v>
      </c>
      <c r="F225" s="622">
        <v>12.0</v>
      </c>
      <c r="G225" s="622"/>
      <c r="H225" s="622"/>
      <c r="I225" s="622"/>
      <c r="J225" s="622"/>
      <c r="K225" s="622"/>
      <c r="L225" s="622"/>
      <c r="M225" s="622"/>
      <c r="N225" s="622"/>
      <c r="O225" s="514"/>
      <c r="P225" s="514"/>
      <c r="Q225" s="622"/>
      <c r="R225" s="622"/>
      <c r="S225" s="623"/>
      <c r="T225" s="623"/>
      <c r="U225" s="514"/>
      <c r="V225" s="514"/>
      <c r="W225" s="514"/>
      <c r="X225" s="514"/>
      <c r="Y225" s="514"/>
      <c r="Z225" s="514"/>
      <c r="AA225" s="514"/>
      <c r="AB225" s="624"/>
    </row>
    <row r="226" spans="8:8" ht="16.5" customHeight="1">
      <c r="A226" s="612"/>
      <c r="B226" s="611">
        <v>4.0</v>
      </c>
      <c r="C226" s="500" t="s">
        <v>179</v>
      </c>
      <c r="D226" s="289">
        <v>344.75</v>
      </c>
      <c r="E226" s="622"/>
      <c r="F226" s="622"/>
      <c r="G226" s="622"/>
      <c r="H226" s="622"/>
      <c r="I226" s="622"/>
      <c r="J226" s="622"/>
      <c r="K226" s="622"/>
      <c r="L226" s="622"/>
      <c r="M226" s="622"/>
      <c r="N226" s="622"/>
      <c r="O226" s="514"/>
      <c r="P226" s="514"/>
      <c r="Q226" s="622"/>
      <c r="R226" s="622"/>
      <c r="S226" s="623"/>
      <c r="T226" s="623"/>
      <c r="U226" s="514"/>
      <c r="V226" s="514"/>
      <c r="W226" s="514"/>
      <c r="X226" s="514"/>
      <c r="Y226" s="514"/>
      <c r="Z226" s="514"/>
      <c r="AA226" s="514"/>
      <c r="AB226" s="624"/>
    </row>
    <row r="227" spans="8:8" ht="16.5" customHeight="1">
      <c r="A227" s="612" t="s">
        <v>296</v>
      </c>
      <c r="B227" s="611">
        <v>5.0</v>
      </c>
      <c r="C227" s="500" t="s">
        <v>175</v>
      </c>
      <c r="D227" s="289">
        <v>208.06</v>
      </c>
      <c r="E227" s="622">
        <v>1.0</v>
      </c>
      <c r="F227" s="622">
        <v>13.0</v>
      </c>
      <c r="G227" s="622"/>
      <c r="H227" s="622"/>
      <c r="I227" s="622"/>
      <c r="J227" s="622"/>
      <c r="K227" s="622"/>
      <c r="L227" s="622"/>
      <c r="M227" s="622"/>
      <c r="N227" s="622"/>
      <c r="O227" s="514"/>
      <c r="P227" s="514"/>
      <c r="Q227" s="622"/>
      <c r="R227" s="622"/>
      <c r="S227" s="623"/>
      <c r="T227" s="623"/>
      <c r="U227" s="514"/>
      <c r="V227" s="514"/>
      <c r="W227" s="514"/>
      <c r="X227" s="514"/>
      <c r="Y227" s="514"/>
      <c r="Z227" s="514"/>
      <c r="AA227" s="514"/>
      <c r="AB227" s="624"/>
    </row>
    <row r="228" spans="8:8" ht="16.5" customHeight="1">
      <c r="A228" s="612"/>
      <c r="B228" s="611">
        <v>6.0</v>
      </c>
      <c r="C228" s="500" t="s">
        <v>176</v>
      </c>
      <c r="D228" s="289">
        <v>399.65</v>
      </c>
      <c r="E228" s="622">
        <v>22.0</v>
      </c>
      <c r="F228" s="622">
        <v>26.0</v>
      </c>
      <c r="G228" s="622"/>
      <c r="H228" s="622"/>
      <c r="I228" s="622"/>
      <c r="J228" s="622"/>
      <c r="K228" s="622"/>
      <c r="L228" s="622"/>
      <c r="M228" s="622"/>
      <c r="N228" s="622"/>
      <c r="O228" s="514"/>
      <c r="P228" s="514"/>
      <c r="Q228" s="622"/>
      <c r="R228" s="622"/>
      <c r="S228" s="623"/>
      <c r="T228" s="623"/>
      <c r="U228" s="514"/>
      <c r="V228" s="514"/>
      <c r="W228" s="514"/>
      <c r="X228" s="514"/>
      <c r="Y228" s="514"/>
      <c r="Z228" s="514"/>
      <c r="AA228" s="514"/>
      <c r="AB228" s="624"/>
    </row>
    <row r="229" spans="8:8" ht="16.5" customHeight="1">
      <c r="A229" s="612"/>
      <c r="B229" s="611">
        <v>7.0</v>
      </c>
      <c r="C229" s="500" t="s">
        <v>174</v>
      </c>
      <c r="D229" s="289">
        <v>228.82</v>
      </c>
      <c r="E229" s="622">
        <v>25.0</v>
      </c>
      <c r="F229" s="622">
        <v>20.0</v>
      </c>
      <c r="G229" s="622"/>
      <c r="H229" s="622"/>
      <c r="I229" s="622"/>
      <c r="J229" s="622"/>
      <c r="K229" s="622"/>
      <c r="L229" s="622"/>
      <c r="M229" s="622"/>
      <c r="N229" s="622"/>
      <c r="O229" s="514"/>
      <c r="P229" s="514"/>
      <c r="Q229" s="622"/>
      <c r="R229" s="622"/>
      <c r="S229" s="623"/>
      <c r="T229" s="623"/>
      <c r="U229" s="514"/>
      <c r="V229" s="514"/>
      <c r="W229" s="514"/>
      <c r="X229" s="514"/>
      <c r="Y229" s="514"/>
      <c r="Z229" s="514"/>
      <c r="AA229" s="514"/>
      <c r="AB229" s="624"/>
    </row>
    <row r="230" spans="8:8" ht="16.5" customHeight="1">
      <c r="A230" s="612"/>
      <c r="B230" s="611">
        <v>8.0</v>
      </c>
      <c r="C230" s="500" t="s">
        <v>177</v>
      </c>
      <c r="D230" s="289">
        <v>402.71</v>
      </c>
      <c r="E230" s="622"/>
      <c r="F230" s="622"/>
      <c r="G230" s="622"/>
      <c r="H230" s="622"/>
      <c r="I230" s="622"/>
      <c r="J230" s="622"/>
      <c r="K230" s="622"/>
      <c r="L230" s="622"/>
      <c r="M230" s="622"/>
      <c r="N230" s="622"/>
      <c r="O230" s="514"/>
      <c r="P230" s="514"/>
      <c r="Q230" s="622"/>
      <c r="R230" s="622"/>
      <c r="S230" s="623"/>
      <c r="T230" s="623"/>
      <c r="U230" s="514"/>
      <c r="V230" s="514"/>
      <c r="W230" s="514"/>
      <c r="X230" s="514"/>
      <c r="Y230" s="514"/>
      <c r="Z230" s="514"/>
      <c r="AA230" s="514"/>
      <c r="AB230" s="624"/>
    </row>
    <row r="231" spans="8:8" ht="16.5" customHeight="1">
      <c r="A231" s="612"/>
      <c r="B231" s="611">
        <v>9.0</v>
      </c>
      <c r="C231" s="500" t="s">
        <v>172</v>
      </c>
      <c r="D231" s="289">
        <v>250.17</v>
      </c>
      <c r="E231" s="622"/>
      <c r="F231" s="622"/>
      <c r="G231" s="622"/>
      <c r="H231" s="622"/>
      <c r="I231" s="622"/>
      <c r="J231" s="622"/>
      <c r="K231" s="622"/>
      <c r="L231" s="622"/>
      <c r="M231" s="622"/>
      <c r="N231" s="622"/>
      <c r="O231" s="514"/>
      <c r="P231" s="514"/>
      <c r="Q231" s="622"/>
      <c r="R231" s="622"/>
      <c r="S231" s="623"/>
      <c r="T231" s="623"/>
      <c r="U231" s="514"/>
      <c r="V231" s="514"/>
      <c r="W231" s="514"/>
      <c r="X231" s="514"/>
      <c r="Y231" s="514"/>
      <c r="Z231" s="514"/>
      <c r="AA231" s="514"/>
      <c r="AB231" s="624"/>
    </row>
    <row r="232" spans="8:8" ht="16.5" customHeight="1">
      <c r="A232" s="612"/>
      <c r="B232" s="611">
        <v>10.0</v>
      </c>
      <c r="C232" s="500" t="s">
        <v>173</v>
      </c>
      <c r="D232" s="289">
        <v>250.17</v>
      </c>
      <c r="E232" s="622"/>
      <c r="F232" s="622"/>
      <c r="G232" s="622"/>
      <c r="H232" s="622"/>
      <c r="I232" s="622"/>
      <c r="J232" s="622"/>
      <c r="K232" s="622"/>
      <c r="L232" s="622"/>
      <c r="M232" s="622"/>
      <c r="N232" s="627"/>
      <c r="O232" s="514"/>
      <c r="P232" s="514"/>
      <c r="Q232" s="622"/>
      <c r="R232" s="627"/>
      <c r="S232" s="623"/>
      <c r="T232" s="628"/>
      <c r="U232" s="514"/>
      <c r="V232" s="514"/>
      <c r="W232" s="514"/>
      <c r="X232" s="514"/>
      <c r="Y232" s="514"/>
      <c r="Z232" s="514"/>
      <c r="AA232" s="514"/>
      <c r="AB232" s="624"/>
    </row>
    <row r="233" spans="8:8" ht="16.5" customHeight="1">
      <c r="A233" s="612"/>
      <c r="B233" s="611">
        <v>11.0</v>
      </c>
      <c r="C233" s="500" t="s">
        <v>219</v>
      </c>
      <c r="D233" s="289">
        <v>228.82</v>
      </c>
      <c r="E233" s="622"/>
      <c r="F233" s="622"/>
      <c r="G233" s="622"/>
      <c r="H233" s="622"/>
      <c r="I233" s="622"/>
      <c r="J233" s="622"/>
      <c r="K233" s="622"/>
      <c r="L233" s="622"/>
      <c r="M233" s="622"/>
      <c r="N233" s="622"/>
      <c r="O233" s="514"/>
      <c r="P233" s="514"/>
      <c r="Q233" s="622"/>
      <c r="R233" s="622"/>
      <c r="S233" s="623"/>
      <c r="T233" s="623"/>
      <c r="U233" s="514"/>
      <c r="V233" s="514"/>
      <c r="W233" s="514"/>
      <c r="X233" s="514"/>
      <c r="Y233" s="514"/>
      <c r="Z233" s="514"/>
      <c r="AA233" s="514"/>
      <c r="AB233" s="624"/>
    </row>
    <row r="234" spans="8:8" ht="16.5" customHeight="1">
      <c r="A234" s="612"/>
      <c r="B234" s="611">
        <v>12.0</v>
      </c>
      <c r="C234" s="500" t="s">
        <v>181</v>
      </c>
      <c r="D234" s="289">
        <v>56.38</v>
      </c>
      <c r="E234" s="622">
        <v>25.0</v>
      </c>
      <c r="F234" s="622">
        <v>34.0</v>
      </c>
      <c r="G234" s="622"/>
      <c r="H234" s="622"/>
      <c r="I234" s="622"/>
      <c r="J234" s="622"/>
      <c r="K234" s="622"/>
      <c r="L234" s="622"/>
      <c r="M234" s="622"/>
      <c r="N234" s="622"/>
      <c r="O234" s="514"/>
      <c r="P234" s="514"/>
      <c r="Q234" s="622"/>
      <c r="R234" s="622"/>
      <c r="S234" s="623"/>
      <c r="T234" s="623"/>
      <c r="U234" s="514"/>
      <c r="V234" s="514"/>
      <c r="W234" s="514"/>
      <c r="X234" s="514"/>
      <c r="Y234" s="514"/>
      <c r="Z234" s="514"/>
      <c r="AA234" s="514"/>
      <c r="AB234" s="624"/>
    </row>
    <row r="235" spans="8:8" ht="16.5" customHeight="1">
      <c r="A235" s="612"/>
      <c r="B235" s="611">
        <v>13.0</v>
      </c>
      <c r="C235" s="500" t="s">
        <v>220</v>
      </c>
      <c r="D235" s="289">
        <v>70.14</v>
      </c>
      <c r="E235" s="622">
        <v>15.0</v>
      </c>
      <c r="F235" s="622">
        <v>38.0</v>
      </c>
      <c r="G235" s="622"/>
      <c r="H235" s="622"/>
      <c r="I235" s="622"/>
      <c r="J235" s="622"/>
      <c r="K235" s="622"/>
      <c r="L235" s="622"/>
      <c r="M235" s="622"/>
      <c r="N235" s="622"/>
      <c r="O235" s="514"/>
      <c r="P235" s="514"/>
      <c r="Q235" s="622"/>
      <c r="R235" s="622"/>
      <c r="S235" s="623"/>
      <c r="T235" s="623"/>
      <c r="U235" s="514"/>
      <c r="V235" s="514"/>
      <c r="W235" s="514"/>
      <c r="X235" s="514"/>
      <c r="Y235" s="514"/>
      <c r="Z235" s="514"/>
      <c r="AA235" s="514"/>
      <c r="AB235" s="624"/>
    </row>
    <row r="236" spans="8:8" ht="16.5" customHeight="1">
      <c r="A236" s="612"/>
      <c r="B236" s="613">
        <v>14.0</v>
      </c>
      <c r="C236" s="539"/>
      <c r="D236" s="614"/>
      <c r="E236" s="630"/>
      <c r="F236" s="630"/>
      <c r="G236" s="631"/>
      <c r="H236" s="631"/>
      <c r="I236" s="630"/>
      <c r="J236" s="630"/>
      <c r="K236" s="630"/>
      <c r="L236" s="630"/>
      <c r="M236" s="630"/>
      <c r="N236" s="630"/>
      <c r="O236" s="631"/>
      <c r="P236" s="631"/>
      <c r="Q236" s="630"/>
      <c r="R236" s="630"/>
      <c r="S236" s="632"/>
      <c r="T236" s="632"/>
      <c r="U236" s="631"/>
      <c r="V236" s="631"/>
      <c r="W236" s="631"/>
      <c r="X236" s="631"/>
      <c r="Y236" s="631"/>
      <c r="Z236" s="631"/>
      <c r="AA236" s="631"/>
      <c r="AB236" s="633"/>
    </row>
    <row r="237" spans="8:8" ht="16.5" customHeight="1">
      <c r="A237" s="612"/>
      <c r="B237" s="615"/>
      <c r="C237" s="506" t="s">
        <v>187</v>
      </c>
      <c r="D237" s="507"/>
      <c r="E237" s="537">
        <f t="shared" si="74" ref="E237:AB237">SUMPRODUCT($D223:$D236,E223:E236)/100000</f>
        <v>0.2115468</v>
      </c>
      <c r="F237" s="537">
        <f t="shared" si="74"/>
        <v>0.2565908</v>
      </c>
      <c r="G237" s="537">
        <f t="shared" si="74"/>
        <v>0.0</v>
      </c>
      <c r="H237" s="537">
        <f t="shared" si="74"/>
        <v>0.0</v>
      </c>
      <c r="I237" s="537">
        <f t="shared" si="74"/>
        <v>0.0</v>
      </c>
      <c r="J237" s="537">
        <f t="shared" si="74"/>
        <v>0.0</v>
      </c>
      <c r="K237" s="537">
        <f t="shared" si="74"/>
        <v>0.0</v>
      </c>
      <c r="L237" s="537">
        <f t="shared" si="74"/>
        <v>0.0</v>
      </c>
      <c r="M237" s="537">
        <f t="shared" si="74"/>
        <v>0.0</v>
      </c>
      <c r="N237" s="537">
        <f t="shared" si="74"/>
        <v>0.0</v>
      </c>
      <c r="O237" s="537">
        <f t="shared" si="74"/>
        <v>0.0</v>
      </c>
      <c r="P237" s="537">
        <f t="shared" si="74"/>
        <v>0.0</v>
      </c>
      <c r="Q237" s="537">
        <f t="shared" si="74"/>
        <v>0.0</v>
      </c>
      <c r="R237" s="537">
        <f t="shared" si="74"/>
        <v>0.0</v>
      </c>
      <c r="S237" s="537">
        <f t="shared" si="74"/>
        <v>0.0</v>
      </c>
      <c r="T237" s="537">
        <f t="shared" si="74"/>
        <v>0.0</v>
      </c>
      <c r="U237" s="537">
        <f t="shared" si="74"/>
        <v>0.0</v>
      </c>
      <c r="V237" s="537">
        <f t="shared" si="74"/>
        <v>0.0</v>
      </c>
      <c r="W237" s="537">
        <f t="shared" si="74"/>
        <v>0.0</v>
      </c>
      <c r="X237" s="537">
        <f t="shared" si="74"/>
        <v>0.0</v>
      </c>
      <c r="Y237" s="537">
        <f t="shared" si="74"/>
        <v>0.0</v>
      </c>
      <c r="Z237" s="537">
        <f t="shared" si="74"/>
        <v>0.0</v>
      </c>
      <c r="AA237" s="537">
        <f t="shared" si="74"/>
        <v>0.0</v>
      </c>
      <c r="AB237" s="538">
        <f t="shared" si="74"/>
        <v>0.0</v>
      </c>
    </row>
    <row r="238" spans="8:8" ht="16.5" customHeight="1">
      <c r="A238" s="612"/>
      <c r="B238" s="616"/>
      <c r="C238" s="511"/>
      <c r="D238" s="512"/>
      <c r="E238" s="540"/>
      <c r="F238" s="540"/>
      <c r="G238" s="540"/>
      <c r="H238" s="540"/>
      <c r="I238" s="540"/>
      <c r="J238" s="540"/>
      <c r="K238" s="540"/>
      <c r="L238" s="540"/>
      <c r="M238" s="540"/>
      <c r="N238" s="540"/>
      <c r="O238" s="540"/>
      <c r="P238" s="540"/>
      <c r="Q238" s="541"/>
      <c r="R238" s="541"/>
      <c r="S238" s="540"/>
      <c r="T238" s="540"/>
      <c r="U238" s="540"/>
      <c r="V238" s="540"/>
      <c r="W238" s="540"/>
      <c r="X238" s="540"/>
      <c r="Y238" s="540"/>
      <c r="Z238" s="540"/>
      <c r="AA238" s="540"/>
      <c r="AB238" s="542"/>
    </row>
    <row r="239" spans="8:8" ht="16.5" customHeight="1">
      <c r="A239" s="612"/>
      <c r="B239" s="609" t="s">
        <v>221</v>
      </c>
      <c r="C239" s="517" t="s">
        <v>165</v>
      </c>
      <c r="D239" s="518"/>
      <c r="E239" s="531" t="s">
        <v>214</v>
      </c>
      <c r="F239" s="532" t="s">
        <v>215</v>
      </c>
      <c r="G239" s="532" t="s">
        <v>214</v>
      </c>
      <c r="H239" s="532" t="s">
        <v>215</v>
      </c>
      <c r="I239" s="532" t="s">
        <v>214</v>
      </c>
      <c r="J239" s="532" t="s">
        <v>215</v>
      </c>
      <c r="K239" s="532" t="s">
        <v>214</v>
      </c>
      <c r="L239" s="532" t="s">
        <v>215</v>
      </c>
      <c r="M239" s="532" t="s">
        <v>214</v>
      </c>
      <c r="N239" s="532" t="s">
        <v>215</v>
      </c>
      <c r="O239" s="532" t="s">
        <v>214</v>
      </c>
      <c r="P239" s="532" t="s">
        <v>215</v>
      </c>
      <c r="Q239" s="532" t="s">
        <v>214</v>
      </c>
      <c r="R239" s="532" t="s">
        <v>215</v>
      </c>
      <c r="S239" s="532" t="s">
        <v>214</v>
      </c>
      <c r="T239" s="532" t="s">
        <v>215</v>
      </c>
      <c r="U239" s="532" t="s">
        <v>214</v>
      </c>
      <c r="V239" s="532" t="s">
        <v>215</v>
      </c>
      <c r="W239" s="532" t="s">
        <v>214</v>
      </c>
      <c r="X239" s="532" t="s">
        <v>215</v>
      </c>
      <c r="Y239" s="532" t="s">
        <v>214</v>
      </c>
      <c r="Z239" s="532" t="s">
        <v>215</v>
      </c>
      <c r="AA239" s="532" t="s">
        <v>214</v>
      </c>
      <c r="AB239" s="533" t="s">
        <v>215</v>
      </c>
    </row>
    <row r="240" spans="8:8" ht="16.5" customHeight="1">
      <c r="A240" s="618"/>
      <c r="B240" s="611"/>
      <c r="C240" s="519" t="s">
        <v>222</v>
      </c>
      <c r="D240" s="534"/>
      <c r="E240" s="521">
        <f t="shared" si="75" ref="E240:AB240">SUMPRODUCT($D$224:$D$225:$D$226,E224:E225:E226)/100000</f>
        <v>0.0397222</v>
      </c>
      <c r="F240" s="521">
        <f t="shared" si="75"/>
        <v>0.034047600000000004</v>
      </c>
      <c r="G240" s="521">
        <f t="shared" si="75"/>
        <v>0.0</v>
      </c>
      <c r="H240" s="521">
        <f t="shared" si="75"/>
        <v>0.0</v>
      </c>
      <c r="I240" s="521">
        <f t="shared" si="75"/>
        <v>0.0</v>
      </c>
      <c r="J240" s="521">
        <f t="shared" si="75"/>
        <v>0.0</v>
      </c>
      <c r="K240" s="521">
        <f t="shared" si="75"/>
        <v>0.0</v>
      </c>
      <c r="L240" s="521">
        <f t="shared" si="75"/>
        <v>0.0</v>
      </c>
      <c r="M240" s="521">
        <f t="shared" si="75"/>
        <v>0.0</v>
      </c>
      <c r="N240" s="521">
        <f t="shared" si="75"/>
        <v>0.0</v>
      </c>
      <c r="O240" s="521">
        <f t="shared" si="75"/>
        <v>0.0</v>
      </c>
      <c r="P240" s="521">
        <f t="shared" si="75"/>
        <v>0.0</v>
      </c>
      <c r="Q240" s="521">
        <f t="shared" si="75"/>
        <v>0.0</v>
      </c>
      <c r="R240" s="521">
        <f t="shared" si="75"/>
        <v>0.0</v>
      </c>
      <c r="S240" s="521">
        <f t="shared" si="75"/>
        <v>0.0</v>
      </c>
      <c r="T240" s="521">
        <f t="shared" si="75"/>
        <v>0.0</v>
      </c>
      <c r="U240" s="521">
        <f t="shared" si="75"/>
        <v>0.0</v>
      </c>
      <c r="V240" s="521">
        <f t="shared" si="75"/>
        <v>0.0</v>
      </c>
      <c r="W240" s="521">
        <f t="shared" si="75"/>
        <v>0.0</v>
      </c>
      <c r="X240" s="521">
        <f t="shared" si="75"/>
        <v>0.0</v>
      </c>
      <c r="Y240" s="521">
        <f t="shared" si="75"/>
        <v>0.0</v>
      </c>
      <c r="Z240" s="521">
        <f t="shared" si="75"/>
        <v>0.0</v>
      </c>
      <c r="AA240" s="521">
        <f t="shared" si="75"/>
        <v>0.0</v>
      </c>
      <c r="AB240" s="521">
        <f t="shared" si="75"/>
        <v>0.0</v>
      </c>
    </row>
    <row r="241" spans="8:8" ht="16.5" customHeight="1">
      <c r="A241" s="618"/>
      <c r="B241" s="611"/>
      <c r="C241" s="519" t="s">
        <v>223</v>
      </c>
      <c r="D241" s="522"/>
      <c r="E241" s="523">
        <f t="shared" si="76" ref="E241:AB241">SUMPRODUCT($D$227:$D$228:$D$229:$D$230,E227:E228:E229:E230)/100000</f>
        <v>0.1472086</v>
      </c>
      <c r="F241" s="523">
        <f t="shared" si="76"/>
        <v>0.1767208</v>
      </c>
      <c r="G241" s="523">
        <f t="shared" si="76"/>
        <v>0.0</v>
      </c>
      <c r="H241" s="523">
        <f t="shared" si="76"/>
        <v>0.0</v>
      </c>
      <c r="I241" s="523">
        <f t="shared" si="76"/>
        <v>0.0</v>
      </c>
      <c r="J241" s="523">
        <f t="shared" si="76"/>
        <v>0.0</v>
      </c>
      <c r="K241" s="523">
        <f t="shared" si="76"/>
        <v>0.0</v>
      </c>
      <c r="L241" s="523">
        <f t="shared" si="76"/>
        <v>0.0</v>
      </c>
      <c r="M241" s="523">
        <f t="shared" si="76"/>
        <v>0.0</v>
      </c>
      <c r="N241" s="523">
        <f t="shared" si="76"/>
        <v>0.0</v>
      </c>
      <c r="O241" s="523">
        <f t="shared" si="76"/>
        <v>0.0</v>
      </c>
      <c r="P241" s="523">
        <f t="shared" si="76"/>
        <v>0.0</v>
      </c>
      <c r="Q241" s="523">
        <f t="shared" si="76"/>
        <v>0.0</v>
      </c>
      <c r="R241" s="523">
        <f t="shared" si="76"/>
        <v>0.0</v>
      </c>
      <c r="S241" s="523">
        <f t="shared" si="76"/>
        <v>0.0</v>
      </c>
      <c r="T241" s="523">
        <f t="shared" si="76"/>
        <v>0.0</v>
      </c>
      <c r="U241" s="523">
        <f t="shared" si="76"/>
        <v>0.0</v>
      </c>
      <c r="V241" s="523">
        <f t="shared" si="76"/>
        <v>0.0</v>
      </c>
      <c r="W241" s="523">
        <f t="shared" si="76"/>
        <v>0.0</v>
      </c>
      <c r="X241" s="523">
        <f t="shared" si="76"/>
        <v>0.0</v>
      </c>
      <c r="Y241" s="523">
        <f t="shared" si="76"/>
        <v>0.0</v>
      </c>
      <c r="Z241" s="523">
        <f t="shared" si="76"/>
        <v>0.0</v>
      </c>
      <c r="AA241" s="523">
        <f t="shared" si="76"/>
        <v>0.0</v>
      </c>
      <c r="AB241" s="523">
        <f t="shared" si="76"/>
        <v>0.0</v>
      </c>
    </row>
    <row r="242" spans="8:8" ht="16.5" customHeight="1">
      <c r="A242" s="618"/>
      <c r="B242" s="611"/>
      <c r="C242" s="524" t="s">
        <v>224</v>
      </c>
      <c r="D242" s="522"/>
      <c r="E242" s="523">
        <f t="shared" si="77" ref="E242:AB242">SUMPRODUCT($D$231:$D$232:$D$233,E231:E232:E233)/100000</f>
        <v>0.0</v>
      </c>
      <c r="F242" s="523">
        <f t="shared" si="77"/>
        <v>0.0</v>
      </c>
      <c r="G242" s="523">
        <f t="shared" si="77"/>
        <v>0.0</v>
      </c>
      <c r="H242" s="523">
        <f t="shared" si="77"/>
        <v>0.0</v>
      </c>
      <c r="I242" s="523">
        <f t="shared" si="77"/>
        <v>0.0</v>
      </c>
      <c r="J242" s="523">
        <f t="shared" si="77"/>
        <v>0.0</v>
      </c>
      <c r="K242" s="523">
        <f t="shared" si="77"/>
        <v>0.0</v>
      </c>
      <c r="L242" s="523">
        <f t="shared" si="77"/>
        <v>0.0</v>
      </c>
      <c r="M242" s="523">
        <f t="shared" si="77"/>
        <v>0.0</v>
      </c>
      <c r="N242" s="523">
        <f t="shared" si="77"/>
        <v>0.0</v>
      </c>
      <c r="O242" s="523">
        <f t="shared" si="77"/>
        <v>0.0</v>
      </c>
      <c r="P242" s="523">
        <f t="shared" si="77"/>
        <v>0.0</v>
      </c>
      <c r="Q242" s="523">
        <f t="shared" si="77"/>
        <v>0.0</v>
      </c>
      <c r="R242" s="523">
        <f t="shared" si="77"/>
        <v>0.0</v>
      </c>
      <c r="S242" s="523">
        <f t="shared" si="77"/>
        <v>0.0</v>
      </c>
      <c r="T242" s="523">
        <f t="shared" si="77"/>
        <v>0.0</v>
      </c>
      <c r="U242" s="523">
        <f t="shared" si="77"/>
        <v>0.0</v>
      </c>
      <c r="V242" s="523">
        <f t="shared" si="77"/>
        <v>0.0</v>
      </c>
      <c r="W242" s="523">
        <f t="shared" si="77"/>
        <v>0.0</v>
      </c>
      <c r="X242" s="523">
        <f t="shared" si="77"/>
        <v>0.0</v>
      </c>
      <c r="Y242" s="523">
        <f t="shared" si="77"/>
        <v>0.0</v>
      </c>
      <c r="Z242" s="523">
        <f t="shared" si="77"/>
        <v>0.0</v>
      </c>
      <c r="AA242" s="523">
        <f t="shared" si="77"/>
        <v>0.0</v>
      </c>
      <c r="AB242" s="523">
        <f t="shared" si="77"/>
        <v>0.0</v>
      </c>
    </row>
    <row r="243" spans="8:8" ht="16.5" customHeight="1">
      <c r="A243" s="618"/>
      <c r="B243" s="611"/>
      <c r="C243" s="519" t="s">
        <v>225</v>
      </c>
      <c r="D243" s="522"/>
      <c r="E243" s="523">
        <f t="shared" si="78" ref="E243:AB243">SUMPRODUCT($D$234:$D$235,E234:E235)/100000</f>
        <v>0.024616</v>
      </c>
      <c r="F243" s="523">
        <f t="shared" si="78"/>
        <v>0.0458224</v>
      </c>
      <c r="G243" s="523">
        <f t="shared" si="78"/>
        <v>0.0</v>
      </c>
      <c r="H243" s="523">
        <f t="shared" si="78"/>
        <v>0.0</v>
      </c>
      <c r="I243" s="523">
        <f t="shared" si="78"/>
        <v>0.0</v>
      </c>
      <c r="J243" s="523">
        <f t="shared" si="78"/>
        <v>0.0</v>
      </c>
      <c r="K243" s="523">
        <f t="shared" si="78"/>
        <v>0.0</v>
      </c>
      <c r="L243" s="523">
        <f t="shared" si="78"/>
        <v>0.0</v>
      </c>
      <c r="M243" s="523">
        <f t="shared" si="78"/>
        <v>0.0</v>
      </c>
      <c r="N243" s="523">
        <f t="shared" si="78"/>
        <v>0.0</v>
      </c>
      <c r="O243" s="523">
        <f t="shared" si="78"/>
        <v>0.0</v>
      </c>
      <c r="P243" s="523">
        <f t="shared" si="78"/>
        <v>0.0</v>
      </c>
      <c r="Q243" s="523">
        <f t="shared" si="78"/>
        <v>0.0</v>
      </c>
      <c r="R243" s="523">
        <f t="shared" si="78"/>
        <v>0.0</v>
      </c>
      <c r="S243" s="523">
        <f t="shared" si="78"/>
        <v>0.0</v>
      </c>
      <c r="T243" s="523">
        <f t="shared" si="78"/>
        <v>0.0</v>
      </c>
      <c r="U243" s="523">
        <f t="shared" si="78"/>
        <v>0.0</v>
      </c>
      <c r="V243" s="523">
        <f t="shared" si="78"/>
        <v>0.0</v>
      </c>
      <c r="W243" s="523">
        <f t="shared" si="78"/>
        <v>0.0</v>
      </c>
      <c r="X243" s="523">
        <f t="shared" si="78"/>
        <v>0.0</v>
      </c>
      <c r="Y243" s="523">
        <f t="shared" si="78"/>
        <v>0.0</v>
      </c>
      <c r="Z243" s="523">
        <f t="shared" si="78"/>
        <v>0.0</v>
      </c>
      <c r="AA243" s="523">
        <f t="shared" si="78"/>
        <v>0.0</v>
      </c>
      <c r="AB243" s="523">
        <f t="shared" si="78"/>
        <v>0.0</v>
      </c>
    </row>
    <row r="244" spans="8:8" ht="16.5" customHeight="1">
      <c r="A244" s="620"/>
      <c r="B244" s="613"/>
      <c r="C244" s="525" t="s">
        <v>187</v>
      </c>
      <c r="D244" s="526"/>
      <c r="E244" s="527">
        <f t="shared" si="79" ref="E244:AB244">SUM(E240:E243)</f>
        <v>0.2115468</v>
      </c>
      <c r="F244" s="528">
        <f t="shared" si="79"/>
        <v>0.2565908</v>
      </c>
      <c r="G244" s="528">
        <f t="shared" si="79"/>
        <v>0.0</v>
      </c>
      <c r="H244" s="528">
        <f t="shared" si="79"/>
        <v>0.0</v>
      </c>
      <c r="I244" s="528">
        <f t="shared" si="79"/>
        <v>0.0</v>
      </c>
      <c r="J244" s="528">
        <f t="shared" si="79"/>
        <v>0.0</v>
      </c>
      <c r="K244" s="528">
        <f t="shared" si="79"/>
        <v>0.0</v>
      </c>
      <c r="L244" s="528">
        <f t="shared" si="79"/>
        <v>0.0</v>
      </c>
      <c r="M244" s="528">
        <f t="shared" si="79"/>
        <v>0.0</v>
      </c>
      <c r="N244" s="528">
        <f t="shared" si="79"/>
        <v>0.0</v>
      </c>
      <c r="O244" s="528">
        <f t="shared" si="79"/>
        <v>0.0</v>
      </c>
      <c r="P244" s="528">
        <f t="shared" si="79"/>
        <v>0.0</v>
      </c>
      <c r="Q244" s="528">
        <f t="shared" si="79"/>
        <v>0.0</v>
      </c>
      <c r="R244" s="528">
        <f t="shared" si="79"/>
        <v>0.0</v>
      </c>
      <c r="S244" s="528">
        <f t="shared" si="79"/>
        <v>0.0</v>
      </c>
      <c r="T244" s="528">
        <f t="shared" si="79"/>
        <v>0.0</v>
      </c>
      <c r="U244" s="528">
        <f t="shared" si="79"/>
        <v>0.0</v>
      </c>
      <c r="V244" s="528">
        <f t="shared" si="79"/>
        <v>0.0</v>
      </c>
      <c r="W244" s="528">
        <f t="shared" si="79"/>
        <v>0.0</v>
      </c>
      <c r="X244" s="528">
        <f t="shared" si="79"/>
        <v>0.0</v>
      </c>
      <c r="Y244" s="528">
        <f t="shared" si="79"/>
        <v>0.0</v>
      </c>
      <c r="Z244" s="528">
        <f t="shared" si="79"/>
        <v>0.0</v>
      </c>
      <c r="AA244" s="528">
        <f t="shared" si="79"/>
        <v>0.0</v>
      </c>
      <c r="AB244" s="529">
        <f t="shared" si="79"/>
        <v>0.0</v>
      </c>
    </row>
    <row r="245" spans="8:8" ht="16.5" customHeight="1">
      <c r="A245" s="621" t="s">
        <v>308</v>
      </c>
      <c r="B245" s="609">
        <v>1.0</v>
      </c>
      <c r="C245" s="497" t="s">
        <v>217</v>
      </c>
      <c r="D245" s="280">
        <v>92.9</v>
      </c>
      <c r="E245" s="622"/>
      <c r="F245" s="622"/>
      <c r="G245" s="622"/>
      <c r="H245" s="622"/>
      <c r="I245" s="622"/>
      <c r="J245" s="622"/>
      <c r="K245" s="622"/>
      <c r="L245" s="622"/>
      <c r="M245" s="622"/>
      <c r="N245" s="622"/>
      <c r="O245" s="514"/>
      <c r="P245" s="514"/>
      <c r="Q245" s="622"/>
      <c r="R245" s="622"/>
      <c r="S245" s="623"/>
      <c r="T245" s="623"/>
      <c r="U245" s="514"/>
      <c r="V245" s="514"/>
      <c r="W245" s="514"/>
      <c r="X245" s="514"/>
      <c r="Y245" s="514"/>
      <c r="Z245" s="514"/>
      <c r="AA245" s="514"/>
      <c r="AB245" s="624"/>
    </row>
    <row r="246" spans="8:8" ht="16.5" customHeight="1">
      <c r="A246" s="625" t="s">
        <v>309</v>
      </c>
      <c r="B246" s="611">
        <v>2.0</v>
      </c>
      <c r="C246" s="500" t="s">
        <v>218</v>
      </c>
      <c r="D246" s="289">
        <v>154.38</v>
      </c>
      <c r="E246" s="622"/>
      <c r="F246" s="622"/>
      <c r="G246" s="514"/>
      <c r="H246" s="514"/>
      <c r="I246" s="622"/>
      <c r="J246" s="622"/>
      <c r="K246" s="622"/>
      <c r="L246" s="622"/>
      <c r="M246" s="622"/>
      <c r="N246" s="622"/>
      <c r="O246" s="514"/>
      <c r="P246" s="514"/>
      <c r="Q246" s="622"/>
      <c r="R246" s="622"/>
      <c r="S246" s="623"/>
      <c r="T246" s="623"/>
      <c r="U246" s="514"/>
      <c r="V246" s="514"/>
      <c r="W246" s="514"/>
      <c r="X246" s="514"/>
      <c r="Y246" s="514"/>
      <c r="Z246" s="514"/>
      <c r="AA246" s="514"/>
      <c r="AB246" s="624"/>
    </row>
    <row r="247" spans="8:8" ht="16.5" customHeight="1">
      <c r="A247" s="626"/>
      <c r="B247" s="611">
        <v>3.0</v>
      </c>
      <c r="C247" s="500" t="s">
        <v>178</v>
      </c>
      <c r="D247" s="289">
        <v>283.73</v>
      </c>
      <c r="E247" s="622">
        <v>5.0</v>
      </c>
      <c r="F247" s="622">
        <v>9.0</v>
      </c>
      <c r="G247" s="622"/>
      <c r="H247" s="622"/>
      <c r="I247" s="622"/>
      <c r="J247" s="622"/>
      <c r="K247" s="622"/>
      <c r="L247" s="622"/>
      <c r="M247" s="622"/>
      <c r="N247" s="622"/>
      <c r="O247" s="514"/>
      <c r="P247" s="514"/>
      <c r="Q247" s="622"/>
      <c r="R247" s="622"/>
      <c r="S247" s="623"/>
      <c r="T247" s="623"/>
      <c r="U247" s="514"/>
      <c r="V247" s="514"/>
      <c r="W247" s="514"/>
      <c r="X247" s="514"/>
      <c r="Y247" s="514"/>
      <c r="Z247" s="514"/>
      <c r="AA247" s="514"/>
      <c r="AB247" s="624"/>
    </row>
    <row r="248" spans="8:8" ht="16.5" customHeight="1">
      <c r="A248" s="612"/>
      <c r="B248" s="611">
        <v>4.0</v>
      </c>
      <c r="C248" s="500" t="s">
        <v>179</v>
      </c>
      <c r="D248" s="289">
        <v>344.75</v>
      </c>
      <c r="E248" s="622">
        <v>7.0</v>
      </c>
      <c r="F248" s="622">
        <v>10.0</v>
      </c>
      <c r="G248" s="622"/>
      <c r="H248" s="622"/>
      <c r="I248" s="622"/>
      <c r="J248" s="622"/>
      <c r="K248" s="622"/>
      <c r="L248" s="622"/>
      <c r="M248" s="622"/>
      <c r="N248" s="622"/>
      <c r="O248" s="514"/>
      <c r="P248" s="514"/>
      <c r="Q248" s="622"/>
      <c r="R248" s="622"/>
      <c r="S248" s="623"/>
      <c r="T248" s="623"/>
      <c r="U248" s="514"/>
      <c r="V248" s="514"/>
      <c r="W248" s="514"/>
      <c r="X248" s="514"/>
      <c r="Y248" s="514"/>
      <c r="Z248" s="514"/>
      <c r="AA248" s="514"/>
      <c r="AB248" s="624"/>
    </row>
    <row r="249" spans="8:8" ht="16.5" customHeight="1">
      <c r="A249" s="612" t="s">
        <v>296</v>
      </c>
      <c r="B249" s="611">
        <v>5.0</v>
      </c>
      <c r="C249" s="500" t="s">
        <v>175</v>
      </c>
      <c r="D249" s="289">
        <v>208.06</v>
      </c>
      <c r="E249" s="622">
        <v>6.0</v>
      </c>
      <c r="F249" s="622">
        <v>14.0</v>
      </c>
      <c r="G249" s="622"/>
      <c r="H249" s="622"/>
      <c r="I249" s="622"/>
      <c r="J249" s="622"/>
      <c r="K249" s="622"/>
      <c r="L249" s="622"/>
      <c r="M249" s="622"/>
      <c r="N249" s="622"/>
      <c r="O249" s="514"/>
      <c r="P249" s="514"/>
      <c r="Q249" s="622"/>
      <c r="R249" s="622"/>
      <c r="S249" s="623"/>
      <c r="T249" s="623"/>
      <c r="U249" s="514"/>
      <c r="V249" s="514"/>
      <c r="W249" s="514"/>
      <c r="X249" s="514"/>
      <c r="Y249" s="514"/>
      <c r="Z249" s="514"/>
      <c r="AA249" s="514"/>
      <c r="AB249" s="624"/>
    </row>
    <row r="250" spans="8:8" ht="16.5" customHeight="1">
      <c r="A250" s="612"/>
      <c r="B250" s="611">
        <v>6.0</v>
      </c>
      <c r="C250" s="500" t="s">
        <v>176</v>
      </c>
      <c r="D250" s="289">
        <v>399.65</v>
      </c>
      <c r="E250" s="622">
        <v>8.0</v>
      </c>
      <c r="F250" s="622">
        <v>24.0</v>
      </c>
      <c r="G250" s="622"/>
      <c r="H250" s="622"/>
      <c r="I250" s="622"/>
      <c r="J250" s="622"/>
      <c r="K250" s="622"/>
      <c r="L250" s="622"/>
      <c r="M250" s="622"/>
      <c r="N250" s="622"/>
      <c r="O250" s="514"/>
      <c r="P250" s="514"/>
      <c r="Q250" s="622"/>
      <c r="R250" s="622"/>
      <c r="S250" s="623"/>
      <c r="T250" s="623"/>
      <c r="U250" s="514"/>
      <c r="V250" s="514"/>
      <c r="W250" s="514"/>
      <c r="X250" s="514"/>
      <c r="Y250" s="514"/>
      <c r="Z250" s="514"/>
      <c r="AA250" s="514"/>
      <c r="AB250" s="624"/>
    </row>
    <row r="251" spans="8:8" ht="16.5" customHeight="1">
      <c r="A251" s="612"/>
      <c r="B251" s="611">
        <v>7.0</v>
      </c>
      <c r="C251" s="500" t="s">
        <v>174</v>
      </c>
      <c r="D251" s="289">
        <v>228.82</v>
      </c>
      <c r="E251" s="622">
        <v>10.0</v>
      </c>
      <c r="F251" s="622">
        <v>20.0</v>
      </c>
      <c r="G251" s="622"/>
      <c r="H251" s="622"/>
      <c r="I251" s="622"/>
      <c r="J251" s="622"/>
      <c r="K251" s="622"/>
      <c r="L251" s="622"/>
      <c r="M251" s="622"/>
      <c r="N251" s="622"/>
      <c r="O251" s="514"/>
      <c r="P251" s="514"/>
      <c r="Q251" s="622"/>
      <c r="R251" s="622"/>
      <c r="S251" s="623"/>
      <c r="T251" s="623"/>
      <c r="U251" s="514"/>
      <c r="V251" s="514"/>
      <c r="W251" s="514"/>
      <c r="X251" s="514"/>
      <c r="Y251" s="514"/>
      <c r="Z251" s="514"/>
      <c r="AA251" s="514"/>
      <c r="AB251" s="624"/>
    </row>
    <row r="252" spans="8:8" ht="16.5" customHeight="1">
      <c r="A252" s="612"/>
      <c r="B252" s="611">
        <v>8.0</v>
      </c>
      <c r="C252" s="500" t="s">
        <v>177</v>
      </c>
      <c r="D252" s="289">
        <v>402.71</v>
      </c>
      <c r="E252" s="622"/>
      <c r="F252" s="622"/>
      <c r="G252" s="622"/>
      <c r="H252" s="622"/>
      <c r="I252" s="622"/>
      <c r="J252" s="622"/>
      <c r="K252" s="622"/>
      <c r="L252" s="622"/>
      <c r="M252" s="622"/>
      <c r="N252" s="622"/>
      <c r="O252" s="514"/>
      <c r="P252" s="514"/>
      <c r="Q252" s="622"/>
      <c r="R252" s="622"/>
      <c r="S252" s="623"/>
      <c r="T252" s="623"/>
      <c r="U252" s="514"/>
      <c r="V252" s="514"/>
      <c r="W252" s="514"/>
      <c r="X252" s="514"/>
      <c r="Y252" s="514"/>
      <c r="Z252" s="514"/>
      <c r="AA252" s="514"/>
      <c r="AB252" s="624"/>
    </row>
    <row r="253" spans="8:8" ht="16.5" customHeight="1">
      <c r="A253" s="612"/>
      <c r="B253" s="611">
        <v>9.0</v>
      </c>
      <c r="C253" s="500" t="s">
        <v>172</v>
      </c>
      <c r="D253" s="289">
        <v>250.17</v>
      </c>
      <c r="E253" s="622"/>
      <c r="F253" s="622"/>
      <c r="G253" s="622"/>
      <c r="H253" s="622"/>
      <c r="I253" s="622"/>
      <c r="J253" s="622"/>
      <c r="K253" s="622"/>
      <c r="L253" s="622"/>
      <c r="M253" s="622"/>
      <c r="N253" s="622"/>
      <c r="O253" s="514"/>
      <c r="P253" s="514"/>
      <c r="Q253" s="622"/>
      <c r="R253" s="622"/>
      <c r="S253" s="623"/>
      <c r="T253" s="623"/>
      <c r="U253" s="514"/>
      <c r="V253" s="514"/>
      <c r="W253" s="514"/>
      <c r="X253" s="514"/>
      <c r="Y253" s="514"/>
      <c r="Z253" s="514"/>
      <c r="AA253" s="514"/>
      <c r="AB253" s="624"/>
    </row>
    <row r="254" spans="8:8" ht="16.5" customHeight="1">
      <c r="A254" s="612"/>
      <c r="B254" s="611">
        <v>10.0</v>
      </c>
      <c r="C254" s="500" t="s">
        <v>173</v>
      </c>
      <c r="D254" s="289">
        <v>250.17</v>
      </c>
      <c r="E254" s="622"/>
      <c r="F254" s="622"/>
      <c r="G254" s="622"/>
      <c r="H254" s="622"/>
      <c r="I254" s="622"/>
      <c r="J254" s="622"/>
      <c r="K254" s="622"/>
      <c r="L254" s="622"/>
      <c r="M254" s="622"/>
      <c r="N254" s="627"/>
      <c r="O254" s="514"/>
      <c r="P254" s="514"/>
      <c r="Q254" s="622"/>
      <c r="R254" s="627"/>
      <c r="S254" s="623"/>
      <c r="T254" s="628"/>
      <c r="U254" s="514"/>
      <c r="V254" s="514"/>
      <c r="W254" s="514"/>
      <c r="X254" s="514"/>
      <c r="Y254" s="514"/>
      <c r="Z254" s="514"/>
      <c r="AA254" s="514"/>
      <c r="AB254" s="624"/>
    </row>
    <row r="255" spans="8:8" ht="16.5" customHeight="1">
      <c r="A255" s="612"/>
      <c r="B255" s="611">
        <v>11.0</v>
      </c>
      <c r="C255" s="500" t="s">
        <v>219</v>
      </c>
      <c r="D255" s="289">
        <v>228.82</v>
      </c>
      <c r="E255" s="622"/>
      <c r="F255" s="622"/>
      <c r="G255" s="622"/>
      <c r="H255" s="622"/>
      <c r="I255" s="622"/>
      <c r="J255" s="622"/>
      <c r="K255" s="622"/>
      <c r="L255" s="622"/>
      <c r="M255" s="622"/>
      <c r="N255" s="622"/>
      <c r="O255" s="514"/>
      <c r="P255" s="514"/>
      <c r="Q255" s="622"/>
      <c r="R255" s="622"/>
      <c r="S255" s="623"/>
      <c r="T255" s="623"/>
      <c r="U255" s="514"/>
      <c r="V255" s="514"/>
      <c r="W255" s="514"/>
      <c r="X255" s="514"/>
      <c r="Y255" s="514"/>
      <c r="Z255" s="514"/>
      <c r="AA255" s="514"/>
      <c r="AB255" s="624"/>
    </row>
    <row r="256" spans="8:8" ht="16.5" customHeight="1">
      <c r="A256" s="612"/>
      <c r="B256" s="611">
        <v>12.0</v>
      </c>
      <c r="C256" s="500" t="s">
        <v>181</v>
      </c>
      <c r="D256" s="289">
        <v>56.38</v>
      </c>
      <c r="E256" s="622">
        <v>8.0</v>
      </c>
      <c r="F256" s="622">
        <v>25.0</v>
      </c>
      <c r="G256" s="622"/>
      <c r="H256" s="622"/>
      <c r="I256" s="622"/>
      <c r="J256" s="622"/>
      <c r="K256" s="622"/>
      <c r="L256" s="622"/>
      <c r="M256" s="622"/>
      <c r="N256" s="622"/>
      <c r="O256" s="514"/>
      <c r="P256" s="514"/>
      <c r="Q256" s="622"/>
      <c r="R256" s="622"/>
      <c r="S256" s="623"/>
      <c r="T256" s="623"/>
      <c r="U256" s="514"/>
      <c r="V256" s="514"/>
      <c r="W256" s="514"/>
      <c r="X256" s="514"/>
      <c r="Y256" s="514"/>
      <c r="Z256" s="514"/>
      <c r="AA256" s="514"/>
      <c r="AB256" s="624"/>
    </row>
    <row r="257" spans="8:8" ht="16.5" customHeight="1">
      <c r="A257" s="612"/>
      <c r="B257" s="611">
        <v>13.0</v>
      </c>
      <c r="C257" s="500" t="s">
        <v>220</v>
      </c>
      <c r="D257" s="289">
        <v>70.14</v>
      </c>
      <c r="E257" s="622">
        <v>21.0</v>
      </c>
      <c r="F257" s="622">
        <v>30.0</v>
      </c>
      <c r="G257" s="622"/>
      <c r="H257" s="622"/>
      <c r="I257" s="622"/>
      <c r="J257" s="622"/>
      <c r="K257" s="622"/>
      <c r="L257" s="622"/>
      <c r="M257" s="622"/>
      <c r="N257" s="622"/>
      <c r="O257" s="514"/>
      <c r="P257" s="514"/>
      <c r="Q257" s="622"/>
      <c r="R257" s="622"/>
      <c r="S257" s="623"/>
      <c r="T257" s="623"/>
      <c r="U257" s="514"/>
      <c r="V257" s="514"/>
      <c r="W257" s="514"/>
      <c r="X257" s="514"/>
      <c r="Y257" s="514"/>
      <c r="Z257" s="514"/>
      <c r="AA257" s="514"/>
      <c r="AB257" s="624"/>
    </row>
    <row r="258" spans="8:8" ht="16.5" customHeight="1">
      <c r="A258" s="612"/>
      <c r="B258" s="613">
        <v>14.0</v>
      </c>
      <c r="C258" s="539"/>
      <c r="D258" s="614"/>
      <c r="E258" s="630"/>
      <c r="F258" s="630"/>
      <c r="G258" s="631"/>
      <c r="H258" s="631"/>
      <c r="I258" s="630"/>
      <c r="J258" s="630"/>
      <c r="K258" s="630"/>
      <c r="L258" s="630"/>
      <c r="M258" s="630"/>
      <c r="N258" s="630"/>
      <c r="O258" s="631"/>
      <c r="P258" s="631"/>
      <c r="Q258" s="630"/>
      <c r="R258" s="630"/>
      <c r="S258" s="632"/>
      <c r="T258" s="632"/>
      <c r="U258" s="631"/>
      <c r="V258" s="631"/>
      <c r="W258" s="631"/>
      <c r="X258" s="631"/>
      <c r="Y258" s="631"/>
      <c r="Z258" s="631"/>
      <c r="AA258" s="631"/>
      <c r="AB258" s="633"/>
    </row>
    <row r="259" spans="8:8" ht="16.5" customHeight="1">
      <c r="A259" s="612"/>
      <c r="B259" s="615"/>
      <c r="C259" s="506" t="s">
        <v>187</v>
      </c>
      <c r="D259" s="507"/>
      <c r="E259" s="537">
        <f t="shared" si="80" ref="E259:AB259">SUMPRODUCT($D245:$D258,E245:E258)/100000</f>
        <v>0.12489640000000002</v>
      </c>
      <c r="F259" s="537">
        <f t="shared" si="80"/>
        <v>0.2659561</v>
      </c>
      <c r="G259" s="537">
        <f t="shared" si="80"/>
        <v>0.0</v>
      </c>
      <c r="H259" s="537">
        <f t="shared" si="80"/>
        <v>0.0</v>
      </c>
      <c r="I259" s="537">
        <f t="shared" si="80"/>
        <v>0.0</v>
      </c>
      <c r="J259" s="537">
        <f t="shared" si="80"/>
        <v>0.0</v>
      </c>
      <c r="K259" s="537">
        <f t="shared" si="80"/>
        <v>0.0</v>
      </c>
      <c r="L259" s="537">
        <f t="shared" si="80"/>
        <v>0.0</v>
      </c>
      <c r="M259" s="537">
        <f t="shared" si="80"/>
        <v>0.0</v>
      </c>
      <c r="N259" s="537">
        <f t="shared" si="80"/>
        <v>0.0</v>
      </c>
      <c r="O259" s="537">
        <f t="shared" si="80"/>
        <v>0.0</v>
      </c>
      <c r="P259" s="537">
        <f t="shared" si="80"/>
        <v>0.0</v>
      </c>
      <c r="Q259" s="537">
        <f t="shared" si="80"/>
        <v>0.0</v>
      </c>
      <c r="R259" s="537">
        <f t="shared" si="80"/>
        <v>0.0</v>
      </c>
      <c r="S259" s="537">
        <f t="shared" si="80"/>
        <v>0.0</v>
      </c>
      <c r="T259" s="537">
        <f t="shared" si="80"/>
        <v>0.0</v>
      </c>
      <c r="U259" s="537">
        <f t="shared" si="80"/>
        <v>0.0</v>
      </c>
      <c r="V259" s="537">
        <f t="shared" si="80"/>
        <v>0.0</v>
      </c>
      <c r="W259" s="537">
        <f t="shared" si="80"/>
        <v>0.0</v>
      </c>
      <c r="X259" s="537">
        <f t="shared" si="80"/>
        <v>0.0</v>
      </c>
      <c r="Y259" s="537">
        <f t="shared" si="80"/>
        <v>0.0</v>
      </c>
      <c r="Z259" s="537">
        <f t="shared" si="80"/>
        <v>0.0</v>
      </c>
      <c r="AA259" s="537">
        <f t="shared" si="80"/>
        <v>0.0</v>
      </c>
      <c r="AB259" s="538">
        <f t="shared" si="80"/>
        <v>0.0</v>
      </c>
    </row>
    <row r="260" spans="8:8" ht="16.5" customHeight="1">
      <c r="A260" s="612"/>
      <c r="B260" s="616"/>
      <c r="C260" s="511"/>
      <c r="D260" s="512"/>
      <c r="E260" s="540"/>
      <c r="F260" s="540"/>
      <c r="G260" s="540"/>
      <c r="H260" s="540"/>
      <c r="I260" s="540"/>
      <c r="J260" s="540"/>
      <c r="K260" s="540"/>
      <c r="L260" s="540"/>
      <c r="M260" s="540"/>
      <c r="N260" s="540"/>
      <c r="O260" s="540"/>
      <c r="P260" s="540"/>
      <c r="Q260" s="541"/>
      <c r="R260" s="541"/>
      <c r="S260" s="540"/>
      <c r="T260" s="540"/>
      <c r="U260" s="540"/>
      <c r="V260" s="540"/>
      <c r="W260" s="540"/>
      <c r="X260" s="540"/>
      <c r="Y260" s="540"/>
      <c r="Z260" s="540"/>
      <c r="AA260" s="540"/>
      <c r="AB260" s="542"/>
    </row>
    <row r="261" spans="8:8" ht="16.5" customHeight="1">
      <c r="A261" s="612"/>
      <c r="B261" s="609" t="s">
        <v>221</v>
      </c>
      <c r="C261" s="517" t="s">
        <v>165</v>
      </c>
      <c r="D261" s="518"/>
      <c r="E261" s="531" t="s">
        <v>214</v>
      </c>
      <c r="F261" s="532" t="s">
        <v>215</v>
      </c>
      <c r="G261" s="532" t="s">
        <v>214</v>
      </c>
      <c r="H261" s="532" t="s">
        <v>215</v>
      </c>
      <c r="I261" s="532" t="s">
        <v>214</v>
      </c>
      <c r="J261" s="532" t="s">
        <v>215</v>
      </c>
      <c r="K261" s="532" t="s">
        <v>214</v>
      </c>
      <c r="L261" s="532" t="s">
        <v>215</v>
      </c>
      <c r="M261" s="532" t="s">
        <v>214</v>
      </c>
      <c r="N261" s="532" t="s">
        <v>215</v>
      </c>
      <c r="O261" s="532" t="s">
        <v>214</v>
      </c>
      <c r="P261" s="532" t="s">
        <v>215</v>
      </c>
      <c r="Q261" s="532" t="s">
        <v>214</v>
      </c>
      <c r="R261" s="532" t="s">
        <v>215</v>
      </c>
      <c r="S261" s="532" t="s">
        <v>214</v>
      </c>
      <c r="T261" s="532" t="s">
        <v>215</v>
      </c>
      <c r="U261" s="532" t="s">
        <v>214</v>
      </c>
      <c r="V261" s="532" t="s">
        <v>215</v>
      </c>
      <c r="W261" s="532" t="s">
        <v>214</v>
      </c>
      <c r="X261" s="532" t="s">
        <v>215</v>
      </c>
      <c r="Y261" s="532" t="s">
        <v>214</v>
      </c>
      <c r="Z261" s="532" t="s">
        <v>215</v>
      </c>
      <c r="AA261" s="532" t="s">
        <v>214</v>
      </c>
      <c r="AB261" s="533" t="s">
        <v>215</v>
      </c>
    </row>
    <row r="262" spans="8:8" ht="16.5" customHeight="1">
      <c r="A262" s="618"/>
      <c r="B262" s="611"/>
      <c r="C262" s="519" t="s">
        <v>222</v>
      </c>
      <c r="D262" s="534"/>
      <c r="E262" s="521">
        <f t="shared" si="81" ref="E262:AB262">SUMPRODUCT($D$246:$D$247:$D$248,E246:E247:E248)/100000</f>
        <v>0.038319</v>
      </c>
      <c r="F262" s="521">
        <f t="shared" si="81"/>
        <v>0.0600107</v>
      </c>
      <c r="G262" s="521">
        <f t="shared" si="81"/>
        <v>0.0</v>
      </c>
      <c r="H262" s="521">
        <f t="shared" si="81"/>
        <v>0.0</v>
      </c>
      <c r="I262" s="521">
        <f t="shared" si="81"/>
        <v>0.0</v>
      </c>
      <c r="J262" s="521">
        <f t="shared" si="81"/>
        <v>0.0</v>
      </c>
      <c r="K262" s="521">
        <f t="shared" si="81"/>
        <v>0.0</v>
      </c>
      <c r="L262" s="521">
        <f t="shared" si="81"/>
        <v>0.0</v>
      </c>
      <c r="M262" s="521">
        <f t="shared" si="81"/>
        <v>0.0</v>
      </c>
      <c r="N262" s="521">
        <f t="shared" si="81"/>
        <v>0.0</v>
      </c>
      <c r="O262" s="521">
        <f t="shared" si="81"/>
        <v>0.0</v>
      </c>
      <c r="P262" s="521">
        <f t="shared" si="81"/>
        <v>0.0</v>
      </c>
      <c r="Q262" s="521">
        <f t="shared" si="81"/>
        <v>0.0</v>
      </c>
      <c r="R262" s="521">
        <f t="shared" si="81"/>
        <v>0.0</v>
      </c>
      <c r="S262" s="521">
        <f t="shared" si="81"/>
        <v>0.0</v>
      </c>
      <c r="T262" s="521">
        <f t="shared" si="81"/>
        <v>0.0</v>
      </c>
      <c r="U262" s="521">
        <f t="shared" si="81"/>
        <v>0.0</v>
      </c>
      <c r="V262" s="521">
        <f t="shared" si="81"/>
        <v>0.0</v>
      </c>
      <c r="W262" s="521">
        <f t="shared" si="81"/>
        <v>0.0</v>
      </c>
      <c r="X262" s="521">
        <f t="shared" si="81"/>
        <v>0.0</v>
      </c>
      <c r="Y262" s="521">
        <f t="shared" si="81"/>
        <v>0.0</v>
      </c>
      <c r="Z262" s="521">
        <f t="shared" si="81"/>
        <v>0.0</v>
      </c>
      <c r="AA262" s="521">
        <f t="shared" si="81"/>
        <v>0.0</v>
      </c>
      <c r="AB262" s="521">
        <f t="shared" si="81"/>
        <v>0.0</v>
      </c>
    </row>
    <row r="263" spans="8:8" ht="16.5" customHeight="1">
      <c r="A263" s="618"/>
      <c r="B263" s="611"/>
      <c r="C263" s="519" t="s">
        <v>223</v>
      </c>
      <c r="D263" s="522"/>
      <c r="E263" s="523">
        <f t="shared" si="82" ref="E263:AB263">SUMPRODUCT($D$249:$D$250:$D$251:$D$252,E249:E250:E251:E252)/100000</f>
        <v>0.0673376</v>
      </c>
      <c r="F263" s="523">
        <f t="shared" si="82"/>
        <v>0.17080839999999997</v>
      </c>
      <c r="G263" s="523">
        <f t="shared" si="82"/>
        <v>0.0</v>
      </c>
      <c r="H263" s="523">
        <f t="shared" si="82"/>
        <v>0.0</v>
      </c>
      <c r="I263" s="523">
        <f t="shared" si="82"/>
        <v>0.0</v>
      </c>
      <c r="J263" s="523">
        <f t="shared" si="82"/>
        <v>0.0</v>
      </c>
      <c r="K263" s="523">
        <f t="shared" si="82"/>
        <v>0.0</v>
      </c>
      <c r="L263" s="523">
        <f t="shared" si="82"/>
        <v>0.0</v>
      </c>
      <c r="M263" s="523">
        <f t="shared" si="82"/>
        <v>0.0</v>
      </c>
      <c r="N263" s="523">
        <f t="shared" si="82"/>
        <v>0.0</v>
      </c>
      <c r="O263" s="523">
        <f t="shared" si="82"/>
        <v>0.0</v>
      </c>
      <c r="P263" s="523">
        <f t="shared" si="82"/>
        <v>0.0</v>
      </c>
      <c r="Q263" s="523">
        <f t="shared" si="82"/>
        <v>0.0</v>
      </c>
      <c r="R263" s="523">
        <f t="shared" si="82"/>
        <v>0.0</v>
      </c>
      <c r="S263" s="523">
        <f t="shared" si="82"/>
        <v>0.0</v>
      </c>
      <c r="T263" s="523">
        <f t="shared" si="82"/>
        <v>0.0</v>
      </c>
      <c r="U263" s="523">
        <f t="shared" si="82"/>
        <v>0.0</v>
      </c>
      <c r="V263" s="523">
        <f t="shared" si="82"/>
        <v>0.0</v>
      </c>
      <c r="W263" s="523">
        <f t="shared" si="82"/>
        <v>0.0</v>
      </c>
      <c r="X263" s="523">
        <f t="shared" si="82"/>
        <v>0.0</v>
      </c>
      <c r="Y263" s="523">
        <f t="shared" si="82"/>
        <v>0.0</v>
      </c>
      <c r="Z263" s="523">
        <f t="shared" si="82"/>
        <v>0.0</v>
      </c>
      <c r="AA263" s="523">
        <f t="shared" si="82"/>
        <v>0.0</v>
      </c>
      <c r="AB263" s="523">
        <f t="shared" si="82"/>
        <v>0.0</v>
      </c>
    </row>
    <row r="264" spans="8:8" ht="16.5" customHeight="1">
      <c r="A264" s="618"/>
      <c r="B264" s="611"/>
      <c r="C264" s="524" t="s">
        <v>224</v>
      </c>
      <c r="D264" s="522"/>
      <c r="E264" s="523">
        <f t="shared" si="83" ref="E264:AB264">SUMPRODUCT($D$253:$D$254:$D$255,E253:E254:E255)/100000</f>
        <v>0.0</v>
      </c>
      <c r="F264" s="523">
        <f t="shared" si="83"/>
        <v>0.0</v>
      </c>
      <c r="G264" s="523">
        <f t="shared" si="83"/>
        <v>0.0</v>
      </c>
      <c r="H264" s="523">
        <f t="shared" si="83"/>
        <v>0.0</v>
      </c>
      <c r="I264" s="523">
        <f t="shared" si="83"/>
        <v>0.0</v>
      </c>
      <c r="J264" s="523">
        <f t="shared" si="83"/>
        <v>0.0</v>
      </c>
      <c r="K264" s="523">
        <f t="shared" si="83"/>
        <v>0.0</v>
      </c>
      <c r="L264" s="523">
        <f t="shared" si="83"/>
        <v>0.0</v>
      </c>
      <c r="M264" s="523">
        <f t="shared" si="83"/>
        <v>0.0</v>
      </c>
      <c r="N264" s="523">
        <f t="shared" si="83"/>
        <v>0.0</v>
      </c>
      <c r="O264" s="523">
        <f t="shared" si="83"/>
        <v>0.0</v>
      </c>
      <c r="P264" s="523">
        <f t="shared" si="83"/>
        <v>0.0</v>
      </c>
      <c r="Q264" s="523">
        <f t="shared" si="83"/>
        <v>0.0</v>
      </c>
      <c r="R264" s="523">
        <f t="shared" si="83"/>
        <v>0.0</v>
      </c>
      <c r="S264" s="523">
        <f t="shared" si="83"/>
        <v>0.0</v>
      </c>
      <c r="T264" s="523">
        <f t="shared" si="83"/>
        <v>0.0</v>
      </c>
      <c r="U264" s="523">
        <f t="shared" si="83"/>
        <v>0.0</v>
      </c>
      <c r="V264" s="523">
        <f t="shared" si="83"/>
        <v>0.0</v>
      </c>
      <c r="W264" s="523">
        <f t="shared" si="83"/>
        <v>0.0</v>
      </c>
      <c r="X264" s="523">
        <f t="shared" si="83"/>
        <v>0.0</v>
      </c>
      <c r="Y264" s="523">
        <f t="shared" si="83"/>
        <v>0.0</v>
      </c>
      <c r="Z264" s="523">
        <f t="shared" si="83"/>
        <v>0.0</v>
      </c>
      <c r="AA264" s="523">
        <f t="shared" si="83"/>
        <v>0.0</v>
      </c>
      <c r="AB264" s="523">
        <f t="shared" si="83"/>
        <v>0.0</v>
      </c>
    </row>
    <row r="265" spans="8:8" ht="16.5" customHeight="1">
      <c r="A265" s="618"/>
      <c r="B265" s="611"/>
      <c r="C265" s="519" t="s">
        <v>225</v>
      </c>
      <c r="D265" s="522"/>
      <c r="E265" s="523">
        <f t="shared" si="84" ref="E265:AB265">SUMPRODUCT($D$256:$D$257,E256:E257)/100000</f>
        <v>0.0192398</v>
      </c>
      <c r="F265" s="523">
        <f t="shared" si="84"/>
        <v>0.035137</v>
      </c>
      <c r="G265" s="523">
        <f t="shared" si="84"/>
        <v>0.0</v>
      </c>
      <c r="H265" s="523">
        <f t="shared" si="84"/>
        <v>0.0</v>
      </c>
      <c r="I265" s="523">
        <f t="shared" si="84"/>
        <v>0.0</v>
      </c>
      <c r="J265" s="523">
        <f t="shared" si="84"/>
        <v>0.0</v>
      </c>
      <c r="K265" s="523">
        <f t="shared" si="84"/>
        <v>0.0</v>
      </c>
      <c r="L265" s="523">
        <f t="shared" si="84"/>
        <v>0.0</v>
      </c>
      <c r="M265" s="523">
        <f t="shared" si="84"/>
        <v>0.0</v>
      </c>
      <c r="N265" s="523">
        <f t="shared" si="84"/>
        <v>0.0</v>
      </c>
      <c r="O265" s="523">
        <f t="shared" si="84"/>
        <v>0.0</v>
      </c>
      <c r="P265" s="523">
        <f t="shared" si="84"/>
        <v>0.0</v>
      </c>
      <c r="Q265" s="523">
        <f t="shared" si="84"/>
        <v>0.0</v>
      </c>
      <c r="R265" s="523">
        <f t="shared" si="84"/>
        <v>0.0</v>
      </c>
      <c r="S265" s="523">
        <f t="shared" si="84"/>
        <v>0.0</v>
      </c>
      <c r="T265" s="523">
        <f t="shared" si="84"/>
        <v>0.0</v>
      </c>
      <c r="U265" s="523">
        <f t="shared" si="84"/>
        <v>0.0</v>
      </c>
      <c r="V265" s="523">
        <f t="shared" si="84"/>
        <v>0.0</v>
      </c>
      <c r="W265" s="523">
        <f t="shared" si="84"/>
        <v>0.0</v>
      </c>
      <c r="X265" s="523">
        <f t="shared" si="84"/>
        <v>0.0</v>
      </c>
      <c r="Y265" s="523">
        <f t="shared" si="84"/>
        <v>0.0</v>
      </c>
      <c r="Z265" s="523">
        <f t="shared" si="84"/>
        <v>0.0</v>
      </c>
      <c r="AA265" s="523">
        <f t="shared" si="84"/>
        <v>0.0</v>
      </c>
      <c r="AB265" s="523">
        <f t="shared" si="84"/>
        <v>0.0</v>
      </c>
    </row>
    <row r="266" spans="8:8" ht="16.5" customHeight="1">
      <c r="A266" s="620"/>
      <c r="B266" s="613"/>
      <c r="C266" s="525" t="s">
        <v>187</v>
      </c>
      <c r="D266" s="526"/>
      <c r="E266" s="527">
        <f t="shared" si="85" ref="E266:AB266">SUM(E262:E265)</f>
        <v>0.12489639999999999</v>
      </c>
      <c r="F266" s="528">
        <f t="shared" si="85"/>
        <v>0.2659561</v>
      </c>
      <c r="G266" s="528">
        <f t="shared" si="85"/>
        <v>0.0</v>
      </c>
      <c r="H266" s="528">
        <f t="shared" si="85"/>
        <v>0.0</v>
      </c>
      <c r="I266" s="528">
        <f t="shared" si="85"/>
        <v>0.0</v>
      </c>
      <c r="J266" s="528">
        <f t="shared" si="85"/>
        <v>0.0</v>
      </c>
      <c r="K266" s="528">
        <f t="shared" si="85"/>
        <v>0.0</v>
      </c>
      <c r="L266" s="528">
        <f t="shared" si="85"/>
        <v>0.0</v>
      </c>
      <c r="M266" s="528">
        <f t="shared" si="85"/>
        <v>0.0</v>
      </c>
      <c r="N266" s="528">
        <f t="shared" si="85"/>
        <v>0.0</v>
      </c>
      <c r="O266" s="528">
        <f t="shared" si="85"/>
        <v>0.0</v>
      </c>
      <c r="P266" s="528">
        <f t="shared" si="85"/>
        <v>0.0</v>
      </c>
      <c r="Q266" s="528">
        <f t="shared" si="85"/>
        <v>0.0</v>
      </c>
      <c r="R266" s="528">
        <f t="shared" si="85"/>
        <v>0.0</v>
      </c>
      <c r="S266" s="528">
        <f t="shared" si="85"/>
        <v>0.0</v>
      </c>
      <c r="T266" s="528">
        <f t="shared" si="85"/>
        <v>0.0</v>
      </c>
      <c r="U266" s="528">
        <f t="shared" si="85"/>
        <v>0.0</v>
      </c>
      <c r="V266" s="528">
        <f t="shared" si="85"/>
        <v>0.0</v>
      </c>
      <c r="W266" s="528">
        <f t="shared" si="85"/>
        <v>0.0</v>
      </c>
      <c r="X266" s="528">
        <f t="shared" si="85"/>
        <v>0.0</v>
      </c>
      <c r="Y266" s="528">
        <f t="shared" si="85"/>
        <v>0.0</v>
      </c>
      <c r="Z266" s="528">
        <f t="shared" si="85"/>
        <v>0.0</v>
      </c>
      <c r="AA266" s="528">
        <f t="shared" si="85"/>
        <v>0.0</v>
      </c>
      <c r="AB266" s="529">
        <f t="shared" si="85"/>
        <v>0.0</v>
      </c>
    </row>
    <row r="267" spans="8:8" ht="16.5" customHeight="1">
      <c r="A267" s="535" t="s">
        <v>310</v>
      </c>
      <c r="B267" s="609">
        <v>1.0</v>
      </c>
      <c r="C267" s="497" t="s">
        <v>217</v>
      </c>
      <c r="D267" s="280">
        <v>92.9</v>
      </c>
      <c r="E267" s="622"/>
      <c r="F267" s="622"/>
      <c r="G267" s="622"/>
      <c r="H267" s="622"/>
      <c r="I267" s="622"/>
      <c r="J267" s="622"/>
      <c r="K267" s="622"/>
      <c r="L267" s="622"/>
      <c r="M267" s="622"/>
      <c r="N267" s="622"/>
      <c r="O267" s="514"/>
      <c r="P267" s="514"/>
      <c r="Q267" s="622"/>
      <c r="R267" s="622"/>
      <c r="S267" s="623"/>
      <c r="T267" s="623"/>
      <c r="U267" s="514"/>
      <c r="V267" s="514"/>
      <c r="W267" s="514"/>
      <c r="X267" s="514"/>
      <c r="Y267" s="514"/>
      <c r="Z267" s="514"/>
      <c r="AA267" s="514"/>
      <c r="AB267" s="624"/>
    </row>
    <row r="268" spans="8:8" ht="16.5" customHeight="1">
      <c r="A268" s="626" t="s">
        <v>110</v>
      </c>
      <c r="B268" s="611">
        <v>2.0</v>
      </c>
      <c r="C268" s="500" t="s">
        <v>218</v>
      </c>
      <c r="D268" s="289">
        <v>154.38</v>
      </c>
      <c r="E268" s="622"/>
      <c r="F268" s="622"/>
      <c r="G268" s="514"/>
      <c r="H268" s="514"/>
      <c r="I268" s="622"/>
      <c r="J268" s="622"/>
      <c r="K268" s="622"/>
      <c r="L268" s="622"/>
      <c r="M268" s="622"/>
      <c r="N268" s="622"/>
      <c r="O268" s="514"/>
      <c r="P268" s="514"/>
      <c r="Q268" s="622"/>
      <c r="R268" s="622"/>
      <c r="S268" s="623"/>
      <c r="T268" s="623"/>
      <c r="U268" s="514"/>
      <c r="V268" s="514"/>
      <c r="W268" s="514"/>
      <c r="X268" s="514"/>
      <c r="Y268" s="514"/>
      <c r="Z268" s="514"/>
      <c r="AA268" s="514"/>
      <c r="AB268" s="624"/>
    </row>
    <row r="269" spans="8:8" ht="16.5" customHeight="1">
      <c r="A269" s="612"/>
      <c r="B269" s="611">
        <v>3.0</v>
      </c>
      <c r="C269" s="500" t="s">
        <v>178</v>
      </c>
      <c r="D269" s="289">
        <v>283.73</v>
      </c>
      <c r="E269" s="622"/>
      <c r="F269" s="622"/>
      <c r="G269" s="622"/>
      <c r="H269" s="622"/>
      <c r="I269" s="622"/>
      <c r="J269" s="622"/>
      <c r="K269" s="622"/>
      <c r="L269" s="622"/>
      <c r="M269" s="622"/>
      <c r="N269" s="622"/>
      <c r="O269" s="514"/>
      <c r="P269" s="514"/>
      <c r="Q269" s="622"/>
      <c r="R269" s="622"/>
      <c r="S269" s="623"/>
      <c r="T269" s="623"/>
      <c r="U269" s="514"/>
      <c r="V269" s="514"/>
      <c r="W269" s="514"/>
      <c r="X269" s="514"/>
      <c r="Y269" s="514"/>
      <c r="Z269" s="514"/>
      <c r="AA269" s="514"/>
      <c r="AB269" s="624"/>
    </row>
    <row r="270" spans="8:8" ht="16.5" customHeight="1">
      <c r="A270" s="612" t="s">
        <v>296</v>
      </c>
      <c r="B270" s="611">
        <v>4.0</v>
      </c>
      <c r="C270" s="500" t="s">
        <v>179</v>
      </c>
      <c r="D270" s="289">
        <v>344.75</v>
      </c>
      <c r="E270" s="622"/>
      <c r="F270" s="622"/>
      <c r="G270" s="622"/>
      <c r="H270" s="622"/>
      <c r="I270" s="622"/>
      <c r="J270" s="622"/>
      <c r="K270" s="622"/>
      <c r="L270" s="622"/>
      <c r="M270" s="622"/>
      <c r="N270" s="622"/>
      <c r="O270" s="514"/>
      <c r="P270" s="514"/>
      <c r="Q270" s="622"/>
      <c r="R270" s="622"/>
      <c r="S270" s="623"/>
      <c r="T270" s="623"/>
      <c r="U270" s="514"/>
      <c r="V270" s="514"/>
      <c r="W270" s="514"/>
      <c r="X270" s="514"/>
      <c r="Y270" s="514"/>
      <c r="Z270" s="514"/>
      <c r="AA270" s="514"/>
      <c r="AB270" s="624"/>
    </row>
    <row r="271" spans="8:8" ht="16.5" customHeight="1">
      <c r="A271" s="612"/>
      <c r="B271" s="611">
        <v>5.0</v>
      </c>
      <c r="C271" s="500" t="s">
        <v>175</v>
      </c>
      <c r="D271" s="289">
        <v>208.06</v>
      </c>
      <c r="E271" s="622"/>
      <c r="F271" s="622">
        <v>8.0</v>
      </c>
      <c r="G271" s="622"/>
      <c r="H271" s="622"/>
      <c r="I271" s="622"/>
      <c r="J271" s="622"/>
      <c r="K271" s="622"/>
      <c r="L271" s="622"/>
      <c r="M271" s="622"/>
      <c r="N271" s="622"/>
      <c r="O271" s="514"/>
      <c r="P271" s="514"/>
      <c r="Q271" s="622"/>
      <c r="R271" s="622"/>
      <c r="S271" s="623"/>
      <c r="T271" s="623"/>
      <c r="U271" s="514"/>
      <c r="V271" s="514"/>
      <c r="W271" s="514"/>
      <c r="X271" s="514"/>
      <c r="Y271" s="514"/>
      <c r="Z271" s="514"/>
      <c r="AA271" s="514"/>
      <c r="AB271" s="624"/>
    </row>
    <row r="272" spans="8:8" ht="16.5" customHeight="1">
      <c r="A272" s="612"/>
      <c r="B272" s="611">
        <v>6.0</v>
      </c>
      <c r="C272" s="500" t="s">
        <v>176</v>
      </c>
      <c r="D272" s="289">
        <v>399.65</v>
      </c>
      <c r="E272" s="622"/>
      <c r="F272" s="622">
        <v>1.0</v>
      </c>
      <c r="G272" s="622"/>
      <c r="H272" s="622"/>
      <c r="I272" s="622"/>
      <c r="J272" s="622"/>
      <c r="K272" s="622"/>
      <c r="L272" s="622"/>
      <c r="M272" s="622"/>
      <c r="N272" s="622"/>
      <c r="O272" s="514"/>
      <c r="P272" s="514"/>
      <c r="Q272" s="622"/>
      <c r="R272" s="622"/>
      <c r="S272" s="623"/>
      <c r="T272" s="623"/>
      <c r="U272" s="514"/>
      <c r="V272" s="514"/>
      <c r="W272" s="514"/>
      <c r="X272" s="514"/>
      <c r="Y272" s="514"/>
      <c r="Z272" s="514"/>
      <c r="AA272" s="514"/>
      <c r="AB272" s="624"/>
    </row>
    <row r="273" spans="8:8" ht="16.5" customHeight="1">
      <c r="A273" s="612"/>
      <c r="B273" s="611">
        <v>7.0</v>
      </c>
      <c r="C273" s="500" t="s">
        <v>174</v>
      </c>
      <c r="D273" s="289">
        <v>228.82</v>
      </c>
      <c r="E273" s="622">
        <v>9.0</v>
      </c>
      <c r="F273" s="622">
        <v>7.0</v>
      </c>
      <c r="G273" s="622"/>
      <c r="H273" s="622"/>
      <c r="I273" s="622"/>
      <c r="J273" s="622"/>
      <c r="K273" s="622"/>
      <c r="L273" s="622"/>
      <c r="M273" s="622"/>
      <c r="N273" s="622"/>
      <c r="O273" s="514"/>
      <c r="P273" s="514"/>
      <c r="Q273" s="622"/>
      <c r="R273" s="622"/>
      <c r="S273" s="623"/>
      <c r="T273" s="623"/>
      <c r="U273" s="514"/>
      <c r="V273" s="514"/>
      <c r="W273" s="514"/>
      <c r="X273" s="514"/>
      <c r="Y273" s="514"/>
      <c r="Z273" s="514"/>
      <c r="AA273" s="514"/>
      <c r="AB273" s="624"/>
    </row>
    <row r="274" spans="8:8" ht="16.5" customHeight="1">
      <c r="A274" s="612"/>
      <c r="B274" s="611">
        <v>8.0</v>
      </c>
      <c r="C274" s="500" t="s">
        <v>177</v>
      </c>
      <c r="D274" s="289">
        <v>402.71</v>
      </c>
      <c r="E274" s="622"/>
      <c r="F274" s="622"/>
      <c r="G274" s="622"/>
      <c r="H274" s="622"/>
      <c r="I274" s="622"/>
      <c r="J274" s="622"/>
      <c r="K274" s="622"/>
      <c r="L274" s="622"/>
      <c r="M274" s="622"/>
      <c r="N274" s="622"/>
      <c r="O274" s="514"/>
      <c r="P274" s="514"/>
      <c r="Q274" s="622"/>
      <c r="R274" s="622"/>
      <c r="S274" s="623"/>
      <c r="T274" s="623"/>
      <c r="U274" s="514"/>
      <c r="V274" s="514"/>
      <c r="W274" s="514"/>
      <c r="X274" s="514"/>
      <c r="Y274" s="514"/>
      <c r="Z274" s="514"/>
      <c r="AA274" s="514"/>
      <c r="AB274" s="624"/>
    </row>
    <row r="275" spans="8:8" ht="16.5" customHeight="1">
      <c r="A275" s="612"/>
      <c r="B275" s="611">
        <v>9.0</v>
      </c>
      <c r="C275" s="500" t="s">
        <v>172</v>
      </c>
      <c r="D275" s="289">
        <v>250.17</v>
      </c>
      <c r="E275" s="622">
        <v>1.0</v>
      </c>
      <c r="F275" s="622">
        <v>24.0</v>
      </c>
      <c r="G275" s="622"/>
      <c r="H275" s="622"/>
      <c r="I275" s="622"/>
      <c r="J275" s="622"/>
      <c r="K275" s="622"/>
      <c r="L275" s="622"/>
      <c r="M275" s="622"/>
      <c r="N275" s="622"/>
      <c r="O275" s="514"/>
      <c r="P275" s="514"/>
      <c r="Q275" s="622"/>
      <c r="R275" s="622"/>
      <c r="S275" s="623"/>
      <c r="T275" s="623"/>
      <c r="U275" s="514"/>
      <c r="V275" s="514"/>
      <c r="W275" s="514"/>
      <c r="X275" s="514"/>
      <c r="Y275" s="514"/>
      <c r="Z275" s="514"/>
      <c r="AA275" s="514"/>
      <c r="AB275" s="624"/>
    </row>
    <row r="276" spans="8:8" ht="16.5" customHeight="1">
      <c r="A276" s="612"/>
      <c r="B276" s="611">
        <v>10.0</v>
      </c>
      <c r="C276" s="500" t="s">
        <v>173</v>
      </c>
      <c r="D276" s="289">
        <v>250.17</v>
      </c>
      <c r="E276" s="622"/>
      <c r="F276" s="622"/>
      <c r="G276" s="622"/>
      <c r="H276" s="622"/>
      <c r="I276" s="622"/>
      <c r="J276" s="622"/>
      <c r="K276" s="622"/>
      <c r="L276" s="622"/>
      <c r="M276" s="622"/>
      <c r="N276" s="627"/>
      <c r="O276" s="514"/>
      <c r="P276" s="514"/>
      <c r="Q276" s="622"/>
      <c r="R276" s="627"/>
      <c r="S276" s="623"/>
      <c r="T276" s="628"/>
      <c r="U276" s="514"/>
      <c r="V276" s="514"/>
      <c r="W276" s="514"/>
      <c r="X276" s="514"/>
      <c r="Y276" s="514"/>
      <c r="Z276" s="514"/>
      <c r="AA276" s="514"/>
      <c r="AB276" s="624"/>
    </row>
    <row r="277" spans="8:8" ht="16.5" customHeight="1">
      <c r="A277" s="612"/>
      <c r="B277" s="611">
        <v>11.0</v>
      </c>
      <c r="C277" s="500" t="s">
        <v>219</v>
      </c>
      <c r="D277" s="289">
        <v>228.82</v>
      </c>
      <c r="E277" s="622"/>
      <c r="F277" s="622"/>
      <c r="G277" s="622"/>
      <c r="H277" s="622"/>
      <c r="I277" s="622"/>
      <c r="J277" s="622"/>
      <c r="K277" s="622"/>
      <c r="L277" s="622"/>
      <c r="M277" s="622"/>
      <c r="N277" s="622"/>
      <c r="O277" s="514"/>
      <c r="P277" s="514"/>
      <c r="Q277" s="622"/>
      <c r="R277" s="622"/>
      <c r="S277" s="623"/>
      <c r="T277" s="623"/>
      <c r="U277" s="514"/>
      <c r="V277" s="514"/>
      <c r="W277" s="514"/>
      <c r="X277" s="514"/>
      <c r="Y277" s="514"/>
      <c r="Z277" s="514"/>
      <c r="AA277" s="514"/>
      <c r="AB277" s="624"/>
    </row>
    <row r="278" spans="8:8" ht="16.5" customHeight="1">
      <c r="A278" s="612"/>
      <c r="B278" s="611">
        <v>12.0</v>
      </c>
      <c r="C278" s="500" t="s">
        <v>181</v>
      </c>
      <c r="D278" s="289">
        <v>56.38</v>
      </c>
      <c r="E278" s="622">
        <v>9.0</v>
      </c>
      <c r="F278" s="622">
        <v>0.0</v>
      </c>
      <c r="G278" s="622"/>
      <c r="H278" s="622"/>
      <c r="I278" s="622"/>
      <c r="J278" s="622"/>
      <c r="K278" s="622"/>
      <c r="L278" s="622"/>
      <c r="M278" s="622"/>
      <c r="N278" s="622"/>
      <c r="O278" s="514"/>
      <c r="P278" s="514"/>
      <c r="Q278" s="622"/>
      <c r="R278" s="622"/>
      <c r="S278" s="623"/>
      <c r="T278" s="623"/>
      <c r="U278" s="514"/>
      <c r="V278" s="514"/>
      <c r="W278" s="514"/>
      <c r="X278" s="514"/>
      <c r="Y278" s="514"/>
      <c r="Z278" s="514"/>
      <c r="AA278" s="514"/>
      <c r="AB278" s="624"/>
    </row>
    <row r="279" spans="8:8" ht="16.5" customHeight="1">
      <c r="A279" s="612"/>
      <c r="B279" s="611">
        <v>13.0</v>
      </c>
      <c r="C279" s="500" t="s">
        <v>220</v>
      </c>
      <c r="D279" s="289">
        <v>70.14</v>
      </c>
      <c r="E279" s="622">
        <v>4.0</v>
      </c>
      <c r="F279" s="622">
        <v>13.0</v>
      </c>
      <c r="G279" s="622"/>
      <c r="H279" s="622"/>
      <c r="I279" s="622"/>
      <c r="J279" s="622"/>
      <c r="K279" s="622"/>
      <c r="L279" s="622"/>
      <c r="M279" s="622"/>
      <c r="N279" s="622"/>
      <c r="O279" s="514"/>
      <c r="P279" s="514"/>
      <c r="Q279" s="622"/>
      <c r="R279" s="622"/>
      <c r="S279" s="623"/>
      <c r="T279" s="623"/>
      <c r="U279" s="514"/>
      <c r="V279" s="514"/>
      <c r="W279" s="514"/>
      <c r="X279" s="514"/>
      <c r="Y279" s="514"/>
      <c r="Z279" s="514"/>
      <c r="AA279" s="514"/>
      <c r="AB279" s="624"/>
    </row>
    <row r="280" spans="8:8" ht="16.5" customHeight="1">
      <c r="A280" s="612"/>
      <c r="B280" s="613">
        <v>14.0</v>
      </c>
      <c r="C280" s="539"/>
      <c r="D280" s="614"/>
      <c r="E280" s="630"/>
      <c r="F280" s="630"/>
      <c r="G280" s="631"/>
      <c r="H280" s="631"/>
      <c r="I280" s="630"/>
      <c r="J280" s="630"/>
      <c r="K280" s="630"/>
      <c r="L280" s="630"/>
      <c r="M280" s="630"/>
      <c r="N280" s="630"/>
      <c r="O280" s="631"/>
      <c r="P280" s="631"/>
      <c r="Q280" s="630"/>
      <c r="R280" s="630"/>
      <c r="S280" s="632"/>
      <c r="T280" s="632"/>
      <c r="U280" s="631"/>
      <c r="V280" s="631"/>
      <c r="W280" s="631"/>
      <c r="X280" s="631"/>
      <c r="Y280" s="631"/>
      <c r="Z280" s="631"/>
      <c r="AA280" s="631"/>
      <c r="AB280" s="633"/>
    </row>
    <row r="281" spans="8:8" ht="16.5" customHeight="1">
      <c r="A281" s="612"/>
      <c r="B281" s="615"/>
      <c r="C281" s="506" t="s">
        <v>187</v>
      </c>
      <c r="D281" s="507"/>
      <c r="E281" s="537">
        <f t="shared" si="86" ref="E281:AB281">SUMPRODUCT($D267:$D280,E267:E280)/100000</f>
        <v>0.0309753</v>
      </c>
      <c r="F281" s="537">
        <f t="shared" si="86"/>
        <v>0.1058177</v>
      </c>
      <c r="G281" s="537">
        <f t="shared" si="86"/>
        <v>0.0</v>
      </c>
      <c r="H281" s="537">
        <f t="shared" si="86"/>
        <v>0.0</v>
      </c>
      <c r="I281" s="537">
        <f t="shared" si="86"/>
        <v>0.0</v>
      </c>
      <c r="J281" s="537">
        <f t="shared" si="86"/>
        <v>0.0</v>
      </c>
      <c r="K281" s="537">
        <f t="shared" si="86"/>
        <v>0.0</v>
      </c>
      <c r="L281" s="537">
        <f t="shared" si="86"/>
        <v>0.0</v>
      </c>
      <c r="M281" s="537">
        <f t="shared" si="86"/>
        <v>0.0</v>
      </c>
      <c r="N281" s="537">
        <f t="shared" si="86"/>
        <v>0.0</v>
      </c>
      <c r="O281" s="537">
        <f t="shared" si="86"/>
        <v>0.0</v>
      </c>
      <c r="P281" s="537">
        <f t="shared" si="86"/>
        <v>0.0</v>
      </c>
      <c r="Q281" s="537">
        <f t="shared" si="86"/>
        <v>0.0</v>
      </c>
      <c r="R281" s="537">
        <f t="shared" si="86"/>
        <v>0.0</v>
      </c>
      <c r="S281" s="537">
        <f t="shared" si="86"/>
        <v>0.0</v>
      </c>
      <c r="T281" s="537">
        <f t="shared" si="86"/>
        <v>0.0</v>
      </c>
      <c r="U281" s="537">
        <f t="shared" si="86"/>
        <v>0.0</v>
      </c>
      <c r="V281" s="537">
        <f t="shared" si="86"/>
        <v>0.0</v>
      </c>
      <c r="W281" s="537">
        <f t="shared" si="86"/>
        <v>0.0</v>
      </c>
      <c r="X281" s="537">
        <f t="shared" si="86"/>
        <v>0.0</v>
      </c>
      <c r="Y281" s="537">
        <f t="shared" si="86"/>
        <v>0.0</v>
      </c>
      <c r="Z281" s="537">
        <f t="shared" si="86"/>
        <v>0.0</v>
      </c>
      <c r="AA281" s="537">
        <f t="shared" si="86"/>
        <v>0.0</v>
      </c>
      <c r="AB281" s="538">
        <f t="shared" si="86"/>
        <v>0.0</v>
      </c>
    </row>
    <row r="282" spans="8:8" ht="16.5" customHeight="1">
      <c r="A282" s="612"/>
      <c r="B282" s="616"/>
      <c r="C282" s="511"/>
      <c r="D282" s="512"/>
      <c r="E282" s="540"/>
      <c r="F282" s="540"/>
      <c r="G282" s="540"/>
      <c r="H282" s="540"/>
      <c r="I282" s="540"/>
      <c r="J282" s="540"/>
      <c r="K282" s="540"/>
      <c r="L282" s="540"/>
      <c r="M282" s="540"/>
      <c r="N282" s="540"/>
      <c r="O282" s="540"/>
      <c r="P282" s="540"/>
      <c r="Q282" s="541"/>
      <c r="R282" s="541"/>
      <c r="S282" s="540"/>
      <c r="T282" s="540"/>
      <c r="U282" s="540"/>
      <c r="V282" s="540"/>
      <c r="W282" s="540"/>
      <c r="X282" s="540"/>
      <c r="Y282" s="540"/>
      <c r="Z282" s="540"/>
      <c r="AA282" s="540"/>
      <c r="AB282" s="542"/>
    </row>
    <row r="283" spans="8:8" ht="16.5" customHeight="1">
      <c r="A283" s="612"/>
      <c r="B283" s="609" t="s">
        <v>221</v>
      </c>
      <c r="C283" s="517" t="s">
        <v>165</v>
      </c>
      <c r="D283" s="518"/>
      <c r="E283" s="531" t="s">
        <v>214</v>
      </c>
      <c r="F283" s="532" t="s">
        <v>215</v>
      </c>
      <c r="G283" s="532" t="s">
        <v>214</v>
      </c>
      <c r="H283" s="532" t="s">
        <v>215</v>
      </c>
      <c r="I283" s="532" t="s">
        <v>214</v>
      </c>
      <c r="J283" s="532" t="s">
        <v>215</v>
      </c>
      <c r="K283" s="532" t="s">
        <v>214</v>
      </c>
      <c r="L283" s="532" t="s">
        <v>215</v>
      </c>
      <c r="M283" s="532" t="s">
        <v>214</v>
      </c>
      <c r="N283" s="532" t="s">
        <v>215</v>
      </c>
      <c r="O283" s="532" t="s">
        <v>214</v>
      </c>
      <c r="P283" s="532" t="s">
        <v>215</v>
      </c>
      <c r="Q283" s="532" t="s">
        <v>214</v>
      </c>
      <c r="R283" s="532" t="s">
        <v>215</v>
      </c>
      <c r="S283" s="532" t="s">
        <v>214</v>
      </c>
      <c r="T283" s="532" t="s">
        <v>215</v>
      </c>
      <c r="U283" s="532" t="s">
        <v>214</v>
      </c>
      <c r="V283" s="532" t="s">
        <v>215</v>
      </c>
      <c r="W283" s="532" t="s">
        <v>214</v>
      </c>
      <c r="X283" s="532" t="s">
        <v>215</v>
      </c>
      <c r="Y283" s="532" t="s">
        <v>214</v>
      </c>
      <c r="Z283" s="532" t="s">
        <v>215</v>
      </c>
      <c r="AA283" s="532" t="s">
        <v>214</v>
      </c>
      <c r="AB283" s="533" t="s">
        <v>215</v>
      </c>
    </row>
    <row r="284" spans="8:8" ht="16.5" customHeight="1">
      <c r="A284" s="618"/>
      <c r="B284" s="611"/>
      <c r="C284" s="519" t="s">
        <v>222</v>
      </c>
      <c r="D284" s="534"/>
      <c r="E284" s="521">
        <f t="shared" si="87" ref="E284:AB284">SUMPRODUCT($D$268:$D$269:$D$270,E268:E269:E270)/100000</f>
        <v>0.0</v>
      </c>
      <c r="F284" s="521">
        <f t="shared" si="87"/>
        <v>0.0</v>
      </c>
      <c r="G284" s="521">
        <f t="shared" si="87"/>
        <v>0.0</v>
      </c>
      <c r="H284" s="521">
        <f t="shared" si="87"/>
        <v>0.0</v>
      </c>
      <c r="I284" s="521">
        <f t="shared" si="87"/>
        <v>0.0</v>
      </c>
      <c r="J284" s="521">
        <f t="shared" si="87"/>
        <v>0.0</v>
      </c>
      <c r="K284" s="521">
        <f t="shared" si="87"/>
        <v>0.0</v>
      </c>
      <c r="L284" s="521">
        <f t="shared" si="87"/>
        <v>0.0</v>
      </c>
      <c r="M284" s="521">
        <f t="shared" si="87"/>
        <v>0.0</v>
      </c>
      <c r="N284" s="521">
        <f t="shared" si="87"/>
        <v>0.0</v>
      </c>
      <c r="O284" s="521">
        <f t="shared" si="87"/>
        <v>0.0</v>
      </c>
      <c r="P284" s="521">
        <f t="shared" si="87"/>
        <v>0.0</v>
      </c>
      <c r="Q284" s="521">
        <f t="shared" si="87"/>
        <v>0.0</v>
      </c>
      <c r="R284" s="521">
        <f t="shared" si="87"/>
        <v>0.0</v>
      </c>
      <c r="S284" s="521">
        <f t="shared" si="87"/>
        <v>0.0</v>
      </c>
      <c r="T284" s="521">
        <f t="shared" si="87"/>
        <v>0.0</v>
      </c>
      <c r="U284" s="521">
        <f t="shared" si="87"/>
        <v>0.0</v>
      </c>
      <c r="V284" s="521">
        <f t="shared" si="87"/>
        <v>0.0</v>
      </c>
      <c r="W284" s="521">
        <f t="shared" si="87"/>
        <v>0.0</v>
      </c>
      <c r="X284" s="521">
        <f t="shared" si="87"/>
        <v>0.0</v>
      </c>
      <c r="Y284" s="521">
        <f t="shared" si="87"/>
        <v>0.0</v>
      </c>
      <c r="Z284" s="521">
        <f t="shared" si="87"/>
        <v>0.0</v>
      </c>
      <c r="AA284" s="521">
        <f t="shared" si="87"/>
        <v>0.0</v>
      </c>
      <c r="AB284" s="521">
        <f t="shared" si="87"/>
        <v>0.0</v>
      </c>
    </row>
    <row r="285" spans="8:8" ht="16.5" customHeight="1">
      <c r="A285" s="618"/>
      <c r="B285" s="611"/>
      <c r="C285" s="519" t="s">
        <v>223</v>
      </c>
      <c r="D285" s="522"/>
      <c r="E285" s="523">
        <f t="shared" si="88" ref="E285:AB285">SUMPRODUCT($D$271:$D$272:$D$273:$D$274,E271:E272:E273:E274)/100000</f>
        <v>0.020593800000000002</v>
      </c>
      <c r="F285" s="523">
        <f t="shared" si="88"/>
        <v>0.036658699999999995</v>
      </c>
      <c r="G285" s="523">
        <f t="shared" si="88"/>
        <v>0.0</v>
      </c>
      <c r="H285" s="523">
        <f t="shared" si="88"/>
        <v>0.0</v>
      </c>
      <c r="I285" s="523">
        <f t="shared" si="88"/>
        <v>0.0</v>
      </c>
      <c r="J285" s="523">
        <f t="shared" si="88"/>
        <v>0.0</v>
      </c>
      <c r="K285" s="523">
        <f t="shared" si="88"/>
        <v>0.0</v>
      </c>
      <c r="L285" s="523">
        <f t="shared" si="88"/>
        <v>0.0</v>
      </c>
      <c r="M285" s="523">
        <f t="shared" si="88"/>
        <v>0.0</v>
      </c>
      <c r="N285" s="523">
        <f t="shared" si="88"/>
        <v>0.0</v>
      </c>
      <c r="O285" s="523">
        <f t="shared" si="88"/>
        <v>0.0</v>
      </c>
      <c r="P285" s="523">
        <f t="shared" si="88"/>
        <v>0.0</v>
      </c>
      <c r="Q285" s="523">
        <f t="shared" si="88"/>
        <v>0.0</v>
      </c>
      <c r="R285" s="523">
        <f t="shared" si="88"/>
        <v>0.0</v>
      </c>
      <c r="S285" s="523">
        <f t="shared" si="88"/>
        <v>0.0</v>
      </c>
      <c r="T285" s="523">
        <f t="shared" si="88"/>
        <v>0.0</v>
      </c>
      <c r="U285" s="523">
        <f t="shared" si="88"/>
        <v>0.0</v>
      </c>
      <c r="V285" s="523">
        <f t="shared" si="88"/>
        <v>0.0</v>
      </c>
      <c r="W285" s="523">
        <f t="shared" si="88"/>
        <v>0.0</v>
      </c>
      <c r="X285" s="523">
        <f t="shared" si="88"/>
        <v>0.0</v>
      </c>
      <c r="Y285" s="523">
        <f t="shared" si="88"/>
        <v>0.0</v>
      </c>
      <c r="Z285" s="523">
        <f t="shared" si="88"/>
        <v>0.0</v>
      </c>
      <c r="AA285" s="523">
        <f t="shared" si="88"/>
        <v>0.0</v>
      </c>
      <c r="AB285" s="523">
        <f t="shared" si="88"/>
        <v>0.0</v>
      </c>
    </row>
    <row r="286" spans="8:8" ht="16.5" customHeight="1">
      <c r="A286" s="618"/>
      <c r="B286" s="611"/>
      <c r="C286" s="524" t="s">
        <v>224</v>
      </c>
      <c r="D286" s="522"/>
      <c r="E286" s="523">
        <f t="shared" si="89" ref="E286:AB286">SUMPRODUCT($D$275:$D$276:$D$277,E275:E276:E277)/100000</f>
        <v>0.0025017</v>
      </c>
      <c r="F286" s="523">
        <f t="shared" si="89"/>
        <v>0.0600408</v>
      </c>
      <c r="G286" s="523">
        <f t="shared" si="89"/>
        <v>0.0</v>
      </c>
      <c r="H286" s="523">
        <f t="shared" si="89"/>
        <v>0.0</v>
      </c>
      <c r="I286" s="523">
        <f t="shared" si="89"/>
        <v>0.0</v>
      </c>
      <c r="J286" s="523">
        <f t="shared" si="89"/>
        <v>0.0</v>
      </c>
      <c r="K286" s="523">
        <f t="shared" si="89"/>
        <v>0.0</v>
      </c>
      <c r="L286" s="523">
        <f t="shared" si="89"/>
        <v>0.0</v>
      </c>
      <c r="M286" s="523">
        <f t="shared" si="89"/>
        <v>0.0</v>
      </c>
      <c r="N286" s="523">
        <f t="shared" si="89"/>
        <v>0.0</v>
      </c>
      <c r="O286" s="523">
        <f t="shared" si="89"/>
        <v>0.0</v>
      </c>
      <c r="P286" s="523">
        <f t="shared" si="89"/>
        <v>0.0</v>
      </c>
      <c r="Q286" s="523">
        <f t="shared" si="89"/>
        <v>0.0</v>
      </c>
      <c r="R286" s="523">
        <f t="shared" si="89"/>
        <v>0.0</v>
      </c>
      <c r="S286" s="523">
        <f t="shared" si="89"/>
        <v>0.0</v>
      </c>
      <c r="T286" s="523">
        <f t="shared" si="89"/>
        <v>0.0</v>
      </c>
      <c r="U286" s="523">
        <f t="shared" si="89"/>
        <v>0.0</v>
      </c>
      <c r="V286" s="523">
        <f t="shared" si="89"/>
        <v>0.0</v>
      </c>
      <c r="W286" s="523">
        <f t="shared" si="89"/>
        <v>0.0</v>
      </c>
      <c r="X286" s="523">
        <f t="shared" si="89"/>
        <v>0.0</v>
      </c>
      <c r="Y286" s="523">
        <f t="shared" si="89"/>
        <v>0.0</v>
      </c>
      <c r="Z286" s="523">
        <f t="shared" si="89"/>
        <v>0.0</v>
      </c>
      <c r="AA286" s="523">
        <f t="shared" si="89"/>
        <v>0.0</v>
      </c>
      <c r="AB286" s="523">
        <f t="shared" si="89"/>
        <v>0.0</v>
      </c>
    </row>
    <row r="287" spans="8:8" ht="16.5" customHeight="1">
      <c r="A287" s="618"/>
      <c r="B287" s="611"/>
      <c r="C287" s="519" t="s">
        <v>225</v>
      </c>
      <c r="D287" s="522"/>
      <c r="E287" s="523">
        <f t="shared" si="90" ref="E287:AB287">SUMPRODUCT($D$278:$D$279,E278:E279)/100000</f>
        <v>0.007879800000000001</v>
      </c>
      <c r="F287" s="523">
        <f t="shared" si="90"/>
        <v>0.0091182</v>
      </c>
      <c r="G287" s="523">
        <f t="shared" si="90"/>
        <v>0.0</v>
      </c>
      <c r="H287" s="523">
        <f t="shared" si="90"/>
        <v>0.0</v>
      </c>
      <c r="I287" s="523">
        <f t="shared" si="90"/>
        <v>0.0</v>
      </c>
      <c r="J287" s="523">
        <f t="shared" si="90"/>
        <v>0.0</v>
      </c>
      <c r="K287" s="523">
        <f t="shared" si="90"/>
        <v>0.0</v>
      </c>
      <c r="L287" s="523">
        <f t="shared" si="90"/>
        <v>0.0</v>
      </c>
      <c r="M287" s="523">
        <f t="shared" si="90"/>
        <v>0.0</v>
      </c>
      <c r="N287" s="523">
        <f t="shared" si="90"/>
        <v>0.0</v>
      </c>
      <c r="O287" s="523">
        <f t="shared" si="90"/>
        <v>0.0</v>
      </c>
      <c r="P287" s="523">
        <f t="shared" si="90"/>
        <v>0.0</v>
      </c>
      <c r="Q287" s="523">
        <f t="shared" si="90"/>
        <v>0.0</v>
      </c>
      <c r="R287" s="523">
        <f t="shared" si="90"/>
        <v>0.0</v>
      </c>
      <c r="S287" s="523">
        <f t="shared" si="90"/>
        <v>0.0</v>
      </c>
      <c r="T287" s="523">
        <f t="shared" si="90"/>
        <v>0.0</v>
      </c>
      <c r="U287" s="523">
        <f t="shared" si="90"/>
        <v>0.0</v>
      </c>
      <c r="V287" s="523">
        <f t="shared" si="90"/>
        <v>0.0</v>
      </c>
      <c r="W287" s="523">
        <f t="shared" si="90"/>
        <v>0.0</v>
      </c>
      <c r="X287" s="523">
        <f t="shared" si="90"/>
        <v>0.0</v>
      </c>
      <c r="Y287" s="523">
        <f t="shared" si="90"/>
        <v>0.0</v>
      </c>
      <c r="Z287" s="523">
        <f t="shared" si="90"/>
        <v>0.0</v>
      </c>
      <c r="AA287" s="523">
        <f t="shared" si="90"/>
        <v>0.0</v>
      </c>
      <c r="AB287" s="523">
        <f t="shared" si="90"/>
        <v>0.0</v>
      </c>
    </row>
    <row r="288" spans="8:8" ht="16.5" customHeight="1">
      <c r="A288" s="620"/>
      <c r="B288" s="613"/>
      <c r="C288" s="525" t="s">
        <v>187</v>
      </c>
      <c r="D288" s="526"/>
      <c r="E288" s="527">
        <f t="shared" si="91" ref="E288:AB288">SUM(E284:E287)</f>
        <v>0.030975300000000004</v>
      </c>
      <c r="F288" s="528">
        <f t="shared" si="91"/>
        <v>0.10581769999999999</v>
      </c>
      <c r="G288" s="528">
        <f t="shared" si="91"/>
        <v>0.0</v>
      </c>
      <c r="H288" s="528">
        <f t="shared" si="91"/>
        <v>0.0</v>
      </c>
      <c r="I288" s="528">
        <f t="shared" si="91"/>
        <v>0.0</v>
      </c>
      <c r="J288" s="528">
        <f t="shared" si="91"/>
        <v>0.0</v>
      </c>
      <c r="K288" s="528">
        <f t="shared" si="91"/>
        <v>0.0</v>
      </c>
      <c r="L288" s="528">
        <f t="shared" si="91"/>
        <v>0.0</v>
      </c>
      <c r="M288" s="528">
        <f t="shared" si="91"/>
        <v>0.0</v>
      </c>
      <c r="N288" s="528">
        <f t="shared" si="91"/>
        <v>0.0</v>
      </c>
      <c r="O288" s="528">
        <f t="shared" si="91"/>
        <v>0.0</v>
      </c>
      <c r="P288" s="528">
        <f t="shared" si="91"/>
        <v>0.0</v>
      </c>
      <c r="Q288" s="528">
        <f t="shared" si="91"/>
        <v>0.0</v>
      </c>
      <c r="R288" s="528">
        <f t="shared" si="91"/>
        <v>0.0</v>
      </c>
      <c r="S288" s="528">
        <f t="shared" si="91"/>
        <v>0.0</v>
      </c>
      <c r="T288" s="528">
        <f t="shared" si="91"/>
        <v>0.0</v>
      </c>
      <c r="U288" s="528">
        <f t="shared" si="91"/>
        <v>0.0</v>
      </c>
      <c r="V288" s="528">
        <f t="shared" si="91"/>
        <v>0.0</v>
      </c>
      <c r="W288" s="528">
        <f t="shared" si="91"/>
        <v>0.0</v>
      </c>
      <c r="X288" s="528">
        <f t="shared" si="91"/>
        <v>0.0</v>
      </c>
      <c r="Y288" s="528">
        <f t="shared" si="91"/>
        <v>0.0</v>
      </c>
      <c r="Z288" s="528">
        <f t="shared" si="91"/>
        <v>0.0</v>
      </c>
      <c r="AA288" s="528">
        <f t="shared" si="91"/>
        <v>0.0</v>
      </c>
      <c r="AB288" s="529">
        <f t="shared" si="91"/>
        <v>0.0</v>
      </c>
    </row>
    <row r="289" spans="8:8" ht="16.5" customHeight="1">
      <c r="A289" s="636" t="s">
        <v>311</v>
      </c>
      <c r="B289" s="559">
        <v>1.0</v>
      </c>
      <c r="C289" s="497" t="s">
        <v>217</v>
      </c>
      <c r="D289" s="280">
        <v>92.9</v>
      </c>
      <c r="E289" s="622"/>
      <c r="F289" s="622"/>
      <c r="G289" s="622"/>
      <c r="H289" s="622"/>
      <c r="I289" s="622"/>
      <c r="J289" s="622"/>
      <c r="K289" s="622"/>
      <c r="L289" s="622"/>
      <c r="M289" s="622"/>
      <c r="N289" s="622"/>
      <c r="O289" s="514"/>
      <c r="P289" s="514"/>
      <c r="Q289" s="622"/>
      <c r="R289" s="622"/>
      <c r="S289" s="623"/>
      <c r="T289" s="623"/>
      <c r="U289" s="514"/>
      <c r="V289" s="514"/>
      <c r="W289" s="514"/>
      <c r="X289" s="514"/>
      <c r="Y289" s="514"/>
      <c r="Z289" s="514"/>
      <c r="AA289" s="514"/>
      <c r="AB289" s="624"/>
    </row>
    <row r="290" spans="8:8" ht="16.5" customHeight="1">
      <c r="A290" s="637"/>
      <c r="B290" s="561">
        <v>2.0</v>
      </c>
      <c r="C290" s="500" t="s">
        <v>218</v>
      </c>
      <c r="D290" s="289">
        <v>154.38</v>
      </c>
      <c r="E290" s="622"/>
      <c r="F290" s="622"/>
      <c r="G290" s="514"/>
      <c r="H290" s="514"/>
      <c r="I290" s="622"/>
      <c r="J290" s="622"/>
      <c r="K290" s="622"/>
      <c r="L290" s="622"/>
      <c r="M290" s="622"/>
      <c r="N290" s="622"/>
      <c r="O290" s="514"/>
      <c r="P290" s="514"/>
      <c r="Q290" s="622"/>
      <c r="R290" s="622"/>
      <c r="S290" s="623"/>
      <c r="T290" s="623"/>
      <c r="U290" s="514"/>
      <c r="V290" s="514"/>
      <c r="W290" s="514"/>
      <c r="X290" s="514"/>
      <c r="Y290" s="514"/>
      <c r="Z290" s="514"/>
      <c r="AA290" s="514"/>
      <c r="AB290" s="624"/>
    </row>
    <row r="291" spans="8:8" ht="16.5" customHeight="1">
      <c r="A291" s="638" t="s">
        <v>312</v>
      </c>
      <c r="B291" s="561">
        <v>3.0</v>
      </c>
      <c r="C291" s="500" t="s">
        <v>178</v>
      </c>
      <c r="D291" s="289">
        <v>283.73</v>
      </c>
      <c r="E291" s="622"/>
      <c r="F291" s="622"/>
      <c r="G291" s="622"/>
      <c r="H291" s="622"/>
      <c r="I291" s="622"/>
      <c r="J291" s="622"/>
      <c r="K291" s="622"/>
      <c r="L291" s="622"/>
      <c r="M291" s="622"/>
      <c r="N291" s="622"/>
      <c r="O291" s="514"/>
      <c r="P291" s="514"/>
      <c r="Q291" s="622"/>
      <c r="R291" s="622"/>
      <c r="S291" s="623"/>
      <c r="T291" s="623"/>
      <c r="U291" s="514"/>
      <c r="V291" s="514"/>
      <c r="W291" s="514"/>
      <c r="X291" s="514"/>
      <c r="Y291" s="514"/>
      <c r="Z291" s="514"/>
      <c r="AA291" s="514"/>
      <c r="AB291" s="624"/>
    </row>
    <row r="292" spans="8:8" ht="16.5" customHeight="1">
      <c r="A292" s="563"/>
      <c r="B292" s="561">
        <v>4.0</v>
      </c>
      <c r="C292" s="500" t="s">
        <v>179</v>
      </c>
      <c r="D292" s="289">
        <v>344.75</v>
      </c>
      <c r="E292" s="622"/>
      <c r="F292" s="622"/>
      <c r="G292" s="622"/>
      <c r="H292" s="622"/>
      <c r="I292" s="622"/>
      <c r="J292" s="622"/>
      <c r="K292" s="622"/>
      <c r="L292" s="622"/>
      <c r="M292" s="622"/>
      <c r="N292" s="622"/>
      <c r="O292" s="514"/>
      <c r="P292" s="514"/>
      <c r="Q292" s="622"/>
      <c r="R292" s="622"/>
      <c r="S292" s="623"/>
      <c r="T292" s="623"/>
      <c r="U292" s="514"/>
      <c r="V292" s="514"/>
      <c r="W292" s="514"/>
      <c r="X292" s="514"/>
      <c r="Y292" s="514"/>
      <c r="Z292" s="514"/>
      <c r="AA292" s="514"/>
      <c r="AB292" s="624"/>
    </row>
    <row r="293" spans="8:8" ht="16.5" customHeight="1">
      <c r="A293" s="563"/>
      <c r="B293" s="561">
        <v>5.0</v>
      </c>
      <c r="C293" s="500" t="s">
        <v>175</v>
      </c>
      <c r="D293" s="289">
        <v>208.06</v>
      </c>
      <c r="E293" s="622"/>
      <c r="F293" s="622"/>
      <c r="G293" s="622"/>
      <c r="H293" s="622"/>
      <c r="I293" s="622"/>
      <c r="J293" s="622"/>
      <c r="K293" s="622"/>
      <c r="L293" s="622"/>
      <c r="M293" s="622"/>
      <c r="N293" s="622"/>
      <c r="O293" s="514"/>
      <c r="P293" s="514"/>
      <c r="Q293" s="622"/>
      <c r="R293" s="622"/>
      <c r="S293" s="623"/>
      <c r="T293" s="623"/>
      <c r="U293" s="514"/>
      <c r="V293" s="514"/>
      <c r="W293" s="514"/>
      <c r="X293" s="514"/>
      <c r="Y293" s="514"/>
      <c r="Z293" s="514"/>
      <c r="AA293" s="514"/>
      <c r="AB293" s="624"/>
    </row>
    <row r="294" spans="8:8" ht="16.5" customHeight="1">
      <c r="A294" s="563"/>
      <c r="B294" s="561">
        <v>6.0</v>
      </c>
      <c r="C294" s="500" t="s">
        <v>176</v>
      </c>
      <c r="D294" s="289">
        <v>399.65</v>
      </c>
      <c r="E294" s="622"/>
      <c r="F294" s="622"/>
      <c r="G294" s="622"/>
      <c r="H294" s="622"/>
      <c r="I294" s="622"/>
      <c r="J294" s="622"/>
      <c r="K294" s="622"/>
      <c r="L294" s="622"/>
      <c r="M294" s="622"/>
      <c r="N294" s="622"/>
      <c r="O294" s="514"/>
      <c r="P294" s="514"/>
      <c r="Q294" s="622"/>
      <c r="R294" s="622"/>
      <c r="S294" s="623"/>
      <c r="T294" s="623"/>
      <c r="U294" s="514"/>
      <c r="V294" s="514"/>
      <c r="W294" s="514"/>
      <c r="X294" s="514"/>
      <c r="Y294" s="514"/>
      <c r="Z294" s="514"/>
      <c r="AA294" s="514"/>
      <c r="AB294" s="624"/>
    </row>
    <row r="295" spans="8:8" ht="16.5" customHeight="1">
      <c r="A295" s="639"/>
      <c r="B295" s="561">
        <v>7.0</v>
      </c>
      <c r="C295" s="500" t="s">
        <v>174</v>
      </c>
      <c r="D295" s="289">
        <v>228.82</v>
      </c>
      <c r="E295" s="622">
        <v>53.0</v>
      </c>
      <c r="F295" s="622">
        <v>42.0</v>
      </c>
      <c r="G295" s="622"/>
      <c r="H295" s="622"/>
      <c r="I295" s="622"/>
      <c r="J295" s="622"/>
      <c r="K295" s="622"/>
      <c r="L295" s="622"/>
      <c r="M295" s="622"/>
      <c r="N295" s="622"/>
      <c r="O295" s="514"/>
      <c r="P295" s="514"/>
      <c r="Q295" s="622"/>
      <c r="R295" s="622"/>
      <c r="S295" s="623"/>
      <c r="T295" s="623"/>
      <c r="U295" s="514"/>
      <c r="V295" s="514"/>
      <c r="W295" s="514"/>
      <c r="X295" s="514"/>
      <c r="Y295" s="514"/>
      <c r="Z295" s="514"/>
      <c r="AA295" s="514"/>
      <c r="AB295" s="624"/>
    </row>
    <row r="296" spans="8:8" ht="16.5" customHeight="1">
      <c r="A296" s="639"/>
      <c r="B296" s="561">
        <v>8.0</v>
      </c>
      <c r="C296" s="500" t="s">
        <v>177</v>
      </c>
      <c r="D296" s="289">
        <v>402.71</v>
      </c>
      <c r="E296" s="622"/>
      <c r="F296" s="622"/>
      <c r="G296" s="622"/>
      <c r="H296" s="622"/>
      <c r="I296" s="622"/>
      <c r="J296" s="622"/>
      <c r="K296" s="622"/>
      <c r="L296" s="622"/>
      <c r="M296" s="622"/>
      <c r="N296" s="622"/>
      <c r="O296" s="514"/>
      <c r="P296" s="514"/>
      <c r="Q296" s="622"/>
      <c r="R296" s="622"/>
      <c r="S296" s="623"/>
      <c r="T296" s="623"/>
      <c r="U296" s="514"/>
      <c r="V296" s="514"/>
      <c r="W296" s="514"/>
      <c r="X296" s="514"/>
      <c r="Y296" s="514"/>
      <c r="Z296" s="514"/>
      <c r="AA296" s="514"/>
      <c r="AB296" s="624"/>
    </row>
    <row r="297" spans="8:8" ht="16.5" customHeight="1">
      <c r="A297" s="639"/>
      <c r="B297" s="561">
        <v>9.0</v>
      </c>
      <c r="C297" s="500" t="s">
        <v>172</v>
      </c>
      <c r="D297" s="289">
        <v>250.17</v>
      </c>
      <c r="E297" s="622"/>
      <c r="F297" s="622"/>
      <c r="G297" s="622"/>
      <c r="H297" s="622"/>
      <c r="I297" s="622"/>
      <c r="J297" s="622"/>
      <c r="K297" s="622"/>
      <c r="L297" s="622"/>
      <c r="M297" s="622"/>
      <c r="N297" s="622"/>
      <c r="O297" s="514"/>
      <c r="P297" s="514"/>
      <c r="Q297" s="622"/>
      <c r="R297" s="622"/>
      <c r="S297" s="623"/>
      <c r="T297" s="623"/>
      <c r="U297" s="514"/>
      <c r="V297" s="514"/>
      <c r="W297" s="514"/>
      <c r="X297" s="514"/>
      <c r="Y297" s="514"/>
      <c r="Z297" s="514"/>
      <c r="AA297" s="514"/>
      <c r="AB297" s="624"/>
    </row>
    <row r="298" spans="8:8" ht="16.5" customHeight="1">
      <c r="A298" s="639"/>
      <c r="B298" s="561">
        <v>10.0</v>
      </c>
      <c r="C298" s="500" t="s">
        <v>173</v>
      </c>
      <c r="D298" s="289">
        <v>250.17</v>
      </c>
      <c r="E298" s="622"/>
      <c r="F298" s="622"/>
      <c r="G298" s="622"/>
      <c r="H298" s="622"/>
      <c r="I298" s="622"/>
      <c r="J298" s="622"/>
      <c r="K298" s="622"/>
      <c r="L298" s="622"/>
      <c r="M298" s="622"/>
      <c r="N298" s="627"/>
      <c r="O298" s="514"/>
      <c r="P298" s="514"/>
      <c r="Q298" s="622"/>
      <c r="R298" s="627"/>
      <c r="S298" s="623"/>
      <c r="T298" s="628"/>
      <c r="U298" s="514"/>
      <c r="V298" s="514"/>
      <c r="W298" s="514"/>
      <c r="X298" s="514"/>
      <c r="Y298" s="514"/>
      <c r="Z298" s="514"/>
      <c r="AA298" s="514"/>
      <c r="AB298" s="624"/>
    </row>
    <row r="299" spans="8:8" ht="16.5" customHeight="1">
      <c r="A299" s="639"/>
      <c r="B299" s="561">
        <v>11.0</v>
      </c>
      <c r="C299" s="500" t="s">
        <v>219</v>
      </c>
      <c r="D299" s="289">
        <v>228.82</v>
      </c>
      <c r="E299" s="622"/>
      <c r="F299" s="622"/>
      <c r="G299" s="622"/>
      <c r="H299" s="622"/>
      <c r="I299" s="622"/>
      <c r="J299" s="622"/>
      <c r="K299" s="622"/>
      <c r="L299" s="622"/>
      <c r="M299" s="622"/>
      <c r="N299" s="622"/>
      <c r="O299" s="514"/>
      <c r="P299" s="514"/>
      <c r="Q299" s="622"/>
      <c r="R299" s="622"/>
      <c r="S299" s="623"/>
      <c r="T299" s="623"/>
      <c r="U299" s="514"/>
      <c r="V299" s="514"/>
      <c r="W299" s="514"/>
      <c r="X299" s="514"/>
      <c r="Y299" s="514"/>
      <c r="Z299" s="514"/>
      <c r="AA299" s="514"/>
      <c r="AB299" s="624"/>
    </row>
    <row r="300" spans="8:8" ht="16.5" customHeight="1">
      <c r="A300" s="639"/>
      <c r="B300" s="561">
        <v>12.0</v>
      </c>
      <c r="C300" s="500" t="s">
        <v>181</v>
      </c>
      <c r="D300" s="289">
        <v>56.38</v>
      </c>
      <c r="E300" s="622">
        <v>22.0</v>
      </c>
      <c r="F300" s="622">
        <v>2.0</v>
      </c>
      <c r="G300" s="622"/>
      <c r="H300" s="622"/>
      <c r="I300" s="622"/>
      <c r="J300" s="622"/>
      <c r="K300" s="622"/>
      <c r="L300" s="622"/>
      <c r="M300" s="622"/>
      <c r="N300" s="622"/>
      <c r="O300" s="514"/>
      <c r="P300" s="514"/>
      <c r="Q300" s="622"/>
      <c r="R300" s="622"/>
      <c r="S300" s="623"/>
      <c r="T300" s="623"/>
      <c r="U300" s="514"/>
      <c r="V300" s="514"/>
      <c r="W300" s="514"/>
      <c r="X300" s="514"/>
      <c r="Y300" s="514"/>
      <c r="Z300" s="514"/>
      <c r="AA300" s="514"/>
      <c r="AB300" s="624"/>
    </row>
    <row r="301" spans="8:8" ht="16.5" customHeight="1">
      <c r="A301" s="639"/>
      <c r="B301" s="561">
        <v>13.0</v>
      </c>
      <c r="C301" s="500" t="s">
        <v>220</v>
      </c>
      <c r="D301" s="289">
        <v>70.14</v>
      </c>
      <c r="E301" s="622">
        <v>63.0</v>
      </c>
      <c r="F301" s="622">
        <v>3.0</v>
      </c>
      <c r="G301" s="622"/>
      <c r="H301" s="622"/>
      <c r="I301" s="622"/>
      <c r="J301" s="622"/>
      <c r="K301" s="622"/>
      <c r="L301" s="622"/>
      <c r="M301" s="622"/>
      <c r="N301" s="622"/>
      <c r="O301" s="514"/>
      <c r="P301" s="514"/>
      <c r="Q301" s="622"/>
      <c r="R301" s="622"/>
      <c r="S301" s="623"/>
      <c r="T301" s="623"/>
      <c r="U301" s="514"/>
      <c r="V301" s="514"/>
      <c r="W301" s="514"/>
      <c r="X301" s="514"/>
      <c r="Y301" s="514"/>
      <c r="Z301" s="514"/>
      <c r="AA301" s="514"/>
      <c r="AB301" s="624"/>
    </row>
    <row r="302" spans="8:8" ht="16.5" customHeight="1">
      <c r="A302" s="639"/>
      <c r="B302" s="568">
        <v>14.0</v>
      </c>
      <c r="C302" s="539"/>
      <c r="D302" s="614"/>
      <c r="E302" s="630"/>
      <c r="F302" s="630"/>
      <c r="G302" s="631"/>
      <c r="H302" s="631"/>
      <c r="I302" s="630"/>
      <c r="J302" s="630"/>
      <c r="K302" s="630"/>
      <c r="L302" s="630"/>
      <c r="M302" s="630"/>
      <c r="N302" s="630"/>
      <c r="O302" s="631"/>
      <c r="P302" s="631"/>
      <c r="Q302" s="630"/>
      <c r="R302" s="630"/>
      <c r="S302" s="632"/>
      <c r="T302" s="632"/>
      <c r="U302" s="631"/>
      <c r="V302" s="631"/>
      <c r="W302" s="631"/>
      <c r="X302" s="631"/>
      <c r="Y302" s="631"/>
      <c r="Z302" s="631"/>
      <c r="AA302" s="631"/>
      <c r="AB302" s="633"/>
    </row>
    <row r="303" spans="8:8" ht="16.5" customHeight="1">
      <c r="A303" s="612"/>
      <c r="B303" s="615"/>
      <c r="C303" s="506" t="s">
        <v>187</v>
      </c>
      <c r="D303" s="507"/>
      <c r="E303" s="537">
        <f t="shared" si="92" ref="E303:AB303">SUMPRODUCT($D289:$D302,E289:E302)/100000</f>
        <v>0.1778664</v>
      </c>
      <c r="F303" s="537">
        <f t="shared" si="92"/>
        <v>0.09933620000000001</v>
      </c>
      <c r="G303" s="537">
        <f t="shared" si="92"/>
        <v>0.0</v>
      </c>
      <c r="H303" s="537">
        <f t="shared" si="92"/>
        <v>0.0</v>
      </c>
      <c r="I303" s="537">
        <f t="shared" si="92"/>
        <v>0.0</v>
      </c>
      <c r="J303" s="537">
        <f t="shared" si="92"/>
        <v>0.0</v>
      </c>
      <c r="K303" s="537">
        <f t="shared" si="92"/>
        <v>0.0</v>
      </c>
      <c r="L303" s="537">
        <f t="shared" si="92"/>
        <v>0.0</v>
      </c>
      <c r="M303" s="537">
        <f t="shared" si="92"/>
        <v>0.0</v>
      </c>
      <c r="N303" s="537">
        <f t="shared" si="92"/>
        <v>0.0</v>
      </c>
      <c r="O303" s="537">
        <f t="shared" si="92"/>
        <v>0.0</v>
      </c>
      <c r="P303" s="537">
        <f t="shared" si="92"/>
        <v>0.0</v>
      </c>
      <c r="Q303" s="537">
        <f t="shared" si="92"/>
        <v>0.0</v>
      </c>
      <c r="R303" s="537">
        <f t="shared" si="92"/>
        <v>0.0</v>
      </c>
      <c r="S303" s="537">
        <f t="shared" si="92"/>
        <v>0.0</v>
      </c>
      <c r="T303" s="537">
        <f t="shared" si="92"/>
        <v>0.0</v>
      </c>
      <c r="U303" s="537">
        <f t="shared" si="92"/>
        <v>0.0</v>
      </c>
      <c r="V303" s="537">
        <f t="shared" si="92"/>
        <v>0.0</v>
      </c>
      <c r="W303" s="537">
        <f t="shared" si="92"/>
        <v>0.0</v>
      </c>
      <c r="X303" s="537">
        <f t="shared" si="92"/>
        <v>0.0</v>
      </c>
      <c r="Y303" s="537">
        <f t="shared" si="92"/>
        <v>0.0</v>
      </c>
      <c r="Z303" s="537">
        <f t="shared" si="92"/>
        <v>0.0</v>
      </c>
      <c r="AA303" s="537">
        <f t="shared" si="92"/>
        <v>0.0</v>
      </c>
      <c r="AB303" s="538">
        <f t="shared" si="92"/>
        <v>0.0</v>
      </c>
    </row>
    <row r="304" spans="8:8" ht="16.5" customHeight="1">
      <c r="A304" s="612"/>
      <c r="B304" s="616"/>
      <c r="C304" s="511"/>
      <c r="D304" s="512"/>
      <c r="E304" s="540"/>
      <c r="F304" s="540"/>
      <c r="G304" s="540"/>
      <c r="H304" s="540"/>
      <c r="I304" s="540"/>
      <c r="J304" s="540"/>
      <c r="K304" s="540"/>
      <c r="L304" s="540"/>
      <c r="M304" s="540"/>
      <c r="N304" s="540"/>
      <c r="O304" s="540"/>
      <c r="P304" s="540"/>
      <c r="Q304" s="541"/>
      <c r="R304" s="541"/>
      <c r="S304" s="540"/>
      <c r="T304" s="540"/>
      <c r="U304" s="540"/>
      <c r="V304" s="540"/>
      <c r="W304" s="540"/>
      <c r="X304" s="540"/>
      <c r="Y304" s="540"/>
      <c r="Z304" s="540"/>
      <c r="AA304" s="540"/>
      <c r="AB304" s="542"/>
    </row>
    <row r="305" spans="8:8" ht="16.5" customHeight="1">
      <c r="A305" s="612"/>
      <c r="B305" s="609" t="s">
        <v>221</v>
      </c>
      <c r="C305" s="517" t="s">
        <v>165</v>
      </c>
      <c r="D305" s="518"/>
      <c r="E305" s="531" t="s">
        <v>214</v>
      </c>
      <c r="F305" s="532" t="s">
        <v>215</v>
      </c>
      <c r="G305" s="532" t="s">
        <v>214</v>
      </c>
      <c r="H305" s="532" t="s">
        <v>215</v>
      </c>
      <c r="I305" s="532" t="s">
        <v>214</v>
      </c>
      <c r="J305" s="532" t="s">
        <v>215</v>
      </c>
      <c r="K305" s="532" t="s">
        <v>214</v>
      </c>
      <c r="L305" s="532" t="s">
        <v>215</v>
      </c>
      <c r="M305" s="532" t="s">
        <v>214</v>
      </c>
      <c r="N305" s="532" t="s">
        <v>215</v>
      </c>
      <c r="O305" s="532" t="s">
        <v>214</v>
      </c>
      <c r="P305" s="532" t="s">
        <v>215</v>
      </c>
      <c r="Q305" s="532" t="s">
        <v>214</v>
      </c>
      <c r="R305" s="532" t="s">
        <v>215</v>
      </c>
      <c r="S305" s="532" t="s">
        <v>214</v>
      </c>
      <c r="T305" s="532" t="s">
        <v>215</v>
      </c>
      <c r="U305" s="532" t="s">
        <v>214</v>
      </c>
      <c r="V305" s="532" t="s">
        <v>215</v>
      </c>
      <c r="W305" s="532" t="s">
        <v>214</v>
      </c>
      <c r="X305" s="532" t="s">
        <v>215</v>
      </c>
      <c r="Y305" s="532" t="s">
        <v>214</v>
      </c>
      <c r="Z305" s="532" t="s">
        <v>215</v>
      </c>
      <c r="AA305" s="532" t="s">
        <v>214</v>
      </c>
      <c r="AB305" s="533" t="s">
        <v>215</v>
      </c>
    </row>
    <row r="306" spans="8:8" ht="16.5" customHeight="1">
      <c r="A306" s="618"/>
      <c r="B306" s="611"/>
      <c r="C306" s="519" t="s">
        <v>222</v>
      </c>
      <c r="D306" s="534"/>
      <c r="E306" s="521">
        <f t="shared" si="93" ref="E306:AB306">SUMPRODUCT($D$268:$D$269:$D$270,E290:E291:E292)/100000</f>
        <v>0.0</v>
      </c>
      <c r="F306" s="521">
        <f t="shared" si="93"/>
        <v>0.0</v>
      </c>
      <c r="G306" s="521">
        <f t="shared" si="93"/>
        <v>0.0</v>
      </c>
      <c r="H306" s="521">
        <f t="shared" si="93"/>
        <v>0.0</v>
      </c>
      <c r="I306" s="521">
        <f t="shared" si="93"/>
        <v>0.0</v>
      </c>
      <c r="J306" s="521">
        <f t="shared" si="93"/>
        <v>0.0</v>
      </c>
      <c r="K306" s="521">
        <f t="shared" si="93"/>
        <v>0.0</v>
      </c>
      <c r="L306" s="521">
        <f t="shared" si="93"/>
        <v>0.0</v>
      </c>
      <c r="M306" s="521">
        <f t="shared" si="93"/>
        <v>0.0</v>
      </c>
      <c r="N306" s="521">
        <f t="shared" si="93"/>
        <v>0.0</v>
      </c>
      <c r="O306" s="521">
        <f t="shared" si="93"/>
        <v>0.0</v>
      </c>
      <c r="P306" s="521">
        <f t="shared" si="93"/>
        <v>0.0</v>
      </c>
      <c r="Q306" s="521">
        <f t="shared" si="93"/>
        <v>0.0</v>
      </c>
      <c r="R306" s="521">
        <f t="shared" si="93"/>
        <v>0.0</v>
      </c>
      <c r="S306" s="521">
        <f t="shared" si="93"/>
        <v>0.0</v>
      </c>
      <c r="T306" s="521">
        <f t="shared" si="93"/>
        <v>0.0</v>
      </c>
      <c r="U306" s="521">
        <f t="shared" si="93"/>
        <v>0.0</v>
      </c>
      <c r="V306" s="521">
        <f t="shared" si="93"/>
        <v>0.0</v>
      </c>
      <c r="W306" s="521">
        <f t="shared" si="93"/>
        <v>0.0</v>
      </c>
      <c r="X306" s="521">
        <f t="shared" si="93"/>
        <v>0.0</v>
      </c>
      <c r="Y306" s="521">
        <f t="shared" si="93"/>
        <v>0.0</v>
      </c>
      <c r="Z306" s="521">
        <f t="shared" si="93"/>
        <v>0.0</v>
      </c>
      <c r="AA306" s="521">
        <f t="shared" si="93"/>
        <v>0.0</v>
      </c>
      <c r="AB306" s="521">
        <f t="shared" si="93"/>
        <v>0.0</v>
      </c>
    </row>
    <row r="307" spans="8:8" ht="16.5" customHeight="1">
      <c r="A307" s="618"/>
      <c r="B307" s="611"/>
      <c r="C307" s="519" t="s">
        <v>223</v>
      </c>
      <c r="D307" s="522"/>
      <c r="E307" s="523">
        <f t="shared" si="94" ref="E307:AB307">SUMPRODUCT($D$271:$D$272:$D$273:$D$274,E293:E294:E295:E296)/100000</f>
        <v>0.1212746</v>
      </c>
      <c r="F307" s="523">
        <f t="shared" si="94"/>
        <v>0.0961044</v>
      </c>
      <c r="G307" s="523">
        <f t="shared" si="94"/>
        <v>0.0</v>
      </c>
      <c r="H307" s="523">
        <f t="shared" si="94"/>
        <v>0.0</v>
      </c>
      <c r="I307" s="523">
        <f t="shared" si="94"/>
        <v>0.0</v>
      </c>
      <c r="J307" s="523">
        <f t="shared" si="94"/>
        <v>0.0</v>
      </c>
      <c r="K307" s="523">
        <f t="shared" si="94"/>
        <v>0.0</v>
      </c>
      <c r="L307" s="523">
        <f t="shared" si="94"/>
        <v>0.0</v>
      </c>
      <c r="M307" s="523">
        <f t="shared" si="94"/>
        <v>0.0</v>
      </c>
      <c r="N307" s="523">
        <f t="shared" si="94"/>
        <v>0.0</v>
      </c>
      <c r="O307" s="523">
        <f t="shared" si="94"/>
        <v>0.0</v>
      </c>
      <c r="P307" s="523">
        <f t="shared" si="94"/>
        <v>0.0</v>
      </c>
      <c r="Q307" s="523">
        <f t="shared" si="94"/>
        <v>0.0</v>
      </c>
      <c r="R307" s="523">
        <f t="shared" si="94"/>
        <v>0.0</v>
      </c>
      <c r="S307" s="523">
        <f t="shared" si="94"/>
        <v>0.0</v>
      </c>
      <c r="T307" s="523">
        <f t="shared" si="94"/>
        <v>0.0</v>
      </c>
      <c r="U307" s="523">
        <f t="shared" si="94"/>
        <v>0.0</v>
      </c>
      <c r="V307" s="523">
        <f t="shared" si="94"/>
        <v>0.0</v>
      </c>
      <c r="W307" s="523">
        <f t="shared" si="94"/>
        <v>0.0</v>
      </c>
      <c r="X307" s="523">
        <f t="shared" si="94"/>
        <v>0.0</v>
      </c>
      <c r="Y307" s="523">
        <f t="shared" si="94"/>
        <v>0.0</v>
      </c>
      <c r="Z307" s="523">
        <f t="shared" si="94"/>
        <v>0.0</v>
      </c>
      <c r="AA307" s="523">
        <f t="shared" si="94"/>
        <v>0.0</v>
      </c>
      <c r="AB307" s="523">
        <f t="shared" si="94"/>
        <v>0.0</v>
      </c>
    </row>
    <row r="308" spans="8:8" ht="16.5" customHeight="1">
      <c r="A308" s="618"/>
      <c r="B308" s="611"/>
      <c r="C308" s="524" t="s">
        <v>224</v>
      </c>
      <c r="D308" s="522"/>
      <c r="E308" s="523">
        <f t="shared" si="95" ref="E308:AB308">SUMPRODUCT($D$275:$D$276:$D$277,E297:E298:E299)/100000</f>
        <v>0.0</v>
      </c>
      <c r="F308" s="523">
        <f t="shared" si="95"/>
        <v>0.0</v>
      </c>
      <c r="G308" s="523">
        <f t="shared" si="95"/>
        <v>0.0</v>
      </c>
      <c r="H308" s="523">
        <f t="shared" si="95"/>
        <v>0.0</v>
      </c>
      <c r="I308" s="523">
        <f t="shared" si="95"/>
        <v>0.0</v>
      </c>
      <c r="J308" s="523">
        <f t="shared" si="95"/>
        <v>0.0</v>
      </c>
      <c r="K308" s="523">
        <f t="shared" si="95"/>
        <v>0.0</v>
      </c>
      <c r="L308" s="523">
        <f t="shared" si="95"/>
        <v>0.0</v>
      </c>
      <c r="M308" s="523">
        <f t="shared" si="95"/>
        <v>0.0</v>
      </c>
      <c r="N308" s="523">
        <f t="shared" si="95"/>
        <v>0.0</v>
      </c>
      <c r="O308" s="523">
        <f t="shared" si="95"/>
        <v>0.0</v>
      </c>
      <c r="P308" s="523">
        <f t="shared" si="95"/>
        <v>0.0</v>
      </c>
      <c r="Q308" s="523">
        <f t="shared" si="95"/>
        <v>0.0</v>
      </c>
      <c r="R308" s="523">
        <f t="shared" si="95"/>
        <v>0.0</v>
      </c>
      <c r="S308" s="523">
        <f t="shared" si="95"/>
        <v>0.0</v>
      </c>
      <c r="T308" s="523">
        <f t="shared" si="95"/>
        <v>0.0</v>
      </c>
      <c r="U308" s="523">
        <f t="shared" si="95"/>
        <v>0.0</v>
      </c>
      <c r="V308" s="523">
        <f t="shared" si="95"/>
        <v>0.0</v>
      </c>
      <c r="W308" s="523">
        <f t="shared" si="95"/>
        <v>0.0</v>
      </c>
      <c r="X308" s="523">
        <f t="shared" si="95"/>
        <v>0.0</v>
      </c>
      <c r="Y308" s="523">
        <f t="shared" si="95"/>
        <v>0.0</v>
      </c>
      <c r="Z308" s="523">
        <f t="shared" si="95"/>
        <v>0.0</v>
      </c>
      <c r="AA308" s="523">
        <f t="shared" si="95"/>
        <v>0.0</v>
      </c>
      <c r="AB308" s="523">
        <f t="shared" si="95"/>
        <v>0.0</v>
      </c>
    </row>
    <row r="309" spans="8:8" ht="16.5" customHeight="1">
      <c r="A309" s="618"/>
      <c r="B309" s="611"/>
      <c r="C309" s="519" t="s">
        <v>225</v>
      </c>
      <c r="D309" s="522"/>
      <c r="E309" s="523">
        <f t="shared" si="96" ref="E309:AB309">SUMPRODUCT($D$278:$D$279,E300:E301)/100000</f>
        <v>0.056591800000000005</v>
      </c>
      <c r="F309" s="523">
        <f t="shared" si="96"/>
        <v>0.0032318</v>
      </c>
      <c r="G309" s="523">
        <f t="shared" si="96"/>
        <v>0.0</v>
      </c>
      <c r="H309" s="523">
        <f t="shared" si="96"/>
        <v>0.0</v>
      </c>
      <c r="I309" s="523">
        <f t="shared" si="96"/>
        <v>0.0</v>
      </c>
      <c r="J309" s="523">
        <f t="shared" si="96"/>
        <v>0.0</v>
      </c>
      <c r="K309" s="523">
        <f t="shared" si="96"/>
        <v>0.0</v>
      </c>
      <c r="L309" s="523">
        <f t="shared" si="96"/>
        <v>0.0</v>
      </c>
      <c r="M309" s="523">
        <f t="shared" si="96"/>
        <v>0.0</v>
      </c>
      <c r="N309" s="523">
        <f t="shared" si="96"/>
        <v>0.0</v>
      </c>
      <c r="O309" s="523">
        <f t="shared" si="96"/>
        <v>0.0</v>
      </c>
      <c r="P309" s="523">
        <f t="shared" si="96"/>
        <v>0.0</v>
      </c>
      <c r="Q309" s="523">
        <f t="shared" si="96"/>
        <v>0.0</v>
      </c>
      <c r="R309" s="523">
        <f t="shared" si="96"/>
        <v>0.0</v>
      </c>
      <c r="S309" s="523">
        <f t="shared" si="96"/>
        <v>0.0</v>
      </c>
      <c r="T309" s="523">
        <f t="shared" si="96"/>
        <v>0.0</v>
      </c>
      <c r="U309" s="523">
        <f t="shared" si="96"/>
        <v>0.0</v>
      </c>
      <c r="V309" s="523">
        <f t="shared" si="96"/>
        <v>0.0</v>
      </c>
      <c r="W309" s="523">
        <f t="shared" si="96"/>
        <v>0.0</v>
      </c>
      <c r="X309" s="523">
        <f t="shared" si="96"/>
        <v>0.0</v>
      </c>
      <c r="Y309" s="523">
        <f t="shared" si="96"/>
        <v>0.0</v>
      </c>
      <c r="Z309" s="523">
        <f t="shared" si="96"/>
        <v>0.0</v>
      </c>
      <c r="AA309" s="523">
        <f t="shared" si="96"/>
        <v>0.0</v>
      </c>
      <c r="AB309" s="523">
        <f t="shared" si="96"/>
        <v>0.0</v>
      </c>
    </row>
    <row r="310" spans="8:8" ht="16.5" customHeight="1">
      <c r="A310" s="635"/>
      <c r="B310" s="613"/>
      <c r="C310" s="525" t="s">
        <v>187</v>
      </c>
      <c r="D310" s="526"/>
      <c r="E310" s="527">
        <f t="shared" si="97" ref="E310:AB310">SUM(E306:E309)</f>
        <v>0.1778664</v>
      </c>
      <c r="F310" s="528">
        <f t="shared" si="97"/>
        <v>0.09933620000000001</v>
      </c>
      <c r="G310" s="528">
        <f t="shared" si="97"/>
        <v>0.0</v>
      </c>
      <c r="H310" s="528">
        <f t="shared" si="97"/>
        <v>0.0</v>
      </c>
      <c r="I310" s="528">
        <f t="shared" si="97"/>
        <v>0.0</v>
      </c>
      <c r="J310" s="528">
        <f t="shared" si="97"/>
        <v>0.0</v>
      </c>
      <c r="K310" s="528">
        <f t="shared" si="97"/>
        <v>0.0</v>
      </c>
      <c r="L310" s="528">
        <f t="shared" si="97"/>
        <v>0.0</v>
      </c>
      <c r="M310" s="528">
        <f t="shared" si="97"/>
        <v>0.0</v>
      </c>
      <c r="N310" s="528">
        <f t="shared" si="97"/>
        <v>0.0</v>
      </c>
      <c r="O310" s="528">
        <f t="shared" si="97"/>
        <v>0.0</v>
      </c>
      <c r="P310" s="528">
        <f t="shared" si="97"/>
        <v>0.0</v>
      </c>
      <c r="Q310" s="528">
        <f t="shared" si="97"/>
        <v>0.0</v>
      </c>
      <c r="R310" s="528">
        <f t="shared" si="97"/>
        <v>0.0</v>
      </c>
      <c r="S310" s="528">
        <f t="shared" si="97"/>
        <v>0.0</v>
      </c>
      <c r="T310" s="528">
        <f t="shared" si="97"/>
        <v>0.0</v>
      </c>
      <c r="U310" s="528">
        <f t="shared" si="97"/>
        <v>0.0</v>
      </c>
      <c r="V310" s="528">
        <f t="shared" si="97"/>
        <v>0.0</v>
      </c>
      <c r="W310" s="528">
        <f t="shared" si="97"/>
        <v>0.0</v>
      </c>
      <c r="X310" s="528">
        <f t="shared" si="97"/>
        <v>0.0</v>
      </c>
      <c r="Y310" s="528">
        <f t="shared" si="97"/>
        <v>0.0</v>
      </c>
      <c r="Z310" s="528">
        <f t="shared" si="97"/>
        <v>0.0</v>
      </c>
      <c r="AA310" s="528">
        <f t="shared" si="97"/>
        <v>0.0</v>
      </c>
      <c r="AB310" s="529">
        <f t="shared" si="97"/>
        <v>0.0</v>
      </c>
    </row>
    <row r="311" spans="8:8" ht="16.5" customHeight="1">
      <c r="A311" s="558" t="s">
        <v>313</v>
      </c>
      <c r="B311" s="496">
        <v>1.0</v>
      </c>
      <c r="C311" s="497" t="s">
        <v>217</v>
      </c>
      <c r="D311" s="280">
        <v>92.9</v>
      </c>
      <c r="E311" s="622">
        <v>4.0</v>
      </c>
      <c r="F311" s="622">
        <v>14.0</v>
      </c>
      <c r="G311" s="622"/>
      <c r="H311" s="622"/>
      <c r="I311" s="622"/>
      <c r="J311" s="622"/>
      <c r="K311" s="622"/>
      <c r="L311" s="622"/>
      <c r="M311" s="622"/>
      <c r="N311" s="622"/>
      <c r="O311" s="514"/>
      <c r="P311" s="514"/>
      <c r="Q311" s="622"/>
      <c r="R311" s="622"/>
      <c r="S311" s="623"/>
      <c r="T311" s="623"/>
      <c r="U311" s="514"/>
      <c r="V311" s="514"/>
      <c r="W311" s="514"/>
      <c r="X311" s="514"/>
      <c r="Y311" s="514"/>
      <c r="Z311" s="514"/>
      <c r="AA311" s="514"/>
      <c r="AB311" s="624"/>
    </row>
    <row r="312" spans="8:8" ht="16.5" customHeight="1">
      <c r="A312" s="626"/>
      <c r="B312" s="611">
        <v>2.0</v>
      </c>
      <c r="C312" s="500" t="s">
        <v>218</v>
      </c>
      <c r="D312" s="289">
        <v>154.38</v>
      </c>
      <c r="E312" s="622">
        <v>23.0</v>
      </c>
      <c r="F312" s="622">
        <v>33.0</v>
      </c>
      <c r="G312" s="514"/>
      <c r="H312" s="514"/>
      <c r="I312" s="622"/>
      <c r="J312" s="622"/>
      <c r="K312" s="622"/>
      <c r="L312" s="622"/>
      <c r="M312" s="622"/>
      <c r="N312" s="622"/>
      <c r="O312" s="514"/>
      <c r="P312" s="514"/>
      <c r="Q312" s="622"/>
      <c r="R312" s="622"/>
      <c r="S312" s="623"/>
      <c r="T312" s="623"/>
      <c r="U312" s="514"/>
      <c r="V312" s="514"/>
      <c r="W312" s="514"/>
      <c r="X312" s="514"/>
      <c r="Y312" s="514"/>
      <c r="Z312" s="514"/>
      <c r="AA312" s="514"/>
      <c r="AB312" s="624"/>
    </row>
    <row r="313" spans="8:8" ht="16.5" customHeight="1">
      <c r="A313" s="638" t="s">
        <v>110</v>
      </c>
      <c r="B313" s="611">
        <v>3.0</v>
      </c>
      <c r="C313" s="500" t="s">
        <v>178</v>
      </c>
      <c r="D313" s="289">
        <v>283.73</v>
      </c>
      <c r="E313" s="622">
        <v>12.0</v>
      </c>
      <c r="F313" s="622">
        <v>23.0</v>
      </c>
      <c r="G313" s="622"/>
      <c r="H313" s="622"/>
      <c r="I313" s="622"/>
      <c r="J313" s="622"/>
      <c r="K313" s="622"/>
      <c r="L313" s="622"/>
      <c r="M313" s="622"/>
      <c r="N313" s="622"/>
      <c r="O313" s="514"/>
      <c r="P313" s="514"/>
      <c r="Q313" s="622"/>
      <c r="R313" s="622"/>
      <c r="S313" s="623"/>
      <c r="T313" s="623"/>
      <c r="U313" s="514"/>
      <c r="V313" s="514"/>
      <c r="W313" s="514"/>
      <c r="X313" s="514"/>
      <c r="Y313" s="514"/>
      <c r="Z313" s="514"/>
      <c r="AA313" s="514"/>
      <c r="AB313" s="624"/>
    </row>
    <row r="314" spans="8:8" ht="16.5" customHeight="1">
      <c r="A314" s="612"/>
      <c r="B314" s="611">
        <v>4.0</v>
      </c>
      <c r="C314" s="500" t="s">
        <v>179</v>
      </c>
      <c r="D314" s="289">
        <v>344.75</v>
      </c>
      <c r="E314" s="622">
        <v>30.0</v>
      </c>
      <c r="F314" s="622">
        <v>26.0</v>
      </c>
      <c r="G314" s="622"/>
      <c r="H314" s="622"/>
      <c r="I314" s="622"/>
      <c r="J314" s="622"/>
      <c r="K314" s="622"/>
      <c r="L314" s="622"/>
      <c r="M314" s="622"/>
      <c r="N314" s="622"/>
      <c r="O314" s="514"/>
      <c r="P314" s="514"/>
      <c r="Q314" s="622"/>
      <c r="R314" s="622"/>
      <c r="S314" s="623"/>
      <c r="T314" s="623"/>
      <c r="U314" s="514"/>
      <c r="V314" s="514"/>
      <c r="W314" s="514"/>
      <c r="X314" s="514"/>
      <c r="Y314" s="514"/>
      <c r="Z314" s="514"/>
      <c r="AA314" s="514"/>
      <c r="AB314" s="624"/>
    </row>
    <row r="315" spans="8:8" ht="16.5" customHeight="1">
      <c r="A315" s="612"/>
      <c r="B315" s="611">
        <v>5.0</v>
      </c>
      <c r="C315" s="500" t="s">
        <v>175</v>
      </c>
      <c r="D315" s="289">
        <v>208.06</v>
      </c>
      <c r="E315" s="622"/>
      <c r="F315" s="622"/>
      <c r="G315" s="622"/>
      <c r="H315" s="622"/>
      <c r="I315" s="622"/>
      <c r="J315" s="622"/>
      <c r="K315" s="622"/>
      <c r="L315" s="622"/>
      <c r="M315" s="622"/>
      <c r="N315" s="622"/>
      <c r="O315" s="514"/>
      <c r="P315" s="514"/>
      <c r="Q315" s="622"/>
      <c r="R315" s="622"/>
      <c r="S315" s="623"/>
      <c r="T315" s="623"/>
      <c r="U315" s="514"/>
      <c r="V315" s="514"/>
      <c r="W315" s="514"/>
      <c r="X315" s="514"/>
      <c r="Y315" s="514"/>
      <c r="Z315" s="514"/>
      <c r="AA315" s="514"/>
      <c r="AB315" s="624"/>
    </row>
    <row r="316" spans="8:8" ht="16.5" customHeight="1">
      <c r="A316" s="612"/>
      <c r="B316" s="611">
        <v>6.0</v>
      </c>
      <c r="C316" s="500" t="s">
        <v>176</v>
      </c>
      <c r="D316" s="289">
        <v>399.65</v>
      </c>
      <c r="E316" s="622">
        <v>6.0</v>
      </c>
      <c r="F316" s="622">
        <v>29.0</v>
      </c>
      <c r="G316" s="622"/>
      <c r="H316" s="622"/>
      <c r="I316" s="622"/>
      <c r="J316" s="622"/>
      <c r="K316" s="622"/>
      <c r="L316" s="622"/>
      <c r="M316" s="622"/>
      <c r="N316" s="622"/>
      <c r="O316" s="514"/>
      <c r="P316" s="514"/>
      <c r="Q316" s="622"/>
      <c r="R316" s="622"/>
      <c r="S316" s="623"/>
      <c r="T316" s="623"/>
      <c r="U316" s="514"/>
      <c r="V316" s="514"/>
      <c r="W316" s="514"/>
      <c r="X316" s="514"/>
      <c r="Y316" s="514"/>
      <c r="Z316" s="514"/>
      <c r="AA316" s="514"/>
      <c r="AB316" s="624"/>
    </row>
    <row r="317" spans="8:8" ht="16.5" customHeight="1">
      <c r="A317" s="612"/>
      <c r="B317" s="611">
        <v>7.0</v>
      </c>
      <c r="C317" s="500" t="s">
        <v>174</v>
      </c>
      <c r="D317" s="289">
        <v>228.82</v>
      </c>
      <c r="E317" s="622">
        <v>31.0</v>
      </c>
      <c r="F317" s="622">
        <v>32.0</v>
      </c>
      <c r="G317" s="622"/>
      <c r="H317" s="622"/>
      <c r="I317" s="622"/>
      <c r="J317" s="622"/>
      <c r="K317" s="622"/>
      <c r="L317" s="622"/>
      <c r="M317" s="622"/>
      <c r="N317" s="622"/>
      <c r="O317" s="514"/>
      <c r="P317" s="514"/>
      <c r="Q317" s="622"/>
      <c r="R317" s="622"/>
      <c r="S317" s="623"/>
      <c r="T317" s="623"/>
      <c r="U317" s="514"/>
      <c r="V317" s="514"/>
      <c r="W317" s="514"/>
      <c r="X317" s="514"/>
      <c r="Y317" s="514"/>
      <c r="Z317" s="514"/>
      <c r="AA317" s="514"/>
      <c r="AB317" s="624"/>
    </row>
    <row r="318" spans="8:8" ht="16.5" customHeight="1">
      <c r="A318" s="612"/>
      <c r="B318" s="611">
        <v>8.0</v>
      </c>
      <c r="C318" s="500" t="s">
        <v>177</v>
      </c>
      <c r="D318" s="289">
        <v>402.71</v>
      </c>
      <c r="E318" s="622">
        <v>0.0</v>
      </c>
      <c r="F318" s="622">
        <v>24.0</v>
      </c>
      <c r="G318" s="622"/>
      <c r="H318" s="622"/>
      <c r="I318" s="622"/>
      <c r="J318" s="622"/>
      <c r="K318" s="622"/>
      <c r="L318" s="622"/>
      <c r="M318" s="622"/>
      <c r="N318" s="622"/>
      <c r="O318" s="514"/>
      <c r="P318" s="514"/>
      <c r="Q318" s="622"/>
      <c r="R318" s="622"/>
      <c r="S318" s="623"/>
      <c r="T318" s="623"/>
      <c r="U318" s="514"/>
      <c r="V318" s="514"/>
      <c r="W318" s="514"/>
      <c r="X318" s="514"/>
      <c r="Y318" s="514"/>
      <c r="Z318" s="514"/>
      <c r="AA318" s="514"/>
      <c r="AB318" s="624"/>
    </row>
    <row r="319" spans="8:8" ht="16.5" customHeight="1">
      <c r="A319" s="612"/>
      <c r="B319" s="611">
        <v>9.0</v>
      </c>
      <c r="C319" s="500" t="s">
        <v>172</v>
      </c>
      <c r="D319" s="289">
        <v>250.17</v>
      </c>
      <c r="E319" s="622">
        <v>16.0</v>
      </c>
      <c r="F319" s="622">
        <v>32.0</v>
      </c>
      <c r="G319" s="622"/>
      <c r="H319" s="622"/>
      <c r="I319" s="622"/>
      <c r="J319" s="622"/>
      <c r="K319" s="622"/>
      <c r="L319" s="622"/>
      <c r="M319" s="622"/>
      <c r="N319" s="622"/>
      <c r="O319" s="514"/>
      <c r="P319" s="514"/>
      <c r="Q319" s="622"/>
      <c r="R319" s="622"/>
      <c r="S319" s="623"/>
      <c r="T319" s="623"/>
      <c r="U319" s="514"/>
      <c r="V319" s="514"/>
      <c r="W319" s="514"/>
      <c r="X319" s="514"/>
      <c r="Y319" s="514"/>
      <c r="Z319" s="514"/>
      <c r="AA319" s="514"/>
      <c r="AB319" s="624"/>
    </row>
    <row r="320" spans="8:8" ht="16.5" customHeight="1">
      <c r="A320" s="612"/>
      <c r="B320" s="611">
        <v>10.0</v>
      </c>
      <c r="C320" s="500" t="s">
        <v>173</v>
      </c>
      <c r="D320" s="289">
        <v>250.17</v>
      </c>
      <c r="E320" s="622">
        <v>1.0</v>
      </c>
      <c r="F320" s="622">
        <v>5.0</v>
      </c>
      <c r="G320" s="622"/>
      <c r="H320" s="622"/>
      <c r="I320" s="622"/>
      <c r="J320" s="622"/>
      <c r="K320" s="622"/>
      <c r="L320" s="622"/>
      <c r="M320" s="622"/>
      <c r="N320" s="627"/>
      <c r="O320" s="514"/>
      <c r="P320" s="514"/>
      <c r="Q320" s="622"/>
      <c r="R320" s="627"/>
      <c r="S320" s="623"/>
      <c r="T320" s="628"/>
      <c r="U320" s="514"/>
      <c r="V320" s="514"/>
      <c r="W320" s="514"/>
      <c r="X320" s="514"/>
      <c r="Y320" s="514"/>
      <c r="Z320" s="514"/>
      <c r="AA320" s="514"/>
      <c r="AB320" s="624"/>
    </row>
    <row r="321" spans="8:8" ht="16.5" customHeight="1">
      <c r="A321" s="612"/>
      <c r="B321" s="611">
        <v>11.0</v>
      </c>
      <c r="C321" s="500" t="s">
        <v>219</v>
      </c>
      <c r="D321" s="289">
        <v>228.82</v>
      </c>
      <c r="E321" s="622">
        <v>1.0</v>
      </c>
      <c r="F321" s="622">
        <v>5.0</v>
      </c>
      <c r="G321" s="622"/>
      <c r="H321" s="622"/>
      <c r="I321" s="622"/>
      <c r="J321" s="622"/>
      <c r="K321" s="622"/>
      <c r="L321" s="622"/>
      <c r="M321" s="622"/>
      <c r="N321" s="622"/>
      <c r="O321" s="514"/>
      <c r="P321" s="514"/>
      <c r="Q321" s="622"/>
      <c r="R321" s="622"/>
      <c r="S321" s="623"/>
      <c r="T321" s="623"/>
      <c r="U321" s="514"/>
      <c r="V321" s="514"/>
      <c r="W321" s="514"/>
      <c r="X321" s="514"/>
      <c r="Y321" s="514"/>
      <c r="Z321" s="514"/>
      <c r="AA321" s="514"/>
      <c r="AB321" s="624"/>
    </row>
    <row r="322" spans="8:8" ht="16.5" customHeight="1">
      <c r="A322" s="612"/>
      <c r="B322" s="611">
        <v>12.0</v>
      </c>
      <c r="C322" s="500" t="s">
        <v>181</v>
      </c>
      <c r="D322" s="289">
        <v>56.38</v>
      </c>
      <c r="E322" s="622">
        <v>20.0</v>
      </c>
      <c r="F322" s="622">
        <v>24.0</v>
      </c>
      <c r="G322" s="622"/>
      <c r="H322" s="622"/>
      <c r="I322" s="622"/>
      <c r="J322" s="622"/>
      <c r="K322" s="622"/>
      <c r="L322" s="622"/>
      <c r="M322" s="622"/>
      <c r="N322" s="622"/>
      <c r="O322" s="514"/>
      <c r="P322" s="514"/>
      <c r="Q322" s="622"/>
      <c r="R322" s="622"/>
      <c r="S322" s="623"/>
      <c r="T322" s="623"/>
      <c r="U322" s="514"/>
      <c r="V322" s="514"/>
      <c r="W322" s="514"/>
      <c r="X322" s="514"/>
      <c r="Y322" s="514"/>
      <c r="Z322" s="514"/>
      <c r="AA322" s="514"/>
      <c r="AB322" s="624"/>
    </row>
    <row r="323" spans="8:8" ht="16.5" customHeight="1">
      <c r="A323" s="612"/>
      <c r="B323" s="611">
        <v>13.0</v>
      </c>
      <c r="C323" s="500" t="s">
        <v>220</v>
      </c>
      <c r="D323" s="289">
        <v>70.14</v>
      </c>
      <c r="E323" s="622">
        <v>12.0</v>
      </c>
      <c r="F323" s="622">
        <v>4.0</v>
      </c>
      <c r="G323" s="622"/>
      <c r="H323" s="622"/>
      <c r="I323" s="622"/>
      <c r="J323" s="622"/>
      <c r="K323" s="622"/>
      <c r="L323" s="622"/>
      <c r="M323" s="622"/>
      <c r="N323" s="622"/>
      <c r="O323" s="514"/>
      <c r="P323" s="514"/>
      <c r="Q323" s="622"/>
      <c r="R323" s="622"/>
      <c r="S323" s="623"/>
      <c r="T323" s="623"/>
      <c r="U323" s="514"/>
      <c r="V323" s="514"/>
      <c r="W323" s="514"/>
      <c r="X323" s="514"/>
      <c r="Y323" s="514"/>
      <c r="Z323" s="514"/>
      <c r="AA323" s="514"/>
      <c r="AB323" s="624"/>
    </row>
    <row r="324" spans="8:8" ht="16.5" customHeight="1">
      <c r="A324" s="612"/>
      <c r="B324" s="613">
        <v>14.0</v>
      </c>
      <c r="C324" s="539"/>
      <c r="D324" s="614"/>
      <c r="E324" s="630"/>
      <c r="F324" s="630"/>
      <c r="G324" s="631"/>
      <c r="H324" s="631"/>
      <c r="I324" s="630"/>
      <c r="J324" s="630"/>
      <c r="K324" s="630"/>
      <c r="L324" s="630"/>
      <c r="M324" s="630"/>
      <c r="N324" s="630"/>
      <c r="O324" s="631"/>
      <c r="P324" s="631"/>
      <c r="Q324" s="630"/>
      <c r="R324" s="630"/>
      <c r="S324" s="632"/>
      <c r="T324" s="632"/>
      <c r="U324" s="631"/>
      <c r="V324" s="631"/>
      <c r="W324" s="631"/>
      <c r="X324" s="631"/>
      <c r="Y324" s="631"/>
      <c r="Z324" s="631"/>
      <c r="AA324" s="631"/>
      <c r="AB324" s="633"/>
    </row>
    <row r="325" spans="8:8" ht="16.5" customHeight="1">
      <c r="A325" s="612"/>
      <c r="B325" s="615"/>
      <c r="C325" s="506" t="s">
        <v>187</v>
      </c>
      <c r="D325" s="507"/>
      <c r="E325" s="537">
        <f t="shared" si="98" ref="E325:AB325">SUMPRODUCT($D311:$D324,E311:E324)/100000</f>
        <v>0.33611909999999995</v>
      </c>
      <c r="F325" s="537">
        <f t="shared" si="98"/>
        <v>0.6249563</v>
      </c>
      <c r="G325" s="537">
        <f t="shared" si="98"/>
        <v>0.0</v>
      </c>
      <c r="H325" s="537">
        <f t="shared" si="98"/>
        <v>0.0</v>
      </c>
      <c r="I325" s="537">
        <f t="shared" si="98"/>
        <v>0.0</v>
      </c>
      <c r="J325" s="537">
        <f t="shared" si="98"/>
        <v>0.0</v>
      </c>
      <c r="K325" s="537">
        <f t="shared" si="98"/>
        <v>0.0</v>
      </c>
      <c r="L325" s="537">
        <f t="shared" si="98"/>
        <v>0.0</v>
      </c>
      <c r="M325" s="537">
        <f t="shared" si="98"/>
        <v>0.0</v>
      </c>
      <c r="N325" s="537">
        <f t="shared" si="98"/>
        <v>0.0</v>
      </c>
      <c r="O325" s="537">
        <f t="shared" si="98"/>
        <v>0.0</v>
      </c>
      <c r="P325" s="537">
        <f t="shared" si="98"/>
        <v>0.0</v>
      </c>
      <c r="Q325" s="537">
        <f t="shared" si="98"/>
        <v>0.0</v>
      </c>
      <c r="R325" s="537">
        <f t="shared" si="98"/>
        <v>0.0</v>
      </c>
      <c r="S325" s="537">
        <f t="shared" si="98"/>
        <v>0.0</v>
      </c>
      <c r="T325" s="537">
        <f t="shared" si="98"/>
        <v>0.0</v>
      </c>
      <c r="U325" s="537">
        <f t="shared" si="98"/>
        <v>0.0</v>
      </c>
      <c r="V325" s="537">
        <f t="shared" si="98"/>
        <v>0.0</v>
      </c>
      <c r="W325" s="537">
        <f t="shared" si="98"/>
        <v>0.0</v>
      </c>
      <c r="X325" s="537">
        <f t="shared" si="98"/>
        <v>0.0</v>
      </c>
      <c r="Y325" s="537">
        <f t="shared" si="98"/>
        <v>0.0</v>
      </c>
      <c r="Z325" s="537">
        <f t="shared" si="98"/>
        <v>0.0</v>
      </c>
      <c r="AA325" s="537">
        <f t="shared" si="98"/>
        <v>0.0</v>
      </c>
      <c r="AB325" s="538">
        <f t="shared" si="98"/>
        <v>0.0</v>
      </c>
    </row>
    <row r="326" spans="8:8" ht="16.5" customHeight="1">
      <c r="A326" s="612"/>
      <c r="B326" s="616"/>
      <c r="C326" s="511"/>
      <c r="D326" s="512"/>
      <c r="E326" s="540"/>
      <c r="F326" s="540"/>
      <c r="G326" s="540"/>
      <c r="H326" s="540"/>
      <c r="I326" s="540"/>
      <c r="J326" s="540"/>
      <c r="K326" s="540"/>
      <c r="L326" s="540"/>
      <c r="M326" s="540"/>
      <c r="N326" s="540"/>
      <c r="O326" s="540"/>
      <c r="P326" s="540"/>
      <c r="Q326" s="541"/>
      <c r="R326" s="541"/>
      <c r="S326" s="540"/>
      <c r="T326" s="540"/>
      <c r="U326" s="540"/>
      <c r="V326" s="540"/>
      <c r="W326" s="540"/>
      <c r="X326" s="540"/>
      <c r="Y326" s="540"/>
      <c r="Z326" s="540"/>
      <c r="AA326" s="540"/>
      <c r="AB326" s="542"/>
    </row>
    <row r="327" spans="8:8" ht="16.5" customHeight="1">
      <c r="A327" s="612"/>
      <c r="B327" s="609" t="s">
        <v>221</v>
      </c>
      <c r="C327" s="517" t="s">
        <v>165</v>
      </c>
      <c r="D327" s="518"/>
      <c r="E327" s="531" t="s">
        <v>214</v>
      </c>
      <c r="F327" s="532" t="s">
        <v>215</v>
      </c>
      <c r="G327" s="532" t="s">
        <v>214</v>
      </c>
      <c r="H327" s="532" t="s">
        <v>215</v>
      </c>
      <c r="I327" s="532" t="s">
        <v>214</v>
      </c>
      <c r="J327" s="532" t="s">
        <v>215</v>
      </c>
      <c r="K327" s="532" t="s">
        <v>214</v>
      </c>
      <c r="L327" s="532" t="s">
        <v>215</v>
      </c>
      <c r="M327" s="532" t="s">
        <v>214</v>
      </c>
      <c r="N327" s="532" t="s">
        <v>215</v>
      </c>
      <c r="O327" s="532" t="s">
        <v>214</v>
      </c>
      <c r="P327" s="532" t="s">
        <v>215</v>
      </c>
      <c r="Q327" s="532" t="s">
        <v>214</v>
      </c>
      <c r="R327" s="532" t="s">
        <v>215</v>
      </c>
      <c r="S327" s="532" t="s">
        <v>214</v>
      </c>
      <c r="T327" s="532" t="s">
        <v>215</v>
      </c>
      <c r="U327" s="532" t="s">
        <v>214</v>
      </c>
      <c r="V327" s="532" t="s">
        <v>215</v>
      </c>
      <c r="W327" s="532" t="s">
        <v>214</v>
      </c>
      <c r="X327" s="532" t="s">
        <v>215</v>
      </c>
      <c r="Y327" s="532" t="s">
        <v>214</v>
      </c>
      <c r="Z327" s="532" t="s">
        <v>215</v>
      </c>
      <c r="AA327" s="532" t="s">
        <v>214</v>
      </c>
      <c r="AB327" s="533" t="s">
        <v>215</v>
      </c>
    </row>
    <row r="328" spans="8:8" ht="16.5" customHeight="1">
      <c r="A328" s="618"/>
      <c r="B328" s="611"/>
      <c r="C328" s="519" t="s">
        <v>222</v>
      </c>
      <c r="D328" s="534"/>
      <c r="E328" s="521">
        <f t="shared" si="99" ref="E328:AB328">SUMPRODUCT($D$268:$D$269:$D$270,E312:E313:E314)/100000</f>
        <v>0.17298</v>
      </c>
      <c r="F328" s="521">
        <f t="shared" si="99"/>
        <v>0.20583830000000003</v>
      </c>
      <c r="G328" s="521">
        <f t="shared" si="99"/>
        <v>0.0</v>
      </c>
      <c r="H328" s="521">
        <f t="shared" si="99"/>
        <v>0.0</v>
      </c>
      <c r="I328" s="521">
        <f t="shared" si="99"/>
        <v>0.0</v>
      </c>
      <c r="J328" s="521">
        <f t="shared" si="99"/>
        <v>0.0</v>
      </c>
      <c r="K328" s="521">
        <f t="shared" si="99"/>
        <v>0.0</v>
      </c>
      <c r="L328" s="521">
        <f t="shared" si="99"/>
        <v>0.0</v>
      </c>
      <c r="M328" s="521">
        <f t="shared" si="99"/>
        <v>0.0</v>
      </c>
      <c r="N328" s="521">
        <f t="shared" si="99"/>
        <v>0.0</v>
      </c>
      <c r="O328" s="521">
        <f t="shared" si="99"/>
        <v>0.0</v>
      </c>
      <c r="P328" s="521">
        <f t="shared" si="99"/>
        <v>0.0</v>
      </c>
      <c r="Q328" s="521">
        <f t="shared" si="99"/>
        <v>0.0</v>
      </c>
      <c r="R328" s="521">
        <f t="shared" si="99"/>
        <v>0.0</v>
      </c>
      <c r="S328" s="521">
        <f t="shared" si="99"/>
        <v>0.0</v>
      </c>
      <c r="T328" s="521">
        <f t="shared" si="99"/>
        <v>0.0</v>
      </c>
      <c r="U328" s="521">
        <f t="shared" si="99"/>
        <v>0.0</v>
      </c>
      <c r="V328" s="521">
        <f t="shared" si="99"/>
        <v>0.0</v>
      </c>
      <c r="W328" s="521">
        <f t="shared" si="99"/>
        <v>0.0</v>
      </c>
      <c r="X328" s="521">
        <f t="shared" si="99"/>
        <v>0.0</v>
      </c>
      <c r="Y328" s="521">
        <f t="shared" si="99"/>
        <v>0.0</v>
      </c>
      <c r="Z328" s="521">
        <f t="shared" si="99"/>
        <v>0.0</v>
      </c>
      <c r="AA328" s="521">
        <f t="shared" si="99"/>
        <v>0.0</v>
      </c>
      <c r="AB328" s="521">
        <f t="shared" si="99"/>
        <v>0.0</v>
      </c>
    </row>
    <row r="329" spans="8:8" ht="16.5" customHeight="1">
      <c r="A329" s="618"/>
      <c r="B329" s="611"/>
      <c r="C329" s="519" t="s">
        <v>223</v>
      </c>
      <c r="D329" s="522"/>
      <c r="E329" s="523">
        <f t="shared" si="100" ref="E329:AB329">SUMPRODUCT($D$271:$D$272:$D$273:$D$274,E315:E316:E317:E318)/100000</f>
        <v>0.0949132</v>
      </c>
      <c r="F329" s="523">
        <f t="shared" si="100"/>
        <v>0.28577129999999995</v>
      </c>
      <c r="G329" s="523">
        <f t="shared" si="100"/>
        <v>0.0</v>
      </c>
      <c r="H329" s="523">
        <f t="shared" si="100"/>
        <v>0.0</v>
      </c>
      <c r="I329" s="523">
        <f t="shared" si="100"/>
        <v>0.0</v>
      </c>
      <c r="J329" s="523">
        <f t="shared" si="100"/>
        <v>0.0</v>
      </c>
      <c r="K329" s="523">
        <f t="shared" si="100"/>
        <v>0.0</v>
      </c>
      <c r="L329" s="523">
        <f t="shared" si="100"/>
        <v>0.0</v>
      </c>
      <c r="M329" s="523">
        <f t="shared" si="100"/>
        <v>0.0</v>
      </c>
      <c r="N329" s="523">
        <f t="shared" si="100"/>
        <v>0.0</v>
      </c>
      <c r="O329" s="523">
        <f t="shared" si="100"/>
        <v>0.0</v>
      </c>
      <c r="P329" s="523">
        <f t="shared" si="100"/>
        <v>0.0</v>
      </c>
      <c r="Q329" s="523">
        <f t="shared" si="100"/>
        <v>0.0</v>
      </c>
      <c r="R329" s="523">
        <f t="shared" si="100"/>
        <v>0.0</v>
      </c>
      <c r="S329" s="523">
        <f t="shared" si="100"/>
        <v>0.0</v>
      </c>
      <c r="T329" s="523">
        <f t="shared" si="100"/>
        <v>0.0</v>
      </c>
      <c r="U329" s="523">
        <f t="shared" si="100"/>
        <v>0.0</v>
      </c>
      <c r="V329" s="523">
        <f t="shared" si="100"/>
        <v>0.0</v>
      </c>
      <c r="W329" s="523">
        <f t="shared" si="100"/>
        <v>0.0</v>
      </c>
      <c r="X329" s="523">
        <f t="shared" si="100"/>
        <v>0.0</v>
      </c>
      <c r="Y329" s="523">
        <f t="shared" si="100"/>
        <v>0.0</v>
      </c>
      <c r="Z329" s="523">
        <f t="shared" si="100"/>
        <v>0.0</v>
      </c>
      <c r="AA329" s="523">
        <f t="shared" si="100"/>
        <v>0.0</v>
      </c>
      <c r="AB329" s="523">
        <f t="shared" si="100"/>
        <v>0.0</v>
      </c>
    </row>
    <row r="330" spans="8:8" ht="16.5" customHeight="1">
      <c r="A330" s="618"/>
      <c r="B330" s="611"/>
      <c r="C330" s="524" t="s">
        <v>224</v>
      </c>
      <c r="D330" s="522"/>
      <c r="E330" s="523">
        <f t="shared" si="101" ref="E330:AB330">SUMPRODUCT($D$275:$D$276:$D$277,E319:E320:E321)/100000</f>
        <v>0.04481709999999999</v>
      </c>
      <c r="F330" s="523">
        <f t="shared" si="101"/>
        <v>0.1040039</v>
      </c>
      <c r="G330" s="523">
        <f t="shared" si="101"/>
        <v>0.0</v>
      </c>
      <c r="H330" s="523">
        <f t="shared" si="101"/>
        <v>0.0</v>
      </c>
      <c r="I330" s="523">
        <f t="shared" si="101"/>
        <v>0.0</v>
      </c>
      <c r="J330" s="523">
        <f t="shared" si="101"/>
        <v>0.0</v>
      </c>
      <c r="K330" s="523">
        <f t="shared" si="101"/>
        <v>0.0</v>
      </c>
      <c r="L330" s="523">
        <f t="shared" si="101"/>
        <v>0.0</v>
      </c>
      <c r="M330" s="523">
        <f t="shared" si="101"/>
        <v>0.0</v>
      </c>
      <c r="N330" s="523">
        <f t="shared" si="101"/>
        <v>0.0</v>
      </c>
      <c r="O330" s="523">
        <f t="shared" si="101"/>
        <v>0.0</v>
      </c>
      <c r="P330" s="523">
        <f t="shared" si="101"/>
        <v>0.0</v>
      </c>
      <c r="Q330" s="523">
        <f t="shared" si="101"/>
        <v>0.0</v>
      </c>
      <c r="R330" s="523">
        <f t="shared" si="101"/>
        <v>0.0</v>
      </c>
      <c r="S330" s="523">
        <f t="shared" si="101"/>
        <v>0.0</v>
      </c>
      <c r="T330" s="523">
        <f t="shared" si="101"/>
        <v>0.0</v>
      </c>
      <c r="U330" s="523">
        <f t="shared" si="101"/>
        <v>0.0</v>
      </c>
      <c r="V330" s="523">
        <f t="shared" si="101"/>
        <v>0.0</v>
      </c>
      <c r="W330" s="523">
        <f t="shared" si="101"/>
        <v>0.0</v>
      </c>
      <c r="X330" s="523">
        <f t="shared" si="101"/>
        <v>0.0</v>
      </c>
      <c r="Y330" s="523">
        <f t="shared" si="101"/>
        <v>0.0</v>
      </c>
      <c r="Z330" s="523">
        <f t="shared" si="101"/>
        <v>0.0</v>
      </c>
      <c r="AA330" s="523">
        <f t="shared" si="101"/>
        <v>0.0</v>
      </c>
      <c r="AB330" s="523">
        <f t="shared" si="101"/>
        <v>0.0</v>
      </c>
    </row>
    <row r="331" spans="8:8" ht="16.5" customHeight="1">
      <c r="A331" s="618"/>
      <c r="B331" s="611"/>
      <c r="C331" s="519" t="s">
        <v>225</v>
      </c>
      <c r="D331" s="522"/>
      <c r="E331" s="523">
        <f t="shared" si="102" ref="E331:AB331">SUMPRODUCT($D$278:$D$279,E322:E323)/100000</f>
        <v>0.019692800000000003</v>
      </c>
      <c r="F331" s="523">
        <f t="shared" si="102"/>
        <v>0.016336800000000002</v>
      </c>
      <c r="G331" s="523">
        <f t="shared" si="102"/>
        <v>0.0</v>
      </c>
      <c r="H331" s="523">
        <f t="shared" si="102"/>
        <v>0.0</v>
      </c>
      <c r="I331" s="523">
        <f t="shared" si="102"/>
        <v>0.0</v>
      </c>
      <c r="J331" s="523">
        <f t="shared" si="102"/>
        <v>0.0</v>
      </c>
      <c r="K331" s="523">
        <f t="shared" si="102"/>
        <v>0.0</v>
      </c>
      <c r="L331" s="523">
        <f t="shared" si="102"/>
        <v>0.0</v>
      </c>
      <c r="M331" s="523">
        <f t="shared" si="102"/>
        <v>0.0</v>
      </c>
      <c r="N331" s="523">
        <f t="shared" si="102"/>
        <v>0.0</v>
      </c>
      <c r="O331" s="523">
        <f t="shared" si="102"/>
        <v>0.0</v>
      </c>
      <c r="P331" s="523">
        <f t="shared" si="102"/>
        <v>0.0</v>
      </c>
      <c r="Q331" s="523">
        <f t="shared" si="102"/>
        <v>0.0</v>
      </c>
      <c r="R331" s="523">
        <f t="shared" si="102"/>
        <v>0.0</v>
      </c>
      <c r="S331" s="523">
        <f t="shared" si="102"/>
        <v>0.0</v>
      </c>
      <c r="T331" s="523">
        <f t="shared" si="102"/>
        <v>0.0</v>
      </c>
      <c r="U331" s="523">
        <f t="shared" si="102"/>
        <v>0.0</v>
      </c>
      <c r="V331" s="523">
        <f t="shared" si="102"/>
        <v>0.0</v>
      </c>
      <c r="W331" s="523">
        <f t="shared" si="102"/>
        <v>0.0</v>
      </c>
      <c r="X331" s="523">
        <f t="shared" si="102"/>
        <v>0.0</v>
      </c>
      <c r="Y331" s="523">
        <f t="shared" si="102"/>
        <v>0.0</v>
      </c>
      <c r="Z331" s="523">
        <f t="shared" si="102"/>
        <v>0.0</v>
      </c>
      <c r="AA331" s="523">
        <f t="shared" si="102"/>
        <v>0.0</v>
      </c>
      <c r="AB331" s="523">
        <f t="shared" si="102"/>
        <v>0.0</v>
      </c>
    </row>
    <row r="332" spans="8:8" ht="16.5" customHeight="1">
      <c r="A332" s="635"/>
      <c r="B332" s="613"/>
      <c r="C332" s="525" t="s">
        <v>187</v>
      </c>
      <c r="D332" s="526"/>
      <c r="E332" s="527">
        <f t="shared" si="103" ref="E332:AB332">SUM(E328:E331)</f>
        <v>0.3324031</v>
      </c>
      <c r="F332" s="528">
        <f t="shared" si="103"/>
        <v>0.6119503000000001</v>
      </c>
      <c r="G332" s="528">
        <f t="shared" si="103"/>
        <v>0.0</v>
      </c>
      <c r="H332" s="528">
        <f t="shared" si="103"/>
        <v>0.0</v>
      </c>
      <c r="I332" s="528">
        <f t="shared" si="103"/>
        <v>0.0</v>
      </c>
      <c r="J332" s="528">
        <f t="shared" si="103"/>
        <v>0.0</v>
      </c>
      <c r="K332" s="528">
        <f t="shared" si="103"/>
        <v>0.0</v>
      </c>
      <c r="L332" s="528">
        <f t="shared" si="103"/>
        <v>0.0</v>
      </c>
      <c r="M332" s="528">
        <f t="shared" si="103"/>
        <v>0.0</v>
      </c>
      <c r="N332" s="528">
        <f t="shared" si="103"/>
        <v>0.0</v>
      </c>
      <c r="O332" s="528">
        <f t="shared" si="103"/>
        <v>0.0</v>
      </c>
      <c r="P332" s="528">
        <f t="shared" si="103"/>
        <v>0.0</v>
      </c>
      <c r="Q332" s="528">
        <f t="shared" si="103"/>
        <v>0.0</v>
      </c>
      <c r="R332" s="528">
        <f t="shared" si="103"/>
        <v>0.0</v>
      </c>
      <c r="S332" s="528">
        <f t="shared" si="103"/>
        <v>0.0</v>
      </c>
      <c r="T332" s="528">
        <f t="shared" si="103"/>
        <v>0.0</v>
      </c>
      <c r="U332" s="528">
        <f t="shared" si="103"/>
        <v>0.0</v>
      </c>
      <c r="V332" s="528">
        <f t="shared" si="103"/>
        <v>0.0</v>
      </c>
      <c r="W332" s="528">
        <f t="shared" si="103"/>
        <v>0.0</v>
      </c>
      <c r="X332" s="528">
        <f t="shared" si="103"/>
        <v>0.0</v>
      </c>
      <c r="Y332" s="528">
        <f t="shared" si="103"/>
        <v>0.0</v>
      </c>
      <c r="Z332" s="528">
        <f t="shared" si="103"/>
        <v>0.0</v>
      </c>
      <c r="AA332" s="528">
        <f t="shared" si="103"/>
        <v>0.0</v>
      </c>
      <c r="AB332" s="529">
        <f t="shared" si="103"/>
        <v>0.0</v>
      </c>
    </row>
    <row r="333" spans="8:8" ht="16.5" customHeight="1">
      <c r="A333" s="558" t="s">
        <v>314</v>
      </c>
      <c r="B333" s="496">
        <v>1.0</v>
      </c>
      <c r="C333" s="497" t="s">
        <v>217</v>
      </c>
      <c r="D333" s="280">
        <v>92.9</v>
      </c>
      <c r="E333" s="622"/>
      <c r="F333" s="622">
        <v>6.0</v>
      </c>
      <c r="G333" s="622"/>
      <c r="H333" s="622"/>
      <c r="I333" s="622"/>
      <c r="J333" s="622"/>
      <c r="K333" s="622"/>
      <c r="L333" s="622"/>
      <c r="M333" s="622"/>
      <c r="N333" s="622"/>
      <c r="O333" s="514"/>
      <c r="P333" s="514"/>
      <c r="Q333" s="622"/>
      <c r="R333" s="622"/>
      <c r="S333" s="623"/>
      <c r="T333" s="623"/>
      <c r="U333" s="514"/>
      <c r="V333" s="514"/>
      <c r="W333" s="514"/>
      <c r="X333" s="514"/>
      <c r="Y333" s="514"/>
      <c r="Z333" s="514"/>
      <c r="AA333" s="514"/>
      <c r="AB333" s="624"/>
    </row>
    <row r="334" spans="8:8" ht="16.5" customHeight="1">
      <c r="A334" s="626"/>
      <c r="B334" s="611">
        <v>2.0</v>
      </c>
      <c r="C334" s="500" t="s">
        <v>218</v>
      </c>
      <c r="D334" s="289">
        <v>154.38</v>
      </c>
      <c r="E334" s="622"/>
      <c r="F334" s="622"/>
      <c r="G334" s="514"/>
      <c r="H334" s="514"/>
      <c r="I334" s="622"/>
      <c r="J334" s="622"/>
      <c r="K334" s="622"/>
      <c r="L334" s="622"/>
      <c r="M334" s="622"/>
      <c r="N334" s="622"/>
      <c r="O334" s="514"/>
      <c r="P334" s="514"/>
      <c r="Q334" s="622"/>
      <c r="R334" s="622"/>
      <c r="S334" s="623"/>
      <c r="T334" s="623"/>
      <c r="U334" s="514"/>
      <c r="V334" s="514"/>
      <c r="W334" s="514"/>
      <c r="X334" s="514"/>
      <c r="Y334" s="514"/>
      <c r="Z334" s="514"/>
      <c r="AA334" s="514"/>
      <c r="AB334" s="624"/>
    </row>
    <row r="335" spans="8:8" ht="16.5" customHeight="1">
      <c r="A335" s="638" t="s">
        <v>110</v>
      </c>
      <c r="B335" s="611">
        <v>3.0</v>
      </c>
      <c r="C335" s="500" t="s">
        <v>178</v>
      </c>
      <c r="D335" s="289">
        <v>283.73</v>
      </c>
      <c r="E335" s="622">
        <v>1.0</v>
      </c>
      <c r="F335" s="622">
        <v>7.0</v>
      </c>
      <c r="G335" s="622"/>
      <c r="H335" s="622"/>
      <c r="I335" s="622"/>
      <c r="J335" s="622"/>
      <c r="K335" s="622"/>
      <c r="L335" s="622"/>
      <c r="M335" s="622"/>
      <c r="N335" s="622"/>
      <c r="O335" s="514"/>
      <c r="P335" s="514"/>
      <c r="Q335" s="622"/>
      <c r="R335" s="622"/>
      <c r="S335" s="623"/>
      <c r="T335" s="623"/>
      <c r="U335" s="514"/>
      <c r="V335" s="514"/>
      <c r="W335" s="514"/>
      <c r="X335" s="514"/>
      <c r="Y335" s="514"/>
      <c r="Z335" s="514"/>
      <c r="AA335" s="514"/>
      <c r="AB335" s="624"/>
    </row>
    <row r="336" spans="8:8" ht="16.5" customHeight="1">
      <c r="A336" s="612"/>
      <c r="B336" s="611">
        <v>4.0</v>
      </c>
      <c r="C336" s="500" t="s">
        <v>179</v>
      </c>
      <c r="D336" s="289">
        <v>344.75</v>
      </c>
      <c r="E336" s="622">
        <v>2.0</v>
      </c>
      <c r="F336" s="622">
        <v>3.0</v>
      </c>
      <c r="G336" s="622"/>
      <c r="H336" s="622"/>
      <c r="I336" s="622"/>
      <c r="J336" s="622"/>
      <c r="K336" s="622"/>
      <c r="L336" s="622"/>
      <c r="M336" s="622"/>
      <c r="N336" s="622"/>
      <c r="O336" s="514"/>
      <c r="P336" s="514"/>
      <c r="Q336" s="622"/>
      <c r="R336" s="622"/>
      <c r="S336" s="623"/>
      <c r="T336" s="623"/>
      <c r="U336" s="514"/>
      <c r="V336" s="514"/>
      <c r="W336" s="514"/>
      <c r="X336" s="514"/>
      <c r="Y336" s="514"/>
      <c r="Z336" s="514"/>
      <c r="AA336" s="514"/>
      <c r="AB336" s="624"/>
    </row>
    <row r="337" spans="8:8" ht="16.5" customHeight="1">
      <c r="A337" s="612"/>
      <c r="B337" s="611">
        <v>5.0</v>
      </c>
      <c r="C337" s="500" t="s">
        <v>175</v>
      </c>
      <c r="D337" s="289">
        <v>208.06</v>
      </c>
      <c r="E337" s="622">
        <v>10.0</v>
      </c>
      <c r="F337" s="622">
        <v>19.0</v>
      </c>
      <c r="G337" s="622"/>
      <c r="H337" s="622"/>
      <c r="I337" s="622"/>
      <c r="J337" s="622"/>
      <c r="K337" s="622"/>
      <c r="L337" s="622"/>
      <c r="M337" s="622"/>
      <c r="N337" s="622"/>
      <c r="O337" s="514"/>
      <c r="P337" s="514"/>
      <c r="Q337" s="622"/>
      <c r="R337" s="622"/>
      <c r="S337" s="623"/>
      <c r="T337" s="623"/>
      <c r="U337" s="514"/>
      <c r="V337" s="514"/>
      <c r="W337" s="514"/>
      <c r="X337" s="514"/>
      <c r="Y337" s="514"/>
      <c r="Z337" s="514"/>
      <c r="AA337" s="514"/>
      <c r="AB337" s="624"/>
    </row>
    <row r="338" spans="8:8" ht="16.5" customHeight="1">
      <c r="A338" s="612"/>
      <c r="B338" s="611">
        <v>6.0</v>
      </c>
      <c r="C338" s="500" t="s">
        <v>176</v>
      </c>
      <c r="D338" s="289">
        <v>399.65</v>
      </c>
      <c r="E338" s="622">
        <v>6.0</v>
      </c>
      <c r="F338" s="622">
        <v>11.0</v>
      </c>
      <c r="G338" s="622"/>
      <c r="H338" s="622"/>
      <c r="I338" s="622"/>
      <c r="J338" s="622"/>
      <c r="K338" s="622"/>
      <c r="L338" s="622"/>
      <c r="M338" s="622"/>
      <c r="N338" s="622"/>
      <c r="O338" s="514"/>
      <c r="P338" s="514"/>
      <c r="Q338" s="622"/>
      <c r="R338" s="622"/>
      <c r="S338" s="623"/>
      <c r="T338" s="623"/>
      <c r="U338" s="514"/>
      <c r="V338" s="514"/>
      <c r="W338" s="514"/>
      <c r="X338" s="514"/>
      <c r="Y338" s="514"/>
      <c r="Z338" s="514"/>
      <c r="AA338" s="514"/>
      <c r="AB338" s="624"/>
    </row>
    <row r="339" spans="8:8" ht="16.5" customHeight="1">
      <c r="A339" s="612"/>
      <c r="B339" s="611">
        <v>7.0</v>
      </c>
      <c r="C339" s="500" t="s">
        <v>174</v>
      </c>
      <c r="D339" s="289">
        <v>228.82</v>
      </c>
      <c r="E339" s="622">
        <v>30.0</v>
      </c>
      <c r="F339" s="622">
        <v>35.0</v>
      </c>
      <c r="G339" s="622"/>
      <c r="H339" s="622"/>
      <c r="I339" s="622"/>
      <c r="J339" s="622"/>
      <c r="K339" s="622"/>
      <c r="L339" s="622"/>
      <c r="M339" s="622"/>
      <c r="N339" s="622"/>
      <c r="O339" s="514"/>
      <c r="P339" s="514"/>
      <c r="Q339" s="622"/>
      <c r="R339" s="622"/>
      <c r="S339" s="623"/>
      <c r="T339" s="623"/>
      <c r="U339" s="514"/>
      <c r="V339" s="514"/>
      <c r="W339" s="514"/>
      <c r="X339" s="514"/>
      <c r="Y339" s="514"/>
      <c r="Z339" s="514"/>
      <c r="AA339" s="514"/>
      <c r="AB339" s="624"/>
    </row>
    <row r="340" spans="8:8" ht="16.5" customHeight="1">
      <c r="A340" s="612"/>
      <c r="B340" s="611">
        <v>8.0</v>
      </c>
      <c r="C340" s="500" t="s">
        <v>177</v>
      </c>
      <c r="D340" s="289">
        <v>402.71</v>
      </c>
      <c r="E340" s="622"/>
      <c r="F340" s="622"/>
      <c r="G340" s="622"/>
      <c r="H340" s="622"/>
      <c r="I340" s="622"/>
      <c r="J340" s="622"/>
      <c r="K340" s="622"/>
      <c r="L340" s="622"/>
      <c r="M340" s="622"/>
      <c r="N340" s="622"/>
      <c r="O340" s="514"/>
      <c r="P340" s="514"/>
      <c r="Q340" s="622"/>
      <c r="R340" s="622"/>
      <c r="S340" s="623"/>
      <c r="T340" s="623"/>
      <c r="U340" s="514"/>
      <c r="V340" s="514"/>
      <c r="W340" s="514"/>
      <c r="X340" s="514"/>
      <c r="Y340" s="514"/>
      <c r="Z340" s="514"/>
      <c r="AA340" s="514"/>
      <c r="AB340" s="624"/>
    </row>
    <row r="341" spans="8:8" ht="16.5" customHeight="1">
      <c r="A341" s="612"/>
      <c r="B341" s="611">
        <v>9.0</v>
      </c>
      <c r="C341" s="500" t="s">
        <v>172</v>
      </c>
      <c r="D341" s="289">
        <v>250.17</v>
      </c>
      <c r="E341" s="622">
        <v>2.0</v>
      </c>
      <c r="F341" s="622">
        <v>7.0</v>
      </c>
      <c r="G341" s="622"/>
      <c r="H341" s="622"/>
      <c r="I341" s="622"/>
      <c r="J341" s="622"/>
      <c r="K341" s="622"/>
      <c r="L341" s="622"/>
      <c r="M341" s="622"/>
      <c r="N341" s="622"/>
      <c r="O341" s="514"/>
      <c r="P341" s="514"/>
      <c r="Q341" s="622"/>
      <c r="R341" s="622"/>
      <c r="S341" s="623"/>
      <c r="T341" s="623"/>
      <c r="U341" s="514"/>
      <c r="V341" s="514"/>
      <c r="W341" s="514"/>
      <c r="X341" s="514"/>
      <c r="Y341" s="514"/>
      <c r="Z341" s="514"/>
      <c r="AA341" s="514"/>
      <c r="AB341" s="624"/>
    </row>
    <row r="342" spans="8:8" ht="16.5" customHeight="1">
      <c r="A342" s="612"/>
      <c r="B342" s="611">
        <v>10.0</v>
      </c>
      <c r="C342" s="500" t="s">
        <v>173</v>
      </c>
      <c r="D342" s="289">
        <v>250.17</v>
      </c>
      <c r="E342" s="622">
        <v>3.0</v>
      </c>
      <c r="F342" s="622">
        <v>12.0</v>
      </c>
      <c r="G342" s="622"/>
      <c r="H342" s="622"/>
      <c r="I342" s="622"/>
      <c r="J342" s="622"/>
      <c r="K342" s="622"/>
      <c r="L342" s="622"/>
      <c r="M342" s="622"/>
      <c r="N342" s="627"/>
      <c r="O342" s="514"/>
      <c r="P342" s="514"/>
      <c r="Q342" s="622"/>
      <c r="R342" s="627"/>
      <c r="S342" s="623"/>
      <c r="T342" s="628"/>
      <c r="U342" s="514"/>
      <c r="V342" s="514"/>
      <c r="W342" s="514"/>
      <c r="X342" s="514"/>
      <c r="Y342" s="514"/>
      <c r="Z342" s="514"/>
      <c r="AA342" s="514"/>
      <c r="AB342" s="624"/>
    </row>
    <row r="343" spans="8:8" ht="16.5" customHeight="1">
      <c r="A343" s="612"/>
      <c r="B343" s="611">
        <v>11.0</v>
      </c>
      <c r="C343" s="500" t="s">
        <v>219</v>
      </c>
      <c r="D343" s="289">
        <v>228.82</v>
      </c>
      <c r="E343" s="622"/>
      <c r="F343" s="622"/>
      <c r="G343" s="622"/>
      <c r="H343" s="622"/>
      <c r="I343" s="622"/>
      <c r="J343" s="622"/>
      <c r="K343" s="622"/>
      <c r="L343" s="622"/>
      <c r="M343" s="622"/>
      <c r="N343" s="622"/>
      <c r="O343" s="514"/>
      <c r="P343" s="514"/>
      <c r="Q343" s="622"/>
      <c r="R343" s="622"/>
      <c r="S343" s="623"/>
      <c r="T343" s="623"/>
      <c r="U343" s="514"/>
      <c r="V343" s="514"/>
      <c r="W343" s="514"/>
      <c r="X343" s="514"/>
      <c r="Y343" s="514"/>
      <c r="Z343" s="514"/>
      <c r="AA343" s="514"/>
      <c r="AB343" s="624"/>
    </row>
    <row r="344" spans="8:8" ht="16.5" customHeight="1">
      <c r="A344" s="612"/>
      <c r="B344" s="611">
        <v>12.0</v>
      </c>
      <c r="C344" s="500" t="s">
        <v>181</v>
      </c>
      <c r="D344" s="289">
        <v>56.38</v>
      </c>
      <c r="E344" s="622"/>
      <c r="F344" s="622"/>
      <c r="G344" s="622"/>
      <c r="H344" s="622"/>
      <c r="I344" s="622"/>
      <c r="J344" s="622"/>
      <c r="K344" s="622"/>
      <c r="L344" s="622"/>
      <c r="M344" s="622"/>
      <c r="N344" s="622"/>
      <c r="O344" s="514"/>
      <c r="P344" s="514"/>
      <c r="Q344" s="622"/>
      <c r="R344" s="622"/>
      <c r="S344" s="623"/>
      <c r="T344" s="623"/>
      <c r="U344" s="514"/>
      <c r="V344" s="514"/>
      <c r="W344" s="514"/>
      <c r="X344" s="514"/>
      <c r="Y344" s="514"/>
      <c r="Z344" s="514"/>
      <c r="AA344" s="514"/>
      <c r="AB344" s="624"/>
    </row>
    <row r="345" spans="8:8" ht="16.5" customHeight="1">
      <c r="A345" s="612"/>
      <c r="B345" s="611">
        <v>13.0</v>
      </c>
      <c r="C345" s="500" t="s">
        <v>220</v>
      </c>
      <c r="D345" s="289">
        <v>70.14</v>
      </c>
      <c r="E345" s="622">
        <v>33.0</v>
      </c>
      <c r="F345" s="622">
        <v>41.0</v>
      </c>
      <c r="G345" s="622"/>
      <c r="H345" s="622"/>
      <c r="I345" s="622"/>
      <c r="J345" s="622"/>
      <c r="K345" s="622"/>
      <c r="L345" s="622"/>
      <c r="M345" s="622"/>
      <c r="N345" s="622"/>
      <c r="O345" s="514"/>
      <c r="P345" s="514"/>
      <c r="Q345" s="622"/>
      <c r="R345" s="622"/>
      <c r="S345" s="623"/>
      <c r="T345" s="623"/>
      <c r="U345" s="514"/>
      <c r="V345" s="514"/>
      <c r="W345" s="514"/>
      <c r="X345" s="514"/>
      <c r="Y345" s="514"/>
      <c r="Z345" s="514"/>
      <c r="AA345" s="514"/>
      <c r="AB345" s="624"/>
    </row>
    <row r="346" spans="8:8" ht="16.5" customHeight="1">
      <c r="A346" s="612"/>
      <c r="B346" s="613">
        <v>14.0</v>
      </c>
      <c r="C346" s="539"/>
      <c r="D346" s="614"/>
      <c r="E346" s="630"/>
      <c r="F346" s="630"/>
      <c r="G346" s="631"/>
      <c r="H346" s="631"/>
      <c r="I346" s="630"/>
      <c r="J346" s="630"/>
      <c r="K346" s="630"/>
      <c r="L346" s="630"/>
      <c r="M346" s="630"/>
      <c r="N346" s="630"/>
      <c r="O346" s="631"/>
      <c r="P346" s="631"/>
      <c r="Q346" s="630"/>
      <c r="R346" s="630"/>
      <c r="S346" s="632"/>
      <c r="T346" s="632"/>
      <c r="U346" s="631"/>
      <c r="V346" s="631"/>
      <c r="W346" s="631"/>
      <c r="X346" s="631"/>
      <c r="Y346" s="631"/>
      <c r="Z346" s="631"/>
      <c r="AA346" s="631"/>
      <c r="AB346" s="633"/>
    </row>
    <row r="347" spans="8:8" ht="16.5" customHeight="1">
      <c r="A347" s="612"/>
      <c r="B347" s="615"/>
      <c r="C347" s="506" t="s">
        <v>187</v>
      </c>
      <c r="D347" s="507"/>
      <c r="E347" s="537">
        <f t="shared" si="104" ref="E347:AB347">SUMPRODUCT($D333:$D346,E333:E346)/100000</f>
        <v>0.158818</v>
      </c>
      <c r="F347" s="537">
        <f t="shared" si="104"/>
        <v>0.27564720000000004</v>
      </c>
      <c r="G347" s="537">
        <f t="shared" si="104"/>
        <v>0.0</v>
      </c>
      <c r="H347" s="537">
        <f t="shared" si="104"/>
        <v>0.0</v>
      </c>
      <c r="I347" s="537">
        <f t="shared" si="104"/>
        <v>0.0</v>
      </c>
      <c r="J347" s="537">
        <f t="shared" si="104"/>
        <v>0.0</v>
      </c>
      <c r="K347" s="537">
        <f t="shared" si="104"/>
        <v>0.0</v>
      </c>
      <c r="L347" s="537">
        <f t="shared" si="104"/>
        <v>0.0</v>
      </c>
      <c r="M347" s="537">
        <f t="shared" si="104"/>
        <v>0.0</v>
      </c>
      <c r="N347" s="537">
        <f t="shared" si="104"/>
        <v>0.0</v>
      </c>
      <c r="O347" s="537">
        <f t="shared" si="104"/>
        <v>0.0</v>
      </c>
      <c r="P347" s="537">
        <f t="shared" si="104"/>
        <v>0.0</v>
      </c>
      <c r="Q347" s="537">
        <f t="shared" si="104"/>
        <v>0.0</v>
      </c>
      <c r="R347" s="537">
        <f t="shared" si="104"/>
        <v>0.0</v>
      </c>
      <c r="S347" s="537">
        <f t="shared" si="104"/>
        <v>0.0</v>
      </c>
      <c r="T347" s="537">
        <f t="shared" si="104"/>
        <v>0.0</v>
      </c>
      <c r="U347" s="537">
        <f t="shared" si="104"/>
        <v>0.0</v>
      </c>
      <c r="V347" s="537">
        <f t="shared" si="104"/>
        <v>0.0</v>
      </c>
      <c r="W347" s="537">
        <f t="shared" si="104"/>
        <v>0.0</v>
      </c>
      <c r="X347" s="537">
        <f t="shared" si="104"/>
        <v>0.0</v>
      </c>
      <c r="Y347" s="537">
        <f t="shared" si="104"/>
        <v>0.0</v>
      </c>
      <c r="Z347" s="537">
        <f t="shared" si="104"/>
        <v>0.0</v>
      </c>
      <c r="AA347" s="537">
        <f t="shared" si="104"/>
        <v>0.0</v>
      </c>
      <c r="AB347" s="538">
        <f t="shared" si="104"/>
        <v>0.0</v>
      </c>
    </row>
    <row r="348" spans="8:8" ht="16.5" customHeight="1">
      <c r="A348" s="612"/>
      <c r="B348" s="616"/>
      <c r="C348" s="511"/>
      <c r="D348" s="512"/>
      <c r="E348" s="540"/>
      <c r="F348" s="540"/>
      <c r="G348" s="540"/>
      <c r="H348" s="540"/>
      <c r="I348" s="540"/>
      <c r="J348" s="540"/>
      <c r="K348" s="540"/>
      <c r="L348" s="540"/>
      <c r="M348" s="540"/>
      <c r="N348" s="540"/>
      <c r="O348" s="540"/>
      <c r="P348" s="540"/>
      <c r="Q348" s="541"/>
      <c r="R348" s="541"/>
      <c r="S348" s="540"/>
      <c r="T348" s="540"/>
      <c r="U348" s="540"/>
      <c r="V348" s="540"/>
      <c r="W348" s="540"/>
      <c r="X348" s="540"/>
      <c r="Y348" s="540"/>
      <c r="Z348" s="540"/>
      <c r="AA348" s="540"/>
      <c r="AB348" s="542"/>
    </row>
    <row r="349" spans="8:8" ht="16.5" customHeight="1">
      <c r="A349" s="612"/>
      <c r="B349" s="609" t="s">
        <v>221</v>
      </c>
      <c r="C349" s="517" t="s">
        <v>165</v>
      </c>
      <c r="D349" s="518"/>
      <c r="E349" s="531" t="s">
        <v>214</v>
      </c>
      <c r="F349" s="532" t="s">
        <v>215</v>
      </c>
      <c r="G349" s="532" t="s">
        <v>214</v>
      </c>
      <c r="H349" s="532" t="s">
        <v>215</v>
      </c>
      <c r="I349" s="532" t="s">
        <v>214</v>
      </c>
      <c r="J349" s="532" t="s">
        <v>215</v>
      </c>
      <c r="K349" s="532" t="s">
        <v>214</v>
      </c>
      <c r="L349" s="532" t="s">
        <v>215</v>
      </c>
      <c r="M349" s="532" t="s">
        <v>214</v>
      </c>
      <c r="N349" s="532" t="s">
        <v>215</v>
      </c>
      <c r="O349" s="532" t="s">
        <v>214</v>
      </c>
      <c r="P349" s="532" t="s">
        <v>215</v>
      </c>
      <c r="Q349" s="532" t="s">
        <v>214</v>
      </c>
      <c r="R349" s="532" t="s">
        <v>215</v>
      </c>
      <c r="S349" s="532" t="s">
        <v>214</v>
      </c>
      <c r="T349" s="532" t="s">
        <v>215</v>
      </c>
      <c r="U349" s="532" t="s">
        <v>214</v>
      </c>
      <c r="V349" s="532" t="s">
        <v>215</v>
      </c>
      <c r="W349" s="532" t="s">
        <v>214</v>
      </c>
      <c r="X349" s="532" t="s">
        <v>215</v>
      </c>
      <c r="Y349" s="532" t="s">
        <v>214</v>
      </c>
      <c r="Z349" s="532" t="s">
        <v>215</v>
      </c>
      <c r="AA349" s="532" t="s">
        <v>214</v>
      </c>
      <c r="AB349" s="533" t="s">
        <v>215</v>
      </c>
    </row>
    <row r="350" spans="8:8" ht="16.5" customHeight="1">
      <c r="A350" s="618"/>
      <c r="B350" s="611"/>
      <c r="C350" s="519" t="s">
        <v>222</v>
      </c>
      <c r="D350" s="534"/>
      <c r="E350" s="521">
        <f t="shared" si="105" ref="E350:AB350">SUMPRODUCT($D$268:$D$269:$D$270,E334:E335:E336)/100000</f>
        <v>0.009732300000000001</v>
      </c>
      <c r="F350" s="521">
        <f t="shared" si="105"/>
        <v>0.0302036</v>
      </c>
      <c r="G350" s="521">
        <f t="shared" si="105"/>
        <v>0.0</v>
      </c>
      <c r="H350" s="521">
        <f t="shared" si="105"/>
        <v>0.0</v>
      </c>
      <c r="I350" s="521">
        <f t="shared" si="105"/>
        <v>0.0</v>
      </c>
      <c r="J350" s="521">
        <f t="shared" si="105"/>
        <v>0.0</v>
      </c>
      <c r="K350" s="521">
        <f t="shared" si="105"/>
        <v>0.0</v>
      </c>
      <c r="L350" s="521">
        <f t="shared" si="105"/>
        <v>0.0</v>
      </c>
      <c r="M350" s="521">
        <f t="shared" si="105"/>
        <v>0.0</v>
      </c>
      <c r="N350" s="521">
        <f t="shared" si="105"/>
        <v>0.0</v>
      </c>
      <c r="O350" s="521">
        <f t="shared" si="105"/>
        <v>0.0</v>
      </c>
      <c r="P350" s="521">
        <f t="shared" si="105"/>
        <v>0.0</v>
      </c>
      <c r="Q350" s="521">
        <f t="shared" si="105"/>
        <v>0.0</v>
      </c>
      <c r="R350" s="521">
        <f t="shared" si="105"/>
        <v>0.0</v>
      </c>
      <c r="S350" s="521">
        <f t="shared" si="105"/>
        <v>0.0</v>
      </c>
      <c r="T350" s="521">
        <f t="shared" si="105"/>
        <v>0.0</v>
      </c>
      <c r="U350" s="521">
        <f t="shared" si="105"/>
        <v>0.0</v>
      </c>
      <c r="V350" s="521">
        <f t="shared" si="105"/>
        <v>0.0</v>
      </c>
      <c r="W350" s="521">
        <f t="shared" si="105"/>
        <v>0.0</v>
      </c>
      <c r="X350" s="521">
        <f t="shared" si="105"/>
        <v>0.0</v>
      </c>
      <c r="Y350" s="521">
        <f t="shared" si="105"/>
        <v>0.0</v>
      </c>
      <c r="Z350" s="521">
        <f t="shared" si="105"/>
        <v>0.0</v>
      </c>
      <c r="AA350" s="521">
        <f t="shared" si="105"/>
        <v>0.0</v>
      </c>
      <c r="AB350" s="521">
        <f t="shared" si="105"/>
        <v>0.0</v>
      </c>
    </row>
    <row r="351" spans="8:8" ht="16.5" customHeight="1">
      <c r="A351" s="618"/>
      <c r="B351" s="611"/>
      <c r="C351" s="519" t="s">
        <v>223</v>
      </c>
      <c r="D351" s="522"/>
      <c r="E351" s="523">
        <f t="shared" si="106" ref="E351:AB351">SUMPRODUCT($D$271:$D$272:$D$273:$D$274,E337:E338:E339:E340)/100000</f>
        <v>0.11343099999999999</v>
      </c>
      <c r="F351" s="523">
        <f t="shared" si="106"/>
        <v>0.16357989999999997</v>
      </c>
      <c r="G351" s="523">
        <f t="shared" si="106"/>
        <v>0.0</v>
      </c>
      <c r="H351" s="523">
        <f t="shared" si="106"/>
        <v>0.0</v>
      </c>
      <c r="I351" s="523">
        <f t="shared" si="106"/>
        <v>0.0</v>
      </c>
      <c r="J351" s="523">
        <f t="shared" si="106"/>
        <v>0.0</v>
      </c>
      <c r="K351" s="523">
        <f t="shared" si="106"/>
        <v>0.0</v>
      </c>
      <c r="L351" s="523">
        <f t="shared" si="106"/>
        <v>0.0</v>
      </c>
      <c r="M351" s="523">
        <f t="shared" si="106"/>
        <v>0.0</v>
      </c>
      <c r="N351" s="523">
        <f t="shared" si="106"/>
        <v>0.0</v>
      </c>
      <c r="O351" s="523">
        <f t="shared" si="106"/>
        <v>0.0</v>
      </c>
      <c r="P351" s="523">
        <f t="shared" si="106"/>
        <v>0.0</v>
      </c>
      <c r="Q351" s="523">
        <f t="shared" si="106"/>
        <v>0.0</v>
      </c>
      <c r="R351" s="523">
        <f t="shared" si="106"/>
        <v>0.0</v>
      </c>
      <c r="S351" s="523">
        <f t="shared" si="106"/>
        <v>0.0</v>
      </c>
      <c r="T351" s="523">
        <f t="shared" si="106"/>
        <v>0.0</v>
      </c>
      <c r="U351" s="523">
        <f t="shared" si="106"/>
        <v>0.0</v>
      </c>
      <c r="V351" s="523">
        <f t="shared" si="106"/>
        <v>0.0</v>
      </c>
      <c r="W351" s="523">
        <f t="shared" si="106"/>
        <v>0.0</v>
      </c>
      <c r="X351" s="523">
        <f t="shared" si="106"/>
        <v>0.0</v>
      </c>
      <c r="Y351" s="523">
        <f t="shared" si="106"/>
        <v>0.0</v>
      </c>
      <c r="Z351" s="523">
        <f t="shared" si="106"/>
        <v>0.0</v>
      </c>
      <c r="AA351" s="523">
        <f t="shared" si="106"/>
        <v>0.0</v>
      </c>
      <c r="AB351" s="523">
        <f t="shared" si="106"/>
        <v>0.0</v>
      </c>
    </row>
    <row r="352" spans="8:8" ht="16.5" customHeight="1">
      <c r="A352" s="618"/>
      <c r="B352" s="611"/>
      <c r="C352" s="524" t="s">
        <v>224</v>
      </c>
      <c r="D352" s="522"/>
      <c r="E352" s="523">
        <f t="shared" si="107" ref="E352:AB352">SUMPRODUCT($D$275:$D$276:$D$277,E341:E342:E343)/100000</f>
        <v>0.012508499999999999</v>
      </c>
      <c r="F352" s="523">
        <f t="shared" si="107"/>
        <v>0.04753229999999999</v>
      </c>
      <c r="G352" s="523">
        <f t="shared" si="107"/>
        <v>0.0</v>
      </c>
      <c r="H352" s="523">
        <f t="shared" si="107"/>
        <v>0.0</v>
      </c>
      <c r="I352" s="523">
        <f t="shared" si="107"/>
        <v>0.0</v>
      </c>
      <c r="J352" s="523">
        <f t="shared" si="107"/>
        <v>0.0</v>
      </c>
      <c r="K352" s="523">
        <f t="shared" si="107"/>
        <v>0.0</v>
      </c>
      <c r="L352" s="523">
        <f t="shared" si="107"/>
        <v>0.0</v>
      </c>
      <c r="M352" s="523">
        <f t="shared" si="107"/>
        <v>0.0</v>
      </c>
      <c r="N352" s="523">
        <f t="shared" si="107"/>
        <v>0.0</v>
      </c>
      <c r="O352" s="523">
        <f t="shared" si="107"/>
        <v>0.0</v>
      </c>
      <c r="P352" s="523">
        <f t="shared" si="107"/>
        <v>0.0</v>
      </c>
      <c r="Q352" s="523">
        <f t="shared" si="107"/>
        <v>0.0</v>
      </c>
      <c r="R352" s="523">
        <f t="shared" si="107"/>
        <v>0.0</v>
      </c>
      <c r="S352" s="523">
        <f t="shared" si="107"/>
        <v>0.0</v>
      </c>
      <c r="T352" s="523">
        <f t="shared" si="107"/>
        <v>0.0</v>
      </c>
      <c r="U352" s="523">
        <f t="shared" si="107"/>
        <v>0.0</v>
      </c>
      <c r="V352" s="523">
        <f t="shared" si="107"/>
        <v>0.0</v>
      </c>
      <c r="W352" s="523">
        <f t="shared" si="107"/>
        <v>0.0</v>
      </c>
      <c r="X352" s="523">
        <f t="shared" si="107"/>
        <v>0.0</v>
      </c>
      <c r="Y352" s="523">
        <f t="shared" si="107"/>
        <v>0.0</v>
      </c>
      <c r="Z352" s="523">
        <f t="shared" si="107"/>
        <v>0.0</v>
      </c>
      <c r="AA352" s="523">
        <f t="shared" si="107"/>
        <v>0.0</v>
      </c>
      <c r="AB352" s="523">
        <f t="shared" si="107"/>
        <v>0.0</v>
      </c>
    </row>
    <row r="353" spans="8:8" ht="16.5" customHeight="1">
      <c r="A353" s="618"/>
      <c r="B353" s="611"/>
      <c r="C353" s="519" t="s">
        <v>225</v>
      </c>
      <c r="D353" s="522"/>
      <c r="E353" s="523">
        <f t="shared" si="108" ref="E353:AB353">SUMPRODUCT($D$278:$D$279,E344:E345)/100000</f>
        <v>0.0231462</v>
      </c>
      <c r="F353" s="523">
        <f t="shared" si="108"/>
        <v>0.028757400000000002</v>
      </c>
      <c r="G353" s="523">
        <f t="shared" si="108"/>
        <v>0.0</v>
      </c>
      <c r="H353" s="523">
        <f t="shared" si="108"/>
        <v>0.0</v>
      </c>
      <c r="I353" s="523">
        <f t="shared" si="108"/>
        <v>0.0</v>
      </c>
      <c r="J353" s="523">
        <f t="shared" si="108"/>
        <v>0.0</v>
      </c>
      <c r="K353" s="523">
        <f t="shared" si="108"/>
        <v>0.0</v>
      </c>
      <c r="L353" s="523">
        <f t="shared" si="108"/>
        <v>0.0</v>
      </c>
      <c r="M353" s="523">
        <f t="shared" si="108"/>
        <v>0.0</v>
      </c>
      <c r="N353" s="523">
        <f t="shared" si="108"/>
        <v>0.0</v>
      </c>
      <c r="O353" s="523">
        <f t="shared" si="108"/>
        <v>0.0</v>
      </c>
      <c r="P353" s="523">
        <f t="shared" si="108"/>
        <v>0.0</v>
      </c>
      <c r="Q353" s="523">
        <f t="shared" si="108"/>
        <v>0.0</v>
      </c>
      <c r="R353" s="523">
        <f t="shared" si="108"/>
        <v>0.0</v>
      </c>
      <c r="S353" s="523">
        <f t="shared" si="108"/>
        <v>0.0</v>
      </c>
      <c r="T353" s="523">
        <f t="shared" si="108"/>
        <v>0.0</v>
      </c>
      <c r="U353" s="523">
        <f t="shared" si="108"/>
        <v>0.0</v>
      </c>
      <c r="V353" s="523">
        <f t="shared" si="108"/>
        <v>0.0</v>
      </c>
      <c r="W353" s="523">
        <f t="shared" si="108"/>
        <v>0.0</v>
      </c>
      <c r="X353" s="523">
        <f t="shared" si="108"/>
        <v>0.0</v>
      </c>
      <c r="Y353" s="523">
        <f t="shared" si="108"/>
        <v>0.0</v>
      </c>
      <c r="Z353" s="523">
        <f t="shared" si="108"/>
        <v>0.0</v>
      </c>
      <c r="AA353" s="523">
        <f t="shared" si="108"/>
        <v>0.0</v>
      </c>
      <c r="AB353" s="523">
        <f t="shared" si="108"/>
        <v>0.0</v>
      </c>
    </row>
    <row r="354" spans="8:8" ht="16.5" customHeight="1">
      <c r="A354" s="635"/>
      <c r="B354" s="613"/>
      <c r="C354" s="525" t="s">
        <v>187</v>
      </c>
      <c r="D354" s="526"/>
      <c r="E354" s="527">
        <f t="shared" si="109" ref="E354:AB354">SUM(E350:E353)</f>
        <v>0.158818</v>
      </c>
      <c r="F354" s="528">
        <f t="shared" si="109"/>
        <v>0.27007319999999996</v>
      </c>
      <c r="G354" s="528">
        <f t="shared" si="109"/>
        <v>0.0</v>
      </c>
      <c r="H354" s="528">
        <f t="shared" si="109"/>
        <v>0.0</v>
      </c>
      <c r="I354" s="528">
        <f t="shared" si="109"/>
        <v>0.0</v>
      </c>
      <c r="J354" s="528">
        <f t="shared" si="109"/>
        <v>0.0</v>
      </c>
      <c r="K354" s="528">
        <f t="shared" si="109"/>
        <v>0.0</v>
      </c>
      <c r="L354" s="528">
        <f t="shared" si="109"/>
        <v>0.0</v>
      </c>
      <c r="M354" s="528">
        <f t="shared" si="109"/>
        <v>0.0</v>
      </c>
      <c r="N354" s="528">
        <f t="shared" si="109"/>
        <v>0.0</v>
      </c>
      <c r="O354" s="528">
        <f t="shared" si="109"/>
        <v>0.0</v>
      </c>
      <c r="P354" s="528">
        <f t="shared" si="109"/>
        <v>0.0</v>
      </c>
      <c r="Q354" s="528">
        <f t="shared" si="109"/>
        <v>0.0</v>
      </c>
      <c r="R354" s="528">
        <f t="shared" si="109"/>
        <v>0.0</v>
      </c>
      <c r="S354" s="528">
        <f t="shared" si="109"/>
        <v>0.0</v>
      </c>
      <c r="T354" s="528">
        <f t="shared" si="109"/>
        <v>0.0</v>
      </c>
      <c r="U354" s="528">
        <f t="shared" si="109"/>
        <v>0.0</v>
      </c>
      <c r="V354" s="528">
        <f t="shared" si="109"/>
        <v>0.0</v>
      </c>
      <c r="W354" s="528">
        <f t="shared" si="109"/>
        <v>0.0</v>
      </c>
      <c r="X354" s="528">
        <f t="shared" si="109"/>
        <v>0.0</v>
      </c>
      <c r="Y354" s="528">
        <f t="shared" si="109"/>
        <v>0.0</v>
      </c>
      <c r="Z354" s="528">
        <f t="shared" si="109"/>
        <v>0.0</v>
      </c>
      <c r="AA354" s="528">
        <f t="shared" si="109"/>
        <v>0.0</v>
      </c>
      <c r="AB354" s="529">
        <f t="shared" si="109"/>
        <v>0.0</v>
      </c>
    </row>
    <row r="355" spans="8:8" ht="16.5" customHeight="1">
      <c r="A355" s="558" t="s">
        <v>315</v>
      </c>
      <c r="B355" s="496">
        <v>1.0</v>
      </c>
      <c r="C355" s="497" t="s">
        <v>217</v>
      </c>
      <c r="D355" s="280">
        <v>92.9</v>
      </c>
      <c r="E355" s="622"/>
      <c r="F355" s="622"/>
      <c r="G355" s="622"/>
      <c r="H355" s="622"/>
      <c r="I355" s="622"/>
      <c r="J355" s="622"/>
      <c r="K355" s="622"/>
      <c r="L355" s="622"/>
      <c r="M355" s="622"/>
      <c r="N355" s="622"/>
      <c r="O355" s="514"/>
      <c r="P355" s="514"/>
      <c r="Q355" s="622"/>
      <c r="R355" s="622"/>
      <c r="S355" s="623"/>
      <c r="T355" s="623"/>
      <c r="U355" s="514"/>
      <c r="V355" s="514"/>
      <c r="W355" s="514"/>
      <c r="X355" s="514"/>
      <c r="Y355" s="514"/>
      <c r="Z355" s="514"/>
      <c r="AA355" s="514"/>
      <c r="AB355" s="624"/>
    </row>
    <row r="356" spans="8:8" ht="16.5" customHeight="1">
      <c r="A356" s="626"/>
      <c r="B356" s="611">
        <v>2.0</v>
      </c>
      <c r="C356" s="500" t="s">
        <v>218</v>
      </c>
      <c r="D356" s="289">
        <v>154.38</v>
      </c>
      <c r="E356" s="622"/>
      <c r="F356" s="622"/>
      <c r="G356" s="514"/>
      <c r="H356" s="514"/>
      <c r="I356" s="622"/>
      <c r="J356" s="622"/>
      <c r="K356" s="622"/>
      <c r="L356" s="622"/>
      <c r="M356" s="622"/>
      <c r="N356" s="622"/>
      <c r="O356" s="514"/>
      <c r="P356" s="514"/>
      <c r="Q356" s="622"/>
      <c r="R356" s="622"/>
      <c r="S356" s="623"/>
      <c r="T356" s="623"/>
      <c r="U356" s="514"/>
      <c r="V356" s="514"/>
      <c r="W356" s="514"/>
      <c r="X356" s="514"/>
      <c r="Y356" s="514"/>
      <c r="Z356" s="514"/>
      <c r="AA356" s="514"/>
      <c r="AB356" s="624"/>
    </row>
    <row r="357" spans="8:8" ht="16.5" customHeight="1">
      <c r="A357" s="638" t="s">
        <v>316</v>
      </c>
      <c r="B357" s="611">
        <v>3.0</v>
      </c>
      <c r="C357" s="500" t="s">
        <v>178</v>
      </c>
      <c r="D357" s="289">
        <v>283.73</v>
      </c>
      <c r="E357" s="622"/>
      <c r="F357" s="622"/>
      <c r="G357" s="622"/>
      <c r="H357" s="622"/>
      <c r="I357" s="622"/>
      <c r="J357" s="622"/>
      <c r="K357" s="622"/>
      <c r="L357" s="622"/>
      <c r="M357" s="622"/>
      <c r="N357" s="622"/>
      <c r="O357" s="514"/>
      <c r="P357" s="514"/>
      <c r="Q357" s="622"/>
      <c r="R357" s="622"/>
      <c r="S357" s="623"/>
      <c r="T357" s="623"/>
      <c r="U357" s="514"/>
      <c r="V357" s="514"/>
      <c r="W357" s="514"/>
      <c r="X357" s="514"/>
      <c r="Y357" s="514"/>
      <c r="Z357" s="514"/>
      <c r="AA357" s="514"/>
      <c r="AB357" s="624"/>
    </row>
    <row r="358" spans="8:8" ht="16.5" customHeight="1">
      <c r="A358" s="612"/>
      <c r="B358" s="611">
        <v>4.0</v>
      </c>
      <c r="C358" s="500" t="s">
        <v>179</v>
      </c>
      <c r="D358" s="289">
        <v>344.75</v>
      </c>
      <c r="E358" s="622"/>
      <c r="F358" s="622"/>
      <c r="G358" s="622"/>
      <c r="H358" s="622"/>
      <c r="I358" s="622"/>
      <c r="J358" s="622"/>
      <c r="K358" s="622"/>
      <c r="L358" s="622"/>
      <c r="M358" s="622"/>
      <c r="N358" s="622"/>
      <c r="O358" s="514"/>
      <c r="P358" s="514"/>
      <c r="Q358" s="622"/>
      <c r="R358" s="622"/>
      <c r="S358" s="623"/>
      <c r="T358" s="623"/>
      <c r="U358" s="514"/>
      <c r="V358" s="514"/>
      <c r="W358" s="514"/>
      <c r="X358" s="514"/>
      <c r="Y358" s="514"/>
      <c r="Z358" s="514"/>
      <c r="AA358" s="514"/>
      <c r="AB358" s="624"/>
    </row>
    <row r="359" spans="8:8" ht="16.5" customHeight="1">
      <c r="A359" s="612"/>
      <c r="B359" s="611">
        <v>5.0</v>
      </c>
      <c r="C359" s="500" t="s">
        <v>175</v>
      </c>
      <c r="D359" s="289">
        <v>208.06</v>
      </c>
      <c r="E359" s="622">
        <v>5.0</v>
      </c>
      <c r="F359" s="622">
        <v>16.0</v>
      </c>
      <c r="G359" s="622"/>
      <c r="H359" s="622"/>
      <c r="I359" s="622"/>
      <c r="J359" s="622"/>
      <c r="K359" s="622"/>
      <c r="L359" s="622"/>
      <c r="M359" s="622"/>
      <c r="N359" s="622"/>
      <c r="O359" s="514"/>
      <c r="P359" s="514"/>
      <c r="Q359" s="622"/>
      <c r="R359" s="622"/>
      <c r="S359" s="623"/>
      <c r="T359" s="623"/>
      <c r="U359" s="514"/>
      <c r="V359" s="514"/>
      <c r="W359" s="514"/>
      <c r="X359" s="514"/>
      <c r="Y359" s="514"/>
      <c r="Z359" s="514"/>
      <c r="AA359" s="514"/>
      <c r="AB359" s="624"/>
    </row>
    <row r="360" spans="8:8" ht="16.5" customHeight="1">
      <c r="A360" s="612"/>
      <c r="B360" s="611">
        <v>6.0</v>
      </c>
      <c r="C360" s="500" t="s">
        <v>176</v>
      </c>
      <c r="D360" s="289">
        <v>399.65</v>
      </c>
      <c r="E360" s="622">
        <v>8.0</v>
      </c>
      <c r="F360" s="622">
        <v>20.0</v>
      </c>
      <c r="G360" s="622"/>
      <c r="H360" s="622"/>
      <c r="I360" s="622"/>
      <c r="J360" s="622"/>
      <c r="K360" s="622"/>
      <c r="L360" s="622"/>
      <c r="M360" s="622"/>
      <c r="N360" s="622"/>
      <c r="O360" s="514"/>
      <c r="P360" s="514"/>
      <c r="Q360" s="622"/>
      <c r="R360" s="622"/>
      <c r="S360" s="623"/>
      <c r="T360" s="623"/>
      <c r="U360" s="514"/>
      <c r="V360" s="514"/>
      <c r="W360" s="514"/>
      <c r="X360" s="514"/>
      <c r="Y360" s="514"/>
      <c r="Z360" s="514"/>
      <c r="AA360" s="514"/>
      <c r="AB360" s="624"/>
    </row>
    <row r="361" spans="8:8" ht="16.5" customHeight="1">
      <c r="A361" s="612"/>
      <c r="B361" s="611">
        <v>7.0</v>
      </c>
      <c r="C361" s="500" t="s">
        <v>174</v>
      </c>
      <c r="D361" s="289">
        <v>228.82</v>
      </c>
      <c r="E361" s="622">
        <v>30.0</v>
      </c>
      <c r="F361" s="622">
        <v>30.0</v>
      </c>
      <c r="G361" s="622"/>
      <c r="H361" s="622"/>
      <c r="I361" s="622"/>
      <c r="J361" s="622"/>
      <c r="K361" s="622"/>
      <c r="L361" s="622"/>
      <c r="M361" s="622"/>
      <c r="N361" s="622"/>
      <c r="O361" s="514"/>
      <c r="P361" s="514"/>
      <c r="Q361" s="622"/>
      <c r="R361" s="622"/>
      <c r="S361" s="623"/>
      <c r="T361" s="623"/>
      <c r="U361" s="514"/>
      <c r="V361" s="514"/>
      <c r="W361" s="514"/>
      <c r="X361" s="514"/>
      <c r="Y361" s="514"/>
      <c r="Z361" s="514"/>
      <c r="AA361" s="514"/>
      <c r="AB361" s="624"/>
    </row>
    <row r="362" spans="8:8" ht="16.5" customHeight="1">
      <c r="A362" s="612"/>
      <c r="B362" s="611">
        <v>8.0</v>
      </c>
      <c r="C362" s="500" t="s">
        <v>177</v>
      </c>
      <c r="D362" s="289">
        <v>402.71</v>
      </c>
      <c r="E362" s="622"/>
      <c r="F362" s="622"/>
      <c r="G362" s="622"/>
      <c r="H362" s="622"/>
      <c r="I362" s="622"/>
      <c r="J362" s="622"/>
      <c r="K362" s="622"/>
      <c r="L362" s="622"/>
      <c r="M362" s="622"/>
      <c r="N362" s="622"/>
      <c r="O362" s="514"/>
      <c r="P362" s="514"/>
      <c r="Q362" s="622"/>
      <c r="R362" s="622"/>
      <c r="S362" s="623"/>
      <c r="T362" s="623"/>
      <c r="U362" s="514"/>
      <c r="V362" s="514"/>
      <c r="W362" s="514"/>
      <c r="X362" s="514"/>
      <c r="Y362" s="514"/>
      <c r="Z362" s="514"/>
      <c r="AA362" s="514"/>
      <c r="AB362" s="624"/>
    </row>
    <row r="363" spans="8:8" ht="16.5" customHeight="1">
      <c r="A363" s="612"/>
      <c r="B363" s="611">
        <v>9.0</v>
      </c>
      <c r="C363" s="500" t="s">
        <v>172</v>
      </c>
      <c r="D363" s="289">
        <v>250.17</v>
      </c>
      <c r="E363" s="622"/>
      <c r="F363" s="622"/>
      <c r="G363" s="622"/>
      <c r="H363" s="622"/>
      <c r="I363" s="622"/>
      <c r="J363" s="622"/>
      <c r="K363" s="622"/>
      <c r="L363" s="622"/>
      <c r="M363" s="622"/>
      <c r="N363" s="622"/>
      <c r="O363" s="514"/>
      <c r="P363" s="514"/>
      <c r="Q363" s="622"/>
      <c r="R363" s="622"/>
      <c r="S363" s="623"/>
      <c r="T363" s="623"/>
      <c r="U363" s="514"/>
      <c r="V363" s="514"/>
      <c r="W363" s="514"/>
      <c r="X363" s="514"/>
      <c r="Y363" s="514"/>
      <c r="Z363" s="514"/>
      <c r="AA363" s="514"/>
      <c r="AB363" s="624"/>
    </row>
    <row r="364" spans="8:8" ht="16.5" customHeight="1">
      <c r="A364" s="612"/>
      <c r="B364" s="611">
        <v>10.0</v>
      </c>
      <c r="C364" s="500" t="s">
        <v>173</v>
      </c>
      <c r="D364" s="289">
        <v>250.17</v>
      </c>
      <c r="E364" s="622"/>
      <c r="F364" s="622"/>
      <c r="G364" s="622"/>
      <c r="H364" s="622"/>
      <c r="I364" s="622"/>
      <c r="J364" s="622"/>
      <c r="K364" s="622"/>
      <c r="L364" s="622"/>
      <c r="M364" s="622"/>
      <c r="N364" s="627"/>
      <c r="O364" s="514"/>
      <c r="P364" s="514"/>
      <c r="Q364" s="622"/>
      <c r="R364" s="627"/>
      <c r="S364" s="623"/>
      <c r="T364" s="628"/>
      <c r="U364" s="514"/>
      <c r="V364" s="514"/>
      <c r="W364" s="514"/>
      <c r="X364" s="514"/>
      <c r="Y364" s="514"/>
      <c r="Z364" s="514"/>
      <c r="AA364" s="514"/>
      <c r="AB364" s="624"/>
    </row>
    <row r="365" spans="8:8" ht="16.5" customHeight="1">
      <c r="A365" s="612"/>
      <c r="B365" s="611">
        <v>11.0</v>
      </c>
      <c r="C365" s="500" t="s">
        <v>219</v>
      </c>
      <c r="D365" s="289">
        <v>228.82</v>
      </c>
      <c r="E365" s="622"/>
      <c r="F365" s="622"/>
      <c r="G365" s="622"/>
      <c r="H365" s="622"/>
      <c r="I365" s="622"/>
      <c r="J365" s="622"/>
      <c r="K365" s="622"/>
      <c r="L365" s="622"/>
      <c r="M365" s="622"/>
      <c r="N365" s="622"/>
      <c r="O365" s="514"/>
      <c r="P365" s="514"/>
      <c r="Q365" s="622"/>
      <c r="R365" s="622"/>
      <c r="S365" s="623"/>
      <c r="T365" s="623"/>
      <c r="U365" s="514"/>
      <c r="V365" s="514"/>
      <c r="W365" s="514"/>
      <c r="X365" s="514"/>
      <c r="Y365" s="514"/>
      <c r="Z365" s="514"/>
      <c r="AA365" s="514"/>
      <c r="AB365" s="624"/>
    </row>
    <row r="366" spans="8:8" ht="16.5" customHeight="1">
      <c r="A366" s="612"/>
      <c r="B366" s="611">
        <v>12.0</v>
      </c>
      <c r="C366" s="500" t="s">
        <v>181</v>
      </c>
      <c r="D366" s="289">
        <v>56.38</v>
      </c>
      <c r="E366" s="622">
        <v>23.0</v>
      </c>
      <c r="F366" s="622">
        <v>30.0</v>
      </c>
      <c r="G366" s="622"/>
      <c r="H366" s="622"/>
      <c r="I366" s="622"/>
      <c r="J366" s="622"/>
      <c r="K366" s="622"/>
      <c r="L366" s="622"/>
      <c r="M366" s="622"/>
      <c r="N366" s="622"/>
      <c r="O366" s="514"/>
      <c r="P366" s="514"/>
      <c r="Q366" s="622"/>
      <c r="R366" s="622"/>
      <c r="S366" s="623"/>
      <c r="T366" s="623"/>
      <c r="U366" s="514"/>
      <c r="V366" s="514"/>
      <c r="W366" s="514"/>
      <c r="X366" s="514"/>
      <c r="Y366" s="514"/>
      <c r="Z366" s="514"/>
      <c r="AA366" s="514"/>
      <c r="AB366" s="624"/>
    </row>
    <row r="367" spans="8:8" ht="16.5" customHeight="1">
      <c r="A367" s="612"/>
      <c r="B367" s="611">
        <v>13.0</v>
      </c>
      <c r="C367" s="500" t="s">
        <v>220</v>
      </c>
      <c r="D367" s="289">
        <v>70.14</v>
      </c>
      <c r="E367" s="622">
        <v>10.0</v>
      </c>
      <c r="F367" s="622">
        <v>20.0</v>
      </c>
      <c r="G367" s="622"/>
      <c r="H367" s="622"/>
      <c r="I367" s="622"/>
      <c r="J367" s="622"/>
      <c r="K367" s="622"/>
      <c r="L367" s="622"/>
      <c r="M367" s="622"/>
      <c r="N367" s="622"/>
      <c r="O367" s="514"/>
      <c r="P367" s="514"/>
      <c r="Q367" s="622"/>
      <c r="R367" s="622"/>
      <c r="S367" s="623"/>
      <c r="T367" s="623"/>
      <c r="U367" s="514"/>
      <c r="V367" s="514"/>
      <c r="W367" s="514"/>
      <c r="X367" s="514"/>
      <c r="Y367" s="514"/>
      <c r="Z367" s="514"/>
      <c r="AA367" s="514"/>
      <c r="AB367" s="624"/>
    </row>
    <row r="368" spans="8:8" ht="16.5" customHeight="1">
      <c r="A368" s="612"/>
      <c r="B368" s="613">
        <v>14.0</v>
      </c>
      <c r="C368" s="539"/>
      <c r="D368" s="614"/>
      <c r="E368" s="630"/>
      <c r="F368" s="630"/>
      <c r="G368" s="631"/>
      <c r="H368" s="631"/>
      <c r="I368" s="630"/>
      <c r="J368" s="630"/>
      <c r="K368" s="630"/>
      <c r="L368" s="630"/>
      <c r="M368" s="630"/>
      <c r="N368" s="630"/>
      <c r="O368" s="631"/>
      <c r="P368" s="631"/>
      <c r="Q368" s="630"/>
      <c r="R368" s="630"/>
      <c r="S368" s="632"/>
      <c r="T368" s="632"/>
      <c r="U368" s="631"/>
      <c r="V368" s="631"/>
      <c r="W368" s="631"/>
      <c r="X368" s="631"/>
      <c r="Y368" s="631"/>
      <c r="Z368" s="631"/>
      <c r="AA368" s="631"/>
      <c r="AB368" s="633"/>
    </row>
    <row r="369" spans="8:8" ht="16.5" customHeight="1">
      <c r="A369" s="612"/>
      <c r="B369" s="615"/>
      <c r="C369" s="506" t="s">
        <v>187</v>
      </c>
      <c r="D369" s="507"/>
      <c r="E369" s="537">
        <f t="shared" si="110" ref="E369:AB369">SUMPRODUCT($D355:$D368,E355:E368)/100000</f>
        <v>0.1310024</v>
      </c>
      <c r="F369" s="537">
        <f t="shared" si="110"/>
        <v>0.21280759999999999</v>
      </c>
      <c r="G369" s="537">
        <f t="shared" si="110"/>
        <v>0.0</v>
      </c>
      <c r="H369" s="537">
        <f t="shared" si="110"/>
        <v>0.0</v>
      </c>
      <c r="I369" s="537">
        <f t="shared" si="110"/>
        <v>0.0</v>
      </c>
      <c r="J369" s="537">
        <f t="shared" si="110"/>
        <v>0.0</v>
      </c>
      <c r="K369" s="537">
        <f t="shared" si="110"/>
        <v>0.0</v>
      </c>
      <c r="L369" s="537">
        <f t="shared" si="110"/>
        <v>0.0</v>
      </c>
      <c r="M369" s="537">
        <f t="shared" si="110"/>
        <v>0.0</v>
      </c>
      <c r="N369" s="537">
        <f t="shared" si="110"/>
        <v>0.0</v>
      </c>
      <c r="O369" s="537">
        <f t="shared" si="110"/>
        <v>0.0</v>
      </c>
      <c r="P369" s="537">
        <f t="shared" si="110"/>
        <v>0.0</v>
      </c>
      <c r="Q369" s="537">
        <f t="shared" si="110"/>
        <v>0.0</v>
      </c>
      <c r="R369" s="537">
        <f t="shared" si="110"/>
        <v>0.0</v>
      </c>
      <c r="S369" s="537">
        <f t="shared" si="110"/>
        <v>0.0</v>
      </c>
      <c r="T369" s="537">
        <f t="shared" si="110"/>
        <v>0.0</v>
      </c>
      <c r="U369" s="537">
        <f t="shared" si="110"/>
        <v>0.0</v>
      </c>
      <c r="V369" s="537">
        <f t="shared" si="110"/>
        <v>0.0</v>
      </c>
      <c r="W369" s="537">
        <f t="shared" si="110"/>
        <v>0.0</v>
      </c>
      <c r="X369" s="537">
        <f t="shared" si="110"/>
        <v>0.0</v>
      </c>
      <c r="Y369" s="537">
        <f t="shared" si="110"/>
        <v>0.0</v>
      </c>
      <c r="Z369" s="537">
        <f t="shared" si="110"/>
        <v>0.0</v>
      </c>
      <c r="AA369" s="537">
        <f t="shared" si="110"/>
        <v>0.0</v>
      </c>
      <c r="AB369" s="538">
        <f t="shared" si="110"/>
        <v>0.0</v>
      </c>
    </row>
    <row r="370" spans="8:8" ht="16.5" customHeight="1">
      <c r="A370" s="612"/>
      <c r="B370" s="616"/>
      <c r="C370" s="511"/>
      <c r="D370" s="512"/>
      <c r="E370" s="540"/>
      <c r="F370" s="540"/>
      <c r="G370" s="540"/>
      <c r="H370" s="540"/>
      <c r="I370" s="540"/>
      <c r="J370" s="540"/>
      <c r="K370" s="540"/>
      <c r="L370" s="540"/>
      <c r="M370" s="540"/>
      <c r="N370" s="540"/>
      <c r="O370" s="540"/>
      <c r="P370" s="540"/>
      <c r="Q370" s="541"/>
      <c r="R370" s="541"/>
      <c r="S370" s="540"/>
      <c r="T370" s="540"/>
      <c r="U370" s="540"/>
      <c r="V370" s="540"/>
      <c r="W370" s="540"/>
      <c r="X370" s="540"/>
      <c r="Y370" s="540"/>
      <c r="Z370" s="540"/>
      <c r="AA370" s="540"/>
      <c r="AB370" s="542"/>
    </row>
    <row r="371" spans="8:8" ht="16.5" customHeight="1">
      <c r="A371" s="612"/>
      <c r="B371" s="609" t="s">
        <v>221</v>
      </c>
      <c r="C371" s="517" t="s">
        <v>165</v>
      </c>
      <c r="D371" s="518"/>
      <c r="E371" s="531" t="s">
        <v>214</v>
      </c>
      <c r="F371" s="532" t="s">
        <v>215</v>
      </c>
      <c r="G371" s="532" t="s">
        <v>214</v>
      </c>
      <c r="H371" s="532" t="s">
        <v>215</v>
      </c>
      <c r="I371" s="532" t="s">
        <v>214</v>
      </c>
      <c r="J371" s="532" t="s">
        <v>215</v>
      </c>
      <c r="K371" s="532" t="s">
        <v>214</v>
      </c>
      <c r="L371" s="532" t="s">
        <v>215</v>
      </c>
      <c r="M371" s="532" t="s">
        <v>214</v>
      </c>
      <c r="N371" s="532" t="s">
        <v>215</v>
      </c>
      <c r="O371" s="532" t="s">
        <v>214</v>
      </c>
      <c r="P371" s="532" t="s">
        <v>215</v>
      </c>
      <c r="Q371" s="532" t="s">
        <v>214</v>
      </c>
      <c r="R371" s="532" t="s">
        <v>215</v>
      </c>
      <c r="S371" s="532" t="s">
        <v>214</v>
      </c>
      <c r="T371" s="532" t="s">
        <v>215</v>
      </c>
      <c r="U371" s="532" t="s">
        <v>214</v>
      </c>
      <c r="V371" s="532" t="s">
        <v>215</v>
      </c>
      <c r="W371" s="532" t="s">
        <v>214</v>
      </c>
      <c r="X371" s="532" t="s">
        <v>215</v>
      </c>
      <c r="Y371" s="532" t="s">
        <v>214</v>
      </c>
      <c r="Z371" s="532" t="s">
        <v>215</v>
      </c>
      <c r="AA371" s="532" t="s">
        <v>214</v>
      </c>
      <c r="AB371" s="533" t="s">
        <v>215</v>
      </c>
    </row>
    <row r="372" spans="8:8" ht="16.5" customHeight="1">
      <c r="A372" s="618"/>
      <c r="B372" s="611"/>
      <c r="C372" s="519" t="s">
        <v>222</v>
      </c>
      <c r="D372" s="534"/>
      <c r="E372" s="521">
        <f t="shared" si="111" ref="E372:AB372">SUMPRODUCT($D$268:$D$269:$D$270,E356:E357:E358)/100000</f>
        <v>0.0</v>
      </c>
      <c r="F372" s="521">
        <f t="shared" si="111"/>
        <v>0.0</v>
      </c>
      <c r="G372" s="521">
        <f t="shared" si="111"/>
        <v>0.0</v>
      </c>
      <c r="H372" s="521">
        <f t="shared" si="111"/>
        <v>0.0</v>
      </c>
      <c r="I372" s="521">
        <f t="shared" si="111"/>
        <v>0.0</v>
      </c>
      <c r="J372" s="521">
        <f t="shared" si="111"/>
        <v>0.0</v>
      </c>
      <c r="K372" s="521">
        <f t="shared" si="111"/>
        <v>0.0</v>
      </c>
      <c r="L372" s="521">
        <f t="shared" si="111"/>
        <v>0.0</v>
      </c>
      <c r="M372" s="521">
        <f t="shared" si="111"/>
        <v>0.0</v>
      </c>
      <c r="N372" s="521">
        <f t="shared" si="111"/>
        <v>0.0</v>
      </c>
      <c r="O372" s="521">
        <f t="shared" si="111"/>
        <v>0.0</v>
      </c>
      <c r="P372" s="521">
        <f t="shared" si="111"/>
        <v>0.0</v>
      </c>
      <c r="Q372" s="521">
        <f t="shared" si="111"/>
        <v>0.0</v>
      </c>
      <c r="R372" s="521">
        <f t="shared" si="111"/>
        <v>0.0</v>
      </c>
      <c r="S372" s="521">
        <f t="shared" si="111"/>
        <v>0.0</v>
      </c>
      <c r="T372" s="521">
        <f t="shared" si="111"/>
        <v>0.0</v>
      </c>
      <c r="U372" s="521">
        <f t="shared" si="111"/>
        <v>0.0</v>
      </c>
      <c r="V372" s="521">
        <f t="shared" si="111"/>
        <v>0.0</v>
      </c>
      <c r="W372" s="521">
        <f t="shared" si="111"/>
        <v>0.0</v>
      </c>
      <c r="X372" s="521">
        <f t="shared" si="111"/>
        <v>0.0</v>
      </c>
      <c r="Y372" s="521">
        <f t="shared" si="111"/>
        <v>0.0</v>
      </c>
      <c r="Z372" s="521">
        <f t="shared" si="111"/>
        <v>0.0</v>
      </c>
      <c r="AA372" s="521">
        <f t="shared" si="111"/>
        <v>0.0</v>
      </c>
      <c r="AB372" s="521">
        <f t="shared" si="111"/>
        <v>0.0</v>
      </c>
    </row>
    <row r="373" spans="8:8" ht="16.5" customHeight="1">
      <c r="A373" s="618"/>
      <c r="B373" s="611"/>
      <c r="C373" s="519" t="s">
        <v>223</v>
      </c>
      <c r="D373" s="522"/>
      <c r="E373" s="523">
        <f t="shared" si="112" ref="E373:AB373">SUMPRODUCT($D$271:$D$272:$D$273:$D$274,E359:E360:E361:E362)/100000</f>
        <v>0.11102099999999998</v>
      </c>
      <c r="F373" s="523">
        <f t="shared" si="112"/>
        <v>0.1818656</v>
      </c>
      <c r="G373" s="523">
        <f t="shared" si="112"/>
        <v>0.0</v>
      </c>
      <c r="H373" s="523">
        <f t="shared" si="112"/>
        <v>0.0</v>
      </c>
      <c r="I373" s="523">
        <f t="shared" si="112"/>
        <v>0.0</v>
      </c>
      <c r="J373" s="523">
        <f t="shared" si="112"/>
        <v>0.0</v>
      </c>
      <c r="K373" s="523">
        <f t="shared" si="112"/>
        <v>0.0</v>
      </c>
      <c r="L373" s="523">
        <f t="shared" si="112"/>
        <v>0.0</v>
      </c>
      <c r="M373" s="523">
        <f t="shared" si="112"/>
        <v>0.0</v>
      </c>
      <c r="N373" s="523">
        <f t="shared" si="112"/>
        <v>0.0</v>
      </c>
      <c r="O373" s="523">
        <f t="shared" si="112"/>
        <v>0.0</v>
      </c>
      <c r="P373" s="523">
        <f t="shared" si="112"/>
        <v>0.0</v>
      </c>
      <c r="Q373" s="523">
        <f t="shared" si="112"/>
        <v>0.0</v>
      </c>
      <c r="R373" s="523">
        <f t="shared" si="112"/>
        <v>0.0</v>
      </c>
      <c r="S373" s="523">
        <f t="shared" si="112"/>
        <v>0.0</v>
      </c>
      <c r="T373" s="523">
        <f t="shared" si="112"/>
        <v>0.0</v>
      </c>
      <c r="U373" s="523">
        <f t="shared" si="112"/>
        <v>0.0</v>
      </c>
      <c r="V373" s="523">
        <f t="shared" si="112"/>
        <v>0.0</v>
      </c>
      <c r="W373" s="523">
        <f t="shared" si="112"/>
        <v>0.0</v>
      </c>
      <c r="X373" s="523">
        <f t="shared" si="112"/>
        <v>0.0</v>
      </c>
      <c r="Y373" s="523">
        <f t="shared" si="112"/>
        <v>0.0</v>
      </c>
      <c r="Z373" s="523">
        <f t="shared" si="112"/>
        <v>0.0</v>
      </c>
      <c r="AA373" s="523">
        <f t="shared" si="112"/>
        <v>0.0</v>
      </c>
      <c r="AB373" s="523">
        <f t="shared" si="112"/>
        <v>0.0</v>
      </c>
    </row>
    <row r="374" spans="8:8" ht="16.5" customHeight="1">
      <c r="A374" s="618"/>
      <c r="B374" s="611"/>
      <c r="C374" s="524" t="s">
        <v>224</v>
      </c>
      <c r="D374" s="522"/>
      <c r="E374" s="523">
        <f t="shared" si="113" ref="E374:AB374">SUMPRODUCT($D$275:$D$276:$D$277,E363:E364:E365)/100000</f>
        <v>0.0</v>
      </c>
      <c r="F374" s="523">
        <f t="shared" si="113"/>
        <v>0.0</v>
      </c>
      <c r="G374" s="523">
        <f t="shared" si="113"/>
        <v>0.0</v>
      </c>
      <c r="H374" s="523">
        <f t="shared" si="113"/>
        <v>0.0</v>
      </c>
      <c r="I374" s="523">
        <f t="shared" si="113"/>
        <v>0.0</v>
      </c>
      <c r="J374" s="523">
        <f t="shared" si="113"/>
        <v>0.0</v>
      </c>
      <c r="K374" s="523">
        <f t="shared" si="113"/>
        <v>0.0</v>
      </c>
      <c r="L374" s="523">
        <f t="shared" si="113"/>
        <v>0.0</v>
      </c>
      <c r="M374" s="523">
        <f t="shared" si="113"/>
        <v>0.0</v>
      </c>
      <c r="N374" s="523">
        <f t="shared" si="113"/>
        <v>0.0</v>
      </c>
      <c r="O374" s="523">
        <f t="shared" si="113"/>
        <v>0.0</v>
      </c>
      <c r="P374" s="523">
        <f t="shared" si="113"/>
        <v>0.0</v>
      </c>
      <c r="Q374" s="523">
        <f t="shared" si="113"/>
        <v>0.0</v>
      </c>
      <c r="R374" s="523">
        <f t="shared" si="113"/>
        <v>0.0</v>
      </c>
      <c r="S374" s="523">
        <f t="shared" si="113"/>
        <v>0.0</v>
      </c>
      <c r="T374" s="523">
        <f t="shared" si="113"/>
        <v>0.0</v>
      </c>
      <c r="U374" s="523">
        <f t="shared" si="113"/>
        <v>0.0</v>
      </c>
      <c r="V374" s="523">
        <f t="shared" si="113"/>
        <v>0.0</v>
      </c>
      <c r="W374" s="523">
        <f t="shared" si="113"/>
        <v>0.0</v>
      </c>
      <c r="X374" s="523">
        <f t="shared" si="113"/>
        <v>0.0</v>
      </c>
      <c r="Y374" s="523">
        <f t="shared" si="113"/>
        <v>0.0</v>
      </c>
      <c r="Z374" s="523">
        <f t="shared" si="113"/>
        <v>0.0</v>
      </c>
      <c r="AA374" s="523">
        <f t="shared" si="113"/>
        <v>0.0</v>
      </c>
      <c r="AB374" s="523">
        <f t="shared" si="113"/>
        <v>0.0</v>
      </c>
    </row>
    <row r="375" spans="8:8" ht="16.5" customHeight="1">
      <c r="A375" s="618"/>
      <c r="B375" s="611"/>
      <c r="C375" s="519" t="s">
        <v>225</v>
      </c>
      <c r="D375" s="522"/>
      <c r="E375" s="523">
        <f t="shared" si="114" ref="E375:AB375">SUMPRODUCT($D$278:$D$279,E366:E367)/100000</f>
        <v>0.0199814</v>
      </c>
      <c r="F375" s="523">
        <f t="shared" si="114"/>
        <v>0.030941999999999997</v>
      </c>
      <c r="G375" s="523">
        <f t="shared" si="114"/>
        <v>0.0</v>
      </c>
      <c r="H375" s="523">
        <f t="shared" si="114"/>
        <v>0.0</v>
      </c>
      <c r="I375" s="523">
        <f t="shared" si="114"/>
        <v>0.0</v>
      </c>
      <c r="J375" s="523">
        <f t="shared" si="114"/>
        <v>0.0</v>
      </c>
      <c r="K375" s="523">
        <f t="shared" si="114"/>
        <v>0.0</v>
      </c>
      <c r="L375" s="523">
        <f t="shared" si="114"/>
        <v>0.0</v>
      </c>
      <c r="M375" s="523">
        <f t="shared" si="114"/>
        <v>0.0</v>
      </c>
      <c r="N375" s="523">
        <f t="shared" si="114"/>
        <v>0.0</v>
      </c>
      <c r="O375" s="523">
        <f t="shared" si="114"/>
        <v>0.0</v>
      </c>
      <c r="P375" s="523">
        <f t="shared" si="114"/>
        <v>0.0</v>
      </c>
      <c r="Q375" s="523">
        <f t="shared" si="114"/>
        <v>0.0</v>
      </c>
      <c r="R375" s="523">
        <f t="shared" si="114"/>
        <v>0.0</v>
      </c>
      <c r="S375" s="523">
        <f t="shared" si="114"/>
        <v>0.0</v>
      </c>
      <c r="T375" s="523">
        <f t="shared" si="114"/>
        <v>0.0</v>
      </c>
      <c r="U375" s="523">
        <f t="shared" si="114"/>
        <v>0.0</v>
      </c>
      <c r="V375" s="523">
        <f t="shared" si="114"/>
        <v>0.0</v>
      </c>
      <c r="W375" s="523">
        <f t="shared" si="114"/>
        <v>0.0</v>
      </c>
      <c r="X375" s="523">
        <f t="shared" si="114"/>
        <v>0.0</v>
      </c>
      <c r="Y375" s="523">
        <f t="shared" si="114"/>
        <v>0.0</v>
      </c>
      <c r="Z375" s="523">
        <f t="shared" si="114"/>
        <v>0.0</v>
      </c>
      <c r="AA375" s="523">
        <f t="shared" si="114"/>
        <v>0.0</v>
      </c>
      <c r="AB375" s="523">
        <f t="shared" si="114"/>
        <v>0.0</v>
      </c>
    </row>
    <row r="376" spans="8:8" ht="16.5" customHeight="1">
      <c r="A376" s="635"/>
      <c r="B376" s="613"/>
      <c r="C376" s="525" t="s">
        <v>187</v>
      </c>
      <c r="D376" s="526"/>
      <c r="E376" s="527">
        <f t="shared" si="115" ref="E376:AB376">SUM(E372:E375)</f>
        <v>0.1310024</v>
      </c>
      <c r="F376" s="528">
        <f t="shared" si="115"/>
        <v>0.21280759999999999</v>
      </c>
      <c r="G376" s="528">
        <f t="shared" si="115"/>
        <v>0.0</v>
      </c>
      <c r="H376" s="528">
        <f t="shared" si="115"/>
        <v>0.0</v>
      </c>
      <c r="I376" s="528">
        <f t="shared" si="115"/>
        <v>0.0</v>
      </c>
      <c r="J376" s="528">
        <f t="shared" si="115"/>
        <v>0.0</v>
      </c>
      <c r="K376" s="528">
        <f t="shared" si="115"/>
        <v>0.0</v>
      </c>
      <c r="L376" s="528">
        <f t="shared" si="115"/>
        <v>0.0</v>
      </c>
      <c r="M376" s="528">
        <f t="shared" si="115"/>
        <v>0.0</v>
      </c>
      <c r="N376" s="528">
        <f t="shared" si="115"/>
        <v>0.0</v>
      </c>
      <c r="O376" s="528">
        <f t="shared" si="115"/>
        <v>0.0</v>
      </c>
      <c r="P376" s="528">
        <f t="shared" si="115"/>
        <v>0.0</v>
      </c>
      <c r="Q376" s="528">
        <f t="shared" si="115"/>
        <v>0.0</v>
      </c>
      <c r="R376" s="528">
        <f t="shared" si="115"/>
        <v>0.0</v>
      </c>
      <c r="S376" s="528">
        <f t="shared" si="115"/>
        <v>0.0</v>
      </c>
      <c r="T376" s="528">
        <f t="shared" si="115"/>
        <v>0.0</v>
      </c>
      <c r="U376" s="528">
        <f t="shared" si="115"/>
        <v>0.0</v>
      </c>
      <c r="V376" s="528">
        <f t="shared" si="115"/>
        <v>0.0</v>
      </c>
      <c r="W376" s="528">
        <f t="shared" si="115"/>
        <v>0.0</v>
      </c>
      <c r="X376" s="528">
        <f t="shared" si="115"/>
        <v>0.0</v>
      </c>
      <c r="Y376" s="528">
        <f t="shared" si="115"/>
        <v>0.0</v>
      </c>
      <c r="Z376" s="528">
        <f t="shared" si="115"/>
        <v>0.0</v>
      </c>
      <c r="AA376" s="528">
        <f t="shared" si="115"/>
        <v>0.0</v>
      </c>
      <c r="AB376" s="529">
        <f t="shared" si="115"/>
        <v>0.0</v>
      </c>
    </row>
    <row r="377" spans="8:8" ht="16.5" customHeight="1">
      <c r="A377" s="558" t="s">
        <v>317</v>
      </c>
      <c r="B377" s="496">
        <v>1.0</v>
      </c>
      <c r="C377" s="497" t="s">
        <v>217</v>
      </c>
      <c r="D377" s="280">
        <v>92.9</v>
      </c>
      <c r="E377" s="622"/>
      <c r="F377" s="622"/>
      <c r="G377" s="622"/>
      <c r="H377" s="622"/>
      <c r="I377" s="622"/>
      <c r="J377" s="622"/>
      <c r="K377" s="622"/>
      <c r="L377" s="622"/>
      <c r="M377" s="622"/>
      <c r="N377" s="622"/>
      <c r="O377" s="514"/>
      <c r="P377" s="514"/>
      <c r="Q377" s="622"/>
      <c r="R377" s="622"/>
      <c r="S377" s="623"/>
      <c r="T377" s="623"/>
      <c r="U377" s="514"/>
      <c r="V377" s="514"/>
      <c r="W377" s="514"/>
      <c r="X377" s="514"/>
      <c r="Y377" s="514"/>
      <c r="Z377" s="514"/>
      <c r="AA377" s="514"/>
      <c r="AB377" s="624"/>
    </row>
    <row r="378" spans="8:8" ht="16.5" customHeight="1">
      <c r="A378" s="626"/>
      <c r="B378" s="611">
        <v>2.0</v>
      </c>
      <c r="C378" s="500" t="s">
        <v>218</v>
      </c>
      <c r="D378" s="289">
        <v>154.38</v>
      </c>
      <c r="E378" s="622"/>
      <c r="F378" s="622"/>
      <c r="G378" s="514"/>
      <c r="H378" s="514"/>
      <c r="I378" s="622"/>
      <c r="J378" s="622"/>
      <c r="K378" s="622"/>
      <c r="L378" s="622"/>
      <c r="M378" s="622"/>
      <c r="N378" s="622"/>
      <c r="O378" s="514"/>
      <c r="P378" s="514"/>
      <c r="Q378" s="622"/>
      <c r="R378" s="622"/>
      <c r="S378" s="623"/>
      <c r="T378" s="623"/>
      <c r="U378" s="514"/>
      <c r="V378" s="514"/>
      <c r="W378" s="514"/>
      <c r="X378" s="514"/>
      <c r="Y378" s="514"/>
      <c r="Z378" s="514"/>
      <c r="AA378" s="514"/>
      <c r="AB378" s="624"/>
    </row>
    <row r="379" spans="8:8" ht="16.5" customHeight="1">
      <c r="A379" s="638" t="s">
        <v>316</v>
      </c>
      <c r="B379" s="611">
        <v>3.0</v>
      </c>
      <c r="C379" s="500" t="s">
        <v>178</v>
      </c>
      <c r="D379" s="289">
        <v>283.73</v>
      </c>
      <c r="E379" s="622"/>
      <c r="F379" s="622"/>
      <c r="G379" s="622"/>
      <c r="H379" s="622"/>
      <c r="I379" s="622"/>
      <c r="J379" s="622"/>
      <c r="K379" s="622"/>
      <c r="L379" s="622"/>
      <c r="M379" s="622"/>
      <c r="N379" s="622"/>
      <c r="O379" s="514"/>
      <c r="P379" s="514"/>
      <c r="Q379" s="622"/>
      <c r="R379" s="622"/>
      <c r="S379" s="623"/>
      <c r="T379" s="623"/>
      <c r="U379" s="514"/>
      <c r="V379" s="514"/>
      <c r="W379" s="514"/>
      <c r="X379" s="514"/>
      <c r="Y379" s="514"/>
      <c r="Z379" s="514"/>
      <c r="AA379" s="514"/>
      <c r="AB379" s="624"/>
    </row>
    <row r="380" spans="8:8" ht="16.5" customHeight="1">
      <c r="A380" s="612"/>
      <c r="B380" s="611">
        <v>4.0</v>
      </c>
      <c r="C380" s="500" t="s">
        <v>179</v>
      </c>
      <c r="D380" s="289">
        <v>344.75</v>
      </c>
      <c r="E380" s="622"/>
      <c r="F380" s="622"/>
      <c r="G380" s="622"/>
      <c r="H380" s="622"/>
      <c r="I380" s="622"/>
      <c r="J380" s="622"/>
      <c r="K380" s="622"/>
      <c r="L380" s="622"/>
      <c r="M380" s="622"/>
      <c r="N380" s="622"/>
      <c r="O380" s="514"/>
      <c r="P380" s="514"/>
      <c r="Q380" s="622"/>
      <c r="R380" s="622"/>
      <c r="S380" s="623"/>
      <c r="T380" s="623"/>
      <c r="U380" s="514"/>
      <c r="V380" s="514"/>
      <c r="W380" s="514"/>
      <c r="X380" s="514"/>
      <c r="Y380" s="514"/>
      <c r="Z380" s="514"/>
      <c r="AA380" s="514"/>
      <c r="AB380" s="624"/>
    </row>
    <row r="381" spans="8:8" ht="16.5" customHeight="1">
      <c r="A381" s="612"/>
      <c r="B381" s="611">
        <v>5.0</v>
      </c>
      <c r="C381" s="500" t="s">
        <v>175</v>
      </c>
      <c r="D381" s="289">
        <v>208.06</v>
      </c>
      <c r="E381" s="622">
        <v>4.0</v>
      </c>
      <c r="F381" s="622">
        <v>13.0</v>
      </c>
      <c r="G381" s="622"/>
      <c r="H381" s="622"/>
      <c r="I381" s="622"/>
      <c r="J381" s="622"/>
      <c r="K381" s="622"/>
      <c r="L381" s="622"/>
      <c r="M381" s="622"/>
      <c r="N381" s="622"/>
      <c r="O381" s="514"/>
      <c r="P381" s="514"/>
      <c r="Q381" s="622"/>
      <c r="R381" s="622"/>
      <c r="S381" s="623"/>
      <c r="T381" s="623"/>
      <c r="U381" s="514"/>
      <c r="V381" s="514"/>
      <c r="W381" s="514"/>
      <c r="X381" s="514"/>
      <c r="Y381" s="514"/>
      <c r="Z381" s="514"/>
      <c r="AA381" s="514"/>
      <c r="AB381" s="624"/>
    </row>
    <row r="382" spans="8:8" ht="16.5" customHeight="1">
      <c r="A382" s="612"/>
      <c r="B382" s="611">
        <v>6.0</v>
      </c>
      <c r="C382" s="500" t="s">
        <v>176</v>
      </c>
      <c r="D382" s="289">
        <v>399.65</v>
      </c>
      <c r="E382" s="622">
        <v>9.0</v>
      </c>
      <c r="F382" s="622">
        <v>20.0</v>
      </c>
      <c r="G382" s="622"/>
      <c r="H382" s="622"/>
      <c r="I382" s="622"/>
      <c r="J382" s="622"/>
      <c r="K382" s="622"/>
      <c r="L382" s="622"/>
      <c r="M382" s="622"/>
      <c r="N382" s="622"/>
      <c r="O382" s="514"/>
      <c r="P382" s="514"/>
      <c r="Q382" s="622"/>
      <c r="R382" s="622"/>
      <c r="S382" s="623"/>
      <c r="T382" s="623"/>
      <c r="U382" s="514"/>
      <c r="V382" s="514"/>
      <c r="W382" s="514"/>
      <c r="X382" s="514"/>
      <c r="Y382" s="514"/>
      <c r="Z382" s="514"/>
      <c r="AA382" s="514"/>
      <c r="AB382" s="624"/>
    </row>
    <row r="383" spans="8:8" ht="16.5" customHeight="1">
      <c r="A383" s="612"/>
      <c r="B383" s="611">
        <v>7.0</v>
      </c>
      <c r="C383" s="500" t="s">
        <v>174</v>
      </c>
      <c r="D383" s="289">
        <v>228.82</v>
      </c>
      <c r="E383" s="622">
        <v>40.0</v>
      </c>
      <c r="F383" s="622">
        <v>50.0</v>
      </c>
      <c r="G383" s="622"/>
      <c r="H383" s="622"/>
      <c r="I383" s="622"/>
      <c r="J383" s="622"/>
      <c r="K383" s="622"/>
      <c r="L383" s="622"/>
      <c r="M383" s="622"/>
      <c r="N383" s="622"/>
      <c r="O383" s="514"/>
      <c r="P383" s="514"/>
      <c r="Q383" s="622"/>
      <c r="R383" s="622"/>
      <c r="S383" s="623"/>
      <c r="T383" s="623"/>
      <c r="U383" s="514"/>
      <c r="V383" s="514"/>
      <c r="W383" s="514"/>
      <c r="X383" s="514"/>
      <c r="Y383" s="514"/>
      <c r="Z383" s="514"/>
      <c r="AA383" s="514"/>
      <c r="AB383" s="624"/>
    </row>
    <row r="384" spans="8:8" ht="16.5" customHeight="1">
      <c r="A384" s="612"/>
      <c r="B384" s="611">
        <v>8.0</v>
      </c>
      <c r="C384" s="500" t="s">
        <v>177</v>
      </c>
      <c r="D384" s="289">
        <v>402.71</v>
      </c>
      <c r="E384" s="622"/>
      <c r="F384" s="622"/>
      <c r="G384" s="622"/>
      <c r="H384" s="622"/>
      <c r="I384" s="622"/>
      <c r="J384" s="622"/>
      <c r="K384" s="622"/>
      <c r="L384" s="622"/>
      <c r="M384" s="622"/>
      <c r="N384" s="622"/>
      <c r="O384" s="514"/>
      <c r="P384" s="514"/>
      <c r="Q384" s="622"/>
      <c r="R384" s="622"/>
      <c r="S384" s="623"/>
      <c r="T384" s="623"/>
      <c r="U384" s="514"/>
      <c r="V384" s="514"/>
      <c r="W384" s="514"/>
      <c r="X384" s="514"/>
      <c r="Y384" s="514"/>
      <c r="Z384" s="514"/>
      <c r="AA384" s="514"/>
      <c r="AB384" s="624"/>
    </row>
    <row r="385" spans="8:8" ht="16.5" customHeight="1">
      <c r="A385" s="612"/>
      <c r="B385" s="611">
        <v>9.0</v>
      </c>
      <c r="C385" s="500" t="s">
        <v>172</v>
      </c>
      <c r="D385" s="289">
        <v>250.17</v>
      </c>
      <c r="E385" s="622"/>
      <c r="F385" s="622"/>
      <c r="G385" s="622"/>
      <c r="H385" s="622"/>
      <c r="I385" s="622"/>
      <c r="J385" s="622"/>
      <c r="K385" s="622"/>
      <c r="L385" s="622"/>
      <c r="M385" s="622"/>
      <c r="N385" s="622"/>
      <c r="O385" s="514"/>
      <c r="P385" s="514"/>
      <c r="Q385" s="622"/>
      <c r="R385" s="622"/>
      <c r="S385" s="623"/>
      <c r="T385" s="623"/>
      <c r="U385" s="514"/>
      <c r="V385" s="514"/>
      <c r="W385" s="514"/>
      <c r="X385" s="514"/>
      <c r="Y385" s="514"/>
      <c r="Z385" s="514"/>
      <c r="AA385" s="514"/>
      <c r="AB385" s="624"/>
    </row>
    <row r="386" spans="8:8" ht="16.5" customHeight="1">
      <c r="A386" s="612"/>
      <c r="B386" s="611">
        <v>10.0</v>
      </c>
      <c r="C386" s="500" t="s">
        <v>173</v>
      </c>
      <c r="D386" s="289">
        <v>250.17</v>
      </c>
      <c r="E386" s="622"/>
      <c r="F386" s="622"/>
      <c r="G386" s="622"/>
      <c r="H386" s="622"/>
      <c r="I386" s="622"/>
      <c r="J386" s="622"/>
      <c r="K386" s="622"/>
      <c r="L386" s="622"/>
      <c r="M386" s="622"/>
      <c r="N386" s="627"/>
      <c r="O386" s="514"/>
      <c r="P386" s="514"/>
      <c r="Q386" s="622"/>
      <c r="R386" s="627"/>
      <c r="S386" s="623"/>
      <c r="T386" s="628"/>
      <c r="U386" s="514"/>
      <c r="V386" s="514"/>
      <c r="W386" s="514"/>
      <c r="X386" s="514"/>
      <c r="Y386" s="514"/>
      <c r="Z386" s="514"/>
      <c r="AA386" s="514"/>
      <c r="AB386" s="624"/>
    </row>
    <row r="387" spans="8:8" ht="16.5" customHeight="1">
      <c r="A387" s="612"/>
      <c r="B387" s="611">
        <v>11.0</v>
      </c>
      <c r="C387" s="500" t="s">
        <v>219</v>
      </c>
      <c r="D387" s="289">
        <v>228.82</v>
      </c>
      <c r="E387" s="622"/>
      <c r="F387" s="622"/>
      <c r="G387" s="622"/>
      <c r="H387" s="622"/>
      <c r="I387" s="622"/>
      <c r="J387" s="622"/>
      <c r="K387" s="622"/>
      <c r="L387" s="622"/>
      <c r="M387" s="622"/>
      <c r="N387" s="622"/>
      <c r="O387" s="514"/>
      <c r="P387" s="514"/>
      <c r="Q387" s="622"/>
      <c r="R387" s="622"/>
      <c r="S387" s="623"/>
      <c r="T387" s="623"/>
      <c r="U387" s="514"/>
      <c r="V387" s="514"/>
      <c r="W387" s="514"/>
      <c r="X387" s="514"/>
      <c r="Y387" s="514"/>
      <c r="Z387" s="514"/>
      <c r="AA387" s="514"/>
      <c r="AB387" s="624"/>
    </row>
    <row r="388" spans="8:8" ht="16.5" customHeight="1">
      <c r="A388" s="612"/>
      <c r="B388" s="611">
        <v>12.0</v>
      </c>
      <c r="C388" s="500" t="s">
        <v>181</v>
      </c>
      <c r="D388" s="289">
        <v>56.38</v>
      </c>
      <c r="E388" s="622">
        <v>3.0</v>
      </c>
      <c r="F388" s="622">
        <v>10.0</v>
      </c>
      <c r="G388" s="622"/>
      <c r="H388" s="622"/>
      <c r="I388" s="622"/>
      <c r="J388" s="622"/>
      <c r="K388" s="622"/>
      <c r="L388" s="622"/>
      <c r="M388" s="622"/>
      <c r="N388" s="622"/>
      <c r="O388" s="514"/>
      <c r="P388" s="514"/>
      <c r="Q388" s="622"/>
      <c r="R388" s="622"/>
      <c r="S388" s="623"/>
      <c r="T388" s="623"/>
      <c r="U388" s="514"/>
      <c r="V388" s="514"/>
      <c r="W388" s="514"/>
      <c r="X388" s="514"/>
      <c r="Y388" s="514"/>
      <c r="Z388" s="514"/>
      <c r="AA388" s="514"/>
      <c r="AB388" s="624"/>
    </row>
    <row r="389" spans="8:8" ht="16.5" customHeight="1">
      <c r="A389" s="612"/>
      <c r="B389" s="611">
        <v>13.0</v>
      </c>
      <c r="C389" s="500" t="s">
        <v>220</v>
      </c>
      <c r="D389" s="289">
        <v>70.14</v>
      </c>
      <c r="E389" s="622">
        <v>28.0</v>
      </c>
      <c r="F389" s="622">
        <v>20.0</v>
      </c>
      <c r="G389" s="622"/>
      <c r="H389" s="622"/>
      <c r="I389" s="622"/>
      <c r="J389" s="622"/>
      <c r="K389" s="622"/>
      <c r="L389" s="622"/>
      <c r="M389" s="622"/>
      <c r="N389" s="622"/>
      <c r="O389" s="514"/>
      <c r="P389" s="514"/>
      <c r="Q389" s="622"/>
      <c r="R389" s="622"/>
      <c r="S389" s="623"/>
      <c r="T389" s="623"/>
      <c r="U389" s="514"/>
      <c r="V389" s="514"/>
      <c r="W389" s="514"/>
      <c r="X389" s="514"/>
      <c r="Y389" s="514"/>
      <c r="Z389" s="514"/>
      <c r="AA389" s="514"/>
      <c r="AB389" s="624"/>
    </row>
    <row r="390" spans="8:8" ht="16.5" customHeight="1">
      <c r="A390" s="612"/>
      <c r="B390" s="613">
        <v>14.0</v>
      </c>
      <c r="C390" s="539"/>
      <c r="D390" s="614"/>
      <c r="E390" s="630"/>
      <c r="F390" s="630"/>
      <c r="G390" s="631"/>
      <c r="H390" s="631"/>
      <c r="I390" s="630"/>
      <c r="J390" s="630"/>
      <c r="K390" s="630"/>
      <c r="L390" s="630"/>
      <c r="M390" s="630"/>
      <c r="N390" s="630"/>
      <c r="O390" s="631"/>
      <c r="P390" s="631"/>
      <c r="Q390" s="630"/>
      <c r="R390" s="630"/>
      <c r="S390" s="632"/>
      <c r="T390" s="632"/>
      <c r="U390" s="631"/>
      <c r="V390" s="631"/>
      <c r="W390" s="631"/>
      <c r="X390" s="631"/>
      <c r="Y390" s="631"/>
      <c r="Z390" s="631"/>
      <c r="AA390" s="631"/>
      <c r="AB390" s="633"/>
    </row>
    <row r="391" spans="8:8" ht="16.5" customHeight="1">
      <c r="A391" s="612"/>
      <c r="B391" s="615"/>
      <c r="C391" s="506" t="s">
        <v>187</v>
      </c>
      <c r="D391" s="507"/>
      <c r="E391" s="537">
        <f t="shared" si="116" ref="E391:AB391">SUMPRODUCT($D377:$D390,E377:E390)/100000</f>
        <v>0.1571495</v>
      </c>
      <c r="F391" s="537">
        <f t="shared" si="116"/>
        <v>0.24105379999999998</v>
      </c>
      <c r="G391" s="537">
        <f t="shared" si="116"/>
        <v>0.0</v>
      </c>
      <c r="H391" s="537">
        <f t="shared" si="116"/>
        <v>0.0</v>
      </c>
      <c r="I391" s="537">
        <f t="shared" si="116"/>
        <v>0.0</v>
      </c>
      <c r="J391" s="537">
        <f t="shared" si="116"/>
        <v>0.0</v>
      </c>
      <c r="K391" s="537">
        <f t="shared" si="116"/>
        <v>0.0</v>
      </c>
      <c r="L391" s="537">
        <f t="shared" si="116"/>
        <v>0.0</v>
      </c>
      <c r="M391" s="537">
        <f t="shared" si="116"/>
        <v>0.0</v>
      </c>
      <c r="N391" s="537">
        <f t="shared" si="116"/>
        <v>0.0</v>
      </c>
      <c r="O391" s="537">
        <f t="shared" si="116"/>
        <v>0.0</v>
      </c>
      <c r="P391" s="537">
        <f t="shared" si="116"/>
        <v>0.0</v>
      </c>
      <c r="Q391" s="537">
        <f t="shared" si="116"/>
        <v>0.0</v>
      </c>
      <c r="R391" s="537">
        <f t="shared" si="116"/>
        <v>0.0</v>
      </c>
      <c r="S391" s="537">
        <f t="shared" si="116"/>
        <v>0.0</v>
      </c>
      <c r="T391" s="537">
        <f t="shared" si="116"/>
        <v>0.0</v>
      </c>
      <c r="U391" s="537">
        <f t="shared" si="116"/>
        <v>0.0</v>
      </c>
      <c r="V391" s="537">
        <f t="shared" si="116"/>
        <v>0.0</v>
      </c>
      <c r="W391" s="537">
        <f t="shared" si="116"/>
        <v>0.0</v>
      </c>
      <c r="X391" s="537">
        <f t="shared" si="116"/>
        <v>0.0</v>
      </c>
      <c r="Y391" s="537">
        <f t="shared" si="116"/>
        <v>0.0</v>
      </c>
      <c r="Z391" s="537">
        <f t="shared" si="116"/>
        <v>0.0</v>
      </c>
      <c r="AA391" s="537">
        <f t="shared" si="116"/>
        <v>0.0</v>
      </c>
      <c r="AB391" s="538">
        <f t="shared" si="116"/>
        <v>0.0</v>
      </c>
    </row>
    <row r="392" spans="8:8" ht="16.5" customHeight="1">
      <c r="A392" s="612"/>
      <c r="B392" s="616"/>
      <c r="C392" s="511"/>
      <c r="D392" s="512"/>
      <c r="E392" s="540"/>
      <c r="F392" s="540"/>
      <c r="G392" s="540"/>
      <c r="H392" s="540"/>
      <c r="I392" s="540"/>
      <c r="J392" s="540"/>
      <c r="K392" s="540"/>
      <c r="L392" s="540"/>
      <c r="M392" s="540"/>
      <c r="N392" s="540"/>
      <c r="O392" s="540"/>
      <c r="P392" s="540"/>
      <c r="Q392" s="541"/>
      <c r="R392" s="541"/>
      <c r="S392" s="540"/>
      <c r="T392" s="540"/>
      <c r="U392" s="540"/>
      <c r="V392" s="540"/>
      <c r="W392" s="540"/>
      <c r="X392" s="540"/>
      <c r="Y392" s="540"/>
      <c r="Z392" s="540"/>
      <c r="AA392" s="540"/>
      <c r="AB392" s="542"/>
    </row>
    <row r="393" spans="8:8" ht="16.5" customHeight="1">
      <c r="A393" s="612"/>
      <c r="B393" s="609" t="s">
        <v>221</v>
      </c>
      <c r="C393" s="517" t="s">
        <v>165</v>
      </c>
      <c r="D393" s="518"/>
      <c r="E393" s="531" t="s">
        <v>214</v>
      </c>
      <c r="F393" s="532" t="s">
        <v>215</v>
      </c>
      <c r="G393" s="532" t="s">
        <v>214</v>
      </c>
      <c r="H393" s="532" t="s">
        <v>215</v>
      </c>
      <c r="I393" s="532" t="s">
        <v>214</v>
      </c>
      <c r="J393" s="532" t="s">
        <v>215</v>
      </c>
      <c r="K393" s="532" t="s">
        <v>214</v>
      </c>
      <c r="L393" s="532" t="s">
        <v>215</v>
      </c>
      <c r="M393" s="532" t="s">
        <v>214</v>
      </c>
      <c r="N393" s="532" t="s">
        <v>215</v>
      </c>
      <c r="O393" s="532" t="s">
        <v>214</v>
      </c>
      <c r="P393" s="532" t="s">
        <v>215</v>
      </c>
      <c r="Q393" s="532" t="s">
        <v>214</v>
      </c>
      <c r="R393" s="532" t="s">
        <v>215</v>
      </c>
      <c r="S393" s="532" t="s">
        <v>214</v>
      </c>
      <c r="T393" s="532" t="s">
        <v>215</v>
      </c>
      <c r="U393" s="532" t="s">
        <v>214</v>
      </c>
      <c r="V393" s="532" t="s">
        <v>215</v>
      </c>
      <c r="W393" s="532" t="s">
        <v>214</v>
      </c>
      <c r="X393" s="532" t="s">
        <v>215</v>
      </c>
      <c r="Y393" s="532" t="s">
        <v>214</v>
      </c>
      <c r="Z393" s="532" t="s">
        <v>215</v>
      </c>
      <c r="AA393" s="532" t="s">
        <v>214</v>
      </c>
      <c r="AB393" s="533" t="s">
        <v>215</v>
      </c>
    </row>
    <row r="394" spans="8:8" ht="16.5" customHeight="1">
      <c r="A394" s="618"/>
      <c r="B394" s="611"/>
      <c r="C394" s="519" t="s">
        <v>222</v>
      </c>
      <c r="D394" s="534"/>
      <c r="E394" s="521">
        <f t="shared" si="117" ref="E394:AB394">SUMPRODUCT($D$268:$D$269:$D$270,E378:E379:E380)/100000</f>
        <v>0.0</v>
      </c>
      <c r="F394" s="521">
        <f t="shared" si="117"/>
        <v>0.0</v>
      </c>
      <c r="G394" s="521">
        <f t="shared" si="117"/>
        <v>0.0</v>
      </c>
      <c r="H394" s="521">
        <f t="shared" si="117"/>
        <v>0.0</v>
      </c>
      <c r="I394" s="521">
        <f t="shared" si="117"/>
        <v>0.0</v>
      </c>
      <c r="J394" s="521">
        <f t="shared" si="117"/>
        <v>0.0</v>
      </c>
      <c r="K394" s="521">
        <f t="shared" si="117"/>
        <v>0.0</v>
      </c>
      <c r="L394" s="521">
        <f t="shared" si="117"/>
        <v>0.0</v>
      </c>
      <c r="M394" s="521">
        <f t="shared" si="117"/>
        <v>0.0</v>
      </c>
      <c r="N394" s="521">
        <f t="shared" si="117"/>
        <v>0.0</v>
      </c>
      <c r="O394" s="521">
        <f t="shared" si="117"/>
        <v>0.0</v>
      </c>
      <c r="P394" s="521">
        <f t="shared" si="117"/>
        <v>0.0</v>
      </c>
      <c r="Q394" s="521">
        <f t="shared" si="117"/>
        <v>0.0</v>
      </c>
      <c r="R394" s="521">
        <f t="shared" si="117"/>
        <v>0.0</v>
      </c>
      <c r="S394" s="521">
        <f t="shared" si="117"/>
        <v>0.0</v>
      </c>
      <c r="T394" s="521">
        <f t="shared" si="117"/>
        <v>0.0</v>
      </c>
      <c r="U394" s="521">
        <f t="shared" si="117"/>
        <v>0.0</v>
      </c>
      <c r="V394" s="521">
        <f t="shared" si="117"/>
        <v>0.0</v>
      </c>
      <c r="W394" s="521">
        <f t="shared" si="117"/>
        <v>0.0</v>
      </c>
      <c r="X394" s="521">
        <f t="shared" si="117"/>
        <v>0.0</v>
      </c>
      <c r="Y394" s="521">
        <f t="shared" si="117"/>
        <v>0.0</v>
      </c>
      <c r="Z394" s="521">
        <f t="shared" si="117"/>
        <v>0.0</v>
      </c>
      <c r="AA394" s="521">
        <f t="shared" si="117"/>
        <v>0.0</v>
      </c>
      <c r="AB394" s="521">
        <f t="shared" si="117"/>
        <v>0.0</v>
      </c>
    </row>
    <row r="395" spans="8:8" ht="16.5" customHeight="1">
      <c r="A395" s="618"/>
      <c r="B395" s="611"/>
      <c r="C395" s="519" t="s">
        <v>223</v>
      </c>
      <c r="D395" s="522"/>
      <c r="E395" s="523">
        <f t="shared" si="118" ref="E395:AB395">SUMPRODUCT($D$271:$D$272:$D$273:$D$274,E381:E382:E383:E384)/100000</f>
        <v>0.1358189</v>
      </c>
      <c r="F395" s="523">
        <f t="shared" si="118"/>
        <v>0.2213878</v>
      </c>
      <c r="G395" s="523">
        <f t="shared" si="118"/>
        <v>0.0</v>
      </c>
      <c r="H395" s="523">
        <f t="shared" si="118"/>
        <v>0.0</v>
      </c>
      <c r="I395" s="523">
        <f t="shared" si="118"/>
        <v>0.0</v>
      </c>
      <c r="J395" s="523">
        <f t="shared" si="118"/>
        <v>0.0</v>
      </c>
      <c r="K395" s="523">
        <f t="shared" si="118"/>
        <v>0.0</v>
      </c>
      <c r="L395" s="523">
        <f t="shared" si="118"/>
        <v>0.0</v>
      </c>
      <c r="M395" s="523">
        <f t="shared" si="118"/>
        <v>0.0</v>
      </c>
      <c r="N395" s="523">
        <f t="shared" si="118"/>
        <v>0.0</v>
      </c>
      <c r="O395" s="523">
        <f t="shared" si="118"/>
        <v>0.0</v>
      </c>
      <c r="P395" s="523">
        <f t="shared" si="118"/>
        <v>0.0</v>
      </c>
      <c r="Q395" s="523">
        <f t="shared" si="118"/>
        <v>0.0</v>
      </c>
      <c r="R395" s="523">
        <f t="shared" si="118"/>
        <v>0.0</v>
      </c>
      <c r="S395" s="523">
        <f t="shared" si="118"/>
        <v>0.0</v>
      </c>
      <c r="T395" s="523">
        <f t="shared" si="118"/>
        <v>0.0</v>
      </c>
      <c r="U395" s="523">
        <f t="shared" si="118"/>
        <v>0.0</v>
      </c>
      <c r="V395" s="523">
        <f t="shared" si="118"/>
        <v>0.0</v>
      </c>
      <c r="W395" s="523">
        <f t="shared" si="118"/>
        <v>0.0</v>
      </c>
      <c r="X395" s="523">
        <f t="shared" si="118"/>
        <v>0.0</v>
      </c>
      <c r="Y395" s="523">
        <f t="shared" si="118"/>
        <v>0.0</v>
      </c>
      <c r="Z395" s="523">
        <f t="shared" si="118"/>
        <v>0.0</v>
      </c>
      <c r="AA395" s="523">
        <f t="shared" si="118"/>
        <v>0.0</v>
      </c>
      <c r="AB395" s="523">
        <f t="shared" si="118"/>
        <v>0.0</v>
      </c>
    </row>
    <row r="396" spans="8:8" ht="16.5" customHeight="1">
      <c r="A396" s="618"/>
      <c r="B396" s="611"/>
      <c r="C396" s="524" t="s">
        <v>224</v>
      </c>
      <c r="D396" s="522"/>
      <c r="E396" s="523">
        <f t="shared" si="119" ref="E396:AB396">SUMPRODUCT($D$275:$D$276:$D$277,E385:E386:E387)/100000</f>
        <v>0.0</v>
      </c>
      <c r="F396" s="523">
        <f t="shared" si="119"/>
        <v>0.0</v>
      </c>
      <c r="G396" s="523">
        <f t="shared" si="119"/>
        <v>0.0</v>
      </c>
      <c r="H396" s="523">
        <f t="shared" si="119"/>
        <v>0.0</v>
      </c>
      <c r="I396" s="523">
        <f t="shared" si="119"/>
        <v>0.0</v>
      </c>
      <c r="J396" s="523">
        <f t="shared" si="119"/>
        <v>0.0</v>
      </c>
      <c r="K396" s="523">
        <f t="shared" si="119"/>
        <v>0.0</v>
      </c>
      <c r="L396" s="523">
        <f t="shared" si="119"/>
        <v>0.0</v>
      </c>
      <c r="M396" s="523">
        <f t="shared" si="119"/>
        <v>0.0</v>
      </c>
      <c r="N396" s="523">
        <f t="shared" si="119"/>
        <v>0.0</v>
      </c>
      <c r="O396" s="523">
        <f t="shared" si="119"/>
        <v>0.0</v>
      </c>
      <c r="P396" s="523">
        <f t="shared" si="119"/>
        <v>0.0</v>
      </c>
      <c r="Q396" s="523">
        <f t="shared" si="119"/>
        <v>0.0</v>
      </c>
      <c r="R396" s="523">
        <f t="shared" si="119"/>
        <v>0.0</v>
      </c>
      <c r="S396" s="523">
        <f t="shared" si="119"/>
        <v>0.0</v>
      </c>
      <c r="T396" s="523">
        <f t="shared" si="119"/>
        <v>0.0</v>
      </c>
      <c r="U396" s="523">
        <f t="shared" si="119"/>
        <v>0.0</v>
      </c>
      <c r="V396" s="523">
        <f t="shared" si="119"/>
        <v>0.0</v>
      </c>
      <c r="W396" s="523">
        <f t="shared" si="119"/>
        <v>0.0</v>
      </c>
      <c r="X396" s="523">
        <f t="shared" si="119"/>
        <v>0.0</v>
      </c>
      <c r="Y396" s="523">
        <f t="shared" si="119"/>
        <v>0.0</v>
      </c>
      <c r="Z396" s="523">
        <f t="shared" si="119"/>
        <v>0.0</v>
      </c>
      <c r="AA396" s="523">
        <f t="shared" si="119"/>
        <v>0.0</v>
      </c>
      <c r="AB396" s="523">
        <f t="shared" si="119"/>
        <v>0.0</v>
      </c>
    </row>
    <row r="397" spans="8:8" ht="16.5" customHeight="1">
      <c r="A397" s="618"/>
      <c r="B397" s="611"/>
      <c r="C397" s="519" t="s">
        <v>225</v>
      </c>
      <c r="D397" s="522"/>
      <c r="E397" s="523">
        <f t="shared" si="120" ref="E397:AB397">SUMPRODUCT($D$278:$D$279,E388:E389)/100000</f>
        <v>0.021330599999999998</v>
      </c>
      <c r="F397" s="523">
        <f t="shared" si="120"/>
        <v>0.019666</v>
      </c>
      <c r="G397" s="523">
        <f t="shared" si="120"/>
        <v>0.0</v>
      </c>
      <c r="H397" s="523">
        <f t="shared" si="120"/>
        <v>0.0</v>
      </c>
      <c r="I397" s="523">
        <f t="shared" si="120"/>
        <v>0.0</v>
      </c>
      <c r="J397" s="523">
        <f t="shared" si="120"/>
        <v>0.0</v>
      </c>
      <c r="K397" s="523">
        <f t="shared" si="120"/>
        <v>0.0</v>
      </c>
      <c r="L397" s="523">
        <f t="shared" si="120"/>
        <v>0.0</v>
      </c>
      <c r="M397" s="523">
        <f t="shared" si="120"/>
        <v>0.0</v>
      </c>
      <c r="N397" s="523">
        <f t="shared" si="120"/>
        <v>0.0</v>
      </c>
      <c r="O397" s="523">
        <f t="shared" si="120"/>
        <v>0.0</v>
      </c>
      <c r="P397" s="523">
        <f t="shared" si="120"/>
        <v>0.0</v>
      </c>
      <c r="Q397" s="523">
        <f t="shared" si="120"/>
        <v>0.0</v>
      </c>
      <c r="R397" s="523">
        <f t="shared" si="120"/>
        <v>0.0</v>
      </c>
      <c r="S397" s="523">
        <f t="shared" si="120"/>
        <v>0.0</v>
      </c>
      <c r="T397" s="523">
        <f t="shared" si="120"/>
        <v>0.0</v>
      </c>
      <c r="U397" s="523">
        <f t="shared" si="120"/>
        <v>0.0</v>
      </c>
      <c r="V397" s="523">
        <f t="shared" si="120"/>
        <v>0.0</v>
      </c>
      <c r="W397" s="523">
        <f t="shared" si="120"/>
        <v>0.0</v>
      </c>
      <c r="X397" s="523">
        <f t="shared" si="120"/>
        <v>0.0</v>
      </c>
      <c r="Y397" s="523">
        <f t="shared" si="120"/>
        <v>0.0</v>
      </c>
      <c r="Z397" s="523">
        <f t="shared" si="120"/>
        <v>0.0</v>
      </c>
      <c r="AA397" s="523">
        <f t="shared" si="120"/>
        <v>0.0</v>
      </c>
      <c r="AB397" s="523">
        <f t="shared" si="120"/>
        <v>0.0</v>
      </c>
    </row>
    <row r="398" spans="8:8" ht="16.5" customHeight="1">
      <c r="A398" s="635"/>
      <c r="B398" s="613"/>
      <c r="C398" s="525" t="s">
        <v>187</v>
      </c>
      <c r="D398" s="526"/>
      <c r="E398" s="527">
        <f t="shared" si="121" ref="E398:AB398">SUM(E394:E397)</f>
        <v>0.1571495</v>
      </c>
      <c r="F398" s="528">
        <f t="shared" si="121"/>
        <v>0.24105379999999998</v>
      </c>
      <c r="G398" s="528">
        <f t="shared" si="121"/>
        <v>0.0</v>
      </c>
      <c r="H398" s="528">
        <f t="shared" si="121"/>
        <v>0.0</v>
      </c>
      <c r="I398" s="528">
        <f t="shared" si="121"/>
        <v>0.0</v>
      </c>
      <c r="J398" s="528">
        <f t="shared" si="121"/>
        <v>0.0</v>
      </c>
      <c r="K398" s="528">
        <f t="shared" si="121"/>
        <v>0.0</v>
      </c>
      <c r="L398" s="528">
        <f t="shared" si="121"/>
        <v>0.0</v>
      </c>
      <c r="M398" s="528">
        <f t="shared" si="121"/>
        <v>0.0</v>
      </c>
      <c r="N398" s="528">
        <f t="shared" si="121"/>
        <v>0.0</v>
      </c>
      <c r="O398" s="528">
        <f t="shared" si="121"/>
        <v>0.0</v>
      </c>
      <c r="P398" s="528">
        <f t="shared" si="121"/>
        <v>0.0</v>
      </c>
      <c r="Q398" s="528">
        <f t="shared" si="121"/>
        <v>0.0</v>
      </c>
      <c r="R398" s="528">
        <f t="shared" si="121"/>
        <v>0.0</v>
      </c>
      <c r="S398" s="528">
        <f t="shared" si="121"/>
        <v>0.0</v>
      </c>
      <c r="T398" s="528">
        <f t="shared" si="121"/>
        <v>0.0</v>
      </c>
      <c r="U398" s="528">
        <f t="shared" si="121"/>
        <v>0.0</v>
      </c>
      <c r="V398" s="528">
        <f t="shared" si="121"/>
        <v>0.0</v>
      </c>
      <c r="W398" s="528">
        <f t="shared" si="121"/>
        <v>0.0</v>
      </c>
      <c r="X398" s="528">
        <f t="shared" si="121"/>
        <v>0.0</v>
      </c>
      <c r="Y398" s="528">
        <f t="shared" si="121"/>
        <v>0.0</v>
      </c>
      <c r="Z398" s="528">
        <f t="shared" si="121"/>
        <v>0.0</v>
      </c>
      <c r="AA398" s="528">
        <f t="shared" si="121"/>
        <v>0.0</v>
      </c>
      <c r="AB398" s="529">
        <f t="shared" si="121"/>
        <v>0.0</v>
      </c>
    </row>
    <row r="399" spans="8:8" ht="16.5" customHeight="1">
      <c r="A399" s="558" t="s">
        <v>318</v>
      </c>
      <c r="B399" s="496">
        <v>1.0</v>
      </c>
      <c r="C399" s="497" t="s">
        <v>217</v>
      </c>
      <c r="D399" s="280">
        <v>92.9</v>
      </c>
      <c r="E399" s="622"/>
      <c r="F399" s="622"/>
      <c r="G399" s="622"/>
      <c r="H399" s="622"/>
      <c r="I399" s="622"/>
      <c r="J399" s="622"/>
      <c r="K399" s="622"/>
      <c r="L399" s="622"/>
      <c r="M399" s="622"/>
      <c r="N399" s="622"/>
      <c r="O399" s="514"/>
      <c r="P399" s="514"/>
      <c r="Q399" s="622"/>
      <c r="R399" s="622"/>
      <c r="S399" s="623"/>
      <c r="T399" s="623"/>
      <c r="U399" s="514"/>
      <c r="V399" s="514"/>
      <c r="W399" s="514"/>
      <c r="X399" s="514"/>
      <c r="Y399" s="514"/>
      <c r="Z399" s="514"/>
      <c r="AA399" s="514"/>
      <c r="AB399" s="624"/>
    </row>
    <row r="400" spans="8:8" ht="16.5" customHeight="1">
      <c r="A400" s="626"/>
      <c r="B400" s="611">
        <v>2.0</v>
      </c>
      <c r="C400" s="500" t="s">
        <v>218</v>
      </c>
      <c r="D400" s="289">
        <v>154.38</v>
      </c>
      <c r="E400" s="622">
        <v>0.0</v>
      </c>
      <c r="F400" s="622">
        <v>22.0</v>
      </c>
      <c r="G400" s="514"/>
      <c r="H400" s="514"/>
      <c r="I400" s="622"/>
      <c r="J400" s="622"/>
      <c r="K400" s="622"/>
      <c r="L400" s="622"/>
      <c r="M400" s="622"/>
      <c r="N400" s="622"/>
      <c r="O400" s="514"/>
      <c r="P400" s="514"/>
      <c r="Q400" s="622"/>
      <c r="R400" s="622"/>
      <c r="S400" s="623"/>
      <c r="T400" s="623"/>
      <c r="U400" s="514"/>
      <c r="V400" s="514"/>
      <c r="W400" s="514"/>
      <c r="X400" s="514"/>
      <c r="Y400" s="514"/>
      <c r="Z400" s="514"/>
      <c r="AA400" s="514"/>
      <c r="AB400" s="624"/>
    </row>
    <row r="401" spans="8:8" ht="16.5" customHeight="1">
      <c r="A401" s="638" t="s">
        <v>319</v>
      </c>
      <c r="B401" s="611">
        <v>3.0</v>
      </c>
      <c r="C401" s="500" t="s">
        <v>178</v>
      </c>
      <c r="D401" s="289">
        <v>283.73</v>
      </c>
      <c r="E401" s="622"/>
      <c r="F401" s="622"/>
      <c r="G401" s="622"/>
      <c r="H401" s="622"/>
      <c r="I401" s="622"/>
      <c r="J401" s="622"/>
      <c r="K401" s="622"/>
      <c r="L401" s="622"/>
      <c r="M401" s="622"/>
      <c r="N401" s="622"/>
      <c r="O401" s="514"/>
      <c r="P401" s="514"/>
      <c r="Q401" s="622"/>
      <c r="R401" s="622"/>
      <c r="S401" s="623"/>
      <c r="T401" s="623"/>
      <c r="U401" s="514"/>
      <c r="V401" s="514"/>
      <c r="W401" s="514"/>
      <c r="X401" s="514"/>
      <c r="Y401" s="514"/>
      <c r="Z401" s="514"/>
      <c r="AA401" s="514"/>
      <c r="AB401" s="624"/>
    </row>
    <row r="402" spans="8:8" ht="16.5" customHeight="1">
      <c r="A402" s="612"/>
      <c r="B402" s="611">
        <v>4.0</v>
      </c>
      <c r="C402" s="500" t="s">
        <v>179</v>
      </c>
      <c r="D402" s="289">
        <v>344.75</v>
      </c>
      <c r="E402" s="622"/>
      <c r="F402" s="622"/>
      <c r="G402" s="622"/>
      <c r="H402" s="622"/>
      <c r="I402" s="622"/>
      <c r="J402" s="622"/>
      <c r="K402" s="622"/>
      <c r="L402" s="622"/>
      <c r="M402" s="622"/>
      <c r="N402" s="622"/>
      <c r="O402" s="514"/>
      <c r="P402" s="514"/>
      <c r="Q402" s="622"/>
      <c r="R402" s="622"/>
      <c r="S402" s="623"/>
      <c r="T402" s="623"/>
      <c r="U402" s="514"/>
      <c r="V402" s="514"/>
      <c r="W402" s="514"/>
      <c r="X402" s="514"/>
      <c r="Y402" s="514"/>
      <c r="Z402" s="514"/>
      <c r="AA402" s="514"/>
      <c r="AB402" s="624"/>
    </row>
    <row r="403" spans="8:8" ht="16.5" customHeight="1">
      <c r="A403" s="612"/>
      <c r="B403" s="611">
        <v>5.0</v>
      </c>
      <c r="C403" s="500" t="s">
        <v>175</v>
      </c>
      <c r="D403" s="289">
        <v>208.06</v>
      </c>
      <c r="E403" s="622">
        <v>4.0</v>
      </c>
      <c r="F403" s="622">
        <v>17.0</v>
      </c>
      <c r="G403" s="622"/>
      <c r="H403" s="622"/>
      <c r="I403" s="622"/>
      <c r="J403" s="622"/>
      <c r="K403" s="622"/>
      <c r="L403" s="622"/>
      <c r="M403" s="622"/>
      <c r="N403" s="622"/>
      <c r="O403" s="514"/>
      <c r="P403" s="514"/>
      <c r="Q403" s="622"/>
      <c r="R403" s="622"/>
      <c r="S403" s="623"/>
      <c r="T403" s="623"/>
      <c r="U403" s="514"/>
      <c r="V403" s="514"/>
      <c r="W403" s="514"/>
      <c r="X403" s="514"/>
      <c r="Y403" s="514"/>
      <c r="Z403" s="514"/>
      <c r="AA403" s="514"/>
      <c r="AB403" s="624"/>
    </row>
    <row r="404" spans="8:8" ht="16.5" customHeight="1">
      <c r="A404" s="612"/>
      <c r="B404" s="611">
        <v>6.0</v>
      </c>
      <c r="C404" s="500" t="s">
        <v>176</v>
      </c>
      <c r="D404" s="289">
        <v>399.65</v>
      </c>
      <c r="E404" s="622"/>
      <c r="F404" s="622"/>
      <c r="G404" s="622"/>
      <c r="H404" s="622"/>
      <c r="I404" s="622"/>
      <c r="J404" s="622"/>
      <c r="K404" s="622"/>
      <c r="L404" s="622"/>
      <c r="M404" s="622"/>
      <c r="N404" s="622"/>
      <c r="O404" s="514"/>
      <c r="P404" s="514"/>
      <c r="Q404" s="622"/>
      <c r="R404" s="622"/>
      <c r="S404" s="623"/>
      <c r="T404" s="623"/>
      <c r="U404" s="514"/>
      <c r="V404" s="514"/>
      <c r="W404" s="514"/>
      <c r="X404" s="514"/>
      <c r="Y404" s="514"/>
      <c r="Z404" s="514"/>
      <c r="AA404" s="514"/>
      <c r="AB404" s="624"/>
    </row>
    <row r="405" spans="8:8" ht="16.5" customHeight="1">
      <c r="A405" s="612"/>
      <c r="B405" s="611">
        <v>7.0</v>
      </c>
      <c r="C405" s="500" t="s">
        <v>174</v>
      </c>
      <c r="D405" s="289">
        <v>228.82</v>
      </c>
      <c r="E405" s="622">
        <v>119.0</v>
      </c>
      <c r="F405" s="622">
        <v>26.0</v>
      </c>
      <c r="G405" s="622"/>
      <c r="H405" s="622"/>
      <c r="I405" s="622"/>
      <c r="J405" s="622"/>
      <c r="K405" s="622"/>
      <c r="L405" s="622"/>
      <c r="M405" s="622"/>
      <c r="N405" s="622"/>
      <c r="O405" s="514"/>
      <c r="P405" s="514"/>
      <c r="Q405" s="622"/>
      <c r="R405" s="622"/>
      <c r="S405" s="623"/>
      <c r="T405" s="623"/>
      <c r="U405" s="514"/>
      <c r="V405" s="514"/>
      <c r="W405" s="514"/>
      <c r="X405" s="514"/>
      <c r="Y405" s="514"/>
      <c r="Z405" s="514"/>
      <c r="AA405" s="514"/>
      <c r="AB405" s="624"/>
    </row>
    <row r="406" spans="8:8" ht="16.5" customHeight="1">
      <c r="A406" s="612"/>
      <c r="B406" s="611">
        <v>8.0</v>
      </c>
      <c r="C406" s="500" t="s">
        <v>177</v>
      </c>
      <c r="D406" s="289">
        <v>402.71</v>
      </c>
      <c r="E406" s="622"/>
      <c r="F406" s="622"/>
      <c r="G406" s="622"/>
      <c r="H406" s="622"/>
      <c r="I406" s="622"/>
      <c r="J406" s="622"/>
      <c r="K406" s="622"/>
      <c r="L406" s="622"/>
      <c r="M406" s="622"/>
      <c r="N406" s="622"/>
      <c r="O406" s="514"/>
      <c r="P406" s="514"/>
      <c r="Q406" s="622"/>
      <c r="R406" s="622"/>
      <c r="S406" s="623"/>
      <c r="T406" s="623"/>
      <c r="U406" s="514"/>
      <c r="V406" s="514"/>
      <c r="W406" s="514"/>
      <c r="X406" s="514"/>
      <c r="Y406" s="514"/>
      <c r="Z406" s="514"/>
      <c r="AA406" s="514"/>
      <c r="AB406" s="624"/>
    </row>
    <row r="407" spans="8:8" ht="16.5" customHeight="1">
      <c r="A407" s="612"/>
      <c r="B407" s="611">
        <v>9.0</v>
      </c>
      <c r="C407" s="500" t="s">
        <v>172</v>
      </c>
      <c r="D407" s="289">
        <v>250.17</v>
      </c>
      <c r="E407" s="622">
        <v>12.0</v>
      </c>
      <c r="F407" s="622">
        <v>16.0</v>
      </c>
      <c r="G407" s="622"/>
      <c r="H407" s="622"/>
      <c r="I407" s="622"/>
      <c r="J407" s="622"/>
      <c r="K407" s="622"/>
      <c r="L407" s="622"/>
      <c r="M407" s="622"/>
      <c r="N407" s="622"/>
      <c r="O407" s="514"/>
      <c r="P407" s="514"/>
      <c r="Q407" s="622"/>
      <c r="R407" s="622"/>
      <c r="S407" s="623"/>
      <c r="T407" s="623"/>
      <c r="U407" s="514"/>
      <c r="V407" s="514"/>
      <c r="W407" s="514"/>
      <c r="X407" s="514"/>
      <c r="Y407" s="514"/>
      <c r="Z407" s="514"/>
      <c r="AA407" s="514"/>
      <c r="AB407" s="624"/>
    </row>
    <row r="408" spans="8:8" ht="16.5" customHeight="1">
      <c r="A408" s="612"/>
      <c r="B408" s="611">
        <v>10.0</v>
      </c>
      <c r="C408" s="500" t="s">
        <v>173</v>
      </c>
      <c r="D408" s="289">
        <v>250.17</v>
      </c>
      <c r="E408" s="622">
        <v>9.0</v>
      </c>
      <c r="F408" s="622">
        <v>16.0</v>
      </c>
      <c r="G408" s="622"/>
      <c r="H408" s="622"/>
      <c r="I408" s="622"/>
      <c r="J408" s="622"/>
      <c r="K408" s="622"/>
      <c r="L408" s="622"/>
      <c r="M408" s="622"/>
      <c r="N408" s="627"/>
      <c r="O408" s="514"/>
      <c r="P408" s="514"/>
      <c r="Q408" s="622"/>
      <c r="R408" s="627"/>
      <c r="S408" s="623"/>
      <c r="T408" s="628"/>
      <c r="U408" s="514"/>
      <c r="V408" s="514"/>
      <c r="W408" s="514"/>
      <c r="X408" s="514"/>
      <c r="Y408" s="514"/>
      <c r="Z408" s="514"/>
      <c r="AA408" s="514"/>
      <c r="AB408" s="624"/>
    </row>
    <row r="409" spans="8:8" ht="16.5" customHeight="1">
      <c r="A409" s="612"/>
      <c r="B409" s="611">
        <v>11.0</v>
      </c>
      <c r="C409" s="500" t="s">
        <v>219</v>
      </c>
      <c r="D409" s="289">
        <v>228.82</v>
      </c>
      <c r="E409" s="622"/>
      <c r="F409" s="622"/>
      <c r="G409" s="622"/>
      <c r="H409" s="622"/>
      <c r="I409" s="622"/>
      <c r="J409" s="622"/>
      <c r="K409" s="622"/>
      <c r="L409" s="622"/>
      <c r="M409" s="622"/>
      <c r="N409" s="622"/>
      <c r="O409" s="514"/>
      <c r="P409" s="514"/>
      <c r="Q409" s="622"/>
      <c r="R409" s="622"/>
      <c r="S409" s="623"/>
      <c r="T409" s="623"/>
      <c r="U409" s="514"/>
      <c r="V409" s="514"/>
      <c r="W409" s="514"/>
      <c r="X409" s="514"/>
      <c r="Y409" s="514"/>
      <c r="Z409" s="514"/>
      <c r="AA409" s="514"/>
      <c r="AB409" s="624"/>
    </row>
    <row r="410" spans="8:8" ht="16.5" customHeight="1">
      <c r="A410" s="612"/>
      <c r="B410" s="611">
        <v>12.0</v>
      </c>
      <c r="C410" s="500" t="s">
        <v>181</v>
      </c>
      <c r="D410" s="289">
        <v>56.38</v>
      </c>
      <c r="E410" s="622">
        <v>0.0</v>
      </c>
      <c r="F410" s="622">
        <v>20.0</v>
      </c>
      <c r="G410" s="622"/>
      <c r="H410" s="622"/>
      <c r="I410" s="622"/>
      <c r="J410" s="622"/>
      <c r="K410" s="622"/>
      <c r="L410" s="622"/>
      <c r="M410" s="622"/>
      <c r="N410" s="622"/>
      <c r="O410" s="514"/>
      <c r="P410" s="514"/>
      <c r="Q410" s="622"/>
      <c r="R410" s="622"/>
      <c r="S410" s="623"/>
      <c r="T410" s="623"/>
      <c r="U410" s="514"/>
      <c r="V410" s="514"/>
      <c r="W410" s="514"/>
      <c r="X410" s="514"/>
      <c r="Y410" s="514"/>
      <c r="Z410" s="514"/>
      <c r="AA410" s="514"/>
      <c r="AB410" s="624"/>
    </row>
    <row r="411" spans="8:8" ht="16.5" customHeight="1">
      <c r="A411" s="612"/>
      <c r="B411" s="611">
        <v>13.0</v>
      </c>
      <c r="C411" s="500" t="s">
        <v>220</v>
      </c>
      <c r="D411" s="289">
        <v>70.14</v>
      </c>
      <c r="E411" s="622">
        <v>6.0</v>
      </c>
      <c r="F411" s="622">
        <v>11.0</v>
      </c>
      <c r="G411" s="622"/>
      <c r="H411" s="622"/>
      <c r="I411" s="622"/>
      <c r="J411" s="622"/>
      <c r="K411" s="622"/>
      <c r="L411" s="622"/>
      <c r="M411" s="622"/>
      <c r="N411" s="622"/>
      <c r="O411" s="514"/>
      <c r="P411" s="514"/>
      <c r="Q411" s="622"/>
      <c r="R411" s="622"/>
      <c r="S411" s="623"/>
      <c r="T411" s="623"/>
      <c r="U411" s="514"/>
      <c r="V411" s="514"/>
      <c r="W411" s="514"/>
      <c r="X411" s="514"/>
      <c r="Y411" s="514"/>
      <c r="Z411" s="514"/>
      <c r="AA411" s="514"/>
      <c r="AB411" s="624"/>
    </row>
    <row r="412" spans="8:8" ht="16.5" customHeight="1">
      <c r="A412" s="612"/>
      <c r="B412" s="613">
        <v>14.0</v>
      </c>
      <c r="C412" s="539"/>
      <c r="D412" s="614"/>
      <c r="E412" s="630"/>
      <c r="F412" s="630"/>
      <c r="G412" s="631"/>
      <c r="H412" s="631"/>
      <c r="I412" s="630"/>
      <c r="J412" s="630"/>
      <c r="K412" s="630"/>
      <c r="L412" s="630"/>
      <c r="M412" s="630"/>
      <c r="N412" s="630"/>
      <c r="O412" s="631"/>
      <c r="P412" s="631"/>
      <c r="Q412" s="630"/>
      <c r="R412" s="630"/>
      <c r="S412" s="632"/>
      <c r="T412" s="632"/>
      <c r="U412" s="631"/>
      <c r="V412" s="631"/>
      <c r="W412" s="631"/>
      <c r="X412" s="631"/>
      <c r="Y412" s="631"/>
      <c r="Z412" s="631"/>
      <c r="AA412" s="631"/>
      <c r="AB412" s="633"/>
    </row>
    <row r="413" spans="8:8" ht="16.5" customHeight="1">
      <c r="A413" s="612"/>
      <c r="B413" s="615"/>
      <c r="C413" s="506" t="s">
        <v>187</v>
      </c>
      <c r="D413" s="507"/>
      <c r="E413" s="537">
        <f t="shared" si="122" ref="E413:AB413">SUMPRODUCT($D399:$D412,E399:E412)/100000</f>
        <v>0.33736229999999995</v>
      </c>
      <c r="F413" s="537">
        <f t="shared" si="122"/>
        <v>0.2278728</v>
      </c>
      <c r="G413" s="537">
        <f t="shared" si="122"/>
        <v>0.0</v>
      </c>
      <c r="H413" s="537">
        <f t="shared" si="122"/>
        <v>0.0</v>
      </c>
      <c r="I413" s="537">
        <f t="shared" si="122"/>
        <v>0.0</v>
      </c>
      <c r="J413" s="537">
        <f t="shared" si="122"/>
        <v>0.0</v>
      </c>
      <c r="K413" s="537">
        <f t="shared" si="122"/>
        <v>0.0</v>
      </c>
      <c r="L413" s="537">
        <f t="shared" si="122"/>
        <v>0.0</v>
      </c>
      <c r="M413" s="537">
        <f t="shared" si="122"/>
        <v>0.0</v>
      </c>
      <c r="N413" s="537">
        <f t="shared" si="122"/>
        <v>0.0</v>
      </c>
      <c r="O413" s="537">
        <f t="shared" si="122"/>
        <v>0.0</v>
      </c>
      <c r="P413" s="537">
        <f t="shared" si="122"/>
        <v>0.0</v>
      </c>
      <c r="Q413" s="537">
        <f t="shared" si="122"/>
        <v>0.0</v>
      </c>
      <c r="R413" s="537">
        <f t="shared" si="122"/>
        <v>0.0</v>
      </c>
      <c r="S413" s="537">
        <f t="shared" si="122"/>
        <v>0.0</v>
      </c>
      <c r="T413" s="537">
        <f t="shared" si="122"/>
        <v>0.0</v>
      </c>
      <c r="U413" s="537">
        <f t="shared" si="122"/>
        <v>0.0</v>
      </c>
      <c r="V413" s="537">
        <f t="shared" si="122"/>
        <v>0.0</v>
      </c>
      <c r="W413" s="537">
        <f t="shared" si="122"/>
        <v>0.0</v>
      </c>
      <c r="X413" s="537">
        <f t="shared" si="122"/>
        <v>0.0</v>
      </c>
      <c r="Y413" s="537">
        <f t="shared" si="122"/>
        <v>0.0</v>
      </c>
      <c r="Z413" s="537">
        <f t="shared" si="122"/>
        <v>0.0</v>
      </c>
      <c r="AA413" s="537">
        <f t="shared" si="122"/>
        <v>0.0</v>
      </c>
      <c r="AB413" s="538">
        <f t="shared" si="122"/>
        <v>0.0</v>
      </c>
    </row>
    <row r="414" spans="8:8" ht="16.5" customHeight="1">
      <c r="A414" s="612"/>
      <c r="B414" s="616"/>
      <c r="C414" s="511"/>
      <c r="D414" s="512"/>
      <c r="E414" s="540"/>
      <c r="F414" s="540"/>
      <c r="G414" s="540"/>
      <c r="H414" s="540"/>
      <c r="I414" s="540"/>
      <c r="J414" s="540"/>
      <c r="K414" s="540"/>
      <c r="L414" s="540"/>
      <c r="M414" s="540"/>
      <c r="N414" s="540"/>
      <c r="O414" s="540"/>
      <c r="P414" s="540"/>
      <c r="Q414" s="541"/>
      <c r="R414" s="541"/>
      <c r="S414" s="540"/>
      <c r="T414" s="540"/>
      <c r="U414" s="540"/>
      <c r="V414" s="540"/>
      <c r="W414" s="540"/>
      <c r="X414" s="540"/>
      <c r="Y414" s="540"/>
      <c r="Z414" s="540"/>
      <c r="AA414" s="540"/>
      <c r="AB414" s="542"/>
    </row>
    <row r="415" spans="8:8" ht="16.5" customHeight="1">
      <c r="A415" s="612"/>
      <c r="B415" s="609" t="s">
        <v>221</v>
      </c>
      <c r="C415" s="517" t="s">
        <v>165</v>
      </c>
      <c r="D415" s="518"/>
      <c r="E415" s="531" t="s">
        <v>214</v>
      </c>
      <c r="F415" s="532" t="s">
        <v>215</v>
      </c>
      <c r="G415" s="532" t="s">
        <v>214</v>
      </c>
      <c r="H415" s="532" t="s">
        <v>215</v>
      </c>
      <c r="I415" s="532" t="s">
        <v>214</v>
      </c>
      <c r="J415" s="532" t="s">
        <v>215</v>
      </c>
      <c r="K415" s="532" t="s">
        <v>214</v>
      </c>
      <c r="L415" s="532" t="s">
        <v>215</v>
      </c>
      <c r="M415" s="532" t="s">
        <v>214</v>
      </c>
      <c r="N415" s="532" t="s">
        <v>215</v>
      </c>
      <c r="O415" s="532" t="s">
        <v>214</v>
      </c>
      <c r="P415" s="532" t="s">
        <v>215</v>
      </c>
      <c r="Q415" s="532" t="s">
        <v>214</v>
      </c>
      <c r="R415" s="532" t="s">
        <v>215</v>
      </c>
      <c r="S415" s="532" t="s">
        <v>214</v>
      </c>
      <c r="T415" s="532" t="s">
        <v>215</v>
      </c>
      <c r="U415" s="532" t="s">
        <v>214</v>
      </c>
      <c r="V415" s="532" t="s">
        <v>215</v>
      </c>
      <c r="W415" s="532" t="s">
        <v>214</v>
      </c>
      <c r="X415" s="532" t="s">
        <v>215</v>
      </c>
      <c r="Y415" s="532" t="s">
        <v>214</v>
      </c>
      <c r="Z415" s="532" t="s">
        <v>215</v>
      </c>
      <c r="AA415" s="532" t="s">
        <v>214</v>
      </c>
      <c r="AB415" s="533" t="s">
        <v>215</v>
      </c>
    </row>
    <row r="416" spans="8:8" ht="16.5" customHeight="1">
      <c r="A416" s="618"/>
      <c r="B416" s="611"/>
      <c r="C416" s="519" t="s">
        <v>222</v>
      </c>
      <c r="D416" s="534"/>
      <c r="E416" s="521">
        <f t="shared" si="123" ref="E416:AB416">SUMPRODUCT($D$268:$D$269:$D$270,E400:E401:E402)/100000</f>
        <v>0.0</v>
      </c>
      <c r="F416" s="521">
        <f t="shared" si="123"/>
        <v>0.0339636</v>
      </c>
      <c r="G416" s="521">
        <f t="shared" si="123"/>
        <v>0.0</v>
      </c>
      <c r="H416" s="521">
        <f t="shared" si="123"/>
        <v>0.0</v>
      </c>
      <c r="I416" s="521">
        <f t="shared" si="123"/>
        <v>0.0</v>
      </c>
      <c r="J416" s="521">
        <f t="shared" si="123"/>
        <v>0.0</v>
      </c>
      <c r="K416" s="521">
        <f t="shared" si="123"/>
        <v>0.0</v>
      </c>
      <c r="L416" s="521">
        <f t="shared" si="123"/>
        <v>0.0</v>
      </c>
      <c r="M416" s="521">
        <f t="shared" si="123"/>
        <v>0.0</v>
      </c>
      <c r="N416" s="521">
        <f t="shared" si="123"/>
        <v>0.0</v>
      </c>
      <c r="O416" s="521">
        <f t="shared" si="123"/>
        <v>0.0</v>
      </c>
      <c r="P416" s="521">
        <f t="shared" si="123"/>
        <v>0.0</v>
      </c>
      <c r="Q416" s="521">
        <f t="shared" si="123"/>
        <v>0.0</v>
      </c>
      <c r="R416" s="521">
        <f t="shared" si="123"/>
        <v>0.0</v>
      </c>
      <c r="S416" s="521">
        <f t="shared" si="123"/>
        <v>0.0</v>
      </c>
      <c r="T416" s="521">
        <f t="shared" si="123"/>
        <v>0.0</v>
      </c>
      <c r="U416" s="521">
        <f t="shared" si="123"/>
        <v>0.0</v>
      </c>
      <c r="V416" s="521">
        <f t="shared" si="123"/>
        <v>0.0</v>
      </c>
      <c r="W416" s="521">
        <f t="shared" si="123"/>
        <v>0.0</v>
      </c>
      <c r="X416" s="521">
        <f t="shared" si="123"/>
        <v>0.0</v>
      </c>
      <c r="Y416" s="521">
        <f t="shared" si="123"/>
        <v>0.0</v>
      </c>
      <c r="Z416" s="521">
        <f t="shared" si="123"/>
        <v>0.0</v>
      </c>
      <c r="AA416" s="521">
        <f t="shared" si="123"/>
        <v>0.0</v>
      </c>
      <c r="AB416" s="521">
        <f t="shared" si="123"/>
        <v>0.0</v>
      </c>
    </row>
    <row r="417" spans="8:8" ht="16.5" customHeight="1">
      <c r="A417" s="618"/>
      <c r="B417" s="611"/>
      <c r="C417" s="519" t="s">
        <v>223</v>
      </c>
      <c r="D417" s="522"/>
      <c r="E417" s="523">
        <f t="shared" si="124" ref="E417:AB417">SUMPRODUCT($D$271:$D$272:$D$273:$D$274,E403:E404:E405:E406)/100000</f>
        <v>0.2806182</v>
      </c>
      <c r="F417" s="523">
        <f t="shared" si="124"/>
        <v>0.0948634</v>
      </c>
      <c r="G417" s="523">
        <f t="shared" si="124"/>
        <v>0.0</v>
      </c>
      <c r="H417" s="523">
        <f t="shared" si="124"/>
        <v>0.0</v>
      </c>
      <c r="I417" s="523">
        <f t="shared" si="124"/>
        <v>0.0</v>
      </c>
      <c r="J417" s="523">
        <f t="shared" si="124"/>
        <v>0.0</v>
      </c>
      <c r="K417" s="523">
        <f t="shared" si="124"/>
        <v>0.0</v>
      </c>
      <c r="L417" s="523">
        <f t="shared" si="124"/>
        <v>0.0</v>
      </c>
      <c r="M417" s="523">
        <f t="shared" si="124"/>
        <v>0.0</v>
      </c>
      <c r="N417" s="523">
        <f t="shared" si="124"/>
        <v>0.0</v>
      </c>
      <c r="O417" s="523">
        <f t="shared" si="124"/>
        <v>0.0</v>
      </c>
      <c r="P417" s="523">
        <f t="shared" si="124"/>
        <v>0.0</v>
      </c>
      <c r="Q417" s="523">
        <f t="shared" si="124"/>
        <v>0.0</v>
      </c>
      <c r="R417" s="523">
        <f t="shared" si="124"/>
        <v>0.0</v>
      </c>
      <c r="S417" s="523">
        <f t="shared" si="124"/>
        <v>0.0</v>
      </c>
      <c r="T417" s="523">
        <f t="shared" si="124"/>
        <v>0.0</v>
      </c>
      <c r="U417" s="523">
        <f t="shared" si="124"/>
        <v>0.0</v>
      </c>
      <c r="V417" s="523">
        <f t="shared" si="124"/>
        <v>0.0</v>
      </c>
      <c r="W417" s="523">
        <f t="shared" si="124"/>
        <v>0.0</v>
      </c>
      <c r="X417" s="523">
        <f t="shared" si="124"/>
        <v>0.0</v>
      </c>
      <c r="Y417" s="523">
        <f t="shared" si="124"/>
        <v>0.0</v>
      </c>
      <c r="Z417" s="523">
        <f t="shared" si="124"/>
        <v>0.0</v>
      </c>
      <c r="AA417" s="523">
        <f t="shared" si="124"/>
        <v>0.0</v>
      </c>
      <c r="AB417" s="523">
        <f t="shared" si="124"/>
        <v>0.0</v>
      </c>
    </row>
    <row r="418" spans="8:8" ht="16.5" customHeight="1">
      <c r="A418" s="618"/>
      <c r="B418" s="611"/>
      <c r="C418" s="524" t="s">
        <v>224</v>
      </c>
      <c r="D418" s="522"/>
      <c r="E418" s="523">
        <f t="shared" si="125" ref="E418:AB418">SUMPRODUCT($D$275:$D$276:$D$277,E407:E408:E409)/100000</f>
        <v>0.0525357</v>
      </c>
      <c r="F418" s="523">
        <f t="shared" si="125"/>
        <v>0.0800544</v>
      </c>
      <c r="G418" s="523">
        <f t="shared" si="125"/>
        <v>0.0</v>
      </c>
      <c r="H418" s="523">
        <f t="shared" si="125"/>
        <v>0.0</v>
      </c>
      <c r="I418" s="523">
        <f t="shared" si="125"/>
        <v>0.0</v>
      </c>
      <c r="J418" s="523">
        <f t="shared" si="125"/>
        <v>0.0</v>
      </c>
      <c r="K418" s="523">
        <f t="shared" si="125"/>
        <v>0.0</v>
      </c>
      <c r="L418" s="523">
        <f t="shared" si="125"/>
        <v>0.0</v>
      </c>
      <c r="M418" s="523">
        <f t="shared" si="125"/>
        <v>0.0</v>
      </c>
      <c r="N418" s="523">
        <f t="shared" si="125"/>
        <v>0.0</v>
      </c>
      <c r="O418" s="523">
        <f t="shared" si="125"/>
        <v>0.0</v>
      </c>
      <c r="P418" s="523">
        <f t="shared" si="125"/>
        <v>0.0</v>
      </c>
      <c r="Q418" s="523">
        <f t="shared" si="125"/>
        <v>0.0</v>
      </c>
      <c r="R418" s="523">
        <f t="shared" si="125"/>
        <v>0.0</v>
      </c>
      <c r="S418" s="523">
        <f t="shared" si="125"/>
        <v>0.0</v>
      </c>
      <c r="T418" s="523">
        <f t="shared" si="125"/>
        <v>0.0</v>
      </c>
      <c r="U418" s="523">
        <f t="shared" si="125"/>
        <v>0.0</v>
      </c>
      <c r="V418" s="523">
        <f t="shared" si="125"/>
        <v>0.0</v>
      </c>
      <c r="W418" s="523">
        <f t="shared" si="125"/>
        <v>0.0</v>
      </c>
      <c r="X418" s="523">
        <f t="shared" si="125"/>
        <v>0.0</v>
      </c>
      <c r="Y418" s="523">
        <f t="shared" si="125"/>
        <v>0.0</v>
      </c>
      <c r="Z418" s="523">
        <f t="shared" si="125"/>
        <v>0.0</v>
      </c>
      <c r="AA418" s="523">
        <f t="shared" si="125"/>
        <v>0.0</v>
      </c>
      <c r="AB418" s="523">
        <f t="shared" si="125"/>
        <v>0.0</v>
      </c>
    </row>
    <row r="419" spans="8:8" ht="16.5" customHeight="1">
      <c r="A419" s="618"/>
      <c r="B419" s="611"/>
      <c r="C419" s="519" t="s">
        <v>225</v>
      </c>
      <c r="D419" s="522"/>
      <c r="E419" s="523">
        <f t="shared" si="126" ref="E419:AB419">SUMPRODUCT($D$278:$D$279,E410:E411)/100000</f>
        <v>0.0042084</v>
      </c>
      <c r="F419" s="523">
        <f t="shared" si="126"/>
        <v>0.018991400000000002</v>
      </c>
      <c r="G419" s="523">
        <f t="shared" si="126"/>
        <v>0.0</v>
      </c>
      <c r="H419" s="523">
        <f t="shared" si="126"/>
        <v>0.0</v>
      </c>
      <c r="I419" s="523">
        <f t="shared" si="126"/>
        <v>0.0</v>
      </c>
      <c r="J419" s="523">
        <f t="shared" si="126"/>
        <v>0.0</v>
      </c>
      <c r="K419" s="523">
        <f t="shared" si="126"/>
        <v>0.0</v>
      </c>
      <c r="L419" s="523">
        <f t="shared" si="126"/>
        <v>0.0</v>
      </c>
      <c r="M419" s="523">
        <f t="shared" si="126"/>
        <v>0.0</v>
      </c>
      <c r="N419" s="523">
        <f t="shared" si="126"/>
        <v>0.0</v>
      </c>
      <c r="O419" s="523">
        <f t="shared" si="126"/>
        <v>0.0</v>
      </c>
      <c r="P419" s="523">
        <f t="shared" si="126"/>
        <v>0.0</v>
      </c>
      <c r="Q419" s="523">
        <f t="shared" si="126"/>
        <v>0.0</v>
      </c>
      <c r="R419" s="523">
        <f t="shared" si="126"/>
        <v>0.0</v>
      </c>
      <c r="S419" s="523">
        <f t="shared" si="126"/>
        <v>0.0</v>
      </c>
      <c r="T419" s="523">
        <f t="shared" si="126"/>
        <v>0.0</v>
      </c>
      <c r="U419" s="523">
        <f t="shared" si="126"/>
        <v>0.0</v>
      </c>
      <c r="V419" s="523">
        <f t="shared" si="126"/>
        <v>0.0</v>
      </c>
      <c r="W419" s="523">
        <f t="shared" si="126"/>
        <v>0.0</v>
      </c>
      <c r="X419" s="523">
        <f t="shared" si="126"/>
        <v>0.0</v>
      </c>
      <c r="Y419" s="523">
        <f t="shared" si="126"/>
        <v>0.0</v>
      </c>
      <c r="Z419" s="523">
        <f t="shared" si="126"/>
        <v>0.0</v>
      </c>
      <c r="AA419" s="523">
        <f t="shared" si="126"/>
        <v>0.0</v>
      </c>
      <c r="AB419" s="523">
        <f t="shared" si="126"/>
        <v>0.0</v>
      </c>
    </row>
    <row r="420" spans="8:8" ht="16.5" customHeight="1">
      <c r="A420" s="635"/>
      <c r="B420" s="613"/>
      <c r="C420" s="525" t="s">
        <v>187</v>
      </c>
      <c r="D420" s="526"/>
      <c r="E420" s="527">
        <f t="shared" si="127" ref="E420:AB420">SUM(E416:E419)</f>
        <v>0.3373623</v>
      </c>
      <c r="F420" s="528">
        <f t="shared" si="127"/>
        <v>0.2278728</v>
      </c>
      <c r="G420" s="528">
        <f t="shared" si="127"/>
        <v>0.0</v>
      </c>
      <c r="H420" s="528">
        <f t="shared" si="127"/>
        <v>0.0</v>
      </c>
      <c r="I420" s="528">
        <f t="shared" si="127"/>
        <v>0.0</v>
      </c>
      <c r="J420" s="528">
        <f t="shared" si="127"/>
        <v>0.0</v>
      </c>
      <c r="K420" s="528">
        <f t="shared" si="127"/>
        <v>0.0</v>
      </c>
      <c r="L420" s="528">
        <f t="shared" si="127"/>
        <v>0.0</v>
      </c>
      <c r="M420" s="528">
        <f t="shared" si="127"/>
        <v>0.0</v>
      </c>
      <c r="N420" s="528">
        <f t="shared" si="127"/>
        <v>0.0</v>
      </c>
      <c r="O420" s="528">
        <f t="shared" si="127"/>
        <v>0.0</v>
      </c>
      <c r="P420" s="528">
        <f t="shared" si="127"/>
        <v>0.0</v>
      </c>
      <c r="Q420" s="528">
        <f t="shared" si="127"/>
        <v>0.0</v>
      </c>
      <c r="R420" s="528">
        <f t="shared" si="127"/>
        <v>0.0</v>
      </c>
      <c r="S420" s="528">
        <f t="shared" si="127"/>
        <v>0.0</v>
      </c>
      <c r="T420" s="528">
        <f t="shared" si="127"/>
        <v>0.0</v>
      </c>
      <c r="U420" s="528">
        <f t="shared" si="127"/>
        <v>0.0</v>
      </c>
      <c r="V420" s="528">
        <f t="shared" si="127"/>
        <v>0.0</v>
      </c>
      <c r="W420" s="528">
        <f t="shared" si="127"/>
        <v>0.0</v>
      </c>
      <c r="X420" s="528">
        <f t="shared" si="127"/>
        <v>0.0</v>
      </c>
      <c r="Y420" s="528">
        <f t="shared" si="127"/>
        <v>0.0</v>
      </c>
      <c r="Z420" s="528">
        <f t="shared" si="127"/>
        <v>0.0</v>
      </c>
      <c r="AA420" s="528">
        <f t="shared" si="127"/>
        <v>0.0</v>
      </c>
      <c r="AB420" s="529">
        <f t="shared" si="127"/>
        <v>0.0</v>
      </c>
    </row>
    <row r="421" spans="8:8" ht="16.5" customHeight="1">
      <c r="A421" s="558" t="s">
        <v>320</v>
      </c>
      <c r="B421" s="496">
        <v>1.0</v>
      </c>
      <c r="C421" s="497" t="s">
        <v>217</v>
      </c>
      <c r="D421" s="280">
        <v>92.9</v>
      </c>
      <c r="E421" s="622"/>
      <c r="F421" s="622"/>
      <c r="G421" s="622"/>
      <c r="H421" s="622"/>
      <c r="I421" s="622"/>
      <c r="J421" s="622"/>
      <c r="K421" s="640"/>
      <c r="L421" s="640"/>
      <c r="M421" s="622"/>
      <c r="N421" s="622"/>
      <c r="O421" s="514"/>
      <c r="P421" s="514"/>
      <c r="Q421" s="622"/>
      <c r="R421" s="622"/>
      <c r="S421" s="623"/>
      <c r="T421" s="623"/>
      <c r="U421" s="514"/>
      <c r="V421" s="514"/>
      <c r="W421" s="514"/>
      <c r="X421" s="514"/>
      <c r="Y421" s="514"/>
      <c r="Z421" s="514"/>
      <c r="AA421" s="514"/>
      <c r="AB421" s="624"/>
    </row>
    <row r="422" spans="8:8" ht="16.5" customHeight="1">
      <c r="A422" s="626"/>
      <c r="B422" s="611">
        <v>2.0</v>
      </c>
      <c r="C422" s="500" t="s">
        <v>218</v>
      </c>
      <c r="D422" s="289">
        <v>154.38</v>
      </c>
      <c r="E422" s="622">
        <v>23.0</v>
      </c>
      <c r="F422" s="641">
        <v>40.0</v>
      </c>
      <c r="G422" s="514"/>
      <c r="H422" s="514"/>
      <c r="I422" s="622"/>
      <c r="J422" s="622"/>
      <c r="K422" s="640"/>
      <c r="L422" s="640"/>
      <c r="M422" s="622"/>
      <c r="N422" s="622"/>
      <c r="O422" s="514"/>
      <c r="P422" s="514"/>
      <c r="Q422" s="622"/>
      <c r="R422" s="622"/>
      <c r="S422" s="623"/>
      <c r="T422" s="623"/>
      <c r="U422" s="514"/>
      <c r="V422" s="514"/>
      <c r="W422" s="514"/>
      <c r="X422" s="514"/>
      <c r="Y422" s="514"/>
      <c r="Z422" s="514"/>
      <c r="AA422" s="514"/>
      <c r="AB422" s="624"/>
    </row>
    <row r="423" spans="8:8" ht="16.5" customHeight="1">
      <c r="A423" s="638" t="s">
        <v>110</v>
      </c>
      <c r="B423" s="611">
        <v>3.0</v>
      </c>
      <c r="C423" s="500" t="s">
        <v>178</v>
      </c>
      <c r="D423" s="289">
        <v>283.73</v>
      </c>
      <c r="E423" s="622">
        <v>29.0</v>
      </c>
      <c r="F423" s="622">
        <v>48.0</v>
      </c>
      <c r="G423" s="622"/>
      <c r="H423" s="622"/>
      <c r="I423" s="622"/>
      <c r="J423" s="622"/>
      <c r="K423" s="640"/>
      <c r="L423" s="640"/>
      <c r="M423" s="622"/>
      <c r="N423" s="622"/>
      <c r="O423" s="514"/>
      <c r="P423" s="514"/>
      <c r="Q423" s="622"/>
      <c r="R423" s="622"/>
      <c r="S423" s="623"/>
      <c r="T423" s="623"/>
      <c r="U423" s="514"/>
      <c r="V423" s="514"/>
      <c r="W423" s="514"/>
      <c r="X423" s="514"/>
      <c r="Y423" s="514"/>
      <c r="Z423" s="514"/>
      <c r="AA423" s="514"/>
      <c r="AB423" s="624"/>
    </row>
    <row r="424" spans="8:8" ht="16.5" customHeight="1">
      <c r="A424" s="612"/>
      <c r="B424" s="611">
        <v>4.0</v>
      </c>
      <c r="C424" s="500" t="s">
        <v>179</v>
      </c>
      <c r="D424" s="289">
        <v>344.75</v>
      </c>
      <c r="E424" s="622">
        <v>30.0</v>
      </c>
      <c r="F424" s="622">
        <v>43.0</v>
      </c>
      <c r="G424" s="622"/>
      <c r="H424" s="622"/>
      <c r="I424" s="622"/>
      <c r="J424" s="622"/>
      <c r="K424" s="640"/>
      <c r="L424" s="640"/>
      <c r="M424" s="622"/>
      <c r="N424" s="622"/>
      <c r="O424" s="514"/>
      <c r="P424" s="514"/>
      <c r="Q424" s="622"/>
      <c r="R424" s="622"/>
      <c r="S424" s="623"/>
      <c r="T424" s="623"/>
      <c r="U424" s="514"/>
      <c r="V424" s="514"/>
      <c r="W424" s="514"/>
      <c r="X424" s="514"/>
      <c r="Y424" s="514"/>
      <c r="Z424" s="514"/>
      <c r="AA424" s="514"/>
      <c r="AB424" s="624"/>
    </row>
    <row r="425" spans="8:8" ht="16.5" customHeight="1">
      <c r="A425" s="612"/>
      <c r="B425" s="611">
        <v>5.0</v>
      </c>
      <c r="C425" s="500" t="s">
        <v>175</v>
      </c>
      <c r="D425" s="289">
        <v>208.06</v>
      </c>
      <c r="E425" s="622">
        <v>16.0</v>
      </c>
      <c r="F425" s="622">
        <v>35.0</v>
      </c>
      <c r="G425" s="622"/>
      <c r="H425" s="622"/>
      <c r="I425" s="622"/>
      <c r="J425" s="622"/>
      <c r="K425" s="640"/>
      <c r="L425" s="640"/>
      <c r="M425" s="622"/>
      <c r="N425" s="622"/>
      <c r="O425" s="514"/>
      <c r="P425" s="514"/>
      <c r="Q425" s="622"/>
      <c r="R425" s="622"/>
      <c r="S425" s="623"/>
      <c r="T425" s="623"/>
      <c r="U425" s="514"/>
      <c r="V425" s="514"/>
      <c r="W425" s="514"/>
      <c r="X425" s="514"/>
      <c r="Y425" s="514"/>
      <c r="Z425" s="514"/>
      <c r="AA425" s="514"/>
      <c r="AB425" s="624"/>
    </row>
    <row r="426" spans="8:8" ht="16.5" customHeight="1">
      <c r="A426" s="612"/>
      <c r="B426" s="611">
        <v>6.0</v>
      </c>
      <c r="C426" s="500" t="s">
        <v>176</v>
      </c>
      <c r="D426" s="289">
        <v>399.65</v>
      </c>
      <c r="E426" s="622">
        <v>30.0</v>
      </c>
      <c r="F426" s="622">
        <v>50.0</v>
      </c>
      <c r="G426" s="622"/>
      <c r="H426" s="622"/>
      <c r="I426" s="622"/>
      <c r="J426" s="622"/>
      <c r="K426" s="640"/>
      <c r="L426" s="640"/>
      <c r="M426" s="622"/>
      <c r="N426" s="622"/>
      <c r="O426" s="514"/>
      <c r="P426" s="514"/>
      <c r="Q426" s="622"/>
      <c r="R426" s="622"/>
      <c r="S426" s="623"/>
      <c r="T426" s="623"/>
      <c r="U426" s="514"/>
      <c r="V426" s="514"/>
      <c r="W426" s="514"/>
      <c r="X426" s="514"/>
      <c r="Y426" s="514"/>
      <c r="Z426" s="514"/>
      <c r="AA426" s="514"/>
      <c r="AB426" s="624"/>
    </row>
    <row r="427" spans="8:8" ht="16.5" customHeight="1">
      <c r="A427" s="612"/>
      <c r="B427" s="611">
        <v>7.0</v>
      </c>
      <c r="C427" s="500" t="s">
        <v>174</v>
      </c>
      <c r="D427" s="289">
        <v>228.82</v>
      </c>
      <c r="E427" s="622">
        <v>100.0</v>
      </c>
      <c r="F427" s="622">
        <v>250.0</v>
      </c>
      <c r="G427" s="622"/>
      <c r="H427" s="622"/>
      <c r="I427" s="622"/>
      <c r="J427" s="622"/>
      <c r="K427" s="640"/>
      <c r="L427" s="640"/>
      <c r="M427" s="622"/>
      <c r="N427" s="622"/>
      <c r="O427" s="514"/>
      <c r="P427" s="514"/>
      <c r="Q427" s="622"/>
      <c r="R427" s="622"/>
      <c r="S427" s="623"/>
      <c r="T427" s="623"/>
      <c r="U427" s="514"/>
      <c r="V427" s="514"/>
      <c r="W427" s="514"/>
      <c r="X427" s="514"/>
      <c r="Y427" s="514"/>
      <c r="Z427" s="514"/>
      <c r="AA427" s="514"/>
      <c r="AB427" s="624"/>
    </row>
    <row r="428" spans="8:8" ht="16.5" customHeight="1">
      <c r="A428" s="612"/>
      <c r="B428" s="611">
        <v>8.0</v>
      </c>
      <c r="C428" s="500" t="s">
        <v>177</v>
      </c>
      <c r="D428" s="289">
        <v>402.71</v>
      </c>
      <c r="E428" s="622"/>
      <c r="F428" s="622">
        <v>28.0</v>
      </c>
      <c r="G428" s="622"/>
      <c r="H428" s="622"/>
      <c r="I428" s="622"/>
      <c r="J428" s="622"/>
      <c r="K428" s="640"/>
      <c r="L428" s="640"/>
      <c r="M428" s="622"/>
      <c r="N428" s="622"/>
      <c r="O428" s="514"/>
      <c r="P428" s="514"/>
      <c r="Q428" s="622"/>
      <c r="R428" s="622"/>
      <c r="S428" s="623"/>
      <c r="T428" s="623"/>
      <c r="U428" s="514"/>
      <c r="V428" s="514"/>
      <c r="W428" s="514"/>
      <c r="X428" s="514"/>
      <c r="Y428" s="514"/>
      <c r="Z428" s="514"/>
      <c r="AA428" s="514"/>
      <c r="AB428" s="624"/>
    </row>
    <row r="429" spans="8:8" ht="16.5" customHeight="1">
      <c r="A429" s="612"/>
      <c r="B429" s="611">
        <v>9.0</v>
      </c>
      <c r="C429" s="500" t="s">
        <v>172</v>
      </c>
      <c r="D429" s="289">
        <v>250.17</v>
      </c>
      <c r="E429" s="622">
        <v>26.0</v>
      </c>
      <c r="F429" s="622">
        <v>48.0</v>
      </c>
      <c r="G429" s="622"/>
      <c r="H429" s="622"/>
      <c r="I429" s="622"/>
      <c r="J429" s="622"/>
      <c r="K429" s="640"/>
      <c r="L429" s="640"/>
      <c r="M429" s="622"/>
      <c r="N429" s="622"/>
      <c r="O429" s="514"/>
      <c r="P429" s="514"/>
      <c r="Q429" s="622"/>
      <c r="R429" s="622"/>
      <c r="S429" s="623"/>
      <c r="T429" s="623"/>
      <c r="U429" s="514"/>
      <c r="V429" s="514"/>
      <c r="W429" s="514"/>
      <c r="X429" s="514"/>
      <c r="Y429" s="514"/>
      <c r="Z429" s="514"/>
      <c r="AA429" s="514"/>
      <c r="AB429" s="624"/>
    </row>
    <row r="430" spans="8:8" ht="16.5" customHeight="1">
      <c r="A430" s="612"/>
      <c r="B430" s="611">
        <v>10.0</v>
      </c>
      <c r="C430" s="500" t="s">
        <v>173</v>
      </c>
      <c r="D430" s="289">
        <v>250.17</v>
      </c>
      <c r="E430" s="622">
        <v>19.0</v>
      </c>
      <c r="F430" s="622">
        <v>41.0</v>
      </c>
      <c r="G430" s="622"/>
      <c r="H430" s="622"/>
      <c r="I430" s="622"/>
      <c r="J430" s="622"/>
      <c r="K430" s="640"/>
      <c r="L430" s="640"/>
      <c r="M430" s="622"/>
      <c r="N430" s="627"/>
      <c r="O430" s="514"/>
      <c r="P430" s="514"/>
      <c r="Q430" s="622"/>
      <c r="R430" s="627"/>
      <c r="S430" s="623"/>
      <c r="T430" s="628"/>
      <c r="U430" s="514"/>
      <c r="V430" s="514"/>
      <c r="W430" s="514"/>
      <c r="X430" s="514"/>
      <c r="Y430" s="514"/>
      <c r="Z430" s="514"/>
      <c r="AA430" s="514"/>
      <c r="AB430" s="624"/>
    </row>
    <row r="431" spans="8:8" ht="16.5" customHeight="1">
      <c r="A431" s="612"/>
      <c r="B431" s="611">
        <v>11.0</v>
      </c>
      <c r="C431" s="500" t="s">
        <v>219</v>
      </c>
      <c r="D431" s="289">
        <v>228.82</v>
      </c>
      <c r="E431" s="622"/>
      <c r="F431" s="622"/>
      <c r="G431" s="622"/>
      <c r="H431" s="622"/>
      <c r="I431" s="622"/>
      <c r="J431" s="622"/>
      <c r="K431" s="640"/>
      <c r="L431" s="640"/>
      <c r="M431" s="622"/>
      <c r="N431" s="622"/>
      <c r="O431" s="514"/>
      <c r="P431" s="514"/>
      <c r="Q431" s="622"/>
      <c r="R431" s="622"/>
      <c r="S431" s="623"/>
      <c r="T431" s="623"/>
      <c r="U431" s="514"/>
      <c r="V431" s="514"/>
      <c r="W431" s="514"/>
      <c r="X431" s="514"/>
      <c r="Y431" s="514"/>
      <c r="Z431" s="514"/>
      <c r="AA431" s="514"/>
      <c r="AB431" s="624"/>
    </row>
    <row r="432" spans="8:8" ht="16.5" customHeight="1">
      <c r="A432" s="612"/>
      <c r="B432" s="611">
        <v>12.0</v>
      </c>
      <c r="C432" s="500" t="s">
        <v>181</v>
      </c>
      <c r="D432" s="289">
        <v>56.38</v>
      </c>
      <c r="E432" s="622">
        <v>30.0</v>
      </c>
      <c r="F432" s="622">
        <v>60.0</v>
      </c>
      <c r="G432" s="622"/>
      <c r="H432" s="622"/>
      <c r="I432" s="622"/>
      <c r="J432" s="622"/>
      <c r="K432" s="640"/>
      <c r="L432" s="640"/>
      <c r="M432" s="622"/>
      <c r="N432" s="622"/>
      <c r="O432" s="514"/>
      <c r="P432" s="514"/>
      <c r="Q432" s="622"/>
      <c r="R432" s="622"/>
      <c r="S432" s="623"/>
      <c r="T432" s="623"/>
      <c r="U432" s="514"/>
      <c r="V432" s="514"/>
      <c r="W432" s="514"/>
      <c r="X432" s="514"/>
      <c r="Y432" s="514"/>
      <c r="Z432" s="514"/>
      <c r="AA432" s="514"/>
      <c r="AB432" s="624"/>
    </row>
    <row r="433" spans="8:8" ht="16.5" customHeight="1">
      <c r="A433" s="612"/>
      <c r="B433" s="611">
        <v>13.0</v>
      </c>
      <c r="C433" s="500" t="s">
        <v>220</v>
      </c>
      <c r="D433" s="289">
        <v>70.14</v>
      </c>
      <c r="E433" s="622">
        <v>30.0</v>
      </c>
      <c r="F433" s="622">
        <v>70.0</v>
      </c>
      <c r="G433" s="622"/>
      <c r="H433" s="622"/>
      <c r="I433" s="622"/>
      <c r="J433" s="622"/>
      <c r="K433" s="640"/>
      <c r="L433" s="640"/>
      <c r="M433" s="622"/>
      <c r="N433" s="622"/>
      <c r="O433" s="514"/>
      <c r="P433" s="514"/>
      <c r="Q433" s="622"/>
      <c r="R433" s="622"/>
      <c r="S433" s="623"/>
      <c r="T433" s="623"/>
      <c r="U433" s="514"/>
      <c r="V433" s="514"/>
      <c r="W433" s="514"/>
      <c r="X433" s="514"/>
      <c r="Y433" s="514"/>
      <c r="Z433" s="514"/>
      <c r="AA433" s="514"/>
      <c r="AB433" s="624"/>
    </row>
    <row r="434" spans="8:8" ht="16.5" customHeight="1">
      <c r="A434" s="612"/>
      <c r="B434" s="613">
        <v>14.0</v>
      </c>
      <c r="C434" s="539"/>
      <c r="D434" s="614"/>
      <c r="E434" s="630"/>
      <c r="F434" s="630"/>
      <c r="G434" s="631"/>
      <c r="H434" s="631"/>
      <c r="I434" s="630"/>
      <c r="J434" s="630"/>
      <c r="K434" s="642"/>
      <c r="L434" s="642"/>
      <c r="M434" s="630"/>
      <c r="N434" s="630"/>
      <c r="O434" s="631"/>
      <c r="P434" s="631"/>
      <c r="Q434" s="630"/>
      <c r="R434" s="630"/>
      <c r="S434" s="632"/>
      <c r="T434" s="632"/>
      <c r="U434" s="631"/>
      <c r="V434" s="631"/>
      <c r="W434" s="631"/>
      <c r="X434" s="631"/>
      <c r="Y434" s="631"/>
      <c r="Z434" s="631"/>
      <c r="AA434" s="631"/>
      <c r="AB434" s="633"/>
    </row>
    <row r="435" spans="8:8" ht="16.5" customHeight="1">
      <c r="A435" s="612"/>
      <c r="B435" s="615"/>
      <c r="C435" s="506" t="s">
        <v>187</v>
      </c>
      <c r="D435" s="507"/>
      <c r="E435" s="537">
        <f t="shared" si="128" ref="E435:AB435">SUMPRODUCT($D421:$D434,E421:E434)/100000</f>
        <v>0.7537511999999998</v>
      </c>
      <c r="F435" s="537">
        <f t="shared" si="128"/>
        <v>1.609217</v>
      </c>
      <c r="G435" s="537">
        <f t="shared" si="128"/>
        <v>0.0</v>
      </c>
      <c r="H435" s="537">
        <f t="shared" si="128"/>
        <v>0.0</v>
      </c>
      <c r="I435" s="537">
        <f t="shared" si="128"/>
        <v>0.0</v>
      </c>
      <c r="J435" s="537">
        <f t="shared" si="128"/>
        <v>0.0</v>
      </c>
      <c r="K435" s="537">
        <f t="shared" si="128"/>
        <v>0.0</v>
      </c>
      <c r="L435" s="537">
        <f t="shared" si="128"/>
        <v>0.0</v>
      </c>
      <c r="M435" s="537">
        <f t="shared" si="128"/>
        <v>0.0</v>
      </c>
      <c r="N435" s="537">
        <f t="shared" si="128"/>
        <v>0.0</v>
      </c>
      <c r="O435" s="537">
        <f t="shared" si="128"/>
        <v>0.0</v>
      </c>
      <c r="P435" s="537">
        <f t="shared" si="128"/>
        <v>0.0</v>
      </c>
      <c r="Q435" s="537">
        <f t="shared" si="128"/>
        <v>0.0</v>
      </c>
      <c r="R435" s="537">
        <f t="shared" si="128"/>
        <v>0.0</v>
      </c>
      <c r="S435" s="537">
        <f t="shared" si="128"/>
        <v>0.0</v>
      </c>
      <c r="T435" s="537">
        <f t="shared" si="128"/>
        <v>0.0</v>
      </c>
      <c r="U435" s="537">
        <f t="shared" si="128"/>
        <v>0.0</v>
      </c>
      <c r="V435" s="537">
        <f t="shared" si="128"/>
        <v>0.0</v>
      </c>
      <c r="W435" s="537">
        <f t="shared" si="128"/>
        <v>0.0</v>
      </c>
      <c r="X435" s="537">
        <f t="shared" si="128"/>
        <v>0.0</v>
      </c>
      <c r="Y435" s="537">
        <f t="shared" si="128"/>
        <v>0.0</v>
      </c>
      <c r="Z435" s="537">
        <f t="shared" si="128"/>
        <v>0.0</v>
      </c>
      <c r="AA435" s="537">
        <f t="shared" si="128"/>
        <v>0.0</v>
      </c>
      <c r="AB435" s="538">
        <f t="shared" si="128"/>
        <v>0.0</v>
      </c>
    </row>
    <row r="436" spans="8:8" ht="16.5" customHeight="1">
      <c r="A436" s="612"/>
      <c r="B436" s="616"/>
      <c r="C436" s="511"/>
      <c r="D436" s="512"/>
      <c r="E436" s="540"/>
      <c r="F436" s="540"/>
      <c r="G436" s="540"/>
      <c r="H436" s="540"/>
      <c r="I436" s="540"/>
      <c r="J436" s="540"/>
      <c r="K436" s="540"/>
      <c r="L436" s="540"/>
      <c r="M436" s="540"/>
      <c r="N436" s="540"/>
      <c r="O436" s="540"/>
      <c r="P436" s="540"/>
      <c r="Q436" s="541"/>
      <c r="R436" s="541"/>
      <c r="S436" s="540"/>
      <c r="T436" s="540"/>
      <c r="U436" s="540"/>
      <c r="V436" s="540"/>
      <c r="W436" s="540"/>
      <c r="X436" s="540"/>
      <c r="Y436" s="540"/>
      <c r="Z436" s="540"/>
      <c r="AA436" s="540"/>
      <c r="AB436" s="542"/>
    </row>
    <row r="437" spans="8:8" ht="16.5" customHeight="1">
      <c r="A437" s="612"/>
      <c r="B437" s="609" t="s">
        <v>221</v>
      </c>
      <c r="C437" s="517" t="s">
        <v>165</v>
      </c>
      <c r="D437" s="518"/>
      <c r="E437" s="531" t="s">
        <v>214</v>
      </c>
      <c r="F437" s="532" t="s">
        <v>215</v>
      </c>
      <c r="G437" s="532" t="s">
        <v>214</v>
      </c>
      <c r="H437" s="532" t="s">
        <v>215</v>
      </c>
      <c r="I437" s="532" t="s">
        <v>214</v>
      </c>
      <c r="J437" s="532" t="s">
        <v>215</v>
      </c>
      <c r="K437" s="532" t="s">
        <v>214</v>
      </c>
      <c r="L437" s="532" t="s">
        <v>215</v>
      </c>
      <c r="M437" s="532" t="s">
        <v>214</v>
      </c>
      <c r="N437" s="532" t="s">
        <v>215</v>
      </c>
      <c r="O437" s="532" t="s">
        <v>214</v>
      </c>
      <c r="P437" s="532" t="s">
        <v>215</v>
      </c>
      <c r="Q437" s="532" t="s">
        <v>214</v>
      </c>
      <c r="R437" s="532" t="s">
        <v>215</v>
      </c>
      <c r="S437" s="532" t="s">
        <v>214</v>
      </c>
      <c r="T437" s="532" t="s">
        <v>215</v>
      </c>
      <c r="U437" s="532" t="s">
        <v>214</v>
      </c>
      <c r="V437" s="532" t="s">
        <v>215</v>
      </c>
      <c r="W437" s="532" t="s">
        <v>214</v>
      </c>
      <c r="X437" s="532" t="s">
        <v>215</v>
      </c>
      <c r="Y437" s="532" t="s">
        <v>214</v>
      </c>
      <c r="Z437" s="532" t="s">
        <v>215</v>
      </c>
      <c r="AA437" s="532" t="s">
        <v>214</v>
      </c>
      <c r="AB437" s="533" t="s">
        <v>215</v>
      </c>
    </row>
    <row r="438" spans="8:8" ht="16.5" customHeight="1">
      <c r="A438" s="618"/>
      <c r="B438" s="611"/>
      <c r="C438" s="519" t="s">
        <v>222</v>
      </c>
      <c r="D438" s="534"/>
      <c r="E438" s="521">
        <f t="shared" si="129" ref="E438:AB438">SUMPRODUCT($D$268:$D$269:$D$270,E422:E423:E424)/100000</f>
        <v>0.2212141</v>
      </c>
      <c r="F438" s="521">
        <f t="shared" si="129"/>
        <v>0.3461849000000001</v>
      </c>
      <c r="G438" s="521">
        <f t="shared" si="129"/>
        <v>0.0</v>
      </c>
      <c r="H438" s="521">
        <f t="shared" si="129"/>
        <v>0.0</v>
      </c>
      <c r="I438" s="521">
        <f t="shared" si="129"/>
        <v>0.0</v>
      </c>
      <c r="J438" s="521">
        <f t="shared" si="129"/>
        <v>0.0</v>
      </c>
      <c r="K438" s="521">
        <f t="shared" si="129"/>
        <v>0.0</v>
      </c>
      <c r="L438" s="521">
        <f t="shared" si="129"/>
        <v>0.0</v>
      </c>
      <c r="M438" s="521">
        <f t="shared" si="129"/>
        <v>0.0</v>
      </c>
      <c r="N438" s="521">
        <f t="shared" si="129"/>
        <v>0.0</v>
      </c>
      <c r="O438" s="521">
        <f t="shared" si="129"/>
        <v>0.0</v>
      </c>
      <c r="P438" s="521">
        <f t="shared" si="129"/>
        <v>0.0</v>
      </c>
      <c r="Q438" s="521">
        <f t="shared" si="129"/>
        <v>0.0</v>
      </c>
      <c r="R438" s="521">
        <f t="shared" si="129"/>
        <v>0.0</v>
      </c>
      <c r="S438" s="521">
        <f t="shared" si="129"/>
        <v>0.0</v>
      </c>
      <c r="T438" s="521">
        <f t="shared" si="129"/>
        <v>0.0</v>
      </c>
      <c r="U438" s="521">
        <f t="shared" si="129"/>
        <v>0.0</v>
      </c>
      <c r="V438" s="521">
        <f t="shared" si="129"/>
        <v>0.0</v>
      </c>
      <c r="W438" s="521">
        <f t="shared" si="129"/>
        <v>0.0</v>
      </c>
      <c r="X438" s="521">
        <f t="shared" si="129"/>
        <v>0.0</v>
      </c>
      <c r="Y438" s="521">
        <f t="shared" si="129"/>
        <v>0.0</v>
      </c>
      <c r="Z438" s="521">
        <f t="shared" si="129"/>
        <v>0.0</v>
      </c>
      <c r="AA438" s="521">
        <f t="shared" si="129"/>
        <v>0.0</v>
      </c>
      <c r="AB438" s="521">
        <f t="shared" si="129"/>
        <v>0.0</v>
      </c>
    </row>
    <row r="439" spans="8:8" ht="16.5" customHeight="1">
      <c r="A439" s="618"/>
      <c r="B439" s="611"/>
      <c r="C439" s="519" t="s">
        <v>223</v>
      </c>
      <c r="D439" s="522"/>
      <c r="E439" s="523">
        <f t="shared" si="130" ref="E439:AB439">SUMPRODUCT($D$271:$D$272:$D$273:$D$274,E425:E426:E427:E428)/100000</f>
        <v>0.38200459999999997</v>
      </c>
      <c r="F439" s="523">
        <f t="shared" si="130"/>
        <v>0.9574548</v>
      </c>
      <c r="G439" s="523">
        <f t="shared" si="130"/>
        <v>0.0</v>
      </c>
      <c r="H439" s="523">
        <f t="shared" si="130"/>
        <v>0.0</v>
      </c>
      <c r="I439" s="523">
        <f t="shared" si="130"/>
        <v>0.0</v>
      </c>
      <c r="J439" s="523">
        <f t="shared" si="130"/>
        <v>0.0</v>
      </c>
      <c r="K439" s="523">
        <f t="shared" si="130"/>
        <v>0.0</v>
      </c>
      <c r="L439" s="523">
        <f t="shared" si="130"/>
        <v>0.0</v>
      </c>
      <c r="M439" s="523">
        <f t="shared" si="130"/>
        <v>0.0</v>
      </c>
      <c r="N439" s="523">
        <f t="shared" si="130"/>
        <v>0.0</v>
      </c>
      <c r="O439" s="523">
        <f t="shared" si="130"/>
        <v>0.0</v>
      </c>
      <c r="P439" s="523">
        <f t="shared" si="130"/>
        <v>0.0</v>
      </c>
      <c r="Q439" s="523">
        <f t="shared" si="130"/>
        <v>0.0</v>
      </c>
      <c r="R439" s="523">
        <f t="shared" si="130"/>
        <v>0.0</v>
      </c>
      <c r="S439" s="523">
        <f t="shared" si="130"/>
        <v>0.0</v>
      </c>
      <c r="T439" s="523">
        <f t="shared" si="130"/>
        <v>0.0</v>
      </c>
      <c r="U439" s="523">
        <f t="shared" si="130"/>
        <v>0.0</v>
      </c>
      <c r="V439" s="523">
        <f t="shared" si="130"/>
        <v>0.0</v>
      </c>
      <c r="W439" s="523">
        <f t="shared" si="130"/>
        <v>0.0</v>
      </c>
      <c r="X439" s="523">
        <f t="shared" si="130"/>
        <v>0.0</v>
      </c>
      <c r="Y439" s="523">
        <f t="shared" si="130"/>
        <v>0.0</v>
      </c>
      <c r="Z439" s="523">
        <f t="shared" si="130"/>
        <v>0.0</v>
      </c>
      <c r="AA439" s="523">
        <f t="shared" si="130"/>
        <v>0.0</v>
      </c>
      <c r="AB439" s="523">
        <f t="shared" si="130"/>
        <v>0.0</v>
      </c>
    </row>
    <row r="440" spans="8:8" ht="16.5" customHeight="1">
      <c r="A440" s="618"/>
      <c r="B440" s="611"/>
      <c r="C440" s="524" t="s">
        <v>224</v>
      </c>
      <c r="D440" s="522"/>
      <c r="E440" s="523">
        <f t="shared" si="131" ref="E440:AB440">SUMPRODUCT($D$275:$D$276:$D$277,E429:E430:E431)/100000</f>
        <v>0.1125765</v>
      </c>
      <c r="F440" s="523">
        <f t="shared" si="131"/>
        <v>0.22265129999999997</v>
      </c>
      <c r="G440" s="523">
        <f t="shared" si="131"/>
        <v>0.0</v>
      </c>
      <c r="H440" s="523">
        <f t="shared" si="131"/>
        <v>0.0</v>
      </c>
      <c r="I440" s="523">
        <f t="shared" si="131"/>
        <v>0.0</v>
      </c>
      <c r="J440" s="523">
        <f t="shared" si="131"/>
        <v>0.0</v>
      </c>
      <c r="K440" s="523">
        <f t="shared" si="131"/>
        <v>0.0</v>
      </c>
      <c r="L440" s="523">
        <f t="shared" si="131"/>
        <v>0.0</v>
      </c>
      <c r="M440" s="523">
        <f t="shared" si="131"/>
        <v>0.0</v>
      </c>
      <c r="N440" s="523">
        <f t="shared" si="131"/>
        <v>0.0</v>
      </c>
      <c r="O440" s="523">
        <f t="shared" si="131"/>
        <v>0.0</v>
      </c>
      <c r="P440" s="523">
        <f t="shared" si="131"/>
        <v>0.0</v>
      </c>
      <c r="Q440" s="523">
        <f t="shared" si="131"/>
        <v>0.0</v>
      </c>
      <c r="R440" s="523">
        <f t="shared" si="131"/>
        <v>0.0</v>
      </c>
      <c r="S440" s="523">
        <f t="shared" si="131"/>
        <v>0.0</v>
      </c>
      <c r="T440" s="523">
        <f t="shared" si="131"/>
        <v>0.0</v>
      </c>
      <c r="U440" s="523">
        <f t="shared" si="131"/>
        <v>0.0</v>
      </c>
      <c r="V440" s="523">
        <f t="shared" si="131"/>
        <v>0.0</v>
      </c>
      <c r="W440" s="523">
        <f t="shared" si="131"/>
        <v>0.0</v>
      </c>
      <c r="X440" s="523">
        <f t="shared" si="131"/>
        <v>0.0</v>
      </c>
      <c r="Y440" s="523">
        <f t="shared" si="131"/>
        <v>0.0</v>
      </c>
      <c r="Z440" s="523">
        <f t="shared" si="131"/>
        <v>0.0</v>
      </c>
      <c r="AA440" s="523">
        <f t="shared" si="131"/>
        <v>0.0</v>
      </c>
      <c r="AB440" s="523">
        <f t="shared" si="131"/>
        <v>0.0</v>
      </c>
    </row>
    <row r="441" spans="8:8" ht="16.5" customHeight="1">
      <c r="A441" s="618"/>
      <c r="B441" s="611"/>
      <c r="C441" s="519" t="s">
        <v>225</v>
      </c>
      <c r="D441" s="522"/>
      <c r="E441" s="523">
        <f t="shared" si="132" ref="E441:AB441">SUMPRODUCT($D$278:$D$279,E432:E433)/100000</f>
        <v>0.037956</v>
      </c>
      <c r="F441" s="523">
        <f t="shared" si="132"/>
        <v>0.082926</v>
      </c>
      <c r="G441" s="523">
        <f t="shared" si="132"/>
        <v>0.0</v>
      </c>
      <c r="H441" s="523">
        <f t="shared" si="132"/>
        <v>0.0</v>
      </c>
      <c r="I441" s="523">
        <f t="shared" si="132"/>
        <v>0.0</v>
      </c>
      <c r="J441" s="523">
        <f t="shared" si="132"/>
        <v>0.0</v>
      </c>
      <c r="K441" s="523">
        <f t="shared" si="132"/>
        <v>0.0</v>
      </c>
      <c r="L441" s="523">
        <f t="shared" si="132"/>
        <v>0.0</v>
      </c>
      <c r="M441" s="523">
        <f t="shared" si="132"/>
        <v>0.0</v>
      </c>
      <c r="N441" s="523">
        <f t="shared" si="132"/>
        <v>0.0</v>
      </c>
      <c r="O441" s="523">
        <f t="shared" si="132"/>
        <v>0.0</v>
      </c>
      <c r="P441" s="523">
        <f t="shared" si="132"/>
        <v>0.0</v>
      </c>
      <c r="Q441" s="523">
        <f t="shared" si="132"/>
        <v>0.0</v>
      </c>
      <c r="R441" s="523">
        <f t="shared" si="132"/>
        <v>0.0</v>
      </c>
      <c r="S441" s="523">
        <f t="shared" si="132"/>
        <v>0.0</v>
      </c>
      <c r="T441" s="523">
        <f t="shared" si="132"/>
        <v>0.0</v>
      </c>
      <c r="U441" s="523">
        <f t="shared" si="132"/>
        <v>0.0</v>
      </c>
      <c r="V441" s="523">
        <f t="shared" si="132"/>
        <v>0.0</v>
      </c>
      <c r="W441" s="523">
        <f t="shared" si="132"/>
        <v>0.0</v>
      </c>
      <c r="X441" s="523">
        <f t="shared" si="132"/>
        <v>0.0</v>
      </c>
      <c r="Y441" s="523">
        <f t="shared" si="132"/>
        <v>0.0</v>
      </c>
      <c r="Z441" s="523">
        <f t="shared" si="132"/>
        <v>0.0</v>
      </c>
      <c r="AA441" s="523">
        <f t="shared" si="132"/>
        <v>0.0</v>
      </c>
      <c r="AB441" s="523">
        <f t="shared" si="132"/>
        <v>0.0</v>
      </c>
    </row>
    <row r="442" spans="8:8" ht="16.5" customHeight="1">
      <c r="A442" s="635"/>
      <c r="B442" s="613"/>
      <c r="C442" s="525" t="s">
        <v>187</v>
      </c>
      <c r="D442" s="526"/>
      <c r="E442" s="527">
        <f t="shared" si="133" ref="E442:AB442">SUM(E438:E441)</f>
        <v>0.7537512</v>
      </c>
      <c r="F442" s="528">
        <f t="shared" si="133"/>
        <v>1.6092170000000001</v>
      </c>
      <c r="G442" s="528">
        <f t="shared" si="133"/>
        <v>0.0</v>
      </c>
      <c r="H442" s="528">
        <f t="shared" si="133"/>
        <v>0.0</v>
      </c>
      <c r="I442" s="528">
        <f t="shared" si="133"/>
        <v>0.0</v>
      </c>
      <c r="J442" s="528">
        <f t="shared" si="133"/>
        <v>0.0</v>
      </c>
      <c r="K442" s="528">
        <f t="shared" si="133"/>
        <v>0.0</v>
      </c>
      <c r="L442" s="528">
        <f t="shared" si="133"/>
        <v>0.0</v>
      </c>
      <c r="M442" s="528">
        <f t="shared" si="133"/>
        <v>0.0</v>
      </c>
      <c r="N442" s="528">
        <f t="shared" si="133"/>
        <v>0.0</v>
      </c>
      <c r="O442" s="528">
        <f t="shared" si="133"/>
        <v>0.0</v>
      </c>
      <c r="P442" s="528">
        <f t="shared" si="133"/>
        <v>0.0</v>
      </c>
      <c r="Q442" s="528">
        <f t="shared" si="133"/>
        <v>0.0</v>
      </c>
      <c r="R442" s="528">
        <f t="shared" si="133"/>
        <v>0.0</v>
      </c>
      <c r="S442" s="528">
        <f t="shared" si="133"/>
        <v>0.0</v>
      </c>
      <c r="T442" s="528">
        <f t="shared" si="133"/>
        <v>0.0</v>
      </c>
      <c r="U442" s="528">
        <f t="shared" si="133"/>
        <v>0.0</v>
      </c>
      <c r="V442" s="528">
        <f t="shared" si="133"/>
        <v>0.0</v>
      </c>
      <c r="W442" s="528">
        <f t="shared" si="133"/>
        <v>0.0</v>
      </c>
      <c r="X442" s="528">
        <f t="shared" si="133"/>
        <v>0.0</v>
      </c>
      <c r="Y442" s="528">
        <f t="shared" si="133"/>
        <v>0.0</v>
      </c>
      <c r="Z442" s="528">
        <f t="shared" si="133"/>
        <v>0.0</v>
      </c>
      <c r="AA442" s="528">
        <f t="shared" si="133"/>
        <v>0.0</v>
      </c>
      <c r="AB442" s="529">
        <f t="shared" si="133"/>
        <v>0.0</v>
      </c>
    </row>
    <row r="443" spans="8:8" ht="16.5" customHeight="1">
      <c r="A443" s="558" t="s">
        <v>321</v>
      </c>
      <c r="B443" s="496">
        <v>1.0</v>
      </c>
      <c r="C443" s="497" t="s">
        <v>217</v>
      </c>
      <c r="D443" s="280">
        <v>92.9</v>
      </c>
      <c r="E443" s="622">
        <v>0.0</v>
      </c>
      <c r="F443" s="622">
        <v>6.0</v>
      </c>
      <c r="G443" s="622"/>
      <c r="H443" s="622"/>
      <c r="I443" s="622"/>
      <c r="J443" s="622"/>
      <c r="K443" s="640"/>
      <c r="L443" s="640"/>
      <c r="M443" s="622"/>
      <c r="N443" s="622"/>
      <c r="O443" s="514"/>
      <c r="P443" s="514"/>
      <c r="Q443" s="622"/>
      <c r="R443" s="622"/>
      <c r="S443" s="623"/>
      <c r="T443" s="623"/>
      <c r="U443" s="514"/>
      <c r="V443" s="514"/>
      <c r="W443" s="514"/>
      <c r="X443" s="514"/>
      <c r="Y443" s="514"/>
      <c r="Z443" s="514"/>
      <c r="AA443" s="514"/>
      <c r="AB443" s="624"/>
    </row>
    <row r="444" spans="8:8" ht="16.5" customHeight="1">
      <c r="A444" s="626"/>
      <c r="B444" s="611">
        <v>2.0</v>
      </c>
      <c r="C444" s="500" t="s">
        <v>218</v>
      </c>
      <c r="D444" s="289">
        <v>154.38</v>
      </c>
      <c r="E444" s="622"/>
      <c r="F444" s="622"/>
      <c r="G444" s="514"/>
      <c r="H444" s="514"/>
      <c r="I444" s="622"/>
      <c r="J444" s="622"/>
      <c r="K444" s="640"/>
      <c r="L444" s="640"/>
      <c r="M444" s="622"/>
      <c r="N444" s="622"/>
      <c r="O444" s="514"/>
      <c r="P444" s="514"/>
      <c r="Q444" s="622"/>
      <c r="R444" s="622"/>
      <c r="S444" s="623"/>
      <c r="T444" s="623"/>
      <c r="U444" s="514"/>
      <c r="V444" s="514"/>
      <c r="W444" s="514"/>
      <c r="X444" s="514"/>
      <c r="Y444" s="514"/>
      <c r="Z444" s="514"/>
      <c r="AA444" s="514"/>
      <c r="AB444" s="624"/>
    </row>
    <row r="445" spans="8:8" ht="16.5" customHeight="1">
      <c r="A445" s="638" t="s">
        <v>110</v>
      </c>
      <c r="B445" s="611">
        <v>3.0</v>
      </c>
      <c r="C445" s="500" t="s">
        <v>178</v>
      </c>
      <c r="D445" s="289">
        <v>283.73</v>
      </c>
      <c r="E445" s="622"/>
      <c r="F445" s="622"/>
      <c r="G445" s="622"/>
      <c r="H445" s="622"/>
      <c r="I445" s="622"/>
      <c r="J445" s="622"/>
      <c r="K445" s="640"/>
      <c r="L445" s="640"/>
      <c r="M445" s="622"/>
      <c r="N445" s="622"/>
      <c r="O445" s="514"/>
      <c r="P445" s="514"/>
      <c r="Q445" s="622"/>
      <c r="R445" s="622"/>
      <c r="S445" s="623"/>
      <c r="T445" s="623"/>
      <c r="U445" s="514"/>
      <c r="V445" s="514"/>
      <c r="W445" s="514"/>
      <c r="X445" s="514"/>
      <c r="Y445" s="514"/>
      <c r="Z445" s="514"/>
      <c r="AA445" s="514"/>
      <c r="AB445" s="624"/>
    </row>
    <row r="446" spans="8:8" ht="16.5" customHeight="1">
      <c r="A446" s="612"/>
      <c r="B446" s="611">
        <v>4.0</v>
      </c>
      <c r="C446" s="500" t="s">
        <v>179</v>
      </c>
      <c r="D446" s="289">
        <v>344.75</v>
      </c>
      <c r="E446" s="622">
        <v>1.0</v>
      </c>
      <c r="F446" s="622">
        <v>3.0</v>
      </c>
      <c r="G446" s="622"/>
      <c r="H446" s="622"/>
      <c r="I446" s="622"/>
      <c r="J446" s="622"/>
      <c r="K446" s="640"/>
      <c r="L446" s="640"/>
      <c r="M446" s="622"/>
      <c r="N446" s="622"/>
      <c r="O446" s="514"/>
      <c r="P446" s="514"/>
      <c r="Q446" s="622"/>
      <c r="R446" s="622"/>
      <c r="S446" s="623"/>
      <c r="T446" s="623"/>
      <c r="U446" s="514"/>
      <c r="V446" s="514"/>
      <c r="W446" s="514"/>
      <c r="X446" s="514"/>
      <c r="Y446" s="514"/>
      <c r="Z446" s="514"/>
      <c r="AA446" s="514"/>
      <c r="AB446" s="624"/>
    </row>
    <row r="447" spans="8:8" ht="16.5" customHeight="1">
      <c r="A447" s="612"/>
      <c r="B447" s="611">
        <v>5.0</v>
      </c>
      <c r="C447" s="500" t="s">
        <v>175</v>
      </c>
      <c r="D447" s="289">
        <v>208.06</v>
      </c>
      <c r="E447" s="622">
        <v>10.0</v>
      </c>
      <c r="F447" s="622">
        <v>19.0</v>
      </c>
      <c r="G447" s="622"/>
      <c r="H447" s="622"/>
      <c r="I447" s="622"/>
      <c r="J447" s="622"/>
      <c r="K447" s="640"/>
      <c r="L447" s="640"/>
      <c r="M447" s="622"/>
      <c r="N447" s="622"/>
      <c r="O447" s="514"/>
      <c r="P447" s="514"/>
      <c r="Q447" s="622"/>
      <c r="R447" s="622"/>
      <c r="S447" s="623"/>
      <c r="T447" s="623"/>
      <c r="U447" s="514"/>
      <c r="V447" s="514"/>
      <c r="W447" s="514"/>
      <c r="X447" s="514"/>
      <c r="Y447" s="514"/>
      <c r="Z447" s="514"/>
      <c r="AA447" s="514"/>
      <c r="AB447" s="624"/>
    </row>
    <row r="448" spans="8:8" ht="16.5" customHeight="1">
      <c r="A448" s="612"/>
      <c r="B448" s="611">
        <v>6.0</v>
      </c>
      <c r="C448" s="500" t="s">
        <v>176</v>
      </c>
      <c r="D448" s="289">
        <v>399.65</v>
      </c>
      <c r="E448" s="622">
        <v>6.0</v>
      </c>
      <c r="F448" s="622">
        <v>11.0</v>
      </c>
      <c r="G448" s="622"/>
      <c r="H448" s="622"/>
      <c r="I448" s="622"/>
      <c r="J448" s="622"/>
      <c r="K448" s="640"/>
      <c r="L448" s="640"/>
      <c r="M448" s="622"/>
      <c r="N448" s="622"/>
      <c r="O448" s="514"/>
      <c r="P448" s="514"/>
      <c r="Q448" s="622"/>
      <c r="R448" s="622"/>
      <c r="S448" s="623"/>
      <c r="T448" s="623"/>
      <c r="U448" s="514"/>
      <c r="V448" s="514"/>
      <c r="W448" s="514"/>
      <c r="X448" s="514"/>
      <c r="Y448" s="514"/>
      <c r="Z448" s="514"/>
      <c r="AA448" s="514"/>
      <c r="AB448" s="624"/>
    </row>
    <row r="449" spans="8:8" ht="16.5" customHeight="1">
      <c r="A449" s="612"/>
      <c r="B449" s="611">
        <v>7.0</v>
      </c>
      <c r="C449" s="500" t="s">
        <v>174</v>
      </c>
      <c r="D449" s="289">
        <v>228.82</v>
      </c>
      <c r="E449" s="622">
        <v>30.0</v>
      </c>
      <c r="F449" s="622">
        <v>35.0</v>
      </c>
      <c r="G449" s="622"/>
      <c r="H449" s="622"/>
      <c r="I449" s="622"/>
      <c r="J449" s="622"/>
      <c r="K449" s="640"/>
      <c r="L449" s="640"/>
      <c r="M449" s="622"/>
      <c r="N449" s="622"/>
      <c r="O449" s="514"/>
      <c r="P449" s="514"/>
      <c r="Q449" s="622"/>
      <c r="R449" s="622"/>
      <c r="S449" s="623"/>
      <c r="T449" s="623"/>
      <c r="U449" s="514"/>
      <c r="V449" s="514"/>
      <c r="W449" s="514"/>
      <c r="X449" s="514"/>
      <c r="Y449" s="514"/>
      <c r="Z449" s="514"/>
      <c r="AA449" s="514"/>
      <c r="AB449" s="624"/>
    </row>
    <row r="450" spans="8:8" ht="16.5" customHeight="1">
      <c r="A450" s="612"/>
      <c r="B450" s="611">
        <v>8.0</v>
      </c>
      <c r="C450" s="500" t="s">
        <v>177</v>
      </c>
      <c r="D450" s="289">
        <v>402.71</v>
      </c>
      <c r="E450" s="622"/>
      <c r="F450" s="622"/>
      <c r="G450" s="622"/>
      <c r="H450" s="622"/>
      <c r="I450" s="622"/>
      <c r="J450" s="622"/>
      <c r="K450" s="640"/>
      <c r="L450" s="640"/>
      <c r="M450" s="622"/>
      <c r="N450" s="622"/>
      <c r="O450" s="514"/>
      <c r="P450" s="514"/>
      <c r="Q450" s="622"/>
      <c r="R450" s="622"/>
      <c r="S450" s="623"/>
      <c r="T450" s="623"/>
      <c r="U450" s="514"/>
      <c r="V450" s="514"/>
      <c r="W450" s="514"/>
      <c r="X450" s="514"/>
      <c r="Y450" s="514"/>
      <c r="Z450" s="514"/>
      <c r="AA450" s="514"/>
      <c r="AB450" s="624"/>
    </row>
    <row r="451" spans="8:8" ht="16.5" customHeight="1">
      <c r="A451" s="612"/>
      <c r="B451" s="611">
        <v>9.0</v>
      </c>
      <c r="C451" s="500" t="s">
        <v>172</v>
      </c>
      <c r="D451" s="289">
        <v>250.17</v>
      </c>
      <c r="E451" s="622">
        <v>2.0</v>
      </c>
      <c r="F451" s="622">
        <v>7.0</v>
      </c>
      <c r="G451" s="622"/>
      <c r="H451" s="622"/>
      <c r="I451" s="622"/>
      <c r="J451" s="622"/>
      <c r="K451" s="640"/>
      <c r="L451" s="640"/>
      <c r="M451" s="622"/>
      <c r="N451" s="622"/>
      <c r="O451" s="514"/>
      <c r="P451" s="514"/>
      <c r="Q451" s="622"/>
      <c r="R451" s="622"/>
      <c r="S451" s="623"/>
      <c r="T451" s="623"/>
      <c r="U451" s="514"/>
      <c r="V451" s="514"/>
      <c r="W451" s="514"/>
      <c r="X451" s="514"/>
      <c r="Y451" s="514"/>
      <c r="Z451" s="514"/>
      <c r="AA451" s="514"/>
      <c r="AB451" s="624"/>
    </row>
    <row r="452" spans="8:8" ht="16.5" customHeight="1">
      <c r="A452" s="612"/>
      <c r="B452" s="611">
        <v>10.0</v>
      </c>
      <c r="C452" s="500" t="s">
        <v>173</v>
      </c>
      <c r="D452" s="289">
        <v>250.17</v>
      </c>
      <c r="E452" s="622">
        <v>3.0</v>
      </c>
      <c r="F452" s="622">
        <v>13.0</v>
      </c>
      <c r="G452" s="622"/>
      <c r="H452" s="622"/>
      <c r="I452" s="622"/>
      <c r="J452" s="622"/>
      <c r="K452" s="640"/>
      <c r="L452" s="640"/>
      <c r="M452" s="622"/>
      <c r="N452" s="627"/>
      <c r="O452" s="514"/>
      <c r="P452" s="514"/>
      <c r="Q452" s="622"/>
      <c r="R452" s="627"/>
      <c r="S452" s="623"/>
      <c r="T452" s="628"/>
      <c r="U452" s="514"/>
      <c r="V452" s="514"/>
      <c r="W452" s="514"/>
      <c r="X452" s="514"/>
      <c r="Y452" s="514"/>
      <c r="Z452" s="514"/>
      <c r="AA452" s="514"/>
      <c r="AB452" s="624"/>
    </row>
    <row r="453" spans="8:8" ht="16.5" customHeight="1">
      <c r="A453" s="612"/>
      <c r="B453" s="611">
        <v>11.0</v>
      </c>
      <c r="C453" s="500" t="s">
        <v>219</v>
      </c>
      <c r="D453" s="289">
        <v>228.82</v>
      </c>
      <c r="E453" s="622"/>
      <c r="F453" s="622"/>
      <c r="G453" s="622"/>
      <c r="H453" s="622"/>
      <c r="I453" s="622"/>
      <c r="J453" s="622"/>
      <c r="K453" s="640"/>
      <c r="L453" s="640"/>
      <c r="M453" s="622"/>
      <c r="N453" s="622"/>
      <c r="O453" s="514"/>
      <c r="P453" s="514"/>
      <c r="Q453" s="622"/>
      <c r="R453" s="622"/>
      <c r="S453" s="623"/>
      <c r="T453" s="623"/>
      <c r="U453" s="514"/>
      <c r="V453" s="514"/>
      <c r="W453" s="514"/>
      <c r="X453" s="514"/>
      <c r="Y453" s="514"/>
      <c r="Z453" s="514"/>
      <c r="AA453" s="514"/>
      <c r="AB453" s="624"/>
    </row>
    <row r="454" spans="8:8" ht="16.5" customHeight="1">
      <c r="A454" s="612"/>
      <c r="B454" s="611">
        <v>12.0</v>
      </c>
      <c r="C454" s="500" t="s">
        <v>181</v>
      </c>
      <c r="D454" s="289">
        <v>56.38</v>
      </c>
      <c r="E454" s="622">
        <v>0.0</v>
      </c>
      <c r="F454" s="622">
        <v>1.0</v>
      </c>
      <c r="G454" s="622"/>
      <c r="H454" s="622"/>
      <c r="I454" s="622"/>
      <c r="J454" s="622"/>
      <c r="K454" s="640"/>
      <c r="L454" s="640"/>
      <c r="M454" s="622"/>
      <c r="N454" s="622"/>
      <c r="O454" s="514"/>
      <c r="P454" s="514"/>
      <c r="Q454" s="622"/>
      <c r="R454" s="622"/>
      <c r="S454" s="623"/>
      <c r="T454" s="623"/>
      <c r="U454" s="514"/>
      <c r="V454" s="514"/>
      <c r="W454" s="514"/>
      <c r="X454" s="514"/>
      <c r="Y454" s="514"/>
      <c r="Z454" s="514"/>
      <c r="AA454" s="514"/>
      <c r="AB454" s="624"/>
    </row>
    <row r="455" spans="8:8" ht="16.5" customHeight="1">
      <c r="A455" s="612"/>
      <c r="B455" s="611">
        <v>13.0</v>
      </c>
      <c r="C455" s="500" t="s">
        <v>220</v>
      </c>
      <c r="D455" s="289">
        <v>70.14</v>
      </c>
      <c r="E455" s="622">
        <v>33.0</v>
      </c>
      <c r="F455" s="622">
        <v>41.0</v>
      </c>
      <c r="G455" s="622"/>
      <c r="H455" s="622"/>
      <c r="I455" s="622"/>
      <c r="J455" s="622"/>
      <c r="K455" s="640"/>
      <c r="L455" s="640"/>
      <c r="M455" s="622"/>
      <c r="N455" s="622"/>
      <c r="O455" s="514"/>
      <c r="P455" s="514"/>
      <c r="Q455" s="622"/>
      <c r="R455" s="622"/>
      <c r="S455" s="623"/>
      <c r="T455" s="623"/>
      <c r="U455" s="514"/>
      <c r="V455" s="514"/>
      <c r="W455" s="514"/>
      <c r="X455" s="514"/>
      <c r="Y455" s="514"/>
      <c r="Z455" s="514"/>
      <c r="AA455" s="514"/>
      <c r="AB455" s="624"/>
    </row>
    <row r="456" spans="8:8" ht="16.5" customHeight="1">
      <c r="A456" s="612"/>
      <c r="B456" s="613">
        <v>14.0</v>
      </c>
      <c r="C456" s="539"/>
      <c r="D456" s="614"/>
      <c r="E456" s="630"/>
      <c r="F456" s="630"/>
      <c r="G456" s="631"/>
      <c r="H456" s="631"/>
      <c r="I456" s="630"/>
      <c r="J456" s="630"/>
      <c r="K456" s="642"/>
      <c r="L456" s="642"/>
      <c r="M456" s="630"/>
      <c r="N456" s="630"/>
      <c r="O456" s="631"/>
      <c r="P456" s="631"/>
      <c r="Q456" s="630"/>
      <c r="R456" s="630"/>
      <c r="S456" s="632"/>
      <c r="T456" s="632"/>
      <c r="U456" s="631"/>
      <c r="V456" s="631"/>
      <c r="W456" s="631"/>
      <c r="X456" s="631"/>
      <c r="Y456" s="631"/>
      <c r="Z456" s="631"/>
      <c r="AA456" s="631"/>
      <c r="AB456" s="633"/>
    </row>
    <row r="457" spans="8:8" ht="16.5" customHeight="1">
      <c r="A457" s="612"/>
      <c r="B457" s="615"/>
      <c r="C457" s="506" t="s">
        <v>187</v>
      </c>
      <c r="D457" s="507"/>
      <c r="E457" s="537">
        <f t="shared" si="134" ref="E457:AB457">SUMPRODUCT($D443:$D456,E443:E456)/100000</f>
        <v>0.1525332</v>
      </c>
      <c r="F457" s="537">
        <f t="shared" si="134"/>
        <v>0.2588516</v>
      </c>
      <c r="G457" s="537">
        <f t="shared" si="134"/>
        <v>0.0</v>
      </c>
      <c r="H457" s="537">
        <f t="shared" si="134"/>
        <v>0.0</v>
      </c>
      <c r="I457" s="537">
        <f t="shared" si="134"/>
        <v>0.0</v>
      </c>
      <c r="J457" s="537">
        <f t="shared" si="134"/>
        <v>0.0</v>
      </c>
      <c r="K457" s="537">
        <f t="shared" si="134"/>
        <v>0.0</v>
      </c>
      <c r="L457" s="537">
        <f t="shared" si="134"/>
        <v>0.0</v>
      </c>
      <c r="M457" s="537">
        <f t="shared" si="134"/>
        <v>0.0</v>
      </c>
      <c r="N457" s="537">
        <f t="shared" si="134"/>
        <v>0.0</v>
      </c>
      <c r="O457" s="537">
        <f t="shared" si="134"/>
        <v>0.0</v>
      </c>
      <c r="P457" s="537">
        <f t="shared" si="134"/>
        <v>0.0</v>
      </c>
      <c r="Q457" s="537">
        <f t="shared" si="134"/>
        <v>0.0</v>
      </c>
      <c r="R457" s="537">
        <f t="shared" si="134"/>
        <v>0.0</v>
      </c>
      <c r="S457" s="537">
        <f t="shared" si="134"/>
        <v>0.0</v>
      </c>
      <c r="T457" s="537">
        <f t="shared" si="134"/>
        <v>0.0</v>
      </c>
      <c r="U457" s="537">
        <f t="shared" si="134"/>
        <v>0.0</v>
      </c>
      <c r="V457" s="537">
        <f t="shared" si="134"/>
        <v>0.0</v>
      </c>
      <c r="W457" s="537">
        <f t="shared" si="134"/>
        <v>0.0</v>
      </c>
      <c r="X457" s="537">
        <f t="shared" si="134"/>
        <v>0.0</v>
      </c>
      <c r="Y457" s="537">
        <f t="shared" si="134"/>
        <v>0.0</v>
      </c>
      <c r="Z457" s="537">
        <f t="shared" si="134"/>
        <v>0.0</v>
      </c>
      <c r="AA457" s="537">
        <f t="shared" si="134"/>
        <v>0.0</v>
      </c>
      <c r="AB457" s="538">
        <f t="shared" si="134"/>
        <v>0.0</v>
      </c>
    </row>
    <row r="458" spans="8:8" ht="16.5" customHeight="1">
      <c r="A458" s="612"/>
      <c r="B458" s="616"/>
      <c r="C458" s="511"/>
      <c r="D458" s="512"/>
      <c r="E458" s="540"/>
      <c r="F458" s="540"/>
      <c r="G458" s="540"/>
      <c r="H458" s="540"/>
      <c r="I458" s="540"/>
      <c r="J458" s="540"/>
      <c r="K458" s="540"/>
      <c r="L458" s="540"/>
      <c r="M458" s="540"/>
      <c r="N458" s="540"/>
      <c r="O458" s="540"/>
      <c r="P458" s="540"/>
      <c r="Q458" s="541"/>
      <c r="R458" s="541"/>
      <c r="S458" s="540"/>
      <c r="T458" s="540"/>
      <c r="U458" s="540"/>
      <c r="V458" s="540"/>
      <c r="W458" s="540"/>
      <c r="X458" s="540"/>
      <c r="Y458" s="540"/>
      <c r="Z458" s="540"/>
      <c r="AA458" s="540"/>
      <c r="AB458" s="542"/>
    </row>
    <row r="459" spans="8:8" ht="16.5" customHeight="1">
      <c r="A459" s="612"/>
      <c r="B459" s="609" t="s">
        <v>221</v>
      </c>
      <c r="C459" s="517" t="s">
        <v>165</v>
      </c>
      <c r="D459" s="518"/>
      <c r="E459" s="531" t="s">
        <v>214</v>
      </c>
      <c r="F459" s="532" t="s">
        <v>215</v>
      </c>
      <c r="G459" s="532" t="s">
        <v>214</v>
      </c>
      <c r="H459" s="532" t="s">
        <v>215</v>
      </c>
      <c r="I459" s="532" t="s">
        <v>214</v>
      </c>
      <c r="J459" s="532" t="s">
        <v>215</v>
      </c>
      <c r="K459" s="532" t="s">
        <v>214</v>
      </c>
      <c r="L459" s="532" t="s">
        <v>215</v>
      </c>
      <c r="M459" s="532" t="s">
        <v>214</v>
      </c>
      <c r="N459" s="532" t="s">
        <v>215</v>
      </c>
      <c r="O459" s="532" t="s">
        <v>214</v>
      </c>
      <c r="P459" s="532" t="s">
        <v>215</v>
      </c>
      <c r="Q459" s="532" t="s">
        <v>214</v>
      </c>
      <c r="R459" s="532" t="s">
        <v>215</v>
      </c>
      <c r="S459" s="532" t="s">
        <v>214</v>
      </c>
      <c r="T459" s="532" t="s">
        <v>215</v>
      </c>
      <c r="U459" s="532" t="s">
        <v>214</v>
      </c>
      <c r="V459" s="532" t="s">
        <v>215</v>
      </c>
      <c r="W459" s="532" t="s">
        <v>214</v>
      </c>
      <c r="X459" s="532" t="s">
        <v>215</v>
      </c>
      <c r="Y459" s="532" t="s">
        <v>214</v>
      </c>
      <c r="Z459" s="532" t="s">
        <v>215</v>
      </c>
      <c r="AA459" s="532" t="s">
        <v>214</v>
      </c>
      <c r="AB459" s="533" t="s">
        <v>215</v>
      </c>
    </row>
    <row r="460" spans="8:8" ht="16.5" customHeight="1">
      <c r="A460" s="618"/>
      <c r="B460" s="611"/>
      <c r="C460" s="519" t="s">
        <v>222</v>
      </c>
      <c r="D460" s="534"/>
      <c r="E460" s="521">
        <f t="shared" si="135" ref="E460:AB460">SUMPRODUCT($D$268:$D$269:$D$270,E444:E445:E446)/100000</f>
        <v>0.0034475</v>
      </c>
      <c r="F460" s="521">
        <f t="shared" si="135"/>
        <v>0.0103425</v>
      </c>
      <c r="G460" s="521">
        <f t="shared" si="135"/>
        <v>0.0</v>
      </c>
      <c r="H460" s="521">
        <f t="shared" si="135"/>
        <v>0.0</v>
      </c>
      <c r="I460" s="521">
        <f t="shared" si="135"/>
        <v>0.0</v>
      </c>
      <c r="J460" s="521">
        <f t="shared" si="135"/>
        <v>0.0</v>
      </c>
      <c r="K460" s="521">
        <f t="shared" si="135"/>
        <v>0.0</v>
      </c>
      <c r="L460" s="521">
        <f t="shared" si="135"/>
        <v>0.0</v>
      </c>
      <c r="M460" s="521">
        <f t="shared" si="135"/>
        <v>0.0</v>
      </c>
      <c r="N460" s="521">
        <f t="shared" si="135"/>
        <v>0.0</v>
      </c>
      <c r="O460" s="521">
        <f t="shared" si="135"/>
        <v>0.0</v>
      </c>
      <c r="P460" s="521">
        <f t="shared" si="135"/>
        <v>0.0</v>
      </c>
      <c r="Q460" s="521">
        <f t="shared" si="135"/>
        <v>0.0</v>
      </c>
      <c r="R460" s="521">
        <f t="shared" si="135"/>
        <v>0.0</v>
      </c>
      <c r="S460" s="521">
        <f t="shared" si="135"/>
        <v>0.0</v>
      </c>
      <c r="T460" s="521">
        <f t="shared" si="135"/>
        <v>0.0</v>
      </c>
      <c r="U460" s="521">
        <f t="shared" si="135"/>
        <v>0.0</v>
      </c>
      <c r="V460" s="521">
        <f t="shared" si="135"/>
        <v>0.0</v>
      </c>
      <c r="W460" s="521">
        <f t="shared" si="135"/>
        <v>0.0</v>
      </c>
      <c r="X460" s="521">
        <f t="shared" si="135"/>
        <v>0.0</v>
      </c>
      <c r="Y460" s="521">
        <f t="shared" si="135"/>
        <v>0.0</v>
      </c>
      <c r="Z460" s="521">
        <f t="shared" si="135"/>
        <v>0.0</v>
      </c>
      <c r="AA460" s="521">
        <f t="shared" si="135"/>
        <v>0.0</v>
      </c>
      <c r="AB460" s="521">
        <f t="shared" si="135"/>
        <v>0.0</v>
      </c>
    </row>
    <row r="461" spans="8:8" ht="16.5" customHeight="1">
      <c r="A461" s="618"/>
      <c r="B461" s="611"/>
      <c r="C461" s="519" t="s">
        <v>223</v>
      </c>
      <c r="D461" s="522"/>
      <c r="E461" s="523">
        <f t="shared" si="136" ref="E461:AB461">SUMPRODUCT($D$271:$D$272:$D$273:$D$274,E447:E448:E449:E450)/100000</f>
        <v>0.11343099999999999</v>
      </c>
      <c r="F461" s="523">
        <f t="shared" si="136"/>
        <v>0.16357989999999997</v>
      </c>
      <c r="G461" s="523">
        <f t="shared" si="136"/>
        <v>0.0</v>
      </c>
      <c r="H461" s="523">
        <f t="shared" si="136"/>
        <v>0.0</v>
      </c>
      <c r="I461" s="523">
        <f t="shared" si="136"/>
        <v>0.0</v>
      </c>
      <c r="J461" s="523">
        <f t="shared" si="136"/>
        <v>0.0</v>
      </c>
      <c r="K461" s="523">
        <f t="shared" si="136"/>
        <v>0.0</v>
      </c>
      <c r="L461" s="523">
        <f t="shared" si="136"/>
        <v>0.0</v>
      </c>
      <c r="M461" s="523">
        <f t="shared" si="136"/>
        <v>0.0</v>
      </c>
      <c r="N461" s="523">
        <f t="shared" si="136"/>
        <v>0.0</v>
      </c>
      <c r="O461" s="523">
        <f t="shared" si="136"/>
        <v>0.0</v>
      </c>
      <c r="P461" s="523">
        <f t="shared" si="136"/>
        <v>0.0</v>
      </c>
      <c r="Q461" s="523">
        <f t="shared" si="136"/>
        <v>0.0</v>
      </c>
      <c r="R461" s="523">
        <f t="shared" si="136"/>
        <v>0.0</v>
      </c>
      <c r="S461" s="523">
        <f t="shared" si="136"/>
        <v>0.0</v>
      </c>
      <c r="T461" s="523">
        <f t="shared" si="136"/>
        <v>0.0</v>
      </c>
      <c r="U461" s="523">
        <f t="shared" si="136"/>
        <v>0.0</v>
      </c>
      <c r="V461" s="523">
        <f t="shared" si="136"/>
        <v>0.0</v>
      </c>
      <c r="W461" s="523">
        <f t="shared" si="136"/>
        <v>0.0</v>
      </c>
      <c r="X461" s="523">
        <f t="shared" si="136"/>
        <v>0.0</v>
      </c>
      <c r="Y461" s="523">
        <f t="shared" si="136"/>
        <v>0.0</v>
      </c>
      <c r="Z461" s="523">
        <f t="shared" si="136"/>
        <v>0.0</v>
      </c>
      <c r="AA461" s="523">
        <f t="shared" si="136"/>
        <v>0.0</v>
      </c>
      <c r="AB461" s="523">
        <f t="shared" si="136"/>
        <v>0.0</v>
      </c>
    </row>
    <row r="462" spans="8:8" ht="16.5" customHeight="1">
      <c r="A462" s="618"/>
      <c r="B462" s="611"/>
      <c r="C462" s="524" t="s">
        <v>224</v>
      </c>
      <c r="D462" s="522"/>
      <c r="E462" s="523">
        <f t="shared" si="137" ref="E462:AB462">SUMPRODUCT($D$275:$D$276:$D$277,E451:E452:E453)/100000</f>
        <v>0.012508499999999999</v>
      </c>
      <c r="F462" s="523">
        <f t="shared" si="137"/>
        <v>0.050033999999999995</v>
      </c>
      <c r="G462" s="523">
        <f t="shared" si="137"/>
        <v>0.0</v>
      </c>
      <c r="H462" s="523">
        <f t="shared" si="137"/>
        <v>0.0</v>
      </c>
      <c r="I462" s="523">
        <f t="shared" si="137"/>
        <v>0.0</v>
      </c>
      <c r="J462" s="523">
        <f t="shared" si="137"/>
        <v>0.0</v>
      </c>
      <c r="K462" s="523">
        <f t="shared" si="137"/>
        <v>0.0</v>
      </c>
      <c r="L462" s="523">
        <f t="shared" si="137"/>
        <v>0.0</v>
      </c>
      <c r="M462" s="523">
        <f t="shared" si="137"/>
        <v>0.0</v>
      </c>
      <c r="N462" s="523">
        <f t="shared" si="137"/>
        <v>0.0</v>
      </c>
      <c r="O462" s="523">
        <f t="shared" si="137"/>
        <v>0.0</v>
      </c>
      <c r="P462" s="523">
        <f t="shared" si="137"/>
        <v>0.0</v>
      </c>
      <c r="Q462" s="523">
        <f t="shared" si="137"/>
        <v>0.0</v>
      </c>
      <c r="R462" s="523">
        <f t="shared" si="137"/>
        <v>0.0</v>
      </c>
      <c r="S462" s="523">
        <f t="shared" si="137"/>
        <v>0.0</v>
      </c>
      <c r="T462" s="523">
        <f t="shared" si="137"/>
        <v>0.0</v>
      </c>
      <c r="U462" s="523">
        <f t="shared" si="137"/>
        <v>0.0</v>
      </c>
      <c r="V462" s="523">
        <f t="shared" si="137"/>
        <v>0.0</v>
      </c>
      <c r="W462" s="523">
        <f t="shared" si="137"/>
        <v>0.0</v>
      </c>
      <c r="X462" s="523">
        <f t="shared" si="137"/>
        <v>0.0</v>
      </c>
      <c r="Y462" s="523">
        <f t="shared" si="137"/>
        <v>0.0</v>
      </c>
      <c r="Z462" s="523">
        <f t="shared" si="137"/>
        <v>0.0</v>
      </c>
      <c r="AA462" s="523">
        <f t="shared" si="137"/>
        <v>0.0</v>
      </c>
      <c r="AB462" s="523">
        <f t="shared" si="137"/>
        <v>0.0</v>
      </c>
    </row>
    <row r="463" spans="8:8" ht="16.5" customHeight="1">
      <c r="A463" s="618"/>
      <c r="B463" s="611"/>
      <c r="C463" s="519" t="s">
        <v>225</v>
      </c>
      <c r="D463" s="522"/>
      <c r="E463" s="523">
        <f t="shared" si="138" ref="E463:AB463">SUMPRODUCT($D$278:$D$279,E454:E455)/100000</f>
        <v>0.0231462</v>
      </c>
      <c r="F463" s="523">
        <f t="shared" si="138"/>
        <v>0.029321200000000002</v>
      </c>
      <c r="G463" s="523">
        <f t="shared" si="138"/>
        <v>0.0</v>
      </c>
      <c r="H463" s="523">
        <f t="shared" si="138"/>
        <v>0.0</v>
      </c>
      <c r="I463" s="523">
        <f t="shared" si="138"/>
        <v>0.0</v>
      </c>
      <c r="J463" s="523">
        <f t="shared" si="138"/>
        <v>0.0</v>
      </c>
      <c r="K463" s="523">
        <f t="shared" si="138"/>
        <v>0.0</v>
      </c>
      <c r="L463" s="523">
        <f t="shared" si="138"/>
        <v>0.0</v>
      </c>
      <c r="M463" s="523">
        <f t="shared" si="138"/>
        <v>0.0</v>
      </c>
      <c r="N463" s="523">
        <f t="shared" si="138"/>
        <v>0.0</v>
      </c>
      <c r="O463" s="523">
        <f t="shared" si="138"/>
        <v>0.0</v>
      </c>
      <c r="P463" s="523">
        <f t="shared" si="138"/>
        <v>0.0</v>
      </c>
      <c r="Q463" s="523">
        <f t="shared" si="138"/>
        <v>0.0</v>
      </c>
      <c r="R463" s="523">
        <f t="shared" si="138"/>
        <v>0.0</v>
      </c>
      <c r="S463" s="523">
        <f t="shared" si="138"/>
        <v>0.0</v>
      </c>
      <c r="T463" s="523">
        <f t="shared" si="138"/>
        <v>0.0</v>
      </c>
      <c r="U463" s="523">
        <f t="shared" si="138"/>
        <v>0.0</v>
      </c>
      <c r="V463" s="523">
        <f t="shared" si="138"/>
        <v>0.0</v>
      </c>
      <c r="W463" s="523">
        <f t="shared" si="138"/>
        <v>0.0</v>
      </c>
      <c r="X463" s="523">
        <f t="shared" si="138"/>
        <v>0.0</v>
      </c>
      <c r="Y463" s="523">
        <f t="shared" si="138"/>
        <v>0.0</v>
      </c>
      <c r="Z463" s="523">
        <f t="shared" si="138"/>
        <v>0.0</v>
      </c>
      <c r="AA463" s="523">
        <f t="shared" si="138"/>
        <v>0.0</v>
      </c>
      <c r="AB463" s="523">
        <f t="shared" si="138"/>
        <v>0.0</v>
      </c>
    </row>
    <row r="464" spans="8:8" ht="16.5" customHeight="1">
      <c r="A464" s="635"/>
      <c r="B464" s="613"/>
      <c r="C464" s="525" t="s">
        <v>187</v>
      </c>
      <c r="D464" s="526"/>
      <c r="E464" s="527">
        <f t="shared" si="139" ref="E464:AB464">SUM(E460:E463)</f>
        <v>0.1525332</v>
      </c>
      <c r="F464" s="528">
        <f t="shared" si="139"/>
        <v>0.2532776</v>
      </c>
      <c r="G464" s="528">
        <f t="shared" si="139"/>
        <v>0.0</v>
      </c>
      <c r="H464" s="528">
        <f t="shared" si="139"/>
        <v>0.0</v>
      </c>
      <c r="I464" s="528">
        <f t="shared" si="139"/>
        <v>0.0</v>
      </c>
      <c r="J464" s="528">
        <f t="shared" si="139"/>
        <v>0.0</v>
      </c>
      <c r="K464" s="528">
        <f t="shared" si="139"/>
        <v>0.0</v>
      </c>
      <c r="L464" s="528">
        <f t="shared" si="139"/>
        <v>0.0</v>
      </c>
      <c r="M464" s="528">
        <f t="shared" si="139"/>
        <v>0.0</v>
      </c>
      <c r="N464" s="528">
        <f t="shared" si="139"/>
        <v>0.0</v>
      </c>
      <c r="O464" s="528">
        <f t="shared" si="139"/>
        <v>0.0</v>
      </c>
      <c r="P464" s="528">
        <f t="shared" si="139"/>
        <v>0.0</v>
      </c>
      <c r="Q464" s="528">
        <f t="shared" si="139"/>
        <v>0.0</v>
      </c>
      <c r="R464" s="528">
        <f t="shared" si="139"/>
        <v>0.0</v>
      </c>
      <c r="S464" s="528">
        <f t="shared" si="139"/>
        <v>0.0</v>
      </c>
      <c r="T464" s="528">
        <f t="shared" si="139"/>
        <v>0.0</v>
      </c>
      <c r="U464" s="528">
        <f t="shared" si="139"/>
        <v>0.0</v>
      </c>
      <c r="V464" s="528">
        <f t="shared" si="139"/>
        <v>0.0</v>
      </c>
      <c r="W464" s="528">
        <f t="shared" si="139"/>
        <v>0.0</v>
      </c>
      <c r="X464" s="528">
        <f t="shared" si="139"/>
        <v>0.0</v>
      </c>
      <c r="Y464" s="528">
        <f t="shared" si="139"/>
        <v>0.0</v>
      </c>
      <c r="Z464" s="528">
        <f t="shared" si="139"/>
        <v>0.0</v>
      </c>
      <c r="AA464" s="528">
        <f t="shared" si="139"/>
        <v>0.0</v>
      </c>
      <c r="AB464" s="529">
        <f t="shared" si="139"/>
        <v>0.0</v>
      </c>
    </row>
    <row r="465" spans="8:8" ht="16.5" customHeight="1">
      <c r="A465" s="558" t="s">
        <v>322</v>
      </c>
      <c r="B465" s="496">
        <v>1.0</v>
      </c>
      <c r="C465" s="497" t="s">
        <v>217</v>
      </c>
      <c r="D465" s="280">
        <v>92.9</v>
      </c>
      <c r="E465" s="622"/>
      <c r="F465" s="622"/>
      <c r="G465" s="622"/>
      <c r="H465" s="622"/>
      <c r="I465" s="622"/>
      <c r="J465" s="622"/>
      <c r="K465" s="640"/>
      <c r="L465" s="640"/>
      <c r="M465" s="622"/>
      <c r="N465" s="622"/>
      <c r="O465" s="514"/>
      <c r="P465" s="514"/>
      <c r="Q465" s="622"/>
      <c r="R465" s="622"/>
      <c r="S465" s="623"/>
      <c r="T465" s="623"/>
      <c r="U465" s="514"/>
      <c r="V465" s="514"/>
      <c r="W465" s="514"/>
      <c r="X465" s="514"/>
      <c r="Y465" s="514"/>
      <c r="Z465" s="514"/>
      <c r="AA465" s="514"/>
      <c r="AB465" s="624"/>
    </row>
    <row r="466" spans="8:8" ht="16.5" customHeight="1">
      <c r="A466" s="626"/>
      <c r="B466" s="611">
        <v>2.0</v>
      </c>
      <c r="C466" s="500" t="s">
        <v>218</v>
      </c>
      <c r="D466" s="289">
        <v>154.38</v>
      </c>
      <c r="E466" s="622"/>
      <c r="F466" s="622"/>
      <c r="G466" s="514"/>
      <c r="H466" s="514"/>
      <c r="I466" s="622"/>
      <c r="J466" s="622"/>
      <c r="K466" s="640"/>
      <c r="L466" s="640"/>
      <c r="M466" s="622"/>
      <c r="N466" s="622"/>
      <c r="O466" s="514"/>
      <c r="P466" s="514"/>
      <c r="Q466" s="622"/>
      <c r="R466" s="622"/>
      <c r="S466" s="623"/>
      <c r="T466" s="623"/>
      <c r="U466" s="514"/>
      <c r="V466" s="514"/>
      <c r="W466" s="514"/>
      <c r="X466" s="514"/>
      <c r="Y466" s="514"/>
      <c r="Z466" s="514"/>
      <c r="AA466" s="514"/>
      <c r="AB466" s="624"/>
    </row>
    <row r="467" spans="8:8" ht="16.5" customHeight="1">
      <c r="A467" s="638" t="s">
        <v>110</v>
      </c>
      <c r="B467" s="611">
        <v>3.0</v>
      </c>
      <c r="C467" s="500" t="s">
        <v>178</v>
      </c>
      <c r="D467" s="289">
        <v>283.73</v>
      </c>
      <c r="E467" s="622">
        <v>3.0</v>
      </c>
      <c r="F467" s="622">
        <v>21.0</v>
      </c>
      <c r="G467" s="622"/>
      <c r="H467" s="622"/>
      <c r="I467" s="622"/>
      <c r="J467" s="622"/>
      <c r="K467" s="640"/>
      <c r="L467" s="640"/>
      <c r="M467" s="622"/>
      <c r="N467" s="622"/>
      <c r="O467" s="514"/>
      <c r="P467" s="514"/>
      <c r="Q467" s="622"/>
      <c r="R467" s="622"/>
      <c r="S467" s="623"/>
      <c r="T467" s="623"/>
      <c r="U467" s="514"/>
      <c r="V467" s="514"/>
      <c r="W467" s="514"/>
      <c r="X467" s="514"/>
      <c r="Y467" s="514"/>
      <c r="Z467" s="514"/>
      <c r="AA467" s="514"/>
      <c r="AB467" s="624"/>
    </row>
    <row r="468" spans="8:8" ht="16.5" customHeight="1">
      <c r="A468" s="612"/>
      <c r="B468" s="611">
        <v>4.0</v>
      </c>
      <c r="C468" s="500" t="s">
        <v>179</v>
      </c>
      <c r="D468" s="289">
        <v>344.75</v>
      </c>
      <c r="E468" s="622">
        <v>4.0</v>
      </c>
      <c r="F468" s="622">
        <v>12.0</v>
      </c>
      <c r="G468" s="622"/>
      <c r="H468" s="622"/>
      <c r="I468" s="622"/>
      <c r="J468" s="622"/>
      <c r="K468" s="640"/>
      <c r="L468" s="640"/>
      <c r="M468" s="622"/>
      <c r="N468" s="622"/>
      <c r="O468" s="514"/>
      <c r="P468" s="514"/>
      <c r="Q468" s="622"/>
      <c r="R468" s="622"/>
      <c r="S468" s="623"/>
      <c r="T468" s="623"/>
      <c r="U468" s="514"/>
      <c r="V468" s="514"/>
      <c r="W468" s="514"/>
      <c r="X468" s="514"/>
      <c r="Y468" s="514"/>
      <c r="Z468" s="514"/>
      <c r="AA468" s="514"/>
      <c r="AB468" s="624"/>
    </row>
    <row r="469" spans="8:8" ht="16.5" customHeight="1">
      <c r="A469" s="612"/>
      <c r="B469" s="611">
        <v>5.0</v>
      </c>
      <c r="C469" s="500" t="s">
        <v>175</v>
      </c>
      <c r="D469" s="289">
        <v>208.06</v>
      </c>
      <c r="E469" s="622"/>
      <c r="F469" s="622"/>
      <c r="G469" s="622"/>
      <c r="H469" s="622"/>
      <c r="I469" s="622"/>
      <c r="J469" s="622"/>
      <c r="K469" s="640"/>
      <c r="L469" s="640"/>
      <c r="M469" s="622"/>
      <c r="N469" s="622"/>
      <c r="O469" s="514"/>
      <c r="P469" s="514"/>
      <c r="Q469" s="622"/>
      <c r="R469" s="622"/>
      <c r="S469" s="623"/>
      <c r="T469" s="623"/>
      <c r="U469" s="514"/>
      <c r="V469" s="514"/>
      <c r="W469" s="514"/>
      <c r="X469" s="514"/>
      <c r="Y469" s="514"/>
      <c r="Z469" s="514"/>
      <c r="AA469" s="514"/>
      <c r="AB469" s="624"/>
    </row>
    <row r="470" spans="8:8" ht="16.5" customHeight="1">
      <c r="A470" s="612"/>
      <c r="B470" s="611">
        <v>6.0</v>
      </c>
      <c r="C470" s="500" t="s">
        <v>176</v>
      </c>
      <c r="D470" s="289">
        <v>399.65</v>
      </c>
      <c r="E470" s="622">
        <v>0.0</v>
      </c>
      <c r="F470" s="622">
        <v>4.0</v>
      </c>
      <c r="G470" s="622"/>
      <c r="H470" s="622"/>
      <c r="I470" s="622"/>
      <c r="J470" s="622"/>
      <c r="K470" s="640"/>
      <c r="L470" s="640"/>
      <c r="M470" s="622"/>
      <c r="N470" s="622"/>
      <c r="O470" s="514"/>
      <c r="P470" s="514"/>
      <c r="Q470" s="622"/>
      <c r="R470" s="622"/>
      <c r="S470" s="623"/>
      <c r="T470" s="623"/>
      <c r="U470" s="514"/>
      <c r="V470" s="514"/>
      <c r="W470" s="514"/>
      <c r="X470" s="514"/>
      <c r="Y470" s="514"/>
      <c r="Z470" s="514"/>
      <c r="AA470" s="514"/>
      <c r="AB470" s="624"/>
    </row>
    <row r="471" spans="8:8" ht="16.5" customHeight="1">
      <c r="A471" s="612"/>
      <c r="B471" s="611">
        <v>7.0</v>
      </c>
      <c r="C471" s="500" t="s">
        <v>174</v>
      </c>
      <c r="D471" s="289">
        <v>228.82</v>
      </c>
      <c r="E471" s="622">
        <v>52.0</v>
      </c>
      <c r="F471" s="622">
        <v>60.0</v>
      </c>
      <c r="G471" s="622"/>
      <c r="H471" s="622"/>
      <c r="I471" s="622"/>
      <c r="J471" s="622"/>
      <c r="K471" s="640"/>
      <c r="L471" s="640"/>
      <c r="M471" s="622"/>
      <c r="N471" s="622"/>
      <c r="O471" s="514"/>
      <c r="P471" s="514"/>
      <c r="Q471" s="622"/>
      <c r="R471" s="622"/>
      <c r="S471" s="623"/>
      <c r="T471" s="623"/>
      <c r="U471" s="514"/>
      <c r="V471" s="514"/>
      <c r="W471" s="514"/>
      <c r="X471" s="514"/>
      <c r="Y471" s="514"/>
      <c r="Z471" s="514"/>
      <c r="AA471" s="514"/>
      <c r="AB471" s="624"/>
    </row>
    <row r="472" spans="8:8" ht="16.5" customHeight="1">
      <c r="A472" s="612"/>
      <c r="B472" s="611">
        <v>8.0</v>
      </c>
      <c r="C472" s="500" t="s">
        <v>177</v>
      </c>
      <c r="D472" s="289">
        <v>402.71</v>
      </c>
      <c r="E472" s="622"/>
      <c r="F472" s="622"/>
      <c r="G472" s="622"/>
      <c r="H472" s="622"/>
      <c r="I472" s="622"/>
      <c r="J472" s="622"/>
      <c r="K472" s="640"/>
      <c r="L472" s="640"/>
      <c r="M472" s="622"/>
      <c r="N472" s="622"/>
      <c r="O472" s="514"/>
      <c r="P472" s="514"/>
      <c r="Q472" s="622"/>
      <c r="R472" s="622"/>
      <c r="S472" s="623"/>
      <c r="T472" s="623"/>
      <c r="U472" s="514"/>
      <c r="V472" s="514"/>
      <c r="W472" s="514"/>
      <c r="X472" s="514"/>
      <c r="Y472" s="514"/>
      <c r="Z472" s="514"/>
      <c r="AA472" s="514"/>
      <c r="AB472" s="624"/>
    </row>
    <row r="473" spans="8:8" ht="16.5" customHeight="1">
      <c r="A473" s="612"/>
      <c r="B473" s="611">
        <v>9.0</v>
      </c>
      <c r="C473" s="500" t="s">
        <v>172</v>
      </c>
      <c r="D473" s="289">
        <v>250.17</v>
      </c>
      <c r="E473" s="622"/>
      <c r="F473" s="622"/>
      <c r="G473" s="622"/>
      <c r="H473" s="622"/>
      <c r="I473" s="622"/>
      <c r="J473" s="622"/>
      <c r="K473" s="640"/>
      <c r="L473" s="640"/>
      <c r="M473" s="622"/>
      <c r="N473" s="622"/>
      <c r="O473" s="514"/>
      <c r="P473" s="514"/>
      <c r="Q473" s="622"/>
      <c r="R473" s="622"/>
      <c r="S473" s="623"/>
      <c r="T473" s="623"/>
      <c r="U473" s="514"/>
      <c r="V473" s="514"/>
      <c r="W473" s="514"/>
      <c r="X473" s="514"/>
      <c r="Y473" s="514"/>
      <c r="Z473" s="514"/>
      <c r="AA473" s="514"/>
      <c r="AB473" s="624"/>
    </row>
    <row r="474" spans="8:8" ht="16.5" customHeight="1">
      <c r="A474" s="612"/>
      <c r="B474" s="611">
        <v>10.0</v>
      </c>
      <c r="C474" s="500" t="s">
        <v>173</v>
      </c>
      <c r="D474" s="289">
        <v>250.17</v>
      </c>
      <c r="E474" s="622"/>
      <c r="F474" s="622"/>
      <c r="G474" s="622"/>
      <c r="H474" s="622"/>
      <c r="I474" s="622"/>
      <c r="J474" s="622"/>
      <c r="K474" s="640"/>
      <c r="L474" s="640"/>
      <c r="M474" s="622"/>
      <c r="N474" s="627"/>
      <c r="O474" s="514"/>
      <c r="P474" s="514"/>
      <c r="Q474" s="622"/>
      <c r="R474" s="627"/>
      <c r="S474" s="623"/>
      <c r="T474" s="628"/>
      <c r="U474" s="514"/>
      <c r="V474" s="514"/>
      <c r="W474" s="514"/>
      <c r="X474" s="514"/>
      <c r="Y474" s="514"/>
      <c r="Z474" s="514"/>
      <c r="AA474" s="514"/>
      <c r="AB474" s="624"/>
    </row>
    <row r="475" spans="8:8" ht="16.5" customHeight="1">
      <c r="A475" s="612"/>
      <c r="B475" s="611">
        <v>11.0</v>
      </c>
      <c r="C475" s="500" t="s">
        <v>219</v>
      </c>
      <c r="D475" s="289">
        <v>228.82</v>
      </c>
      <c r="E475" s="622"/>
      <c r="F475" s="622"/>
      <c r="G475" s="622"/>
      <c r="H475" s="622"/>
      <c r="I475" s="622"/>
      <c r="J475" s="622"/>
      <c r="K475" s="640"/>
      <c r="L475" s="640"/>
      <c r="M475" s="622"/>
      <c r="N475" s="622"/>
      <c r="O475" s="514"/>
      <c r="P475" s="514"/>
      <c r="Q475" s="622"/>
      <c r="R475" s="622"/>
      <c r="S475" s="623"/>
      <c r="T475" s="623"/>
      <c r="U475" s="514"/>
      <c r="V475" s="514"/>
      <c r="W475" s="514"/>
      <c r="X475" s="514"/>
      <c r="Y475" s="514"/>
      <c r="Z475" s="514"/>
      <c r="AA475" s="514"/>
      <c r="AB475" s="624"/>
    </row>
    <row r="476" spans="8:8" ht="16.5" customHeight="1">
      <c r="A476" s="612"/>
      <c r="B476" s="611">
        <v>12.0</v>
      </c>
      <c r="C476" s="500" t="s">
        <v>181</v>
      </c>
      <c r="D476" s="289">
        <v>56.38</v>
      </c>
      <c r="E476" s="622"/>
      <c r="F476" s="622"/>
      <c r="G476" s="622"/>
      <c r="H476" s="622"/>
      <c r="I476" s="622"/>
      <c r="J476" s="622"/>
      <c r="K476" s="640"/>
      <c r="L476" s="640"/>
      <c r="M476" s="622"/>
      <c r="N476" s="622"/>
      <c r="O476" s="514"/>
      <c r="P476" s="514"/>
      <c r="Q476" s="622"/>
      <c r="R476" s="622"/>
      <c r="S476" s="623"/>
      <c r="T476" s="623"/>
      <c r="U476" s="514"/>
      <c r="V476" s="514"/>
      <c r="W476" s="514"/>
      <c r="X476" s="514"/>
      <c r="Y476" s="514"/>
      <c r="Z476" s="514"/>
      <c r="AA476" s="514"/>
      <c r="AB476" s="624"/>
    </row>
    <row r="477" spans="8:8" ht="16.5" customHeight="1">
      <c r="A477" s="612"/>
      <c r="B477" s="611">
        <v>13.0</v>
      </c>
      <c r="C477" s="500" t="s">
        <v>220</v>
      </c>
      <c r="D477" s="289">
        <v>70.14</v>
      </c>
      <c r="E477" s="622">
        <v>30.0</v>
      </c>
      <c r="F477" s="622">
        <v>60.0</v>
      </c>
      <c r="G477" s="622"/>
      <c r="H477" s="622"/>
      <c r="I477" s="622"/>
      <c r="J477" s="622"/>
      <c r="K477" s="640"/>
      <c r="L477" s="640"/>
      <c r="M477" s="622"/>
      <c r="N477" s="622"/>
      <c r="O477" s="514"/>
      <c r="P477" s="514"/>
      <c r="Q477" s="622"/>
      <c r="R477" s="622"/>
      <c r="S477" s="623"/>
      <c r="T477" s="623"/>
      <c r="U477" s="514"/>
      <c r="V477" s="514"/>
      <c r="W477" s="514"/>
      <c r="X477" s="514"/>
      <c r="Y477" s="514"/>
      <c r="Z477" s="514"/>
      <c r="AA477" s="514"/>
      <c r="AB477" s="624"/>
    </row>
    <row r="478" spans="8:8" ht="16.5" customHeight="1">
      <c r="A478" s="612"/>
      <c r="B478" s="613">
        <v>14.0</v>
      </c>
      <c r="C478" s="539"/>
      <c r="D478" s="614"/>
      <c r="E478" s="630"/>
      <c r="F478" s="630"/>
      <c r="G478" s="631"/>
      <c r="H478" s="631"/>
      <c r="I478" s="630"/>
      <c r="J478" s="630"/>
      <c r="K478" s="642"/>
      <c r="L478" s="642"/>
      <c r="M478" s="630"/>
      <c r="N478" s="630"/>
      <c r="O478" s="631"/>
      <c r="P478" s="631"/>
      <c r="Q478" s="630"/>
      <c r="R478" s="630"/>
      <c r="S478" s="632"/>
      <c r="T478" s="632"/>
      <c r="U478" s="631"/>
      <c r="V478" s="631"/>
      <c r="W478" s="631"/>
      <c r="X478" s="631"/>
      <c r="Y478" s="631"/>
      <c r="Z478" s="631"/>
      <c r="AA478" s="631"/>
      <c r="AB478" s="633"/>
    </row>
    <row r="479" spans="8:8" ht="16.5" customHeight="1">
      <c r="A479" s="612"/>
      <c r="B479" s="615"/>
      <c r="C479" s="506" t="s">
        <v>187</v>
      </c>
      <c r="D479" s="507"/>
      <c r="E479" s="537">
        <f t="shared" si="140" ref="E479:AB479">SUMPRODUCT($D465:$D478,E465:E478)/100000</f>
        <v>0.16233029999999998</v>
      </c>
      <c r="F479" s="537">
        <f t="shared" si="140"/>
        <v>0.2963153</v>
      </c>
      <c r="G479" s="537">
        <f t="shared" si="140"/>
        <v>0.0</v>
      </c>
      <c r="H479" s="537">
        <f t="shared" si="140"/>
        <v>0.0</v>
      </c>
      <c r="I479" s="537">
        <f t="shared" si="140"/>
        <v>0.0</v>
      </c>
      <c r="J479" s="537">
        <f t="shared" si="140"/>
        <v>0.0</v>
      </c>
      <c r="K479" s="537">
        <f t="shared" si="140"/>
        <v>0.0</v>
      </c>
      <c r="L479" s="537">
        <f t="shared" si="140"/>
        <v>0.0</v>
      </c>
      <c r="M479" s="537">
        <f t="shared" si="140"/>
        <v>0.0</v>
      </c>
      <c r="N479" s="537">
        <f t="shared" si="140"/>
        <v>0.0</v>
      </c>
      <c r="O479" s="537">
        <f t="shared" si="140"/>
        <v>0.0</v>
      </c>
      <c r="P479" s="537">
        <f t="shared" si="140"/>
        <v>0.0</v>
      </c>
      <c r="Q479" s="537">
        <f t="shared" si="140"/>
        <v>0.0</v>
      </c>
      <c r="R479" s="537">
        <f t="shared" si="140"/>
        <v>0.0</v>
      </c>
      <c r="S479" s="537">
        <f t="shared" si="140"/>
        <v>0.0</v>
      </c>
      <c r="T479" s="537">
        <f t="shared" si="140"/>
        <v>0.0</v>
      </c>
      <c r="U479" s="537">
        <f t="shared" si="140"/>
        <v>0.0</v>
      </c>
      <c r="V479" s="537">
        <f t="shared" si="140"/>
        <v>0.0</v>
      </c>
      <c r="W479" s="537">
        <f t="shared" si="140"/>
        <v>0.0</v>
      </c>
      <c r="X479" s="537">
        <f t="shared" si="140"/>
        <v>0.0</v>
      </c>
      <c r="Y479" s="537">
        <f t="shared" si="140"/>
        <v>0.0</v>
      </c>
      <c r="Z479" s="537">
        <f t="shared" si="140"/>
        <v>0.0</v>
      </c>
      <c r="AA479" s="537">
        <f t="shared" si="140"/>
        <v>0.0</v>
      </c>
      <c r="AB479" s="538">
        <f t="shared" si="140"/>
        <v>0.0</v>
      </c>
    </row>
    <row r="480" spans="8:8" ht="16.5" customHeight="1">
      <c r="A480" s="612"/>
      <c r="B480" s="616"/>
      <c r="C480" s="511"/>
      <c r="D480" s="512"/>
      <c r="E480" s="540"/>
      <c r="F480" s="540"/>
      <c r="G480" s="540"/>
      <c r="H480" s="540"/>
      <c r="I480" s="540"/>
      <c r="J480" s="540"/>
      <c r="K480" s="540"/>
      <c r="L480" s="540"/>
      <c r="M480" s="540"/>
      <c r="N480" s="540"/>
      <c r="O480" s="540"/>
      <c r="P480" s="540"/>
      <c r="Q480" s="541"/>
      <c r="R480" s="541"/>
      <c r="S480" s="540"/>
      <c r="T480" s="540"/>
      <c r="U480" s="540"/>
      <c r="V480" s="540"/>
      <c r="W480" s="540"/>
      <c r="X480" s="540"/>
      <c r="Y480" s="540"/>
      <c r="Z480" s="540"/>
      <c r="AA480" s="540"/>
      <c r="AB480" s="542"/>
    </row>
    <row r="481" spans="8:8" ht="16.5" customHeight="1">
      <c r="A481" s="612"/>
      <c r="B481" s="609" t="s">
        <v>221</v>
      </c>
      <c r="C481" s="517" t="s">
        <v>165</v>
      </c>
      <c r="D481" s="518"/>
      <c r="E481" s="531" t="s">
        <v>214</v>
      </c>
      <c r="F481" s="532" t="s">
        <v>215</v>
      </c>
      <c r="G481" s="532" t="s">
        <v>214</v>
      </c>
      <c r="H481" s="532" t="s">
        <v>215</v>
      </c>
      <c r="I481" s="532" t="s">
        <v>214</v>
      </c>
      <c r="J481" s="532" t="s">
        <v>215</v>
      </c>
      <c r="K481" s="532" t="s">
        <v>214</v>
      </c>
      <c r="L481" s="532" t="s">
        <v>215</v>
      </c>
      <c r="M481" s="532" t="s">
        <v>214</v>
      </c>
      <c r="N481" s="532" t="s">
        <v>215</v>
      </c>
      <c r="O481" s="532" t="s">
        <v>214</v>
      </c>
      <c r="P481" s="532" t="s">
        <v>215</v>
      </c>
      <c r="Q481" s="532" t="s">
        <v>214</v>
      </c>
      <c r="R481" s="532" t="s">
        <v>215</v>
      </c>
      <c r="S481" s="532" t="s">
        <v>214</v>
      </c>
      <c r="T481" s="532" t="s">
        <v>215</v>
      </c>
      <c r="U481" s="532" t="s">
        <v>214</v>
      </c>
      <c r="V481" s="532" t="s">
        <v>215</v>
      </c>
      <c r="W481" s="532" t="s">
        <v>214</v>
      </c>
      <c r="X481" s="532" t="s">
        <v>215</v>
      </c>
      <c r="Y481" s="532" t="s">
        <v>214</v>
      </c>
      <c r="Z481" s="532" t="s">
        <v>215</v>
      </c>
      <c r="AA481" s="532" t="s">
        <v>214</v>
      </c>
      <c r="AB481" s="533" t="s">
        <v>215</v>
      </c>
    </row>
    <row r="482" spans="8:8" ht="16.5" customHeight="1">
      <c r="A482" s="618"/>
      <c r="B482" s="611"/>
      <c r="C482" s="519" t="s">
        <v>222</v>
      </c>
      <c r="D482" s="534"/>
      <c r="E482" s="521">
        <f t="shared" si="141" ref="E482:AB482">SUMPRODUCT($D$268:$D$269:$D$270,E466:E467:E468)/100000</f>
        <v>0.0223019</v>
      </c>
      <c r="F482" s="521">
        <f t="shared" si="141"/>
        <v>0.1009533</v>
      </c>
      <c r="G482" s="521">
        <f t="shared" si="141"/>
        <v>0.0</v>
      </c>
      <c r="H482" s="521">
        <f t="shared" si="141"/>
        <v>0.0</v>
      </c>
      <c r="I482" s="521">
        <f t="shared" si="141"/>
        <v>0.0</v>
      </c>
      <c r="J482" s="521">
        <f t="shared" si="141"/>
        <v>0.0</v>
      </c>
      <c r="K482" s="521">
        <f t="shared" si="141"/>
        <v>0.0</v>
      </c>
      <c r="L482" s="521">
        <f t="shared" si="141"/>
        <v>0.0</v>
      </c>
      <c r="M482" s="521">
        <f t="shared" si="141"/>
        <v>0.0</v>
      </c>
      <c r="N482" s="521">
        <f t="shared" si="141"/>
        <v>0.0</v>
      </c>
      <c r="O482" s="521">
        <f t="shared" si="141"/>
        <v>0.0</v>
      </c>
      <c r="P482" s="521">
        <f t="shared" si="141"/>
        <v>0.0</v>
      </c>
      <c r="Q482" s="521">
        <f t="shared" si="141"/>
        <v>0.0</v>
      </c>
      <c r="R482" s="521">
        <f t="shared" si="141"/>
        <v>0.0</v>
      </c>
      <c r="S482" s="521">
        <f t="shared" si="141"/>
        <v>0.0</v>
      </c>
      <c r="T482" s="521">
        <f t="shared" si="141"/>
        <v>0.0</v>
      </c>
      <c r="U482" s="521">
        <f t="shared" si="141"/>
        <v>0.0</v>
      </c>
      <c r="V482" s="521">
        <f t="shared" si="141"/>
        <v>0.0</v>
      </c>
      <c r="W482" s="521">
        <f t="shared" si="141"/>
        <v>0.0</v>
      </c>
      <c r="X482" s="521">
        <f t="shared" si="141"/>
        <v>0.0</v>
      </c>
      <c r="Y482" s="521">
        <f t="shared" si="141"/>
        <v>0.0</v>
      </c>
      <c r="Z482" s="521">
        <f t="shared" si="141"/>
        <v>0.0</v>
      </c>
      <c r="AA482" s="521">
        <f t="shared" si="141"/>
        <v>0.0</v>
      </c>
      <c r="AB482" s="521">
        <f t="shared" si="141"/>
        <v>0.0</v>
      </c>
    </row>
    <row r="483" spans="8:8" ht="16.5" customHeight="1">
      <c r="A483" s="618"/>
      <c r="B483" s="611"/>
      <c r="C483" s="519" t="s">
        <v>223</v>
      </c>
      <c r="D483" s="522"/>
      <c r="E483" s="523">
        <f t="shared" si="142" ref="E483:AB483">SUMPRODUCT($D$271:$D$272:$D$273:$D$274,E469:E470:E471:E472)/100000</f>
        <v>0.11898639999999999</v>
      </c>
      <c r="F483" s="523">
        <f t="shared" si="142"/>
        <v>0.153278</v>
      </c>
      <c r="G483" s="523">
        <f t="shared" si="142"/>
        <v>0.0</v>
      </c>
      <c r="H483" s="523">
        <f t="shared" si="142"/>
        <v>0.0</v>
      </c>
      <c r="I483" s="523">
        <f t="shared" si="142"/>
        <v>0.0</v>
      </c>
      <c r="J483" s="523">
        <f t="shared" si="142"/>
        <v>0.0</v>
      </c>
      <c r="K483" s="523">
        <f t="shared" si="142"/>
        <v>0.0</v>
      </c>
      <c r="L483" s="523">
        <f t="shared" si="142"/>
        <v>0.0</v>
      </c>
      <c r="M483" s="523">
        <f t="shared" si="142"/>
        <v>0.0</v>
      </c>
      <c r="N483" s="523">
        <f t="shared" si="142"/>
        <v>0.0</v>
      </c>
      <c r="O483" s="523">
        <f t="shared" si="142"/>
        <v>0.0</v>
      </c>
      <c r="P483" s="523">
        <f t="shared" si="142"/>
        <v>0.0</v>
      </c>
      <c r="Q483" s="523">
        <f t="shared" si="142"/>
        <v>0.0</v>
      </c>
      <c r="R483" s="523">
        <f t="shared" si="142"/>
        <v>0.0</v>
      </c>
      <c r="S483" s="523">
        <f t="shared" si="142"/>
        <v>0.0</v>
      </c>
      <c r="T483" s="523">
        <f t="shared" si="142"/>
        <v>0.0</v>
      </c>
      <c r="U483" s="523">
        <f t="shared" si="142"/>
        <v>0.0</v>
      </c>
      <c r="V483" s="523">
        <f t="shared" si="142"/>
        <v>0.0</v>
      </c>
      <c r="W483" s="523">
        <f t="shared" si="142"/>
        <v>0.0</v>
      </c>
      <c r="X483" s="523">
        <f t="shared" si="142"/>
        <v>0.0</v>
      </c>
      <c r="Y483" s="523">
        <f t="shared" si="142"/>
        <v>0.0</v>
      </c>
      <c r="Z483" s="523">
        <f t="shared" si="142"/>
        <v>0.0</v>
      </c>
      <c r="AA483" s="523">
        <f t="shared" si="142"/>
        <v>0.0</v>
      </c>
      <c r="AB483" s="523">
        <f t="shared" si="142"/>
        <v>0.0</v>
      </c>
    </row>
    <row r="484" spans="8:8" ht="16.5" customHeight="1">
      <c r="A484" s="618"/>
      <c r="B484" s="611"/>
      <c r="C484" s="524" t="s">
        <v>224</v>
      </c>
      <c r="D484" s="522"/>
      <c r="E484" s="523">
        <f t="shared" si="143" ref="E484:AB484">SUMPRODUCT($D$275:$D$276:$D$277,E473:E474:E475)/100000</f>
        <v>0.0</v>
      </c>
      <c r="F484" s="523">
        <f t="shared" si="143"/>
        <v>0.0</v>
      </c>
      <c r="G484" s="523">
        <f t="shared" si="143"/>
        <v>0.0</v>
      </c>
      <c r="H484" s="523">
        <f t="shared" si="143"/>
        <v>0.0</v>
      </c>
      <c r="I484" s="523">
        <f t="shared" si="143"/>
        <v>0.0</v>
      </c>
      <c r="J484" s="523">
        <f t="shared" si="143"/>
        <v>0.0</v>
      </c>
      <c r="K484" s="523">
        <f t="shared" si="143"/>
        <v>0.0</v>
      </c>
      <c r="L484" s="523">
        <f t="shared" si="143"/>
        <v>0.0</v>
      </c>
      <c r="M484" s="523">
        <f t="shared" si="143"/>
        <v>0.0</v>
      </c>
      <c r="N484" s="523">
        <f t="shared" si="143"/>
        <v>0.0</v>
      </c>
      <c r="O484" s="523">
        <f t="shared" si="143"/>
        <v>0.0</v>
      </c>
      <c r="P484" s="523">
        <f t="shared" si="143"/>
        <v>0.0</v>
      </c>
      <c r="Q484" s="523">
        <f t="shared" si="143"/>
        <v>0.0</v>
      </c>
      <c r="R484" s="523">
        <f t="shared" si="143"/>
        <v>0.0</v>
      </c>
      <c r="S484" s="523">
        <f t="shared" si="143"/>
        <v>0.0</v>
      </c>
      <c r="T484" s="523">
        <f t="shared" si="143"/>
        <v>0.0</v>
      </c>
      <c r="U484" s="523">
        <f t="shared" si="143"/>
        <v>0.0</v>
      </c>
      <c r="V484" s="523">
        <f t="shared" si="143"/>
        <v>0.0</v>
      </c>
      <c r="W484" s="523">
        <f t="shared" si="143"/>
        <v>0.0</v>
      </c>
      <c r="X484" s="523">
        <f t="shared" si="143"/>
        <v>0.0</v>
      </c>
      <c r="Y484" s="523">
        <f t="shared" si="143"/>
        <v>0.0</v>
      </c>
      <c r="Z484" s="523">
        <f t="shared" si="143"/>
        <v>0.0</v>
      </c>
      <c r="AA484" s="523">
        <f t="shared" si="143"/>
        <v>0.0</v>
      </c>
      <c r="AB484" s="523">
        <f t="shared" si="143"/>
        <v>0.0</v>
      </c>
    </row>
    <row r="485" spans="8:8" ht="16.5" customHeight="1">
      <c r="A485" s="618"/>
      <c r="B485" s="611"/>
      <c r="C485" s="519" t="s">
        <v>225</v>
      </c>
      <c r="D485" s="522"/>
      <c r="E485" s="523">
        <f t="shared" si="144" ref="E485:AB485">SUMPRODUCT($D$278:$D$279,E476:E477)/100000</f>
        <v>0.021041999999999998</v>
      </c>
      <c r="F485" s="523">
        <f t="shared" si="144"/>
        <v>0.042083999999999996</v>
      </c>
      <c r="G485" s="523">
        <f t="shared" si="144"/>
        <v>0.0</v>
      </c>
      <c r="H485" s="523">
        <f t="shared" si="144"/>
        <v>0.0</v>
      </c>
      <c r="I485" s="523">
        <f t="shared" si="144"/>
        <v>0.0</v>
      </c>
      <c r="J485" s="523">
        <f t="shared" si="144"/>
        <v>0.0</v>
      </c>
      <c r="K485" s="523">
        <f t="shared" si="144"/>
        <v>0.0</v>
      </c>
      <c r="L485" s="523">
        <f t="shared" si="144"/>
        <v>0.0</v>
      </c>
      <c r="M485" s="523">
        <f t="shared" si="144"/>
        <v>0.0</v>
      </c>
      <c r="N485" s="523">
        <f t="shared" si="144"/>
        <v>0.0</v>
      </c>
      <c r="O485" s="523">
        <f t="shared" si="144"/>
        <v>0.0</v>
      </c>
      <c r="P485" s="523">
        <f t="shared" si="144"/>
        <v>0.0</v>
      </c>
      <c r="Q485" s="523">
        <f t="shared" si="144"/>
        <v>0.0</v>
      </c>
      <c r="R485" s="523">
        <f t="shared" si="144"/>
        <v>0.0</v>
      </c>
      <c r="S485" s="523">
        <f t="shared" si="144"/>
        <v>0.0</v>
      </c>
      <c r="T485" s="523">
        <f t="shared" si="144"/>
        <v>0.0</v>
      </c>
      <c r="U485" s="523">
        <f t="shared" si="144"/>
        <v>0.0</v>
      </c>
      <c r="V485" s="523">
        <f t="shared" si="144"/>
        <v>0.0</v>
      </c>
      <c r="W485" s="523">
        <f t="shared" si="144"/>
        <v>0.0</v>
      </c>
      <c r="X485" s="523">
        <f t="shared" si="144"/>
        <v>0.0</v>
      </c>
      <c r="Y485" s="523">
        <f t="shared" si="144"/>
        <v>0.0</v>
      </c>
      <c r="Z485" s="523">
        <f t="shared" si="144"/>
        <v>0.0</v>
      </c>
      <c r="AA485" s="523">
        <f t="shared" si="144"/>
        <v>0.0</v>
      </c>
      <c r="AB485" s="523">
        <f t="shared" si="144"/>
        <v>0.0</v>
      </c>
    </row>
    <row r="486" spans="8:8" ht="16.5" customHeight="1">
      <c r="A486" s="635"/>
      <c r="B486" s="613"/>
      <c r="C486" s="525" t="s">
        <v>187</v>
      </c>
      <c r="D486" s="526"/>
      <c r="E486" s="527">
        <f t="shared" si="145" ref="E486:AB486">SUM(E482:E485)</f>
        <v>0.16233029999999998</v>
      </c>
      <c r="F486" s="528">
        <f t="shared" si="145"/>
        <v>0.2963153</v>
      </c>
      <c r="G486" s="528">
        <f t="shared" si="145"/>
        <v>0.0</v>
      </c>
      <c r="H486" s="528">
        <f t="shared" si="145"/>
        <v>0.0</v>
      </c>
      <c r="I486" s="528">
        <f t="shared" si="145"/>
        <v>0.0</v>
      </c>
      <c r="J486" s="528">
        <f t="shared" si="145"/>
        <v>0.0</v>
      </c>
      <c r="K486" s="528">
        <f t="shared" si="145"/>
        <v>0.0</v>
      </c>
      <c r="L486" s="528">
        <f t="shared" si="145"/>
        <v>0.0</v>
      </c>
      <c r="M486" s="528">
        <f t="shared" si="145"/>
        <v>0.0</v>
      </c>
      <c r="N486" s="528">
        <f t="shared" si="145"/>
        <v>0.0</v>
      </c>
      <c r="O486" s="528">
        <f t="shared" si="145"/>
        <v>0.0</v>
      </c>
      <c r="P486" s="528">
        <f t="shared" si="145"/>
        <v>0.0</v>
      </c>
      <c r="Q486" s="528">
        <f t="shared" si="145"/>
        <v>0.0</v>
      </c>
      <c r="R486" s="528">
        <f t="shared" si="145"/>
        <v>0.0</v>
      </c>
      <c r="S486" s="528">
        <f t="shared" si="145"/>
        <v>0.0</v>
      </c>
      <c r="T486" s="528">
        <f t="shared" si="145"/>
        <v>0.0</v>
      </c>
      <c r="U486" s="528">
        <f t="shared" si="145"/>
        <v>0.0</v>
      </c>
      <c r="V486" s="528">
        <f t="shared" si="145"/>
        <v>0.0</v>
      </c>
      <c r="W486" s="528">
        <f t="shared" si="145"/>
        <v>0.0</v>
      </c>
      <c r="X486" s="528">
        <f t="shared" si="145"/>
        <v>0.0</v>
      </c>
      <c r="Y486" s="528">
        <f t="shared" si="145"/>
        <v>0.0</v>
      </c>
      <c r="Z486" s="528">
        <f t="shared" si="145"/>
        <v>0.0</v>
      </c>
      <c r="AA486" s="528">
        <f t="shared" si="145"/>
        <v>0.0</v>
      </c>
      <c r="AB486" s="529">
        <f t="shared" si="145"/>
        <v>0.0</v>
      </c>
    </row>
    <row r="487" spans="8:8" ht="16.5" customHeight="1">
      <c r="A487" s="638"/>
      <c r="B487" s="638"/>
      <c r="C487" s="638"/>
      <c r="D487" s="638"/>
      <c r="E487" s="638"/>
      <c r="F487" s="638"/>
      <c r="G487" s="638"/>
      <c r="H487" s="638"/>
      <c r="I487" s="638"/>
      <c r="J487" s="638"/>
      <c r="K487" s="638"/>
      <c r="L487" s="638"/>
      <c r="M487" s="638"/>
      <c r="N487" s="638"/>
      <c r="O487" s="638"/>
      <c r="P487" s="638"/>
      <c r="Q487" s="638"/>
      <c r="R487" s="638"/>
      <c r="S487" s="638"/>
      <c r="T487" s="638"/>
      <c r="U487" s="638"/>
      <c r="V487" s="638"/>
      <c r="W487" s="638"/>
      <c r="X487" s="638"/>
      <c r="Y487" s="643"/>
      <c r="Z487" s="643"/>
      <c r="AA487" s="638"/>
      <c r="AB487" s="638"/>
    </row>
    <row r="488" spans="8:8" ht="16.5" customHeight="1">
      <c r="A488" s="638"/>
      <c r="B488" s="638"/>
      <c r="C488" s="638"/>
      <c r="D488" s="638"/>
      <c r="E488" s="638"/>
      <c r="F488" s="638"/>
      <c r="G488" s="638"/>
      <c r="H488" s="638"/>
      <c r="I488" s="638"/>
      <c r="J488" s="638"/>
      <c r="K488" s="638"/>
      <c r="L488" s="638"/>
      <c r="M488" s="638"/>
      <c r="N488" s="638"/>
      <c r="O488" s="638"/>
      <c r="P488" s="638"/>
      <c r="Q488" s="638"/>
      <c r="R488" s="638"/>
      <c r="S488" s="638"/>
      <c r="T488" s="638"/>
      <c r="U488" s="638"/>
      <c r="V488" s="638"/>
      <c r="W488" s="638"/>
      <c r="X488" s="638"/>
      <c r="Y488" s="643"/>
      <c r="Z488" s="643"/>
      <c r="AA488" s="638"/>
      <c r="AB488" s="638"/>
    </row>
    <row r="489" spans="8:8" ht="16.5" customHeight="1">
      <c r="A489" s="638"/>
      <c r="B489" s="638"/>
      <c r="C489" s="638"/>
      <c r="D489" s="638"/>
      <c r="E489" s="638"/>
      <c r="F489" s="638"/>
      <c r="G489" s="638"/>
      <c r="H489" s="638"/>
      <c r="I489" s="638"/>
      <c r="J489" s="638"/>
      <c r="K489" s="638"/>
      <c r="L489" s="638"/>
      <c r="M489" s="638"/>
      <c r="N489" s="638"/>
      <c r="O489" s="638"/>
      <c r="P489" s="638"/>
      <c r="Q489" s="638"/>
      <c r="R489" s="638"/>
      <c r="S489" s="638"/>
      <c r="T489" s="638"/>
      <c r="U489" s="638"/>
      <c r="V489" s="638"/>
      <c r="W489" s="638"/>
      <c r="X489" s="638"/>
      <c r="Y489" s="643"/>
      <c r="Z489" s="643"/>
      <c r="AA489" s="638"/>
      <c r="AB489" s="638"/>
    </row>
    <row r="490" spans="8:8" ht="16.5" customHeight="1">
      <c r="A490" s="638"/>
      <c r="B490" s="638"/>
      <c r="C490" s="638"/>
      <c r="D490" s="638"/>
      <c r="E490" s="638"/>
      <c r="F490" s="638"/>
      <c r="G490" s="638"/>
      <c r="H490" s="638"/>
      <c r="I490" s="638"/>
      <c r="J490" s="638"/>
      <c r="K490" s="638"/>
      <c r="L490" s="638"/>
      <c r="M490" s="638"/>
      <c r="N490" s="638"/>
      <c r="O490" s="638"/>
      <c r="P490" s="638"/>
      <c r="Q490" s="638"/>
      <c r="R490" s="638"/>
      <c r="S490" s="638"/>
      <c r="T490" s="638"/>
      <c r="U490" s="638"/>
      <c r="V490" s="638"/>
      <c r="W490" s="638"/>
      <c r="X490" s="638"/>
      <c r="Y490" s="643"/>
      <c r="Z490" s="643"/>
      <c r="AA490" s="638"/>
      <c r="AB490" s="638"/>
    </row>
    <row r="491" spans="8:8" ht="16.5" customHeight="1">
      <c r="A491" s="638"/>
      <c r="B491" s="638"/>
      <c r="C491" s="638"/>
      <c r="D491" s="638"/>
      <c r="E491" s="638"/>
      <c r="F491" s="638"/>
      <c r="G491" s="638"/>
      <c r="H491" s="638"/>
      <c r="I491" s="638"/>
      <c r="J491" s="638"/>
      <c r="K491" s="638"/>
      <c r="L491" s="638"/>
      <c r="M491" s="638"/>
      <c r="N491" s="638"/>
      <c r="O491" s="638"/>
      <c r="P491" s="638"/>
      <c r="Q491" s="638"/>
      <c r="R491" s="638"/>
      <c r="S491" s="638"/>
      <c r="T491" s="638"/>
      <c r="U491" s="638"/>
      <c r="V491" s="638"/>
      <c r="W491" s="638"/>
      <c r="X491" s="638"/>
      <c r="Y491" s="643"/>
      <c r="Z491" s="643"/>
      <c r="AA491" s="638"/>
      <c r="AB491" s="638"/>
    </row>
    <row r="492" spans="8:8" ht="16.5" customHeight="1">
      <c r="A492" s="638"/>
      <c r="B492" s="638"/>
      <c r="C492" s="638"/>
      <c r="D492" s="638"/>
      <c r="E492" s="638"/>
      <c r="F492" s="638"/>
      <c r="G492" s="638"/>
      <c r="H492" s="638"/>
      <c r="I492" s="638"/>
      <c r="J492" s="638"/>
      <c r="K492" s="638"/>
      <c r="L492" s="638"/>
      <c r="M492" s="638"/>
      <c r="N492" s="638"/>
      <c r="O492" s="638"/>
      <c r="P492" s="638"/>
      <c r="Q492" s="638"/>
      <c r="R492" s="638"/>
      <c r="S492" s="638"/>
      <c r="T492" s="638"/>
      <c r="U492" s="638"/>
      <c r="V492" s="638"/>
      <c r="W492" s="638"/>
      <c r="X492" s="638"/>
      <c r="Y492" s="643"/>
      <c r="Z492" s="643"/>
      <c r="AA492" s="638"/>
      <c r="AB492" s="638"/>
    </row>
    <row r="493" spans="8:8" ht="16.5" customHeight="1">
      <c r="A493" s="638"/>
      <c r="B493" s="638"/>
      <c r="C493" s="638"/>
      <c r="D493" s="638"/>
      <c r="E493" s="638"/>
      <c r="F493" s="638"/>
      <c r="G493" s="638"/>
      <c r="H493" s="638"/>
      <c r="I493" s="638"/>
      <c r="J493" s="638"/>
      <c r="K493" s="638"/>
      <c r="L493" s="638"/>
      <c r="M493" s="638"/>
      <c r="N493" s="638"/>
      <c r="O493" s="638"/>
      <c r="P493" s="638"/>
      <c r="Q493" s="638"/>
      <c r="R493" s="638"/>
      <c r="S493" s="638"/>
      <c r="T493" s="638"/>
      <c r="U493" s="638"/>
      <c r="V493" s="638"/>
      <c r="W493" s="638"/>
      <c r="X493" s="638"/>
      <c r="Y493" s="643"/>
      <c r="Z493" s="643"/>
      <c r="AA493" s="638"/>
      <c r="AB493" s="638"/>
    </row>
    <row r="494" spans="8:8" ht="16.5" customHeight="1">
      <c r="A494" s="638"/>
      <c r="B494" s="638"/>
      <c r="C494" s="638"/>
      <c r="D494" s="638"/>
      <c r="E494" s="638"/>
      <c r="F494" s="638"/>
      <c r="G494" s="638"/>
      <c r="H494" s="638"/>
      <c r="I494" s="638"/>
      <c r="J494" s="638"/>
      <c r="K494" s="638"/>
      <c r="L494" s="638"/>
      <c r="M494" s="638"/>
      <c r="N494" s="638"/>
      <c r="O494" s="638"/>
      <c r="P494" s="638"/>
      <c r="Q494" s="638"/>
      <c r="R494" s="638"/>
      <c r="S494" s="638"/>
      <c r="T494" s="638"/>
      <c r="U494" s="638"/>
      <c r="V494" s="638"/>
      <c r="W494" s="638"/>
      <c r="X494" s="638"/>
      <c r="Y494" s="643"/>
      <c r="Z494" s="643"/>
      <c r="AA494" s="638"/>
      <c r="AB494" s="638"/>
    </row>
    <row r="495" spans="8:8" ht="16.5" customHeight="1">
      <c r="A495" s="638"/>
      <c r="B495" s="638"/>
      <c r="C495" s="638"/>
      <c r="D495" s="638"/>
      <c r="E495" s="638"/>
      <c r="F495" s="638"/>
      <c r="G495" s="638"/>
      <c r="H495" s="638"/>
      <c r="I495" s="638"/>
      <c r="J495" s="638"/>
      <c r="K495" s="638"/>
      <c r="L495" s="638"/>
      <c r="M495" s="638"/>
      <c r="N495" s="638"/>
      <c r="O495" s="638"/>
      <c r="P495" s="638"/>
      <c r="Q495" s="638"/>
      <c r="R495" s="638"/>
      <c r="S495" s="638"/>
      <c r="T495" s="638"/>
      <c r="U495" s="638"/>
      <c r="V495" s="638"/>
      <c r="W495" s="638"/>
      <c r="X495" s="638"/>
      <c r="Y495" s="643"/>
      <c r="Z495" s="643"/>
      <c r="AA495" s="638"/>
      <c r="AB495" s="638"/>
    </row>
    <row r="496" spans="8:8" ht="16.5" customHeight="1">
      <c r="A496" s="638"/>
      <c r="B496" s="638"/>
      <c r="C496" s="638"/>
      <c r="D496" s="638"/>
      <c r="E496" s="638"/>
      <c r="F496" s="638"/>
      <c r="G496" s="638"/>
      <c r="H496" s="638"/>
      <c r="I496" s="638"/>
      <c r="J496" s="638"/>
      <c r="K496" s="638"/>
      <c r="L496" s="638"/>
      <c r="M496" s="638"/>
      <c r="N496" s="638"/>
      <c r="O496" s="638"/>
      <c r="P496" s="638"/>
      <c r="Q496" s="638"/>
      <c r="R496" s="638"/>
      <c r="S496" s="638"/>
      <c r="T496" s="638"/>
      <c r="U496" s="638"/>
      <c r="V496" s="638"/>
      <c r="W496" s="638"/>
      <c r="X496" s="638"/>
      <c r="Y496" s="643"/>
      <c r="Z496" s="643"/>
      <c r="AA496" s="638"/>
      <c r="AB496" s="638"/>
    </row>
    <row r="497" spans="8:8" ht="16.5" customHeight="1">
      <c r="A497" s="638"/>
      <c r="B497" s="638"/>
      <c r="C497" s="638"/>
      <c r="D497" s="638"/>
      <c r="E497" s="638"/>
      <c r="F497" s="638"/>
      <c r="G497" s="638"/>
      <c r="H497" s="638"/>
      <c r="I497" s="638"/>
      <c r="J497" s="638"/>
      <c r="K497" s="638"/>
      <c r="L497" s="638"/>
      <c r="M497" s="638"/>
      <c r="N497" s="638"/>
      <c r="O497" s="638"/>
      <c r="P497" s="638"/>
      <c r="Q497" s="638"/>
      <c r="R497" s="638"/>
      <c r="S497" s="638"/>
      <c r="T497" s="638"/>
      <c r="U497" s="638"/>
      <c r="V497" s="638"/>
      <c r="W497" s="638"/>
      <c r="X497" s="638"/>
      <c r="Y497" s="643"/>
      <c r="Z497" s="643"/>
      <c r="AA497" s="638"/>
      <c r="AB497" s="638"/>
    </row>
    <row r="498" spans="8:8" ht="16.5" customHeight="1">
      <c r="A498" s="638"/>
      <c r="B498" s="638"/>
      <c r="C498" s="638"/>
      <c r="D498" s="638"/>
      <c r="E498" s="638"/>
      <c r="F498" s="638"/>
      <c r="G498" s="638"/>
      <c r="H498" s="638"/>
      <c r="I498" s="638"/>
      <c r="J498" s="638"/>
      <c r="K498" s="638"/>
      <c r="L498" s="638"/>
      <c r="M498" s="638"/>
      <c r="N498" s="638"/>
      <c r="O498" s="638"/>
      <c r="P498" s="638"/>
      <c r="Q498" s="638"/>
      <c r="R498" s="638"/>
      <c r="S498" s="638"/>
      <c r="T498" s="638"/>
      <c r="U498" s="638"/>
      <c r="V498" s="638"/>
      <c r="W498" s="638"/>
      <c r="X498" s="638"/>
      <c r="Y498" s="643"/>
      <c r="Z498" s="643"/>
      <c r="AA498" s="638"/>
      <c r="AB498" s="638"/>
    </row>
    <row r="499" spans="8:8" ht="16.5" customHeight="1">
      <c r="A499" s="638"/>
      <c r="B499" s="638"/>
      <c r="C499" s="638"/>
      <c r="D499" s="638"/>
      <c r="E499" s="638"/>
      <c r="F499" s="638"/>
      <c r="G499" s="638"/>
      <c r="H499" s="638"/>
      <c r="I499" s="638"/>
      <c r="J499" s="638"/>
      <c r="K499" s="638"/>
      <c r="L499" s="638"/>
      <c r="M499" s="638"/>
      <c r="N499" s="638"/>
      <c r="O499" s="638"/>
      <c r="P499" s="638"/>
      <c r="Q499" s="638"/>
      <c r="R499" s="638"/>
      <c r="S499" s="638"/>
      <c r="T499" s="638"/>
      <c r="U499" s="638"/>
      <c r="V499" s="638"/>
      <c r="W499" s="638"/>
      <c r="X499" s="638"/>
      <c r="Y499" s="643"/>
      <c r="Z499" s="643"/>
      <c r="AA499" s="638"/>
      <c r="AB499" s="638"/>
    </row>
    <row r="500" spans="8:8" ht="16.5" customHeight="1">
      <c r="A500" s="638"/>
      <c r="B500" s="638"/>
      <c r="C500" s="638"/>
      <c r="D500" s="638"/>
      <c r="E500" s="638"/>
      <c r="F500" s="638"/>
      <c r="G500" s="638"/>
      <c r="H500" s="638"/>
      <c r="I500" s="638"/>
      <c r="J500" s="638"/>
      <c r="K500" s="638"/>
      <c r="L500" s="638"/>
      <c r="M500" s="638"/>
      <c r="N500" s="638"/>
      <c r="O500" s="638"/>
      <c r="P500" s="638"/>
      <c r="Q500" s="638"/>
      <c r="R500" s="638"/>
      <c r="S500" s="638"/>
      <c r="T500" s="638"/>
      <c r="U500" s="638"/>
      <c r="V500" s="638"/>
      <c r="W500" s="638"/>
      <c r="X500" s="638"/>
      <c r="Y500" s="643"/>
      <c r="Z500" s="643"/>
      <c r="AA500" s="638"/>
      <c r="AB500" s="638"/>
    </row>
    <row r="501" spans="8:8" ht="16.5" customHeight="1">
      <c r="A501" s="638"/>
      <c r="B501" s="638"/>
      <c r="C501" s="638"/>
      <c r="D501" s="638"/>
      <c r="E501" s="638"/>
      <c r="F501" s="638"/>
      <c r="G501" s="638"/>
      <c r="H501" s="638"/>
      <c r="I501" s="638"/>
      <c r="J501" s="638"/>
      <c r="K501" s="638"/>
      <c r="L501" s="638"/>
      <c r="M501" s="638"/>
      <c r="N501" s="638"/>
      <c r="O501" s="638"/>
      <c r="P501" s="638"/>
      <c r="Q501" s="638"/>
      <c r="R501" s="638"/>
      <c r="S501" s="638"/>
      <c r="T501" s="638"/>
      <c r="U501" s="638"/>
      <c r="V501" s="638"/>
      <c r="W501" s="638"/>
      <c r="X501" s="638"/>
      <c r="Y501" s="643"/>
      <c r="Z501" s="643"/>
      <c r="AA501" s="638"/>
      <c r="AB501" s="638"/>
    </row>
    <row r="502" spans="8:8" ht="16.5" customHeight="1">
      <c r="A502" s="638"/>
      <c r="B502" s="638"/>
      <c r="C502" s="638"/>
      <c r="D502" s="638"/>
      <c r="E502" s="638"/>
      <c r="F502" s="638"/>
      <c r="G502" s="638"/>
      <c r="H502" s="638"/>
      <c r="I502" s="638"/>
      <c r="J502" s="638"/>
      <c r="K502" s="638"/>
      <c r="L502" s="638"/>
      <c r="M502" s="638"/>
      <c r="N502" s="638"/>
      <c r="O502" s="638"/>
      <c r="P502" s="638"/>
      <c r="Q502" s="638"/>
      <c r="R502" s="638"/>
      <c r="S502" s="638"/>
      <c r="T502" s="638"/>
      <c r="U502" s="638"/>
      <c r="V502" s="638"/>
      <c r="W502" s="638"/>
      <c r="X502" s="638"/>
      <c r="Y502" s="643"/>
      <c r="Z502" s="643"/>
      <c r="AA502" s="638"/>
      <c r="AB502" s="638"/>
    </row>
    <row r="503" spans="8:8" ht="16.5" customHeight="1">
      <c r="A503" s="638"/>
      <c r="B503" s="638"/>
      <c r="C503" s="638"/>
      <c r="D503" s="638"/>
      <c r="E503" s="638"/>
      <c r="F503" s="638"/>
      <c r="G503" s="638"/>
      <c r="H503" s="638"/>
      <c r="I503" s="638"/>
      <c r="J503" s="638"/>
      <c r="K503" s="638"/>
      <c r="L503" s="638"/>
      <c r="M503" s="638"/>
      <c r="N503" s="638"/>
      <c r="O503" s="638"/>
      <c r="P503" s="638"/>
      <c r="Q503" s="638"/>
      <c r="R503" s="638"/>
      <c r="S503" s="638"/>
      <c r="T503" s="638"/>
      <c r="U503" s="638"/>
      <c r="V503" s="638"/>
      <c r="W503" s="638"/>
      <c r="X503" s="638"/>
      <c r="Y503" s="643"/>
      <c r="Z503" s="643"/>
      <c r="AA503" s="638"/>
      <c r="AB503" s="638"/>
    </row>
    <row r="504" spans="8:8" ht="16.5" customHeight="1">
      <c r="A504" s="638"/>
      <c r="B504" s="638"/>
      <c r="C504" s="638"/>
      <c r="D504" s="638"/>
      <c r="E504" s="638"/>
      <c r="F504" s="638"/>
      <c r="G504" s="638"/>
      <c r="H504" s="638"/>
      <c r="I504" s="638"/>
      <c r="J504" s="638"/>
      <c r="K504" s="638"/>
      <c r="L504" s="638"/>
      <c r="M504" s="638"/>
      <c r="N504" s="638"/>
      <c r="O504" s="638"/>
      <c r="P504" s="638"/>
      <c r="Q504" s="638"/>
      <c r="R504" s="638"/>
      <c r="S504" s="638"/>
      <c r="T504" s="638"/>
      <c r="U504" s="638"/>
      <c r="V504" s="638"/>
      <c r="W504" s="638"/>
      <c r="X504" s="638"/>
      <c r="Y504" s="643"/>
      <c r="Z504" s="643"/>
      <c r="AA504" s="638"/>
      <c r="AB504" s="638"/>
    </row>
    <row r="505" spans="8:8" ht="16.5" customHeight="1">
      <c r="A505" s="638"/>
      <c r="B505" s="638"/>
      <c r="C505" s="638"/>
      <c r="D505" s="638"/>
      <c r="E505" s="638"/>
      <c r="F505" s="638"/>
      <c r="G505" s="638"/>
      <c r="H505" s="638"/>
      <c r="I505" s="638"/>
      <c r="J505" s="638"/>
      <c r="K505" s="638"/>
      <c r="L505" s="638"/>
      <c r="M505" s="638"/>
      <c r="N505" s="638"/>
      <c r="O505" s="638"/>
      <c r="P505" s="638"/>
      <c r="Q505" s="638"/>
      <c r="R505" s="638"/>
      <c r="S505" s="638"/>
      <c r="T505" s="638"/>
      <c r="U505" s="638"/>
      <c r="V505" s="638"/>
      <c r="W505" s="638"/>
      <c r="X505" s="638"/>
      <c r="Y505" s="643"/>
      <c r="Z505" s="643"/>
      <c r="AA505" s="638"/>
      <c r="AB505" s="638"/>
    </row>
    <row r="506" spans="8:8" ht="16.5" customHeight="1">
      <c r="A506" s="638"/>
      <c r="B506" s="638"/>
      <c r="C506" s="638"/>
      <c r="D506" s="638"/>
      <c r="E506" s="638"/>
      <c r="F506" s="638"/>
      <c r="G506" s="638"/>
      <c r="H506" s="638"/>
      <c r="I506" s="638"/>
      <c r="J506" s="638"/>
      <c r="K506" s="638"/>
      <c r="L506" s="638"/>
      <c r="M506" s="638"/>
      <c r="N506" s="638"/>
      <c r="O506" s="638"/>
      <c r="P506" s="638"/>
      <c r="Q506" s="638"/>
      <c r="R506" s="638"/>
      <c r="S506" s="638"/>
      <c r="T506" s="638"/>
      <c r="U506" s="638"/>
      <c r="V506" s="638"/>
      <c r="W506" s="638"/>
      <c r="X506" s="638"/>
      <c r="Y506" s="643"/>
      <c r="Z506" s="643"/>
      <c r="AA506" s="638"/>
      <c r="AB506" s="638"/>
    </row>
    <row r="507" spans="8:8" ht="16.5" customHeight="1">
      <c r="A507" s="638"/>
      <c r="B507" s="638"/>
      <c r="C507" s="638"/>
      <c r="D507" s="638"/>
      <c r="E507" s="638"/>
      <c r="F507" s="638"/>
      <c r="G507" s="638"/>
      <c r="H507" s="638"/>
      <c r="I507" s="638"/>
      <c r="J507" s="638"/>
      <c r="K507" s="638"/>
      <c r="L507" s="638"/>
      <c r="M507" s="638"/>
      <c r="N507" s="638"/>
      <c r="O507" s="638"/>
      <c r="P507" s="638"/>
      <c r="Q507" s="638"/>
      <c r="R507" s="638"/>
      <c r="S507" s="638"/>
      <c r="T507" s="638"/>
      <c r="U507" s="638"/>
      <c r="V507" s="638"/>
      <c r="W507" s="638"/>
      <c r="X507" s="638"/>
      <c r="Y507" s="643"/>
      <c r="Z507" s="643"/>
      <c r="AA507" s="638"/>
      <c r="AB507" s="638"/>
    </row>
    <row r="508" spans="8:8" ht="16.5" customHeight="1">
      <c r="A508" s="638"/>
      <c r="B508" s="638"/>
      <c r="C508" s="638"/>
      <c r="D508" s="638"/>
      <c r="E508" s="638"/>
      <c r="F508" s="638"/>
      <c r="G508" s="638"/>
      <c r="H508" s="638"/>
      <c r="I508" s="638"/>
      <c r="J508" s="638"/>
      <c r="K508" s="638"/>
      <c r="L508" s="638"/>
      <c r="M508" s="638"/>
      <c r="N508" s="638"/>
      <c r="O508" s="638"/>
      <c r="P508" s="638"/>
      <c r="Q508" s="638"/>
      <c r="R508" s="638"/>
      <c r="S508" s="638"/>
      <c r="T508" s="638"/>
      <c r="U508" s="638"/>
      <c r="V508" s="638"/>
      <c r="W508" s="638"/>
      <c r="X508" s="638"/>
      <c r="Y508" s="643"/>
      <c r="Z508" s="643"/>
      <c r="AA508" s="638"/>
      <c r="AB508" s="638"/>
    </row>
    <row r="509" spans="8:8" ht="16.5" customHeight="1">
      <c r="A509" s="638"/>
      <c r="B509" s="638"/>
      <c r="C509" s="638"/>
      <c r="D509" s="638"/>
      <c r="E509" s="638"/>
      <c r="F509" s="638"/>
      <c r="G509" s="638"/>
      <c r="H509" s="638"/>
      <c r="I509" s="638"/>
      <c r="J509" s="638"/>
      <c r="K509" s="638"/>
      <c r="L509" s="638"/>
      <c r="M509" s="638"/>
      <c r="N509" s="638"/>
      <c r="O509" s="638"/>
      <c r="P509" s="638"/>
      <c r="Q509" s="638"/>
      <c r="R509" s="638"/>
      <c r="S509" s="638"/>
      <c r="T509" s="638"/>
      <c r="U509" s="638"/>
      <c r="V509" s="638"/>
      <c r="W509" s="638"/>
      <c r="X509" s="638"/>
      <c r="Y509" s="643"/>
      <c r="Z509" s="643"/>
      <c r="AA509" s="638"/>
      <c r="AB509" s="638"/>
    </row>
    <row r="510" spans="8:8" ht="16.5" customHeight="1">
      <c r="A510" s="638"/>
      <c r="B510" s="638"/>
      <c r="C510" s="638"/>
      <c r="D510" s="638"/>
      <c r="E510" s="638"/>
      <c r="F510" s="638"/>
      <c r="G510" s="638"/>
      <c r="H510" s="638"/>
      <c r="I510" s="638"/>
      <c r="J510" s="638"/>
      <c r="K510" s="638"/>
      <c r="L510" s="638"/>
      <c r="M510" s="638"/>
      <c r="N510" s="638"/>
      <c r="O510" s="638"/>
      <c r="P510" s="638"/>
      <c r="Q510" s="638"/>
      <c r="R510" s="638"/>
      <c r="S510" s="638"/>
      <c r="T510" s="638"/>
      <c r="U510" s="638"/>
      <c r="V510" s="638"/>
      <c r="W510" s="638"/>
      <c r="X510" s="638"/>
      <c r="Y510" s="643"/>
      <c r="Z510" s="643"/>
      <c r="AA510" s="638"/>
      <c r="AB510" s="638"/>
    </row>
    <row r="511" spans="8:8" ht="16.5" customHeight="1">
      <c r="A511" s="638"/>
      <c r="B511" s="638"/>
      <c r="C511" s="638"/>
      <c r="D511" s="638"/>
      <c r="E511" s="638"/>
      <c r="F511" s="638"/>
      <c r="G511" s="638"/>
      <c r="H511" s="638"/>
      <c r="I511" s="638"/>
      <c r="J511" s="638"/>
      <c r="K511" s="638"/>
      <c r="L511" s="638"/>
      <c r="M511" s="638"/>
      <c r="N511" s="638"/>
      <c r="O511" s="638"/>
      <c r="P511" s="638"/>
      <c r="Q511" s="638"/>
      <c r="R511" s="638"/>
      <c r="S511" s="638"/>
      <c r="T511" s="638"/>
      <c r="U511" s="638"/>
      <c r="V511" s="638"/>
      <c r="W511" s="638"/>
      <c r="X511" s="638"/>
      <c r="Y511" s="643"/>
      <c r="Z511" s="643"/>
      <c r="AA511" s="638"/>
      <c r="AB511" s="638"/>
    </row>
    <row r="512" spans="8:8" ht="16.5" customHeight="1">
      <c r="A512" s="638"/>
      <c r="B512" s="638"/>
      <c r="C512" s="638"/>
      <c r="D512" s="638"/>
      <c r="E512" s="638"/>
      <c r="F512" s="638"/>
      <c r="G512" s="638"/>
      <c r="H512" s="638"/>
      <c r="I512" s="638"/>
      <c r="J512" s="638"/>
      <c r="K512" s="638"/>
      <c r="L512" s="638"/>
      <c r="M512" s="638"/>
      <c r="N512" s="638"/>
      <c r="O512" s="638"/>
      <c r="P512" s="638"/>
      <c r="Q512" s="638"/>
      <c r="R512" s="638"/>
      <c r="S512" s="638"/>
      <c r="T512" s="638"/>
      <c r="U512" s="638"/>
      <c r="V512" s="638"/>
      <c r="W512" s="638"/>
      <c r="X512" s="638"/>
      <c r="Y512" s="643"/>
      <c r="Z512" s="643"/>
      <c r="AA512" s="638"/>
      <c r="AB512" s="638"/>
    </row>
    <row r="513" spans="8:8" ht="16.5" customHeight="1">
      <c r="A513" s="638"/>
      <c r="B513" s="638"/>
      <c r="C513" s="638"/>
      <c r="D513" s="638"/>
      <c r="E513" s="638"/>
      <c r="F513" s="638"/>
      <c r="G513" s="638"/>
      <c r="H513" s="638"/>
      <c r="I513" s="638"/>
      <c r="J513" s="638"/>
      <c r="K513" s="638"/>
      <c r="L513" s="638"/>
      <c r="M513" s="638"/>
      <c r="N513" s="638"/>
      <c r="O513" s="638"/>
      <c r="P513" s="638"/>
      <c r="Q513" s="638"/>
      <c r="R513" s="638"/>
      <c r="S513" s="638"/>
      <c r="T513" s="638"/>
      <c r="U513" s="638"/>
      <c r="V513" s="638"/>
      <c r="W513" s="638"/>
      <c r="X513" s="638"/>
      <c r="Y513" s="643"/>
      <c r="Z513" s="643"/>
      <c r="AA513" s="638"/>
      <c r="AB513" s="638"/>
    </row>
    <row r="514" spans="8:8" ht="16.5" customHeight="1">
      <c r="A514" s="638"/>
      <c r="B514" s="638"/>
      <c r="C514" s="638"/>
      <c r="D514" s="638"/>
      <c r="E514" s="638"/>
      <c r="F514" s="638"/>
      <c r="G514" s="638"/>
      <c r="H514" s="638"/>
      <c r="I514" s="638"/>
      <c r="J514" s="638"/>
      <c r="K514" s="638"/>
      <c r="L514" s="638"/>
      <c r="M514" s="638"/>
      <c r="N514" s="638"/>
      <c r="O514" s="638"/>
      <c r="P514" s="638"/>
      <c r="Q514" s="638"/>
      <c r="R514" s="638"/>
      <c r="S514" s="638"/>
      <c r="T514" s="638"/>
      <c r="U514" s="638"/>
      <c r="V514" s="638"/>
      <c r="W514" s="638"/>
      <c r="X514" s="638"/>
      <c r="Y514" s="643"/>
      <c r="Z514" s="643"/>
      <c r="AA514" s="638"/>
      <c r="AB514" s="638"/>
    </row>
    <row r="515" spans="8:8" ht="16.5" customHeight="1">
      <c r="A515" s="638"/>
      <c r="B515" s="638"/>
      <c r="C515" s="638"/>
      <c r="D515" s="638"/>
      <c r="E515" s="638"/>
      <c r="F515" s="638"/>
      <c r="G515" s="638"/>
      <c r="H515" s="638"/>
      <c r="I515" s="638"/>
      <c r="J515" s="638"/>
      <c r="K515" s="638"/>
      <c r="L515" s="638"/>
      <c r="M515" s="638"/>
      <c r="N515" s="638"/>
      <c r="O515" s="638"/>
      <c r="P515" s="638"/>
      <c r="Q515" s="638"/>
      <c r="R515" s="638"/>
      <c r="S515" s="638"/>
      <c r="T515" s="638"/>
      <c r="U515" s="638"/>
      <c r="V515" s="638"/>
      <c r="W515" s="638"/>
      <c r="X515" s="638"/>
      <c r="Y515" s="643"/>
      <c r="Z515" s="643"/>
      <c r="AA515" s="638"/>
      <c r="AB515" s="638"/>
    </row>
    <row r="516" spans="8:8" ht="16.5" customHeight="1">
      <c r="A516" s="638"/>
      <c r="B516" s="638"/>
      <c r="C516" s="638"/>
      <c r="D516" s="638"/>
      <c r="E516" s="638"/>
      <c r="F516" s="638"/>
      <c r="G516" s="638"/>
      <c r="H516" s="638"/>
      <c r="I516" s="638"/>
      <c r="J516" s="638"/>
      <c r="K516" s="638"/>
      <c r="L516" s="638"/>
      <c r="M516" s="638"/>
      <c r="N516" s="638"/>
      <c r="O516" s="638"/>
      <c r="P516" s="638"/>
      <c r="Q516" s="638"/>
      <c r="R516" s="638"/>
      <c r="S516" s="638"/>
      <c r="T516" s="638"/>
      <c r="U516" s="638"/>
      <c r="V516" s="638"/>
      <c r="W516" s="638"/>
      <c r="X516" s="638"/>
      <c r="Y516" s="643"/>
      <c r="Z516" s="643"/>
      <c r="AA516" s="638"/>
      <c r="AB516" s="638"/>
    </row>
    <row r="517" spans="8:8" ht="16.5" customHeight="1">
      <c r="A517" s="638"/>
      <c r="B517" s="638"/>
      <c r="C517" s="638"/>
      <c r="D517" s="638"/>
      <c r="E517" s="638"/>
      <c r="F517" s="638"/>
      <c r="G517" s="638"/>
      <c r="H517" s="638"/>
      <c r="I517" s="638"/>
      <c r="J517" s="638"/>
      <c r="K517" s="638"/>
      <c r="L517" s="638"/>
      <c r="M517" s="638"/>
      <c r="N517" s="638"/>
      <c r="O517" s="638"/>
      <c r="P517" s="638"/>
      <c r="Q517" s="638"/>
      <c r="R517" s="638"/>
      <c r="S517" s="638"/>
      <c r="T517" s="638"/>
      <c r="U517" s="638"/>
      <c r="V517" s="638"/>
      <c r="W517" s="638"/>
      <c r="X517" s="638"/>
      <c r="Y517" s="643"/>
      <c r="Z517" s="643"/>
      <c r="AA517" s="638"/>
      <c r="AB517" s="638"/>
    </row>
    <row r="518" spans="8:8" ht="16.5" customHeight="1">
      <c r="A518" s="638"/>
      <c r="B518" s="638"/>
      <c r="C518" s="638"/>
      <c r="D518" s="638"/>
      <c r="E518" s="638"/>
      <c r="F518" s="638"/>
      <c r="G518" s="638"/>
      <c r="H518" s="638"/>
      <c r="I518" s="638"/>
      <c r="J518" s="638"/>
      <c r="K518" s="638"/>
      <c r="L518" s="638"/>
      <c r="M518" s="638"/>
      <c r="N518" s="638"/>
      <c r="O518" s="638"/>
      <c r="P518" s="638"/>
      <c r="Q518" s="638"/>
      <c r="R518" s="638"/>
      <c r="S518" s="638"/>
      <c r="T518" s="638"/>
      <c r="U518" s="638"/>
      <c r="V518" s="638"/>
      <c r="W518" s="638"/>
      <c r="X518" s="638"/>
      <c r="Y518" s="643"/>
      <c r="Z518" s="643"/>
      <c r="AA518" s="638"/>
      <c r="AB518" s="638"/>
    </row>
    <row r="519" spans="8:8" ht="16.5" customHeight="1">
      <c r="A519" s="638"/>
      <c r="B519" s="638"/>
      <c r="C519" s="638"/>
      <c r="D519" s="638"/>
      <c r="E519" s="638"/>
      <c r="F519" s="638"/>
      <c r="G519" s="638"/>
      <c r="H519" s="638"/>
      <c r="I519" s="638"/>
      <c r="J519" s="638"/>
      <c r="K519" s="638"/>
      <c r="L519" s="638"/>
      <c r="M519" s="638"/>
      <c r="N519" s="638"/>
      <c r="O519" s="638"/>
      <c r="P519" s="638"/>
      <c r="Q519" s="638"/>
      <c r="R519" s="638"/>
      <c r="S519" s="638"/>
      <c r="T519" s="638"/>
      <c r="U519" s="638"/>
      <c r="V519" s="638"/>
      <c r="W519" s="638"/>
      <c r="X519" s="638"/>
      <c r="Y519" s="643"/>
      <c r="Z519" s="643"/>
      <c r="AA519" s="638"/>
      <c r="AB519" s="638"/>
    </row>
    <row r="520" spans="8:8" ht="16.5" customHeight="1">
      <c r="A520" s="638"/>
      <c r="B520" s="638"/>
      <c r="C520" s="638"/>
      <c r="D520" s="638"/>
      <c r="E520" s="638"/>
      <c r="F520" s="638"/>
      <c r="G520" s="638"/>
      <c r="H520" s="638"/>
      <c r="I520" s="638"/>
      <c r="J520" s="638"/>
      <c r="K520" s="638"/>
      <c r="L520" s="638"/>
      <c r="M520" s="638"/>
      <c r="N520" s="638"/>
      <c r="O520" s="638"/>
      <c r="P520" s="638"/>
      <c r="Q520" s="638"/>
      <c r="R520" s="638"/>
      <c r="S520" s="638"/>
      <c r="T520" s="638"/>
      <c r="U520" s="638"/>
      <c r="V520" s="638"/>
      <c r="W520" s="638"/>
      <c r="X520" s="638"/>
      <c r="Y520" s="643"/>
      <c r="Z520" s="643"/>
      <c r="AA520" s="638"/>
      <c r="AB520" s="638"/>
    </row>
    <row r="521" spans="8:8" ht="16.5" customHeight="1">
      <c r="A521" s="638"/>
      <c r="B521" s="638"/>
      <c r="C521" s="638"/>
      <c r="D521" s="638"/>
      <c r="E521" s="638"/>
      <c r="F521" s="638"/>
      <c r="G521" s="638"/>
      <c r="H521" s="638"/>
      <c r="I521" s="638"/>
      <c r="J521" s="638"/>
      <c r="K521" s="638"/>
      <c r="L521" s="638"/>
      <c r="M521" s="638"/>
      <c r="N521" s="638"/>
      <c r="O521" s="638"/>
      <c r="P521" s="638"/>
      <c r="Q521" s="638"/>
      <c r="R521" s="638"/>
      <c r="S521" s="638"/>
      <c r="T521" s="638"/>
      <c r="U521" s="638"/>
      <c r="V521" s="638"/>
      <c r="W521" s="638"/>
      <c r="X521" s="638"/>
      <c r="Y521" s="643"/>
      <c r="Z521" s="643"/>
      <c r="AA521" s="638"/>
      <c r="AB521" s="638"/>
    </row>
    <row r="522" spans="8:8" ht="16.5" customHeight="1">
      <c r="A522" s="638"/>
      <c r="B522" s="638"/>
      <c r="C522" s="638"/>
      <c r="D522" s="638"/>
      <c r="E522" s="638"/>
      <c r="F522" s="638"/>
      <c r="G522" s="638"/>
      <c r="H522" s="638"/>
      <c r="I522" s="638"/>
      <c r="J522" s="638"/>
      <c r="K522" s="638"/>
      <c r="L522" s="638"/>
      <c r="M522" s="638"/>
      <c r="N522" s="638"/>
      <c r="O522" s="638"/>
      <c r="P522" s="638"/>
      <c r="Q522" s="638"/>
      <c r="R522" s="638"/>
      <c r="S522" s="638"/>
      <c r="T522" s="638"/>
      <c r="U522" s="638"/>
      <c r="V522" s="638"/>
      <c r="W522" s="638"/>
      <c r="X522" s="638"/>
      <c r="Y522" s="643"/>
      <c r="Z522" s="643"/>
      <c r="AA522" s="638"/>
      <c r="AB522" s="638"/>
    </row>
    <row r="523" spans="8:8" ht="16.5" customHeight="1">
      <c r="A523" s="638"/>
      <c r="B523" s="638"/>
      <c r="C523" s="638"/>
      <c r="D523" s="638"/>
      <c r="E523" s="638"/>
      <c r="F523" s="638"/>
      <c r="G523" s="638"/>
      <c r="H523" s="638"/>
      <c r="I523" s="638"/>
      <c r="J523" s="638"/>
      <c r="K523" s="638"/>
      <c r="L523" s="638"/>
      <c r="M523" s="638"/>
      <c r="N523" s="638"/>
      <c r="O523" s="638"/>
      <c r="P523" s="638"/>
      <c r="Q523" s="638"/>
      <c r="R523" s="638"/>
      <c r="S523" s="638"/>
      <c r="T523" s="638"/>
      <c r="U523" s="638"/>
      <c r="V523" s="638"/>
      <c r="W523" s="638"/>
      <c r="X523" s="638"/>
      <c r="Y523" s="643"/>
      <c r="Z523" s="643"/>
      <c r="AA523" s="638"/>
      <c r="AB523" s="638"/>
    </row>
    <row r="524" spans="8:8" ht="16.5" customHeight="1">
      <c r="A524" s="638"/>
      <c r="B524" s="638"/>
      <c r="C524" s="638"/>
      <c r="D524" s="638"/>
      <c r="E524" s="638"/>
      <c r="F524" s="638"/>
      <c r="G524" s="638"/>
      <c r="H524" s="638"/>
      <c r="I524" s="638"/>
      <c r="J524" s="638"/>
      <c r="K524" s="638"/>
      <c r="L524" s="638"/>
      <c r="M524" s="638"/>
      <c r="N524" s="638"/>
      <c r="O524" s="638"/>
      <c r="P524" s="638"/>
      <c r="Q524" s="638"/>
      <c r="R524" s="638"/>
      <c r="S524" s="638"/>
      <c r="T524" s="638"/>
      <c r="U524" s="638"/>
      <c r="V524" s="638"/>
      <c r="W524" s="638"/>
      <c r="X524" s="638"/>
      <c r="Y524" s="643"/>
      <c r="Z524" s="643"/>
      <c r="AA524" s="638"/>
      <c r="AB524" s="638"/>
    </row>
    <row r="525" spans="8:8" ht="16.5" customHeight="1">
      <c r="A525" s="638"/>
      <c r="B525" s="638"/>
      <c r="C525" s="638"/>
      <c r="D525" s="638"/>
      <c r="E525" s="638"/>
      <c r="F525" s="638"/>
      <c r="G525" s="638"/>
      <c r="H525" s="638"/>
      <c r="I525" s="638"/>
      <c r="J525" s="638"/>
      <c r="K525" s="638"/>
      <c r="L525" s="638"/>
      <c r="M525" s="638"/>
      <c r="N525" s="638"/>
      <c r="O525" s="638"/>
      <c r="P525" s="638"/>
      <c r="Q525" s="638"/>
      <c r="R525" s="638"/>
      <c r="S525" s="638"/>
      <c r="T525" s="638"/>
      <c r="U525" s="638"/>
      <c r="V525" s="638"/>
      <c r="W525" s="638"/>
      <c r="X525" s="638"/>
      <c r="Y525" s="643"/>
      <c r="Z525" s="643"/>
      <c r="AA525" s="638"/>
      <c r="AB525" s="638"/>
    </row>
    <row r="526" spans="8:8" ht="16.5" customHeight="1">
      <c r="A526" s="638"/>
      <c r="B526" s="638"/>
      <c r="C526" s="638"/>
      <c r="D526" s="638"/>
      <c r="E526" s="638"/>
      <c r="F526" s="638"/>
      <c r="G526" s="638"/>
      <c r="H526" s="638"/>
      <c r="I526" s="638"/>
      <c r="J526" s="638"/>
      <c r="K526" s="638"/>
      <c r="L526" s="638"/>
      <c r="M526" s="638"/>
      <c r="N526" s="638"/>
      <c r="O526" s="638"/>
      <c r="P526" s="638"/>
      <c r="Q526" s="638"/>
      <c r="R526" s="638"/>
      <c r="S526" s="638"/>
      <c r="T526" s="638"/>
      <c r="U526" s="638"/>
      <c r="V526" s="638"/>
      <c r="W526" s="638"/>
      <c r="X526" s="638"/>
      <c r="Y526" s="643"/>
      <c r="Z526" s="643"/>
      <c r="AA526" s="638"/>
      <c r="AB526" s="638"/>
    </row>
    <row r="527" spans="8:8" ht="16.5" customHeight="1">
      <c r="A527" s="638"/>
      <c r="B527" s="638"/>
      <c r="C527" s="638"/>
      <c r="D527" s="638"/>
      <c r="E527" s="638"/>
      <c r="F527" s="638"/>
      <c r="G527" s="638"/>
      <c r="H527" s="638"/>
      <c r="I527" s="638"/>
      <c r="J527" s="638"/>
      <c r="K527" s="638"/>
      <c r="L527" s="638"/>
      <c r="M527" s="638"/>
      <c r="N527" s="638"/>
      <c r="O527" s="638"/>
      <c r="P527" s="638"/>
      <c r="Q527" s="638"/>
      <c r="R527" s="638"/>
      <c r="S527" s="638"/>
      <c r="T527" s="638"/>
      <c r="U527" s="638"/>
      <c r="V527" s="638"/>
      <c r="W527" s="638"/>
      <c r="X527" s="638"/>
      <c r="Y527" s="643"/>
      <c r="Z527" s="643"/>
      <c r="AA527" s="638"/>
      <c r="AB527" s="638"/>
    </row>
    <row r="528" spans="8:8" ht="16.5" customHeight="1">
      <c r="A528" s="638"/>
      <c r="B528" s="638"/>
      <c r="C528" s="638"/>
      <c r="D528" s="638"/>
      <c r="E528" s="638"/>
      <c r="F528" s="638"/>
      <c r="G528" s="638"/>
      <c r="H528" s="638"/>
      <c r="I528" s="638"/>
      <c r="J528" s="638"/>
      <c r="K528" s="638"/>
      <c r="L528" s="638"/>
      <c r="M528" s="638"/>
      <c r="N528" s="638"/>
      <c r="O528" s="638"/>
      <c r="P528" s="638"/>
      <c r="Q528" s="638"/>
      <c r="R528" s="638"/>
      <c r="S528" s="638"/>
      <c r="T528" s="638"/>
      <c r="U528" s="638"/>
      <c r="V528" s="638"/>
      <c r="W528" s="638"/>
      <c r="X528" s="638"/>
      <c r="Y528" s="643"/>
      <c r="Z528" s="643"/>
      <c r="AA528" s="638"/>
      <c r="AB528" s="638"/>
    </row>
    <row r="529" spans="8:8" ht="16.5" customHeight="1">
      <c r="A529" s="638"/>
      <c r="B529" s="638"/>
      <c r="C529" s="638"/>
      <c r="D529" s="638"/>
      <c r="E529" s="638"/>
      <c r="F529" s="638"/>
      <c r="G529" s="638"/>
      <c r="H529" s="638"/>
      <c r="I529" s="638"/>
      <c r="J529" s="638"/>
      <c r="K529" s="638"/>
      <c r="L529" s="638"/>
      <c r="M529" s="638"/>
      <c r="N529" s="638"/>
      <c r="O529" s="638"/>
      <c r="P529" s="638"/>
      <c r="Q529" s="638"/>
      <c r="R529" s="638"/>
      <c r="S529" s="638"/>
      <c r="T529" s="638"/>
      <c r="U529" s="638"/>
      <c r="V529" s="638"/>
      <c r="W529" s="638"/>
      <c r="X529" s="638"/>
      <c r="Y529" s="643"/>
      <c r="Z529" s="643"/>
      <c r="AA529" s="638"/>
      <c r="AB529" s="638"/>
    </row>
    <row r="530" spans="8:8" ht="16.5" customHeight="1">
      <c r="A530" s="638"/>
      <c r="B530" s="638"/>
      <c r="C530" s="638"/>
      <c r="D530" s="638"/>
      <c r="E530" s="638"/>
      <c r="F530" s="638"/>
      <c r="G530" s="638"/>
      <c r="H530" s="638"/>
      <c r="I530" s="638"/>
      <c r="J530" s="638"/>
      <c r="K530" s="638"/>
      <c r="L530" s="638"/>
      <c r="M530" s="638"/>
      <c r="N530" s="638"/>
      <c r="O530" s="638"/>
      <c r="P530" s="638"/>
      <c r="Q530" s="638"/>
      <c r="R530" s="638"/>
      <c r="S530" s="638"/>
      <c r="T530" s="638"/>
      <c r="U530" s="638"/>
      <c r="V530" s="638"/>
      <c r="W530" s="638"/>
      <c r="X530" s="638"/>
      <c r="Y530" s="643"/>
      <c r="Z530" s="643"/>
      <c r="AA530" s="638"/>
      <c r="AB530" s="638"/>
    </row>
    <row r="531" spans="8:8" ht="16.5" customHeight="1">
      <c r="A531" s="638"/>
      <c r="B531" s="638"/>
      <c r="C531" s="638"/>
      <c r="D531" s="638"/>
      <c r="E531" s="638"/>
      <c r="F531" s="638"/>
      <c r="G531" s="638"/>
      <c r="H531" s="638"/>
      <c r="I531" s="638"/>
      <c r="J531" s="638"/>
      <c r="K531" s="638"/>
      <c r="L531" s="638"/>
      <c r="M531" s="638"/>
      <c r="N531" s="638"/>
      <c r="O531" s="638"/>
      <c r="P531" s="638"/>
      <c r="Q531" s="638"/>
      <c r="R531" s="638"/>
      <c r="S531" s="638"/>
      <c r="T531" s="638"/>
      <c r="U531" s="638"/>
      <c r="V531" s="638"/>
      <c r="W531" s="638"/>
      <c r="X531" s="638"/>
      <c r="Y531" s="643"/>
      <c r="Z531" s="643"/>
      <c r="AA531" s="638"/>
      <c r="AB531" s="638"/>
    </row>
    <row r="532" spans="8:8" ht="16.5" customHeight="1">
      <c r="A532" s="638"/>
      <c r="B532" s="638"/>
      <c r="C532" s="638"/>
      <c r="D532" s="638"/>
      <c r="E532" s="638"/>
      <c r="F532" s="638"/>
      <c r="G532" s="638"/>
      <c r="H532" s="638"/>
      <c r="I532" s="638"/>
      <c r="J532" s="638"/>
      <c r="K532" s="638"/>
      <c r="L532" s="638"/>
      <c r="M532" s="638"/>
      <c r="N532" s="638"/>
      <c r="O532" s="638"/>
      <c r="P532" s="638"/>
      <c r="Q532" s="638"/>
      <c r="R532" s="638"/>
      <c r="S532" s="638"/>
      <c r="T532" s="638"/>
      <c r="U532" s="638"/>
      <c r="V532" s="638"/>
      <c r="W532" s="638"/>
      <c r="X532" s="638"/>
      <c r="Y532" s="643"/>
      <c r="Z532" s="643"/>
      <c r="AA532" s="638"/>
      <c r="AB532" s="638"/>
    </row>
    <row r="533" spans="8:8" ht="16.5" customHeight="1">
      <c r="A533" s="638"/>
      <c r="B533" s="638"/>
      <c r="C533" s="638"/>
      <c r="D533" s="638"/>
      <c r="E533" s="638"/>
      <c r="F533" s="638"/>
      <c r="G533" s="638"/>
      <c r="H533" s="638"/>
      <c r="I533" s="638"/>
      <c r="J533" s="638"/>
      <c r="K533" s="638"/>
      <c r="L533" s="638"/>
      <c r="M533" s="638"/>
      <c r="N533" s="638"/>
      <c r="O533" s="638"/>
      <c r="P533" s="638"/>
      <c r="Q533" s="638"/>
      <c r="R533" s="638"/>
      <c r="S533" s="638"/>
      <c r="T533" s="638"/>
      <c r="U533" s="638"/>
      <c r="V533" s="638"/>
      <c r="W533" s="638"/>
      <c r="X533" s="638"/>
      <c r="Y533" s="643"/>
      <c r="Z533" s="643"/>
      <c r="AA533" s="638"/>
      <c r="AB533" s="638"/>
    </row>
    <row r="534" spans="8:8" ht="16.5" customHeight="1">
      <c r="A534" s="638"/>
      <c r="B534" s="638"/>
      <c r="C534" s="638"/>
      <c r="D534" s="638"/>
      <c r="E534" s="638"/>
      <c r="F534" s="638"/>
      <c r="G534" s="638"/>
      <c r="H534" s="638"/>
      <c r="I534" s="638"/>
      <c r="J534" s="638"/>
      <c r="K534" s="638"/>
      <c r="L534" s="638"/>
      <c r="M534" s="638"/>
      <c r="N534" s="638"/>
      <c r="O534" s="638"/>
      <c r="P534" s="638"/>
      <c r="Q534" s="638"/>
      <c r="R534" s="638"/>
      <c r="S534" s="638"/>
      <c r="T534" s="638"/>
      <c r="U534" s="638"/>
      <c r="V534" s="638"/>
      <c r="W534" s="638"/>
      <c r="X534" s="638"/>
      <c r="Y534" s="643"/>
      <c r="Z534" s="643"/>
      <c r="AA534" s="638"/>
      <c r="AB534" s="638"/>
    </row>
    <row r="535" spans="8:8" ht="16.5" customHeight="1">
      <c r="A535" s="638"/>
      <c r="B535" s="638"/>
      <c r="C535" s="638"/>
      <c r="D535" s="638"/>
      <c r="E535" s="638"/>
      <c r="F535" s="638"/>
      <c r="G535" s="638"/>
      <c r="H535" s="638"/>
      <c r="I535" s="638"/>
      <c r="J535" s="638"/>
      <c r="K535" s="638"/>
      <c r="L535" s="638"/>
      <c r="M535" s="638"/>
      <c r="N535" s="638"/>
      <c r="O535" s="638"/>
      <c r="P535" s="638"/>
      <c r="Q535" s="638"/>
      <c r="R535" s="638"/>
      <c r="S535" s="638"/>
      <c r="T535" s="638"/>
      <c r="U535" s="638"/>
      <c r="V535" s="638"/>
      <c r="W535" s="638"/>
      <c r="X535" s="638"/>
      <c r="Y535" s="643"/>
      <c r="Z535" s="643"/>
      <c r="AA535" s="638"/>
      <c r="AB535" s="638"/>
    </row>
    <row r="536" spans="8:8" ht="16.5" customHeight="1">
      <c r="A536" s="638"/>
      <c r="B536" s="638"/>
      <c r="C536" s="638"/>
      <c r="D536" s="638"/>
      <c r="E536" s="638"/>
      <c r="F536" s="638"/>
      <c r="G536" s="638"/>
      <c r="H536" s="638"/>
      <c r="I536" s="638"/>
      <c r="J536" s="638"/>
      <c r="K536" s="638"/>
      <c r="L536" s="638"/>
      <c r="M536" s="638"/>
      <c r="N536" s="638"/>
      <c r="O536" s="638"/>
      <c r="P536" s="638"/>
      <c r="Q536" s="638"/>
      <c r="R536" s="638"/>
      <c r="S536" s="638"/>
      <c r="T536" s="638"/>
      <c r="U536" s="638"/>
      <c r="V536" s="638"/>
      <c r="W536" s="638"/>
      <c r="X536" s="638"/>
      <c r="Y536" s="643"/>
      <c r="Z536" s="643"/>
      <c r="AA536" s="638"/>
      <c r="AB536" s="638"/>
    </row>
    <row r="537" spans="8:8" ht="16.5" customHeight="1">
      <c r="A537" s="638"/>
      <c r="B537" s="638"/>
      <c r="C537" s="638"/>
      <c r="D537" s="638"/>
      <c r="E537" s="638"/>
      <c r="F537" s="638"/>
      <c r="G537" s="638"/>
      <c r="H537" s="638"/>
      <c r="I537" s="638"/>
      <c r="J537" s="638"/>
      <c r="K537" s="638"/>
      <c r="L537" s="638"/>
      <c r="M537" s="638"/>
      <c r="N537" s="638"/>
      <c r="O537" s="638"/>
      <c r="P537" s="638"/>
      <c r="Q537" s="638"/>
      <c r="R537" s="638"/>
      <c r="S537" s="638"/>
      <c r="T537" s="638"/>
      <c r="U537" s="638"/>
      <c r="V537" s="638"/>
      <c r="W537" s="638"/>
      <c r="X537" s="638"/>
      <c r="Y537" s="643"/>
      <c r="Z537" s="643"/>
      <c r="AA537" s="638"/>
      <c r="AB537" s="638"/>
    </row>
    <row r="538" spans="8:8" ht="16.5" customHeight="1">
      <c r="A538" s="638"/>
      <c r="B538" s="638"/>
      <c r="C538" s="638"/>
      <c r="D538" s="638"/>
      <c r="E538" s="638"/>
      <c r="F538" s="638"/>
      <c r="G538" s="638"/>
      <c r="H538" s="638"/>
      <c r="I538" s="638"/>
      <c r="J538" s="638"/>
      <c r="K538" s="638"/>
      <c r="L538" s="638"/>
      <c r="M538" s="638"/>
      <c r="N538" s="638"/>
      <c r="O538" s="638"/>
      <c r="P538" s="638"/>
      <c r="Q538" s="638"/>
      <c r="R538" s="638"/>
      <c r="S538" s="638"/>
      <c r="T538" s="638"/>
      <c r="U538" s="638"/>
      <c r="V538" s="638"/>
      <c r="W538" s="638"/>
      <c r="X538" s="638"/>
      <c r="Y538" s="643"/>
      <c r="Z538" s="643"/>
      <c r="AA538" s="638"/>
      <c r="AB538" s="638"/>
    </row>
    <row r="539" spans="8:8" ht="16.5" customHeight="1">
      <c r="A539" s="638"/>
      <c r="B539" s="638"/>
      <c r="C539" s="638"/>
      <c r="D539" s="638"/>
      <c r="E539" s="638"/>
      <c r="F539" s="638"/>
      <c r="G539" s="638"/>
      <c r="H539" s="638"/>
      <c r="I539" s="638"/>
      <c r="J539" s="638"/>
      <c r="K539" s="638"/>
      <c r="L539" s="638"/>
      <c r="M539" s="638"/>
      <c r="N539" s="638"/>
      <c r="O539" s="638"/>
      <c r="P539" s="638"/>
      <c r="Q539" s="638"/>
      <c r="R539" s="638"/>
      <c r="S539" s="638"/>
      <c r="T539" s="638"/>
      <c r="U539" s="638"/>
      <c r="V539" s="638"/>
      <c r="W539" s="638"/>
      <c r="X539" s="638"/>
      <c r="Y539" s="643"/>
      <c r="Z539" s="643"/>
      <c r="AA539" s="638"/>
      <c r="AB539" s="638"/>
    </row>
    <row r="540" spans="8:8" ht="16.5" customHeight="1">
      <c r="A540" s="638"/>
      <c r="B540" s="638"/>
      <c r="C540" s="638"/>
      <c r="D540" s="638"/>
      <c r="E540" s="638"/>
      <c r="F540" s="638"/>
      <c r="G540" s="638"/>
      <c r="H540" s="638"/>
      <c r="I540" s="638"/>
      <c r="J540" s="638"/>
      <c r="K540" s="638"/>
      <c r="L540" s="638"/>
      <c r="M540" s="638"/>
      <c r="N540" s="638"/>
      <c r="O540" s="638"/>
      <c r="P540" s="638"/>
      <c r="Q540" s="638"/>
      <c r="R540" s="638"/>
      <c r="S540" s="638"/>
      <c r="T540" s="638"/>
      <c r="U540" s="638"/>
      <c r="V540" s="638"/>
      <c r="W540" s="638"/>
      <c r="X540" s="638"/>
      <c r="Y540" s="643"/>
      <c r="Z540" s="643"/>
      <c r="AA540" s="638"/>
      <c r="AB540" s="638"/>
    </row>
    <row r="541" spans="8:8" ht="16.5" customHeight="1">
      <c r="A541" s="638"/>
      <c r="B541" s="638"/>
      <c r="C541" s="638"/>
      <c r="D541" s="638"/>
      <c r="E541" s="638"/>
      <c r="F541" s="638"/>
      <c r="G541" s="638"/>
      <c r="H541" s="638"/>
      <c r="I541" s="638"/>
      <c r="J541" s="638"/>
      <c r="K541" s="638"/>
      <c r="L541" s="638"/>
      <c r="M541" s="638"/>
      <c r="N541" s="638"/>
      <c r="O541" s="638"/>
      <c r="P541" s="638"/>
      <c r="Q541" s="638"/>
      <c r="R541" s="638"/>
      <c r="S541" s="638"/>
      <c r="T541" s="638"/>
      <c r="U541" s="638"/>
      <c r="V541" s="638"/>
      <c r="W541" s="638"/>
      <c r="X541" s="638"/>
      <c r="Y541" s="643"/>
      <c r="Z541" s="643"/>
      <c r="AA541" s="638"/>
      <c r="AB541" s="638"/>
    </row>
    <row r="542" spans="8:8" ht="16.5" customHeight="1">
      <c r="A542" s="638"/>
      <c r="B542" s="638"/>
      <c r="C542" s="638"/>
      <c r="D542" s="638"/>
      <c r="E542" s="638"/>
      <c r="F542" s="638"/>
      <c r="G542" s="638"/>
      <c r="H542" s="638"/>
      <c r="I542" s="638"/>
      <c r="J542" s="638"/>
      <c r="K542" s="638"/>
      <c r="L542" s="638"/>
      <c r="M542" s="638"/>
      <c r="N542" s="638"/>
      <c r="O542" s="638"/>
      <c r="P542" s="638"/>
      <c r="Q542" s="638"/>
      <c r="R542" s="638"/>
      <c r="S542" s="638"/>
      <c r="T542" s="638"/>
      <c r="U542" s="638"/>
      <c r="V542" s="638"/>
      <c r="W542" s="638"/>
      <c r="X542" s="638"/>
      <c r="Y542" s="643"/>
      <c r="Z542" s="643"/>
      <c r="AA542" s="638"/>
      <c r="AB542" s="638"/>
    </row>
    <row r="543" spans="8:8" ht="16.5" customHeight="1">
      <c r="A543" s="638"/>
      <c r="B543" s="638"/>
      <c r="C543" s="638"/>
      <c r="D543" s="638"/>
      <c r="E543" s="638"/>
      <c r="F543" s="638"/>
      <c r="G543" s="638"/>
      <c r="H543" s="638"/>
      <c r="I543" s="638"/>
      <c r="J543" s="638"/>
      <c r="K543" s="638"/>
      <c r="L543" s="638"/>
      <c r="M543" s="638"/>
      <c r="N543" s="638"/>
      <c r="O543" s="638"/>
      <c r="P543" s="638"/>
      <c r="Q543" s="638"/>
      <c r="R543" s="638"/>
      <c r="S543" s="638"/>
      <c r="T543" s="638"/>
      <c r="U543" s="638"/>
      <c r="V543" s="638"/>
      <c r="W543" s="638"/>
      <c r="X543" s="638"/>
      <c r="Y543" s="643"/>
      <c r="Z543" s="643"/>
      <c r="AA543" s="638"/>
      <c r="AB543" s="638"/>
    </row>
    <row r="544" spans="8:8" ht="16.5" customHeight="1">
      <c r="A544" s="638"/>
      <c r="B544" s="638"/>
      <c r="C544" s="638"/>
      <c r="D544" s="638"/>
      <c r="E544" s="638"/>
      <c r="F544" s="638"/>
      <c r="G544" s="638"/>
      <c r="H544" s="638"/>
      <c r="I544" s="638"/>
      <c r="J544" s="638"/>
      <c r="K544" s="638"/>
      <c r="L544" s="638"/>
      <c r="M544" s="638"/>
      <c r="N544" s="638"/>
      <c r="O544" s="638"/>
      <c r="P544" s="638"/>
      <c r="Q544" s="638"/>
      <c r="R544" s="638"/>
      <c r="S544" s="638"/>
      <c r="T544" s="638"/>
      <c r="U544" s="638"/>
      <c r="V544" s="638"/>
      <c r="W544" s="638"/>
      <c r="X544" s="638"/>
      <c r="Y544" s="643"/>
      <c r="Z544" s="643"/>
      <c r="AA544" s="638"/>
      <c r="AB544" s="638"/>
    </row>
    <row r="545" spans="8:8" ht="16.5" customHeight="1">
      <c r="A545" s="638"/>
      <c r="B545" s="638"/>
      <c r="C545" s="638"/>
      <c r="D545" s="638"/>
      <c r="E545" s="638"/>
      <c r="F545" s="638"/>
      <c r="G545" s="638"/>
      <c r="H545" s="638"/>
      <c r="I545" s="638"/>
      <c r="J545" s="638"/>
      <c r="K545" s="638"/>
      <c r="L545" s="638"/>
      <c r="M545" s="638"/>
      <c r="N545" s="638"/>
      <c r="O545" s="638"/>
      <c r="P545" s="638"/>
      <c r="Q545" s="638"/>
      <c r="R545" s="638"/>
      <c r="S545" s="638"/>
      <c r="T545" s="638"/>
      <c r="U545" s="638"/>
      <c r="V545" s="638"/>
      <c r="W545" s="638"/>
      <c r="X545" s="638"/>
      <c r="Y545" s="643"/>
      <c r="Z545" s="643"/>
      <c r="AA545" s="638"/>
      <c r="AB545" s="638"/>
    </row>
    <row r="546" spans="8:8" ht="16.5" customHeight="1">
      <c r="A546" s="638"/>
      <c r="B546" s="638"/>
      <c r="C546" s="638"/>
      <c r="D546" s="638"/>
      <c r="E546" s="638"/>
      <c r="F546" s="638"/>
      <c r="G546" s="638"/>
      <c r="H546" s="638"/>
      <c r="I546" s="638"/>
      <c r="J546" s="638"/>
      <c r="K546" s="638"/>
      <c r="L546" s="638"/>
      <c r="M546" s="638"/>
      <c r="N546" s="638"/>
      <c r="O546" s="638"/>
      <c r="P546" s="638"/>
      <c r="Q546" s="638"/>
      <c r="R546" s="638"/>
      <c r="S546" s="638"/>
      <c r="T546" s="638"/>
      <c r="U546" s="638"/>
      <c r="V546" s="638"/>
      <c r="W546" s="638"/>
      <c r="X546" s="638"/>
      <c r="Y546" s="643"/>
      <c r="Z546" s="643"/>
      <c r="AA546" s="638"/>
      <c r="AB546" s="638"/>
    </row>
    <row r="547" spans="8:8" ht="16.5" customHeight="1">
      <c r="A547" s="638"/>
      <c r="B547" s="638"/>
      <c r="C547" s="638"/>
      <c r="D547" s="638"/>
      <c r="E547" s="638"/>
      <c r="F547" s="638"/>
      <c r="G547" s="638"/>
      <c r="H547" s="638"/>
      <c r="I547" s="638"/>
      <c r="J547" s="638"/>
      <c r="K547" s="638"/>
      <c r="L547" s="638"/>
      <c r="M547" s="638"/>
      <c r="N547" s="638"/>
      <c r="O547" s="638"/>
      <c r="P547" s="638"/>
      <c r="Q547" s="638"/>
      <c r="R547" s="638"/>
      <c r="S547" s="638"/>
      <c r="T547" s="638"/>
      <c r="U547" s="638"/>
      <c r="V547" s="638"/>
      <c r="W547" s="638"/>
      <c r="X547" s="638"/>
      <c r="Y547" s="643"/>
      <c r="Z547" s="643"/>
      <c r="AA547" s="638"/>
      <c r="AB547" s="638"/>
    </row>
    <row r="548" spans="8:8" ht="16.5" customHeight="1">
      <c r="A548" s="638"/>
      <c r="B548" s="638"/>
      <c r="C548" s="638"/>
      <c r="D548" s="638"/>
      <c r="E548" s="638"/>
      <c r="F548" s="638"/>
      <c r="G548" s="638"/>
      <c r="H548" s="638"/>
      <c r="I548" s="638"/>
      <c r="J548" s="638"/>
      <c r="K548" s="638"/>
      <c r="L548" s="638"/>
      <c r="M548" s="638"/>
      <c r="N548" s="638"/>
      <c r="O548" s="638"/>
      <c r="P548" s="638"/>
      <c r="Q548" s="638"/>
      <c r="R548" s="638"/>
      <c r="S548" s="638"/>
      <c r="T548" s="638"/>
      <c r="U548" s="638"/>
      <c r="V548" s="638"/>
      <c r="W548" s="638"/>
      <c r="X548" s="638"/>
      <c r="Y548" s="643"/>
      <c r="Z548" s="643"/>
      <c r="AA548" s="638"/>
      <c r="AB548" s="638"/>
    </row>
    <row r="549" spans="8:8" ht="16.5" customHeight="1">
      <c r="A549" s="638"/>
      <c r="B549" s="638"/>
      <c r="C549" s="638"/>
      <c r="D549" s="638"/>
      <c r="E549" s="638"/>
      <c r="F549" s="638"/>
      <c r="G549" s="638"/>
      <c r="H549" s="638"/>
      <c r="I549" s="638"/>
      <c r="J549" s="638"/>
      <c r="K549" s="638"/>
      <c r="L549" s="638"/>
      <c r="M549" s="638"/>
      <c r="N549" s="638"/>
      <c r="O549" s="638"/>
      <c r="P549" s="638"/>
      <c r="Q549" s="638"/>
      <c r="R549" s="638"/>
      <c r="S549" s="638"/>
      <c r="T549" s="638"/>
      <c r="U549" s="638"/>
      <c r="V549" s="638"/>
      <c r="W549" s="638"/>
      <c r="X549" s="638"/>
      <c r="Y549" s="643"/>
      <c r="Z549" s="643"/>
      <c r="AA549" s="638"/>
      <c r="AB549" s="638"/>
    </row>
    <row r="550" spans="8:8" ht="16.5" customHeight="1">
      <c r="A550" s="638"/>
      <c r="B550" s="638"/>
      <c r="C550" s="638"/>
      <c r="D550" s="638"/>
      <c r="E550" s="638"/>
      <c r="F550" s="638"/>
      <c r="G550" s="638"/>
      <c r="H550" s="638"/>
      <c r="I550" s="638"/>
      <c r="J550" s="638"/>
      <c r="K550" s="638"/>
      <c r="L550" s="638"/>
      <c r="M550" s="638"/>
      <c r="N550" s="638"/>
      <c r="O550" s="638"/>
      <c r="P550" s="638"/>
      <c r="Q550" s="638"/>
      <c r="R550" s="638"/>
      <c r="S550" s="638"/>
      <c r="T550" s="638"/>
      <c r="U550" s="638"/>
      <c r="V550" s="638"/>
      <c r="W550" s="638"/>
      <c r="X550" s="638"/>
      <c r="Y550" s="643"/>
      <c r="Z550" s="643"/>
      <c r="AA550" s="638"/>
      <c r="AB550" s="638"/>
    </row>
    <row r="551" spans="8:8" ht="16.5" customHeight="1">
      <c r="A551" s="638"/>
      <c r="B551" s="638"/>
      <c r="C551" s="638"/>
      <c r="D551" s="638"/>
      <c r="E551" s="638"/>
      <c r="F551" s="638"/>
      <c r="G551" s="638"/>
      <c r="H551" s="638"/>
      <c r="I551" s="638"/>
      <c r="J551" s="638"/>
      <c r="K551" s="638"/>
      <c r="L551" s="638"/>
      <c r="M551" s="638"/>
      <c r="N551" s="638"/>
      <c r="O551" s="638"/>
      <c r="P551" s="638"/>
      <c r="Q551" s="638"/>
      <c r="R551" s="638"/>
      <c r="S551" s="638"/>
      <c r="T551" s="638"/>
      <c r="U551" s="638"/>
      <c r="V551" s="638"/>
      <c r="W551" s="638"/>
      <c r="X551" s="638"/>
      <c r="Y551" s="643"/>
      <c r="Z551" s="643"/>
      <c r="AA551" s="638"/>
      <c r="AB551" s="638"/>
    </row>
    <row r="552" spans="8:8" ht="16.5" customHeight="1">
      <c r="A552" s="638"/>
      <c r="B552" s="638"/>
      <c r="C552" s="638"/>
      <c r="D552" s="638"/>
      <c r="E552" s="638"/>
      <c r="F552" s="638"/>
      <c r="G552" s="638"/>
      <c r="H552" s="638"/>
      <c r="I552" s="638"/>
      <c r="J552" s="638"/>
      <c r="K552" s="638"/>
      <c r="L552" s="638"/>
      <c r="M552" s="638"/>
      <c r="N552" s="638"/>
      <c r="O552" s="638"/>
      <c r="P552" s="638"/>
      <c r="Q552" s="638"/>
      <c r="R552" s="638"/>
      <c r="S552" s="638"/>
      <c r="T552" s="638"/>
      <c r="U552" s="638"/>
      <c r="V552" s="638"/>
      <c r="W552" s="638"/>
      <c r="X552" s="638"/>
      <c r="Y552" s="643"/>
      <c r="Z552" s="643"/>
      <c r="AA552" s="638"/>
      <c r="AB552" s="638"/>
    </row>
    <row r="553" spans="8:8" ht="16.5" customHeight="1">
      <c r="A553" s="638"/>
      <c r="B553" s="638"/>
      <c r="C553" s="638"/>
      <c r="D553" s="638"/>
      <c r="E553" s="638"/>
      <c r="F553" s="638"/>
      <c r="G553" s="638"/>
      <c r="H553" s="638"/>
      <c r="I553" s="638"/>
      <c r="J553" s="638"/>
      <c r="K553" s="638"/>
      <c r="L553" s="638"/>
      <c r="M553" s="638"/>
      <c r="N553" s="638"/>
      <c r="O553" s="638"/>
      <c r="P553" s="638"/>
      <c r="Q553" s="638"/>
      <c r="R553" s="638"/>
      <c r="S553" s="638"/>
      <c r="T553" s="638"/>
      <c r="U553" s="638"/>
      <c r="V553" s="638"/>
      <c r="W553" s="638"/>
      <c r="X553" s="638"/>
      <c r="Y553" s="643"/>
      <c r="Z553" s="643"/>
      <c r="AA553" s="638"/>
      <c r="AB553" s="638"/>
    </row>
    <row r="554" spans="8:8" ht="16.5" customHeight="1">
      <c r="A554" s="638"/>
      <c r="B554" s="638"/>
      <c r="C554" s="638"/>
      <c r="D554" s="638"/>
      <c r="E554" s="638"/>
      <c r="F554" s="638"/>
      <c r="G554" s="638"/>
      <c r="H554" s="638"/>
      <c r="I554" s="638"/>
      <c r="J554" s="638"/>
      <c r="K554" s="638"/>
      <c r="L554" s="638"/>
      <c r="M554" s="638"/>
      <c r="N554" s="638"/>
      <c r="O554" s="638"/>
      <c r="P554" s="638"/>
      <c r="Q554" s="638"/>
      <c r="R554" s="638"/>
      <c r="S554" s="638"/>
      <c r="T554" s="638"/>
      <c r="U554" s="638"/>
      <c r="V554" s="638"/>
      <c r="W554" s="638"/>
      <c r="X554" s="638"/>
      <c r="Y554" s="643"/>
      <c r="Z554" s="643"/>
      <c r="AA554" s="638"/>
      <c r="AB554" s="638"/>
    </row>
    <row r="555" spans="8:8" ht="16.5" customHeight="1">
      <c r="A555" s="638"/>
      <c r="B555" s="638"/>
      <c r="C555" s="638"/>
      <c r="D555" s="638"/>
      <c r="E555" s="638"/>
      <c r="F555" s="638"/>
      <c r="G555" s="638"/>
      <c r="H555" s="638"/>
      <c r="I555" s="638"/>
      <c r="J555" s="638"/>
      <c r="K555" s="638"/>
      <c r="L555" s="638"/>
      <c r="M555" s="638"/>
      <c r="N555" s="638"/>
      <c r="O555" s="638"/>
      <c r="P555" s="638"/>
      <c r="Q555" s="638"/>
      <c r="R555" s="638"/>
      <c r="S555" s="638"/>
      <c r="T555" s="638"/>
      <c r="U555" s="638"/>
      <c r="V555" s="638"/>
      <c r="W555" s="638"/>
      <c r="X555" s="638"/>
      <c r="Y555" s="643"/>
      <c r="Z555" s="643"/>
      <c r="AA555" s="638"/>
      <c r="AB555" s="638"/>
    </row>
    <row r="556" spans="8:8" ht="16.5" customHeight="1">
      <c r="A556" s="638"/>
      <c r="B556" s="638"/>
      <c r="C556" s="638"/>
      <c r="D556" s="638"/>
      <c r="E556" s="638"/>
      <c r="F556" s="638"/>
      <c r="G556" s="638"/>
      <c r="H556" s="638"/>
      <c r="I556" s="638"/>
      <c r="J556" s="638"/>
      <c r="K556" s="638"/>
      <c r="L556" s="638"/>
      <c r="M556" s="638"/>
      <c r="N556" s="638"/>
      <c r="O556" s="638"/>
      <c r="P556" s="638"/>
      <c r="Q556" s="638"/>
      <c r="R556" s="638"/>
      <c r="S556" s="638"/>
      <c r="T556" s="638"/>
      <c r="U556" s="638"/>
      <c r="V556" s="638"/>
      <c r="W556" s="638"/>
      <c r="X556" s="638"/>
      <c r="Y556" s="643"/>
      <c r="Z556" s="643"/>
      <c r="AA556" s="638"/>
      <c r="AB556" s="638"/>
    </row>
    <row r="557" spans="8:8" ht="16.5" customHeight="1">
      <c r="A557" s="638"/>
      <c r="B557" s="638"/>
      <c r="C557" s="638"/>
      <c r="D557" s="638"/>
      <c r="E557" s="638"/>
      <c r="F557" s="638"/>
      <c r="G557" s="638"/>
      <c r="H557" s="638"/>
      <c r="I557" s="638"/>
      <c r="J557" s="638"/>
      <c r="K557" s="638"/>
      <c r="L557" s="638"/>
      <c r="M557" s="638"/>
      <c r="N557" s="638"/>
      <c r="O557" s="638"/>
      <c r="P557" s="638"/>
      <c r="Q557" s="638"/>
      <c r="R557" s="638"/>
      <c r="S557" s="638"/>
      <c r="T557" s="638"/>
      <c r="U557" s="638"/>
      <c r="V557" s="638"/>
      <c r="W557" s="638"/>
      <c r="X557" s="638"/>
      <c r="Y557" s="643"/>
      <c r="Z557" s="643"/>
      <c r="AA557" s="638"/>
      <c r="AB557" s="638"/>
    </row>
    <row r="558" spans="8:8" ht="16.5" customHeight="1">
      <c r="A558" s="638"/>
      <c r="B558" s="638"/>
      <c r="C558" s="638"/>
      <c r="D558" s="638"/>
      <c r="E558" s="638"/>
      <c r="F558" s="638"/>
      <c r="G558" s="638"/>
      <c r="H558" s="638"/>
      <c r="I558" s="638"/>
      <c r="J558" s="638"/>
      <c r="K558" s="638"/>
      <c r="L558" s="638"/>
      <c r="M558" s="638"/>
      <c r="N558" s="638"/>
      <c r="O558" s="638"/>
      <c r="P558" s="638"/>
      <c r="Q558" s="638"/>
      <c r="R558" s="638"/>
      <c r="S558" s="638"/>
      <c r="T558" s="638"/>
      <c r="U558" s="638"/>
      <c r="V558" s="638"/>
      <c r="W558" s="638"/>
      <c r="X558" s="638"/>
      <c r="Y558" s="643"/>
      <c r="Z558" s="643"/>
      <c r="AA558" s="638"/>
      <c r="AB558" s="638"/>
    </row>
    <row r="559" spans="8:8" ht="16.5" customHeight="1">
      <c r="A559" s="638"/>
      <c r="B559" s="638"/>
      <c r="C559" s="638"/>
      <c r="D559" s="638"/>
      <c r="E559" s="638"/>
      <c r="F559" s="638"/>
      <c r="G559" s="638"/>
      <c r="H559" s="638"/>
      <c r="I559" s="638"/>
      <c r="J559" s="638"/>
      <c r="K559" s="638"/>
      <c r="L559" s="638"/>
      <c r="M559" s="638"/>
      <c r="N559" s="638"/>
      <c r="O559" s="638"/>
      <c r="P559" s="638"/>
      <c r="Q559" s="638"/>
      <c r="R559" s="638"/>
      <c r="S559" s="638"/>
      <c r="T559" s="638"/>
      <c r="U559" s="638"/>
      <c r="V559" s="638"/>
      <c r="W559" s="638"/>
      <c r="X559" s="638"/>
      <c r="Y559" s="643"/>
      <c r="Z559" s="643"/>
      <c r="AA559" s="638"/>
      <c r="AB559" s="638"/>
    </row>
    <row r="560" spans="8:8" ht="16.5" customHeight="1">
      <c r="A560" s="638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638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43"/>
      <c r="Z560" s="643"/>
      <c r="AA560" s="638"/>
      <c r="AB560" s="638"/>
    </row>
    <row r="561" spans="8:8" ht="16.5" customHeight="1">
      <c r="A561" s="638"/>
      <c r="B561" s="638"/>
      <c r="C561" s="638"/>
      <c r="D561" s="638"/>
      <c r="E561" s="638"/>
      <c r="F561" s="638"/>
      <c r="G561" s="638"/>
      <c r="H561" s="638"/>
      <c r="I561" s="638"/>
      <c r="J561" s="638"/>
      <c r="K561" s="638"/>
      <c r="L561" s="638"/>
      <c r="M561" s="638"/>
      <c r="N561" s="638"/>
      <c r="O561" s="638"/>
      <c r="P561" s="638"/>
      <c r="Q561" s="638"/>
      <c r="R561" s="638"/>
      <c r="S561" s="638"/>
      <c r="T561" s="638"/>
      <c r="U561" s="638"/>
      <c r="V561" s="638"/>
      <c r="W561" s="638"/>
      <c r="X561" s="638"/>
      <c r="Y561" s="643"/>
      <c r="Z561" s="643"/>
      <c r="AA561" s="638"/>
      <c r="AB561" s="638"/>
    </row>
    <row r="562" spans="8:8" ht="16.5" customHeight="1">
      <c r="A562" s="638"/>
      <c r="B562" s="638"/>
      <c r="C562" s="638"/>
      <c r="D562" s="638"/>
      <c r="E562" s="638"/>
      <c r="F562" s="638"/>
      <c r="G562" s="638"/>
      <c r="H562" s="638"/>
      <c r="I562" s="638"/>
      <c r="J562" s="638"/>
      <c r="K562" s="638"/>
      <c r="L562" s="638"/>
      <c r="M562" s="638"/>
      <c r="N562" s="638"/>
      <c r="O562" s="638"/>
      <c r="P562" s="638"/>
      <c r="Q562" s="638"/>
      <c r="R562" s="638"/>
      <c r="S562" s="638"/>
      <c r="T562" s="638"/>
      <c r="U562" s="638"/>
      <c r="V562" s="638"/>
      <c r="W562" s="638"/>
      <c r="X562" s="638"/>
      <c r="Y562" s="643"/>
      <c r="Z562" s="643"/>
      <c r="AA562" s="638"/>
      <c r="AB562" s="638"/>
    </row>
    <row r="563" spans="8:8" ht="16.5" customHeight="1">
      <c r="A563" s="638"/>
      <c r="B563" s="638"/>
      <c r="C563" s="638"/>
      <c r="D563" s="638"/>
      <c r="E563" s="638"/>
      <c r="F563" s="638"/>
      <c r="G563" s="638"/>
      <c r="H563" s="638"/>
      <c r="I563" s="638"/>
      <c r="J563" s="638"/>
      <c r="K563" s="638"/>
      <c r="L563" s="638"/>
      <c r="M563" s="638"/>
      <c r="N563" s="638"/>
      <c r="O563" s="638"/>
      <c r="P563" s="638"/>
      <c r="Q563" s="638"/>
      <c r="R563" s="638"/>
      <c r="S563" s="638"/>
      <c r="T563" s="638"/>
      <c r="U563" s="638"/>
      <c r="V563" s="638"/>
      <c r="W563" s="638"/>
      <c r="X563" s="638"/>
      <c r="Y563" s="643"/>
      <c r="Z563" s="643"/>
      <c r="AA563" s="638"/>
      <c r="AB563" s="638"/>
    </row>
    <row r="564" spans="8:8" ht="16.5" customHeight="1">
      <c r="A564" s="638"/>
      <c r="B564" s="638"/>
      <c r="C564" s="638"/>
      <c r="D564" s="638"/>
      <c r="E564" s="638"/>
      <c r="F564" s="638"/>
      <c r="G564" s="638"/>
      <c r="H564" s="638"/>
      <c r="I564" s="638"/>
      <c r="J564" s="638"/>
      <c r="K564" s="638"/>
      <c r="L564" s="638"/>
      <c r="M564" s="638"/>
      <c r="N564" s="638"/>
      <c r="O564" s="638"/>
      <c r="P564" s="638"/>
      <c r="Q564" s="638"/>
      <c r="R564" s="638"/>
      <c r="S564" s="638"/>
      <c r="T564" s="638"/>
      <c r="U564" s="638"/>
      <c r="V564" s="638"/>
      <c r="W564" s="638"/>
      <c r="X564" s="638"/>
      <c r="Y564" s="643"/>
      <c r="Z564" s="643"/>
      <c r="AA564" s="638"/>
      <c r="AB564" s="638"/>
    </row>
    <row r="565" spans="8:8" ht="16.5" customHeight="1">
      <c r="A565" s="638"/>
      <c r="B565" s="638"/>
      <c r="C565" s="638"/>
      <c r="D565" s="638"/>
      <c r="E565" s="638"/>
      <c r="F565" s="638"/>
      <c r="G565" s="638"/>
      <c r="H565" s="638"/>
      <c r="I565" s="638"/>
      <c r="J565" s="638"/>
      <c r="K565" s="638"/>
      <c r="L565" s="638"/>
      <c r="M565" s="638"/>
      <c r="N565" s="638"/>
      <c r="O565" s="638"/>
      <c r="P565" s="638"/>
      <c r="Q565" s="638"/>
      <c r="R565" s="638"/>
      <c r="S565" s="638"/>
      <c r="T565" s="638"/>
      <c r="U565" s="638"/>
      <c r="V565" s="638"/>
      <c r="W565" s="638"/>
      <c r="X565" s="638"/>
      <c r="Y565" s="643"/>
      <c r="Z565" s="643"/>
      <c r="AA565" s="638"/>
      <c r="AB565" s="638"/>
    </row>
    <row r="566" spans="8:8" ht="16.5" customHeight="1">
      <c r="A566" s="638"/>
      <c r="B566" s="638"/>
      <c r="C566" s="638"/>
      <c r="D566" s="638"/>
      <c r="E566" s="638"/>
      <c r="F566" s="638"/>
      <c r="G566" s="638"/>
      <c r="H566" s="638"/>
      <c r="I566" s="638"/>
      <c r="J566" s="638"/>
      <c r="K566" s="638"/>
      <c r="L566" s="638"/>
      <c r="M566" s="638"/>
      <c r="N566" s="638"/>
      <c r="O566" s="638"/>
      <c r="P566" s="638"/>
      <c r="Q566" s="638"/>
      <c r="R566" s="638"/>
      <c r="S566" s="638"/>
      <c r="T566" s="638"/>
      <c r="U566" s="638"/>
      <c r="V566" s="638"/>
      <c r="W566" s="638"/>
      <c r="X566" s="638"/>
      <c r="Y566" s="643"/>
      <c r="Z566" s="643"/>
      <c r="AA566" s="638"/>
      <c r="AB566" s="638"/>
    </row>
    <row r="567" spans="8:8" ht="16.5" customHeight="1">
      <c r="A567" s="638"/>
      <c r="B567" s="638"/>
      <c r="C567" s="638"/>
      <c r="D567" s="638"/>
      <c r="E567" s="638"/>
      <c r="F567" s="638"/>
      <c r="G567" s="638"/>
      <c r="H567" s="638"/>
      <c r="I567" s="638"/>
      <c r="J567" s="638"/>
      <c r="K567" s="638"/>
      <c r="L567" s="638"/>
      <c r="M567" s="638"/>
      <c r="N567" s="638"/>
      <c r="O567" s="638"/>
      <c r="P567" s="638"/>
      <c r="Q567" s="638"/>
      <c r="R567" s="638"/>
      <c r="S567" s="638"/>
      <c r="T567" s="638"/>
      <c r="U567" s="638"/>
      <c r="V567" s="638"/>
      <c r="W567" s="638"/>
      <c r="X567" s="638"/>
      <c r="Y567" s="643"/>
      <c r="Z567" s="643"/>
      <c r="AA567" s="638"/>
      <c r="AB567" s="638"/>
    </row>
    <row r="568" spans="8:8" ht="16.5" customHeight="1">
      <c r="A568" s="638"/>
      <c r="B568" s="638"/>
      <c r="C568" s="638"/>
      <c r="D568" s="638"/>
      <c r="E568" s="638"/>
      <c r="F568" s="638"/>
      <c r="G568" s="638"/>
      <c r="H568" s="638"/>
      <c r="I568" s="638"/>
      <c r="J568" s="638"/>
      <c r="K568" s="638"/>
      <c r="L568" s="638"/>
      <c r="M568" s="638"/>
      <c r="N568" s="638"/>
      <c r="O568" s="638"/>
      <c r="P568" s="638"/>
      <c r="Q568" s="638"/>
      <c r="R568" s="638"/>
      <c r="S568" s="638"/>
      <c r="T568" s="638"/>
      <c r="U568" s="638"/>
      <c r="V568" s="638"/>
      <c r="W568" s="638"/>
      <c r="X568" s="638"/>
      <c r="Y568" s="643"/>
      <c r="Z568" s="643"/>
      <c r="AA568" s="638"/>
      <c r="AB568" s="638"/>
    </row>
    <row r="569" spans="8:8" ht="16.5" customHeight="1">
      <c r="A569" s="638"/>
      <c r="B569" s="638"/>
      <c r="C569" s="638"/>
      <c r="D569" s="638"/>
      <c r="E569" s="638"/>
      <c r="F569" s="638"/>
      <c r="G569" s="638"/>
      <c r="H569" s="638"/>
      <c r="I569" s="638"/>
      <c r="J569" s="638"/>
      <c r="K569" s="638"/>
      <c r="L569" s="638"/>
      <c r="M569" s="638"/>
      <c r="N569" s="638"/>
      <c r="O569" s="638"/>
      <c r="P569" s="638"/>
      <c r="Q569" s="638"/>
      <c r="R569" s="638"/>
      <c r="S569" s="638"/>
      <c r="T569" s="638"/>
      <c r="U569" s="638"/>
      <c r="V569" s="638"/>
      <c r="W569" s="638"/>
      <c r="X569" s="638"/>
      <c r="Y569" s="643"/>
      <c r="Z569" s="643"/>
      <c r="AA569" s="638"/>
      <c r="AB569" s="638"/>
    </row>
    <row r="570" spans="8:8" ht="16.5" customHeight="1">
      <c r="A570" s="638"/>
      <c r="B570" s="638"/>
      <c r="C570" s="638"/>
      <c r="D570" s="638"/>
      <c r="E570" s="638"/>
      <c r="F570" s="638"/>
      <c r="G570" s="638"/>
      <c r="H570" s="638"/>
      <c r="I570" s="638"/>
      <c r="J570" s="638"/>
      <c r="K570" s="638"/>
      <c r="L570" s="638"/>
      <c r="M570" s="638"/>
      <c r="N570" s="638"/>
      <c r="O570" s="638"/>
      <c r="P570" s="638"/>
      <c r="Q570" s="638"/>
      <c r="R570" s="638"/>
      <c r="S570" s="638"/>
      <c r="T570" s="638"/>
      <c r="U570" s="638"/>
      <c r="V570" s="638"/>
      <c r="W570" s="638"/>
      <c r="X570" s="638"/>
      <c r="Y570" s="643"/>
      <c r="Z570" s="643"/>
      <c r="AA570" s="638"/>
      <c r="AB570" s="638"/>
    </row>
    <row r="571" spans="8:8" ht="16.5" customHeight="1">
      <c r="A571" s="638"/>
      <c r="B571" s="638"/>
      <c r="C571" s="638"/>
      <c r="D571" s="638"/>
      <c r="E571" s="638"/>
      <c r="F571" s="638"/>
      <c r="G571" s="638"/>
      <c r="H571" s="638"/>
      <c r="I571" s="638"/>
      <c r="J571" s="638"/>
      <c r="K571" s="638"/>
      <c r="L571" s="638"/>
      <c r="M571" s="638"/>
      <c r="N571" s="638"/>
      <c r="O571" s="638"/>
      <c r="P571" s="638"/>
      <c r="Q571" s="638"/>
      <c r="R571" s="638"/>
      <c r="S571" s="638"/>
      <c r="T571" s="638"/>
      <c r="U571" s="638"/>
      <c r="V571" s="638"/>
      <c r="W571" s="638"/>
      <c r="X571" s="638"/>
      <c r="Y571" s="643"/>
      <c r="Z571" s="643"/>
      <c r="AA571" s="638"/>
      <c r="AB571" s="638"/>
    </row>
    <row r="572" spans="8:8" ht="16.5" customHeight="1">
      <c r="A572" s="638"/>
      <c r="B572" s="638"/>
      <c r="C572" s="638"/>
      <c r="D572" s="638"/>
      <c r="E572" s="638"/>
      <c r="F572" s="638"/>
      <c r="G572" s="638"/>
      <c r="H572" s="638"/>
      <c r="I572" s="638"/>
      <c r="J572" s="638"/>
      <c r="K572" s="638"/>
      <c r="L572" s="638"/>
      <c r="M572" s="638"/>
      <c r="N572" s="638"/>
      <c r="O572" s="638"/>
      <c r="P572" s="638"/>
      <c r="Q572" s="638"/>
      <c r="R572" s="638"/>
      <c r="S572" s="638"/>
      <c r="T572" s="638"/>
      <c r="U572" s="638"/>
      <c r="V572" s="638"/>
      <c r="W572" s="638"/>
      <c r="X572" s="638"/>
      <c r="Y572" s="643"/>
      <c r="Z572" s="643"/>
      <c r="AA572" s="638"/>
      <c r="AB572" s="638"/>
    </row>
    <row r="573" spans="8:8" ht="16.5" customHeight="1">
      <c r="A573" s="638"/>
      <c r="B573" s="638"/>
      <c r="C573" s="638"/>
      <c r="D573" s="638"/>
      <c r="E573" s="638"/>
      <c r="F573" s="638"/>
      <c r="G573" s="638"/>
      <c r="H573" s="638"/>
      <c r="I573" s="638"/>
      <c r="J573" s="638"/>
      <c r="K573" s="638"/>
      <c r="L573" s="638"/>
      <c r="M573" s="638"/>
      <c r="N573" s="638"/>
      <c r="O573" s="638"/>
      <c r="P573" s="638"/>
      <c r="Q573" s="638"/>
      <c r="R573" s="638"/>
      <c r="S573" s="638"/>
      <c r="T573" s="638"/>
      <c r="U573" s="638"/>
      <c r="V573" s="638"/>
      <c r="W573" s="638"/>
      <c r="X573" s="638"/>
      <c r="Y573" s="643"/>
      <c r="Z573" s="643"/>
      <c r="AA573" s="638"/>
      <c r="AB573" s="638"/>
    </row>
    <row r="574" spans="8:8" ht="16.5" customHeight="1">
      <c r="A574" s="638"/>
      <c r="B574" s="638"/>
      <c r="C574" s="638"/>
      <c r="D574" s="638"/>
      <c r="E574" s="638"/>
      <c r="F574" s="638"/>
      <c r="G574" s="638"/>
      <c r="H574" s="638"/>
      <c r="I574" s="638"/>
      <c r="J574" s="638"/>
      <c r="K574" s="638"/>
      <c r="L574" s="638"/>
      <c r="M574" s="638"/>
      <c r="N574" s="638"/>
      <c r="O574" s="638"/>
      <c r="P574" s="638"/>
      <c r="Q574" s="638"/>
      <c r="R574" s="638"/>
      <c r="S574" s="638"/>
      <c r="T574" s="638"/>
      <c r="U574" s="638"/>
      <c r="V574" s="638"/>
      <c r="W574" s="638"/>
      <c r="X574" s="638"/>
      <c r="Y574" s="643"/>
      <c r="Z574" s="643"/>
      <c r="AA574" s="638"/>
      <c r="AB574" s="638"/>
    </row>
    <row r="575" spans="8:8" ht="16.5" customHeight="1">
      <c r="A575" s="638"/>
      <c r="B575" s="638"/>
      <c r="C575" s="638"/>
      <c r="D575" s="638"/>
      <c r="E575" s="638"/>
      <c r="F575" s="638"/>
      <c r="G575" s="638"/>
      <c r="H575" s="638"/>
      <c r="I575" s="638"/>
      <c r="J575" s="638"/>
      <c r="K575" s="638"/>
      <c r="L575" s="638"/>
      <c r="M575" s="638"/>
      <c r="N575" s="638"/>
      <c r="O575" s="638"/>
      <c r="P575" s="638"/>
      <c r="Q575" s="638"/>
      <c r="R575" s="638"/>
      <c r="S575" s="638"/>
      <c r="T575" s="638"/>
      <c r="U575" s="638"/>
      <c r="V575" s="638"/>
      <c r="W575" s="638"/>
      <c r="X575" s="638"/>
      <c r="Y575" s="643"/>
      <c r="Z575" s="643"/>
      <c r="AA575" s="638"/>
      <c r="AB575" s="638"/>
    </row>
    <row r="576" spans="8:8" ht="16.5" customHeight="1">
      <c r="A576" s="638"/>
      <c r="B576" s="638"/>
      <c r="C576" s="638"/>
      <c r="D576" s="638"/>
      <c r="E576" s="638"/>
      <c r="F576" s="638"/>
      <c r="G576" s="638"/>
      <c r="H576" s="638"/>
      <c r="I576" s="638"/>
      <c r="J576" s="638"/>
      <c r="K576" s="638"/>
      <c r="L576" s="638"/>
      <c r="M576" s="638"/>
      <c r="N576" s="638"/>
      <c r="O576" s="638"/>
      <c r="P576" s="638"/>
      <c r="Q576" s="638"/>
      <c r="R576" s="638"/>
      <c r="S576" s="638"/>
      <c r="T576" s="638"/>
      <c r="U576" s="638"/>
      <c r="V576" s="638"/>
      <c r="W576" s="638"/>
      <c r="X576" s="638"/>
      <c r="Y576" s="643"/>
      <c r="Z576" s="643"/>
      <c r="AA576" s="638"/>
      <c r="AB576" s="638"/>
    </row>
    <row r="577" spans="8:8" ht="16.5" customHeight="1">
      <c r="A577" s="638"/>
      <c r="B577" s="638"/>
      <c r="C577" s="638"/>
      <c r="D577" s="638"/>
      <c r="E577" s="638"/>
      <c r="F577" s="638"/>
      <c r="G577" s="638"/>
      <c r="H577" s="638"/>
      <c r="I577" s="638"/>
      <c r="J577" s="638"/>
      <c r="K577" s="638"/>
      <c r="L577" s="638"/>
      <c r="M577" s="638"/>
      <c r="N577" s="638"/>
      <c r="O577" s="638"/>
      <c r="P577" s="638"/>
      <c r="Q577" s="638"/>
      <c r="R577" s="638"/>
      <c r="S577" s="638"/>
      <c r="T577" s="638"/>
      <c r="U577" s="638"/>
      <c r="V577" s="638"/>
      <c r="W577" s="638"/>
      <c r="X577" s="638"/>
      <c r="Y577" s="643"/>
      <c r="Z577" s="643"/>
      <c r="AA577" s="638"/>
      <c r="AB577" s="638"/>
    </row>
    <row r="578" spans="8:8" ht="16.5" customHeight="1">
      <c r="A578" s="638"/>
      <c r="B578" s="638"/>
      <c r="C578" s="638"/>
      <c r="D578" s="638"/>
      <c r="E578" s="638"/>
      <c r="F578" s="638"/>
      <c r="G578" s="638"/>
      <c r="H578" s="638"/>
      <c r="I578" s="638"/>
      <c r="J578" s="638"/>
      <c r="K578" s="638"/>
      <c r="L578" s="638"/>
      <c r="M578" s="638"/>
      <c r="N578" s="638"/>
      <c r="O578" s="638"/>
      <c r="P578" s="638"/>
      <c r="Q578" s="638"/>
      <c r="R578" s="638"/>
      <c r="S578" s="638"/>
      <c r="T578" s="638"/>
      <c r="U578" s="638"/>
      <c r="V578" s="638"/>
      <c r="W578" s="638"/>
      <c r="X578" s="638"/>
      <c r="Y578" s="643"/>
      <c r="Z578" s="643"/>
      <c r="AA578" s="638"/>
      <c r="AB578" s="638"/>
    </row>
    <row r="579" spans="8:8" ht="16.5" customHeight="1">
      <c r="A579" s="638"/>
      <c r="B579" s="638"/>
      <c r="C579" s="638"/>
      <c r="D579" s="638"/>
      <c r="E579" s="638"/>
      <c r="F579" s="638"/>
      <c r="G579" s="638"/>
      <c r="H579" s="638"/>
      <c r="I579" s="638"/>
      <c r="J579" s="638"/>
      <c r="K579" s="638"/>
      <c r="L579" s="638"/>
      <c r="M579" s="638"/>
      <c r="N579" s="638"/>
      <c r="O579" s="638"/>
      <c r="P579" s="638"/>
      <c r="Q579" s="638"/>
      <c r="R579" s="638"/>
      <c r="S579" s="638"/>
      <c r="T579" s="638"/>
      <c r="U579" s="638"/>
      <c r="V579" s="638"/>
      <c r="W579" s="638"/>
      <c r="X579" s="638"/>
      <c r="Y579" s="643"/>
      <c r="Z579" s="643"/>
      <c r="AA579" s="638"/>
      <c r="AB579" s="638"/>
    </row>
    <row r="580" spans="8:8" ht="16.5" customHeight="1">
      <c r="A580" s="638"/>
      <c r="B580" s="638"/>
      <c r="C580" s="638"/>
      <c r="D580" s="638"/>
      <c r="E580" s="638"/>
      <c r="F580" s="638"/>
      <c r="G580" s="638"/>
      <c r="H580" s="638"/>
      <c r="I580" s="638"/>
      <c r="J580" s="638"/>
      <c r="K580" s="638"/>
      <c r="L580" s="638"/>
      <c r="M580" s="638"/>
      <c r="N580" s="638"/>
      <c r="O580" s="638"/>
      <c r="P580" s="638"/>
      <c r="Q580" s="638"/>
      <c r="R580" s="638"/>
      <c r="S580" s="638"/>
      <c r="T580" s="638"/>
      <c r="U580" s="638"/>
      <c r="V580" s="638"/>
      <c r="W580" s="638"/>
      <c r="X580" s="638"/>
      <c r="Y580" s="643"/>
      <c r="Z580" s="643"/>
      <c r="AA580" s="638"/>
      <c r="AB580" s="638"/>
    </row>
    <row r="581" spans="8:8" ht="16.5" customHeight="1">
      <c r="A581" s="638"/>
      <c r="B581" s="638"/>
      <c r="C581" s="638"/>
      <c r="D581" s="638"/>
      <c r="E581" s="638"/>
      <c r="F581" s="638"/>
      <c r="G581" s="638"/>
      <c r="H581" s="638"/>
      <c r="I581" s="638"/>
      <c r="J581" s="638"/>
      <c r="K581" s="638"/>
      <c r="L581" s="638"/>
      <c r="M581" s="638"/>
      <c r="N581" s="638"/>
      <c r="O581" s="638"/>
      <c r="P581" s="638"/>
      <c r="Q581" s="638"/>
      <c r="R581" s="638"/>
      <c r="S581" s="638"/>
      <c r="T581" s="638"/>
      <c r="U581" s="638"/>
      <c r="V581" s="638"/>
      <c r="W581" s="638"/>
      <c r="X581" s="638"/>
      <c r="Y581" s="643"/>
      <c r="Z581" s="643"/>
      <c r="AA581" s="638"/>
      <c r="AB581" s="638"/>
    </row>
    <row r="582" spans="8:8" ht="16.5" customHeight="1">
      <c r="A582" s="638"/>
      <c r="B582" s="638"/>
      <c r="C582" s="638"/>
      <c r="D582" s="638"/>
      <c r="E582" s="638"/>
      <c r="F582" s="638"/>
      <c r="G582" s="638"/>
      <c r="H582" s="638"/>
      <c r="I582" s="638"/>
      <c r="J582" s="638"/>
      <c r="K582" s="638"/>
      <c r="L582" s="638"/>
      <c r="M582" s="638"/>
      <c r="N582" s="638"/>
      <c r="O582" s="638"/>
      <c r="P582" s="638"/>
      <c r="Q582" s="638"/>
      <c r="R582" s="638"/>
      <c r="S582" s="638"/>
      <c r="T582" s="638"/>
      <c r="U582" s="638"/>
      <c r="V582" s="638"/>
      <c r="W582" s="638"/>
      <c r="X582" s="638"/>
      <c r="Y582" s="643"/>
      <c r="Z582" s="643"/>
      <c r="AA582" s="638"/>
      <c r="AB582" s="638"/>
    </row>
    <row r="583" spans="8:8" ht="16.5" customHeight="1">
      <c r="A583" s="638"/>
      <c r="B583" s="638"/>
      <c r="C583" s="638"/>
      <c r="D583" s="638"/>
      <c r="E583" s="638"/>
      <c r="F583" s="638"/>
      <c r="G583" s="638"/>
      <c r="H583" s="638"/>
      <c r="I583" s="638"/>
      <c r="J583" s="638"/>
      <c r="K583" s="638"/>
      <c r="L583" s="638"/>
      <c r="M583" s="638"/>
      <c r="N583" s="638"/>
      <c r="O583" s="638"/>
      <c r="P583" s="638"/>
      <c r="Q583" s="638"/>
      <c r="R583" s="638"/>
      <c r="S583" s="638"/>
      <c r="T583" s="638"/>
      <c r="U583" s="638"/>
      <c r="V583" s="638"/>
      <c r="W583" s="638"/>
      <c r="X583" s="638"/>
      <c r="Y583" s="643"/>
      <c r="Z583" s="643"/>
      <c r="AA583" s="638"/>
      <c r="AB583" s="638"/>
    </row>
    <row r="584" spans="8:8" ht="16.5" customHeight="1">
      <c r="A584" s="638"/>
      <c r="B584" s="638"/>
      <c r="C584" s="638"/>
      <c r="D584" s="638"/>
      <c r="E584" s="638"/>
      <c r="F584" s="638"/>
      <c r="G584" s="638"/>
      <c r="H584" s="638"/>
      <c r="I584" s="638"/>
      <c r="J584" s="638"/>
      <c r="K584" s="638"/>
      <c r="L584" s="638"/>
      <c r="M584" s="638"/>
      <c r="N584" s="638"/>
      <c r="O584" s="638"/>
      <c r="P584" s="638"/>
      <c r="Q584" s="638"/>
      <c r="R584" s="638"/>
      <c r="S584" s="638"/>
      <c r="T584" s="638"/>
      <c r="U584" s="638"/>
      <c r="V584" s="638"/>
      <c r="W584" s="638"/>
      <c r="X584" s="638"/>
      <c r="Y584" s="643"/>
      <c r="Z584" s="643"/>
      <c r="AA584" s="638"/>
      <c r="AB584" s="638"/>
    </row>
    <row r="585" spans="8:8" ht="16.5" customHeight="1">
      <c r="A585" s="638"/>
      <c r="B585" s="638"/>
      <c r="C585" s="638"/>
      <c r="D585" s="638"/>
      <c r="E585" s="638"/>
      <c r="F585" s="638"/>
      <c r="G585" s="638"/>
      <c r="H585" s="638"/>
      <c r="I585" s="638"/>
      <c r="J585" s="638"/>
      <c r="K585" s="638"/>
      <c r="L585" s="638"/>
      <c r="M585" s="638"/>
      <c r="N585" s="638"/>
      <c r="O585" s="638"/>
      <c r="P585" s="638"/>
      <c r="Q585" s="638"/>
      <c r="R585" s="638"/>
      <c r="S585" s="638"/>
      <c r="T585" s="638"/>
      <c r="U585" s="638"/>
      <c r="V585" s="638"/>
      <c r="W585" s="638"/>
      <c r="X585" s="638"/>
      <c r="Y585" s="643"/>
      <c r="Z585" s="643"/>
      <c r="AA585" s="638"/>
      <c r="AB585" s="638"/>
    </row>
    <row r="586" spans="8:8" ht="16.5" customHeight="1">
      <c r="A586" s="638"/>
      <c r="B586" s="638"/>
      <c r="C586" s="638"/>
      <c r="D586" s="638"/>
      <c r="E586" s="638"/>
      <c r="F586" s="638"/>
      <c r="G586" s="638"/>
      <c r="H586" s="638"/>
      <c r="I586" s="638"/>
      <c r="J586" s="638"/>
      <c r="K586" s="638"/>
      <c r="L586" s="638"/>
      <c r="M586" s="638"/>
      <c r="N586" s="638"/>
      <c r="O586" s="638"/>
      <c r="P586" s="638"/>
      <c r="Q586" s="638"/>
      <c r="R586" s="638"/>
      <c r="S586" s="638"/>
      <c r="T586" s="638"/>
      <c r="U586" s="638"/>
      <c r="V586" s="638"/>
      <c r="W586" s="638"/>
      <c r="X586" s="638"/>
      <c r="Y586" s="643"/>
      <c r="Z586" s="643"/>
      <c r="AA586" s="638"/>
      <c r="AB586" s="638"/>
    </row>
    <row r="587" spans="8:8" ht="16.5" customHeight="1">
      <c r="A587" s="638"/>
      <c r="B587" s="638"/>
      <c r="C587" s="638"/>
      <c r="D587" s="638"/>
      <c r="E587" s="638"/>
      <c r="F587" s="638"/>
      <c r="G587" s="638"/>
      <c r="H587" s="638"/>
      <c r="I587" s="638"/>
      <c r="J587" s="638"/>
      <c r="K587" s="638"/>
      <c r="L587" s="638"/>
      <c r="M587" s="638"/>
      <c r="N587" s="638"/>
      <c r="O587" s="638"/>
      <c r="P587" s="638"/>
      <c r="Q587" s="638"/>
      <c r="R587" s="638"/>
      <c r="S587" s="638"/>
      <c r="T587" s="638"/>
      <c r="U587" s="638"/>
      <c r="V587" s="638"/>
      <c r="W587" s="638"/>
      <c r="X587" s="638"/>
      <c r="Y587" s="643"/>
      <c r="Z587" s="643"/>
      <c r="AA587" s="638"/>
      <c r="AB587" s="638"/>
    </row>
    <row r="588" spans="8:8" ht="16.5" customHeight="1">
      <c r="A588" s="638"/>
      <c r="B588" s="638"/>
      <c r="C588" s="638"/>
      <c r="D588" s="638"/>
      <c r="E588" s="638"/>
      <c r="F588" s="638"/>
      <c r="G588" s="638"/>
      <c r="H588" s="638"/>
      <c r="I588" s="638"/>
      <c r="J588" s="638"/>
      <c r="K588" s="638"/>
      <c r="L588" s="638"/>
      <c r="M588" s="638"/>
      <c r="N588" s="638"/>
      <c r="O588" s="638"/>
      <c r="P588" s="638"/>
      <c r="Q588" s="638"/>
      <c r="R588" s="638"/>
      <c r="S588" s="638"/>
      <c r="T588" s="638"/>
      <c r="U588" s="638"/>
      <c r="V588" s="638"/>
      <c r="W588" s="638"/>
      <c r="X588" s="638"/>
      <c r="Y588" s="643"/>
      <c r="Z588" s="643"/>
      <c r="AA588" s="638"/>
      <c r="AB588" s="638"/>
    </row>
    <row r="589" spans="8:8" ht="16.5" customHeight="1">
      <c r="A589" s="638"/>
      <c r="B589" s="638"/>
      <c r="C589" s="638"/>
      <c r="D589" s="638"/>
      <c r="E589" s="638"/>
      <c r="F589" s="638"/>
      <c r="G589" s="638"/>
      <c r="H589" s="638"/>
      <c r="I589" s="638"/>
      <c r="J589" s="638"/>
      <c r="K589" s="638"/>
      <c r="L589" s="638"/>
      <c r="M589" s="638"/>
      <c r="N589" s="638"/>
      <c r="O589" s="638"/>
      <c r="P589" s="638"/>
      <c r="Q589" s="638"/>
      <c r="R589" s="638"/>
      <c r="S589" s="638"/>
      <c r="T589" s="638"/>
      <c r="U589" s="638"/>
      <c r="V589" s="638"/>
      <c r="W589" s="638"/>
      <c r="X589" s="638"/>
      <c r="Y589" s="643"/>
      <c r="Z589" s="643"/>
      <c r="AA589" s="638"/>
      <c r="AB589" s="638"/>
    </row>
    <row r="590" spans="8:8" ht="16.5" customHeight="1">
      <c r="A590" s="638"/>
      <c r="B590" s="638"/>
      <c r="C590" s="638"/>
      <c r="D590" s="638"/>
      <c r="E590" s="638"/>
      <c r="F590" s="638"/>
      <c r="G590" s="638"/>
      <c r="H590" s="638"/>
      <c r="I590" s="638"/>
      <c r="J590" s="638"/>
      <c r="K590" s="638"/>
      <c r="L590" s="638"/>
      <c r="M590" s="638"/>
      <c r="N590" s="638"/>
      <c r="O590" s="638"/>
      <c r="P590" s="638"/>
      <c r="Q590" s="638"/>
      <c r="R590" s="638"/>
      <c r="S590" s="638"/>
      <c r="T590" s="638"/>
      <c r="U590" s="638"/>
      <c r="V590" s="638"/>
      <c r="W590" s="638"/>
      <c r="X590" s="638"/>
      <c r="Y590" s="643"/>
      <c r="Z590" s="643"/>
      <c r="AA590" s="638"/>
      <c r="AB590" s="638"/>
    </row>
    <row r="591" spans="8:8" ht="16.5" customHeight="1">
      <c r="A591" s="638"/>
      <c r="B591" s="638"/>
      <c r="C591" s="638"/>
      <c r="D591" s="638"/>
      <c r="E591" s="638"/>
      <c r="F591" s="638"/>
      <c r="G591" s="638"/>
      <c r="H591" s="638"/>
      <c r="I591" s="638"/>
      <c r="J591" s="638"/>
      <c r="K591" s="638"/>
      <c r="L591" s="638"/>
      <c r="M591" s="638"/>
      <c r="N591" s="638"/>
      <c r="O591" s="638"/>
      <c r="P591" s="638"/>
      <c r="Q591" s="638"/>
      <c r="R591" s="638"/>
      <c r="S591" s="638"/>
      <c r="T591" s="638"/>
      <c r="U591" s="638"/>
      <c r="V591" s="638"/>
      <c r="W591" s="638"/>
      <c r="X591" s="638"/>
      <c r="Y591" s="643"/>
      <c r="Z591" s="643"/>
      <c r="AA591" s="638"/>
      <c r="AB591" s="638"/>
    </row>
    <row r="592" spans="8:8" ht="16.5" customHeight="1">
      <c r="A592" s="638"/>
      <c r="B592" s="638"/>
      <c r="C592" s="638"/>
      <c r="D592" s="638"/>
      <c r="E592" s="638"/>
      <c r="F592" s="638"/>
      <c r="G592" s="638"/>
      <c r="H592" s="638"/>
      <c r="I592" s="638"/>
      <c r="J592" s="638"/>
      <c r="K592" s="638"/>
      <c r="L592" s="638"/>
      <c r="M592" s="638"/>
      <c r="N592" s="638"/>
      <c r="O592" s="638"/>
      <c r="P592" s="638"/>
      <c r="Q592" s="638"/>
      <c r="R592" s="638"/>
      <c r="S592" s="638"/>
      <c r="T592" s="638"/>
      <c r="U592" s="638"/>
      <c r="V592" s="638"/>
      <c r="W592" s="638"/>
      <c r="X592" s="638"/>
      <c r="Y592" s="643"/>
      <c r="Z592" s="643"/>
      <c r="AA592" s="638"/>
      <c r="AB592" s="638"/>
    </row>
    <row r="593" spans="8:8" ht="16.5" customHeight="1">
      <c r="A593" s="638"/>
      <c r="B593" s="638"/>
      <c r="C593" s="638"/>
      <c r="D593" s="638"/>
      <c r="E593" s="638"/>
      <c r="F593" s="638"/>
      <c r="G593" s="638"/>
      <c r="H593" s="638"/>
      <c r="I593" s="638"/>
      <c r="J593" s="638"/>
      <c r="K593" s="638"/>
      <c r="L593" s="638"/>
      <c r="M593" s="638"/>
      <c r="N593" s="638"/>
      <c r="O593" s="638"/>
      <c r="P593" s="638"/>
      <c r="Q593" s="638"/>
      <c r="R593" s="638"/>
      <c r="S593" s="638"/>
      <c r="T593" s="638"/>
      <c r="U593" s="638"/>
      <c r="V593" s="638"/>
      <c r="W593" s="638"/>
      <c r="X593" s="638"/>
      <c r="Y593" s="643"/>
      <c r="Z593" s="643"/>
      <c r="AA593" s="638"/>
      <c r="AB593" s="638"/>
    </row>
    <row r="594" spans="8:8" ht="16.5" customHeight="1">
      <c r="A594" s="638"/>
      <c r="B594" s="638"/>
      <c r="C594" s="638"/>
      <c r="D594" s="638"/>
      <c r="E594" s="638"/>
      <c r="F594" s="638"/>
      <c r="G594" s="638"/>
      <c r="H594" s="638"/>
      <c r="I594" s="638"/>
      <c r="J594" s="638"/>
      <c r="K594" s="638"/>
      <c r="L594" s="638"/>
      <c r="M594" s="638"/>
      <c r="N594" s="638"/>
      <c r="O594" s="638"/>
      <c r="P594" s="638"/>
      <c r="Q594" s="638"/>
      <c r="R594" s="638"/>
      <c r="S594" s="638"/>
      <c r="T594" s="638"/>
      <c r="U594" s="638"/>
      <c r="V594" s="638"/>
      <c r="W594" s="638"/>
      <c r="X594" s="638"/>
      <c r="Y594" s="643"/>
      <c r="Z594" s="643"/>
      <c r="AA594" s="638"/>
      <c r="AB594" s="638"/>
    </row>
    <row r="595" spans="8:8" ht="16.5" customHeight="1">
      <c r="A595" s="638"/>
      <c r="B595" s="638"/>
      <c r="C595" s="638"/>
      <c r="D595" s="638"/>
      <c r="E595" s="638"/>
      <c r="F595" s="638"/>
      <c r="G595" s="638"/>
      <c r="H595" s="638"/>
      <c r="I595" s="638"/>
      <c r="J595" s="638"/>
      <c r="K595" s="638"/>
      <c r="L595" s="638"/>
      <c r="M595" s="638"/>
      <c r="N595" s="638"/>
      <c r="O595" s="638"/>
      <c r="P595" s="638"/>
      <c r="Q595" s="638"/>
      <c r="R595" s="638"/>
      <c r="S595" s="638"/>
      <c r="T595" s="638"/>
      <c r="U595" s="638"/>
      <c r="V595" s="638"/>
      <c r="W595" s="638"/>
      <c r="X595" s="638"/>
      <c r="Y595" s="643"/>
      <c r="Z595" s="643"/>
      <c r="AA595" s="638"/>
      <c r="AB595" s="638"/>
    </row>
    <row r="596" spans="8:8" ht="16.5" customHeight="1">
      <c r="A596" s="638"/>
      <c r="B596" s="638"/>
      <c r="C596" s="638"/>
      <c r="D596" s="638"/>
      <c r="E596" s="638"/>
      <c r="F596" s="638"/>
      <c r="G596" s="638"/>
      <c r="H596" s="638"/>
      <c r="I596" s="638"/>
      <c r="J596" s="638"/>
      <c r="K596" s="638"/>
      <c r="L596" s="638"/>
      <c r="M596" s="638"/>
      <c r="N596" s="638"/>
      <c r="O596" s="638"/>
      <c r="P596" s="638"/>
      <c r="Q596" s="638"/>
      <c r="R596" s="638"/>
      <c r="S596" s="638"/>
      <c r="T596" s="638"/>
      <c r="U596" s="638"/>
      <c r="V596" s="638"/>
      <c r="W596" s="638"/>
      <c r="X596" s="638"/>
      <c r="Y596" s="643"/>
      <c r="Z596" s="643"/>
      <c r="AA596" s="638"/>
      <c r="AB596" s="638"/>
    </row>
    <row r="597" spans="8:8" ht="16.5" customHeight="1">
      <c r="A597" s="638"/>
      <c r="B597" s="638"/>
      <c r="C597" s="638"/>
      <c r="D597" s="638"/>
      <c r="E597" s="638"/>
      <c r="F597" s="638"/>
      <c r="G597" s="638"/>
      <c r="H597" s="638"/>
      <c r="I597" s="638"/>
      <c r="J597" s="638"/>
      <c r="K597" s="638"/>
      <c r="L597" s="638"/>
      <c r="M597" s="638"/>
      <c r="N597" s="638"/>
      <c r="O597" s="638"/>
      <c r="P597" s="638"/>
      <c r="Q597" s="638"/>
      <c r="R597" s="638"/>
      <c r="S597" s="638"/>
      <c r="T597" s="638"/>
      <c r="U597" s="638"/>
      <c r="V597" s="638"/>
      <c r="W597" s="638"/>
      <c r="X597" s="638"/>
      <c r="Y597" s="643"/>
      <c r="Z597" s="643"/>
      <c r="AA597" s="638"/>
      <c r="AB597" s="638"/>
    </row>
    <row r="598" spans="8:8" ht="16.5" customHeight="1">
      <c r="A598" s="638"/>
      <c r="B598" s="638"/>
      <c r="C598" s="638"/>
      <c r="D598" s="638"/>
      <c r="E598" s="638"/>
      <c r="F598" s="638"/>
      <c r="G598" s="638"/>
      <c r="H598" s="638"/>
      <c r="I598" s="638"/>
      <c r="J598" s="638"/>
      <c r="K598" s="638"/>
      <c r="L598" s="638"/>
      <c r="M598" s="638"/>
      <c r="N598" s="638"/>
      <c r="O598" s="638"/>
      <c r="P598" s="638"/>
      <c r="Q598" s="638"/>
      <c r="R598" s="638"/>
      <c r="S598" s="638"/>
      <c r="T598" s="638"/>
      <c r="U598" s="638"/>
      <c r="V598" s="638"/>
      <c r="W598" s="638"/>
      <c r="X598" s="638"/>
      <c r="Y598" s="643"/>
      <c r="Z598" s="643"/>
      <c r="AA598" s="638"/>
      <c r="AB598" s="638"/>
    </row>
    <row r="599" spans="8:8" ht="16.5" customHeight="1">
      <c r="A599" s="638"/>
      <c r="B599" s="638"/>
      <c r="C599" s="638"/>
      <c r="D599" s="638"/>
      <c r="E599" s="638"/>
      <c r="F599" s="638"/>
      <c r="G599" s="638"/>
      <c r="H599" s="638"/>
      <c r="I599" s="638"/>
      <c r="J599" s="638"/>
      <c r="K599" s="638"/>
      <c r="L599" s="638"/>
      <c r="M599" s="638"/>
      <c r="N599" s="638"/>
      <c r="O599" s="638"/>
      <c r="P599" s="638"/>
      <c r="Q599" s="638"/>
      <c r="R599" s="638"/>
      <c r="S599" s="638"/>
      <c r="T599" s="638"/>
      <c r="U599" s="638"/>
      <c r="V599" s="638"/>
      <c r="W599" s="638"/>
      <c r="X599" s="638"/>
      <c r="Y599" s="643"/>
      <c r="Z599" s="643"/>
      <c r="AA599" s="638"/>
      <c r="AB599" s="638"/>
    </row>
    <row r="600" spans="8:8" ht="16.5" customHeight="1">
      <c r="A600" s="638"/>
      <c r="B600" s="638"/>
      <c r="C600" s="638"/>
      <c r="D600" s="638"/>
      <c r="E600" s="638"/>
      <c r="F600" s="638"/>
      <c r="G600" s="638"/>
      <c r="H600" s="638"/>
      <c r="I600" s="638"/>
      <c r="J600" s="638"/>
      <c r="K600" s="638"/>
      <c r="L600" s="638"/>
      <c r="M600" s="638"/>
      <c r="N600" s="638"/>
      <c r="O600" s="638"/>
      <c r="P600" s="638"/>
      <c r="Q600" s="638"/>
      <c r="R600" s="638"/>
      <c r="S600" s="638"/>
      <c r="T600" s="638"/>
      <c r="U600" s="638"/>
      <c r="V600" s="638"/>
      <c r="W600" s="638"/>
      <c r="X600" s="638"/>
      <c r="Y600" s="643"/>
      <c r="Z600" s="643"/>
      <c r="AA600" s="638"/>
      <c r="AB600" s="638"/>
    </row>
    <row r="601" spans="8:8" ht="16.5" customHeight="1">
      <c r="A601" s="638"/>
      <c r="B601" s="638"/>
      <c r="C601" s="638"/>
      <c r="D601" s="638"/>
      <c r="E601" s="638"/>
      <c r="F601" s="638"/>
      <c r="G601" s="638"/>
      <c r="H601" s="638"/>
      <c r="I601" s="638"/>
      <c r="J601" s="638"/>
      <c r="K601" s="638"/>
      <c r="L601" s="638"/>
      <c r="M601" s="638"/>
      <c r="N601" s="638"/>
      <c r="O601" s="638"/>
      <c r="P601" s="638"/>
      <c r="Q601" s="638"/>
      <c r="R601" s="638"/>
      <c r="S601" s="638"/>
      <c r="T601" s="638"/>
      <c r="U601" s="638"/>
      <c r="V601" s="638"/>
      <c r="W601" s="638"/>
      <c r="X601" s="638"/>
      <c r="Y601" s="643"/>
      <c r="Z601" s="643"/>
      <c r="AA601" s="638"/>
      <c r="AB601" s="638"/>
    </row>
    <row r="602" spans="8:8" ht="16.5" customHeight="1">
      <c r="A602" s="638"/>
      <c r="B602" s="638"/>
      <c r="C602" s="638"/>
      <c r="D602" s="638"/>
      <c r="E602" s="638"/>
      <c r="F602" s="638"/>
      <c r="G602" s="638"/>
      <c r="H602" s="638"/>
      <c r="I602" s="638"/>
      <c r="J602" s="638"/>
      <c r="K602" s="638"/>
      <c r="L602" s="638"/>
      <c r="M602" s="638"/>
      <c r="N602" s="638"/>
      <c r="O602" s="638"/>
      <c r="P602" s="638"/>
      <c r="Q602" s="638"/>
      <c r="R602" s="638"/>
      <c r="S602" s="638"/>
      <c r="T602" s="638"/>
      <c r="U602" s="638"/>
      <c r="V602" s="638"/>
      <c r="W602" s="638"/>
      <c r="X602" s="638"/>
      <c r="Y602" s="643"/>
      <c r="Z602" s="643"/>
      <c r="AA602" s="638"/>
      <c r="AB602" s="638"/>
    </row>
    <row r="603" spans="8:8" ht="16.5" customHeight="1">
      <c r="A603" s="638"/>
      <c r="B603" s="638"/>
      <c r="C603" s="638"/>
      <c r="D603" s="638"/>
      <c r="E603" s="638"/>
      <c r="F603" s="638"/>
      <c r="G603" s="638"/>
      <c r="H603" s="638"/>
      <c r="I603" s="638"/>
      <c r="J603" s="638"/>
      <c r="K603" s="638"/>
      <c r="L603" s="638"/>
      <c r="M603" s="638"/>
      <c r="N603" s="638"/>
      <c r="O603" s="638"/>
      <c r="P603" s="638"/>
      <c r="Q603" s="638"/>
      <c r="R603" s="638"/>
      <c r="S603" s="638"/>
      <c r="T603" s="638"/>
      <c r="U603" s="638"/>
      <c r="V603" s="638"/>
      <c r="W603" s="638"/>
      <c r="X603" s="638"/>
      <c r="Y603" s="643"/>
      <c r="Z603" s="643"/>
      <c r="AA603" s="638"/>
      <c r="AB603" s="638"/>
    </row>
    <row r="604" spans="8:8" ht="16.5" customHeight="1">
      <c r="A604" s="638"/>
      <c r="B604" s="638"/>
      <c r="C604" s="638"/>
      <c r="D604" s="638"/>
      <c r="E604" s="638"/>
      <c r="F604" s="638"/>
      <c r="G604" s="638"/>
      <c r="H604" s="638"/>
      <c r="I604" s="638"/>
      <c r="J604" s="638"/>
      <c r="K604" s="638"/>
      <c r="L604" s="638"/>
      <c r="M604" s="638"/>
      <c r="N604" s="638"/>
      <c r="O604" s="638"/>
      <c r="P604" s="638"/>
      <c r="Q604" s="638"/>
      <c r="R604" s="638"/>
      <c r="S604" s="638"/>
      <c r="T604" s="638"/>
      <c r="U604" s="638"/>
      <c r="V604" s="638"/>
      <c r="W604" s="638"/>
      <c r="X604" s="638"/>
      <c r="Y604" s="643"/>
      <c r="Z604" s="643"/>
      <c r="AA604" s="638"/>
      <c r="AB604" s="638"/>
    </row>
    <row r="605" spans="8:8" ht="16.5" customHeight="1">
      <c r="A605" s="638"/>
      <c r="B605" s="638"/>
      <c r="C605" s="638"/>
      <c r="D605" s="638"/>
      <c r="E605" s="638"/>
      <c r="F605" s="638"/>
      <c r="G605" s="638"/>
      <c r="H605" s="638"/>
      <c r="I605" s="638"/>
      <c r="J605" s="638"/>
      <c r="K605" s="638"/>
      <c r="L605" s="638"/>
      <c r="M605" s="638"/>
      <c r="N605" s="638"/>
      <c r="O605" s="638"/>
      <c r="P605" s="638"/>
      <c r="Q605" s="638"/>
      <c r="R605" s="638"/>
      <c r="S605" s="638"/>
      <c r="T605" s="638"/>
      <c r="U605" s="638"/>
      <c r="V605" s="638"/>
      <c r="W605" s="638"/>
      <c r="X605" s="638"/>
      <c r="Y605" s="643"/>
      <c r="Z605" s="643"/>
      <c r="AA605" s="638"/>
      <c r="AB605" s="638"/>
    </row>
    <row r="606" spans="8:8" ht="16.5" customHeight="1">
      <c r="A606" s="638"/>
      <c r="B606" s="638"/>
      <c r="C606" s="638"/>
      <c r="D606" s="638"/>
      <c r="E606" s="638"/>
      <c r="F606" s="638"/>
      <c r="G606" s="638"/>
      <c r="H606" s="638"/>
      <c r="I606" s="638"/>
      <c r="J606" s="638"/>
      <c r="K606" s="638"/>
      <c r="L606" s="638"/>
      <c r="M606" s="638"/>
      <c r="N606" s="638"/>
      <c r="O606" s="638"/>
      <c r="P606" s="638"/>
      <c r="Q606" s="638"/>
      <c r="R606" s="638"/>
      <c r="S606" s="638"/>
      <c r="T606" s="638"/>
      <c r="U606" s="638"/>
      <c r="V606" s="638"/>
      <c r="W606" s="638"/>
      <c r="X606" s="638"/>
      <c r="Y606" s="643"/>
      <c r="Z606" s="643"/>
      <c r="AA606" s="638"/>
      <c r="AB606" s="638"/>
    </row>
    <row r="607" spans="8:8" ht="16.5" customHeight="1">
      <c r="A607" s="638"/>
      <c r="B607" s="638"/>
      <c r="C607" s="638"/>
      <c r="D607" s="638"/>
      <c r="E607" s="638"/>
      <c r="F607" s="638"/>
      <c r="G607" s="638"/>
      <c r="H607" s="638"/>
      <c r="I607" s="638"/>
      <c r="J607" s="638"/>
      <c r="K607" s="638"/>
      <c r="L607" s="638"/>
      <c r="M607" s="638"/>
      <c r="N607" s="638"/>
      <c r="O607" s="638"/>
      <c r="P607" s="638"/>
      <c r="Q607" s="638"/>
      <c r="R607" s="638"/>
      <c r="S607" s="638"/>
      <c r="T607" s="638"/>
      <c r="U607" s="638"/>
      <c r="V607" s="638"/>
      <c r="W607" s="638"/>
      <c r="X607" s="638"/>
      <c r="Y607" s="643"/>
      <c r="Z607" s="643"/>
      <c r="AA607" s="638"/>
      <c r="AB607" s="638"/>
    </row>
    <row r="608" spans="8:8" ht="16.5" customHeight="1">
      <c r="A608" s="638"/>
      <c r="B608" s="638"/>
      <c r="C608" s="638"/>
      <c r="D608" s="638"/>
      <c r="E608" s="638"/>
      <c r="F608" s="638"/>
      <c r="G608" s="638"/>
      <c r="H608" s="638"/>
      <c r="I608" s="638"/>
      <c r="J608" s="638"/>
      <c r="K608" s="638"/>
      <c r="L608" s="638"/>
      <c r="M608" s="638"/>
      <c r="N608" s="638"/>
      <c r="O608" s="638"/>
      <c r="P608" s="638"/>
      <c r="Q608" s="638"/>
      <c r="R608" s="638"/>
      <c r="S608" s="638"/>
      <c r="T608" s="638"/>
      <c r="U608" s="638"/>
      <c r="V608" s="638"/>
      <c r="W608" s="638"/>
      <c r="X608" s="638"/>
      <c r="Y608" s="643"/>
      <c r="Z608" s="643"/>
      <c r="AA608" s="638"/>
      <c r="AB608" s="638"/>
    </row>
    <row r="609" spans="8:8" ht="16.5" customHeight="1">
      <c r="A609" s="638"/>
      <c r="B609" s="638"/>
      <c r="C609" s="638"/>
      <c r="D609" s="638"/>
      <c r="E609" s="638"/>
      <c r="F609" s="638"/>
      <c r="G609" s="638"/>
      <c r="H609" s="638"/>
      <c r="I609" s="638"/>
      <c r="J609" s="638"/>
      <c r="K609" s="638"/>
      <c r="L609" s="638"/>
      <c r="M609" s="638"/>
      <c r="N609" s="638"/>
      <c r="O609" s="638"/>
      <c r="P609" s="638"/>
      <c r="Q609" s="638"/>
      <c r="R609" s="638"/>
      <c r="S609" s="638"/>
      <c r="T609" s="638"/>
      <c r="U609" s="638"/>
      <c r="V609" s="638"/>
      <c r="W609" s="638"/>
      <c r="X609" s="638"/>
      <c r="Y609" s="643"/>
      <c r="Z609" s="643"/>
      <c r="AA609" s="638"/>
      <c r="AB609" s="638"/>
    </row>
    <row r="610" spans="8:8" ht="16.5" customHeight="1">
      <c r="A610" s="638"/>
      <c r="B610" s="638"/>
      <c r="C610" s="638"/>
      <c r="D610" s="638"/>
      <c r="E610" s="638"/>
      <c r="F610" s="638"/>
      <c r="G610" s="638"/>
      <c r="H610" s="638"/>
      <c r="I610" s="638"/>
      <c r="J610" s="638"/>
      <c r="K610" s="638"/>
      <c r="L610" s="638"/>
      <c r="M610" s="638"/>
      <c r="N610" s="638"/>
      <c r="O610" s="638"/>
      <c r="P610" s="638"/>
      <c r="Q610" s="638"/>
      <c r="R610" s="638"/>
      <c r="S610" s="638"/>
      <c r="T610" s="638"/>
      <c r="U610" s="638"/>
      <c r="V610" s="638"/>
      <c r="W610" s="638"/>
      <c r="X610" s="638"/>
      <c r="Y610" s="643"/>
      <c r="Z610" s="643"/>
      <c r="AA610" s="638"/>
      <c r="AB610" s="638"/>
    </row>
    <row r="611" spans="8:8" ht="16.5" customHeight="1">
      <c r="A611" s="638"/>
      <c r="B611" s="638"/>
      <c r="C611" s="638"/>
      <c r="D611" s="638"/>
      <c r="E611" s="638"/>
      <c r="F611" s="638"/>
      <c r="G611" s="638"/>
      <c r="H611" s="638"/>
      <c r="I611" s="638"/>
      <c r="J611" s="638"/>
      <c r="K611" s="638"/>
      <c r="L611" s="638"/>
      <c r="M611" s="638"/>
      <c r="N611" s="638"/>
      <c r="O611" s="638"/>
      <c r="P611" s="638"/>
      <c r="Q611" s="638"/>
      <c r="R611" s="638"/>
      <c r="S611" s="638"/>
      <c r="T611" s="638"/>
      <c r="U611" s="638"/>
      <c r="V611" s="638"/>
      <c r="W611" s="638"/>
      <c r="X611" s="638"/>
      <c r="Y611" s="643"/>
      <c r="Z611" s="643"/>
      <c r="AA611" s="638"/>
      <c r="AB611" s="638"/>
    </row>
    <row r="612" spans="8:8" ht="16.5" customHeight="1">
      <c r="A612" s="638"/>
      <c r="B612" s="638"/>
      <c r="C612" s="638"/>
      <c r="D612" s="638"/>
      <c r="E612" s="638"/>
      <c r="F612" s="638"/>
      <c r="G612" s="638"/>
      <c r="H612" s="638"/>
      <c r="I612" s="638"/>
      <c r="J612" s="638"/>
      <c r="K612" s="638"/>
      <c r="L612" s="638"/>
      <c r="M612" s="638"/>
      <c r="N612" s="638"/>
      <c r="O612" s="638"/>
      <c r="P612" s="638"/>
      <c r="Q612" s="638"/>
      <c r="R612" s="638"/>
      <c r="S612" s="638"/>
      <c r="T612" s="638"/>
      <c r="U612" s="638"/>
      <c r="V612" s="638"/>
      <c r="W612" s="638"/>
      <c r="X612" s="638"/>
      <c r="Y612" s="643"/>
      <c r="Z612" s="643"/>
      <c r="AA612" s="638"/>
      <c r="AB612" s="638"/>
    </row>
    <row r="613" spans="8:8" ht="16.5" customHeight="1">
      <c r="A613" s="638"/>
      <c r="B613" s="638"/>
      <c r="C613" s="638"/>
      <c r="D613" s="638"/>
      <c r="E613" s="638"/>
      <c r="F613" s="638"/>
      <c r="G613" s="638"/>
      <c r="H613" s="638"/>
      <c r="I613" s="638"/>
      <c r="J613" s="638"/>
      <c r="K613" s="638"/>
      <c r="L613" s="638"/>
      <c r="M613" s="638"/>
      <c r="N613" s="638"/>
      <c r="O613" s="638"/>
      <c r="P613" s="638"/>
      <c r="Q613" s="638"/>
      <c r="R613" s="638"/>
      <c r="S613" s="638"/>
      <c r="T613" s="638"/>
      <c r="U613" s="638"/>
      <c r="V613" s="638"/>
      <c r="W613" s="638"/>
      <c r="X613" s="638"/>
      <c r="Y613" s="643"/>
      <c r="Z613" s="643"/>
      <c r="AA613" s="638"/>
      <c r="AB613" s="638"/>
    </row>
    <row r="614" spans="8:8" ht="16.5" customHeight="1">
      <c r="A614" s="638"/>
      <c r="B614" s="638"/>
      <c r="C614" s="638"/>
      <c r="D614" s="638"/>
      <c r="E614" s="638"/>
      <c r="F614" s="638"/>
      <c r="G614" s="638"/>
      <c r="H614" s="638"/>
      <c r="I614" s="638"/>
      <c r="J614" s="638"/>
      <c r="K614" s="638"/>
      <c r="L614" s="638"/>
      <c r="M614" s="638"/>
      <c r="N614" s="638"/>
      <c r="O614" s="638"/>
      <c r="P614" s="638"/>
      <c r="Q614" s="638"/>
      <c r="R614" s="638"/>
      <c r="S614" s="638"/>
      <c r="T614" s="638"/>
      <c r="U614" s="638"/>
      <c r="V614" s="638"/>
      <c r="W614" s="638"/>
      <c r="X614" s="638"/>
      <c r="Y614" s="643"/>
      <c r="Z614" s="643"/>
      <c r="AA614" s="638"/>
      <c r="AB614" s="638"/>
    </row>
    <row r="615" spans="8:8" ht="16.5" customHeight="1">
      <c r="A615" s="638"/>
      <c r="B615" s="638"/>
      <c r="C615" s="638"/>
      <c r="D615" s="638"/>
      <c r="E615" s="638"/>
      <c r="F615" s="638"/>
      <c r="G615" s="638"/>
      <c r="H615" s="638"/>
      <c r="I615" s="638"/>
      <c r="J615" s="638"/>
      <c r="K615" s="638"/>
      <c r="L615" s="638"/>
      <c r="M615" s="638"/>
      <c r="N615" s="638"/>
      <c r="O615" s="638"/>
      <c r="P615" s="638"/>
      <c r="Q615" s="638"/>
      <c r="R615" s="638"/>
      <c r="S615" s="638"/>
      <c r="T615" s="638"/>
      <c r="U615" s="638"/>
      <c r="V615" s="638"/>
      <c r="W615" s="638"/>
      <c r="X615" s="638"/>
      <c r="Y615" s="643"/>
      <c r="Z615" s="643"/>
      <c r="AA615" s="638"/>
      <c r="AB615" s="638"/>
    </row>
    <row r="616" spans="8:8" ht="16.5" customHeight="1">
      <c r="A616" s="638"/>
      <c r="B616" s="638"/>
      <c r="C616" s="638"/>
      <c r="D616" s="638"/>
      <c r="E616" s="638"/>
      <c r="F616" s="638"/>
      <c r="G616" s="638"/>
      <c r="H616" s="638"/>
      <c r="I616" s="638"/>
      <c r="J616" s="638"/>
      <c r="K616" s="638"/>
      <c r="L616" s="638"/>
      <c r="M616" s="638"/>
      <c r="N616" s="638"/>
      <c r="O616" s="638"/>
      <c r="P616" s="638"/>
      <c r="Q616" s="638"/>
      <c r="R616" s="638"/>
      <c r="S616" s="638"/>
      <c r="T616" s="638"/>
      <c r="U616" s="638"/>
      <c r="V616" s="638"/>
      <c r="W616" s="638"/>
      <c r="X616" s="638"/>
      <c r="Y616" s="643"/>
      <c r="Z616" s="643"/>
      <c r="AA616" s="638"/>
      <c r="AB616" s="638"/>
    </row>
    <row r="617" spans="8:8" ht="16.5" customHeight="1">
      <c r="A617" s="638"/>
      <c r="B617" s="638"/>
      <c r="C617" s="638"/>
      <c r="D617" s="638"/>
      <c r="E617" s="638"/>
      <c r="F617" s="638"/>
      <c r="G617" s="638"/>
      <c r="H617" s="638"/>
      <c r="I617" s="638"/>
      <c r="J617" s="638"/>
      <c r="K617" s="638"/>
      <c r="L617" s="638"/>
      <c r="M617" s="638"/>
      <c r="N617" s="638"/>
      <c r="O617" s="638"/>
      <c r="P617" s="638"/>
      <c r="Q617" s="638"/>
      <c r="R617" s="638"/>
      <c r="S617" s="638"/>
      <c r="T617" s="638"/>
      <c r="U617" s="638"/>
      <c r="V617" s="638"/>
      <c r="W617" s="638"/>
      <c r="X617" s="638"/>
      <c r="Y617" s="643"/>
      <c r="Z617" s="643"/>
      <c r="AA617" s="638"/>
      <c r="AB617" s="638"/>
    </row>
    <row r="618" spans="8:8" ht="16.5" customHeight="1">
      <c r="A618" s="638"/>
      <c r="B618" s="638"/>
      <c r="C618" s="638"/>
      <c r="D618" s="638"/>
      <c r="E618" s="638"/>
      <c r="F618" s="638"/>
      <c r="G618" s="638"/>
      <c r="H618" s="638"/>
      <c r="I618" s="638"/>
      <c r="J618" s="638"/>
      <c r="K618" s="638"/>
      <c r="L618" s="638"/>
      <c r="M618" s="638"/>
      <c r="N618" s="638"/>
      <c r="O618" s="638"/>
      <c r="P618" s="638"/>
      <c r="Q618" s="638"/>
      <c r="R618" s="638"/>
      <c r="S618" s="638"/>
      <c r="T618" s="638"/>
      <c r="U618" s="638"/>
      <c r="V618" s="638"/>
      <c r="W618" s="638"/>
      <c r="X618" s="638"/>
      <c r="Y618" s="643"/>
      <c r="Z618" s="643"/>
      <c r="AA618" s="638"/>
      <c r="AB618" s="638"/>
    </row>
    <row r="619" spans="8:8" ht="16.5" customHeight="1">
      <c r="A619" s="638"/>
      <c r="B619" s="638"/>
      <c r="C619" s="638"/>
      <c r="D619" s="638"/>
      <c r="E619" s="638"/>
      <c r="F619" s="638"/>
      <c r="G619" s="638"/>
      <c r="H619" s="638"/>
      <c r="I619" s="638"/>
      <c r="J619" s="638"/>
      <c r="K619" s="638"/>
      <c r="L619" s="638"/>
      <c r="M619" s="638"/>
      <c r="N619" s="638"/>
      <c r="O619" s="638"/>
      <c r="P619" s="638"/>
      <c r="Q619" s="638"/>
      <c r="R619" s="638"/>
      <c r="S619" s="638"/>
      <c r="T619" s="638"/>
      <c r="U619" s="638"/>
      <c r="V619" s="638"/>
      <c r="W619" s="638"/>
      <c r="X619" s="638"/>
      <c r="Y619" s="643"/>
      <c r="Z619" s="643"/>
      <c r="AA619" s="638"/>
      <c r="AB619" s="638"/>
    </row>
    <row r="620" spans="8:8" ht="16.5" customHeight="1">
      <c r="A620" s="638"/>
      <c r="B620" s="638"/>
      <c r="C620" s="638"/>
      <c r="D620" s="638"/>
      <c r="E620" s="638"/>
      <c r="F620" s="638"/>
      <c r="G620" s="638"/>
      <c r="H620" s="638"/>
      <c r="I620" s="638"/>
      <c r="J620" s="638"/>
      <c r="K620" s="638"/>
      <c r="L620" s="638"/>
      <c r="M620" s="638"/>
      <c r="N620" s="638"/>
      <c r="O620" s="638"/>
      <c r="P620" s="638"/>
      <c r="Q620" s="638"/>
      <c r="R620" s="638"/>
      <c r="S620" s="638"/>
      <c r="T620" s="638"/>
      <c r="U620" s="638"/>
      <c r="V620" s="638"/>
      <c r="W620" s="638"/>
      <c r="X620" s="638"/>
      <c r="Y620" s="643"/>
      <c r="Z620" s="643"/>
      <c r="AA620" s="638"/>
      <c r="AB620" s="638"/>
    </row>
    <row r="621" spans="8:8" ht="16.5" customHeight="1">
      <c r="A621" s="638"/>
      <c r="B621" s="638"/>
      <c r="C621" s="638"/>
      <c r="D621" s="638"/>
      <c r="E621" s="638"/>
      <c r="F621" s="638"/>
      <c r="G621" s="638"/>
      <c r="H621" s="638"/>
      <c r="I621" s="638"/>
      <c r="J621" s="638"/>
      <c r="K621" s="638"/>
      <c r="L621" s="638"/>
      <c r="M621" s="638"/>
      <c r="N621" s="638"/>
      <c r="O621" s="638"/>
      <c r="P621" s="638"/>
      <c r="Q621" s="638"/>
      <c r="R621" s="638"/>
      <c r="S621" s="638"/>
      <c r="T621" s="638"/>
      <c r="U621" s="638"/>
      <c r="V621" s="638"/>
      <c r="W621" s="638"/>
      <c r="X621" s="638"/>
      <c r="Y621" s="643"/>
      <c r="Z621" s="643"/>
      <c r="AA621" s="638"/>
      <c r="AB621" s="638"/>
    </row>
    <row r="622" spans="8:8" ht="16.5" customHeight="1">
      <c r="A622" s="638"/>
      <c r="B622" s="638"/>
      <c r="C622" s="638"/>
      <c r="D622" s="638"/>
      <c r="E622" s="638"/>
      <c r="F622" s="638"/>
      <c r="G622" s="638"/>
      <c r="H622" s="638"/>
      <c r="I622" s="638"/>
      <c r="J622" s="638"/>
      <c r="K622" s="638"/>
      <c r="L622" s="638"/>
      <c r="M622" s="638"/>
      <c r="N622" s="638"/>
      <c r="O622" s="638"/>
      <c r="P622" s="638"/>
      <c r="Q622" s="638"/>
      <c r="R622" s="638"/>
      <c r="S622" s="638"/>
      <c r="T622" s="638"/>
      <c r="U622" s="638"/>
      <c r="V622" s="638"/>
      <c r="W622" s="638"/>
      <c r="X622" s="638"/>
      <c r="Y622" s="643"/>
      <c r="Z622" s="643"/>
      <c r="AA622" s="638"/>
      <c r="AB622" s="638"/>
    </row>
    <row r="623" spans="8:8" ht="16.5" customHeight="1">
      <c r="A623" s="638"/>
      <c r="B623" s="638"/>
      <c r="C623" s="638"/>
      <c r="D623" s="638"/>
      <c r="E623" s="638"/>
      <c r="F623" s="638"/>
      <c r="G623" s="638"/>
      <c r="H623" s="638"/>
      <c r="I623" s="638"/>
      <c r="J623" s="638"/>
      <c r="K623" s="638"/>
      <c r="L623" s="638"/>
      <c r="M623" s="638"/>
      <c r="N623" s="638"/>
      <c r="O623" s="638"/>
      <c r="P623" s="638"/>
      <c r="Q623" s="638"/>
      <c r="R623" s="638"/>
      <c r="S623" s="638"/>
      <c r="T623" s="638"/>
      <c r="U623" s="638"/>
      <c r="V623" s="638"/>
      <c r="W623" s="638"/>
      <c r="X623" s="638"/>
      <c r="Y623" s="643"/>
      <c r="Z623" s="643"/>
      <c r="AA623" s="638"/>
      <c r="AB623" s="638"/>
    </row>
    <row r="624" spans="8:8" ht="16.5" customHeight="1">
      <c r="A624" s="638"/>
      <c r="B624" s="638"/>
      <c r="C624" s="638"/>
      <c r="D624" s="638"/>
      <c r="E624" s="638"/>
      <c r="F624" s="638"/>
      <c r="G624" s="638"/>
      <c r="H624" s="638"/>
      <c r="I624" s="638"/>
      <c r="J624" s="638"/>
      <c r="K624" s="638"/>
      <c r="L624" s="638"/>
      <c r="M624" s="638"/>
      <c r="N624" s="638"/>
      <c r="O624" s="638"/>
      <c r="P624" s="638"/>
      <c r="Q624" s="638"/>
      <c r="R624" s="638"/>
      <c r="S624" s="638"/>
      <c r="T624" s="638"/>
      <c r="U624" s="638"/>
      <c r="V624" s="638"/>
      <c r="W624" s="638"/>
      <c r="X624" s="638"/>
      <c r="Y624" s="643"/>
      <c r="Z624" s="643"/>
      <c r="AA624" s="638"/>
      <c r="AB624" s="638"/>
    </row>
    <row r="625" spans="8:8" ht="16.5" customHeight="1">
      <c r="A625" s="638"/>
      <c r="B625" s="638"/>
      <c r="C625" s="638"/>
      <c r="D625" s="638"/>
      <c r="E625" s="638"/>
      <c r="F625" s="638"/>
      <c r="G625" s="638"/>
      <c r="H625" s="638"/>
      <c r="I625" s="638"/>
      <c r="J625" s="638"/>
      <c r="K625" s="638"/>
      <c r="L625" s="638"/>
      <c r="M625" s="638"/>
      <c r="N625" s="638"/>
      <c r="O625" s="638"/>
      <c r="P625" s="638"/>
      <c r="Q625" s="638"/>
      <c r="R625" s="638"/>
      <c r="S625" s="638"/>
      <c r="T625" s="638"/>
      <c r="U625" s="638"/>
      <c r="V625" s="638"/>
      <c r="W625" s="638"/>
      <c r="X625" s="638"/>
      <c r="Y625" s="643"/>
      <c r="Z625" s="643"/>
      <c r="AA625" s="638"/>
      <c r="AB625" s="638"/>
    </row>
    <row r="626" spans="8:8" ht="16.5" customHeight="1">
      <c r="A626" s="638"/>
      <c r="B626" s="638"/>
      <c r="C626" s="638"/>
      <c r="D626" s="638"/>
      <c r="E626" s="638"/>
      <c r="F626" s="638"/>
      <c r="G626" s="638"/>
      <c r="H626" s="638"/>
      <c r="I626" s="638"/>
      <c r="J626" s="638"/>
      <c r="K626" s="638"/>
      <c r="L626" s="638"/>
      <c r="M626" s="638"/>
      <c r="N626" s="638"/>
      <c r="O626" s="638"/>
      <c r="P626" s="638"/>
      <c r="Q626" s="638"/>
      <c r="R626" s="638"/>
      <c r="S626" s="638"/>
      <c r="T626" s="638"/>
      <c r="U626" s="638"/>
      <c r="V626" s="638"/>
      <c r="W626" s="638"/>
      <c r="X626" s="638"/>
      <c r="Y626" s="643"/>
      <c r="Z626" s="643"/>
      <c r="AA626" s="638"/>
      <c r="AB626" s="638"/>
    </row>
    <row r="627" spans="8:8" ht="16.5" customHeight="1">
      <c r="A627" s="638"/>
      <c r="B627" s="638"/>
      <c r="C627" s="638"/>
      <c r="D627" s="638"/>
      <c r="E627" s="638"/>
      <c r="F627" s="638"/>
      <c r="G627" s="638"/>
      <c r="H627" s="638"/>
      <c r="I627" s="638"/>
      <c r="J627" s="638"/>
      <c r="K627" s="638"/>
      <c r="L627" s="638"/>
      <c r="M627" s="638"/>
      <c r="N627" s="638"/>
      <c r="O627" s="638"/>
      <c r="P627" s="638"/>
      <c r="Q627" s="638"/>
      <c r="R627" s="638"/>
      <c r="S627" s="638"/>
      <c r="T627" s="638"/>
      <c r="U627" s="638"/>
      <c r="V627" s="638"/>
      <c r="W627" s="638"/>
      <c r="X627" s="638"/>
      <c r="Y627" s="643"/>
      <c r="Z627" s="643"/>
      <c r="AA627" s="638"/>
      <c r="AB627" s="638"/>
    </row>
    <row r="628" spans="8:8" ht="16.5" customHeight="1">
      <c r="A628" s="638"/>
      <c r="B628" s="638"/>
      <c r="C628" s="638"/>
      <c r="D628" s="638"/>
      <c r="E628" s="638"/>
      <c r="F628" s="638"/>
      <c r="G628" s="638"/>
      <c r="H628" s="638"/>
      <c r="I628" s="638"/>
      <c r="J628" s="638"/>
      <c r="K628" s="638"/>
      <c r="L628" s="638"/>
      <c r="M628" s="638"/>
      <c r="N628" s="638"/>
      <c r="O628" s="638"/>
      <c r="P628" s="638"/>
      <c r="Q628" s="638"/>
      <c r="R628" s="638"/>
      <c r="S628" s="638"/>
      <c r="T628" s="638"/>
      <c r="U628" s="638"/>
      <c r="V628" s="638"/>
      <c r="W628" s="638"/>
      <c r="X628" s="638"/>
      <c r="Y628" s="643"/>
      <c r="Z628" s="643"/>
      <c r="AA628" s="638"/>
      <c r="AB628" s="638"/>
    </row>
    <row r="629" spans="8:8" ht="16.5" customHeight="1">
      <c r="A629" s="638"/>
      <c r="B629" s="638"/>
      <c r="C629" s="638"/>
      <c r="D629" s="638"/>
      <c r="E629" s="638"/>
      <c r="F629" s="638"/>
      <c r="G629" s="638"/>
      <c r="H629" s="638"/>
      <c r="I629" s="638"/>
      <c r="J629" s="638"/>
      <c r="K629" s="638"/>
      <c r="L629" s="638"/>
      <c r="M629" s="638"/>
      <c r="N629" s="638"/>
      <c r="O629" s="638"/>
      <c r="P629" s="638"/>
      <c r="Q629" s="638"/>
      <c r="R629" s="638"/>
      <c r="S629" s="638"/>
      <c r="T629" s="638"/>
      <c r="U629" s="638"/>
      <c r="V629" s="638"/>
      <c r="W629" s="638"/>
      <c r="X629" s="638"/>
      <c r="Y629" s="643"/>
      <c r="Z629" s="643"/>
      <c r="AA629" s="638"/>
      <c r="AB629" s="638"/>
    </row>
    <row r="630" spans="8:8" ht="16.5" customHeight="1">
      <c r="A630" s="638"/>
      <c r="B630" s="638"/>
      <c r="C630" s="638"/>
      <c r="D630" s="638"/>
      <c r="E630" s="638"/>
      <c r="F630" s="638"/>
      <c r="G630" s="638"/>
      <c r="H630" s="638"/>
      <c r="I630" s="638"/>
      <c r="J630" s="638"/>
      <c r="K630" s="638"/>
      <c r="L630" s="638"/>
      <c r="M630" s="638"/>
      <c r="N630" s="638"/>
      <c r="O630" s="638"/>
      <c r="P630" s="638"/>
      <c r="Q630" s="638"/>
      <c r="R630" s="638"/>
      <c r="S630" s="638"/>
      <c r="T630" s="638"/>
      <c r="U630" s="638"/>
      <c r="V630" s="638"/>
      <c r="W630" s="638"/>
      <c r="X630" s="638"/>
      <c r="Y630" s="643"/>
      <c r="Z630" s="643"/>
      <c r="AA630" s="638"/>
      <c r="AB630" s="638"/>
    </row>
    <row r="631" spans="8:8" ht="16.5" customHeight="1">
      <c r="A631" s="638"/>
      <c r="B631" s="638"/>
      <c r="C631" s="638"/>
      <c r="D631" s="638"/>
      <c r="E631" s="638"/>
      <c r="F631" s="638"/>
      <c r="G631" s="638"/>
      <c r="H631" s="638"/>
      <c r="I631" s="638"/>
      <c r="J631" s="638"/>
      <c r="K631" s="638"/>
      <c r="L631" s="638"/>
      <c r="M631" s="638"/>
      <c r="N631" s="638"/>
      <c r="O631" s="638"/>
      <c r="P631" s="638"/>
      <c r="Q631" s="638"/>
      <c r="R631" s="638"/>
      <c r="S631" s="638"/>
      <c r="T631" s="638"/>
      <c r="U631" s="638"/>
      <c r="V631" s="638"/>
      <c r="W631" s="638"/>
      <c r="X631" s="638"/>
      <c r="Y631" s="643"/>
      <c r="Z631" s="643"/>
      <c r="AA631" s="638"/>
      <c r="AB631" s="638"/>
    </row>
    <row r="632" spans="8:8" ht="16.5" customHeight="1">
      <c r="A632" s="638"/>
      <c r="B632" s="638"/>
      <c r="C632" s="638"/>
      <c r="D632" s="638"/>
      <c r="E632" s="638"/>
      <c r="F632" s="638"/>
      <c r="G632" s="638"/>
      <c r="H632" s="638"/>
      <c r="I632" s="638"/>
      <c r="J632" s="638"/>
      <c r="K632" s="638"/>
      <c r="L632" s="638"/>
      <c r="M632" s="638"/>
      <c r="N632" s="638"/>
      <c r="O632" s="638"/>
      <c r="P632" s="638"/>
      <c r="Q632" s="638"/>
      <c r="R632" s="638"/>
      <c r="S632" s="638"/>
      <c r="T632" s="638"/>
      <c r="U632" s="638"/>
      <c r="V632" s="638"/>
      <c r="W632" s="638"/>
      <c r="X632" s="638"/>
      <c r="Y632" s="643"/>
      <c r="Z632" s="643"/>
      <c r="AA632" s="638"/>
      <c r="AB632" s="638"/>
    </row>
    <row r="633" spans="8:8" ht="16.5" customHeight="1">
      <c r="A633" s="638"/>
      <c r="B633" s="638"/>
      <c r="C633" s="638"/>
      <c r="D633" s="638"/>
      <c r="E633" s="638"/>
      <c r="F633" s="638"/>
      <c r="G633" s="638"/>
      <c r="H633" s="638"/>
      <c r="I633" s="638"/>
      <c r="J633" s="638"/>
      <c r="K633" s="638"/>
      <c r="L633" s="638"/>
      <c r="M633" s="638"/>
      <c r="N633" s="638"/>
      <c r="O633" s="638"/>
      <c r="P633" s="638"/>
      <c r="Q633" s="638"/>
      <c r="R633" s="638"/>
      <c r="S633" s="638"/>
      <c r="T633" s="638"/>
      <c r="U633" s="638"/>
      <c r="V633" s="638"/>
      <c r="W633" s="638"/>
      <c r="X633" s="638"/>
      <c r="Y633" s="643"/>
      <c r="Z633" s="643"/>
      <c r="AA633" s="638"/>
      <c r="AB633" s="638"/>
    </row>
    <row r="634" spans="8:8" ht="16.5" customHeight="1">
      <c r="A634" s="638"/>
      <c r="B634" s="638"/>
      <c r="C634" s="638"/>
      <c r="D634" s="638"/>
      <c r="E634" s="638"/>
      <c r="F634" s="638"/>
      <c r="G634" s="638"/>
      <c r="H634" s="638"/>
      <c r="I634" s="638"/>
      <c r="J634" s="638"/>
      <c r="K634" s="638"/>
      <c r="L634" s="638"/>
      <c r="M634" s="638"/>
      <c r="N634" s="638"/>
      <c r="O634" s="638"/>
      <c r="P634" s="638"/>
      <c r="Q634" s="638"/>
      <c r="R634" s="638"/>
      <c r="S634" s="638"/>
      <c r="T634" s="638"/>
      <c r="U634" s="638"/>
      <c r="V634" s="638"/>
      <c r="W634" s="638"/>
      <c r="X634" s="638"/>
      <c r="Y634" s="643"/>
      <c r="Z634" s="643"/>
      <c r="AA634" s="638"/>
      <c r="AB634" s="638"/>
    </row>
    <row r="635" spans="8:8" ht="16.5" customHeight="1">
      <c r="A635" s="638"/>
      <c r="B635" s="638"/>
      <c r="C635" s="638"/>
      <c r="D635" s="638"/>
      <c r="E635" s="638"/>
      <c r="F635" s="638"/>
      <c r="G635" s="638"/>
      <c r="H635" s="638"/>
      <c r="I635" s="638"/>
      <c r="J635" s="638"/>
      <c r="K635" s="638"/>
      <c r="L635" s="638"/>
      <c r="M635" s="638"/>
      <c r="N635" s="638"/>
      <c r="O635" s="638"/>
      <c r="P635" s="638"/>
      <c r="Q635" s="638"/>
      <c r="R635" s="638"/>
      <c r="S635" s="638"/>
      <c r="T635" s="638"/>
      <c r="U635" s="638"/>
      <c r="V635" s="638"/>
      <c r="W635" s="638"/>
      <c r="X635" s="638"/>
      <c r="Y635" s="643"/>
      <c r="Z635" s="643"/>
      <c r="AA635" s="638"/>
      <c r="AB635" s="638"/>
    </row>
    <row r="636" spans="8:8" ht="16.5" customHeight="1">
      <c r="A636" s="638"/>
      <c r="B636" s="638"/>
      <c r="C636" s="638"/>
      <c r="D636" s="638"/>
      <c r="E636" s="638"/>
      <c r="F636" s="638"/>
      <c r="G636" s="638"/>
      <c r="H636" s="638"/>
      <c r="I636" s="638"/>
      <c r="J636" s="638"/>
      <c r="K636" s="638"/>
      <c r="L636" s="638"/>
      <c r="M636" s="638"/>
      <c r="N636" s="638"/>
      <c r="O636" s="638"/>
      <c r="P636" s="638"/>
      <c r="Q636" s="638"/>
      <c r="R636" s="638"/>
      <c r="S636" s="638"/>
      <c r="T636" s="638"/>
      <c r="U636" s="638"/>
      <c r="V636" s="638"/>
      <c r="W636" s="638"/>
      <c r="X636" s="638"/>
      <c r="Y636" s="643"/>
      <c r="Z636" s="643"/>
      <c r="AA636" s="638"/>
      <c r="AB636" s="638"/>
    </row>
    <row r="637" spans="8:8" ht="16.5" customHeight="1">
      <c r="A637" s="638"/>
      <c r="B637" s="638"/>
      <c r="C637" s="638"/>
      <c r="D637" s="638"/>
      <c r="E637" s="638"/>
      <c r="F637" s="638"/>
      <c r="G637" s="638"/>
      <c r="H637" s="638"/>
      <c r="I637" s="638"/>
      <c r="J637" s="638"/>
      <c r="K637" s="638"/>
      <c r="L637" s="638"/>
      <c r="M637" s="638"/>
      <c r="N637" s="638"/>
      <c r="O637" s="638"/>
      <c r="P637" s="638"/>
      <c r="Q637" s="638"/>
      <c r="R637" s="638"/>
      <c r="S637" s="638"/>
      <c r="T637" s="638"/>
      <c r="U637" s="638"/>
      <c r="V637" s="638"/>
      <c r="W637" s="638"/>
      <c r="X637" s="638"/>
      <c r="Y637" s="643"/>
      <c r="Z637" s="643"/>
      <c r="AA637" s="638"/>
      <c r="AB637" s="638"/>
    </row>
    <row r="638" spans="8:8" ht="16.5" customHeight="1">
      <c r="A638" s="638"/>
      <c r="B638" s="638"/>
      <c r="C638" s="638"/>
      <c r="D638" s="638"/>
      <c r="E638" s="638"/>
      <c r="F638" s="638"/>
      <c r="G638" s="638"/>
      <c r="H638" s="638"/>
      <c r="I638" s="638"/>
      <c r="J638" s="638"/>
      <c r="K638" s="638"/>
      <c r="L638" s="638"/>
      <c r="M638" s="638"/>
      <c r="N638" s="638"/>
      <c r="O638" s="638"/>
      <c r="P638" s="638"/>
      <c r="Q638" s="638"/>
      <c r="R638" s="638"/>
      <c r="S638" s="638"/>
      <c r="T638" s="638"/>
      <c r="U638" s="638"/>
      <c r="V638" s="638"/>
      <c r="W638" s="638"/>
      <c r="X638" s="638"/>
      <c r="Y638" s="643"/>
      <c r="Z638" s="643"/>
      <c r="AA638" s="638"/>
      <c r="AB638" s="638"/>
    </row>
    <row r="639" spans="8:8" ht="16.5" customHeight="1">
      <c r="A639" s="638"/>
      <c r="B639" s="638"/>
      <c r="C639" s="638"/>
      <c r="D639" s="638"/>
      <c r="E639" s="638"/>
      <c r="F639" s="638"/>
      <c r="G639" s="638"/>
      <c r="H639" s="638"/>
      <c r="I639" s="638"/>
      <c r="J639" s="638"/>
      <c r="K639" s="638"/>
      <c r="L639" s="638"/>
      <c r="M639" s="638"/>
      <c r="N639" s="638"/>
      <c r="O639" s="638"/>
      <c r="P639" s="638"/>
      <c r="Q639" s="638"/>
      <c r="R639" s="638"/>
      <c r="S639" s="638"/>
      <c r="T639" s="638"/>
      <c r="U639" s="638"/>
      <c r="V639" s="638"/>
      <c r="W639" s="638"/>
      <c r="X639" s="638"/>
      <c r="Y639" s="643"/>
      <c r="Z639" s="643"/>
      <c r="AA639" s="638"/>
      <c r="AB639" s="638"/>
    </row>
    <row r="640" spans="8:8" ht="16.5" customHeight="1">
      <c r="A640" s="638"/>
      <c r="B640" s="638"/>
      <c r="C640" s="638"/>
      <c r="D640" s="638"/>
      <c r="E640" s="638"/>
      <c r="F640" s="638"/>
      <c r="G640" s="638"/>
      <c r="H640" s="638"/>
      <c r="I640" s="638"/>
      <c r="J640" s="638"/>
      <c r="K640" s="638"/>
      <c r="L640" s="638"/>
      <c r="M640" s="638"/>
      <c r="N640" s="638"/>
      <c r="O640" s="638"/>
      <c r="P640" s="638"/>
      <c r="Q640" s="638"/>
      <c r="R640" s="638"/>
      <c r="S640" s="638"/>
      <c r="T640" s="638"/>
      <c r="U640" s="638"/>
      <c r="V640" s="638"/>
      <c r="W640" s="638"/>
      <c r="X640" s="638"/>
      <c r="Y640" s="643"/>
      <c r="Z640" s="643"/>
      <c r="AA640" s="638"/>
      <c r="AB640" s="638"/>
    </row>
    <row r="641" spans="8:8" ht="16.5" customHeight="1">
      <c r="A641" s="638"/>
      <c r="B641" s="638"/>
      <c r="C641" s="638"/>
      <c r="D641" s="638"/>
      <c r="E641" s="638"/>
      <c r="F641" s="638"/>
      <c r="G641" s="638"/>
      <c r="H641" s="638"/>
      <c r="I641" s="638"/>
      <c r="J641" s="638"/>
      <c r="K641" s="638"/>
      <c r="L641" s="638"/>
      <c r="M641" s="638"/>
      <c r="N641" s="638"/>
      <c r="O641" s="638"/>
      <c r="P641" s="638"/>
      <c r="Q641" s="638"/>
      <c r="R641" s="638"/>
      <c r="S641" s="638"/>
      <c r="T641" s="638"/>
      <c r="U641" s="638"/>
      <c r="V641" s="638"/>
      <c r="W641" s="638"/>
      <c r="X641" s="638"/>
      <c r="Y641" s="643"/>
      <c r="Z641" s="643"/>
      <c r="AA641" s="638"/>
      <c r="AB641" s="638"/>
    </row>
    <row r="642" spans="8:8" ht="16.5" customHeight="1">
      <c r="A642" s="638"/>
      <c r="B642" s="638"/>
      <c r="C642" s="638"/>
      <c r="D642" s="638"/>
      <c r="E642" s="638"/>
      <c r="F642" s="638"/>
      <c r="G642" s="638"/>
      <c r="H642" s="638"/>
      <c r="I642" s="638"/>
      <c r="J642" s="638"/>
      <c r="K642" s="638"/>
      <c r="L642" s="638"/>
      <c r="M642" s="638"/>
      <c r="N642" s="638"/>
      <c r="O642" s="638"/>
      <c r="P642" s="638"/>
      <c r="Q642" s="638"/>
      <c r="R642" s="638"/>
      <c r="S642" s="638"/>
      <c r="T642" s="638"/>
      <c r="U642" s="638"/>
      <c r="V642" s="638"/>
      <c r="W642" s="638"/>
      <c r="X642" s="638"/>
      <c r="Y642" s="643"/>
      <c r="Z642" s="643"/>
      <c r="AA642" s="638"/>
      <c r="AB642" s="638"/>
    </row>
    <row r="643" spans="8:8" ht="16.5" customHeight="1">
      <c r="A643" s="638"/>
      <c r="B643" s="638"/>
      <c r="C643" s="638"/>
      <c r="D643" s="638"/>
      <c r="E643" s="638"/>
      <c r="F643" s="638"/>
      <c r="G643" s="638"/>
      <c r="H643" s="638"/>
      <c r="I643" s="638"/>
      <c r="J643" s="638"/>
      <c r="K643" s="638"/>
      <c r="L643" s="638"/>
      <c r="M643" s="638"/>
      <c r="N643" s="638"/>
      <c r="O643" s="638"/>
      <c r="P643" s="638"/>
      <c r="Q643" s="638"/>
      <c r="R643" s="638"/>
      <c r="S643" s="638"/>
      <c r="T643" s="638"/>
      <c r="U643" s="638"/>
      <c r="V643" s="638"/>
      <c r="W643" s="638"/>
      <c r="X643" s="638"/>
      <c r="Y643" s="643"/>
      <c r="Z643" s="643"/>
      <c r="AA643" s="638"/>
      <c r="AB643" s="638"/>
    </row>
    <row r="644" spans="8:8" ht="16.5" customHeight="1">
      <c r="A644" s="638"/>
      <c r="B644" s="638"/>
      <c r="C644" s="638"/>
      <c r="D644" s="638"/>
      <c r="E644" s="638"/>
      <c r="F644" s="638"/>
      <c r="G644" s="638"/>
      <c r="H644" s="638"/>
      <c r="I644" s="638"/>
      <c r="J644" s="638"/>
      <c r="K644" s="638"/>
      <c r="L644" s="638"/>
      <c r="M644" s="638"/>
      <c r="N644" s="638"/>
      <c r="O644" s="638"/>
      <c r="P644" s="638"/>
      <c r="Q644" s="638"/>
      <c r="R644" s="638"/>
      <c r="S644" s="638"/>
      <c r="T644" s="638"/>
      <c r="U644" s="638"/>
      <c r="V644" s="638"/>
      <c r="W644" s="638"/>
      <c r="X644" s="638"/>
      <c r="Y644" s="643"/>
      <c r="Z644" s="643"/>
      <c r="AA644" s="638"/>
      <c r="AB644" s="638"/>
    </row>
    <row r="645" spans="8:8" ht="16.5" customHeight="1">
      <c r="A645" s="638"/>
      <c r="B645" s="638"/>
      <c r="C645" s="638"/>
      <c r="D645" s="638"/>
      <c r="E645" s="638"/>
      <c r="F645" s="638"/>
      <c r="G645" s="638"/>
      <c r="H645" s="638"/>
      <c r="I645" s="638"/>
      <c r="J645" s="638"/>
      <c r="K645" s="638"/>
      <c r="L645" s="638"/>
      <c r="M645" s="638"/>
      <c r="N645" s="638"/>
      <c r="O645" s="638"/>
      <c r="P645" s="638"/>
      <c r="Q645" s="638"/>
      <c r="R645" s="638"/>
      <c r="S645" s="638"/>
      <c r="T645" s="638"/>
      <c r="U645" s="638"/>
      <c r="V645" s="638"/>
      <c r="W645" s="638"/>
      <c r="X645" s="638"/>
      <c r="Y645" s="643"/>
      <c r="Z645" s="643"/>
      <c r="AA645" s="638"/>
      <c r="AB645" s="638"/>
    </row>
    <row r="646" spans="8:8" ht="16.5" customHeight="1">
      <c r="A646" s="638"/>
      <c r="B646" s="638"/>
      <c r="C646" s="638"/>
      <c r="D646" s="638"/>
      <c r="E646" s="638"/>
      <c r="F646" s="638"/>
      <c r="G646" s="638"/>
      <c r="H646" s="638"/>
      <c r="I646" s="638"/>
      <c r="J646" s="638"/>
      <c r="K646" s="638"/>
      <c r="L646" s="638"/>
      <c r="M646" s="638"/>
      <c r="N646" s="638"/>
      <c r="O646" s="638"/>
      <c r="P646" s="638"/>
      <c r="Q646" s="638"/>
      <c r="R646" s="638"/>
      <c r="S646" s="638"/>
      <c r="T646" s="638"/>
      <c r="U646" s="638"/>
      <c r="V646" s="638"/>
      <c r="W646" s="638"/>
      <c r="X646" s="638"/>
      <c r="Y646" s="643"/>
      <c r="Z646" s="643"/>
      <c r="AA646" s="638"/>
      <c r="AB646" s="638"/>
    </row>
    <row r="647" spans="8:8" ht="16.5" customHeight="1">
      <c r="A647" s="638"/>
      <c r="B647" s="638"/>
      <c r="C647" s="638"/>
      <c r="D647" s="638"/>
      <c r="E647" s="638"/>
      <c r="F647" s="638"/>
      <c r="G647" s="638"/>
      <c r="H647" s="638"/>
      <c r="I647" s="638"/>
      <c r="J647" s="638"/>
      <c r="K647" s="638"/>
      <c r="L647" s="638"/>
      <c r="M647" s="638"/>
      <c r="N647" s="638"/>
      <c r="O647" s="638"/>
      <c r="P647" s="638"/>
      <c r="Q647" s="638"/>
      <c r="R647" s="638"/>
      <c r="S647" s="638"/>
      <c r="T647" s="638"/>
      <c r="U647" s="638"/>
      <c r="V647" s="638"/>
      <c r="W647" s="638"/>
      <c r="X647" s="638"/>
      <c r="Y647" s="643"/>
      <c r="Z647" s="643"/>
      <c r="AA647" s="638"/>
      <c r="AB647" s="638"/>
    </row>
    <row r="648" spans="8:8" ht="16.5" customHeight="1">
      <c r="A648" s="638"/>
      <c r="B648" s="638"/>
      <c r="C648" s="638"/>
      <c r="D648" s="638"/>
      <c r="E648" s="638"/>
      <c r="F648" s="638"/>
      <c r="G648" s="638"/>
      <c r="H648" s="638"/>
      <c r="I648" s="638"/>
      <c r="J648" s="638"/>
      <c r="K648" s="638"/>
      <c r="L648" s="638"/>
      <c r="M648" s="638"/>
      <c r="N648" s="638"/>
      <c r="O648" s="638"/>
      <c r="P648" s="638"/>
      <c r="Q648" s="638"/>
      <c r="R648" s="638"/>
      <c r="S648" s="638"/>
      <c r="T648" s="638"/>
      <c r="U648" s="638"/>
      <c r="V648" s="638"/>
      <c r="W648" s="638"/>
      <c r="X648" s="638"/>
      <c r="Y648" s="643"/>
      <c r="Z648" s="643"/>
      <c r="AA648" s="638"/>
      <c r="AB648" s="638"/>
    </row>
    <row r="649" spans="8:8" ht="16.5" customHeight="1">
      <c r="A649" s="638"/>
      <c r="B649" s="638"/>
      <c r="C649" s="638"/>
      <c r="D649" s="638"/>
      <c r="E649" s="638"/>
      <c r="F649" s="638"/>
      <c r="G649" s="638"/>
      <c r="H649" s="638"/>
      <c r="I649" s="638"/>
      <c r="J649" s="638"/>
      <c r="K649" s="638"/>
      <c r="L649" s="638"/>
      <c r="M649" s="638"/>
      <c r="N649" s="638"/>
      <c r="O649" s="638"/>
      <c r="P649" s="638"/>
      <c r="Q649" s="638"/>
      <c r="R649" s="638"/>
      <c r="S649" s="638"/>
      <c r="T649" s="638"/>
      <c r="U649" s="638"/>
      <c r="V649" s="638"/>
      <c r="W649" s="638"/>
      <c r="X649" s="638"/>
      <c r="Y649" s="643"/>
      <c r="Z649" s="643"/>
      <c r="AA649" s="638"/>
      <c r="AB649" s="638"/>
    </row>
    <row r="650" spans="8:8" ht="16.5" customHeight="1">
      <c r="A650" s="638"/>
      <c r="B650" s="638"/>
      <c r="C650" s="638"/>
      <c r="D650" s="638"/>
      <c r="E650" s="638"/>
      <c r="F650" s="638"/>
      <c r="G650" s="638"/>
      <c r="H650" s="638"/>
      <c r="I650" s="638"/>
      <c r="J650" s="638"/>
      <c r="K650" s="638"/>
      <c r="L650" s="638"/>
      <c r="M650" s="638"/>
      <c r="N650" s="638"/>
      <c r="O650" s="638"/>
      <c r="P650" s="638"/>
      <c r="Q650" s="638"/>
      <c r="R650" s="638"/>
      <c r="S650" s="638"/>
      <c r="T650" s="638"/>
      <c r="U650" s="638"/>
      <c r="V650" s="638"/>
      <c r="W650" s="638"/>
      <c r="X650" s="638"/>
      <c r="Y650" s="643"/>
      <c r="Z650" s="643"/>
      <c r="AA650" s="638"/>
      <c r="AB650" s="638"/>
    </row>
    <row r="651" spans="8:8" ht="16.5" customHeight="1">
      <c r="A651" s="638"/>
      <c r="B651" s="638"/>
      <c r="C651" s="638"/>
      <c r="D651" s="638"/>
      <c r="E651" s="638"/>
      <c r="F651" s="638"/>
      <c r="G651" s="638"/>
      <c r="H651" s="638"/>
      <c r="I651" s="638"/>
      <c r="J651" s="638"/>
      <c r="K651" s="638"/>
      <c r="L651" s="638"/>
      <c r="M651" s="638"/>
      <c r="N651" s="638"/>
      <c r="O651" s="638"/>
      <c r="P651" s="638"/>
      <c r="Q651" s="638"/>
      <c r="R651" s="638"/>
      <c r="S651" s="638"/>
      <c r="T651" s="638"/>
      <c r="U651" s="638"/>
      <c r="V651" s="638"/>
      <c r="W651" s="638"/>
      <c r="X651" s="638"/>
      <c r="Y651" s="643"/>
      <c r="Z651" s="643"/>
      <c r="AA651" s="638"/>
      <c r="AB651" s="638"/>
    </row>
    <row r="652" spans="8:8" ht="16.5" customHeight="1">
      <c r="A652" s="638"/>
      <c r="B652" s="638"/>
      <c r="C652" s="638"/>
      <c r="D652" s="638"/>
      <c r="E652" s="638"/>
      <c r="F652" s="638"/>
      <c r="G652" s="638"/>
      <c r="H652" s="638"/>
      <c r="I652" s="638"/>
      <c r="J652" s="638"/>
      <c r="K652" s="638"/>
      <c r="L652" s="638"/>
      <c r="M652" s="638"/>
      <c r="N652" s="638"/>
      <c r="O652" s="638"/>
      <c r="P652" s="638"/>
      <c r="Q652" s="638"/>
      <c r="R652" s="638"/>
      <c r="S652" s="638"/>
      <c r="T652" s="638"/>
      <c r="U652" s="638"/>
      <c r="V652" s="638"/>
      <c r="W652" s="638"/>
      <c r="X652" s="638"/>
      <c r="Y652" s="643"/>
      <c r="Z652" s="643"/>
      <c r="AA652" s="638"/>
      <c r="AB652" s="638"/>
    </row>
    <row r="653" spans="8:8" ht="16.5" customHeight="1">
      <c r="A653" s="638"/>
      <c r="B653" s="638"/>
      <c r="C653" s="638"/>
      <c r="D653" s="638"/>
      <c r="E653" s="638"/>
      <c r="F653" s="638"/>
      <c r="G653" s="638"/>
      <c r="H653" s="638"/>
      <c r="I653" s="638"/>
      <c r="J653" s="638"/>
      <c r="K653" s="638"/>
      <c r="L653" s="638"/>
      <c r="M653" s="638"/>
      <c r="N653" s="638"/>
      <c r="O653" s="638"/>
      <c r="P653" s="638"/>
      <c r="Q653" s="638"/>
      <c r="R653" s="638"/>
      <c r="S653" s="638"/>
      <c r="T653" s="638"/>
      <c r="U653" s="638"/>
      <c r="V653" s="638"/>
      <c r="W653" s="638"/>
      <c r="X653" s="638"/>
      <c r="Y653" s="643"/>
      <c r="Z653" s="643"/>
      <c r="AA653" s="638"/>
      <c r="AB653" s="638"/>
    </row>
    <row r="654" spans="8:8" ht="16.5" customHeight="1">
      <c r="A654" s="638"/>
      <c r="B654" s="638"/>
      <c r="C654" s="638"/>
      <c r="D654" s="638"/>
      <c r="E654" s="638"/>
      <c r="F654" s="638"/>
      <c r="G654" s="638"/>
      <c r="H654" s="638"/>
      <c r="I654" s="638"/>
      <c r="J654" s="638"/>
      <c r="K654" s="638"/>
      <c r="L654" s="638"/>
      <c r="M654" s="638"/>
      <c r="N654" s="638"/>
      <c r="O654" s="638"/>
      <c r="P654" s="638"/>
      <c r="Q654" s="638"/>
      <c r="R654" s="638"/>
      <c r="S654" s="638"/>
      <c r="T654" s="638"/>
      <c r="U654" s="638"/>
      <c r="V654" s="638"/>
      <c r="W654" s="638"/>
      <c r="X654" s="638"/>
      <c r="Y654" s="643"/>
      <c r="Z654" s="643"/>
      <c r="AA654" s="638"/>
      <c r="AB654" s="638"/>
    </row>
    <row r="655" spans="8:8" ht="16.5" customHeight="1">
      <c r="A655" s="638"/>
      <c r="B655" s="638"/>
      <c r="C655" s="638"/>
      <c r="D655" s="638"/>
      <c r="E655" s="638"/>
      <c r="F655" s="638"/>
      <c r="G655" s="638"/>
      <c r="H655" s="638"/>
      <c r="I655" s="638"/>
      <c r="J655" s="638"/>
      <c r="K655" s="638"/>
      <c r="L655" s="638"/>
      <c r="M655" s="638"/>
      <c r="N655" s="638"/>
      <c r="O655" s="638"/>
      <c r="P655" s="638"/>
      <c r="Q655" s="638"/>
      <c r="R655" s="638"/>
      <c r="S655" s="638"/>
      <c r="T655" s="638"/>
      <c r="U655" s="638"/>
      <c r="V655" s="638"/>
      <c r="W655" s="638"/>
      <c r="X655" s="638"/>
      <c r="Y655" s="643"/>
      <c r="Z655" s="643"/>
      <c r="AA655" s="638"/>
      <c r="AB655" s="638"/>
    </row>
    <row r="656" spans="8:8" ht="16.5" customHeight="1">
      <c r="A656" s="638"/>
      <c r="B656" s="638"/>
      <c r="C656" s="638"/>
      <c r="D656" s="638"/>
      <c r="E656" s="638"/>
      <c r="F656" s="638"/>
      <c r="G656" s="638"/>
      <c r="H656" s="638"/>
      <c r="I656" s="638"/>
      <c r="J656" s="638"/>
      <c r="K656" s="638"/>
      <c r="L656" s="638"/>
      <c r="M656" s="638"/>
      <c r="N656" s="638"/>
      <c r="O656" s="638"/>
      <c r="P656" s="638"/>
      <c r="Q656" s="638"/>
      <c r="R656" s="638"/>
      <c r="S656" s="638"/>
      <c r="T656" s="638"/>
      <c r="U656" s="638"/>
      <c r="V656" s="638"/>
      <c r="W656" s="638"/>
      <c r="X656" s="638"/>
      <c r="Y656" s="643"/>
      <c r="Z656" s="643"/>
      <c r="AA656" s="638"/>
      <c r="AB656" s="638"/>
    </row>
    <row r="657" spans="8:8" ht="16.5" customHeight="1">
      <c r="A657" s="638"/>
      <c r="B657" s="638"/>
      <c r="C657" s="638"/>
      <c r="D657" s="638"/>
      <c r="E657" s="638"/>
      <c r="F657" s="638"/>
      <c r="G657" s="638"/>
      <c r="H657" s="638"/>
      <c r="I657" s="638"/>
      <c r="J657" s="638"/>
      <c r="K657" s="638"/>
      <c r="L657" s="638"/>
      <c r="M657" s="638"/>
      <c r="N657" s="638"/>
      <c r="O657" s="638"/>
      <c r="P657" s="638"/>
      <c r="Q657" s="638"/>
      <c r="R657" s="638"/>
      <c r="S657" s="638"/>
      <c r="T657" s="638"/>
      <c r="U657" s="638"/>
      <c r="V657" s="638"/>
      <c r="W657" s="638"/>
      <c r="X657" s="638"/>
      <c r="Y657" s="643"/>
      <c r="Z657" s="643"/>
      <c r="AA657" s="638"/>
      <c r="AB657" s="638"/>
    </row>
    <row r="658" spans="8:8" ht="16.5" customHeight="1">
      <c r="A658" s="638"/>
      <c r="B658" s="638"/>
      <c r="C658" s="638"/>
      <c r="D658" s="638"/>
      <c r="E658" s="638"/>
      <c r="F658" s="638"/>
      <c r="G658" s="638"/>
      <c r="H658" s="638"/>
      <c r="I658" s="638"/>
      <c r="J658" s="638"/>
      <c r="K658" s="638"/>
      <c r="L658" s="638"/>
      <c r="M658" s="638"/>
      <c r="N658" s="638"/>
      <c r="O658" s="638"/>
      <c r="P658" s="638"/>
      <c r="Q658" s="638"/>
      <c r="R658" s="638"/>
      <c r="S658" s="638"/>
      <c r="T658" s="638"/>
      <c r="U658" s="638"/>
      <c r="V658" s="638"/>
      <c r="W658" s="638"/>
      <c r="X658" s="638"/>
      <c r="Y658" s="643"/>
      <c r="Z658" s="643"/>
      <c r="AA658" s="638"/>
      <c r="AB658" s="638"/>
    </row>
    <row r="659" spans="8:8" ht="16.5" customHeight="1">
      <c r="A659" s="638"/>
      <c r="B659" s="638"/>
      <c r="C659" s="638"/>
      <c r="D659" s="638"/>
      <c r="E659" s="638"/>
      <c r="F659" s="638"/>
      <c r="G659" s="638"/>
      <c r="H659" s="638"/>
      <c r="I659" s="638"/>
      <c r="J659" s="638"/>
      <c r="K659" s="638"/>
      <c r="L659" s="638"/>
      <c r="M659" s="638"/>
      <c r="N659" s="638"/>
      <c r="O659" s="638"/>
      <c r="P659" s="638"/>
      <c r="Q659" s="638"/>
      <c r="R659" s="638"/>
      <c r="S659" s="638"/>
      <c r="T659" s="638"/>
      <c r="U659" s="638"/>
      <c r="V659" s="638"/>
      <c r="W659" s="638"/>
      <c r="X659" s="638"/>
      <c r="Y659" s="643"/>
      <c r="Z659" s="643"/>
      <c r="AA659" s="638"/>
      <c r="AB659" s="638"/>
    </row>
    <row r="660" spans="8:8" ht="16.5" customHeight="1">
      <c r="A660" s="638"/>
      <c r="B660" s="638"/>
      <c r="C660" s="638"/>
      <c r="D660" s="638"/>
      <c r="E660" s="638"/>
      <c r="F660" s="638"/>
      <c r="G660" s="638"/>
      <c r="H660" s="638"/>
      <c r="I660" s="638"/>
      <c r="J660" s="638"/>
      <c r="K660" s="638"/>
      <c r="L660" s="638"/>
      <c r="M660" s="638"/>
      <c r="N660" s="638"/>
      <c r="O660" s="638"/>
      <c r="P660" s="638"/>
      <c r="Q660" s="638"/>
      <c r="R660" s="638"/>
      <c r="S660" s="638"/>
      <c r="T660" s="638"/>
      <c r="U660" s="638"/>
      <c r="V660" s="638"/>
      <c r="W660" s="638"/>
      <c r="X660" s="638"/>
      <c r="Y660" s="643"/>
      <c r="Z660" s="643"/>
      <c r="AA660" s="638"/>
      <c r="AB660" s="638"/>
    </row>
    <row r="661" spans="8:8" ht="16.5" customHeight="1">
      <c r="A661" s="638"/>
      <c r="B661" s="638"/>
      <c r="C661" s="638"/>
      <c r="D661" s="638"/>
      <c r="E661" s="638"/>
      <c r="F661" s="638"/>
      <c r="G661" s="638"/>
      <c r="H661" s="638"/>
      <c r="I661" s="638"/>
      <c r="J661" s="638"/>
      <c r="K661" s="638"/>
      <c r="L661" s="638"/>
      <c r="M661" s="638"/>
      <c r="N661" s="638"/>
      <c r="O661" s="638"/>
      <c r="P661" s="638"/>
      <c r="Q661" s="638"/>
      <c r="R661" s="638"/>
      <c r="S661" s="638"/>
      <c r="T661" s="638"/>
      <c r="U661" s="638"/>
      <c r="V661" s="638"/>
      <c r="W661" s="638"/>
      <c r="X661" s="638"/>
      <c r="Y661" s="643"/>
      <c r="Z661" s="643"/>
      <c r="AA661" s="638"/>
      <c r="AB661" s="638"/>
    </row>
    <row r="662" spans="8:8" ht="16.5" customHeight="1">
      <c r="A662" s="638"/>
      <c r="B662" s="638"/>
      <c r="C662" s="638"/>
      <c r="D662" s="638"/>
      <c r="E662" s="638"/>
      <c r="F662" s="638"/>
      <c r="G662" s="638"/>
      <c r="H662" s="638"/>
      <c r="I662" s="638"/>
      <c r="J662" s="638"/>
      <c r="K662" s="638"/>
      <c r="L662" s="638"/>
      <c r="M662" s="638"/>
      <c r="N662" s="638"/>
      <c r="O662" s="638"/>
      <c r="P662" s="638"/>
      <c r="Q662" s="638"/>
      <c r="R662" s="638"/>
      <c r="S662" s="638"/>
      <c r="T662" s="638"/>
      <c r="U662" s="638"/>
      <c r="V662" s="638"/>
      <c r="W662" s="638"/>
      <c r="X662" s="638"/>
      <c r="Y662" s="643"/>
      <c r="Z662" s="643"/>
      <c r="AA662" s="638"/>
      <c r="AB662" s="638"/>
    </row>
    <row r="663" spans="8:8" ht="16.5" customHeight="1">
      <c r="A663" s="638"/>
      <c r="B663" s="638"/>
      <c r="C663" s="638"/>
      <c r="D663" s="638"/>
      <c r="E663" s="638"/>
      <c r="F663" s="638"/>
      <c r="G663" s="638"/>
      <c r="H663" s="638"/>
      <c r="I663" s="638"/>
      <c r="J663" s="638"/>
      <c r="K663" s="638"/>
      <c r="L663" s="638"/>
      <c r="M663" s="638"/>
      <c r="N663" s="638"/>
      <c r="O663" s="638"/>
      <c r="P663" s="638"/>
      <c r="Q663" s="638"/>
      <c r="R663" s="638"/>
      <c r="S663" s="638"/>
      <c r="T663" s="638"/>
      <c r="U663" s="638"/>
      <c r="V663" s="638"/>
      <c r="W663" s="638"/>
      <c r="X663" s="638"/>
      <c r="Y663" s="643"/>
      <c r="Z663" s="643"/>
      <c r="AA663" s="638"/>
      <c r="AB663" s="638"/>
    </row>
    <row r="664" spans="8:8" ht="16.5" customHeight="1">
      <c r="A664" s="638"/>
      <c r="B664" s="638"/>
      <c r="C664" s="638"/>
      <c r="D664" s="638"/>
      <c r="E664" s="638"/>
      <c r="F664" s="638"/>
      <c r="G664" s="638"/>
      <c r="H664" s="638"/>
      <c r="I664" s="638"/>
      <c r="J664" s="638"/>
      <c r="K664" s="638"/>
      <c r="L664" s="638"/>
      <c r="M664" s="638"/>
      <c r="N664" s="638"/>
      <c r="O664" s="638"/>
      <c r="P664" s="638"/>
      <c r="Q664" s="638"/>
      <c r="R664" s="638"/>
      <c r="S664" s="638"/>
      <c r="T664" s="638"/>
      <c r="U664" s="638"/>
      <c r="V664" s="638"/>
      <c r="W664" s="638"/>
      <c r="X664" s="638"/>
      <c r="Y664" s="643"/>
      <c r="Z664" s="643"/>
      <c r="AA664" s="638"/>
      <c r="AB664" s="638"/>
    </row>
    <row r="665" spans="8:8" ht="16.5" customHeight="1">
      <c r="A665" s="638"/>
      <c r="B665" s="638"/>
      <c r="C665" s="638"/>
      <c r="D665" s="638"/>
      <c r="E665" s="638"/>
      <c r="F665" s="638"/>
      <c r="G665" s="638"/>
      <c r="H665" s="638"/>
      <c r="I665" s="638"/>
      <c r="J665" s="638"/>
      <c r="K665" s="638"/>
      <c r="L665" s="638"/>
      <c r="M665" s="638"/>
      <c r="N665" s="638"/>
      <c r="O665" s="638"/>
      <c r="P665" s="638"/>
      <c r="Q665" s="638"/>
      <c r="R665" s="638"/>
      <c r="S665" s="638"/>
      <c r="T665" s="638"/>
      <c r="U665" s="638"/>
      <c r="V665" s="638"/>
      <c r="W665" s="638"/>
      <c r="X665" s="638"/>
      <c r="Y665" s="643"/>
      <c r="Z665" s="643"/>
      <c r="AA665" s="638"/>
      <c r="AB665" s="638"/>
    </row>
    <row r="666" spans="8:8" ht="16.5" customHeight="1">
      <c r="A666" s="638"/>
      <c r="B666" s="638"/>
      <c r="C666" s="638"/>
      <c r="D666" s="638"/>
      <c r="E666" s="638"/>
      <c r="F666" s="638"/>
      <c r="G666" s="638"/>
      <c r="H666" s="638"/>
      <c r="I666" s="638"/>
      <c r="J666" s="638"/>
      <c r="K666" s="638"/>
      <c r="L666" s="638"/>
      <c r="M666" s="638"/>
      <c r="N666" s="638"/>
      <c r="O666" s="638"/>
      <c r="P666" s="638"/>
      <c r="Q666" s="638"/>
      <c r="R666" s="638"/>
      <c r="S666" s="638"/>
      <c r="T666" s="638"/>
      <c r="U666" s="638"/>
      <c r="V666" s="638"/>
      <c r="W666" s="638"/>
      <c r="X666" s="638"/>
      <c r="Y666" s="643"/>
      <c r="Z666" s="643"/>
      <c r="AA666" s="638"/>
      <c r="AB666" s="638"/>
    </row>
    <row r="667" spans="8:8" ht="16.5" customHeight="1">
      <c r="A667" s="638"/>
      <c r="B667" s="638"/>
      <c r="C667" s="638"/>
      <c r="D667" s="638"/>
      <c r="E667" s="638"/>
      <c r="F667" s="638"/>
      <c r="G667" s="638"/>
      <c r="H667" s="638"/>
      <c r="I667" s="638"/>
      <c r="J667" s="638"/>
      <c r="K667" s="638"/>
      <c r="L667" s="638"/>
      <c r="M667" s="638"/>
      <c r="N667" s="638"/>
      <c r="O667" s="638"/>
      <c r="P667" s="638"/>
      <c r="Q667" s="638"/>
      <c r="R667" s="638"/>
      <c r="S667" s="638"/>
      <c r="T667" s="638"/>
      <c r="U667" s="638"/>
      <c r="V667" s="638"/>
      <c r="W667" s="638"/>
      <c r="X667" s="638"/>
      <c r="Y667" s="643"/>
      <c r="Z667" s="643"/>
      <c r="AA667" s="638"/>
      <c r="AB667" s="638"/>
    </row>
    <row r="668" spans="8:8" ht="16.5" customHeight="1">
      <c r="A668" s="638"/>
      <c r="B668" s="638"/>
      <c r="C668" s="638"/>
      <c r="D668" s="638"/>
      <c r="E668" s="638"/>
      <c r="F668" s="638"/>
      <c r="G668" s="638"/>
      <c r="H668" s="638"/>
      <c r="I668" s="638"/>
      <c r="J668" s="638"/>
      <c r="K668" s="638"/>
      <c r="L668" s="638"/>
      <c r="M668" s="638"/>
      <c r="N668" s="638"/>
      <c r="O668" s="638"/>
      <c r="P668" s="638"/>
      <c r="Q668" s="638"/>
      <c r="R668" s="638"/>
      <c r="S668" s="638"/>
      <c r="T668" s="638"/>
      <c r="U668" s="638"/>
      <c r="V668" s="638"/>
      <c r="W668" s="638"/>
      <c r="X668" s="638"/>
      <c r="Y668" s="643"/>
      <c r="Z668" s="643"/>
      <c r="AA668" s="638"/>
      <c r="AB668" s="638"/>
    </row>
    <row r="669" spans="8:8" ht="16.5" customHeight="1">
      <c r="A669" s="638"/>
      <c r="B669" s="638"/>
      <c r="C669" s="638"/>
      <c r="D669" s="638"/>
      <c r="E669" s="638"/>
      <c r="F669" s="638"/>
      <c r="G669" s="638"/>
      <c r="H669" s="638"/>
      <c r="I669" s="638"/>
      <c r="J669" s="638"/>
      <c r="K669" s="638"/>
      <c r="L669" s="638"/>
      <c r="M669" s="638"/>
      <c r="N669" s="638"/>
      <c r="O669" s="638"/>
      <c r="P669" s="638"/>
      <c r="Q669" s="638"/>
      <c r="R669" s="638"/>
      <c r="S669" s="638"/>
      <c r="T669" s="638"/>
      <c r="U669" s="638"/>
      <c r="V669" s="638"/>
      <c r="W669" s="638"/>
      <c r="X669" s="638"/>
      <c r="Y669" s="643"/>
      <c r="Z669" s="643"/>
      <c r="AA669" s="638"/>
      <c r="AB669" s="638"/>
    </row>
    <row r="670" spans="8:8" ht="16.5" customHeight="1">
      <c r="A670" s="638"/>
      <c r="B670" s="638"/>
      <c r="C670" s="638"/>
      <c r="D670" s="638"/>
      <c r="E670" s="638"/>
      <c r="F670" s="638"/>
      <c r="G670" s="638"/>
      <c r="H670" s="638"/>
      <c r="I670" s="638"/>
      <c r="J670" s="638"/>
      <c r="K670" s="638"/>
      <c r="L670" s="638"/>
      <c r="M670" s="638"/>
      <c r="N670" s="638"/>
      <c r="O670" s="638"/>
      <c r="P670" s="638"/>
      <c r="Q670" s="638"/>
      <c r="R670" s="638"/>
      <c r="S670" s="638"/>
      <c r="T670" s="638"/>
      <c r="U670" s="638"/>
      <c r="V670" s="638"/>
      <c r="W670" s="638"/>
      <c r="X670" s="638"/>
      <c r="Y670" s="643"/>
      <c r="Z670" s="643"/>
      <c r="AA670" s="638"/>
      <c r="AB670" s="638"/>
    </row>
    <row r="671" spans="8:8" ht="16.5" customHeight="1">
      <c r="A671" s="638"/>
      <c r="B671" s="638"/>
      <c r="C671" s="638"/>
      <c r="D671" s="638"/>
      <c r="E671" s="638"/>
      <c r="F671" s="638"/>
      <c r="G671" s="638"/>
      <c r="H671" s="638"/>
      <c r="I671" s="638"/>
      <c r="J671" s="638"/>
      <c r="K671" s="638"/>
      <c r="L671" s="638"/>
      <c r="M671" s="638"/>
      <c r="N671" s="638"/>
      <c r="O671" s="638"/>
      <c r="P671" s="638"/>
      <c r="Q671" s="638"/>
      <c r="R671" s="638"/>
      <c r="S671" s="638"/>
      <c r="T671" s="638"/>
      <c r="U671" s="638"/>
      <c r="V671" s="638"/>
      <c r="W671" s="638"/>
      <c r="X671" s="638"/>
      <c r="Y671" s="643"/>
      <c r="Z671" s="643"/>
      <c r="AA671" s="638"/>
      <c r="AB671" s="638"/>
    </row>
    <row r="672" spans="8:8" ht="16.5" customHeight="1">
      <c r="A672" s="638"/>
      <c r="B672" s="638"/>
      <c r="C672" s="638"/>
      <c r="D672" s="638"/>
      <c r="E672" s="638"/>
      <c r="F672" s="638"/>
      <c r="G672" s="638"/>
      <c r="H672" s="638"/>
      <c r="I672" s="638"/>
      <c r="J672" s="638"/>
      <c r="K672" s="638"/>
      <c r="L672" s="638"/>
      <c r="M672" s="638"/>
      <c r="N672" s="638"/>
      <c r="O672" s="638"/>
      <c r="P672" s="638"/>
      <c r="Q672" s="638"/>
      <c r="R672" s="638"/>
      <c r="S672" s="638"/>
      <c r="T672" s="638"/>
      <c r="U672" s="638"/>
      <c r="V672" s="638"/>
      <c r="W672" s="638"/>
      <c r="X672" s="638"/>
      <c r="Y672" s="643"/>
      <c r="Z672" s="643"/>
      <c r="AA672" s="638"/>
      <c r="AB672" s="638"/>
    </row>
    <row r="673" spans="8:8" ht="16.5" customHeight="1">
      <c r="A673" s="638"/>
      <c r="B673" s="638"/>
      <c r="C673" s="638"/>
      <c r="D673" s="638"/>
      <c r="E673" s="638"/>
      <c r="F673" s="638"/>
      <c r="G673" s="638"/>
      <c r="H673" s="638"/>
      <c r="I673" s="638"/>
      <c r="J673" s="638"/>
      <c r="K673" s="638"/>
      <c r="L673" s="638"/>
      <c r="M673" s="638"/>
      <c r="N673" s="638"/>
      <c r="O673" s="638"/>
      <c r="P673" s="638"/>
      <c r="Q673" s="638"/>
      <c r="R673" s="638"/>
      <c r="S673" s="638"/>
      <c r="T673" s="638"/>
      <c r="U673" s="638"/>
      <c r="V673" s="638"/>
      <c r="W673" s="638"/>
      <c r="X673" s="638"/>
      <c r="Y673" s="643"/>
      <c r="Z673" s="643"/>
      <c r="AA673" s="638"/>
      <c r="AB673" s="638"/>
    </row>
    <row r="674" spans="8:8" ht="16.5" customHeight="1">
      <c r="A674" s="638"/>
      <c r="B674" s="638"/>
      <c r="C674" s="638"/>
      <c r="D674" s="638"/>
      <c r="E674" s="638"/>
      <c r="F674" s="638"/>
      <c r="G674" s="638"/>
      <c r="H674" s="638"/>
      <c r="I674" s="638"/>
      <c r="J674" s="638"/>
      <c r="K674" s="638"/>
      <c r="L674" s="638"/>
      <c r="M674" s="638"/>
      <c r="N674" s="638"/>
      <c r="O674" s="638"/>
      <c r="P674" s="638"/>
      <c r="Q674" s="638"/>
      <c r="R674" s="638"/>
      <c r="S674" s="638"/>
      <c r="T674" s="638"/>
      <c r="U674" s="638"/>
      <c r="V674" s="638"/>
      <c r="W674" s="638"/>
      <c r="X674" s="638"/>
      <c r="Y674" s="643"/>
      <c r="Z674" s="643"/>
      <c r="AA674" s="638"/>
      <c r="AB674" s="638"/>
    </row>
    <row r="675" spans="8:8" ht="16.5" customHeight="1">
      <c r="A675" s="638"/>
      <c r="B675" s="638"/>
      <c r="C675" s="638"/>
      <c r="D675" s="638"/>
      <c r="E675" s="638"/>
      <c r="F675" s="638"/>
      <c r="G675" s="638"/>
      <c r="H675" s="638"/>
      <c r="I675" s="638"/>
      <c r="J675" s="638"/>
      <c r="K675" s="638"/>
      <c r="L675" s="638"/>
      <c r="M675" s="638"/>
      <c r="N675" s="638"/>
      <c r="O675" s="638"/>
      <c r="P675" s="638"/>
      <c r="Q675" s="638"/>
      <c r="R675" s="638"/>
      <c r="S675" s="638"/>
      <c r="T675" s="638"/>
      <c r="U675" s="638"/>
      <c r="V675" s="638"/>
      <c r="W675" s="638"/>
      <c r="X675" s="638"/>
      <c r="Y675" s="643"/>
      <c r="Z675" s="643"/>
      <c r="AA675" s="638"/>
      <c r="AB675" s="638"/>
    </row>
    <row r="676" spans="8:8" ht="16.5" customHeight="1">
      <c r="A676" s="638"/>
      <c r="B676" s="638"/>
      <c r="C676" s="638"/>
      <c r="D676" s="638"/>
      <c r="E676" s="638"/>
      <c r="F676" s="638"/>
      <c r="G676" s="638"/>
      <c r="H676" s="638"/>
      <c r="I676" s="638"/>
      <c r="J676" s="638"/>
      <c r="K676" s="638"/>
      <c r="L676" s="638"/>
      <c r="M676" s="638"/>
      <c r="N676" s="638"/>
      <c r="O676" s="638"/>
      <c r="P676" s="638"/>
      <c r="Q676" s="638"/>
      <c r="R676" s="638"/>
      <c r="S676" s="638"/>
      <c r="T676" s="638"/>
      <c r="U676" s="638"/>
      <c r="V676" s="638"/>
      <c r="W676" s="638"/>
      <c r="X676" s="638"/>
      <c r="Y676" s="643"/>
      <c r="Z676" s="643"/>
      <c r="AA676" s="638"/>
      <c r="AB676" s="638"/>
    </row>
    <row r="677" spans="8:8" ht="16.5" customHeight="1">
      <c r="A677" s="638"/>
      <c r="B677" s="638"/>
      <c r="C677" s="638"/>
      <c r="D677" s="638"/>
      <c r="E677" s="638"/>
      <c r="F677" s="638"/>
      <c r="G677" s="638"/>
      <c r="H677" s="638"/>
      <c r="I677" s="638"/>
      <c r="J677" s="638"/>
      <c r="K677" s="638"/>
      <c r="L677" s="638"/>
      <c r="M677" s="638"/>
      <c r="N677" s="638"/>
      <c r="O677" s="638"/>
      <c r="P677" s="638"/>
      <c r="Q677" s="638"/>
      <c r="R677" s="638"/>
      <c r="S677" s="638"/>
      <c r="T677" s="638"/>
      <c r="U677" s="638"/>
      <c r="V677" s="638"/>
      <c r="W677" s="638"/>
      <c r="X677" s="638"/>
      <c r="Y677" s="643"/>
      <c r="Z677" s="643"/>
      <c r="AA677" s="638"/>
      <c r="AB677" s="638"/>
    </row>
    <row r="678" spans="8:8" ht="16.5" customHeight="1">
      <c r="A678" s="638"/>
      <c r="B678" s="638"/>
      <c r="C678" s="638"/>
      <c r="D678" s="638"/>
      <c r="E678" s="638"/>
      <c r="F678" s="638"/>
      <c r="G678" s="638"/>
      <c r="H678" s="638"/>
      <c r="I678" s="638"/>
      <c r="J678" s="638"/>
      <c r="K678" s="638"/>
      <c r="L678" s="638"/>
      <c r="M678" s="638"/>
      <c r="N678" s="638"/>
      <c r="O678" s="638"/>
      <c r="P678" s="638"/>
      <c r="Q678" s="638"/>
      <c r="R678" s="638"/>
      <c r="S678" s="638"/>
      <c r="T678" s="638"/>
      <c r="U678" s="638"/>
      <c r="V678" s="638"/>
      <c r="W678" s="638"/>
      <c r="X678" s="638"/>
      <c r="Y678" s="643"/>
      <c r="Z678" s="643"/>
      <c r="AA678" s="638"/>
      <c r="AB678" s="638"/>
    </row>
    <row r="679" spans="8:8" ht="16.5" customHeight="1">
      <c r="A679" s="638"/>
      <c r="B679" s="638"/>
      <c r="C679" s="638"/>
      <c r="D679" s="638"/>
      <c r="E679" s="638"/>
      <c r="F679" s="638"/>
      <c r="G679" s="638"/>
      <c r="H679" s="638"/>
      <c r="I679" s="638"/>
      <c r="J679" s="638"/>
      <c r="K679" s="638"/>
      <c r="L679" s="638"/>
      <c r="M679" s="638"/>
      <c r="N679" s="638"/>
      <c r="O679" s="638"/>
      <c r="P679" s="638"/>
      <c r="Q679" s="638"/>
      <c r="R679" s="638"/>
      <c r="S679" s="638"/>
      <c r="T679" s="638"/>
      <c r="U679" s="638"/>
      <c r="V679" s="638"/>
      <c r="W679" s="638"/>
      <c r="X679" s="638"/>
      <c r="Y679" s="643"/>
      <c r="Z679" s="643"/>
      <c r="AA679" s="638"/>
      <c r="AB679" s="638"/>
    </row>
    <row r="680" spans="8:8" ht="16.5" customHeight="1">
      <c r="A680" s="638"/>
      <c r="B680" s="638"/>
      <c r="C680" s="638"/>
      <c r="D680" s="638"/>
      <c r="E680" s="638"/>
      <c r="F680" s="638"/>
      <c r="G680" s="638"/>
      <c r="H680" s="638"/>
      <c r="I680" s="638"/>
      <c r="J680" s="638"/>
      <c r="K680" s="638"/>
      <c r="L680" s="638"/>
      <c r="M680" s="638"/>
      <c r="N680" s="638"/>
      <c r="O680" s="638"/>
      <c r="P680" s="638"/>
      <c r="Q680" s="638"/>
      <c r="R680" s="638"/>
      <c r="S680" s="638"/>
      <c r="T680" s="638"/>
      <c r="U680" s="638"/>
      <c r="V680" s="638"/>
      <c r="W680" s="638"/>
      <c r="X680" s="638"/>
      <c r="Y680" s="643"/>
      <c r="Z680" s="643"/>
      <c r="AA680" s="638"/>
      <c r="AB680" s="638"/>
    </row>
    <row r="681" spans="8:8" ht="16.5" customHeight="1">
      <c r="A681" s="638"/>
      <c r="B681" s="638"/>
      <c r="C681" s="638"/>
      <c r="D681" s="638"/>
      <c r="E681" s="638"/>
      <c r="F681" s="638"/>
      <c r="G681" s="638"/>
      <c r="H681" s="638"/>
      <c r="I681" s="638"/>
      <c r="J681" s="638"/>
      <c r="K681" s="638"/>
      <c r="L681" s="638"/>
      <c r="M681" s="638"/>
      <c r="N681" s="638"/>
      <c r="O681" s="638"/>
      <c r="P681" s="638"/>
      <c r="Q681" s="638"/>
      <c r="R681" s="638"/>
      <c r="S681" s="638"/>
      <c r="T681" s="638"/>
      <c r="U681" s="638"/>
      <c r="V681" s="638"/>
      <c r="W681" s="638"/>
      <c r="X681" s="638"/>
      <c r="Y681" s="643"/>
      <c r="Z681" s="643"/>
      <c r="AA681" s="638"/>
      <c r="AB681" s="638"/>
    </row>
    <row r="682" spans="8:8" ht="16.5" customHeight="1">
      <c r="A682" s="638"/>
      <c r="B682" s="638"/>
      <c r="C682" s="638"/>
      <c r="D682" s="638"/>
      <c r="E682" s="638"/>
      <c r="F682" s="638"/>
      <c r="G682" s="638"/>
      <c r="H682" s="638"/>
      <c r="I682" s="638"/>
      <c r="J682" s="638"/>
      <c r="K682" s="638"/>
      <c r="L682" s="638"/>
      <c r="M682" s="638"/>
      <c r="N682" s="638"/>
      <c r="O682" s="638"/>
      <c r="P682" s="638"/>
      <c r="Q682" s="638"/>
      <c r="R682" s="638"/>
      <c r="S682" s="638"/>
      <c r="T682" s="638"/>
      <c r="U682" s="638"/>
      <c r="V682" s="638"/>
      <c r="W682" s="638"/>
      <c r="X682" s="638"/>
      <c r="Y682" s="643"/>
      <c r="Z682" s="643"/>
      <c r="AA682" s="638"/>
      <c r="AB682" s="638"/>
    </row>
    <row r="683" spans="8:8" ht="16.5" customHeight="1">
      <c r="A683" s="638"/>
      <c r="B683" s="638"/>
      <c r="C683" s="638"/>
      <c r="D683" s="638"/>
      <c r="E683" s="638"/>
      <c r="F683" s="638"/>
      <c r="G683" s="638"/>
      <c r="H683" s="638"/>
      <c r="I683" s="638"/>
      <c r="J683" s="638"/>
      <c r="K683" s="638"/>
      <c r="L683" s="638"/>
      <c r="M683" s="638"/>
      <c r="N683" s="638"/>
      <c r="O683" s="638"/>
      <c r="P683" s="638"/>
      <c r="Q683" s="638"/>
      <c r="R683" s="638"/>
      <c r="S683" s="638"/>
      <c r="T683" s="638"/>
      <c r="U683" s="638"/>
      <c r="V683" s="638"/>
      <c r="W683" s="638"/>
      <c r="X683" s="638"/>
      <c r="Y683" s="643"/>
      <c r="Z683" s="643"/>
      <c r="AA683" s="638"/>
      <c r="AB683" s="638"/>
    </row>
    <row r="684" spans="8:8" ht="16.5" customHeight="1">
      <c r="A684" s="638"/>
      <c r="B684" s="638"/>
      <c r="C684" s="638"/>
      <c r="D684" s="638"/>
      <c r="E684" s="638"/>
      <c r="F684" s="638"/>
      <c r="G684" s="638"/>
      <c r="H684" s="638"/>
      <c r="I684" s="638"/>
      <c r="J684" s="638"/>
      <c r="K684" s="638"/>
      <c r="L684" s="638"/>
      <c r="M684" s="638"/>
      <c r="N684" s="638"/>
      <c r="O684" s="638"/>
      <c r="P684" s="638"/>
      <c r="Q684" s="638"/>
      <c r="R684" s="638"/>
      <c r="S684" s="638"/>
      <c r="T684" s="638"/>
      <c r="U684" s="638"/>
      <c r="V684" s="638"/>
      <c r="W684" s="638"/>
      <c r="X684" s="638"/>
      <c r="Y684" s="643"/>
      <c r="Z684" s="643"/>
      <c r="AA684" s="638"/>
      <c r="AB684" s="638"/>
    </row>
    <row r="685" spans="8:8" ht="16.5" customHeight="1">
      <c r="A685" s="638"/>
      <c r="B685" s="638"/>
      <c r="C685" s="638"/>
      <c r="D685" s="638"/>
      <c r="E685" s="638"/>
      <c r="F685" s="638"/>
      <c r="G685" s="638"/>
      <c r="H685" s="638"/>
      <c r="I685" s="638"/>
      <c r="J685" s="638"/>
      <c r="K685" s="638"/>
      <c r="L685" s="638"/>
      <c r="M685" s="638"/>
      <c r="N685" s="638"/>
      <c r="O685" s="638"/>
      <c r="P685" s="638"/>
      <c r="Q685" s="638"/>
      <c r="R685" s="638"/>
      <c r="S685" s="638"/>
      <c r="T685" s="638"/>
      <c r="U685" s="638"/>
      <c r="V685" s="638"/>
      <c r="W685" s="638"/>
      <c r="X685" s="638"/>
      <c r="Y685" s="643"/>
      <c r="Z685" s="643"/>
      <c r="AA685" s="638"/>
      <c r="AB685" s="638"/>
    </row>
    <row r="686" spans="8:8" ht="16.5" customHeight="1">
      <c r="A686" s="638"/>
      <c r="B686" s="638"/>
      <c r="C686" s="638"/>
      <c r="D686" s="638"/>
      <c r="E686" s="638"/>
      <c r="F686" s="638"/>
      <c r="G686" s="638"/>
      <c r="H686" s="638"/>
      <c r="I686" s="638"/>
      <c r="J686" s="638"/>
      <c r="K686" s="638"/>
      <c r="L686" s="638"/>
      <c r="M686" s="638"/>
      <c r="N686" s="638"/>
      <c r="O686" s="638"/>
      <c r="P686" s="638"/>
      <c r="Q686" s="638"/>
      <c r="R686" s="638"/>
      <c r="S686" s="638"/>
      <c r="T686" s="638"/>
      <c r="U686" s="638"/>
      <c r="V686" s="638"/>
      <c r="W686" s="638"/>
      <c r="X686" s="638"/>
      <c r="Y686" s="643"/>
      <c r="Z686" s="643"/>
      <c r="AA686" s="638"/>
      <c r="AB686" s="638"/>
    </row>
    <row r="687" spans="8:8" ht="16.5" customHeight="1">
      <c r="A687" s="638"/>
      <c r="B687" s="638"/>
      <c r="C687" s="638"/>
      <c r="D687" s="638"/>
      <c r="E687" s="638"/>
      <c r="F687" s="638"/>
      <c r="G687" s="638"/>
      <c r="H687" s="638"/>
      <c r="I687" s="638"/>
      <c r="J687" s="638"/>
      <c r="K687" s="638"/>
      <c r="L687" s="638"/>
      <c r="M687" s="638"/>
      <c r="N687" s="638"/>
      <c r="O687" s="638"/>
      <c r="P687" s="638"/>
      <c r="Q687" s="638"/>
      <c r="R687" s="638"/>
      <c r="S687" s="638"/>
      <c r="T687" s="638"/>
      <c r="U687" s="638"/>
      <c r="V687" s="638"/>
      <c r="W687" s="638"/>
      <c r="X687" s="638"/>
      <c r="Y687" s="643"/>
      <c r="Z687" s="643"/>
      <c r="AA687" s="638"/>
      <c r="AB687" s="638"/>
    </row>
    <row r="688" spans="8:8" ht="16.5" customHeight="1">
      <c r="A688" s="638"/>
      <c r="B688" s="638"/>
      <c r="C688" s="638"/>
      <c r="D688" s="638"/>
      <c r="E688" s="638"/>
      <c r="F688" s="638"/>
      <c r="G688" s="638"/>
      <c r="H688" s="638"/>
      <c r="I688" s="638"/>
      <c r="J688" s="638"/>
      <c r="K688" s="638"/>
      <c r="L688" s="638"/>
      <c r="M688" s="638"/>
      <c r="N688" s="638"/>
      <c r="O688" s="638"/>
      <c r="P688" s="638"/>
      <c r="Q688" s="638"/>
      <c r="R688" s="638"/>
      <c r="S688" s="638"/>
      <c r="T688" s="638"/>
      <c r="U688" s="638"/>
      <c r="V688" s="638"/>
      <c r="W688" s="638"/>
      <c r="X688" s="638"/>
      <c r="Y688" s="643"/>
      <c r="Z688" s="643"/>
      <c r="AA688" s="638"/>
      <c r="AB688" s="638"/>
    </row>
    <row r="689" spans="8:8" ht="16.5" customHeight="1">
      <c r="A689" s="638"/>
      <c r="B689" s="638"/>
      <c r="C689" s="638"/>
      <c r="D689" s="638"/>
      <c r="E689" s="638"/>
      <c r="F689" s="638"/>
      <c r="G689" s="638"/>
      <c r="H689" s="638"/>
      <c r="I689" s="638"/>
      <c r="J689" s="638"/>
      <c r="K689" s="638"/>
      <c r="L689" s="638"/>
      <c r="M689" s="638"/>
      <c r="N689" s="638"/>
      <c r="O689" s="638"/>
      <c r="P689" s="638"/>
      <c r="Q689" s="638"/>
      <c r="R689" s="638"/>
      <c r="S689" s="638"/>
      <c r="T689" s="638"/>
      <c r="U689" s="638"/>
      <c r="V689" s="638"/>
      <c r="W689" s="638"/>
      <c r="X689" s="638"/>
      <c r="Y689" s="643"/>
      <c r="Z689" s="643"/>
      <c r="AA689" s="638"/>
      <c r="AB689" s="638"/>
    </row>
    <row r="690" spans="8:8" ht="16.5" customHeight="1">
      <c r="A690" s="638"/>
      <c r="B690" s="638"/>
      <c r="C690" s="638"/>
      <c r="D690" s="638"/>
      <c r="E690" s="638"/>
      <c r="F690" s="638"/>
      <c r="G690" s="638"/>
      <c r="H690" s="638"/>
      <c r="I690" s="638"/>
      <c r="J690" s="638"/>
      <c r="K690" s="638"/>
      <c r="L690" s="638"/>
      <c r="M690" s="638"/>
      <c r="N690" s="638"/>
      <c r="O690" s="638"/>
      <c r="P690" s="638"/>
      <c r="Q690" s="638"/>
      <c r="R690" s="638"/>
      <c r="S690" s="638"/>
      <c r="T690" s="638"/>
      <c r="U690" s="638"/>
      <c r="V690" s="638"/>
      <c r="W690" s="638"/>
      <c r="X690" s="638"/>
      <c r="Y690" s="643"/>
      <c r="Z690" s="643"/>
      <c r="AA690" s="638"/>
      <c r="AB690" s="638"/>
    </row>
    <row r="691" spans="8:8" ht="16.5" customHeight="1">
      <c r="A691" s="638"/>
      <c r="B691" s="638"/>
      <c r="C691" s="638"/>
      <c r="D691" s="638"/>
      <c r="E691" s="638"/>
      <c r="F691" s="638"/>
      <c r="G691" s="638"/>
      <c r="H691" s="638"/>
      <c r="I691" s="638"/>
      <c r="J691" s="638"/>
      <c r="K691" s="638"/>
      <c r="L691" s="638"/>
      <c r="M691" s="638"/>
      <c r="N691" s="638"/>
      <c r="O691" s="638"/>
      <c r="P691" s="638"/>
      <c r="Q691" s="638"/>
      <c r="R691" s="638"/>
      <c r="S691" s="638"/>
      <c r="T691" s="638"/>
      <c r="U691" s="638"/>
      <c r="V691" s="638"/>
      <c r="W691" s="638"/>
      <c r="X691" s="638"/>
      <c r="Y691" s="643"/>
      <c r="Z691" s="643"/>
      <c r="AA691" s="638"/>
      <c r="AB691" s="638"/>
    </row>
    <row r="692" spans="8:8" ht="16.5" customHeight="1">
      <c r="A692" s="638"/>
      <c r="B692" s="638"/>
      <c r="C692" s="638"/>
      <c r="D692" s="638"/>
      <c r="E692" s="638"/>
      <c r="F692" s="638"/>
      <c r="G692" s="638"/>
      <c r="H692" s="638"/>
      <c r="I692" s="638"/>
      <c r="J692" s="638"/>
      <c r="K692" s="638"/>
      <c r="L692" s="638"/>
      <c r="M692" s="638"/>
      <c r="N692" s="638"/>
      <c r="O692" s="638"/>
      <c r="P692" s="638"/>
      <c r="Q692" s="638"/>
      <c r="R692" s="638"/>
      <c r="S692" s="638"/>
      <c r="T692" s="638"/>
      <c r="U692" s="638"/>
      <c r="V692" s="638"/>
      <c r="W692" s="638"/>
      <c r="X692" s="638"/>
      <c r="Y692" s="643"/>
      <c r="Z692" s="643"/>
      <c r="AA692" s="638"/>
      <c r="AB692" s="638"/>
    </row>
    <row r="693" spans="8:8" ht="16.5" customHeight="1">
      <c r="A693" s="638"/>
      <c r="B693" s="638"/>
      <c r="C693" s="638"/>
      <c r="D693" s="638"/>
      <c r="E693" s="638"/>
      <c r="F693" s="638"/>
      <c r="G693" s="638"/>
      <c r="H693" s="638"/>
      <c r="I693" s="638"/>
      <c r="J693" s="638"/>
      <c r="K693" s="638"/>
      <c r="L693" s="638"/>
      <c r="M693" s="638"/>
      <c r="N693" s="638"/>
      <c r="O693" s="638"/>
      <c r="P693" s="638"/>
      <c r="Q693" s="638"/>
      <c r="R693" s="638"/>
      <c r="S693" s="638"/>
      <c r="T693" s="638"/>
      <c r="U693" s="638"/>
      <c r="V693" s="638"/>
      <c r="W693" s="638"/>
      <c r="X693" s="638"/>
      <c r="Y693" s="643"/>
      <c r="Z693" s="643"/>
      <c r="AA693" s="638"/>
      <c r="AB693" s="638"/>
    </row>
    <row r="694" spans="8:8" ht="16.5" customHeight="1">
      <c r="A694" s="638"/>
      <c r="B694" s="638"/>
      <c r="C694" s="638"/>
      <c r="D694" s="638"/>
      <c r="E694" s="638"/>
      <c r="F694" s="638"/>
      <c r="G694" s="638"/>
      <c r="H694" s="638"/>
      <c r="I694" s="638"/>
      <c r="J694" s="638"/>
      <c r="K694" s="638"/>
      <c r="L694" s="638"/>
      <c r="M694" s="638"/>
      <c r="N694" s="638"/>
      <c r="O694" s="638"/>
      <c r="P694" s="638"/>
      <c r="Q694" s="638"/>
      <c r="R694" s="638"/>
      <c r="S694" s="638"/>
      <c r="T694" s="638"/>
      <c r="U694" s="638"/>
      <c r="V694" s="638"/>
      <c r="W694" s="638"/>
      <c r="X694" s="638"/>
      <c r="Y694" s="643"/>
      <c r="Z694" s="643"/>
      <c r="AA694" s="638"/>
      <c r="AB694" s="638"/>
    </row>
    <row r="695" spans="8:8" ht="16.5" customHeight="1">
      <c r="A695" s="638"/>
      <c r="B695" s="638"/>
      <c r="C695" s="638"/>
      <c r="D695" s="638"/>
      <c r="E695" s="638"/>
      <c r="F695" s="638"/>
      <c r="G695" s="638"/>
      <c r="H695" s="638"/>
      <c r="I695" s="638"/>
      <c r="J695" s="638"/>
      <c r="K695" s="638"/>
      <c r="L695" s="638"/>
      <c r="M695" s="638"/>
      <c r="N695" s="638"/>
      <c r="O695" s="638"/>
      <c r="P695" s="638"/>
      <c r="Q695" s="638"/>
      <c r="R695" s="638"/>
      <c r="S695" s="638"/>
      <c r="T695" s="638"/>
      <c r="U695" s="638"/>
      <c r="V695" s="638"/>
      <c r="W695" s="638"/>
      <c r="X695" s="638"/>
      <c r="Y695" s="643"/>
      <c r="Z695" s="643"/>
      <c r="AA695" s="638"/>
      <c r="AB695" s="638"/>
    </row>
    <row r="696" spans="8:8" ht="16.5" customHeight="1">
      <c r="A696" s="638"/>
      <c r="B696" s="638"/>
      <c r="C696" s="638"/>
      <c r="D696" s="638"/>
      <c r="E696" s="638"/>
      <c r="F696" s="638"/>
      <c r="G696" s="638"/>
      <c r="H696" s="638"/>
      <c r="I696" s="638"/>
      <c r="J696" s="638"/>
      <c r="K696" s="638"/>
      <c r="L696" s="638"/>
      <c r="M696" s="638"/>
      <c r="N696" s="638"/>
      <c r="O696" s="638"/>
      <c r="P696" s="638"/>
      <c r="Q696" s="638"/>
      <c r="R696" s="638"/>
      <c r="S696" s="638"/>
      <c r="T696" s="638"/>
      <c r="U696" s="638"/>
      <c r="V696" s="638"/>
      <c r="W696" s="638"/>
      <c r="X696" s="638"/>
      <c r="Y696" s="643"/>
      <c r="Z696" s="643"/>
      <c r="AA696" s="638"/>
      <c r="AB696" s="638"/>
    </row>
    <row r="697" spans="8:8" ht="16.5" customHeight="1">
      <c r="A697" s="638"/>
      <c r="B697" s="638"/>
      <c r="C697" s="638"/>
      <c r="D697" s="638"/>
      <c r="E697" s="638"/>
      <c r="F697" s="638"/>
      <c r="G697" s="638"/>
      <c r="H697" s="638"/>
      <c r="I697" s="638"/>
      <c r="J697" s="638"/>
      <c r="K697" s="638"/>
      <c r="L697" s="638"/>
      <c r="M697" s="638"/>
      <c r="N697" s="638"/>
      <c r="O697" s="638"/>
      <c r="P697" s="638"/>
      <c r="Q697" s="638"/>
      <c r="R697" s="638"/>
      <c r="S697" s="638"/>
      <c r="T697" s="638"/>
      <c r="U697" s="638"/>
      <c r="V697" s="638"/>
      <c r="W697" s="638"/>
      <c r="X697" s="638"/>
      <c r="Y697" s="643"/>
      <c r="Z697" s="643"/>
      <c r="AA697" s="638"/>
      <c r="AB697" s="638"/>
    </row>
    <row r="698" spans="8:8" ht="16.5" customHeight="1">
      <c r="A698" s="638"/>
      <c r="B698" s="638"/>
      <c r="C698" s="638"/>
      <c r="D698" s="638"/>
      <c r="E698" s="638"/>
      <c r="F698" s="638"/>
      <c r="G698" s="638"/>
      <c r="H698" s="638"/>
      <c r="I698" s="638"/>
      <c r="J698" s="638"/>
      <c r="K698" s="638"/>
      <c r="L698" s="638"/>
      <c r="M698" s="638"/>
      <c r="N698" s="638"/>
      <c r="O698" s="638"/>
      <c r="P698" s="638"/>
      <c r="Q698" s="638"/>
      <c r="R698" s="638"/>
      <c r="S698" s="638"/>
      <c r="T698" s="638"/>
      <c r="U698" s="638"/>
      <c r="V698" s="638"/>
      <c r="W698" s="638"/>
      <c r="X698" s="638"/>
      <c r="Y698" s="643"/>
      <c r="Z698" s="643"/>
      <c r="AA698" s="638"/>
      <c r="AB698" s="638"/>
    </row>
    <row r="699" spans="8:8" ht="16.5" customHeight="1">
      <c r="A699" s="638"/>
      <c r="B699" s="638"/>
      <c r="C699" s="638"/>
      <c r="D699" s="638"/>
      <c r="E699" s="638"/>
      <c r="F699" s="638"/>
      <c r="G699" s="638"/>
      <c r="H699" s="638"/>
      <c r="I699" s="638"/>
      <c r="J699" s="638"/>
      <c r="K699" s="638"/>
      <c r="L699" s="638"/>
      <c r="M699" s="638"/>
      <c r="N699" s="638"/>
      <c r="O699" s="638"/>
      <c r="P699" s="638"/>
      <c r="Q699" s="638"/>
      <c r="R699" s="638"/>
      <c r="S699" s="638"/>
      <c r="T699" s="638"/>
      <c r="U699" s="638"/>
      <c r="V699" s="638"/>
      <c r="W699" s="638"/>
      <c r="X699" s="638"/>
      <c r="Y699" s="643"/>
      <c r="Z699" s="643"/>
      <c r="AA699" s="638"/>
      <c r="AB699" s="638"/>
    </row>
    <row r="700" spans="8:8" ht="16.5" customHeight="1">
      <c r="A700" s="638"/>
      <c r="B700" s="638"/>
      <c r="C700" s="638"/>
      <c r="D700" s="638"/>
      <c r="E700" s="638"/>
      <c r="F700" s="638"/>
      <c r="G700" s="638"/>
      <c r="H700" s="638"/>
      <c r="I700" s="638"/>
      <c r="J700" s="638"/>
      <c r="K700" s="638"/>
      <c r="L700" s="638"/>
      <c r="M700" s="638"/>
      <c r="N700" s="638"/>
      <c r="O700" s="638"/>
      <c r="P700" s="638"/>
      <c r="Q700" s="638"/>
      <c r="R700" s="638"/>
      <c r="S700" s="638"/>
      <c r="T700" s="638"/>
      <c r="U700" s="638"/>
      <c r="V700" s="638"/>
      <c r="W700" s="638"/>
      <c r="X700" s="638"/>
      <c r="Y700" s="643"/>
      <c r="Z700" s="643"/>
      <c r="AA700" s="638"/>
      <c r="AB700" s="638"/>
    </row>
    <row r="701" spans="8:8" ht="16.5" customHeight="1">
      <c r="A701" s="638"/>
      <c r="B701" s="638"/>
      <c r="C701" s="638"/>
      <c r="D701" s="638"/>
      <c r="E701" s="638"/>
      <c r="F701" s="638"/>
      <c r="G701" s="638"/>
      <c r="H701" s="638"/>
      <c r="I701" s="638"/>
      <c r="J701" s="638"/>
      <c r="K701" s="638"/>
      <c r="L701" s="638"/>
      <c r="M701" s="638"/>
      <c r="N701" s="638"/>
      <c r="O701" s="638"/>
      <c r="P701" s="638"/>
      <c r="Q701" s="638"/>
      <c r="R701" s="638"/>
      <c r="S701" s="638"/>
      <c r="T701" s="638"/>
      <c r="U701" s="638"/>
      <c r="V701" s="638"/>
      <c r="W701" s="638"/>
      <c r="X701" s="638"/>
      <c r="Y701" s="643"/>
      <c r="Z701" s="643"/>
      <c r="AA701" s="638"/>
      <c r="AB701" s="638"/>
    </row>
    <row r="702" spans="8:8" ht="16.5" customHeight="1">
      <c r="A702" s="638"/>
      <c r="B702" s="638"/>
      <c r="C702" s="638"/>
      <c r="D702" s="638"/>
      <c r="E702" s="638"/>
      <c r="F702" s="638"/>
      <c r="G702" s="638"/>
      <c r="H702" s="638"/>
      <c r="I702" s="638"/>
      <c r="J702" s="638"/>
      <c r="K702" s="638"/>
      <c r="L702" s="638"/>
      <c r="M702" s="638"/>
      <c r="N702" s="638"/>
      <c r="O702" s="638"/>
      <c r="P702" s="638"/>
      <c r="Q702" s="638"/>
      <c r="R702" s="638"/>
      <c r="S702" s="638"/>
      <c r="T702" s="638"/>
      <c r="U702" s="638"/>
      <c r="V702" s="638"/>
      <c r="W702" s="638"/>
      <c r="X702" s="638"/>
      <c r="Y702" s="643"/>
      <c r="Z702" s="643"/>
      <c r="AA702" s="638"/>
      <c r="AB702" s="638"/>
    </row>
    <row r="703" spans="8:8" ht="16.5" customHeight="1">
      <c r="A703" s="638"/>
      <c r="B703" s="638"/>
      <c r="C703" s="638"/>
      <c r="D703" s="638"/>
      <c r="E703" s="638"/>
      <c r="F703" s="638"/>
      <c r="G703" s="638"/>
      <c r="H703" s="638"/>
      <c r="I703" s="638"/>
      <c r="J703" s="638"/>
      <c r="K703" s="638"/>
      <c r="L703" s="638"/>
      <c r="M703" s="638"/>
      <c r="N703" s="638"/>
      <c r="O703" s="638"/>
      <c r="P703" s="638"/>
      <c r="Q703" s="638"/>
      <c r="R703" s="638"/>
      <c r="S703" s="638"/>
      <c r="T703" s="638"/>
      <c r="U703" s="638"/>
      <c r="V703" s="638"/>
      <c r="W703" s="638"/>
      <c r="X703" s="638"/>
      <c r="Y703" s="643"/>
      <c r="Z703" s="643"/>
      <c r="AA703" s="638"/>
      <c r="AB703" s="638"/>
    </row>
    <row r="704" spans="8:8" ht="16.5" customHeight="1">
      <c r="A704" s="638"/>
      <c r="B704" s="638"/>
      <c r="C704" s="638"/>
      <c r="D704" s="638"/>
      <c r="E704" s="638"/>
      <c r="F704" s="638"/>
      <c r="G704" s="638"/>
      <c r="H704" s="638"/>
      <c r="I704" s="638"/>
      <c r="J704" s="638"/>
      <c r="K704" s="638"/>
      <c r="L704" s="638"/>
      <c r="M704" s="638"/>
      <c r="N704" s="638"/>
      <c r="O704" s="638"/>
      <c r="P704" s="638"/>
      <c r="Q704" s="638"/>
      <c r="R704" s="638"/>
      <c r="S704" s="638"/>
      <c r="T704" s="638"/>
      <c r="U704" s="638"/>
      <c r="V704" s="638"/>
      <c r="W704" s="638"/>
      <c r="X704" s="638"/>
      <c r="Y704" s="643"/>
      <c r="Z704" s="643"/>
      <c r="AA704" s="638"/>
      <c r="AB704" s="638"/>
    </row>
    <row r="705" spans="8:8" ht="16.5" customHeight="1">
      <c r="A705" s="638"/>
      <c r="B705" s="638"/>
      <c r="C705" s="638"/>
      <c r="D705" s="638"/>
      <c r="E705" s="638"/>
      <c r="F705" s="638"/>
      <c r="G705" s="638"/>
      <c r="H705" s="638"/>
      <c r="I705" s="638"/>
      <c r="J705" s="638"/>
      <c r="K705" s="638"/>
      <c r="L705" s="638"/>
      <c r="M705" s="638"/>
      <c r="N705" s="638"/>
      <c r="O705" s="638"/>
      <c r="P705" s="638"/>
      <c r="Q705" s="638"/>
      <c r="R705" s="638"/>
      <c r="S705" s="638"/>
      <c r="T705" s="638"/>
      <c r="U705" s="638"/>
      <c r="V705" s="638"/>
      <c r="W705" s="638"/>
      <c r="X705" s="638"/>
      <c r="Y705" s="643"/>
      <c r="Z705" s="643"/>
      <c r="AA705" s="638"/>
      <c r="AB705" s="638"/>
    </row>
    <row r="706" spans="8:8" ht="16.5" customHeight="1">
      <c r="A706" s="638"/>
      <c r="B706" s="638"/>
      <c r="C706" s="638"/>
      <c r="D706" s="638"/>
      <c r="E706" s="638"/>
      <c r="F706" s="638"/>
      <c r="G706" s="638"/>
      <c r="H706" s="638"/>
      <c r="I706" s="638"/>
      <c r="J706" s="638"/>
      <c r="K706" s="638"/>
      <c r="L706" s="638"/>
      <c r="M706" s="638"/>
      <c r="N706" s="638"/>
      <c r="O706" s="638"/>
      <c r="P706" s="638"/>
      <c r="Q706" s="638"/>
      <c r="R706" s="638"/>
      <c r="S706" s="638"/>
      <c r="T706" s="638"/>
      <c r="U706" s="638"/>
      <c r="V706" s="638"/>
      <c r="W706" s="638"/>
      <c r="X706" s="638"/>
      <c r="Y706" s="643"/>
      <c r="Z706" s="643"/>
      <c r="AA706" s="638"/>
      <c r="AB706" s="638"/>
    </row>
    <row r="707" spans="8:8" ht="16.5" customHeight="1">
      <c r="A707" s="638"/>
      <c r="B707" s="638"/>
      <c r="C707" s="638"/>
      <c r="D707" s="638"/>
      <c r="E707" s="638"/>
      <c r="F707" s="638"/>
      <c r="G707" s="638"/>
      <c r="H707" s="638"/>
      <c r="I707" s="638"/>
      <c r="J707" s="638"/>
      <c r="K707" s="638"/>
      <c r="L707" s="638"/>
      <c r="M707" s="638"/>
      <c r="N707" s="638"/>
      <c r="O707" s="638"/>
      <c r="P707" s="638"/>
      <c r="Q707" s="638"/>
      <c r="R707" s="638"/>
      <c r="S707" s="638"/>
      <c r="T707" s="638"/>
      <c r="U707" s="638"/>
      <c r="V707" s="638"/>
      <c r="W707" s="638"/>
      <c r="X707" s="638"/>
      <c r="Y707" s="643"/>
      <c r="Z707" s="643"/>
      <c r="AA707" s="638"/>
      <c r="AB707" s="638"/>
    </row>
    <row r="708" spans="8:8" ht="16.5" customHeight="1">
      <c r="A708" s="638"/>
      <c r="B708" s="638"/>
      <c r="C708" s="638"/>
      <c r="D708" s="638"/>
      <c r="E708" s="638"/>
      <c r="F708" s="638"/>
      <c r="G708" s="638"/>
      <c r="H708" s="638"/>
      <c r="I708" s="638"/>
      <c r="J708" s="638"/>
      <c r="K708" s="638"/>
      <c r="L708" s="638"/>
      <c r="M708" s="638"/>
      <c r="N708" s="638"/>
      <c r="O708" s="638"/>
      <c r="P708" s="638"/>
      <c r="Q708" s="638"/>
      <c r="R708" s="638"/>
      <c r="S708" s="638"/>
      <c r="T708" s="638"/>
      <c r="U708" s="638"/>
      <c r="V708" s="638"/>
      <c r="W708" s="638"/>
      <c r="X708" s="638"/>
      <c r="Y708" s="643"/>
      <c r="Z708" s="643"/>
      <c r="AA708" s="638"/>
      <c r="AB708" s="638"/>
    </row>
    <row r="709" spans="8:8" ht="16.5" customHeight="1">
      <c r="A709" s="638"/>
      <c r="B709" s="638"/>
      <c r="C709" s="638"/>
      <c r="D709" s="638"/>
      <c r="E709" s="638"/>
      <c r="F709" s="638"/>
      <c r="G709" s="638"/>
      <c r="H709" s="638"/>
      <c r="I709" s="638"/>
      <c r="J709" s="638"/>
      <c r="K709" s="638"/>
      <c r="L709" s="638"/>
      <c r="M709" s="638"/>
      <c r="N709" s="638"/>
      <c r="O709" s="638"/>
      <c r="P709" s="638"/>
      <c r="Q709" s="638"/>
      <c r="R709" s="638"/>
      <c r="S709" s="638"/>
      <c r="T709" s="638"/>
      <c r="U709" s="638"/>
      <c r="V709" s="638"/>
      <c r="W709" s="638"/>
      <c r="X709" s="638"/>
      <c r="Y709" s="643"/>
      <c r="Z709" s="643"/>
      <c r="AA709" s="638"/>
      <c r="AB709" s="638"/>
    </row>
    <row r="710" spans="8:8" ht="16.5" customHeight="1">
      <c r="A710" s="638"/>
      <c r="B710" s="638"/>
      <c r="C710" s="638"/>
      <c r="D710" s="638"/>
      <c r="E710" s="638"/>
      <c r="F710" s="638"/>
      <c r="G710" s="638"/>
      <c r="H710" s="638"/>
      <c r="I710" s="638"/>
      <c r="J710" s="638"/>
      <c r="K710" s="638"/>
      <c r="L710" s="638"/>
      <c r="M710" s="638"/>
      <c r="N710" s="638"/>
      <c r="O710" s="638"/>
      <c r="P710" s="638"/>
      <c r="Q710" s="638"/>
      <c r="R710" s="638"/>
      <c r="S710" s="638"/>
      <c r="T710" s="638"/>
      <c r="U710" s="638"/>
      <c r="V710" s="638"/>
      <c r="W710" s="638"/>
      <c r="X710" s="638"/>
      <c r="Y710" s="643"/>
      <c r="Z710" s="643"/>
      <c r="AA710" s="638"/>
      <c r="AB710" s="638"/>
    </row>
    <row r="711" spans="8:8" ht="16.5" customHeight="1">
      <c r="A711" s="638"/>
      <c r="B711" s="638"/>
      <c r="C711" s="638"/>
      <c r="D711" s="638"/>
      <c r="E711" s="638"/>
      <c r="F711" s="638"/>
      <c r="G711" s="638"/>
      <c r="H711" s="638"/>
      <c r="I711" s="638"/>
      <c r="J711" s="638"/>
      <c r="K711" s="638"/>
      <c r="L711" s="638"/>
      <c r="M711" s="638"/>
      <c r="N711" s="638"/>
      <c r="O711" s="638"/>
      <c r="P711" s="638"/>
      <c r="Q711" s="638"/>
      <c r="R711" s="638"/>
      <c r="S711" s="638"/>
      <c r="T711" s="638"/>
      <c r="U711" s="638"/>
      <c r="V711" s="638"/>
      <c r="W711" s="638"/>
      <c r="X711" s="638"/>
      <c r="Y711" s="643"/>
      <c r="Z711" s="643"/>
      <c r="AA711" s="638"/>
      <c r="AB711" s="638"/>
    </row>
    <row r="712" spans="8:8" ht="16.5" customHeight="1">
      <c r="A712" s="638"/>
      <c r="B712" s="638"/>
      <c r="C712" s="638"/>
      <c r="D712" s="638"/>
      <c r="E712" s="638"/>
      <c r="F712" s="638"/>
      <c r="G712" s="638"/>
      <c r="H712" s="638"/>
      <c r="I712" s="638"/>
      <c r="J712" s="638"/>
      <c r="K712" s="638"/>
      <c r="L712" s="638"/>
      <c r="M712" s="638"/>
      <c r="N712" s="638"/>
      <c r="O712" s="638"/>
      <c r="P712" s="638"/>
      <c r="Q712" s="638"/>
      <c r="R712" s="638"/>
      <c r="S712" s="638"/>
      <c r="T712" s="638"/>
      <c r="U712" s="638"/>
      <c r="V712" s="638"/>
      <c r="W712" s="638"/>
      <c r="X712" s="638"/>
      <c r="Y712" s="643"/>
      <c r="Z712" s="643"/>
      <c r="AA712" s="638"/>
      <c r="AB712" s="638"/>
    </row>
    <row r="713" spans="8:8" ht="16.5" customHeight="1">
      <c r="A713" s="638"/>
      <c r="B713" s="638"/>
      <c r="C713" s="638"/>
      <c r="D713" s="638"/>
      <c r="E713" s="638"/>
      <c r="F713" s="638"/>
      <c r="G713" s="638"/>
      <c r="H713" s="638"/>
      <c r="I713" s="638"/>
      <c r="J713" s="638"/>
      <c r="K713" s="638"/>
      <c r="L713" s="638"/>
      <c r="M713" s="638"/>
      <c r="N713" s="638"/>
      <c r="O713" s="638"/>
      <c r="P713" s="638"/>
      <c r="Q713" s="638"/>
      <c r="R713" s="638"/>
      <c r="S713" s="638"/>
      <c r="T713" s="638"/>
      <c r="U713" s="638"/>
      <c r="V713" s="638"/>
      <c r="W713" s="638"/>
      <c r="X713" s="638"/>
      <c r="Y713" s="643"/>
      <c r="Z713" s="643"/>
      <c r="AA713" s="638"/>
      <c r="AB713" s="638"/>
    </row>
    <row r="714" spans="8:8" ht="16.5" customHeight="1">
      <c r="A714" s="638"/>
      <c r="B714" s="638"/>
      <c r="C714" s="638"/>
      <c r="D714" s="638"/>
      <c r="E714" s="638"/>
      <c r="F714" s="638"/>
      <c r="G714" s="638"/>
      <c r="H714" s="638"/>
      <c r="I714" s="638"/>
      <c r="J714" s="638"/>
      <c r="K714" s="638"/>
      <c r="L714" s="638"/>
      <c r="M714" s="638"/>
      <c r="N714" s="638"/>
      <c r="O714" s="638"/>
      <c r="P714" s="638"/>
      <c r="Q714" s="638"/>
      <c r="R714" s="638"/>
      <c r="S714" s="638"/>
      <c r="T714" s="638"/>
      <c r="U714" s="638"/>
      <c r="V714" s="638"/>
      <c r="W714" s="638"/>
      <c r="X714" s="638"/>
      <c r="Y714" s="643"/>
      <c r="Z714" s="643"/>
      <c r="AA714" s="638"/>
      <c r="AB714" s="638"/>
    </row>
    <row r="715" spans="8:8" ht="16.5" customHeight="1">
      <c r="A715" s="638"/>
      <c r="B715" s="638"/>
      <c r="C715" s="638"/>
      <c r="D715" s="638"/>
      <c r="E715" s="638"/>
      <c r="F715" s="638"/>
      <c r="G715" s="638"/>
      <c r="H715" s="638"/>
      <c r="I715" s="638"/>
      <c r="J715" s="638"/>
      <c r="K715" s="638"/>
      <c r="L715" s="638"/>
      <c r="M715" s="638"/>
      <c r="N715" s="638"/>
      <c r="O715" s="638"/>
      <c r="P715" s="638"/>
      <c r="Q715" s="638"/>
      <c r="R715" s="638"/>
      <c r="S715" s="638"/>
      <c r="T715" s="638"/>
      <c r="U715" s="638"/>
      <c r="V715" s="638"/>
      <c r="W715" s="638"/>
      <c r="X715" s="638"/>
      <c r="Y715" s="643"/>
      <c r="Z715" s="643"/>
      <c r="AA715" s="638"/>
      <c r="AB715" s="638"/>
    </row>
    <row r="716" spans="8:8" ht="16.5" customHeight="1">
      <c r="A716" s="638"/>
      <c r="B716" s="638"/>
      <c r="C716" s="638"/>
      <c r="D716" s="638"/>
      <c r="E716" s="638"/>
      <c r="F716" s="638"/>
      <c r="G716" s="638"/>
      <c r="H716" s="638"/>
      <c r="I716" s="638"/>
      <c r="J716" s="638"/>
      <c r="K716" s="638"/>
      <c r="L716" s="638"/>
      <c r="M716" s="638"/>
      <c r="N716" s="638"/>
      <c r="O716" s="638"/>
      <c r="P716" s="638"/>
      <c r="Q716" s="638"/>
      <c r="R716" s="638"/>
      <c r="S716" s="638"/>
      <c r="T716" s="638"/>
      <c r="U716" s="638"/>
      <c r="V716" s="638"/>
      <c r="W716" s="638"/>
      <c r="X716" s="638"/>
      <c r="Y716" s="643"/>
      <c r="Z716" s="643"/>
      <c r="AA716" s="638"/>
      <c r="AB716" s="638"/>
    </row>
    <row r="717" spans="8:8" ht="16.5" customHeight="1">
      <c r="A717" s="638"/>
      <c r="B717" s="638"/>
      <c r="C717" s="638"/>
      <c r="D717" s="638"/>
      <c r="E717" s="638"/>
      <c r="F717" s="638"/>
      <c r="G717" s="638"/>
      <c r="H717" s="638"/>
      <c r="I717" s="638"/>
      <c r="J717" s="638"/>
      <c r="K717" s="638"/>
      <c r="L717" s="638"/>
      <c r="M717" s="638"/>
      <c r="N717" s="638"/>
      <c r="O717" s="638"/>
      <c r="P717" s="638"/>
      <c r="Q717" s="638"/>
      <c r="R717" s="638"/>
      <c r="S717" s="638"/>
      <c r="T717" s="638"/>
      <c r="U717" s="638"/>
      <c r="V717" s="638"/>
      <c r="W717" s="638"/>
      <c r="X717" s="638"/>
      <c r="Y717" s="643"/>
      <c r="Z717" s="643"/>
      <c r="AA717" s="638"/>
      <c r="AB717" s="638"/>
    </row>
    <row r="718" spans="8:8" ht="16.5" customHeight="1">
      <c r="A718" s="638"/>
      <c r="B718" s="638"/>
      <c r="C718" s="638"/>
      <c r="D718" s="638"/>
      <c r="E718" s="638"/>
      <c r="F718" s="638"/>
      <c r="G718" s="638"/>
      <c r="H718" s="638"/>
      <c r="I718" s="638"/>
      <c r="J718" s="638"/>
      <c r="K718" s="638"/>
      <c r="L718" s="638"/>
      <c r="M718" s="638"/>
      <c r="N718" s="638"/>
      <c r="O718" s="638"/>
      <c r="P718" s="638"/>
      <c r="Q718" s="638"/>
      <c r="R718" s="638"/>
      <c r="S718" s="638"/>
      <c r="T718" s="638"/>
      <c r="U718" s="638"/>
      <c r="V718" s="638"/>
      <c r="W718" s="638"/>
      <c r="X718" s="638"/>
      <c r="Y718" s="643"/>
      <c r="Z718" s="643"/>
      <c r="AA718" s="638"/>
      <c r="AB718" s="638"/>
    </row>
    <row r="719" spans="8:8" ht="16.5" customHeight="1">
      <c r="A719" s="638"/>
      <c r="B719" s="638"/>
      <c r="C719" s="638"/>
      <c r="D719" s="638"/>
      <c r="E719" s="638"/>
      <c r="F719" s="638"/>
      <c r="G719" s="638"/>
      <c r="H719" s="638"/>
      <c r="I719" s="638"/>
      <c r="J719" s="638"/>
      <c r="K719" s="638"/>
      <c r="L719" s="638"/>
      <c r="M719" s="638"/>
      <c r="N719" s="638"/>
      <c r="O719" s="638"/>
      <c r="P719" s="638"/>
      <c r="Q719" s="638"/>
      <c r="R719" s="638"/>
      <c r="S719" s="638"/>
      <c r="T719" s="638"/>
      <c r="U719" s="638"/>
      <c r="V719" s="638"/>
      <c r="W719" s="638"/>
      <c r="X719" s="638"/>
      <c r="Y719" s="643"/>
      <c r="Z719" s="643"/>
      <c r="AA719" s="638"/>
      <c r="AB719" s="638"/>
    </row>
    <row r="720" spans="8:8" ht="16.5" customHeight="1">
      <c r="A720" s="638"/>
      <c r="B720" s="638"/>
      <c r="C720" s="638"/>
      <c r="D720" s="638"/>
      <c r="E720" s="638"/>
      <c r="F720" s="638"/>
      <c r="G720" s="638"/>
      <c r="H720" s="638"/>
      <c r="I720" s="638"/>
      <c r="J720" s="638"/>
      <c r="K720" s="638"/>
      <c r="L720" s="638"/>
      <c r="M720" s="638"/>
      <c r="N720" s="638"/>
      <c r="O720" s="638"/>
      <c r="P720" s="638"/>
      <c r="Q720" s="638"/>
      <c r="R720" s="638"/>
      <c r="S720" s="638"/>
      <c r="T720" s="638"/>
      <c r="U720" s="638"/>
      <c r="V720" s="638"/>
      <c r="W720" s="638"/>
      <c r="X720" s="638"/>
      <c r="Y720" s="643"/>
      <c r="Z720" s="643"/>
      <c r="AA720" s="638"/>
      <c r="AB720" s="638"/>
    </row>
    <row r="721" spans="8:8" ht="16.5" customHeight="1">
      <c r="A721" s="638"/>
      <c r="B721" s="638"/>
      <c r="C721" s="638"/>
      <c r="D721" s="638"/>
      <c r="E721" s="638"/>
      <c r="F721" s="638"/>
      <c r="G721" s="638"/>
      <c r="H721" s="638"/>
      <c r="I721" s="638"/>
      <c r="J721" s="638"/>
      <c r="K721" s="638"/>
      <c r="L721" s="638"/>
      <c r="M721" s="638"/>
      <c r="N721" s="638"/>
      <c r="O721" s="638"/>
      <c r="P721" s="638"/>
      <c r="Q721" s="638"/>
      <c r="R721" s="638"/>
      <c r="S721" s="638"/>
      <c r="T721" s="638"/>
      <c r="U721" s="638"/>
      <c r="V721" s="638"/>
      <c r="W721" s="638"/>
      <c r="X721" s="638"/>
      <c r="Y721" s="643"/>
      <c r="Z721" s="643"/>
      <c r="AA721" s="638"/>
      <c r="AB721" s="638"/>
    </row>
    <row r="722" spans="8:8" ht="16.5" customHeight="1">
      <c r="A722" s="638"/>
      <c r="B722" s="638"/>
      <c r="C722" s="638"/>
      <c r="D722" s="638"/>
      <c r="E722" s="638"/>
      <c r="F722" s="638"/>
      <c r="G722" s="638"/>
      <c r="H722" s="638"/>
      <c r="I722" s="638"/>
      <c r="J722" s="638"/>
      <c r="K722" s="638"/>
      <c r="L722" s="638"/>
      <c r="M722" s="638"/>
      <c r="N722" s="638"/>
      <c r="O722" s="638"/>
      <c r="P722" s="638"/>
      <c r="Q722" s="638"/>
      <c r="R722" s="638"/>
      <c r="S722" s="638"/>
      <c r="T722" s="638"/>
      <c r="U722" s="638"/>
      <c r="V722" s="638"/>
      <c r="W722" s="638"/>
      <c r="X722" s="638"/>
      <c r="Y722" s="643"/>
      <c r="Z722" s="643"/>
      <c r="AA722" s="638"/>
      <c r="AB722" s="638"/>
    </row>
    <row r="723" spans="8:8" ht="16.5" customHeight="1">
      <c r="A723" s="638"/>
      <c r="B723" s="638"/>
      <c r="C723" s="638"/>
      <c r="D723" s="638"/>
      <c r="E723" s="638"/>
      <c r="F723" s="638"/>
      <c r="G723" s="638"/>
      <c r="H723" s="638"/>
      <c r="I723" s="638"/>
      <c r="J723" s="638"/>
      <c r="K723" s="638"/>
      <c r="L723" s="638"/>
      <c r="M723" s="638"/>
      <c r="N723" s="638"/>
      <c r="O723" s="638"/>
      <c r="P723" s="638"/>
      <c r="Q723" s="638"/>
      <c r="R723" s="638"/>
      <c r="S723" s="638"/>
      <c r="T723" s="638"/>
      <c r="U723" s="638"/>
      <c r="V723" s="638"/>
      <c r="W723" s="638"/>
      <c r="X723" s="638"/>
      <c r="Y723" s="643"/>
      <c r="Z723" s="643"/>
      <c r="AA723" s="638"/>
      <c r="AB723" s="638"/>
    </row>
    <row r="724" spans="8:8" ht="16.5" customHeight="1">
      <c r="A724" s="638"/>
      <c r="B724" s="638"/>
      <c r="C724" s="638"/>
      <c r="D724" s="638"/>
      <c r="E724" s="638"/>
      <c r="F724" s="638"/>
      <c r="G724" s="638"/>
      <c r="H724" s="638"/>
      <c r="I724" s="638"/>
      <c r="J724" s="638"/>
      <c r="K724" s="638"/>
      <c r="L724" s="638"/>
      <c r="M724" s="638"/>
      <c r="N724" s="638"/>
      <c r="O724" s="638"/>
      <c r="P724" s="638"/>
      <c r="Q724" s="638"/>
      <c r="R724" s="638"/>
      <c r="S724" s="638"/>
      <c r="T724" s="638"/>
      <c r="U724" s="638"/>
      <c r="V724" s="638"/>
      <c r="W724" s="638"/>
      <c r="X724" s="638"/>
      <c r="Y724" s="643"/>
      <c r="Z724" s="643"/>
      <c r="AA724" s="638"/>
      <c r="AB724" s="638"/>
    </row>
    <row r="725" spans="8:8" ht="16.5" customHeight="1">
      <c r="A725" s="638"/>
      <c r="B725" s="638"/>
      <c r="C725" s="638"/>
      <c r="D725" s="638"/>
      <c r="E725" s="638"/>
      <c r="F725" s="638"/>
      <c r="G725" s="638"/>
      <c r="H725" s="638"/>
      <c r="I725" s="638"/>
      <c r="J725" s="638"/>
      <c r="K725" s="638"/>
      <c r="L725" s="638"/>
      <c r="M725" s="638"/>
      <c r="N725" s="638"/>
      <c r="O725" s="638"/>
      <c r="P725" s="638"/>
      <c r="Q725" s="638"/>
      <c r="R725" s="638"/>
      <c r="S725" s="638"/>
      <c r="T725" s="638"/>
      <c r="U725" s="638"/>
      <c r="V725" s="638"/>
      <c r="W725" s="638"/>
      <c r="X725" s="638"/>
      <c r="Y725" s="643"/>
      <c r="Z725" s="643"/>
      <c r="AA725" s="638"/>
      <c r="AB725" s="638"/>
    </row>
    <row r="726" spans="8:8" ht="16.5" customHeight="1">
      <c r="A726" s="638"/>
      <c r="B726" s="638"/>
      <c r="C726" s="638"/>
      <c r="D726" s="638"/>
      <c r="E726" s="638"/>
      <c r="F726" s="638"/>
      <c r="G726" s="638"/>
      <c r="H726" s="638"/>
      <c r="I726" s="638"/>
      <c r="J726" s="638"/>
      <c r="K726" s="638"/>
      <c r="L726" s="638"/>
      <c r="M726" s="638"/>
      <c r="N726" s="638"/>
      <c r="O726" s="638"/>
      <c r="P726" s="638"/>
      <c r="Q726" s="638"/>
      <c r="R726" s="638"/>
      <c r="S726" s="638"/>
      <c r="T726" s="638"/>
      <c r="U726" s="638"/>
      <c r="V726" s="638"/>
      <c r="W726" s="638"/>
      <c r="X726" s="638"/>
      <c r="Y726" s="643"/>
      <c r="Z726" s="643"/>
      <c r="AA726" s="638"/>
      <c r="AB726" s="638"/>
    </row>
    <row r="727" spans="8:8" ht="16.5" customHeight="1">
      <c r="A727" s="638"/>
      <c r="B727" s="638"/>
      <c r="C727" s="638"/>
      <c r="D727" s="638"/>
      <c r="E727" s="638"/>
      <c r="F727" s="638"/>
      <c r="G727" s="638"/>
      <c r="H727" s="638"/>
      <c r="I727" s="638"/>
      <c r="J727" s="638"/>
      <c r="K727" s="638"/>
      <c r="L727" s="638"/>
      <c r="M727" s="638"/>
      <c r="N727" s="638"/>
      <c r="O727" s="638"/>
      <c r="P727" s="638"/>
      <c r="Q727" s="638"/>
      <c r="R727" s="638"/>
      <c r="S727" s="638"/>
      <c r="T727" s="638"/>
      <c r="U727" s="638"/>
      <c r="V727" s="638"/>
      <c r="W727" s="638"/>
      <c r="X727" s="638"/>
      <c r="Y727" s="643"/>
      <c r="Z727" s="643"/>
      <c r="AA727" s="638"/>
      <c r="AB727" s="638"/>
    </row>
    <row r="728" spans="8:8" ht="16.5" customHeight="1">
      <c r="A728" s="638"/>
      <c r="B728" s="638"/>
      <c r="C728" s="638"/>
      <c r="D728" s="638"/>
      <c r="E728" s="638"/>
      <c r="F728" s="638"/>
      <c r="G728" s="638"/>
      <c r="H728" s="638"/>
      <c r="I728" s="638"/>
      <c r="J728" s="638"/>
      <c r="K728" s="638"/>
      <c r="L728" s="638"/>
      <c r="M728" s="638"/>
      <c r="N728" s="638"/>
      <c r="O728" s="638"/>
      <c r="P728" s="638"/>
      <c r="Q728" s="638"/>
      <c r="R728" s="638"/>
      <c r="S728" s="638"/>
      <c r="T728" s="638"/>
      <c r="U728" s="638"/>
      <c r="V728" s="638"/>
      <c r="W728" s="638"/>
      <c r="X728" s="638"/>
      <c r="Y728" s="643"/>
      <c r="Z728" s="643"/>
      <c r="AA728" s="638"/>
      <c r="AB728" s="638"/>
    </row>
    <row r="729" spans="8:8" ht="16.5" customHeight="1">
      <c r="A729" s="638"/>
      <c r="B729" s="638"/>
      <c r="C729" s="638"/>
      <c r="D729" s="638"/>
      <c r="E729" s="638"/>
      <c r="F729" s="638"/>
      <c r="G729" s="638"/>
      <c r="H729" s="638"/>
      <c r="I729" s="638"/>
      <c r="J729" s="638"/>
      <c r="K729" s="638"/>
      <c r="L729" s="638"/>
      <c r="M729" s="638"/>
      <c r="N729" s="638"/>
      <c r="O729" s="638"/>
      <c r="P729" s="638"/>
      <c r="Q729" s="638"/>
      <c r="R729" s="638"/>
      <c r="S729" s="638"/>
      <c r="T729" s="638"/>
      <c r="U729" s="638"/>
      <c r="V729" s="638"/>
      <c r="W729" s="638"/>
      <c r="X729" s="638"/>
      <c r="Y729" s="643"/>
      <c r="Z729" s="643"/>
      <c r="AA729" s="638"/>
      <c r="AB729" s="638"/>
    </row>
    <row r="730" spans="8:8" ht="16.5" customHeight="1">
      <c r="A730" s="638"/>
      <c r="B730" s="638"/>
      <c r="C730" s="638"/>
      <c r="D730" s="638"/>
      <c r="E730" s="638"/>
      <c r="F730" s="638"/>
      <c r="G730" s="638"/>
      <c r="H730" s="638"/>
      <c r="I730" s="638"/>
      <c r="J730" s="638"/>
      <c r="K730" s="638"/>
      <c r="L730" s="638"/>
      <c r="M730" s="638"/>
      <c r="N730" s="638"/>
      <c r="O730" s="638"/>
      <c r="P730" s="638"/>
      <c r="Q730" s="638"/>
      <c r="R730" s="638"/>
      <c r="S730" s="638"/>
      <c r="T730" s="638"/>
      <c r="U730" s="638"/>
      <c r="V730" s="638"/>
      <c r="W730" s="638"/>
      <c r="X730" s="638"/>
      <c r="Y730" s="643"/>
      <c r="Z730" s="643"/>
      <c r="AA730" s="638"/>
      <c r="AB730" s="638"/>
    </row>
    <row r="731" spans="8:8" ht="16.5" customHeight="1">
      <c r="A731" s="638"/>
      <c r="B731" s="638"/>
      <c r="C731" s="638"/>
      <c r="D731" s="638"/>
      <c r="E731" s="638"/>
      <c r="F731" s="638"/>
      <c r="G731" s="638"/>
      <c r="H731" s="638"/>
      <c r="I731" s="638"/>
      <c r="J731" s="638"/>
      <c r="K731" s="638"/>
      <c r="L731" s="638"/>
      <c r="M731" s="638"/>
      <c r="N731" s="638"/>
      <c r="O731" s="638"/>
      <c r="P731" s="638"/>
      <c r="Q731" s="638"/>
      <c r="R731" s="638"/>
      <c r="S731" s="638"/>
      <c r="T731" s="638"/>
      <c r="U731" s="638"/>
      <c r="V731" s="638"/>
      <c r="W731" s="638"/>
      <c r="X731" s="638"/>
      <c r="Y731" s="643"/>
      <c r="Z731" s="643"/>
      <c r="AA731" s="638"/>
      <c r="AB731" s="638"/>
    </row>
    <row r="732" spans="8:8" ht="16.5" customHeight="1">
      <c r="A732" s="638"/>
      <c r="B732" s="638"/>
      <c r="C732" s="638"/>
      <c r="D732" s="638"/>
      <c r="E732" s="638"/>
      <c r="F732" s="638"/>
      <c r="G732" s="638"/>
      <c r="H732" s="638"/>
      <c r="I732" s="638"/>
      <c r="J732" s="638"/>
      <c r="K732" s="638"/>
      <c r="L732" s="638"/>
      <c r="M732" s="638"/>
      <c r="N732" s="638"/>
      <c r="O732" s="638"/>
      <c r="P732" s="638"/>
      <c r="Q732" s="638"/>
      <c r="R732" s="638"/>
      <c r="S732" s="638"/>
      <c r="T732" s="638"/>
      <c r="U732" s="638"/>
      <c r="V732" s="638"/>
      <c r="W732" s="638"/>
      <c r="X732" s="638"/>
      <c r="Y732" s="643"/>
      <c r="Z732" s="643"/>
      <c r="AA732" s="638"/>
      <c r="AB732" s="638"/>
    </row>
    <row r="733" spans="8:8" ht="16.5" customHeight="1">
      <c r="A733" s="638"/>
      <c r="B733" s="638"/>
      <c r="C733" s="638"/>
      <c r="D733" s="638"/>
      <c r="E733" s="638"/>
      <c r="F733" s="638"/>
      <c r="G733" s="638"/>
      <c r="H733" s="638"/>
      <c r="I733" s="638"/>
      <c r="J733" s="638"/>
      <c r="K733" s="638"/>
      <c r="L733" s="638"/>
      <c r="M733" s="638"/>
      <c r="N733" s="638"/>
      <c r="O733" s="638"/>
      <c r="P733" s="638"/>
      <c r="Q733" s="638"/>
      <c r="R733" s="638"/>
      <c r="S733" s="638"/>
      <c r="T733" s="638"/>
      <c r="U733" s="638"/>
      <c r="V733" s="638"/>
      <c r="W733" s="638"/>
      <c r="X733" s="638"/>
      <c r="Y733" s="643"/>
      <c r="Z733" s="643"/>
      <c r="AA733" s="638"/>
      <c r="AB733" s="638"/>
    </row>
    <row r="734" spans="8:8" ht="16.5" customHeight="1">
      <c r="A734" s="638"/>
      <c r="B734" s="638"/>
      <c r="C734" s="638"/>
      <c r="D734" s="638"/>
      <c r="E734" s="638"/>
      <c r="F734" s="638"/>
      <c r="G734" s="638"/>
      <c r="H734" s="638"/>
      <c r="I734" s="638"/>
      <c r="J734" s="638"/>
      <c r="K734" s="638"/>
      <c r="L734" s="638"/>
      <c r="M734" s="638"/>
      <c r="N734" s="638"/>
      <c r="O734" s="638"/>
      <c r="P734" s="638"/>
      <c r="Q734" s="638"/>
      <c r="R734" s="638"/>
      <c r="S734" s="638"/>
      <c r="T734" s="638"/>
      <c r="U734" s="638"/>
      <c r="V734" s="638"/>
      <c r="W734" s="638"/>
      <c r="X734" s="638"/>
      <c r="Y734" s="643"/>
      <c r="Z734" s="643"/>
      <c r="AA734" s="638"/>
      <c r="AB734" s="638"/>
    </row>
    <row r="735" spans="8:8" ht="16.5" customHeight="1">
      <c r="A735" s="638"/>
      <c r="B735" s="638"/>
      <c r="C735" s="638"/>
      <c r="D735" s="638"/>
      <c r="E735" s="638"/>
      <c r="F735" s="638"/>
      <c r="G735" s="638"/>
      <c r="H735" s="638"/>
      <c r="I735" s="638"/>
      <c r="J735" s="638"/>
      <c r="K735" s="638"/>
      <c r="L735" s="638"/>
      <c r="M735" s="638"/>
      <c r="N735" s="638"/>
      <c r="O735" s="638"/>
      <c r="P735" s="638"/>
      <c r="Q735" s="638"/>
      <c r="R735" s="638"/>
      <c r="S735" s="638"/>
      <c r="T735" s="638"/>
      <c r="U735" s="638"/>
      <c r="V735" s="638"/>
      <c r="W735" s="638"/>
      <c r="X735" s="638"/>
      <c r="Y735" s="643"/>
      <c r="Z735" s="643"/>
      <c r="AA735" s="638"/>
      <c r="AB735" s="638"/>
    </row>
    <row r="736" spans="8:8" ht="16.5" customHeight="1">
      <c r="A736" s="638"/>
      <c r="B736" s="638"/>
      <c r="C736" s="638"/>
      <c r="D736" s="638"/>
      <c r="E736" s="638"/>
      <c r="F736" s="638"/>
      <c r="G736" s="638"/>
      <c r="H736" s="638"/>
      <c r="I736" s="638"/>
      <c r="J736" s="638"/>
      <c r="K736" s="638"/>
      <c r="L736" s="638"/>
      <c r="M736" s="638"/>
      <c r="N736" s="638"/>
      <c r="O736" s="638"/>
      <c r="P736" s="638"/>
      <c r="Q736" s="638"/>
      <c r="R736" s="638"/>
      <c r="S736" s="638"/>
      <c r="T736" s="638"/>
      <c r="U736" s="638"/>
      <c r="V736" s="638"/>
      <c r="W736" s="638"/>
      <c r="X736" s="638"/>
      <c r="Y736" s="643"/>
      <c r="Z736" s="643"/>
      <c r="AA736" s="638"/>
      <c r="AB736" s="638"/>
    </row>
    <row r="737" spans="8:8" ht="16.5" customHeight="1">
      <c r="A737" s="638"/>
      <c r="B737" s="638"/>
      <c r="C737" s="638"/>
      <c r="D737" s="638"/>
      <c r="E737" s="638"/>
      <c r="F737" s="638"/>
      <c r="G737" s="638"/>
      <c r="H737" s="638"/>
      <c r="I737" s="638"/>
      <c r="J737" s="638"/>
      <c r="K737" s="638"/>
      <c r="L737" s="638"/>
      <c r="M737" s="638"/>
      <c r="N737" s="638"/>
      <c r="O737" s="638"/>
      <c r="P737" s="638"/>
      <c r="Q737" s="638"/>
      <c r="R737" s="638"/>
      <c r="S737" s="638"/>
      <c r="T737" s="638"/>
      <c r="U737" s="638"/>
      <c r="V737" s="638"/>
      <c r="W737" s="638"/>
      <c r="X737" s="638"/>
      <c r="Y737" s="643"/>
      <c r="Z737" s="643"/>
      <c r="AA737" s="638"/>
      <c r="AB737" s="638"/>
    </row>
    <row r="738" spans="8:8" ht="16.5" customHeight="1">
      <c r="A738" s="638"/>
      <c r="B738" s="638"/>
      <c r="C738" s="638"/>
      <c r="D738" s="638"/>
      <c r="E738" s="638"/>
      <c r="F738" s="638"/>
      <c r="G738" s="638"/>
      <c r="H738" s="638"/>
      <c r="I738" s="638"/>
      <c r="J738" s="638"/>
      <c r="K738" s="638"/>
      <c r="L738" s="638"/>
      <c r="M738" s="638"/>
      <c r="N738" s="638"/>
      <c r="O738" s="638"/>
      <c r="P738" s="638"/>
      <c r="Q738" s="638"/>
      <c r="R738" s="638"/>
      <c r="S738" s="638"/>
      <c r="T738" s="638"/>
      <c r="U738" s="638"/>
      <c r="V738" s="638"/>
      <c r="W738" s="638"/>
      <c r="X738" s="638"/>
      <c r="Y738" s="643"/>
      <c r="Z738" s="643"/>
      <c r="AA738" s="638"/>
      <c r="AB738" s="638"/>
    </row>
    <row r="739" spans="8:8" ht="16.5" customHeight="1">
      <c r="A739" s="638"/>
      <c r="B739" s="638"/>
      <c r="C739" s="638"/>
      <c r="D739" s="638"/>
      <c r="E739" s="638"/>
      <c r="F739" s="638"/>
      <c r="G739" s="638"/>
      <c r="H739" s="638"/>
      <c r="I739" s="638"/>
      <c r="J739" s="638"/>
      <c r="K739" s="638"/>
      <c r="L739" s="638"/>
      <c r="M739" s="638"/>
      <c r="N739" s="638"/>
      <c r="O739" s="638"/>
      <c r="P739" s="638"/>
      <c r="Q739" s="638"/>
      <c r="R739" s="638"/>
      <c r="S739" s="638"/>
      <c r="T739" s="638"/>
      <c r="U739" s="638"/>
      <c r="V739" s="638"/>
      <c r="W739" s="638"/>
      <c r="X739" s="638"/>
      <c r="Y739" s="643"/>
      <c r="Z739" s="643"/>
      <c r="AA739" s="638"/>
      <c r="AB739" s="638"/>
    </row>
    <row r="740" spans="8:8" ht="16.5" customHeight="1">
      <c r="A740" s="638"/>
      <c r="B740" s="638"/>
      <c r="C740" s="638"/>
      <c r="D740" s="638"/>
      <c r="E740" s="638"/>
      <c r="F740" s="638"/>
      <c r="G740" s="638"/>
      <c r="H740" s="638"/>
      <c r="I740" s="638"/>
      <c r="J740" s="638"/>
      <c r="K740" s="638"/>
      <c r="L740" s="638"/>
      <c r="M740" s="638"/>
      <c r="N740" s="638"/>
      <c r="O740" s="638"/>
      <c r="P740" s="638"/>
      <c r="Q740" s="638"/>
      <c r="R740" s="638"/>
      <c r="S740" s="638"/>
      <c r="T740" s="638"/>
      <c r="U740" s="638"/>
      <c r="V740" s="638"/>
      <c r="W740" s="638"/>
      <c r="X740" s="638"/>
      <c r="Y740" s="643"/>
      <c r="Z740" s="643"/>
      <c r="AA740" s="638"/>
      <c r="AB740" s="638"/>
    </row>
    <row r="741" spans="8:8" ht="16.5" customHeight="1">
      <c r="A741" s="638"/>
      <c r="B741" s="638"/>
      <c r="C741" s="638"/>
      <c r="D741" s="638"/>
      <c r="E741" s="638"/>
      <c r="F741" s="638"/>
      <c r="G741" s="638"/>
      <c r="H741" s="638"/>
      <c r="I741" s="638"/>
      <c r="J741" s="638"/>
      <c r="K741" s="638"/>
      <c r="L741" s="638"/>
      <c r="M741" s="638"/>
      <c r="N741" s="638"/>
      <c r="O741" s="638"/>
      <c r="P741" s="638"/>
      <c r="Q741" s="638"/>
      <c r="R741" s="638"/>
      <c r="S741" s="638"/>
      <c r="T741" s="638"/>
      <c r="U741" s="638"/>
      <c r="V741" s="638"/>
      <c r="W741" s="638"/>
      <c r="X741" s="638"/>
      <c r="Y741" s="643"/>
      <c r="Z741" s="643"/>
      <c r="AA741" s="638"/>
      <c r="AB741" s="638"/>
    </row>
    <row r="742" spans="8:8" ht="16.5" customHeight="1">
      <c r="A742" s="638"/>
      <c r="B742" s="638"/>
      <c r="C742" s="638"/>
      <c r="D742" s="638"/>
      <c r="E742" s="638"/>
      <c r="F742" s="638"/>
      <c r="G742" s="638"/>
      <c r="H742" s="638"/>
      <c r="I742" s="638"/>
      <c r="J742" s="638"/>
      <c r="K742" s="638"/>
      <c r="L742" s="638"/>
      <c r="M742" s="638"/>
      <c r="N742" s="638"/>
      <c r="O742" s="638"/>
      <c r="P742" s="638"/>
      <c r="Q742" s="638"/>
      <c r="R742" s="638"/>
      <c r="S742" s="638"/>
      <c r="T742" s="638"/>
      <c r="U742" s="638"/>
      <c r="V742" s="638"/>
      <c r="W742" s="638"/>
      <c r="X742" s="638"/>
      <c r="Y742" s="643"/>
      <c r="Z742" s="643"/>
      <c r="AA742" s="638"/>
      <c r="AB742" s="638"/>
    </row>
    <row r="743" spans="8:8" ht="16.5" customHeight="1">
      <c r="A743" s="638"/>
      <c r="B743" s="638"/>
      <c r="C743" s="638"/>
      <c r="D743" s="638"/>
      <c r="E743" s="638"/>
      <c r="F743" s="638"/>
      <c r="G743" s="638"/>
      <c r="H743" s="638"/>
      <c r="I743" s="638"/>
      <c r="J743" s="638"/>
      <c r="K743" s="638"/>
      <c r="L743" s="638"/>
      <c r="M743" s="638"/>
      <c r="N743" s="638"/>
      <c r="O743" s="638"/>
      <c r="P743" s="638"/>
      <c r="Q743" s="638"/>
      <c r="R743" s="638"/>
      <c r="S743" s="638"/>
      <c r="T743" s="638"/>
      <c r="U743" s="638"/>
      <c r="V743" s="638"/>
      <c r="W743" s="638"/>
      <c r="X743" s="638"/>
      <c r="Y743" s="643"/>
      <c r="Z743" s="643"/>
      <c r="AA743" s="638"/>
      <c r="AB743" s="638"/>
    </row>
    <row r="744" spans="8:8" ht="16.5" customHeight="1">
      <c r="A744" s="638"/>
      <c r="B744" s="638"/>
      <c r="C744" s="638"/>
      <c r="D744" s="638"/>
      <c r="E744" s="638"/>
      <c r="F744" s="638"/>
      <c r="G744" s="638"/>
      <c r="H744" s="638"/>
      <c r="I744" s="638"/>
      <c r="J744" s="638"/>
      <c r="K744" s="638"/>
      <c r="L744" s="638"/>
      <c r="M744" s="638"/>
      <c r="N744" s="638"/>
      <c r="O744" s="638"/>
      <c r="P744" s="638"/>
      <c r="Q744" s="638"/>
      <c r="R744" s="638"/>
      <c r="S744" s="638"/>
      <c r="T744" s="638"/>
      <c r="U744" s="638"/>
      <c r="V744" s="638"/>
      <c r="W744" s="638"/>
      <c r="X744" s="638"/>
      <c r="Y744" s="643"/>
      <c r="Z744" s="643"/>
      <c r="AA744" s="638"/>
      <c r="AB744" s="638"/>
    </row>
    <row r="745" spans="8:8" ht="16.5" customHeight="1">
      <c r="A745" s="638"/>
      <c r="B745" s="638"/>
      <c r="C745" s="638"/>
      <c r="D745" s="638"/>
      <c r="E745" s="638"/>
      <c r="F745" s="638"/>
      <c r="G745" s="638"/>
      <c r="H745" s="638"/>
      <c r="I745" s="638"/>
      <c r="J745" s="638"/>
      <c r="K745" s="638"/>
      <c r="L745" s="638"/>
      <c r="M745" s="638"/>
      <c r="N745" s="638"/>
      <c r="O745" s="638"/>
      <c r="P745" s="638"/>
      <c r="Q745" s="638"/>
      <c r="R745" s="638"/>
      <c r="S745" s="638"/>
      <c r="T745" s="638"/>
      <c r="U745" s="638"/>
      <c r="V745" s="638"/>
      <c r="W745" s="638"/>
      <c r="X745" s="638"/>
      <c r="Y745" s="643"/>
      <c r="Z745" s="643"/>
      <c r="AA745" s="638"/>
      <c r="AB745" s="638"/>
    </row>
    <row r="746" spans="8:8" ht="16.5" customHeight="1">
      <c r="A746" s="638"/>
      <c r="B746" s="638"/>
      <c r="C746" s="638"/>
      <c r="D746" s="638"/>
      <c r="E746" s="638"/>
      <c r="F746" s="638"/>
      <c r="G746" s="638"/>
      <c r="H746" s="638"/>
      <c r="I746" s="638"/>
      <c r="J746" s="638"/>
      <c r="K746" s="638"/>
      <c r="L746" s="638"/>
      <c r="M746" s="638"/>
      <c r="N746" s="638"/>
      <c r="O746" s="638"/>
      <c r="P746" s="638"/>
      <c r="Q746" s="638"/>
      <c r="R746" s="638"/>
      <c r="S746" s="638"/>
      <c r="T746" s="638"/>
      <c r="U746" s="638"/>
      <c r="V746" s="638"/>
      <c r="W746" s="638"/>
      <c r="X746" s="638"/>
      <c r="Y746" s="643"/>
      <c r="Z746" s="643"/>
      <c r="AA746" s="638"/>
      <c r="AB746" s="638"/>
    </row>
    <row r="747" spans="8:8" ht="16.5" customHeight="1">
      <c r="A747" s="638"/>
      <c r="B747" s="638"/>
      <c r="C747" s="638"/>
      <c r="D747" s="638"/>
      <c r="E747" s="638"/>
      <c r="F747" s="638"/>
      <c r="G747" s="638"/>
      <c r="H747" s="638"/>
      <c r="I747" s="638"/>
      <c r="J747" s="638"/>
      <c r="K747" s="638"/>
      <c r="L747" s="638"/>
      <c r="M747" s="638"/>
      <c r="N747" s="638"/>
      <c r="O747" s="638"/>
      <c r="P747" s="638"/>
      <c r="Q747" s="638"/>
      <c r="R747" s="638"/>
      <c r="S747" s="638"/>
      <c r="T747" s="638"/>
      <c r="U747" s="638"/>
      <c r="V747" s="638"/>
      <c r="W747" s="638"/>
      <c r="X747" s="638"/>
      <c r="Y747" s="643"/>
      <c r="Z747" s="643"/>
      <c r="AA747" s="638"/>
      <c r="AB747" s="638"/>
    </row>
    <row r="748" spans="8:8" ht="16.5" customHeight="1">
      <c r="A748" s="638"/>
      <c r="B748" s="638"/>
      <c r="C748" s="638"/>
      <c r="D748" s="638"/>
      <c r="E748" s="638"/>
      <c r="F748" s="638"/>
      <c r="G748" s="638"/>
      <c r="H748" s="638"/>
      <c r="I748" s="638"/>
      <c r="J748" s="638"/>
      <c r="K748" s="638"/>
      <c r="L748" s="638"/>
      <c r="M748" s="638"/>
      <c r="N748" s="638"/>
      <c r="O748" s="638"/>
      <c r="P748" s="638"/>
      <c r="Q748" s="638"/>
      <c r="R748" s="638"/>
      <c r="S748" s="638"/>
      <c r="T748" s="638"/>
      <c r="U748" s="638"/>
      <c r="V748" s="638"/>
      <c r="W748" s="638"/>
      <c r="X748" s="638"/>
      <c r="Y748" s="643"/>
      <c r="Z748" s="643"/>
      <c r="AA748" s="638"/>
      <c r="AB748" s="638"/>
    </row>
    <row r="749" spans="8:8" ht="16.5" customHeight="1">
      <c r="A749" s="638"/>
      <c r="B749" s="638"/>
      <c r="C749" s="638"/>
      <c r="D749" s="638"/>
      <c r="E749" s="638"/>
      <c r="F749" s="638"/>
      <c r="G749" s="638"/>
      <c r="H749" s="638"/>
      <c r="I749" s="638"/>
      <c r="J749" s="638"/>
      <c r="K749" s="638"/>
      <c r="L749" s="638"/>
      <c r="M749" s="638"/>
      <c r="N749" s="638"/>
      <c r="O749" s="638"/>
      <c r="P749" s="638"/>
      <c r="Q749" s="638"/>
      <c r="R749" s="638"/>
      <c r="S749" s="638"/>
      <c r="T749" s="638"/>
      <c r="U749" s="638"/>
      <c r="V749" s="638"/>
      <c r="W749" s="638"/>
      <c r="X749" s="638"/>
      <c r="Y749" s="643"/>
      <c r="Z749" s="643"/>
      <c r="AA749" s="638"/>
      <c r="AB749" s="638"/>
    </row>
    <row r="750" spans="8:8" ht="16.5" customHeight="1">
      <c r="A750" s="638"/>
      <c r="B750" s="638"/>
      <c r="C750" s="638"/>
      <c r="D750" s="638"/>
      <c r="E750" s="638"/>
      <c r="F750" s="638"/>
      <c r="G750" s="638"/>
      <c r="H750" s="638"/>
      <c r="I750" s="638"/>
      <c r="J750" s="638"/>
      <c r="K750" s="638"/>
      <c r="L750" s="638"/>
      <c r="M750" s="638"/>
      <c r="N750" s="638"/>
      <c r="O750" s="638"/>
      <c r="P750" s="638"/>
      <c r="Q750" s="638"/>
      <c r="R750" s="638"/>
      <c r="S750" s="638"/>
      <c r="T750" s="638"/>
      <c r="U750" s="638"/>
      <c r="V750" s="638"/>
      <c r="W750" s="638"/>
      <c r="X750" s="638"/>
      <c r="Y750" s="643"/>
      <c r="Z750" s="643"/>
      <c r="AA750" s="638"/>
      <c r="AB750" s="638"/>
    </row>
    <row r="751" spans="8:8" ht="16.5" customHeight="1">
      <c r="A751" s="638"/>
      <c r="B751" s="638"/>
      <c r="C751" s="638"/>
      <c r="D751" s="638"/>
      <c r="E751" s="638"/>
      <c r="F751" s="638"/>
      <c r="G751" s="638"/>
      <c r="H751" s="638"/>
      <c r="I751" s="638"/>
      <c r="J751" s="638"/>
      <c r="K751" s="638"/>
      <c r="L751" s="638"/>
      <c r="M751" s="638"/>
      <c r="N751" s="638"/>
      <c r="O751" s="638"/>
      <c r="P751" s="638"/>
      <c r="Q751" s="638"/>
      <c r="R751" s="638"/>
      <c r="S751" s="638"/>
      <c r="T751" s="638"/>
      <c r="U751" s="638"/>
      <c r="V751" s="638"/>
      <c r="W751" s="638"/>
      <c r="X751" s="638"/>
      <c r="Y751" s="643"/>
      <c r="Z751" s="643"/>
      <c r="AA751" s="638"/>
      <c r="AB751" s="638"/>
    </row>
    <row r="752" spans="8:8" ht="16.5" customHeight="1">
      <c r="A752" s="638"/>
      <c r="B752" s="638"/>
      <c r="C752" s="638"/>
      <c r="D752" s="638"/>
      <c r="E752" s="638"/>
      <c r="F752" s="638"/>
      <c r="G752" s="638"/>
      <c r="H752" s="638"/>
      <c r="I752" s="638"/>
      <c r="J752" s="638"/>
      <c r="K752" s="638"/>
      <c r="L752" s="638"/>
      <c r="M752" s="638"/>
      <c r="N752" s="638"/>
      <c r="O752" s="638"/>
      <c r="P752" s="638"/>
      <c r="Q752" s="638"/>
      <c r="R752" s="638"/>
      <c r="S752" s="638"/>
      <c r="T752" s="638"/>
      <c r="U752" s="638"/>
      <c r="V752" s="638"/>
      <c r="W752" s="638"/>
      <c r="X752" s="638"/>
      <c r="Y752" s="643"/>
      <c r="Z752" s="643"/>
      <c r="AA752" s="638"/>
      <c r="AB752" s="638"/>
    </row>
    <row r="753" spans="8:8" ht="16.5" customHeight="1">
      <c r="A753" s="638"/>
      <c r="B753" s="638"/>
      <c r="C753" s="638"/>
      <c r="D753" s="638"/>
      <c r="E753" s="638"/>
      <c r="F753" s="638"/>
      <c r="G753" s="638"/>
      <c r="H753" s="638"/>
      <c r="I753" s="638"/>
      <c r="J753" s="638"/>
      <c r="K753" s="638"/>
      <c r="L753" s="638"/>
      <c r="M753" s="638"/>
      <c r="N753" s="638"/>
      <c r="O753" s="638"/>
      <c r="P753" s="638"/>
      <c r="Q753" s="638"/>
      <c r="R753" s="638"/>
      <c r="S753" s="638"/>
      <c r="T753" s="638"/>
      <c r="U753" s="638"/>
      <c r="V753" s="638"/>
      <c r="W753" s="638"/>
      <c r="X753" s="638"/>
      <c r="Y753" s="643"/>
      <c r="Z753" s="643"/>
      <c r="AA753" s="638"/>
      <c r="AB753" s="638"/>
    </row>
    <row r="754" spans="8:8" ht="16.5" customHeight="1">
      <c r="A754" s="638"/>
      <c r="B754" s="638"/>
      <c r="C754" s="638"/>
      <c r="D754" s="638"/>
      <c r="E754" s="638"/>
      <c r="F754" s="638"/>
      <c r="G754" s="638"/>
      <c r="H754" s="638"/>
      <c r="I754" s="638"/>
      <c r="J754" s="638"/>
      <c r="K754" s="638"/>
      <c r="L754" s="638"/>
      <c r="M754" s="638"/>
      <c r="N754" s="638"/>
      <c r="O754" s="638"/>
      <c r="P754" s="638"/>
      <c r="Q754" s="638"/>
      <c r="R754" s="638"/>
      <c r="S754" s="638"/>
      <c r="T754" s="638"/>
      <c r="U754" s="638"/>
      <c r="V754" s="638"/>
      <c r="W754" s="638"/>
      <c r="X754" s="638"/>
      <c r="Y754" s="643"/>
      <c r="Z754" s="643"/>
      <c r="AA754" s="638"/>
      <c r="AB754" s="638"/>
    </row>
    <row r="755" spans="8:8" ht="16.5" customHeight="1">
      <c r="A755" s="638"/>
      <c r="B755" s="638"/>
      <c r="C755" s="638"/>
      <c r="D755" s="638"/>
      <c r="E755" s="638"/>
      <c r="F755" s="638"/>
      <c r="G755" s="638"/>
      <c r="H755" s="638"/>
      <c r="I755" s="638"/>
      <c r="J755" s="638"/>
      <c r="K755" s="638"/>
      <c r="L755" s="638"/>
      <c r="M755" s="638"/>
      <c r="N755" s="638"/>
      <c r="O755" s="638"/>
      <c r="P755" s="638"/>
      <c r="Q755" s="638"/>
      <c r="R755" s="638"/>
      <c r="S755" s="638"/>
      <c r="T755" s="638"/>
      <c r="U755" s="638"/>
      <c r="V755" s="638"/>
      <c r="W755" s="638"/>
      <c r="X755" s="638"/>
      <c r="Y755" s="643"/>
      <c r="Z755" s="643"/>
      <c r="AA755" s="638"/>
      <c r="AB755" s="638"/>
    </row>
    <row r="756" spans="8:8" ht="16.5" customHeight="1">
      <c r="A756" s="638"/>
      <c r="B756" s="638"/>
      <c r="C756" s="638"/>
      <c r="D756" s="638"/>
      <c r="E756" s="638"/>
      <c r="F756" s="638"/>
      <c r="G756" s="638"/>
      <c r="H756" s="638"/>
      <c r="I756" s="638"/>
      <c r="J756" s="638"/>
      <c r="K756" s="638"/>
      <c r="L756" s="638"/>
      <c r="M756" s="638"/>
      <c r="N756" s="638"/>
      <c r="O756" s="638"/>
      <c r="P756" s="638"/>
      <c r="Q756" s="638"/>
      <c r="R756" s="638"/>
      <c r="S756" s="638"/>
      <c r="T756" s="638"/>
      <c r="U756" s="638"/>
      <c r="V756" s="638"/>
      <c r="W756" s="638"/>
      <c r="X756" s="638"/>
      <c r="Y756" s="643"/>
      <c r="Z756" s="643"/>
      <c r="AA756" s="638"/>
      <c r="AB756" s="638"/>
    </row>
    <row r="757" spans="8:8" ht="16.5" customHeight="1">
      <c r="A757" s="638"/>
      <c r="B757" s="638"/>
      <c r="C757" s="638"/>
      <c r="D757" s="638"/>
      <c r="E757" s="638"/>
      <c r="F757" s="638"/>
      <c r="G757" s="638"/>
      <c r="H757" s="638"/>
      <c r="I757" s="638"/>
      <c r="J757" s="638"/>
      <c r="K757" s="638"/>
      <c r="L757" s="638"/>
      <c r="M757" s="638"/>
      <c r="N757" s="638"/>
      <c r="O757" s="638"/>
      <c r="P757" s="638"/>
      <c r="Q757" s="638"/>
      <c r="R757" s="638"/>
      <c r="S757" s="638"/>
      <c r="T757" s="638"/>
      <c r="U757" s="638"/>
      <c r="V757" s="638"/>
      <c r="W757" s="638"/>
      <c r="X757" s="638"/>
      <c r="Y757" s="643"/>
      <c r="Z757" s="643"/>
      <c r="AA757" s="638"/>
      <c r="AB757" s="638"/>
    </row>
    <row r="758" spans="8:8" ht="16.5" customHeight="1">
      <c r="A758" s="638"/>
      <c r="B758" s="638"/>
      <c r="C758" s="638"/>
      <c r="D758" s="638"/>
      <c r="E758" s="638"/>
      <c r="F758" s="638"/>
      <c r="G758" s="638"/>
      <c r="H758" s="638"/>
      <c r="I758" s="638"/>
      <c r="J758" s="638"/>
      <c r="K758" s="638"/>
      <c r="L758" s="638"/>
      <c r="M758" s="638"/>
      <c r="N758" s="638"/>
      <c r="O758" s="638"/>
      <c r="P758" s="638"/>
      <c r="Q758" s="638"/>
      <c r="R758" s="638"/>
      <c r="S758" s="638"/>
      <c r="T758" s="638"/>
      <c r="U758" s="638"/>
      <c r="V758" s="638"/>
      <c r="W758" s="638"/>
      <c r="X758" s="638"/>
      <c r="Y758" s="643"/>
      <c r="Z758" s="643"/>
      <c r="AA758" s="638"/>
      <c r="AB758" s="638"/>
    </row>
    <row r="759" spans="8:8" ht="16.5" customHeight="1">
      <c r="A759" s="638"/>
      <c r="B759" s="638"/>
      <c r="C759" s="638"/>
      <c r="D759" s="638"/>
      <c r="E759" s="638"/>
      <c r="F759" s="638"/>
      <c r="G759" s="638"/>
      <c r="H759" s="638"/>
      <c r="I759" s="638"/>
      <c r="J759" s="638"/>
      <c r="K759" s="638"/>
      <c r="L759" s="638"/>
      <c r="M759" s="638"/>
      <c r="N759" s="638"/>
      <c r="O759" s="638"/>
      <c r="P759" s="638"/>
      <c r="Q759" s="638"/>
      <c r="R759" s="638"/>
      <c r="S759" s="638"/>
      <c r="T759" s="638"/>
      <c r="U759" s="638"/>
      <c r="V759" s="638"/>
      <c r="W759" s="638"/>
      <c r="X759" s="638"/>
      <c r="Y759" s="643"/>
      <c r="Z759" s="643"/>
      <c r="AA759" s="638"/>
      <c r="AB759" s="638"/>
    </row>
    <row r="760" spans="8:8" ht="16.5" customHeight="1">
      <c r="A760" s="638"/>
      <c r="B760" s="638"/>
      <c r="C760" s="638"/>
      <c r="D760" s="638"/>
      <c r="E760" s="638"/>
      <c r="F760" s="638"/>
      <c r="G760" s="638"/>
      <c r="H760" s="638"/>
      <c r="I760" s="638"/>
      <c r="J760" s="638"/>
      <c r="K760" s="638"/>
      <c r="L760" s="638"/>
      <c r="M760" s="638"/>
      <c r="N760" s="638"/>
      <c r="O760" s="638"/>
      <c r="P760" s="638"/>
      <c r="Q760" s="638"/>
      <c r="R760" s="638"/>
      <c r="S760" s="638"/>
      <c r="T760" s="638"/>
      <c r="U760" s="638"/>
      <c r="V760" s="638"/>
      <c r="W760" s="638"/>
      <c r="X760" s="638"/>
      <c r="Y760" s="643"/>
      <c r="Z760" s="643"/>
      <c r="AA760" s="638"/>
      <c r="AB760" s="638"/>
    </row>
    <row r="761" spans="8:8" ht="16.5" customHeight="1">
      <c r="A761" s="638"/>
      <c r="B761" s="638"/>
      <c r="C761" s="638"/>
      <c r="D761" s="638"/>
      <c r="E761" s="638"/>
      <c r="F761" s="638"/>
      <c r="G761" s="638"/>
      <c r="H761" s="638"/>
      <c r="I761" s="638"/>
      <c r="J761" s="638"/>
      <c r="K761" s="638"/>
      <c r="L761" s="638"/>
      <c r="M761" s="638"/>
      <c r="N761" s="638"/>
      <c r="O761" s="638"/>
      <c r="P761" s="638"/>
      <c r="Q761" s="638"/>
      <c r="R761" s="638"/>
      <c r="S761" s="638"/>
      <c r="T761" s="638"/>
      <c r="U761" s="638"/>
      <c r="V761" s="638"/>
      <c r="W761" s="638"/>
      <c r="X761" s="638"/>
      <c r="Y761" s="643"/>
      <c r="Z761" s="643"/>
      <c r="AA761" s="638"/>
      <c r="AB761" s="638"/>
    </row>
    <row r="762" spans="8:8" ht="16.5" customHeight="1">
      <c r="A762" s="638"/>
      <c r="B762" s="638"/>
      <c r="C762" s="638"/>
      <c r="D762" s="638"/>
      <c r="E762" s="638"/>
      <c r="F762" s="638"/>
      <c r="G762" s="638"/>
      <c r="H762" s="638"/>
      <c r="I762" s="638"/>
      <c r="J762" s="638"/>
      <c r="K762" s="638"/>
      <c r="L762" s="638"/>
      <c r="M762" s="638"/>
      <c r="N762" s="638"/>
      <c r="O762" s="638"/>
      <c r="P762" s="638"/>
      <c r="Q762" s="638"/>
      <c r="R762" s="638"/>
      <c r="S762" s="638"/>
      <c r="T762" s="638"/>
      <c r="U762" s="638"/>
      <c r="V762" s="638"/>
      <c r="W762" s="638"/>
      <c r="X762" s="638"/>
      <c r="Y762" s="643"/>
      <c r="Z762" s="643"/>
      <c r="AA762" s="638"/>
      <c r="AB762" s="638"/>
    </row>
    <row r="763" spans="8:8" ht="16.5" customHeight="1">
      <c r="A763" s="638"/>
      <c r="B763" s="638"/>
      <c r="C763" s="638"/>
      <c r="D763" s="638"/>
      <c r="E763" s="638"/>
      <c r="F763" s="638"/>
      <c r="G763" s="638"/>
      <c r="H763" s="638"/>
      <c r="I763" s="638"/>
      <c r="J763" s="638"/>
      <c r="K763" s="638"/>
      <c r="L763" s="638"/>
      <c r="M763" s="638"/>
      <c r="N763" s="638"/>
      <c r="O763" s="638"/>
      <c r="P763" s="638"/>
      <c r="Q763" s="638"/>
      <c r="R763" s="638"/>
      <c r="S763" s="638"/>
      <c r="T763" s="638"/>
      <c r="U763" s="638"/>
      <c r="V763" s="638"/>
      <c r="W763" s="638"/>
      <c r="X763" s="638"/>
      <c r="Y763" s="643"/>
      <c r="Z763" s="643"/>
      <c r="AA763" s="638"/>
      <c r="AB763" s="638"/>
    </row>
    <row r="764" spans="8:8" ht="16.5" customHeight="1">
      <c r="A764" s="638"/>
      <c r="B764" s="638"/>
      <c r="C764" s="638"/>
      <c r="D764" s="638"/>
      <c r="E764" s="638"/>
      <c r="F764" s="638"/>
      <c r="G764" s="638"/>
      <c r="H764" s="638"/>
      <c r="I764" s="638"/>
      <c r="J764" s="638"/>
      <c r="K764" s="638"/>
      <c r="L764" s="638"/>
      <c r="M764" s="638"/>
      <c r="N764" s="638"/>
      <c r="O764" s="638"/>
      <c r="P764" s="638"/>
      <c r="Q764" s="638"/>
      <c r="R764" s="638"/>
      <c r="S764" s="638"/>
      <c r="T764" s="638"/>
      <c r="U764" s="638"/>
      <c r="V764" s="638"/>
      <c r="W764" s="638"/>
      <c r="X764" s="638"/>
      <c r="Y764" s="643"/>
      <c r="Z764" s="643"/>
      <c r="AA764" s="638"/>
      <c r="AB764" s="638"/>
    </row>
    <row r="765" spans="8:8" ht="16.5" customHeight="1">
      <c r="A765" s="638"/>
      <c r="B765" s="638"/>
      <c r="C765" s="638"/>
      <c r="D765" s="638"/>
      <c r="E765" s="638"/>
      <c r="F765" s="638"/>
      <c r="G765" s="638"/>
      <c r="H765" s="638"/>
      <c r="I765" s="638"/>
      <c r="J765" s="638"/>
      <c r="K765" s="638"/>
      <c r="L765" s="638"/>
      <c r="M765" s="638"/>
      <c r="N765" s="638"/>
      <c r="O765" s="638"/>
      <c r="P765" s="638"/>
      <c r="Q765" s="638"/>
      <c r="R765" s="638"/>
      <c r="S765" s="638"/>
      <c r="T765" s="638"/>
      <c r="U765" s="638"/>
      <c r="V765" s="638"/>
      <c r="W765" s="638"/>
      <c r="X765" s="638"/>
      <c r="Y765" s="643"/>
      <c r="Z765" s="643"/>
      <c r="AA765" s="638"/>
      <c r="AB765" s="638"/>
    </row>
    <row r="766" spans="8:8" ht="16.5" customHeight="1">
      <c r="A766" s="638"/>
      <c r="B766" s="638"/>
      <c r="C766" s="638"/>
      <c r="D766" s="638"/>
      <c r="E766" s="638"/>
      <c r="F766" s="638"/>
      <c r="G766" s="638"/>
      <c r="H766" s="638"/>
      <c r="I766" s="638"/>
      <c r="J766" s="638"/>
      <c r="K766" s="638"/>
      <c r="L766" s="638"/>
      <c r="M766" s="638"/>
      <c r="N766" s="638"/>
      <c r="O766" s="638"/>
      <c r="P766" s="638"/>
      <c r="Q766" s="638"/>
      <c r="R766" s="638"/>
      <c r="S766" s="638"/>
      <c r="T766" s="638"/>
      <c r="U766" s="638"/>
      <c r="V766" s="638"/>
      <c r="W766" s="638"/>
      <c r="X766" s="638"/>
      <c r="Y766" s="643"/>
      <c r="Z766" s="643"/>
      <c r="AA766" s="638"/>
      <c r="AB766" s="638"/>
    </row>
    <row r="767" spans="8:8" ht="16.5" customHeight="1">
      <c r="A767" s="638"/>
      <c r="B767" s="638"/>
      <c r="C767" s="638"/>
      <c r="D767" s="638"/>
      <c r="E767" s="638"/>
      <c r="F767" s="638"/>
      <c r="G767" s="638"/>
      <c r="H767" s="638"/>
      <c r="I767" s="638"/>
      <c r="J767" s="638"/>
      <c r="K767" s="638"/>
      <c r="L767" s="638"/>
      <c r="M767" s="638"/>
      <c r="N767" s="638"/>
      <c r="O767" s="638"/>
      <c r="P767" s="638"/>
      <c r="Q767" s="638"/>
      <c r="R767" s="638"/>
      <c r="S767" s="638"/>
      <c r="T767" s="638"/>
      <c r="U767" s="638"/>
      <c r="V767" s="638"/>
      <c r="W767" s="638"/>
      <c r="X767" s="638"/>
      <c r="Y767" s="643"/>
      <c r="Z767" s="643"/>
      <c r="AA767" s="638"/>
      <c r="AB767" s="638"/>
    </row>
    <row r="768" spans="8:8" ht="16.5" customHeight="1">
      <c r="A768" s="638"/>
      <c r="B768" s="638"/>
      <c r="C768" s="638"/>
      <c r="D768" s="638"/>
      <c r="E768" s="638"/>
      <c r="F768" s="638"/>
      <c r="G768" s="638"/>
      <c r="H768" s="638"/>
      <c r="I768" s="638"/>
      <c r="J768" s="638"/>
      <c r="K768" s="638"/>
      <c r="L768" s="638"/>
      <c r="M768" s="638"/>
      <c r="N768" s="638"/>
      <c r="O768" s="638"/>
      <c r="P768" s="638"/>
      <c r="Q768" s="638"/>
      <c r="R768" s="638"/>
      <c r="S768" s="638"/>
      <c r="T768" s="638"/>
      <c r="U768" s="638"/>
      <c r="V768" s="638"/>
      <c r="W768" s="638"/>
      <c r="X768" s="638"/>
      <c r="Y768" s="643"/>
      <c r="Z768" s="643"/>
      <c r="AA768" s="638"/>
      <c r="AB768" s="638"/>
    </row>
    <row r="769" spans="8:8" ht="16.5" customHeight="1">
      <c r="A769" s="638"/>
      <c r="B769" s="638"/>
      <c r="C769" s="638"/>
      <c r="D769" s="638"/>
      <c r="E769" s="638"/>
      <c r="F769" s="638"/>
      <c r="G769" s="638"/>
      <c r="H769" s="638"/>
      <c r="I769" s="638"/>
      <c r="J769" s="638"/>
      <c r="K769" s="638"/>
      <c r="L769" s="638"/>
      <c r="M769" s="638"/>
      <c r="N769" s="638"/>
      <c r="O769" s="638"/>
      <c r="P769" s="638"/>
      <c r="Q769" s="638"/>
      <c r="R769" s="638"/>
      <c r="S769" s="638"/>
      <c r="T769" s="638"/>
      <c r="U769" s="638"/>
      <c r="V769" s="638"/>
      <c r="W769" s="638"/>
      <c r="X769" s="638"/>
      <c r="Y769" s="643"/>
      <c r="Z769" s="643"/>
      <c r="AA769" s="638"/>
      <c r="AB769" s="638"/>
    </row>
    <row r="770" spans="8:8" ht="16.5" customHeight="1">
      <c r="A770" s="638"/>
      <c r="B770" s="638"/>
      <c r="C770" s="638"/>
      <c r="D770" s="638"/>
      <c r="E770" s="638"/>
      <c r="F770" s="638"/>
      <c r="G770" s="638"/>
      <c r="H770" s="638"/>
      <c r="I770" s="638"/>
      <c r="J770" s="638"/>
      <c r="K770" s="638"/>
      <c r="L770" s="638"/>
      <c r="M770" s="638"/>
      <c r="N770" s="638"/>
      <c r="O770" s="638"/>
      <c r="P770" s="638"/>
      <c r="Q770" s="638"/>
      <c r="R770" s="638"/>
      <c r="S770" s="638"/>
      <c r="T770" s="638"/>
      <c r="U770" s="638"/>
      <c r="V770" s="638"/>
      <c r="W770" s="638"/>
      <c r="X770" s="638"/>
      <c r="Y770" s="643"/>
      <c r="Z770" s="643"/>
      <c r="AA770" s="638"/>
      <c r="AB770" s="638"/>
    </row>
    <row r="771" spans="8:8" ht="16.5" customHeight="1">
      <c r="A771" s="638"/>
      <c r="B771" s="638"/>
      <c r="C771" s="638"/>
      <c r="D771" s="638"/>
      <c r="E771" s="638"/>
      <c r="F771" s="638"/>
      <c r="G771" s="638"/>
      <c r="H771" s="638"/>
      <c r="I771" s="638"/>
      <c r="J771" s="638"/>
      <c r="K771" s="638"/>
      <c r="L771" s="638"/>
      <c r="M771" s="638"/>
      <c r="N771" s="638"/>
      <c r="O771" s="638"/>
      <c r="P771" s="638"/>
      <c r="Q771" s="638"/>
      <c r="R771" s="638"/>
      <c r="S771" s="638"/>
      <c r="T771" s="638"/>
      <c r="U771" s="638"/>
      <c r="V771" s="638"/>
      <c r="W771" s="638"/>
      <c r="X771" s="638"/>
      <c r="Y771" s="643"/>
      <c r="Z771" s="643"/>
      <c r="AA771" s="638"/>
      <c r="AB771" s="638"/>
    </row>
    <row r="772" spans="8:8" ht="16.5" customHeight="1">
      <c r="A772" s="638"/>
      <c r="B772" s="638"/>
      <c r="C772" s="638"/>
      <c r="D772" s="638"/>
      <c r="E772" s="638"/>
      <c r="F772" s="638"/>
      <c r="G772" s="638"/>
      <c r="H772" s="638"/>
      <c r="I772" s="638"/>
      <c r="J772" s="638"/>
      <c r="K772" s="638"/>
      <c r="L772" s="638"/>
      <c r="M772" s="638"/>
      <c r="N772" s="638"/>
      <c r="O772" s="638"/>
      <c r="P772" s="638"/>
      <c r="Q772" s="638"/>
      <c r="R772" s="638"/>
      <c r="S772" s="638"/>
      <c r="T772" s="638"/>
      <c r="U772" s="638"/>
      <c r="V772" s="638"/>
      <c r="W772" s="638"/>
      <c r="X772" s="638"/>
      <c r="Y772" s="643"/>
      <c r="Z772" s="643"/>
      <c r="AA772" s="638"/>
      <c r="AB772" s="638"/>
    </row>
    <row r="773" spans="8:8" ht="16.5" customHeight="1">
      <c r="A773" s="638"/>
      <c r="B773" s="638"/>
      <c r="C773" s="638"/>
      <c r="D773" s="638"/>
      <c r="E773" s="638"/>
      <c r="F773" s="638"/>
      <c r="G773" s="638"/>
      <c r="H773" s="638"/>
      <c r="I773" s="638"/>
      <c r="J773" s="638"/>
      <c r="K773" s="638"/>
      <c r="L773" s="638"/>
      <c r="M773" s="638"/>
      <c r="N773" s="638"/>
      <c r="O773" s="638"/>
      <c r="P773" s="638"/>
      <c r="Q773" s="638"/>
      <c r="R773" s="638"/>
      <c r="S773" s="638"/>
      <c r="T773" s="638"/>
      <c r="U773" s="638"/>
      <c r="V773" s="638"/>
      <c r="W773" s="638"/>
      <c r="X773" s="638"/>
      <c r="Y773" s="643"/>
      <c r="Z773" s="643"/>
      <c r="AA773" s="638"/>
      <c r="AB773" s="638"/>
    </row>
    <row r="774" spans="8:8" ht="16.5" customHeight="1">
      <c r="A774" s="638"/>
      <c r="B774" s="638"/>
      <c r="C774" s="638"/>
      <c r="D774" s="638"/>
      <c r="E774" s="638"/>
      <c r="F774" s="638"/>
      <c r="G774" s="638"/>
      <c r="H774" s="638"/>
      <c r="I774" s="638"/>
      <c r="J774" s="638"/>
      <c r="K774" s="638"/>
      <c r="L774" s="638"/>
      <c r="M774" s="638"/>
      <c r="N774" s="638"/>
      <c r="O774" s="638"/>
      <c r="P774" s="638"/>
      <c r="Q774" s="638"/>
      <c r="R774" s="638"/>
      <c r="S774" s="638"/>
      <c r="T774" s="638"/>
      <c r="U774" s="638"/>
      <c r="V774" s="638"/>
      <c r="W774" s="638"/>
      <c r="X774" s="638"/>
      <c r="Y774" s="643"/>
      <c r="Z774" s="643"/>
      <c r="AA774" s="638"/>
      <c r="AB774" s="638"/>
    </row>
    <row r="775" spans="8:8" ht="16.5" customHeight="1">
      <c r="A775" s="638"/>
      <c r="B775" s="638"/>
      <c r="C775" s="638"/>
      <c r="D775" s="638"/>
      <c r="E775" s="638"/>
      <c r="F775" s="638"/>
      <c r="G775" s="638"/>
      <c r="H775" s="638"/>
      <c r="I775" s="638"/>
      <c r="J775" s="638"/>
      <c r="K775" s="638"/>
      <c r="L775" s="638"/>
      <c r="M775" s="638"/>
      <c r="N775" s="638"/>
      <c r="O775" s="638"/>
      <c r="P775" s="638"/>
      <c r="Q775" s="638"/>
      <c r="R775" s="638"/>
      <c r="S775" s="638"/>
      <c r="T775" s="638"/>
      <c r="U775" s="638"/>
      <c r="V775" s="638"/>
      <c r="W775" s="638"/>
      <c r="X775" s="638"/>
      <c r="Y775" s="643"/>
      <c r="Z775" s="643"/>
      <c r="AA775" s="638"/>
      <c r="AB775" s="638"/>
    </row>
    <row r="776" spans="8:8" ht="16.5" customHeight="1">
      <c r="A776" s="638"/>
      <c r="B776" s="638"/>
      <c r="C776" s="638"/>
      <c r="D776" s="638"/>
      <c r="E776" s="638"/>
      <c r="F776" s="638"/>
      <c r="G776" s="638"/>
      <c r="H776" s="638"/>
      <c r="I776" s="638"/>
      <c r="J776" s="638"/>
      <c r="K776" s="638"/>
      <c r="L776" s="638"/>
      <c r="M776" s="638"/>
      <c r="N776" s="638"/>
      <c r="O776" s="638"/>
      <c r="P776" s="638"/>
      <c r="Q776" s="638"/>
      <c r="R776" s="638"/>
      <c r="S776" s="638"/>
      <c r="T776" s="638"/>
      <c r="U776" s="638"/>
      <c r="V776" s="638"/>
      <c r="W776" s="638"/>
      <c r="X776" s="638"/>
      <c r="Y776" s="643"/>
      <c r="Z776" s="643"/>
      <c r="AA776" s="638"/>
      <c r="AB776" s="638"/>
    </row>
    <row r="777" spans="8:8" ht="16.5" customHeight="1">
      <c r="A777" s="638"/>
      <c r="B777" s="638"/>
      <c r="C777" s="638"/>
      <c r="D777" s="638"/>
      <c r="E777" s="638"/>
      <c r="F777" s="638"/>
      <c r="G777" s="638"/>
      <c r="H777" s="638"/>
      <c r="I777" s="638"/>
      <c r="J777" s="638"/>
      <c r="K777" s="638"/>
      <c r="L777" s="638"/>
      <c r="M777" s="638"/>
      <c r="N777" s="638"/>
      <c r="O777" s="638"/>
      <c r="P777" s="638"/>
      <c r="Q777" s="638"/>
      <c r="R777" s="638"/>
      <c r="S777" s="638"/>
      <c r="T777" s="638"/>
      <c r="U777" s="638"/>
      <c r="V777" s="638"/>
      <c r="W777" s="638"/>
      <c r="X777" s="638"/>
      <c r="Y777" s="643"/>
      <c r="Z777" s="643"/>
      <c r="AA777" s="638"/>
      <c r="AB777" s="638"/>
    </row>
    <row r="778" spans="8:8" ht="16.5" customHeight="1">
      <c r="A778" s="638"/>
      <c r="B778" s="638"/>
      <c r="C778" s="638"/>
      <c r="D778" s="638"/>
      <c r="E778" s="638"/>
      <c r="F778" s="638"/>
      <c r="G778" s="638"/>
      <c r="H778" s="638"/>
      <c r="I778" s="638"/>
      <c r="J778" s="638"/>
      <c r="K778" s="638"/>
      <c r="L778" s="638"/>
      <c r="M778" s="638"/>
      <c r="N778" s="638"/>
      <c r="O778" s="638"/>
      <c r="P778" s="638"/>
      <c r="Q778" s="638"/>
      <c r="R778" s="638"/>
      <c r="S778" s="638"/>
      <c r="T778" s="638"/>
      <c r="U778" s="638"/>
      <c r="V778" s="638"/>
      <c r="W778" s="638"/>
      <c r="X778" s="638"/>
      <c r="Y778" s="643"/>
      <c r="Z778" s="643"/>
      <c r="AA778" s="638"/>
      <c r="AB778" s="638"/>
    </row>
    <row r="779" spans="8:8" ht="16.5" customHeight="1">
      <c r="A779" s="638"/>
      <c r="B779" s="638"/>
      <c r="C779" s="638"/>
      <c r="D779" s="638"/>
      <c r="E779" s="638"/>
      <c r="F779" s="638"/>
      <c r="G779" s="638"/>
      <c r="H779" s="638"/>
      <c r="I779" s="638"/>
      <c r="J779" s="638"/>
      <c r="K779" s="638"/>
      <c r="L779" s="638"/>
      <c r="M779" s="638"/>
      <c r="N779" s="638"/>
      <c r="O779" s="638"/>
      <c r="P779" s="638"/>
      <c r="Q779" s="638"/>
      <c r="R779" s="638"/>
      <c r="S779" s="638"/>
      <c r="T779" s="638"/>
      <c r="U779" s="638"/>
      <c r="V779" s="638"/>
      <c r="W779" s="638"/>
      <c r="X779" s="638"/>
      <c r="Y779" s="643"/>
      <c r="Z779" s="643"/>
      <c r="AA779" s="638"/>
      <c r="AB779" s="638"/>
    </row>
    <row r="780" spans="8:8" ht="16.5" customHeight="1">
      <c r="A780" s="638"/>
      <c r="B780" s="638"/>
      <c r="C780" s="638"/>
      <c r="D780" s="638"/>
      <c r="E780" s="638"/>
      <c r="F780" s="638"/>
      <c r="G780" s="638"/>
      <c r="H780" s="638"/>
      <c r="I780" s="638"/>
      <c r="J780" s="638"/>
      <c r="K780" s="638"/>
      <c r="L780" s="638"/>
      <c r="M780" s="638"/>
      <c r="N780" s="638"/>
      <c r="O780" s="638"/>
      <c r="P780" s="638"/>
      <c r="Q780" s="638"/>
      <c r="R780" s="638"/>
      <c r="S780" s="638"/>
      <c r="T780" s="638"/>
      <c r="U780" s="638"/>
      <c r="V780" s="638"/>
      <c r="W780" s="638"/>
      <c r="X780" s="638"/>
      <c r="Y780" s="643"/>
      <c r="Z780" s="643"/>
      <c r="AA780" s="638"/>
      <c r="AB780" s="638"/>
    </row>
    <row r="781" spans="8:8" ht="16.5" customHeight="1">
      <c r="A781" s="638"/>
      <c r="B781" s="638"/>
      <c r="C781" s="638"/>
      <c r="D781" s="638"/>
      <c r="E781" s="638"/>
      <c r="F781" s="638"/>
      <c r="G781" s="638"/>
      <c r="H781" s="638"/>
      <c r="I781" s="638"/>
      <c r="J781" s="638"/>
      <c r="K781" s="638"/>
      <c r="L781" s="638"/>
      <c r="M781" s="638"/>
      <c r="N781" s="638"/>
      <c r="O781" s="638"/>
      <c r="P781" s="638"/>
      <c r="Q781" s="638"/>
      <c r="R781" s="638"/>
      <c r="S781" s="638"/>
      <c r="T781" s="638"/>
      <c r="U781" s="638"/>
      <c r="V781" s="638"/>
      <c r="W781" s="638"/>
      <c r="X781" s="638"/>
      <c r="Y781" s="643"/>
      <c r="Z781" s="643"/>
      <c r="AA781" s="638"/>
      <c r="AB781" s="638"/>
    </row>
    <row r="782" spans="8:8" ht="16.5" customHeight="1">
      <c r="A782" s="638"/>
      <c r="B782" s="638"/>
      <c r="C782" s="638"/>
      <c r="D782" s="638"/>
      <c r="E782" s="638"/>
      <c r="F782" s="638"/>
      <c r="G782" s="638"/>
      <c r="H782" s="638"/>
      <c r="I782" s="638"/>
      <c r="J782" s="638"/>
      <c r="K782" s="638"/>
      <c r="L782" s="638"/>
      <c r="M782" s="638"/>
      <c r="N782" s="638"/>
      <c r="O782" s="638"/>
      <c r="P782" s="638"/>
      <c r="Q782" s="638"/>
      <c r="R782" s="638"/>
      <c r="S782" s="638"/>
      <c r="T782" s="638"/>
      <c r="U782" s="638"/>
      <c r="V782" s="638"/>
      <c r="W782" s="638"/>
      <c r="X782" s="638"/>
      <c r="Y782" s="643"/>
      <c r="Z782" s="643"/>
      <c r="AA782" s="638"/>
      <c r="AB782" s="638"/>
    </row>
    <row r="783" spans="8:8" ht="16.5" customHeight="1">
      <c r="A783" s="638"/>
      <c r="B783" s="638"/>
      <c r="C783" s="638"/>
      <c r="D783" s="638"/>
      <c r="E783" s="638"/>
      <c r="F783" s="638"/>
      <c r="G783" s="638"/>
      <c r="H783" s="638"/>
      <c r="I783" s="638"/>
      <c r="J783" s="638"/>
      <c r="K783" s="638"/>
      <c r="L783" s="638"/>
      <c r="M783" s="638"/>
      <c r="N783" s="638"/>
      <c r="O783" s="638"/>
      <c r="P783" s="638"/>
      <c r="Q783" s="638"/>
      <c r="R783" s="638"/>
      <c r="S783" s="638"/>
      <c r="T783" s="638"/>
      <c r="U783" s="638"/>
      <c r="V783" s="638"/>
      <c r="W783" s="638"/>
      <c r="X783" s="638"/>
      <c r="Y783" s="643"/>
      <c r="Z783" s="643"/>
      <c r="AA783" s="638"/>
      <c r="AB783" s="638"/>
    </row>
    <row r="784" spans="8:8" ht="16.5" customHeight="1">
      <c r="A784" s="638"/>
      <c r="B784" s="638"/>
      <c r="C784" s="638"/>
      <c r="D784" s="638"/>
      <c r="E784" s="638"/>
      <c r="F784" s="638"/>
      <c r="G784" s="638"/>
      <c r="H784" s="638"/>
      <c r="I784" s="638"/>
      <c r="J784" s="638"/>
      <c r="K784" s="638"/>
      <c r="L784" s="638"/>
      <c r="M784" s="638"/>
      <c r="N784" s="638"/>
      <c r="O784" s="638"/>
      <c r="P784" s="638"/>
      <c r="Q784" s="638"/>
      <c r="R784" s="638"/>
      <c r="S784" s="638"/>
      <c r="T784" s="638"/>
      <c r="U784" s="638"/>
      <c r="V784" s="638"/>
      <c r="W784" s="638"/>
      <c r="X784" s="638"/>
      <c r="Y784" s="643"/>
      <c r="Z784" s="643"/>
      <c r="AA784" s="638"/>
      <c r="AB784" s="638"/>
    </row>
    <row r="785" spans="8:8" ht="16.5" customHeight="1">
      <c r="A785" s="638"/>
      <c r="B785" s="638"/>
      <c r="C785" s="638"/>
      <c r="D785" s="638"/>
      <c r="E785" s="638"/>
      <c r="F785" s="638"/>
      <c r="G785" s="638"/>
      <c r="H785" s="638"/>
      <c r="I785" s="638"/>
      <c r="J785" s="638"/>
      <c r="K785" s="638"/>
      <c r="L785" s="638"/>
      <c r="M785" s="638"/>
      <c r="N785" s="638"/>
      <c r="O785" s="638"/>
      <c r="P785" s="638"/>
      <c r="Q785" s="638"/>
      <c r="R785" s="638"/>
      <c r="S785" s="638"/>
      <c r="T785" s="638"/>
      <c r="U785" s="638"/>
      <c r="V785" s="638"/>
      <c r="W785" s="638"/>
      <c r="X785" s="638"/>
      <c r="Y785" s="643"/>
      <c r="Z785" s="643"/>
      <c r="AA785" s="638"/>
      <c r="AB785" s="638"/>
    </row>
    <row r="786" spans="8:8" ht="16.5" customHeight="1">
      <c r="A786" s="638"/>
      <c r="B786" s="638"/>
      <c r="C786" s="638"/>
      <c r="D786" s="638"/>
      <c r="E786" s="638"/>
      <c r="F786" s="638"/>
      <c r="G786" s="638"/>
      <c r="H786" s="638"/>
      <c r="I786" s="638"/>
      <c r="J786" s="638"/>
      <c r="K786" s="638"/>
      <c r="L786" s="638"/>
      <c r="M786" s="638"/>
      <c r="N786" s="638"/>
      <c r="O786" s="638"/>
      <c r="P786" s="638"/>
      <c r="Q786" s="638"/>
      <c r="R786" s="638"/>
      <c r="S786" s="638"/>
      <c r="T786" s="638"/>
      <c r="U786" s="638"/>
      <c r="V786" s="638"/>
      <c r="W786" s="638"/>
      <c r="X786" s="638"/>
      <c r="Y786" s="643"/>
      <c r="Z786" s="643"/>
      <c r="AA786" s="638"/>
      <c r="AB786" s="638"/>
    </row>
    <row r="787" spans="8:8" ht="16.5" customHeight="1">
      <c r="A787" s="638"/>
      <c r="B787" s="638"/>
      <c r="C787" s="638"/>
      <c r="D787" s="638"/>
      <c r="E787" s="638"/>
      <c r="F787" s="638"/>
      <c r="G787" s="638"/>
      <c r="H787" s="638"/>
      <c r="I787" s="638"/>
      <c r="J787" s="638"/>
      <c r="K787" s="638"/>
      <c r="L787" s="638"/>
      <c r="M787" s="638"/>
      <c r="N787" s="638"/>
      <c r="O787" s="638"/>
      <c r="P787" s="638"/>
      <c r="Q787" s="638"/>
      <c r="R787" s="638"/>
      <c r="S787" s="638"/>
      <c r="T787" s="638"/>
      <c r="U787" s="638"/>
      <c r="V787" s="638"/>
      <c r="W787" s="638"/>
      <c r="X787" s="638"/>
      <c r="Y787" s="643"/>
      <c r="Z787" s="643"/>
      <c r="AA787" s="638"/>
      <c r="AB787" s="638"/>
    </row>
    <row r="788" spans="8:8" ht="16.5" customHeight="1">
      <c r="A788" s="638"/>
      <c r="B788" s="638"/>
      <c r="C788" s="638"/>
      <c r="D788" s="638"/>
      <c r="E788" s="638"/>
      <c r="F788" s="638"/>
      <c r="G788" s="638"/>
      <c r="H788" s="638"/>
      <c r="I788" s="638"/>
      <c r="J788" s="638"/>
      <c r="K788" s="638"/>
      <c r="L788" s="638"/>
      <c r="M788" s="638"/>
      <c r="N788" s="638"/>
      <c r="O788" s="638"/>
      <c r="P788" s="638"/>
      <c r="Q788" s="638"/>
      <c r="R788" s="638"/>
      <c r="S788" s="638"/>
      <c r="T788" s="638"/>
      <c r="U788" s="638"/>
      <c r="V788" s="638"/>
      <c r="W788" s="638"/>
      <c r="X788" s="638"/>
      <c r="Y788" s="643"/>
      <c r="Z788" s="643"/>
      <c r="AA788" s="638"/>
      <c r="AB788" s="638"/>
    </row>
    <row r="789" spans="8:8" ht="16.5" customHeight="1">
      <c r="A789" s="638"/>
      <c r="B789" s="638"/>
      <c r="C789" s="638"/>
      <c r="D789" s="638"/>
      <c r="E789" s="638"/>
      <c r="F789" s="638"/>
      <c r="G789" s="638"/>
      <c r="H789" s="638"/>
      <c r="I789" s="638"/>
      <c r="J789" s="638"/>
      <c r="K789" s="638"/>
      <c r="L789" s="638"/>
      <c r="M789" s="638"/>
      <c r="N789" s="638"/>
      <c r="O789" s="638"/>
      <c r="P789" s="638"/>
      <c r="Q789" s="638"/>
      <c r="R789" s="638"/>
      <c r="S789" s="638"/>
      <c r="T789" s="638"/>
      <c r="U789" s="638"/>
      <c r="V789" s="638"/>
      <c r="W789" s="638"/>
      <c r="X789" s="638"/>
      <c r="Y789" s="643"/>
      <c r="Z789" s="643"/>
      <c r="AA789" s="638"/>
      <c r="AB789" s="638"/>
    </row>
    <row r="790" spans="8:8" ht="16.5" customHeight="1">
      <c r="A790" s="638"/>
      <c r="B790" s="638"/>
      <c r="C790" s="638"/>
      <c r="D790" s="638"/>
      <c r="E790" s="638"/>
      <c r="F790" s="638"/>
      <c r="G790" s="638"/>
      <c r="H790" s="638"/>
      <c r="I790" s="638"/>
      <c r="J790" s="638"/>
      <c r="K790" s="638"/>
      <c r="L790" s="638"/>
      <c r="M790" s="638"/>
      <c r="N790" s="638"/>
      <c r="O790" s="638"/>
      <c r="P790" s="638"/>
      <c r="Q790" s="638"/>
      <c r="R790" s="638"/>
      <c r="S790" s="638"/>
      <c r="T790" s="638"/>
      <c r="U790" s="638"/>
      <c r="V790" s="638"/>
      <c r="W790" s="638"/>
      <c r="X790" s="638"/>
      <c r="Y790" s="643"/>
      <c r="Z790" s="643"/>
      <c r="AA790" s="638"/>
      <c r="AB790" s="638"/>
    </row>
    <row r="791" spans="8:8" ht="16.5" customHeight="1">
      <c r="A791" s="638"/>
      <c r="B791" s="638"/>
      <c r="C791" s="638"/>
      <c r="D791" s="638"/>
      <c r="E791" s="638"/>
      <c r="F791" s="638"/>
      <c r="G791" s="638"/>
      <c r="H791" s="638"/>
      <c r="I791" s="638"/>
      <c r="J791" s="638"/>
      <c r="K791" s="638"/>
      <c r="L791" s="638"/>
      <c r="M791" s="638"/>
      <c r="N791" s="638"/>
      <c r="O791" s="638"/>
      <c r="P791" s="638"/>
      <c r="Q791" s="638"/>
      <c r="R791" s="638"/>
      <c r="S791" s="638"/>
      <c r="T791" s="638"/>
      <c r="U791" s="638"/>
      <c r="V791" s="638"/>
      <c r="W791" s="638"/>
      <c r="X791" s="638"/>
      <c r="Y791" s="643"/>
      <c r="Z791" s="643"/>
      <c r="AA791" s="638"/>
      <c r="AB791" s="638"/>
    </row>
    <row r="792" spans="8:8" ht="16.5" customHeight="1">
      <c r="A792" s="638"/>
      <c r="B792" s="638"/>
      <c r="C792" s="638"/>
      <c r="D792" s="638"/>
      <c r="E792" s="638"/>
      <c r="F792" s="638"/>
      <c r="G792" s="638"/>
      <c r="H792" s="638"/>
      <c r="I792" s="638"/>
      <c r="J792" s="638"/>
      <c r="K792" s="638"/>
      <c r="L792" s="638"/>
      <c r="M792" s="638"/>
      <c r="N792" s="638"/>
      <c r="O792" s="638"/>
      <c r="P792" s="638"/>
      <c r="Q792" s="638"/>
      <c r="R792" s="638"/>
      <c r="S792" s="638"/>
      <c r="T792" s="638"/>
      <c r="U792" s="638"/>
      <c r="V792" s="638"/>
      <c r="W792" s="638"/>
      <c r="X792" s="638"/>
      <c r="Y792" s="643"/>
      <c r="Z792" s="643"/>
      <c r="AA792" s="638"/>
      <c r="AB792" s="638"/>
    </row>
    <row r="793" spans="8:8" ht="16.5" customHeight="1">
      <c r="A793" s="638"/>
      <c r="B793" s="638"/>
      <c r="C793" s="638"/>
      <c r="D793" s="638"/>
      <c r="E793" s="638"/>
      <c r="F793" s="638"/>
      <c r="G793" s="638"/>
      <c r="H793" s="638"/>
      <c r="I793" s="638"/>
      <c r="J793" s="638"/>
      <c r="K793" s="638"/>
      <c r="L793" s="638"/>
      <c r="M793" s="638"/>
      <c r="N793" s="638"/>
      <c r="O793" s="638"/>
      <c r="P793" s="638"/>
      <c r="Q793" s="638"/>
      <c r="R793" s="638"/>
      <c r="S793" s="638"/>
      <c r="T793" s="638"/>
      <c r="U793" s="638"/>
      <c r="V793" s="638"/>
      <c r="W793" s="638"/>
      <c r="X793" s="638"/>
      <c r="Y793" s="643"/>
      <c r="Z793" s="643"/>
      <c r="AA793" s="638"/>
      <c r="AB793" s="638"/>
    </row>
    <row r="794" spans="8:8" ht="16.5" customHeight="1">
      <c r="A794" s="638"/>
      <c r="B794" s="638"/>
      <c r="C794" s="638"/>
      <c r="D794" s="638"/>
      <c r="E794" s="638"/>
      <c r="F794" s="638"/>
      <c r="G794" s="638"/>
      <c r="H794" s="638"/>
      <c r="I794" s="638"/>
      <c r="J794" s="638"/>
      <c r="K794" s="638"/>
      <c r="L794" s="638"/>
      <c r="M794" s="638"/>
      <c r="N794" s="638"/>
      <c r="O794" s="638"/>
      <c r="P794" s="638"/>
      <c r="Q794" s="638"/>
      <c r="R794" s="638"/>
      <c r="S794" s="638"/>
      <c r="T794" s="638"/>
      <c r="U794" s="638"/>
      <c r="V794" s="638"/>
      <c r="W794" s="638"/>
      <c r="X794" s="638"/>
      <c r="Y794" s="643"/>
      <c r="Z794" s="643"/>
      <c r="AA794" s="638"/>
      <c r="AB794" s="638"/>
    </row>
    <row r="795" spans="8:8" ht="16.5" customHeight="1">
      <c r="A795" s="638"/>
      <c r="B795" s="638"/>
      <c r="C795" s="638"/>
      <c r="D795" s="638"/>
      <c r="E795" s="638"/>
      <c r="F795" s="638"/>
      <c r="G795" s="638"/>
      <c r="H795" s="638"/>
      <c r="I795" s="638"/>
      <c r="J795" s="638"/>
      <c r="K795" s="638"/>
      <c r="L795" s="638"/>
      <c r="M795" s="638"/>
      <c r="N795" s="638"/>
      <c r="O795" s="638"/>
      <c r="P795" s="638"/>
      <c r="Q795" s="638"/>
      <c r="R795" s="638"/>
      <c r="S795" s="638"/>
      <c r="T795" s="638"/>
      <c r="U795" s="638"/>
      <c r="V795" s="638"/>
      <c r="W795" s="638"/>
      <c r="X795" s="638"/>
      <c r="Y795" s="643"/>
      <c r="Z795" s="643"/>
      <c r="AA795" s="638"/>
      <c r="AB795" s="638"/>
    </row>
    <row r="796" spans="8:8" ht="16.5" customHeight="1">
      <c r="A796" s="638"/>
      <c r="B796" s="638"/>
      <c r="C796" s="638"/>
      <c r="D796" s="638"/>
      <c r="E796" s="638"/>
      <c r="F796" s="638"/>
      <c r="G796" s="638"/>
      <c r="H796" s="638"/>
      <c r="I796" s="638"/>
      <c r="J796" s="638"/>
      <c r="K796" s="638"/>
      <c r="L796" s="638"/>
      <c r="M796" s="638"/>
      <c r="N796" s="638"/>
      <c r="O796" s="638"/>
      <c r="P796" s="638"/>
      <c r="Q796" s="638"/>
      <c r="R796" s="638"/>
      <c r="S796" s="638"/>
      <c r="T796" s="638"/>
      <c r="U796" s="638"/>
      <c r="V796" s="638"/>
      <c r="W796" s="638"/>
      <c r="X796" s="638"/>
      <c r="Y796" s="643"/>
      <c r="Z796" s="643"/>
      <c r="AA796" s="638"/>
      <c r="AB796" s="638"/>
    </row>
    <row r="797" spans="8:8" ht="16.5" customHeight="1">
      <c r="A797" s="638"/>
      <c r="B797" s="638"/>
      <c r="C797" s="638"/>
      <c r="D797" s="638"/>
      <c r="E797" s="638"/>
      <c r="F797" s="638"/>
      <c r="G797" s="638"/>
      <c r="H797" s="638"/>
      <c r="I797" s="638"/>
      <c r="J797" s="638"/>
      <c r="K797" s="638"/>
      <c r="L797" s="638"/>
      <c r="M797" s="638"/>
      <c r="N797" s="638"/>
      <c r="O797" s="638"/>
      <c r="P797" s="638"/>
      <c r="Q797" s="638"/>
      <c r="R797" s="638"/>
      <c r="S797" s="638"/>
      <c r="T797" s="638"/>
      <c r="U797" s="638"/>
      <c r="V797" s="638"/>
      <c r="W797" s="638"/>
      <c r="X797" s="638"/>
      <c r="Y797" s="643"/>
      <c r="Z797" s="643"/>
      <c r="AA797" s="638"/>
      <c r="AB797" s="638"/>
    </row>
    <row r="798" spans="8:8" ht="16.5" customHeight="1">
      <c r="A798" s="638"/>
      <c r="B798" s="638"/>
      <c r="C798" s="638"/>
      <c r="D798" s="638"/>
      <c r="E798" s="638"/>
      <c r="F798" s="638"/>
      <c r="G798" s="638"/>
      <c r="H798" s="638"/>
      <c r="I798" s="638"/>
      <c r="J798" s="638"/>
      <c r="K798" s="638"/>
      <c r="L798" s="638"/>
      <c r="M798" s="638"/>
      <c r="N798" s="638"/>
      <c r="O798" s="638"/>
      <c r="P798" s="638"/>
      <c r="Q798" s="638"/>
      <c r="R798" s="638"/>
      <c r="S798" s="638"/>
      <c r="T798" s="638"/>
      <c r="U798" s="638"/>
      <c r="V798" s="638"/>
      <c r="W798" s="638"/>
      <c r="X798" s="638"/>
      <c r="Y798" s="643"/>
      <c r="Z798" s="643"/>
      <c r="AA798" s="638"/>
      <c r="AB798" s="638"/>
    </row>
    <row r="799" spans="8:8" ht="16.5" customHeight="1">
      <c r="A799" s="638"/>
      <c r="B799" s="638"/>
      <c r="C799" s="638"/>
      <c r="D799" s="638"/>
      <c r="E799" s="638"/>
      <c r="F799" s="638"/>
      <c r="G799" s="638"/>
      <c r="H799" s="638"/>
      <c r="I799" s="638"/>
      <c r="J799" s="638"/>
      <c r="K799" s="638"/>
      <c r="L799" s="638"/>
      <c r="M799" s="638"/>
      <c r="N799" s="638"/>
      <c r="O799" s="638"/>
      <c r="P799" s="638"/>
      <c r="Q799" s="638"/>
      <c r="R799" s="638"/>
      <c r="S799" s="638"/>
      <c r="T799" s="638"/>
      <c r="U799" s="638"/>
      <c r="V799" s="638"/>
      <c r="W799" s="638"/>
      <c r="X799" s="638"/>
      <c r="Y799" s="643"/>
      <c r="Z799" s="643"/>
      <c r="AA799" s="638"/>
      <c r="AB799" s="638"/>
    </row>
    <row r="800" spans="8:8" ht="16.5" customHeight="1">
      <c r="A800" s="638"/>
      <c r="B800" s="638"/>
      <c r="C800" s="638"/>
      <c r="D800" s="638"/>
      <c r="E800" s="638"/>
      <c r="F800" s="638"/>
      <c r="G800" s="638"/>
      <c r="H800" s="638"/>
      <c r="I800" s="638"/>
      <c r="J800" s="638"/>
      <c r="K800" s="638"/>
      <c r="L800" s="638"/>
      <c r="M800" s="638"/>
      <c r="N800" s="638"/>
      <c r="O800" s="638"/>
      <c r="P800" s="638"/>
      <c r="Q800" s="638"/>
      <c r="R800" s="638"/>
      <c r="S800" s="638"/>
      <c r="T800" s="638"/>
      <c r="U800" s="638"/>
      <c r="V800" s="638"/>
      <c r="W800" s="638"/>
      <c r="X800" s="638"/>
      <c r="Y800" s="643"/>
      <c r="Z800" s="643"/>
      <c r="AA800" s="638"/>
      <c r="AB800" s="638"/>
    </row>
    <row r="801" spans="8:8" ht="16.5" customHeight="1">
      <c r="A801" s="638"/>
      <c r="B801" s="638"/>
      <c r="C801" s="638"/>
      <c r="D801" s="638"/>
      <c r="E801" s="638"/>
      <c r="F801" s="638"/>
      <c r="G801" s="638"/>
      <c r="H801" s="638"/>
      <c r="I801" s="638"/>
      <c r="J801" s="638"/>
      <c r="K801" s="638"/>
      <c r="L801" s="638"/>
      <c r="M801" s="638"/>
      <c r="N801" s="638"/>
      <c r="O801" s="638"/>
      <c r="P801" s="638"/>
      <c r="Q801" s="638"/>
      <c r="R801" s="638"/>
      <c r="S801" s="638"/>
      <c r="T801" s="638"/>
      <c r="U801" s="638"/>
      <c r="V801" s="638"/>
      <c r="W801" s="638"/>
      <c r="X801" s="638"/>
      <c r="Y801" s="643"/>
      <c r="Z801" s="643"/>
      <c r="AA801" s="638"/>
      <c r="AB801" s="638"/>
    </row>
    <row r="802" spans="8:8" ht="16.5" customHeight="1">
      <c r="A802" s="638"/>
      <c r="B802" s="638"/>
      <c r="C802" s="638"/>
      <c r="D802" s="638"/>
      <c r="E802" s="638"/>
      <c r="F802" s="638"/>
      <c r="G802" s="638"/>
      <c r="H802" s="638"/>
      <c r="I802" s="638"/>
      <c r="J802" s="638"/>
      <c r="K802" s="638"/>
      <c r="L802" s="638"/>
      <c r="M802" s="638"/>
      <c r="N802" s="638"/>
      <c r="O802" s="638"/>
      <c r="P802" s="638"/>
      <c r="Q802" s="638"/>
      <c r="R802" s="638"/>
      <c r="S802" s="638"/>
      <c r="T802" s="638"/>
      <c r="U802" s="638"/>
      <c r="V802" s="638"/>
      <c r="W802" s="638"/>
      <c r="X802" s="638"/>
      <c r="Y802" s="643"/>
      <c r="Z802" s="643"/>
      <c r="AA802" s="638"/>
      <c r="AB802" s="638"/>
    </row>
    <row r="803" spans="8:8" ht="16.5" customHeight="1">
      <c r="A803" s="638"/>
      <c r="B803" s="638"/>
      <c r="C803" s="638"/>
      <c r="D803" s="638"/>
      <c r="E803" s="638"/>
      <c r="F803" s="638"/>
      <c r="G803" s="638"/>
      <c r="H803" s="638"/>
      <c r="I803" s="638"/>
      <c r="J803" s="638"/>
      <c r="K803" s="638"/>
      <c r="L803" s="638"/>
      <c r="M803" s="638"/>
      <c r="N803" s="638"/>
      <c r="O803" s="638"/>
      <c r="P803" s="638"/>
      <c r="Q803" s="638"/>
      <c r="R803" s="638"/>
      <c r="S803" s="638"/>
      <c r="T803" s="638"/>
      <c r="U803" s="638"/>
      <c r="V803" s="638"/>
      <c r="W803" s="638"/>
      <c r="X803" s="638"/>
      <c r="Y803" s="643"/>
      <c r="Z803" s="643"/>
      <c r="AA803" s="638"/>
      <c r="AB803" s="638"/>
    </row>
    <row r="804" spans="8:8" ht="16.5" customHeight="1">
      <c r="A804" s="638"/>
      <c r="B804" s="638"/>
      <c r="C804" s="638"/>
      <c r="D804" s="638"/>
      <c r="E804" s="638"/>
      <c r="F804" s="638"/>
      <c r="G804" s="638"/>
      <c r="H804" s="638"/>
      <c r="I804" s="638"/>
      <c r="J804" s="638"/>
      <c r="K804" s="638"/>
      <c r="L804" s="638"/>
      <c r="M804" s="638"/>
      <c r="N804" s="638"/>
      <c r="O804" s="638"/>
      <c r="P804" s="638"/>
      <c r="Q804" s="638"/>
      <c r="R804" s="638"/>
      <c r="S804" s="638"/>
      <c r="T804" s="638"/>
      <c r="U804" s="638"/>
      <c r="V804" s="638"/>
      <c r="W804" s="638"/>
      <c r="X804" s="638"/>
      <c r="Y804" s="643"/>
      <c r="Z804" s="643"/>
      <c r="AA804" s="638"/>
      <c r="AB804" s="638"/>
    </row>
    <row r="805" spans="8:8" ht="16.5" customHeight="1">
      <c r="A805" s="638"/>
      <c r="B805" s="638"/>
      <c r="C805" s="638"/>
      <c r="D805" s="638"/>
      <c r="E805" s="638"/>
      <c r="F805" s="638"/>
      <c r="G805" s="638"/>
      <c r="H805" s="638"/>
      <c r="I805" s="638"/>
      <c r="J805" s="638"/>
      <c r="K805" s="638"/>
      <c r="L805" s="638"/>
      <c r="M805" s="638"/>
      <c r="N805" s="638"/>
      <c r="O805" s="638"/>
      <c r="P805" s="638"/>
      <c r="Q805" s="638"/>
      <c r="R805" s="638"/>
      <c r="S805" s="638"/>
      <c r="T805" s="638"/>
      <c r="U805" s="638"/>
      <c r="V805" s="638"/>
      <c r="W805" s="638"/>
      <c r="X805" s="638"/>
      <c r="Y805" s="643"/>
      <c r="Z805" s="643"/>
      <c r="AA805" s="638"/>
      <c r="AB805" s="638"/>
    </row>
    <row r="806" spans="8:8" ht="16.5" customHeight="1">
      <c r="A806" s="638"/>
      <c r="B806" s="638"/>
      <c r="C806" s="638"/>
      <c r="D806" s="638"/>
      <c r="E806" s="638"/>
      <c r="F806" s="638"/>
      <c r="G806" s="638"/>
      <c r="H806" s="638"/>
      <c r="I806" s="638"/>
      <c r="J806" s="638"/>
      <c r="K806" s="638"/>
      <c r="L806" s="638"/>
      <c r="M806" s="638"/>
      <c r="N806" s="638"/>
      <c r="O806" s="638"/>
      <c r="P806" s="638"/>
      <c r="Q806" s="638"/>
      <c r="R806" s="638"/>
      <c r="S806" s="638"/>
      <c r="T806" s="638"/>
      <c r="U806" s="638"/>
      <c r="V806" s="638"/>
      <c r="W806" s="638"/>
      <c r="X806" s="638"/>
      <c r="Y806" s="643"/>
      <c r="Z806" s="643"/>
      <c r="AA806" s="638"/>
      <c r="AB806" s="638"/>
    </row>
    <row r="807" spans="8:8" ht="16.5" customHeight="1">
      <c r="A807" s="638"/>
      <c r="B807" s="638"/>
      <c r="C807" s="638"/>
      <c r="D807" s="638"/>
      <c r="E807" s="638"/>
      <c r="F807" s="638"/>
      <c r="G807" s="638"/>
      <c r="H807" s="638"/>
      <c r="I807" s="638"/>
      <c r="J807" s="638"/>
      <c r="K807" s="638"/>
      <c r="L807" s="638"/>
      <c r="M807" s="638"/>
      <c r="N807" s="638"/>
      <c r="O807" s="638"/>
      <c r="P807" s="638"/>
      <c r="Q807" s="638"/>
      <c r="R807" s="638"/>
      <c r="S807" s="638"/>
      <c r="T807" s="638"/>
      <c r="U807" s="638"/>
      <c r="V807" s="638"/>
      <c r="W807" s="638"/>
      <c r="X807" s="638"/>
      <c r="Y807" s="643"/>
      <c r="Z807" s="643"/>
      <c r="AA807" s="638"/>
      <c r="AB807" s="638"/>
    </row>
    <row r="808" spans="8:8" ht="16.5" customHeight="1">
      <c r="A808" s="638"/>
      <c r="B808" s="638"/>
      <c r="C808" s="638"/>
      <c r="D808" s="638"/>
      <c r="E808" s="638"/>
      <c r="F808" s="638"/>
      <c r="G808" s="638"/>
      <c r="H808" s="638"/>
      <c r="I808" s="638"/>
      <c r="J808" s="638"/>
      <c r="K808" s="638"/>
      <c r="L808" s="638"/>
      <c r="M808" s="638"/>
      <c r="N808" s="638"/>
      <c r="O808" s="638"/>
      <c r="P808" s="638"/>
      <c r="Q808" s="638"/>
      <c r="R808" s="638"/>
      <c r="S808" s="638"/>
      <c r="T808" s="638"/>
      <c r="U808" s="638"/>
      <c r="V808" s="638"/>
      <c r="W808" s="638"/>
      <c r="X808" s="638"/>
      <c r="Y808" s="643"/>
      <c r="Z808" s="643"/>
      <c r="AA808" s="638"/>
      <c r="AB808" s="638"/>
    </row>
    <row r="809" spans="8:8" ht="16.5" customHeight="1">
      <c r="A809" s="638"/>
      <c r="B809" s="638"/>
      <c r="C809" s="638"/>
      <c r="D809" s="638"/>
      <c r="E809" s="638"/>
      <c r="F809" s="638"/>
      <c r="G809" s="638"/>
      <c r="H809" s="638"/>
      <c r="I809" s="638"/>
      <c r="J809" s="638"/>
      <c r="K809" s="638"/>
      <c r="L809" s="638"/>
      <c r="M809" s="638"/>
      <c r="N809" s="638"/>
      <c r="O809" s="638"/>
      <c r="P809" s="638"/>
      <c r="Q809" s="638"/>
      <c r="R809" s="638"/>
      <c r="S809" s="638"/>
      <c r="T809" s="638"/>
      <c r="U809" s="638"/>
      <c r="V809" s="638"/>
      <c r="W809" s="638"/>
      <c r="X809" s="638"/>
      <c r="Y809" s="643"/>
      <c r="Z809" s="643"/>
      <c r="AA809" s="638"/>
      <c r="AB809" s="638"/>
    </row>
    <row r="810" spans="8:8" ht="16.5" customHeight="1">
      <c r="A810" s="638"/>
      <c r="B810" s="638"/>
      <c r="C810" s="638"/>
      <c r="D810" s="638"/>
      <c r="E810" s="638"/>
      <c r="F810" s="638"/>
      <c r="G810" s="638"/>
      <c r="H810" s="638"/>
      <c r="I810" s="638"/>
      <c r="J810" s="638"/>
      <c r="K810" s="638"/>
      <c r="L810" s="638"/>
      <c r="M810" s="638"/>
      <c r="N810" s="638"/>
      <c r="O810" s="638"/>
      <c r="P810" s="638"/>
      <c r="Q810" s="638"/>
      <c r="R810" s="638"/>
      <c r="S810" s="638"/>
      <c r="T810" s="638"/>
      <c r="U810" s="638"/>
      <c r="V810" s="638"/>
      <c r="W810" s="638"/>
      <c r="X810" s="638"/>
      <c r="Y810" s="643"/>
      <c r="Z810" s="643"/>
      <c r="AA810" s="638"/>
      <c r="AB810" s="638"/>
    </row>
    <row r="811" spans="8:8" ht="16.5" customHeight="1">
      <c r="A811" s="638"/>
      <c r="B811" s="638"/>
      <c r="C811" s="638"/>
      <c r="D811" s="638"/>
      <c r="E811" s="638"/>
      <c r="F811" s="638"/>
      <c r="G811" s="638"/>
      <c r="H811" s="638"/>
      <c r="I811" s="638"/>
      <c r="J811" s="638"/>
      <c r="K811" s="638"/>
      <c r="L811" s="638"/>
      <c r="M811" s="638"/>
      <c r="N811" s="638"/>
      <c r="O811" s="638"/>
      <c r="P811" s="638"/>
      <c r="Q811" s="638"/>
      <c r="R811" s="638"/>
      <c r="S811" s="638"/>
      <c r="T811" s="638"/>
      <c r="U811" s="638"/>
      <c r="V811" s="638"/>
      <c r="W811" s="638"/>
      <c r="X811" s="638"/>
      <c r="Y811" s="643"/>
      <c r="Z811" s="643"/>
      <c r="AA811" s="638"/>
      <c r="AB811" s="638"/>
    </row>
    <row r="812" spans="8:8" ht="16.5" customHeight="1">
      <c r="A812" s="638"/>
      <c r="B812" s="638"/>
      <c r="C812" s="638"/>
      <c r="D812" s="638"/>
      <c r="E812" s="638"/>
      <c r="F812" s="638"/>
      <c r="G812" s="638"/>
      <c r="H812" s="638"/>
      <c r="I812" s="638"/>
      <c r="J812" s="638"/>
      <c r="K812" s="638"/>
      <c r="L812" s="638"/>
      <c r="M812" s="638"/>
      <c r="N812" s="638"/>
      <c r="O812" s="638"/>
      <c r="P812" s="638"/>
      <c r="Q812" s="638"/>
      <c r="R812" s="638"/>
      <c r="S812" s="638"/>
      <c r="T812" s="638"/>
      <c r="U812" s="638"/>
      <c r="V812" s="638"/>
      <c r="W812" s="638"/>
      <c r="X812" s="638"/>
      <c r="Y812" s="643"/>
      <c r="Z812" s="643"/>
      <c r="AA812" s="638"/>
      <c r="AB812" s="638"/>
    </row>
    <row r="813" spans="8:8" ht="16.5" customHeight="1">
      <c r="A813" s="638"/>
      <c r="B813" s="638"/>
      <c r="C813" s="638"/>
      <c r="D813" s="638"/>
      <c r="E813" s="638"/>
      <c r="F813" s="638"/>
      <c r="G813" s="638"/>
      <c r="H813" s="638"/>
      <c r="I813" s="638"/>
      <c r="J813" s="638"/>
      <c r="K813" s="638"/>
      <c r="L813" s="638"/>
      <c r="M813" s="638"/>
      <c r="N813" s="638"/>
      <c r="O813" s="638"/>
      <c r="P813" s="638"/>
      <c r="Q813" s="638"/>
      <c r="R813" s="638"/>
      <c r="S813" s="638"/>
      <c r="T813" s="638"/>
      <c r="U813" s="638"/>
      <c r="V813" s="638"/>
      <c r="W813" s="638"/>
      <c r="X813" s="638"/>
      <c r="Y813" s="643"/>
      <c r="Z813" s="643"/>
      <c r="AA813" s="638"/>
      <c r="AB813" s="638"/>
    </row>
    <row r="814" spans="8:8" ht="16.5" customHeight="1">
      <c r="A814" s="638"/>
      <c r="B814" s="638"/>
      <c r="C814" s="638"/>
      <c r="D814" s="638"/>
      <c r="E814" s="638"/>
      <c r="F814" s="638"/>
      <c r="G814" s="638"/>
      <c r="H814" s="638"/>
      <c r="I814" s="638"/>
      <c r="J814" s="638"/>
      <c r="K814" s="638"/>
      <c r="L814" s="638"/>
      <c r="M814" s="638"/>
      <c r="N814" s="638"/>
      <c r="O814" s="638"/>
      <c r="P814" s="638"/>
      <c r="Q814" s="638"/>
      <c r="R814" s="638"/>
      <c r="S814" s="638"/>
      <c r="T814" s="638"/>
      <c r="U814" s="638"/>
      <c r="V814" s="638"/>
      <c r="W814" s="638"/>
      <c r="X814" s="638"/>
      <c r="Y814" s="643"/>
      <c r="Z814" s="643"/>
      <c r="AA814" s="638"/>
      <c r="AB814" s="638"/>
    </row>
    <row r="815" spans="8:8" ht="16.5" customHeight="1">
      <c r="A815" s="638"/>
      <c r="B815" s="638"/>
      <c r="C815" s="638"/>
      <c r="D815" s="638"/>
      <c r="E815" s="638"/>
      <c r="F815" s="638"/>
      <c r="G815" s="638"/>
      <c r="H815" s="638"/>
      <c r="I815" s="638"/>
      <c r="J815" s="638"/>
      <c r="K815" s="638"/>
      <c r="L815" s="638"/>
      <c r="M815" s="638"/>
      <c r="N815" s="638"/>
      <c r="O815" s="638"/>
      <c r="P815" s="638"/>
      <c r="Q815" s="638"/>
      <c r="R815" s="638"/>
      <c r="S815" s="638"/>
      <c r="T815" s="638"/>
      <c r="U815" s="638"/>
      <c r="V815" s="638"/>
      <c r="W815" s="638"/>
      <c r="X815" s="638"/>
      <c r="Y815" s="643"/>
      <c r="Z815" s="643"/>
      <c r="AA815" s="638"/>
      <c r="AB815" s="638"/>
    </row>
    <row r="816" spans="8:8" ht="16.5" customHeight="1">
      <c r="A816" s="638"/>
      <c r="B816" s="638"/>
      <c r="C816" s="638"/>
      <c r="D816" s="638"/>
      <c r="E816" s="638"/>
      <c r="F816" s="638"/>
      <c r="G816" s="638"/>
      <c r="H816" s="638"/>
      <c r="I816" s="638"/>
      <c r="J816" s="638"/>
      <c r="K816" s="638"/>
      <c r="L816" s="638"/>
      <c r="M816" s="638"/>
      <c r="N816" s="638"/>
      <c r="O816" s="638"/>
      <c r="P816" s="638"/>
      <c r="Q816" s="638"/>
      <c r="R816" s="638"/>
      <c r="S816" s="638"/>
      <c r="T816" s="638"/>
      <c r="U816" s="638"/>
      <c r="V816" s="638"/>
      <c r="W816" s="638"/>
      <c r="X816" s="638"/>
      <c r="Y816" s="643"/>
      <c r="Z816" s="643"/>
      <c r="AA816" s="638"/>
      <c r="AB816" s="638"/>
    </row>
    <row r="817" spans="8:8" ht="16.5" customHeight="1">
      <c r="A817" s="638"/>
      <c r="B817" s="638"/>
      <c r="C817" s="638"/>
      <c r="D817" s="638"/>
      <c r="E817" s="638"/>
      <c r="F817" s="638"/>
      <c r="G817" s="638"/>
      <c r="H817" s="638"/>
      <c r="I817" s="638"/>
      <c r="J817" s="638"/>
      <c r="K817" s="638"/>
      <c r="L817" s="638"/>
      <c r="M817" s="638"/>
      <c r="N817" s="638"/>
      <c r="O817" s="638"/>
      <c r="P817" s="638"/>
      <c r="Q817" s="638"/>
      <c r="R817" s="638"/>
      <c r="S817" s="638"/>
      <c r="T817" s="638"/>
      <c r="U817" s="638"/>
      <c r="V817" s="638"/>
      <c r="W817" s="638"/>
      <c r="X817" s="638"/>
      <c r="Y817" s="643"/>
      <c r="Z817" s="643"/>
      <c r="AA817" s="638"/>
      <c r="AB817" s="638"/>
    </row>
    <row r="818" spans="8:8" ht="16.5" customHeight="1">
      <c r="A818" s="638"/>
      <c r="B818" s="638"/>
      <c r="C818" s="638"/>
      <c r="D818" s="638"/>
      <c r="E818" s="638"/>
      <c r="F818" s="638"/>
      <c r="G818" s="638"/>
      <c r="H818" s="638"/>
      <c r="I818" s="638"/>
      <c r="J818" s="638"/>
      <c r="K818" s="638"/>
      <c r="L818" s="638"/>
      <c r="M818" s="638"/>
      <c r="N818" s="638"/>
      <c r="O818" s="638"/>
      <c r="P818" s="638"/>
      <c r="Q818" s="638"/>
      <c r="R818" s="638"/>
      <c r="S818" s="638"/>
      <c r="T818" s="638"/>
      <c r="U818" s="638"/>
      <c r="V818" s="638"/>
      <c r="W818" s="638"/>
      <c r="X818" s="638"/>
      <c r="Y818" s="643"/>
      <c r="Z818" s="643"/>
      <c r="AA818" s="638"/>
      <c r="AB818" s="638"/>
    </row>
    <row r="819" spans="8:8" ht="16.5" customHeight="1">
      <c r="A819" s="638"/>
      <c r="B819" s="638"/>
      <c r="C819" s="638"/>
      <c r="D819" s="638"/>
      <c r="E819" s="638"/>
      <c r="F819" s="638"/>
      <c r="G819" s="638"/>
      <c r="H819" s="638"/>
      <c r="I819" s="638"/>
      <c r="J819" s="638"/>
      <c r="K819" s="638"/>
      <c r="L819" s="638"/>
      <c r="M819" s="638"/>
      <c r="N819" s="638"/>
      <c r="O819" s="638"/>
      <c r="P819" s="638"/>
      <c r="Q819" s="638"/>
      <c r="R819" s="638"/>
      <c r="S819" s="638"/>
      <c r="T819" s="638"/>
      <c r="U819" s="638"/>
      <c r="V819" s="638"/>
      <c r="W819" s="638"/>
      <c r="X819" s="638"/>
      <c r="Y819" s="643"/>
      <c r="Z819" s="643"/>
      <c r="AA819" s="638"/>
      <c r="AB819" s="638"/>
    </row>
    <row r="820" spans="8:8" ht="16.5" customHeight="1">
      <c r="A820" s="638"/>
      <c r="B820" s="638"/>
      <c r="C820" s="638"/>
      <c r="D820" s="638"/>
      <c r="E820" s="638"/>
      <c r="F820" s="638"/>
      <c r="G820" s="638"/>
      <c r="H820" s="638"/>
      <c r="I820" s="638"/>
      <c r="J820" s="638"/>
      <c r="K820" s="638"/>
      <c r="L820" s="638"/>
      <c r="M820" s="638"/>
      <c r="N820" s="638"/>
      <c r="O820" s="638"/>
      <c r="P820" s="638"/>
      <c r="Q820" s="638"/>
      <c r="R820" s="638"/>
      <c r="S820" s="638"/>
      <c r="T820" s="638"/>
      <c r="U820" s="638"/>
      <c r="V820" s="638"/>
      <c r="W820" s="638"/>
      <c r="X820" s="638"/>
      <c r="Y820" s="643"/>
      <c r="Z820" s="643"/>
      <c r="AA820" s="638"/>
      <c r="AB820" s="638"/>
    </row>
    <row r="821" spans="8:8" ht="16.5" customHeight="1">
      <c r="A821" s="638"/>
      <c r="B821" s="638"/>
      <c r="C821" s="638"/>
      <c r="D821" s="638"/>
      <c r="E821" s="638"/>
      <c r="F821" s="638"/>
      <c r="G821" s="638"/>
      <c r="H821" s="638"/>
      <c r="I821" s="638"/>
      <c r="J821" s="638"/>
      <c r="K821" s="638"/>
      <c r="L821" s="638"/>
      <c r="M821" s="638"/>
      <c r="N821" s="638"/>
      <c r="O821" s="638"/>
      <c r="P821" s="638"/>
      <c r="Q821" s="638"/>
      <c r="R821" s="638"/>
      <c r="S821" s="638"/>
      <c r="T821" s="638"/>
      <c r="U821" s="638"/>
      <c r="V821" s="638"/>
      <c r="W821" s="638"/>
      <c r="X821" s="638"/>
      <c r="Y821" s="643"/>
      <c r="Z821" s="643"/>
      <c r="AA821" s="638"/>
      <c r="AB821" s="638"/>
    </row>
    <row r="822" spans="8:8" ht="16.5" customHeight="1">
      <c r="A822" s="638"/>
      <c r="B822" s="638"/>
      <c r="C822" s="638"/>
      <c r="D822" s="638"/>
      <c r="E822" s="638"/>
      <c r="F822" s="638"/>
      <c r="G822" s="638"/>
      <c r="H822" s="638"/>
      <c r="I822" s="638"/>
      <c r="J822" s="638"/>
      <c r="K822" s="638"/>
      <c r="L822" s="638"/>
      <c r="M822" s="638"/>
      <c r="N822" s="638"/>
      <c r="O822" s="638"/>
      <c r="P822" s="638"/>
      <c r="Q822" s="638"/>
      <c r="R822" s="638"/>
      <c r="S822" s="638"/>
      <c r="T822" s="638"/>
      <c r="U822" s="638"/>
      <c r="V822" s="638"/>
      <c r="W822" s="638"/>
      <c r="X822" s="638"/>
      <c r="Y822" s="643"/>
      <c r="Z822" s="643"/>
      <c r="AA822" s="638"/>
      <c r="AB822" s="638"/>
    </row>
    <row r="823" spans="8:8" ht="16.5" customHeight="1">
      <c r="A823" s="638"/>
      <c r="B823" s="638"/>
      <c r="C823" s="638"/>
      <c r="D823" s="638"/>
      <c r="E823" s="638"/>
      <c r="F823" s="638"/>
      <c r="G823" s="638"/>
      <c r="H823" s="638"/>
      <c r="I823" s="638"/>
      <c r="J823" s="638"/>
      <c r="K823" s="638"/>
      <c r="L823" s="638"/>
      <c r="M823" s="638"/>
      <c r="N823" s="638"/>
      <c r="O823" s="638"/>
      <c r="P823" s="638"/>
      <c r="Q823" s="638"/>
      <c r="R823" s="638"/>
      <c r="S823" s="638"/>
      <c r="T823" s="638"/>
      <c r="U823" s="638"/>
      <c r="V823" s="638"/>
      <c r="W823" s="638"/>
      <c r="X823" s="638"/>
      <c r="Y823" s="643"/>
      <c r="Z823" s="643"/>
      <c r="AA823" s="638"/>
      <c r="AB823" s="638"/>
    </row>
    <row r="824" spans="8:8" ht="16.5" customHeight="1">
      <c r="A824" s="638"/>
      <c r="B824" s="638"/>
      <c r="C824" s="638"/>
      <c r="D824" s="638"/>
      <c r="E824" s="638"/>
      <c r="F824" s="638"/>
      <c r="G824" s="638"/>
      <c r="H824" s="638"/>
      <c r="I824" s="638"/>
      <c r="J824" s="638"/>
      <c r="K824" s="638"/>
      <c r="L824" s="638"/>
      <c r="M824" s="638"/>
      <c r="N824" s="638"/>
      <c r="O824" s="638"/>
      <c r="P824" s="638"/>
      <c r="Q824" s="638"/>
      <c r="R824" s="638"/>
      <c r="S824" s="638"/>
      <c r="T824" s="638"/>
      <c r="U824" s="638"/>
      <c r="V824" s="638"/>
      <c r="W824" s="638"/>
      <c r="X824" s="638"/>
      <c r="Y824" s="643"/>
      <c r="Z824" s="643"/>
      <c r="AA824" s="638"/>
      <c r="AB824" s="638"/>
    </row>
    <row r="825" spans="8:8" ht="16.5" customHeight="1">
      <c r="A825" s="638"/>
      <c r="B825" s="638"/>
      <c r="C825" s="638"/>
      <c r="D825" s="638"/>
      <c r="E825" s="638"/>
      <c r="F825" s="638"/>
      <c r="G825" s="638"/>
      <c r="H825" s="638"/>
      <c r="I825" s="638"/>
      <c r="J825" s="638"/>
      <c r="K825" s="638"/>
      <c r="L825" s="638"/>
      <c r="M825" s="638"/>
      <c r="N825" s="638"/>
      <c r="O825" s="638"/>
      <c r="P825" s="638"/>
      <c r="Q825" s="638"/>
      <c r="R825" s="638"/>
      <c r="S825" s="638"/>
      <c r="T825" s="638"/>
      <c r="U825" s="638"/>
      <c r="V825" s="638"/>
      <c r="W825" s="638"/>
      <c r="X825" s="638"/>
      <c r="Y825" s="643"/>
      <c r="Z825" s="643"/>
      <c r="AA825" s="638"/>
      <c r="AB825" s="638"/>
    </row>
    <row r="826" spans="8:8" ht="16.5" customHeight="1">
      <c r="A826" s="638"/>
      <c r="B826" s="638"/>
      <c r="C826" s="638"/>
      <c r="D826" s="638"/>
      <c r="E826" s="638"/>
      <c r="F826" s="638"/>
      <c r="G826" s="638"/>
      <c r="H826" s="638"/>
      <c r="I826" s="638"/>
      <c r="J826" s="638"/>
      <c r="K826" s="638"/>
      <c r="L826" s="638"/>
      <c r="M826" s="638"/>
      <c r="N826" s="638"/>
      <c r="O826" s="638"/>
      <c r="P826" s="638"/>
      <c r="Q826" s="638"/>
      <c r="R826" s="638"/>
      <c r="S826" s="638"/>
      <c r="T826" s="638"/>
      <c r="U826" s="638"/>
      <c r="V826" s="638"/>
      <c r="W826" s="638"/>
      <c r="X826" s="638"/>
      <c r="Y826" s="643"/>
      <c r="Z826" s="643"/>
      <c r="AA826" s="638"/>
      <c r="AB826" s="638"/>
    </row>
    <row r="827" spans="8:8" ht="16.5" customHeight="1">
      <c r="A827" s="638"/>
      <c r="B827" s="638"/>
      <c r="C827" s="638"/>
      <c r="D827" s="638"/>
      <c r="E827" s="638"/>
      <c r="F827" s="638"/>
      <c r="G827" s="638"/>
      <c r="H827" s="638"/>
      <c r="I827" s="638"/>
      <c r="J827" s="638"/>
      <c r="K827" s="638"/>
      <c r="L827" s="638"/>
      <c r="M827" s="638"/>
      <c r="N827" s="638"/>
      <c r="O827" s="638"/>
      <c r="P827" s="638"/>
      <c r="Q827" s="638"/>
      <c r="R827" s="638"/>
      <c r="S827" s="638"/>
      <c r="T827" s="638"/>
      <c r="U827" s="638"/>
      <c r="V827" s="638"/>
      <c r="W827" s="638"/>
      <c r="X827" s="638"/>
      <c r="Y827" s="643"/>
      <c r="Z827" s="643"/>
      <c r="AA827" s="638"/>
      <c r="AB827" s="638"/>
    </row>
    <row r="828" spans="8:8" ht="16.5" customHeight="1">
      <c r="A828" s="638"/>
      <c r="B828" s="638"/>
      <c r="C828" s="638"/>
      <c r="D828" s="638"/>
      <c r="E828" s="638"/>
      <c r="F828" s="638"/>
      <c r="G828" s="638"/>
      <c r="H828" s="638"/>
      <c r="I828" s="638"/>
      <c r="J828" s="638"/>
      <c r="K828" s="638"/>
      <c r="L828" s="638"/>
      <c r="M828" s="638"/>
      <c r="N828" s="638"/>
      <c r="O828" s="638"/>
      <c r="P828" s="638"/>
      <c r="Q828" s="638"/>
      <c r="R828" s="638"/>
      <c r="S828" s="638"/>
      <c r="T828" s="638"/>
      <c r="U828" s="638"/>
      <c r="V828" s="638"/>
      <c r="W828" s="638"/>
      <c r="X828" s="638"/>
      <c r="Y828" s="643"/>
      <c r="Z828" s="643"/>
      <c r="AA828" s="638"/>
      <c r="AB828" s="638"/>
    </row>
    <row r="829" spans="8:8" ht="16.5" customHeight="1">
      <c r="A829" s="638"/>
      <c r="B829" s="638"/>
      <c r="C829" s="638"/>
      <c r="D829" s="638"/>
      <c r="E829" s="638"/>
      <c r="F829" s="638"/>
      <c r="G829" s="638"/>
      <c r="H829" s="638"/>
      <c r="I829" s="638"/>
      <c r="J829" s="638"/>
      <c r="K829" s="638"/>
      <c r="L829" s="638"/>
      <c r="M829" s="638"/>
      <c r="N829" s="638"/>
      <c r="O829" s="638"/>
      <c r="P829" s="638"/>
      <c r="Q829" s="638"/>
      <c r="R829" s="638"/>
      <c r="S829" s="638"/>
      <c r="T829" s="638"/>
      <c r="U829" s="638"/>
      <c r="V829" s="638"/>
      <c r="W829" s="638"/>
      <c r="X829" s="638"/>
      <c r="Y829" s="643"/>
      <c r="Z829" s="643"/>
      <c r="AA829" s="638"/>
      <c r="AB829" s="638"/>
    </row>
    <row r="830" spans="8:8" ht="16.5" customHeight="1">
      <c r="A830" s="638"/>
      <c r="B830" s="638"/>
      <c r="C830" s="638"/>
      <c r="D830" s="638"/>
      <c r="E830" s="638"/>
      <c r="F830" s="638"/>
      <c r="G830" s="638"/>
      <c r="H830" s="638"/>
      <c r="I830" s="638"/>
      <c r="J830" s="638"/>
      <c r="K830" s="638"/>
      <c r="L830" s="638"/>
      <c r="M830" s="638"/>
      <c r="N830" s="638"/>
      <c r="O830" s="638"/>
      <c r="P830" s="638"/>
      <c r="Q830" s="638"/>
      <c r="R830" s="638"/>
      <c r="S830" s="638"/>
      <c r="T830" s="638"/>
      <c r="U830" s="638"/>
      <c r="V830" s="638"/>
      <c r="W830" s="638"/>
      <c r="X830" s="638"/>
      <c r="Y830" s="643"/>
      <c r="Z830" s="643"/>
      <c r="AA830" s="638"/>
      <c r="AB830" s="638"/>
    </row>
    <row r="831" spans="8:8" ht="16.5" customHeight="1">
      <c r="A831" s="638"/>
      <c r="B831" s="638"/>
      <c r="C831" s="638"/>
      <c r="D831" s="638"/>
      <c r="E831" s="638"/>
      <c r="F831" s="638"/>
      <c r="G831" s="638"/>
      <c r="H831" s="638"/>
      <c r="I831" s="638"/>
      <c r="J831" s="638"/>
      <c r="K831" s="638"/>
      <c r="L831" s="638"/>
      <c r="M831" s="638"/>
      <c r="N831" s="638"/>
      <c r="O831" s="638"/>
      <c r="P831" s="638"/>
      <c r="Q831" s="638"/>
      <c r="R831" s="638"/>
      <c r="S831" s="638"/>
      <c r="T831" s="638"/>
      <c r="U831" s="638"/>
      <c r="V831" s="638"/>
      <c r="W831" s="638"/>
      <c r="X831" s="638"/>
      <c r="Y831" s="643"/>
      <c r="Z831" s="643"/>
      <c r="AA831" s="638"/>
      <c r="AB831" s="638"/>
    </row>
    <row r="832" spans="8:8" ht="16.5" customHeight="1">
      <c r="A832" s="638"/>
      <c r="B832" s="638"/>
      <c r="C832" s="638"/>
      <c r="D832" s="638"/>
      <c r="E832" s="638"/>
      <c r="F832" s="638"/>
      <c r="G832" s="638"/>
      <c r="H832" s="638"/>
      <c r="I832" s="638"/>
      <c r="J832" s="638"/>
      <c r="K832" s="638"/>
      <c r="L832" s="638"/>
      <c r="M832" s="638"/>
      <c r="N832" s="638"/>
      <c r="O832" s="638"/>
      <c r="P832" s="638"/>
      <c r="Q832" s="638"/>
      <c r="R832" s="638"/>
      <c r="S832" s="638"/>
      <c r="T832" s="638"/>
      <c r="U832" s="638"/>
      <c r="V832" s="638"/>
      <c r="W832" s="638"/>
      <c r="X832" s="638"/>
      <c r="Y832" s="643"/>
      <c r="Z832" s="643"/>
      <c r="AA832" s="638"/>
      <c r="AB832" s="638"/>
    </row>
    <row r="833" spans="8:8" ht="16.5" customHeight="1">
      <c r="A833" s="638"/>
      <c r="B833" s="638"/>
      <c r="C833" s="638"/>
      <c r="D833" s="638"/>
      <c r="E833" s="638"/>
      <c r="F833" s="638"/>
      <c r="G833" s="638"/>
      <c r="H833" s="638"/>
      <c r="I833" s="638"/>
      <c r="J833" s="638"/>
      <c r="K833" s="638"/>
      <c r="L833" s="638"/>
      <c r="M833" s="638"/>
      <c r="N833" s="638"/>
      <c r="O833" s="638"/>
      <c r="P833" s="638"/>
      <c r="Q833" s="638"/>
      <c r="R833" s="638"/>
      <c r="S833" s="638"/>
      <c r="T833" s="638"/>
      <c r="U833" s="638"/>
      <c r="V833" s="638"/>
      <c r="W833" s="638"/>
      <c r="X833" s="638"/>
      <c r="Y833" s="643"/>
      <c r="Z833" s="643"/>
      <c r="AA833" s="638"/>
      <c r="AB833" s="638"/>
    </row>
    <row r="834" spans="8:8" ht="16.5" customHeight="1">
      <c r="A834" s="638"/>
      <c r="B834" s="638"/>
      <c r="C834" s="638"/>
      <c r="D834" s="638"/>
      <c r="E834" s="638"/>
      <c r="F834" s="638"/>
      <c r="G834" s="638"/>
      <c r="H834" s="638"/>
      <c r="I834" s="638"/>
      <c r="J834" s="638"/>
      <c r="K834" s="638"/>
      <c r="L834" s="638"/>
      <c r="M834" s="638"/>
      <c r="N834" s="638"/>
      <c r="O834" s="638"/>
      <c r="P834" s="638"/>
      <c r="Q834" s="638"/>
      <c r="R834" s="638"/>
      <c r="S834" s="638"/>
      <c r="T834" s="638"/>
      <c r="U834" s="638"/>
      <c r="V834" s="638"/>
      <c r="W834" s="638"/>
      <c r="X834" s="638"/>
      <c r="Y834" s="643"/>
      <c r="Z834" s="643"/>
      <c r="AA834" s="638"/>
      <c r="AB834" s="638"/>
    </row>
    <row r="835" spans="8:8" ht="16.5" customHeight="1">
      <c r="A835" s="638"/>
      <c r="B835" s="638"/>
      <c r="C835" s="638"/>
      <c r="D835" s="638"/>
      <c r="E835" s="638"/>
      <c r="F835" s="638"/>
      <c r="G835" s="638"/>
      <c r="H835" s="638"/>
      <c r="I835" s="638"/>
      <c r="J835" s="638"/>
      <c r="K835" s="638"/>
      <c r="L835" s="638"/>
      <c r="M835" s="638"/>
      <c r="N835" s="638"/>
      <c r="O835" s="638"/>
      <c r="P835" s="638"/>
      <c r="Q835" s="638"/>
      <c r="R835" s="638"/>
      <c r="S835" s="638"/>
      <c r="T835" s="638"/>
      <c r="U835" s="638"/>
      <c r="V835" s="638"/>
      <c r="W835" s="638"/>
      <c r="X835" s="638"/>
      <c r="Y835" s="643"/>
      <c r="Z835" s="643"/>
      <c r="AA835" s="638"/>
      <c r="AB835" s="638"/>
    </row>
    <row r="836" spans="8:8" ht="16.5" customHeight="1">
      <c r="A836" s="638"/>
      <c r="B836" s="638"/>
      <c r="C836" s="638"/>
      <c r="D836" s="638"/>
      <c r="E836" s="638"/>
      <c r="F836" s="638"/>
      <c r="G836" s="638"/>
      <c r="H836" s="638"/>
      <c r="I836" s="638"/>
      <c r="J836" s="638"/>
      <c r="K836" s="638"/>
      <c r="L836" s="638"/>
      <c r="M836" s="638"/>
      <c r="N836" s="638"/>
      <c r="O836" s="638"/>
      <c r="P836" s="638"/>
      <c r="Q836" s="638"/>
      <c r="R836" s="638"/>
      <c r="S836" s="638"/>
      <c r="T836" s="638"/>
      <c r="U836" s="638"/>
      <c r="V836" s="638"/>
      <c r="W836" s="638"/>
      <c r="X836" s="638"/>
      <c r="Y836" s="643"/>
      <c r="Z836" s="643"/>
      <c r="AA836" s="638"/>
      <c r="AB836" s="638"/>
    </row>
    <row r="837" spans="8:8" ht="16.5" customHeight="1">
      <c r="A837" s="638"/>
      <c r="B837" s="638"/>
      <c r="C837" s="638"/>
      <c r="D837" s="638"/>
      <c r="E837" s="638"/>
      <c r="F837" s="638"/>
      <c r="G837" s="638"/>
      <c r="H837" s="638"/>
      <c r="I837" s="638"/>
      <c r="J837" s="638"/>
      <c r="K837" s="638"/>
      <c r="L837" s="638"/>
      <c r="M837" s="638"/>
      <c r="N837" s="638"/>
      <c r="O837" s="638"/>
      <c r="P837" s="638"/>
      <c r="Q837" s="638"/>
      <c r="R837" s="638"/>
      <c r="S837" s="638"/>
      <c r="T837" s="638"/>
      <c r="U837" s="638"/>
      <c r="V837" s="638"/>
      <c r="W837" s="638"/>
      <c r="X837" s="638"/>
      <c r="Y837" s="643"/>
      <c r="Z837" s="643"/>
      <c r="AA837" s="638"/>
      <c r="AB837" s="638"/>
    </row>
    <row r="838" spans="8:8" ht="16.5" customHeight="1">
      <c r="A838" s="638"/>
      <c r="B838" s="638"/>
      <c r="C838" s="638"/>
      <c r="D838" s="638"/>
      <c r="E838" s="638"/>
      <c r="F838" s="638"/>
      <c r="G838" s="638"/>
      <c r="H838" s="638"/>
      <c r="I838" s="638"/>
      <c r="J838" s="638"/>
      <c r="K838" s="638"/>
      <c r="L838" s="638"/>
      <c r="M838" s="638"/>
      <c r="N838" s="638"/>
      <c r="O838" s="638"/>
      <c r="P838" s="638"/>
      <c r="Q838" s="638"/>
      <c r="R838" s="638"/>
      <c r="S838" s="638"/>
      <c r="T838" s="638"/>
      <c r="U838" s="638"/>
      <c r="V838" s="638"/>
      <c r="W838" s="638"/>
      <c r="X838" s="638"/>
      <c r="Y838" s="643"/>
      <c r="Z838" s="643"/>
      <c r="AA838" s="638"/>
      <c r="AB838" s="638"/>
    </row>
    <row r="839" spans="8:8" ht="16.5" customHeight="1">
      <c r="A839" s="638"/>
      <c r="B839" s="638"/>
      <c r="C839" s="638"/>
      <c r="D839" s="638"/>
      <c r="E839" s="638"/>
      <c r="F839" s="638"/>
      <c r="G839" s="638"/>
      <c r="H839" s="638"/>
      <c r="I839" s="638"/>
      <c r="J839" s="638"/>
      <c r="K839" s="638"/>
      <c r="L839" s="638"/>
      <c r="M839" s="638"/>
      <c r="N839" s="638"/>
      <c r="O839" s="638"/>
      <c r="P839" s="638"/>
      <c r="Q839" s="638"/>
      <c r="R839" s="638"/>
      <c r="S839" s="638"/>
      <c r="T839" s="638"/>
      <c r="U839" s="638"/>
      <c r="V839" s="638"/>
      <c r="W839" s="638"/>
      <c r="X839" s="638"/>
      <c r="Y839" s="643"/>
      <c r="Z839" s="643"/>
      <c r="AA839" s="638"/>
      <c r="AB839" s="638"/>
    </row>
    <row r="840" spans="8:8" ht="16.5" customHeight="1">
      <c r="A840" s="638"/>
      <c r="B840" s="638"/>
      <c r="C840" s="638"/>
      <c r="D840" s="638"/>
      <c r="E840" s="638"/>
      <c r="F840" s="638"/>
      <c r="G840" s="638"/>
      <c r="H840" s="638"/>
      <c r="I840" s="638"/>
      <c r="J840" s="638"/>
      <c r="K840" s="638"/>
      <c r="L840" s="638"/>
      <c r="M840" s="638"/>
      <c r="N840" s="638"/>
      <c r="O840" s="638"/>
      <c r="P840" s="638"/>
      <c r="Q840" s="638"/>
      <c r="R840" s="638"/>
      <c r="S840" s="638"/>
      <c r="T840" s="638"/>
      <c r="U840" s="638"/>
      <c r="V840" s="638"/>
      <c r="W840" s="638"/>
      <c r="X840" s="638"/>
      <c r="Y840" s="643"/>
      <c r="Z840" s="643"/>
      <c r="AA840" s="638"/>
      <c r="AB840" s="638"/>
    </row>
    <row r="841" spans="8:8" ht="16.5" customHeight="1">
      <c r="A841" s="638"/>
      <c r="B841" s="638"/>
      <c r="C841" s="638"/>
      <c r="D841" s="638"/>
      <c r="E841" s="638"/>
      <c r="F841" s="638"/>
      <c r="G841" s="638"/>
      <c r="H841" s="638"/>
      <c r="I841" s="638"/>
      <c r="J841" s="638"/>
      <c r="K841" s="638"/>
      <c r="L841" s="638"/>
      <c r="M841" s="638"/>
      <c r="N841" s="638"/>
      <c r="O841" s="638"/>
      <c r="P841" s="638"/>
      <c r="Q841" s="638"/>
      <c r="R841" s="638"/>
      <c r="S841" s="638"/>
      <c r="T841" s="638"/>
      <c r="U841" s="638"/>
      <c r="V841" s="638"/>
      <c r="W841" s="638"/>
      <c r="X841" s="638"/>
      <c r="Y841" s="643"/>
      <c r="Z841" s="643"/>
      <c r="AA841" s="638"/>
      <c r="AB841" s="638"/>
    </row>
    <row r="842" spans="8:8" ht="16.5" customHeight="1">
      <c r="A842" s="638"/>
      <c r="B842" s="638"/>
      <c r="C842" s="638"/>
      <c r="D842" s="638"/>
      <c r="E842" s="638"/>
      <c r="F842" s="638"/>
      <c r="G842" s="638"/>
      <c r="H842" s="638"/>
      <c r="I842" s="638"/>
      <c r="J842" s="638"/>
      <c r="K842" s="638"/>
      <c r="L842" s="638"/>
      <c r="M842" s="638"/>
      <c r="N842" s="638"/>
      <c r="O842" s="638"/>
      <c r="P842" s="638"/>
      <c r="Q842" s="638"/>
      <c r="R842" s="638"/>
      <c r="S842" s="638"/>
      <c r="T842" s="638"/>
      <c r="U842" s="638"/>
      <c r="V842" s="638"/>
      <c r="W842" s="638"/>
      <c r="X842" s="638"/>
      <c r="Y842" s="643"/>
      <c r="Z842" s="643"/>
      <c r="AA842" s="638"/>
      <c r="AB842" s="638"/>
    </row>
    <row r="843" spans="8:8" ht="16.5" customHeight="1">
      <c r="A843" s="638"/>
      <c r="B843" s="638"/>
      <c r="C843" s="638"/>
      <c r="D843" s="638"/>
      <c r="E843" s="638"/>
      <c r="F843" s="638"/>
      <c r="G843" s="638"/>
      <c r="H843" s="638"/>
      <c r="I843" s="638"/>
      <c r="J843" s="638"/>
      <c r="K843" s="638"/>
      <c r="L843" s="638"/>
      <c r="M843" s="638"/>
      <c r="N843" s="638"/>
      <c r="O843" s="638"/>
      <c r="P843" s="638"/>
      <c r="Q843" s="638"/>
      <c r="R843" s="638"/>
      <c r="S843" s="638"/>
      <c r="T843" s="638"/>
      <c r="U843" s="638"/>
      <c r="V843" s="638"/>
      <c r="W843" s="638"/>
      <c r="X843" s="638"/>
      <c r="Y843" s="643"/>
      <c r="Z843" s="643"/>
      <c r="AA843" s="638"/>
      <c r="AB843" s="638"/>
    </row>
    <row r="844" spans="8:8" ht="16.5" customHeight="1">
      <c r="A844" s="638"/>
      <c r="B844" s="638"/>
      <c r="C844" s="638"/>
      <c r="D844" s="638"/>
      <c r="E844" s="638"/>
      <c r="F844" s="638"/>
      <c r="G844" s="638"/>
      <c r="H844" s="638"/>
      <c r="I844" s="638"/>
      <c r="J844" s="638"/>
      <c r="K844" s="638"/>
      <c r="L844" s="638"/>
      <c r="M844" s="638"/>
      <c r="N844" s="638"/>
      <c r="O844" s="638"/>
      <c r="P844" s="638"/>
      <c r="Q844" s="638"/>
      <c r="R844" s="638"/>
      <c r="S844" s="638"/>
      <c r="T844" s="638"/>
      <c r="U844" s="638"/>
      <c r="V844" s="638"/>
      <c r="W844" s="638"/>
      <c r="X844" s="638"/>
      <c r="Y844" s="643"/>
      <c r="Z844" s="643"/>
      <c r="AA844" s="638"/>
      <c r="AB844" s="638"/>
    </row>
    <row r="845" spans="8:8" ht="16.5" customHeight="1">
      <c r="A845" s="638"/>
      <c r="B845" s="638"/>
      <c r="C845" s="638"/>
      <c r="D845" s="638"/>
      <c r="E845" s="638"/>
      <c r="F845" s="638"/>
      <c r="G845" s="638"/>
      <c r="H845" s="638"/>
      <c r="I845" s="638"/>
      <c r="J845" s="638"/>
      <c r="K845" s="638"/>
      <c r="L845" s="638"/>
      <c r="M845" s="638"/>
      <c r="N845" s="638"/>
      <c r="O845" s="638"/>
      <c r="P845" s="638"/>
      <c r="Q845" s="638"/>
      <c r="R845" s="638"/>
      <c r="S845" s="638"/>
      <c r="T845" s="638"/>
      <c r="U845" s="638"/>
      <c r="V845" s="638"/>
      <c r="W845" s="638"/>
      <c r="X845" s="638"/>
      <c r="Y845" s="643"/>
      <c r="Z845" s="643"/>
      <c r="AA845" s="638"/>
      <c r="AB845" s="638"/>
    </row>
    <row r="846" spans="8:8" ht="16.5" customHeight="1">
      <c r="A846" s="638"/>
      <c r="B846" s="638"/>
      <c r="C846" s="638"/>
      <c r="D846" s="638"/>
      <c r="E846" s="638"/>
      <c r="F846" s="638"/>
      <c r="G846" s="638"/>
      <c r="H846" s="638"/>
      <c r="I846" s="638"/>
      <c r="J846" s="638"/>
      <c r="K846" s="638"/>
      <c r="L846" s="638"/>
      <c r="M846" s="638"/>
      <c r="N846" s="638"/>
      <c r="O846" s="638"/>
      <c r="P846" s="638"/>
      <c r="Q846" s="638"/>
      <c r="R846" s="638"/>
      <c r="S846" s="638"/>
      <c r="T846" s="638"/>
      <c r="U846" s="638"/>
      <c r="V846" s="638"/>
      <c r="W846" s="638"/>
      <c r="X846" s="638"/>
      <c r="Y846" s="643"/>
      <c r="Z846" s="643"/>
      <c r="AA846" s="638"/>
      <c r="AB846" s="638"/>
    </row>
    <row r="847" spans="8:8" ht="16.5" customHeight="1">
      <c r="A847" s="638"/>
      <c r="B847" s="638"/>
      <c r="C847" s="638"/>
      <c r="D847" s="638"/>
      <c r="E847" s="638"/>
      <c r="F847" s="638"/>
      <c r="G847" s="638"/>
      <c r="H847" s="638"/>
      <c r="I847" s="638"/>
      <c r="J847" s="638"/>
      <c r="K847" s="638"/>
      <c r="L847" s="638"/>
      <c r="M847" s="638"/>
      <c r="N847" s="638"/>
      <c r="O847" s="638"/>
      <c r="P847" s="638"/>
      <c r="Q847" s="638"/>
      <c r="R847" s="638"/>
      <c r="S847" s="638"/>
      <c r="T847" s="638"/>
      <c r="U847" s="638"/>
      <c r="V847" s="638"/>
      <c r="W847" s="638"/>
      <c r="X847" s="638"/>
      <c r="Y847" s="643"/>
      <c r="Z847" s="643"/>
      <c r="AA847" s="638"/>
      <c r="AB847" s="638"/>
    </row>
    <row r="848" spans="8:8" ht="16.5" customHeight="1">
      <c r="A848" s="638"/>
      <c r="B848" s="638"/>
      <c r="C848" s="638"/>
      <c r="D848" s="638"/>
      <c r="E848" s="638"/>
      <c r="F848" s="638"/>
      <c r="G848" s="638"/>
      <c r="H848" s="638"/>
      <c r="I848" s="638"/>
      <c r="J848" s="638"/>
      <c r="K848" s="638"/>
      <c r="L848" s="638"/>
      <c r="M848" s="638"/>
      <c r="N848" s="638"/>
      <c r="O848" s="638"/>
      <c r="P848" s="638"/>
      <c r="Q848" s="638"/>
      <c r="R848" s="638"/>
      <c r="S848" s="638"/>
      <c r="T848" s="638"/>
      <c r="U848" s="638"/>
      <c r="V848" s="638"/>
      <c r="W848" s="638"/>
      <c r="X848" s="638"/>
      <c r="Y848" s="643"/>
      <c r="Z848" s="643"/>
      <c r="AA848" s="638"/>
      <c r="AB848" s="638"/>
    </row>
    <row r="849" spans="8:8" ht="16.5" customHeight="1">
      <c r="A849" s="638"/>
      <c r="B849" s="638"/>
      <c r="C849" s="638"/>
      <c r="D849" s="638"/>
      <c r="E849" s="638"/>
      <c r="F849" s="638"/>
      <c r="G849" s="638"/>
      <c r="H849" s="638"/>
      <c r="I849" s="638"/>
      <c r="J849" s="638"/>
      <c r="K849" s="638"/>
      <c r="L849" s="638"/>
      <c r="M849" s="638"/>
      <c r="N849" s="638"/>
      <c r="O849" s="638"/>
      <c r="P849" s="638"/>
      <c r="Q849" s="638"/>
      <c r="R849" s="638"/>
      <c r="S849" s="638"/>
      <c r="T849" s="638"/>
      <c r="U849" s="638"/>
      <c r="V849" s="638"/>
      <c r="W849" s="638"/>
      <c r="X849" s="638"/>
      <c r="Y849" s="643"/>
      <c r="Z849" s="643"/>
      <c r="AA849" s="638"/>
      <c r="AB849" s="638"/>
    </row>
    <row r="850" spans="8:8" ht="16.5" customHeight="1">
      <c r="A850" s="638"/>
      <c r="B850" s="638"/>
      <c r="C850" s="638"/>
      <c r="D850" s="638"/>
      <c r="E850" s="638"/>
      <c r="F850" s="638"/>
      <c r="G850" s="638"/>
      <c r="H850" s="638"/>
      <c r="I850" s="638"/>
      <c r="J850" s="638"/>
      <c r="K850" s="638"/>
      <c r="L850" s="638"/>
      <c r="M850" s="638"/>
      <c r="N850" s="638"/>
      <c r="O850" s="638"/>
      <c r="P850" s="638"/>
      <c r="Q850" s="638"/>
      <c r="R850" s="638"/>
      <c r="S850" s="638"/>
      <c r="T850" s="638"/>
      <c r="U850" s="638"/>
      <c r="V850" s="638"/>
      <c r="W850" s="638"/>
      <c r="X850" s="638"/>
      <c r="Y850" s="643"/>
      <c r="Z850" s="643"/>
      <c r="AA850" s="638"/>
      <c r="AB850" s="638"/>
    </row>
    <row r="851" spans="8:8" ht="16.5" customHeight="1">
      <c r="A851" s="638"/>
      <c r="B851" s="638"/>
      <c r="C851" s="638"/>
      <c r="D851" s="638"/>
      <c r="E851" s="638"/>
      <c r="F851" s="638"/>
      <c r="G851" s="638"/>
      <c r="H851" s="638"/>
      <c r="I851" s="638"/>
      <c r="J851" s="638"/>
      <c r="K851" s="638"/>
      <c r="L851" s="638"/>
      <c r="M851" s="638"/>
      <c r="N851" s="638"/>
      <c r="O851" s="638"/>
      <c r="P851" s="638"/>
      <c r="Q851" s="638"/>
      <c r="R851" s="638"/>
      <c r="S851" s="638"/>
      <c r="T851" s="638"/>
      <c r="U851" s="638"/>
      <c r="V851" s="638"/>
      <c r="W851" s="638"/>
      <c r="X851" s="638"/>
      <c r="Y851" s="643"/>
      <c r="Z851" s="643"/>
      <c r="AA851" s="638"/>
      <c r="AB851" s="638"/>
    </row>
    <row r="852" spans="8:8" ht="16.5" customHeight="1">
      <c r="A852" s="638"/>
      <c r="B852" s="638"/>
      <c r="C852" s="638"/>
      <c r="D852" s="638"/>
      <c r="E852" s="638"/>
      <c r="F852" s="638"/>
      <c r="G852" s="638"/>
      <c r="H852" s="638"/>
      <c r="I852" s="638"/>
      <c r="J852" s="638"/>
      <c r="K852" s="638"/>
      <c r="L852" s="638"/>
      <c r="M852" s="638"/>
      <c r="N852" s="638"/>
      <c r="O852" s="638"/>
      <c r="P852" s="638"/>
      <c r="Q852" s="638"/>
      <c r="R852" s="638"/>
      <c r="S852" s="638"/>
      <c r="T852" s="638"/>
      <c r="U852" s="638"/>
      <c r="V852" s="638"/>
      <c r="W852" s="638"/>
      <c r="X852" s="638"/>
      <c r="Y852" s="643"/>
      <c r="Z852" s="643"/>
      <c r="AA852" s="638"/>
      <c r="AB852" s="638"/>
    </row>
    <row r="853" spans="8:8" ht="16.5" customHeight="1">
      <c r="A853" s="638"/>
      <c r="B853" s="638"/>
      <c r="C853" s="638"/>
      <c r="D853" s="638"/>
      <c r="E853" s="638"/>
      <c r="F853" s="638"/>
      <c r="G853" s="638"/>
      <c r="H853" s="638"/>
      <c r="I853" s="638"/>
      <c r="J853" s="638"/>
      <c r="K853" s="638"/>
      <c r="L853" s="638"/>
      <c r="M853" s="638"/>
      <c r="N853" s="638"/>
      <c r="O853" s="638"/>
      <c r="P853" s="638"/>
      <c r="Q853" s="638"/>
      <c r="R853" s="638"/>
      <c r="S853" s="638"/>
      <c r="T853" s="638"/>
      <c r="U853" s="638"/>
      <c r="V853" s="638"/>
      <c r="W853" s="638"/>
      <c r="X853" s="638"/>
      <c r="Y853" s="643"/>
      <c r="Z853" s="643"/>
      <c r="AA853" s="638"/>
      <c r="AB853" s="638"/>
    </row>
    <row r="854" spans="8:8" ht="16.5" customHeight="1">
      <c r="A854" s="638"/>
      <c r="B854" s="638"/>
      <c r="C854" s="638"/>
      <c r="D854" s="638"/>
      <c r="E854" s="638"/>
      <c r="F854" s="638"/>
      <c r="G854" s="638"/>
      <c r="H854" s="638"/>
      <c r="I854" s="638"/>
      <c r="J854" s="638"/>
      <c r="K854" s="638"/>
      <c r="L854" s="638"/>
      <c r="M854" s="638"/>
      <c r="N854" s="638"/>
      <c r="O854" s="638"/>
      <c r="P854" s="638"/>
      <c r="Q854" s="638"/>
      <c r="R854" s="638"/>
      <c r="S854" s="638"/>
      <c r="T854" s="638"/>
      <c r="U854" s="638"/>
      <c r="V854" s="638"/>
      <c r="W854" s="638"/>
      <c r="X854" s="638"/>
      <c r="Y854" s="643"/>
      <c r="Z854" s="643"/>
      <c r="AA854" s="638"/>
      <c r="AB854" s="638"/>
    </row>
    <row r="855" spans="8:8" ht="16.5" customHeight="1">
      <c r="A855" s="638"/>
      <c r="B855" s="638"/>
      <c r="C855" s="638"/>
      <c r="D855" s="638"/>
      <c r="E855" s="638"/>
      <c r="F855" s="638"/>
      <c r="G855" s="638"/>
      <c r="H855" s="638"/>
      <c r="I855" s="638"/>
      <c r="J855" s="638"/>
      <c r="K855" s="638"/>
      <c r="L855" s="638"/>
      <c r="M855" s="638"/>
      <c r="N855" s="638"/>
      <c r="O855" s="638"/>
      <c r="P855" s="638"/>
      <c r="Q855" s="638"/>
      <c r="R855" s="638"/>
      <c r="S855" s="638"/>
      <c r="T855" s="638"/>
      <c r="U855" s="638"/>
      <c r="V855" s="638"/>
      <c r="W855" s="638"/>
      <c r="X855" s="638"/>
      <c r="Y855" s="643"/>
      <c r="Z855" s="643"/>
      <c r="AA855" s="638"/>
      <c r="AB855" s="638"/>
    </row>
    <row r="856" spans="8:8" ht="16.5" customHeight="1">
      <c r="A856" s="638"/>
      <c r="B856" s="638"/>
      <c r="C856" s="638"/>
      <c r="D856" s="638"/>
      <c r="E856" s="638"/>
      <c r="F856" s="638"/>
      <c r="G856" s="638"/>
      <c r="H856" s="638"/>
      <c r="I856" s="638"/>
      <c r="J856" s="638"/>
      <c r="K856" s="638"/>
      <c r="L856" s="638"/>
      <c r="M856" s="638"/>
      <c r="N856" s="638"/>
      <c r="O856" s="638"/>
      <c r="P856" s="638"/>
      <c r="Q856" s="638"/>
      <c r="R856" s="638"/>
      <c r="S856" s="638"/>
      <c r="T856" s="638"/>
      <c r="U856" s="638"/>
      <c r="V856" s="638"/>
      <c r="W856" s="638"/>
      <c r="X856" s="638"/>
      <c r="Y856" s="643"/>
      <c r="Z856" s="643"/>
      <c r="AA856" s="638"/>
      <c r="AB856" s="638"/>
    </row>
    <row r="857" spans="8:8" ht="16.5" customHeight="1">
      <c r="A857" s="638"/>
      <c r="B857" s="638"/>
      <c r="C857" s="638"/>
      <c r="D857" s="638"/>
      <c r="E857" s="638"/>
      <c r="F857" s="638"/>
      <c r="G857" s="638"/>
      <c r="H857" s="638"/>
      <c r="I857" s="638"/>
      <c r="J857" s="638"/>
      <c r="K857" s="638"/>
      <c r="L857" s="638"/>
      <c r="M857" s="638"/>
      <c r="N857" s="638"/>
      <c r="O857" s="638"/>
      <c r="P857" s="638"/>
      <c r="Q857" s="638"/>
      <c r="R857" s="638"/>
      <c r="S857" s="638"/>
      <c r="T857" s="638"/>
      <c r="U857" s="638"/>
      <c r="V857" s="638"/>
      <c r="W857" s="638"/>
      <c r="X857" s="638"/>
      <c r="Y857" s="643"/>
      <c r="Z857" s="643"/>
      <c r="AA857" s="638"/>
      <c r="AB857" s="638"/>
    </row>
    <row r="858" spans="8:8" ht="16.5" customHeight="1">
      <c r="A858" s="638"/>
      <c r="B858" s="638"/>
      <c r="C858" s="638"/>
      <c r="D858" s="638"/>
      <c r="E858" s="638"/>
      <c r="F858" s="638"/>
      <c r="G858" s="638"/>
      <c r="H858" s="638"/>
      <c r="I858" s="638"/>
      <c r="J858" s="638"/>
      <c r="K858" s="638"/>
      <c r="L858" s="638"/>
      <c r="M858" s="638"/>
      <c r="N858" s="638"/>
      <c r="O858" s="638"/>
      <c r="P858" s="638"/>
      <c r="Q858" s="638"/>
      <c r="R858" s="638"/>
      <c r="S858" s="638"/>
      <c r="T858" s="638"/>
      <c r="U858" s="638"/>
      <c r="V858" s="638"/>
      <c r="W858" s="638"/>
      <c r="X858" s="638"/>
      <c r="Y858" s="643"/>
      <c r="Z858" s="643"/>
      <c r="AA858" s="638"/>
      <c r="AB858" s="638"/>
    </row>
    <row r="859" spans="8:8" ht="16.5" customHeight="1">
      <c r="A859" s="638"/>
      <c r="B859" s="638"/>
      <c r="C859" s="638"/>
      <c r="D859" s="638"/>
      <c r="E859" s="638"/>
      <c r="F859" s="638"/>
      <c r="G859" s="638"/>
      <c r="H859" s="638"/>
      <c r="I859" s="638"/>
      <c r="J859" s="638"/>
      <c r="K859" s="638"/>
      <c r="L859" s="638"/>
      <c r="M859" s="638"/>
      <c r="N859" s="638"/>
      <c r="O859" s="638"/>
      <c r="P859" s="638"/>
      <c r="Q859" s="638"/>
      <c r="R859" s="638"/>
      <c r="S859" s="638"/>
      <c r="T859" s="638"/>
      <c r="U859" s="638"/>
      <c r="V859" s="638"/>
      <c r="W859" s="638"/>
      <c r="X859" s="638"/>
      <c r="Y859" s="643"/>
      <c r="Z859" s="643"/>
      <c r="AA859" s="638"/>
      <c r="AB859" s="638"/>
    </row>
    <row r="860" spans="8:8" ht="16.5" customHeight="1">
      <c r="A860" s="638"/>
      <c r="B860" s="638"/>
      <c r="C860" s="638"/>
      <c r="D860" s="638"/>
      <c r="E860" s="638"/>
      <c r="F860" s="638"/>
      <c r="G860" s="638"/>
      <c r="H860" s="638"/>
      <c r="I860" s="638"/>
      <c r="J860" s="638"/>
      <c r="K860" s="638"/>
      <c r="L860" s="638"/>
      <c r="M860" s="638"/>
      <c r="N860" s="638"/>
      <c r="O860" s="638"/>
      <c r="P860" s="638"/>
      <c r="Q860" s="638"/>
      <c r="R860" s="638"/>
      <c r="S860" s="638"/>
      <c r="T860" s="638"/>
      <c r="U860" s="638"/>
      <c r="V860" s="638"/>
      <c r="W860" s="638"/>
      <c r="X860" s="638"/>
      <c r="Y860" s="643"/>
      <c r="Z860" s="643"/>
      <c r="AA860" s="638"/>
      <c r="AB860" s="638"/>
    </row>
    <row r="861" spans="8:8" ht="16.5" customHeight="1">
      <c r="A861" s="638"/>
      <c r="B861" s="638"/>
      <c r="C861" s="638"/>
      <c r="D861" s="638"/>
      <c r="E861" s="638"/>
      <c r="F861" s="638"/>
      <c r="G861" s="638"/>
      <c r="H861" s="638"/>
      <c r="I861" s="638"/>
      <c r="J861" s="638"/>
      <c r="K861" s="638"/>
      <c r="L861" s="638"/>
      <c r="M861" s="638"/>
      <c r="N861" s="638"/>
      <c r="O861" s="638"/>
      <c r="P861" s="638"/>
      <c r="Q861" s="638"/>
      <c r="R861" s="638"/>
      <c r="S861" s="638"/>
      <c r="T861" s="638"/>
      <c r="U861" s="638"/>
      <c r="V861" s="638"/>
      <c r="W861" s="638"/>
      <c r="X861" s="638"/>
      <c r="Y861" s="643"/>
      <c r="Z861" s="643"/>
      <c r="AA861" s="638"/>
      <c r="AB861" s="638"/>
    </row>
    <row r="862" spans="8:8" ht="16.5" customHeight="1">
      <c r="A862" s="638"/>
      <c r="B862" s="638"/>
      <c r="C862" s="638"/>
      <c r="D862" s="638"/>
      <c r="E862" s="638"/>
      <c r="F862" s="638"/>
      <c r="G862" s="638"/>
      <c r="H862" s="638"/>
      <c r="I862" s="638"/>
      <c r="J862" s="638"/>
      <c r="K862" s="638"/>
      <c r="L862" s="638"/>
      <c r="M862" s="638"/>
      <c r="N862" s="638"/>
      <c r="O862" s="638"/>
      <c r="P862" s="638"/>
      <c r="Q862" s="638"/>
      <c r="R862" s="638"/>
      <c r="S862" s="638"/>
      <c r="T862" s="638"/>
      <c r="U862" s="638"/>
      <c r="V862" s="638"/>
      <c r="W862" s="638"/>
      <c r="X862" s="638"/>
      <c r="Y862" s="643"/>
      <c r="Z862" s="643"/>
      <c r="AA862" s="638"/>
      <c r="AB862" s="638"/>
    </row>
    <row r="863" spans="8:8" ht="16.5" customHeight="1">
      <c r="A863" s="638"/>
      <c r="B863" s="638"/>
      <c r="C863" s="638"/>
      <c r="D863" s="638"/>
      <c r="E863" s="638"/>
      <c r="F863" s="638"/>
      <c r="G863" s="638"/>
      <c r="H863" s="638"/>
      <c r="I863" s="638"/>
      <c r="J863" s="638"/>
      <c r="K863" s="638"/>
      <c r="L863" s="638"/>
      <c r="M863" s="638"/>
      <c r="N863" s="638"/>
      <c r="O863" s="638"/>
      <c r="P863" s="638"/>
      <c r="Q863" s="638"/>
      <c r="R863" s="638"/>
      <c r="S863" s="638"/>
      <c r="T863" s="638"/>
      <c r="U863" s="638"/>
      <c r="V863" s="638"/>
      <c r="W863" s="638"/>
      <c r="X863" s="638"/>
      <c r="Y863" s="643"/>
      <c r="Z863" s="643"/>
      <c r="AA863" s="638"/>
      <c r="AB863" s="638"/>
    </row>
    <row r="864" spans="8:8" ht="16.5" customHeight="1">
      <c r="A864" s="638"/>
      <c r="B864" s="638"/>
      <c r="C864" s="638"/>
      <c r="D864" s="638"/>
      <c r="E864" s="638"/>
      <c r="F864" s="638"/>
      <c r="G864" s="638"/>
      <c r="H864" s="638"/>
      <c r="I864" s="638"/>
      <c r="J864" s="638"/>
      <c r="K864" s="638"/>
      <c r="L864" s="638"/>
      <c r="M864" s="638"/>
      <c r="N864" s="638"/>
      <c r="O864" s="638"/>
      <c r="P864" s="638"/>
      <c r="Q864" s="638"/>
      <c r="R864" s="638"/>
      <c r="S864" s="638"/>
      <c r="T864" s="638"/>
      <c r="U864" s="638"/>
      <c r="V864" s="638"/>
      <c r="W864" s="638"/>
      <c r="X864" s="638"/>
      <c r="Y864" s="643"/>
      <c r="Z864" s="643"/>
      <c r="AA864" s="638"/>
      <c r="AB864" s="638"/>
    </row>
    <row r="865" spans="8:8" ht="16.5" customHeight="1">
      <c r="A865" s="638"/>
      <c r="B865" s="638"/>
      <c r="C865" s="638"/>
      <c r="D865" s="638"/>
      <c r="E865" s="638"/>
      <c r="F865" s="638"/>
      <c r="G865" s="638"/>
      <c r="H865" s="638"/>
      <c r="I865" s="638"/>
      <c r="J865" s="638"/>
      <c r="K865" s="638"/>
      <c r="L865" s="638"/>
      <c r="M865" s="638"/>
      <c r="N865" s="638"/>
      <c r="O865" s="638"/>
      <c r="P865" s="638"/>
      <c r="Q865" s="638"/>
      <c r="R865" s="638"/>
      <c r="S865" s="638"/>
      <c r="T865" s="638"/>
      <c r="U865" s="638"/>
      <c r="V865" s="638"/>
      <c r="W865" s="638"/>
      <c r="X865" s="638"/>
      <c r="Y865" s="643"/>
      <c r="Z865" s="643"/>
      <c r="AA865" s="638"/>
      <c r="AB865" s="638"/>
    </row>
    <row r="866" spans="8:8" ht="16.5" customHeight="1">
      <c r="A866" s="638"/>
      <c r="B866" s="638"/>
      <c r="C866" s="638"/>
      <c r="D866" s="638"/>
      <c r="E866" s="638"/>
      <c r="F866" s="638"/>
      <c r="G866" s="638"/>
      <c r="H866" s="638"/>
      <c r="I866" s="638"/>
      <c r="J866" s="638"/>
      <c r="K866" s="638"/>
      <c r="L866" s="638"/>
      <c r="M866" s="638"/>
      <c r="N866" s="638"/>
      <c r="O866" s="638"/>
      <c r="P866" s="638"/>
      <c r="Q866" s="638"/>
      <c r="R866" s="638"/>
      <c r="S866" s="638"/>
      <c r="T866" s="638"/>
      <c r="U866" s="638"/>
      <c r="V866" s="638"/>
      <c r="W866" s="638"/>
      <c r="X866" s="638"/>
      <c r="Y866" s="643"/>
      <c r="Z866" s="643"/>
      <c r="AA866" s="638"/>
      <c r="AB866" s="638"/>
    </row>
    <row r="867" spans="8:8" ht="16.5" customHeight="1">
      <c r="A867" s="638"/>
      <c r="B867" s="638"/>
      <c r="C867" s="638"/>
      <c r="D867" s="638"/>
      <c r="E867" s="638"/>
      <c r="F867" s="638"/>
      <c r="G867" s="638"/>
      <c r="H867" s="638"/>
      <c r="I867" s="638"/>
      <c r="J867" s="638"/>
      <c r="K867" s="638"/>
      <c r="L867" s="638"/>
      <c r="M867" s="638"/>
      <c r="N867" s="638"/>
      <c r="O867" s="638"/>
      <c r="P867" s="638"/>
      <c r="Q867" s="638"/>
      <c r="R867" s="638"/>
      <c r="S867" s="638"/>
      <c r="T867" s="638"/>
      <c r="U867" s="638"/>
      <c r="V867" s="638"/>
      <c r="W867" s="638"/>
      <c r="X867" s="638"/>
      <c r="Y867" s="643"/>
      <c r="Z867" s="643"/>
      <c r="AA867" s="638"/>
      <c r="AB867" s="638"/>
    </row>
    <row r="868" spans="8:8" ht="16.5" customHeight="1">
      <c r="A868" s="638"/>
      <c r="B868" s="638"/>
      <c r="C868" s="638"/>
      <c r="D868" s="638"/>
      <c r="E868" s="638"/>
      <c r="F868" s="638"/>
      <c r="G868" s="638"/>
      <c r="H868" s="638"/>
      <c r="I868" s="638"/>
      <c r="J868" s="638"/>
      <c r="K868" s="638"/>
      <c r="L868" s="638"/>
      <c r="M868" s="638"/>
      <c r="N868" s="638"/>
      <c r="O868" s="638"/>
      <c r="P868" s="638"/>
      <c r="Q868" s="638"/>
      <c r="R868" s="638"/>
      <c r="S868" s="638"/>
      <c r="T868" s="638"/>
      <c r="U868" s="638"/>
      <c r="V868" s="638"/>
      <c r="W868" s="638"/>
      <c r="X868" s="638"/>
      <c r="Y868" s="643"/>
      <c r="Z868" s="643"/>
      <c r="AA868" s="638"/>
      <c r="AB868" s="638"/>
    </row>
    <row r="869" spans="8:8" ht="16.5" customHeight="1">
      <c r="A869" s="638"/>
      <c r="B869" s="638"/>
      <c r="C869" s="638"/>
      <c r="D869" s="638"/>
      <c r="E869" s="638"/>
      <c r="F869" s="638"/>
      <c r="G869" s="638"/>
      <c r="H869" s="638"/>
      <c r="I869" s="638"/>
      <c r="J869" s="638"/>
      <c r="K869" s="638"/>
      <c r="L869" s="638"/>
      <c r="M869" s="638"/>
      <c r="N869" s="638"/>
      <c r="O869" s="638"/>
      <c r="P869" s="638"/>
      <c r="Q869" s="638"/>
      <c r="R869" s="638"/>
      <c r="S869" s="638"/>
      <c r="T869" s="638"/>
      <c r="U869" s="638"/>
      <c r="V869" s="638"/>
      <c r="W869" s="638"/>
      <c r="X869" s="638"/>
      <c r="Y869" s="643"/>
      <c r="Z869" s="643"/>
      <c r="AA869" s="638"/>
      <c r="AB869" s="638"/>
    </row>
    <row r="870" spans="8:8" ht="16.5" customHeight="1">
      <c r="A870" s="638"/>
      <c r="B870" s="638"/>
      <c r="C870" s="638"/>
      <c r="D870" s="638"/>
      <c r="E870" s="638"/>
      <c r="F870" s="638"/>
      <c r="G870" s="638"/>
      <c r="H870" s="638"/>
      <c r="I870" s="638"/>
      <c r="J870" s="638"/>
      <c r="K870" s="638"/>
      <c r="L870" s="638"/>
      <c r="M870" s="638"/>
      <c r="N870" s="638"/>
      <c r="O870" s="638"/>
      <c r="P870" s="638"/>
      <c r="Q870" s="638"/>
      <c r="R870" s="638"/>
      <c r="S870" s="638"/>
      <c r="T870" s="638"/>
      <c r="U870" s="638"/>
      <c r="V870" s="638"/>
      <c r="W870" s="638"/>
      <c r="X870" s="638"/>
      <c r="Y870" s="643"/>
      <c r="Z870" s="643"/>
      <c r="AA870" s="638"/>
      <c r="AB870" s="638"/>
    </row>
    <row r="871" spans="8:8" ht="16.5" customHeight="1">
      <c r="A871" s="638"/>
      <c r="B871" s="638"/>
      <c r="C871" s="638"/>
      <c r="D871" s="638"/>
      <c r="E871" s="638"/>
      <c r="F871" s="638"/>
      <c r="G871" s="638"/>
      <c r="H871" s="638"/>
      <c r="I871" s="638"/>
      <c r="J871" s="638"/>
      <c r="K871" s="638"/>
      <c r="L871" s="638"/>
      <c r="M871" s="638"/>
      <c r="N871" s="638"/>
      <c r="O871" s="638"/>
      <c r="P871" s="638"/>
      <c r="Q871" s="638"/>
      <c r="R871" s="638"/>
      <c r="S871" s="638"/>
      <c r="T871" s="638"/>
      <c r="U871" s="638"/>
      <c r="V871" s="638"/>
      <c r="W871" s="638"/>
      <c r="X871" s="638"/>
      <c r="Y871" s="643"/>
      <c r="Z871" s="643"/>
      <c r="AA871" s="638"/>
      <c r="AB871" s="638"/>
    </row>
    <row r="872" spans="8:8" ht="16.5" customHeight="1">
      <c r="A872" s="638"/>
      <c r="B872" s="638"/>
      <c r="C872" s="638"/>
      <c r="D872" s="638"/>
      <c r="E872" s="638"/>
      <c r="F872" s="638"/>
      <c r="G872" s="638"/>
      <c r="H872" s="638"/>
      <c r="I872" s="638"/>
      <c r="J872" s="638"/>
      <c r="K872" s="638"/>
      <c r="L872" s="638"/>
      <c r="M872" s="638"/>
      <c r="N872" s="638"/>
      <c r="O872" s="638"/>
      <c r="P872" s="638"/>
      <c r="Q872" s="638"/>
      <c r="R872" s="638"/>
      <c r="S872" s="638"/>
      <c r="T872" s="638"/>
      <c r="U872" s="638"/>
      <c r="V872" s="638"/>
      <c r="W872" s="638"/>
      <c r="X872" s="638"/>
      <c r="Y872" s="643"/>
      <c r="Z872" s="643"/>
      <c r="AA872" s="638"/>
      <c r="AB872" s="638"/>
    </row>
    <row r="873" spans="8:8" ht="16.5" customHeight="1">
      <c r="A873" s="638"/>
      <c r="B873" s="638"/>
      <c r="C873" s="638"/>
      <c r="D873" s="638"/>
      <c r="E873" s="638"/>
      <c r="F873" s="638"/>
      <c r="G873" s="638"/>
      <c r="H873" s="638"/>
      <c r="I873" s="638"/>
      <c r="J873" s="638"/>
      <c r="K873" s="638"/>
      <c r="L873" s="638"/>
      <c r="M873" s="638"/>
      <c r="N873" s="638"/>
      <c r="O873" s="638"/>
      <c r="P873" s="638"/>
      <c r="Q873" s="638"/>
      <c r="R873" s="638"/>
      <c r="S873" s="638"/>
      <c r="T873" s="638"/>
      <c r="U873" s="638"/>
      <c r="V873" s="638"/>
      <c r="W873" s="638"/>
      <c r="X873" s="638"/>
      <c r="Y873" s="643"/>
      <c r="Z873" s="643"/>
      <c r="AA873" s="638"/>
      <c r="AB873" s="638"/>
    </row>
    <row r="874" spans="8:8" ht="16.5" customHeight="1">
      <c r="A874" s="638"/>
      <c r="B874" s="638"/>
      <c r="C874" s="638"/>
      <c r="D874" s="638"/>
      <c r="E874" s="638"/>
      <c r="F874" s="638"/>
      <c r="G874" s="638"/>
      <c r="H874" s="638"/>
      <c r="I874" s="638"/>
      <c r="J874" s="638"/>
      <c r="K874" s="638"/>
      <c r="L874" s="638"/>
      <c r="M874" s="638"/>
      <c r="N874" s="638"/>
      <c r="O874" s="638"/>
      <c r="P874" s="638"/>
      <c r="Q874" s="638"/>
      <c r="R874" s="638"/>
      <c r="S874" s="638"/>
      <c r="T874" s="638"/>
      <c r="U874" s="638"/>
      <c r="V874" s="638"/>
      <c r="W874" s="638"/>
      <c r="X874" s="638"/>
      <c r="Y874" s="643"/>
      <c r="Z874" s="643"/>
      <c r="AA874" s="638"/>
      <c r="AB874" s="638"/>
    </row>
    <row r="875" spans="8:8" ht="16.5" customHeight="1">
      <c r="A875" s="638"/>
      <c r="B875" s="638"/>
      <c r="C875" s="638"/>
      <c r="D875" s="638"/>
      <c r="E875" s="638"/>
      <c r="F875" s="638"/>
      <c r="G875" s="638"/>
      <c r="H875" s="638"/>
      <c r="I875" s="638"/>
      <c r="J875" s="638"/>
      <c r="K875" s="638"/>
      <c r="L875" s="638"/>
      <c r="M875" s="638"/>
      <c r="N875" s="638"/>
      <c r="O875" s="638"/>
      <c r="P875" s="638"/>
      <c r="Q875" s="638"/>
      <c r="R875" s="638"/>
      <c r="S875" s="638"/>
      <c r="T875" s="638"/>
      <c r="U875" s="638"/>
      <c r="V875" s="638"/>
      <c r="W875" s="638"/>
      <c r="X875" s="638"/>
      <c r="Y875" s="643"/>
      <c r="Z875" s="643"/>
      <c r="AA875" s="638"/>
      <c r="AB875" s="638"/>
    </row>
    <row r="876" spans="8:8" ht="16.5" customHeight="1">
      <c r="A876" s="638"/>
      <c r="B876" s="638"/>
      <c r="C876" s="638"/>
      <c r="D876" s="638"/>
      <c r="E876" s="638"/>
      <c r="F876" s="638"/>
      <c r="G876" s="638"/>
      <c r="H876" s="638"/>
      <c r="I876" s="638"/>
      <c r="J876" s="638"/>
      <c r="K876" s="638"/>
      <c r="L876" s="638"/>
      <c r="M876" s="638"/>
      <c r="N876" s="638"/>
      <c r="O876" s="638"/>
      <c r="P876" s="638"/>
      <c r="Q876" s="638"/>
      <c r="R876" s="638"/>
      <c r="S876" s="638"/>
      <c r="T876" s="638"/>
      <c r="U876" s="638"/>
      <c r="V876" s="638"/>
      <c r="W876" s="638"/>
      <c r="X876" s="638"/>
      <c r="Y876" s="643"/>
      <c r="Z876" s="643"/>
      <c r="AA876" s="638"/>
      <c r="AB876" s="638"/>
    </row>
    <row r="877" spans="8:8" ht="16.5" customHeight="1">
      <c r="A877" s="638"/>
      <c r="B877" s="638"/>
      <c r="C877" s="638"/>
      <c r="D877" s="638"/>
      <c r="E877" s="638"/>
      <c r="F877" s="638"/>
      <c r="G877" s="638"/>
      <c r="H877" s="638"/>
      <c r="I877" s="638"/>
      <c r="J877" s="638"/>
      <c r="K877" s="638"/>
      <c r="L877" s="638"/>
      <c r="M877" s="638"/>
      <c r="N877" s="638"/>
      <c r="O877" s="638"/>
      <c r="P877" s="638"/>
      <c r="Q877" s="638"/>
      <c r="R877" s="638"/>
      <c r="S877" s="638"/>
      <c r="T877" s="638"/>
      <c r="U877" s="638"/>
      <c r="V877" s="638"/>
      <c r="W877" s="638"/>
      <c r="X877" s="638"/>
      <c r="Y877" s="643"/>
      <c r="Z877" s="643"/>
      <c r="AA877" s="638"/>
      <c r="AB877" s="638"/>
    </row>
    <row r="878" spans="8:8" ht="16.5" customHeight="1">
      <c r="A878" s="638"/>
      <c r="B878" s="638"/>
      <c r="C878" s="638"/>
      <c r="D878" s="638"/>
      <c r="E878" s="638"/>
      <c r="F878" s="638"/>
      <c r="G878" s="638"/>
      <c r="H878" s="638"/>
      <c r="I878" s="638"/>
      <c r="J878" s="638"/>
      <c r="K878" s="638"/>
      <c r="L878" s="638"/>
      <c r="M878" s="638"/>
      <c r="N878" s="638"/>
      <c r="O878" s="638"/>
      <c r="P878" s="638"/>
      <c r="Q878" s="638"/>
      <c r="R878" s="638"/>
      <c r="S878" s="638"/>
      <c r="T878" s="638"/>
      <c r="U878" s="638"/>
      <c r="V878" s="638"/>
      <c r="W878" s="638"/>
      <c r="X878" s="638"/>
      <c r="Y878" s="643"/>
      <c r="Z878" s="643"/>
      <c r="AA878" s="638"/>
      <c r="AB878" s="638"/>
    </row>
    <row r="879" spans="8:8" ht="16.5" customHeight="1">
      <c r="A879" s="638"/>
      <c r="B879" s="638"/>
      <c r="C879" s="638"/>
      <c r="D879" s="638"/>
      <c r="E879" s="638"/>
      <c r="F879" s="638"/>
      <c r="G879" s="638"/>
      <c r="H879" s="638"/>
      <c r="I879" s="638"/>
      <c r="J879" s="638"/>
      <c r="K879" s="638"/>
      <c r="L879" s="638"/>
      <c r="M879" s="638"/>
      <c r="N879" s="638"/>
      <c r="O879" s="638"/>
      <c r="P879" s="638"/>
      <c r="Q879" s="638"/>
      <c r="R879" s="638"/>
      <c r="S879" s="638"/>
      <c r="T879" s="638"/>
      <c r="U879" s="638"/>
      <c r="V879" s="638"/>
      <c r="W879" s="638"/>
      <c r="X879" s="638"/>
      <c r="Y879" s="643"/>
      <c r="Z879" s="643"/>
      <c r="AA879" s="638"/>
      <c r="AB879" s="638"/>
    </row>
    <row r="880" spans="8:8" ht="16.5" customHeight="1">
      <c r="A880" s="638"/>
      <c r="B880" s="638"/>
      <c r="C880" s="638"/>
      <c r="D880" s="638"/>
      <c r="E880" s="638"/>
      <c r="F880" s="638"/>
      <c r="G880" s="638"/>
      <c r="H880" s="638"/>
      <c r="I880" s="638"/>
      <c r="J880" s="638"/>
      <c r="K880" s="638"/>
      <c r="L880" s="638"/>
      <c r="M880" s="638"/>
      <c r="N880" s="638"/>
      <c r="O880" s="638"/>
      <c r="P880" s="638"/>
      <c r="Q880" s="638"/>
      <c r="R880" s="638"/>
      <c r="S880" s="638"/>
      <c r="T880" s="638"/>
      <c r="U880" s="638"/>
      <c r="V880" s="638"/>
      <c r="W880" s="638"/>
      <c r="X880" s="638"/>
      <c r="Y880" s="643"/>
      <c r="Z880" s="643"/>
      <c r="AA880" s="638"/>
      <c r="AB880" s="638"/>
    </row>
    <row r="881" spans="8:8" ht="16.5" customHeight="1">
      <c r="A881" s="638"/>
      <c r="B881" s="638"/>
      <c r="C881" s="638"/>
      <c r="D881" s="638"/>
      <c r="E881" s="638"/>
      <c r="F881" s="638"/>
      <c r="G881" s="638"/>
      <c r="H881" s="638"/>
      <c r="I881" s="638"/>
      <c r="J881" s="638"/>
      <c r="K881" s="638"/>
      <c r="L881" s="638"/>
      <c r="M881" s="638"/>
      <c r="N881" s="638"/>
      <c r="O881" s="638"/>
      <c r="P881" s="638"/>
      <c r="Q881" s="638"/>
      <c r="R881" s="638"/>
      <c r="S881" s="638"/>
      <c r="T881" s="638"/>
      <c r="U881" s="638"/>
      <c r="V881" s="638"/>
      <c r="W881" s="638"/>
      <c r="X881" s="638"/>
      <c r="Y881" s="643"/>
      <c r="Z881" s="643"/>
      <c r="AA881" s="638"/>
      <c r="AB881" s="638"/>
    </row>
    <row r="882" spans="8:8" ht="16.5" customHeight="1">
      <c r="A882" s="638"/>
      <c r="B882" s="638"/>
      <c r="C882" s="638"/>
      <c r="D882" s="638"/>
      <c r="E882" s="638"/>
      <c r="F882" s="638"/>
      <c r="G882" s="638"/>
      <c r="H882" s="638"/>
      <c r="I882" s="638"/>
      <c r="J882" s="638"/>
      <c r="K882" s="638"/>
      <c r="L882" s="638"/>
      <c r="M882" s="638"/>
      <c r="N882" s="638"/>
      <c r="O882" s="638"/>
      <c r="P882" s="638"/>
      <c r="Q882" s="638"/>
      <c r="R882" s="638"/>
      <c r="S882" s="638"/>
      <c r="T882" s="638"/>
      <c r="U882" s="638"/>
      <c r="V882" s="638"/>
      <c r="W882" s="638"/>
      <c r="X882" s="638"/>
      <c r="Y882" s="643"/>
      <c r="Z882" s="643"/>
      <c r="AA882" s="638"/>
      <c r="AB882" s="638"/>
    </row>
    <row r="883" spans="8:8" ht="16.5" customHeight="1">
      <c r="A883" s="638"/>
      <c r="B883" s="638"/>
      <c r="C883" s="638"/>
      <c r="D883" s="638"/>
      <c r="E883" s="638"/>
      <c r="F883" s="638"/>
      <c r="G883" s="638"/>
      <c r="H883" s="638"/>
      <c r="I883" s="638"/>
      <c r="J883" s="638"/>
      <c r="K883" s="638"/>
      <c r="L883" s="638"/>
      <c r="M883" s="638"/>
      <c r="N883" s="638"/>
      <c r="O883" s="638"/>
      <c r="P883" s="638"/>
      <c r="Q883" s="638"/>
      <c r="R883" s="638"/>
      <c r="S883" s="638"/>
      <c r="T883" s="638"/>
      <c r="U883" s="638"/>
      <c r="V883" s="638"/>
      <c r="W883" s="638"/>
      <c r="X883" s="638"/>
      <c r="Y883" s="643"/>
      <c r="Z883" s="643"/>
      <c r="AA883" s="638"/>
      <c r="AB883" s="638"/>
    </row>
    <row r="884" spans="8:8" ht="16.5" customHeight="1">
      <c r="A884" s="638"/>
      <c r="B884" s="638"/>
      <c r="C884" s="638"/>
      <c r="D884" s="638"/>
      <c r="E884" s="638"/>
      <c r="F884" s="638"/>
      <c r="G884" s="638"/>
      <c r="H884" s="638"/>
      <c r="I884" s="638"/>
      <c r="J884" s="638"/>
      <c r="K884" s="638"/>
      <c r="L884" s="638"/>
      <c r="M884" s="638"/>
      <c r="N884" s="638"/>
      <c r="O884" s="638"/>
      <c r="P884" s="638"/>
      <c r="Q884" s="638"/>
      <c r="R884" s="638"/>
      <c r="S884" s="638"/>
      <c r="T884" s="638"/>
      <c r="U884" s="638"/>
      <c r="V884" s="638"/>
      <c r="W884" s="638"/>
      <c r="X884" s="638"/>
      <c r="Y884" s="643"/>
      <c r="Z884" s="643"/>
      <c r="AA884" s="638"/>
      <c r="AB884" s="638"/>
    </row>
    <row r="885" spans="8:8" ht="16.5" customHeight="1">
      <c r="A885" s="638"/>
      <c r="B885" s="638"/>
      <c r="C885" s="638"/>
      <c r="D885" s="638"/>
      <c r="E885" s="638"/>
      <c r="F885" s="638"/>
      <c r="G885" s="638"/>
      <c r="H885" s="638"/>
      <c r="I885" s="638"/>
      <c r="J885" s="638"/>
      <c r="K885" s="638"/>
      <c r="L885" s="638"/>
      <c r="M885" s="638"/>
      <c r="N885" s="638"/>
      <c r="O885" s="638"/>
      <c r="P885" s="638"/>
      <c r="Q885" s="638"/>
      <c r="R885" s="638"/>
      <c r="S885" s="638"/>
      <c r="T885" s="638"/>
      <c r="U885" s="638"/>
      <c r="V885" s="638"/>
      <c r="W885" s="638"/>
      <c r="X885" s="638"/>
      <c r="Y885" s="643"/>
      <c r="Z885" s="643"/>
      <c r="AA885" s="638"/>
      <c r="AB885" s="638"/>
    </row>
    <row r="886" spans="8:8" ht="16.5" customHeight="1">
      <c r="A886" s="638"/>
      <c r="B886" s="638"/>
      <c r="C886" s="638"/>
      <c r="D886" s="638"/>
      <c r="E886" s="638"/>
      <c r="F886" s="638"/>
      <c r="G886" s="638"/>
      <c r="H886" s="638"/>
      <c r="I886" s="638"/>
      <c r="J886" s="638"/>
      <c r="K886" s="638"/>
      <c r="L886" s="638"/>
      <c r="M886" s="638"/>
      <c r="N886" s="638"/>
      <c r="O886" s="638"/>
      <c r="P886" s="638"/>
      <c r="Q886" s="638"/>
      <c r="R886" s="638"/>
      <c r="S886" s="638"/>
      <c r="T886" s="638"/>
      <c r="U886" s="638"/>
      <c r="V886" s="638"/>
      <c r="W886" s="638"/>
      <c r="X886" s="638"/>
      <c r="Y886" s="643"/>
      <c r="Z886" s="643"/>
      <c r="AA886" s="638"/>
      <c r="AB886" s="638"/>
    </row>
    <row r="887" spans="8:8" ht="16.5" customHeight="1">
      <c r="A887" s="638"/>
      <c r="B887" s="638"/>
      <c r="C887" s="638"/>
      <c r="D887" s="638"/>
      <c r="E887" s="638"/>
      <c r="F887" s="638"/>
      <c r="G887" s="638"/>
      <c r="H887" s="638"/>
      <c r="I887" s="638"/>
      <c r="J887" s="638"/>
      <c r="K887" s="638"/>
      <c r="L887" s="638"/>
      <c r="M887" s="638"/>
      <c r="N887" s="638"/>
      <c r="O887" s="638"/>
      <c r="P887" s="638"/>
      <c r="Q887" s="638"/>
      <c r="R887" s="638"/>
      <c r="S887" s="638"/>
      <c r="T887" s="638"/>
      <c r="U887" s="638"/>
      <c r="V887" s="638"/>
      <c r="W887" s="638"/>
      <c r="X887" s="638"/>
      <c r="Y887" s="643"/>
      <c r="Z887" s="643"/>
      <c r="AA887" s="638"/>
      <c r="AB887" s="638"/>
    </row>
    <row r="888" spans="8:8" ht="16.5" customHeight="1">
      <c r="A888" s="638"/>
      <c r="B888" s="638"/>
      <c r="C888" s="638"/>
      <c r="D888" s="638"/>
      <c r="E888" s="638"/>
      <c r="F888" s="638"/>
      <c r="G888" s="638"/>
      <c r="H888" s="638"/>
      <c r="I888" s="638"/>
      <c r="J888" s="638"/>
      <c r="K888" s="638"/>
      <c r="L888" s="638"/>
      <c r="M888" s="638"/>
      <c r="N888" s="638"/>
      <c r="O888" s="638"/>
      <c r="P888" s="638"/>
      <c r="Q888" s="638"/>
      <c r="R888" s="638"/>
      <c r="S888" s="638"/>
      <c r="T888" s="638"/>
      <c r="U888" s="638"/>
      <c r="V888" s="638"/>
      <c r="W888" s="638"/>
      <c r="X888" s="638"/>
      <c r="Y888" s="643"/>
      <c r="Z888" s="643"/>
      <c r="AA888" s="638"/>
      <c r="AB888" s="638"/>
    </row>
    <row r="889" spans="8:8" ht="16.5" customHeight="1">
      <c r="A889" s="638"/>
      <c r="B889" s="638"/>
      <c r="C889" s="638"/>
      <c r="D889" s="638"/>
      <c r="E889" s="638"/>
      <c r="F889" s="638"/>
      <c r="G889" s="638"/>
      <c r="H889" s="638"/>
      <c r="I889" s="638"/>
      <c r="J889" s="638"/>
      <c r="K889" s="638"/>
      <c r="L889" s="638"/>
      <c r="M889" s="638"/>
      <c r="N889" s="638"/>
      <c r="O889" s="638"/>
      <c r="P889" s="638"/>
      <c r="Q889" s="638"/>
      <c r="R889" s="638"/>
      <c r="S889" s="638"/>
      <c r="T889" s="638"/>
      <c r="U889" s="638"/>
      <c r="V889" s="638"/>
      <c r="W889" s="638"/>
      <c r="X889" s="638"/>
      <c r="Y889" s="643"/>
      <c r="Z889" s="643"/>
      <c r="AA889" s="638"/>
      <c r="AB889" s="638"/>
    </row>
    <row r="890" spans="8:8" ht="16.5" customHeight="1">
      <c r="A890" s="638"/>
      <c r="B890" s="638"/>
      <c r="C890" s="638"/>
      <c r="D890" s="638"/>
      <c r="E890" s="638"/>
      <c r="F890" s="638"/>
      <c r="G890" s="638"/>
      <c r="H890" s="638"/>
      <c r="I890" s="638"/>
      <c r="J890" s="638"/>
      <c r="K890" s="638"/>
      <c r="L890" s="638"/>
      <c r="M890" s="638"/>
      <c r="N890" s="638"/>
      <c r="O890" s="638"/>
      <c r="P890" s="638"/>
      <c r="Q890" s="638"/>
      <c r="R890" s="638"/>
      <c r="S890" s="638"/>
      <c r="T890" s="638"/>
      <c r="U890" s="638"/>
      <c r="V890" s="638"/>
      <c r="W890" s="638"/>
      <c r="X890" s="638"/>
      <c r="Y890" s="643"/>
      <c r="Z890" s="643"/>
      <c r="AA890" s="638"/>
      <c r="AB890" s="638"/>
    </row>
    <row r="891" spans="8:8" ht="16.5" customHeight="1">
      <c r="A891" s="638"/>
      <c r="B891" s="638"/>
      <c r="C891" s="638"/>
      <c r="D891" s="638"/>
      <c r="E891" s="638"/>
      <c r="F891" s="638"/>
      <c r="G891" s="638"/>
      <c r="H891" s="638"/>
      <c r="I891" s="638"/>
      <c r="J891" s="638"/>
      <c r="K891" s="638"/>
      <c r="L891" s="638"/>
      <c r="M891" s="638"/>
      <c r="N891" s="638"/>
      <c r="O891" s="638"/>
      <c r="P891" s="638"/>
      <c r="Q891" s="638"/>
      <c r="R891" s="638"/>
      <c r="S891" s="638"/>
      <c r="T891" s="638"/>
      <c r="U891" s="638"/>
      <c r="V891" s="638"/>
      <c r="W891" s="638"/>
      <c r="X891" s="638"/>
      <c r="Y891" s="643"/>
      <c r="Z891" s="643"/>
      <c r="AA891" s="638"/>
      <c r="AB891" s="638"/>
    </row>
    <row r="892" spans="8:8" ht="16.5" customHeight="1">
      <c r="A892" s="638"/>
      <c r="B892" s="638"/>
      <c r="C892" s="638"/>
      <c r="D892" s="638"/>
      <c r="E892" s="638"/>
      <c r="F892" s="638"/>
      <c r="G892" s="638"/>
      <c r="H892" s="638"/>
      <c r="I892" s="638"/>
      <c r="J892" s="638"/>
      <c r="K892" s="638"/>
      <c r="L892" s="638"/>
      <c r="M892" s="638"/>
      <c r="N892" s="638"/>
      <c r="O892" s="638"/>
      <c r="P892" s="638"/>
      <c r="Q892" s="638"/>
      <c r="R892" s="638"/>
      <c r="S892" s="638"/>
      <c r="T892" s="638"/>
      <c r="U892" s="638"/>
      <c r="V892" s="638"/>
      <c r="W892" s="638"/>
      <c r="X892" s="638"/>
      <c r="Y892" s="643"/>
      <c r="Z892" s="643"/>
      <c r="AA892" s="638"/>
      <c r="AB892" s="638"/>
    </row>
    <row r="893" spans="8:8" ht="16.5" customHeight="1">
      <c r="A893" s="638"/>
      <c r="B893" s="638"/>
      <c r="C893" s="638"/>
      <c r="D893" s="638"/>
      <c r="E893" s="638"/>
      <c r="F893" s="638"/>
      <c r="G893" s="638"/>
      <c r="H893" s="638"/>
      <c r="I893" s="638"/>
      <c r="J893" s="638"/>
      <c r="K893" s="638"/>
      <c r="L893" s="638"/>
      <c r="M893" s="638"/>
      <c r="N893" s="638"/>
      <c r="O893" s="638"/>
      <c r="P893" s="638"/>
      <c r="Q893" s="638"/>
      <c r="R893" s="638"/>
      <c r="S893" s="638"/>
      <c r="T893" s="638"/>
      <c r="U893" s="638"/>
      <c r="V893" s="638"/>
      <c r="W893" s="638"/>
      <c r="X893" s="638"/>
      <c r="Y893" s="643"/>
      <c r="Z893" s="643"/>
      <c r="AA893" s="638"/>
      <c r="AB893" s="638"/>
    </row>
    <row r="894" spans="8:8" ht="16.5" customHeight="1">
      <c r="A894" s="638"/>
      <c r="B894" s="638"/>
      <c r="C894" s="638"/>
      <c r="D894" s="638"/>
      <c r="E894" s="638"/>
      <c r="F894" s="638"/>
      <c r="G894" s="638"/>
      <c r="H894" s="638"/>
      <c r="I894" s="638"/>
      <c r="J894" s="638"/>
      <c r="K894" s="638"/>
      <c r="L894" s="638"/>
      <c r="M894" s="638"/>
      <c r="N894" s="638"/>
      <c r="O894" s="638"/>
      <c r="P894" s="638"/>
      <c r="Q894" s="638"/>
      <c r="R894" s="638"/>
      <c r="S894" s="638"/>
      <c r="T894" s="638"/>
      <c r="U894" s="638"/>
      <c r="V894" s="638"/>
      <c r="W894" s="638"/>
      <c r="X894" s="638"/>
      <c r="Y894" s="643"/>
      <c r="Z894" s="643"/>
      <c r="AA894" s="638"/>
      <c r="AB894" s="638"/>
    </row>
    <row r="895" spans="8:8" ht="16.5" customHeight="1">
      <c r="A895" s="638"/>
      <c r="B895" s="638"/>
      <c r="C895" s="638"/>
      <c r="D895" s="638"/>
      <c r="E895" s="638"/>
      <c r="F895" s="638"/>
      <c r="G895" s="638"/>
      <c r="H895" s="638"/>
      <c r="I895" s="638"/>
      <c r="J895" s="638"/>
      <c r="K895" s="638"/>
      <c r="L895" s="638"/>
      <c r="M895" s="638"/>
      <c r="N895" s="638"/>
      <c r="O895" s="638"/>
      <c r="P895" s="638"/>
      <c r="Q895" s="638"/>
      <c r="R895" s="638"/>
      <c r="S895" s="638"/>
      <c r="T895" s="638"/>
      <c r="U895" s="638"/>
      <c r="V895" s="638"/>
      <c r="W895" s="638"/>
      <c r="X895" s="638"/>
      <c r="Y895" s="643"/>
      <c r="Z895" s="643"/>
      <c r="AA895" s="638"/>
      <c r="AB895" s="638"/>
    </row>
    <row r="896" spans="8:8" ht="16.5" customHeight="1">
      <c r="A896" s="638"/>
      <c r="B896" s="638"/>
      <c r="C896" s="638"/>
      <c r="D896" s="638"/>
      <c r="E896" s="638"/>
      <c r="F896" s="638"/>
      <c r="G896" s="638"/>
      <c r="H896" s="638"/>
      <c r="I896" s="638"/>
      <c r="J896" s="638"/>
      <c r="K896" s="638"/>
      <c r="L896" s="638"/>
      <c r="M896" s="638"/>
      <c r="N896" s="638"/>
      <c r="O896" s="638"/>
      <c r="P896" s="638"/>
      <c r="Q896" s="638"/>
      <c r="R896" s="638"/>
      <c r="S896" s="638"/>
      <c r="T896" s="638"/>
      <c r="U896" s="638"/>
      <c r="V896" s="638"/>
      <c r="W896" s="638"/>
      <c r="X896" s="638"/>
      <c r="Y896" s="643"/>
      <c r="Z896" s="643"/>
      <c r="AA896" s="638"/>
      <c r="AB896" s="638"/>
    </row>
    <row r="897" spans="8:8" ht="16.5" customHeight="1">
      <c r="A897" s="638"/>
      <c r="B897" s="638"/>
      <c r="C897" s="638"/>
      <c r="D897" s="638"/>
      <c r="E897" s="638"/>
      <c r="F897" s="638"/>
      <c r="G897" s="638"/>
      <c r="H897" s="638"/>
      <c r="I897" s="638"/>
      <c r="J897" s="638"/>
      <c r="K897" s="638"/>
      <c r="L897" s="638"/>
      <c r="M897" s="638"/>
      <c r="N897" s="638"/>
      <c r="O897" s="638"/>
      <c r="P897" s="638"/>
      <c r="Q897" s="638"/>
      <c r="R897" s="638"/>
      <c r="S897" s="638"/>
      <c r="T897" s="638"/>
      <c r="U897" s="638"/>
      <c r="V897" s="638"/>
      <c r="W897" s="638"/>
      <c r="X897" s="638"/>
      <c r="Y897" s="643"/>
      <c r="Z897" s="643"/>
      <c r="AA897" s="638"/>
      <c r="AB897" s="638"/>
    </row>
    <row r="898" spans="8:8" ht="16.5" customHeight="1">
      <c r="A898" s="638"/>
      <c r="B898" s="638"/>
      <c r="C898" s="638"/>
      <c r="D898" s="638"/>
      <c r="E898" s="638"/>
      <c r="F898" s="638"/>
      <c r="G898" s="638"/>
      <c r="H898" s="638"/>
      <c r="I898" s="638"/>
      <c r="J898" s="638"/>
      <c r="K898" s="638"/>
      <c r="L898" s="638"/>
      <c r="M898" s="638"/>
      <c r="N898" s="638"/>
      <c r="O898" s="638"/>
      <c r="P898" s="638"/>
      <c r="Q898" s="638"/>
      <c r="R898" s="638"/>
      <c r="S898" s="638"/>
      <c r="T898" s="638"/>
      <c r="U898" s="638"/>
      <c r="V898" s="638"/>
      <c r="W898" s="638"/>
      <c r="X898" s="638"/>
      <c r="Y898" s="643"/>
      <c r="Z898" s="643"/>
      <c r="AA898" s="638"/>
      <c r="AB898" s="638"/>
    </row>
    <row r="899" spans="8:8" ht="16.5" customHeight="1">
      <c r="A899" s="638"/>
      <c r="B899" s="638"/>
      <c r="C899" s="638"/>
      <c r="D899" s="638"/>
      <c r="E899" s="638"/>
      <c r="F899" s="638"/>
      <c r="G899" s="638"/>
      <c r="H899" s="638"/>
      <c r="I899" s="638"/>
      <c r="J899" s="638"/>
      <c r="K899" s="638"/>
      <c r="L899" s="638"/>
      <c r="M899" s="638"/>
      <c r="N899" s="638"/>
      <c r="O899" s="638"/>
      <c r="P899" s="638"/>
      <c r="Q899" s="638"/>
      <c r="R899" s="638"/>
      <c r="S899" s="638"/>
      <c r="T899" s="638"/>
      <c r="U899" s="638"/>
      <c r="V899" s="638"/>
      <c r="W899" s="638"/>
      <c r="X899" s="638"/>
      <c r="Y899" s="643"/>
      <c r="Z899" s="643"/>
      <c r="AA899" s="638"/>
      <c r="AB899" s="638"/>
    </row>
    <row r="900" spans="8:8" ht="16.5" customHeight="1">
      <c r="A900" s="638"/>
      <c r="B900" s="638"/>
      <c r="C900" s="638"/>
      <c r="D900" s="638"/>
      <c r="E900" s="638"/>
      <c r="F900" s="638"/>
      <c r="G900" s="638"/>
      <c r="H900" s="638"/>
      <c r="I900" s="638"/>
      <c r="J900" s="638"/>
      <c r="K900" s="638"/>
      <c r="L900" s="638"/>
      <c r="M900" s="638"/>
      <c r="N900" s="638"/>
      <c r="O900" s="638"/>
      <c r="P900" s="638"/>
      <c r="Q900" s="638"/>
      <c r="R900" s="638"/>
      <c r="S900" s="638"/>
      <c r="T900" s="638"/>
      <c r="U900" s="638"/>
      <c r="V900" s="638"/>
      <c r="W900" s="638"/>
      <c r="X900" s="638"/>
      <c r="Y900" s="643"/>
      <c r="Z900" s="643"/>
      <c r="AA900" s="638"/>
      <c r="AB900" s="638"/>
    </row>
    <row r="901" spans="8:8" ht="16.5" customHeight="1">
      <c r="A901" s="638"/>
      <c r="B901" s="638"/>
      <c r="C901" s="638"/>
      <c r="D901" s="638"/>
      <c r="E901" s="638"/>
      <c r="F901" s="638"/>
      <c r="G901" s="638"/>
      <c r="H901" s="638"/>
      <c r="I901" s="638"/>
      <c r="J901" s="638"/>
      <c r="K901" s="638"/>
      <c r="L901" s="638"/>
      <c r="M901" s="638"/>
      <c r="N901" s="638"/>
      <c r="O901" s="638"/>
      <c r="P901" s="638"/>
      <c r="Q901" s="638"/>
      <c r="R901" s="638"/>
      <c r="S901" s="638"/>
      <c r="T901" s="638"/>
      <c r="U901" s="638"/>
      <c r="V901" s="638"/>
      <c r="W901" s="638"/>
      <c r="X901" s="638"/>
      <c r="Y901" s="643"/>
      <c r="Z901" s="643"/>
      <c r="AA901" s="638"/>
      <c r="AB901" s="638"/>
    </row>
    <row r="902" spans="8:8" ht="16.5" customHeight="1">
      <c r="A902" s="638"/>
      <c r="B902" s="638"/>
      <c r="C902" s="638"/>
      <c r="D902" s="638"/>
      <c r="E902" s="638"/>
      <c r="F902" s="638"/>
      <c r="G902" s="638"/>
      <c r="H902" s="638"/>
      <c r="I902" s="638"/>
      <c r="J902" s="638"/>
      <c r="K902" s="638"/>
      <c r="L902" s="638"/>
      <c r="M902" s="638"/>
      <c r="N902" s="638"/>
      <c r="O902" s="638"/>
      <c r="P902" s="638"/>
      <c r="Q902" s="638"/>
      <c r="R902" s="638"/>
      <c r="S902" s="638"/>
      <c r="T902" s="638"/>
      <c r="U902" s="638"/>
      <c r="V902" s="638"/>
      <c r="W902" s="638"/>
      <c r="X902" s="638"/>
      <c r="Y902" s="643"/>
      <c r="Z902" s="643"/>
      <c r="AA902" s="638"/>
      <c r="AB902" s="638"/>
    </row>
    <row r="903" spans="8:8" ht="16.5" customHeight="1">
      <c r="A903" s="638"/>
      <c r="B903" s="638"/>
      <c r="C903" s="638"/>
      <c r="D903" s="638"/>
      <c r="E903" s="638"/>
      <c r="F903" s="638"/>
      <c r="G903" s="638"/>
      <c r="H903" s="638"/>
      <c r="I903" s="638"/>
      <c r="J903" s="638"/>
      <c r="K903" s="638"/>
      <c r="L903" s="638"/>
      <c r="M903" s="638"/>
      <c r="N903" s="638"/>
      <c r="O903" s="638"/>
      <c r="P903" s="638"/>
      <c r="Q903" s="638"/>
      <c r="R903" s="638"/>
      <c r="S903" s="638"/>
      <c r="T903" s="638"/>
      <c r="U903" s="638"/>
      <c r="V903" s="638"/>
      <c r="W903" s="638"/>
      <c r="X903" s="638"/>
      <c r="Y903" s="643"/>
      <c r="Z903" s="643"/>
      <c r="AA903" s="638"/>
      <c r="AB903" s="638"/>
    </row>
    <row r="904" spans="8:8" ht="16.5" customHeight="1">
      <c r="A904" s="638"/>
      <c r="B904" s="638"/>
      <c r="C904" s="638"/>
      <c r="D904" s="638"/>
      <c r="E904" s="638"/>
      <c r="F904" s="638"/>
      <c r="G904" s="638"/>
      <c r="H904" s="638"/>
      <c r="I904" s="638"/>
      <c r="J904" s="638"/>
      <c r="K904" s="638"/>
      <c r="L904" s="638"/>
      <c r="M904" s="638"/>
      <c r="N904" s="638"/>
      <c r="O904" s="638"/>
      <c r="P904" s="638"/>
      <c r="Q904" s="638"/>
      <c r="R904" s="638"/>
      <c r="S904" s="638"/>
      <c r="T904" s="638"/>
      <c r="U904" s="638"/>
      <c r="V904" s="638"/>
      <c r="W904" s="638"/>
      <c r="X904" s="638"/>
      <c r="Y904" s="643"/>
      <c r="Z904" s="643"/>
      <c r="AA904" s="638"/>
      <c r="AB904" s="638"/>
    </row>
    <row r="905" spans="8:8" ht="16.5" customHeight="1">
      <c r="A905" s="638"/>
      <c r="B905" s="638"/>
      <c r="C905" s="638"/>
      <c r="D905" s="638"/>
      <c r="E905" s="638"/>
      <c r="F905" s="638"/>
      <c r="G905" s="638"/>
      <c r="H905" s="638"/>
      <c r="I905" s="638"/>
      <c r="J905" s="638"/>
      <c r="K905" s="638"/>
      <c r="L905" s="638"/>
      <c r="M905" s="638"/>
      <c r="N905" s="638"/>
      <c r="O905" s="638"/>
      <c r="P905" s="638"/>
      <c r="Q905" s="638"/>
      <c r="R905" s="638"/>
      <c r="S905" s="638"/>
      <c r="T905" s="638"/>
      <c r="U905" s="638"/>
      <c r="V905" s="638"/>
      <c r="W905" s="638"/>
      <c r="X905" s="638"/>
      <c r="Y905" s="643"/>
      <c r="Z905" s="643"/>
      <c r="AA905" s="638"/>
      <c r="AB905" s="638"/>
    </row>
    <row r="906" spans="8:8" ht="16.5" customHeight="1">
      <c r="A906" s="638"/>
      <c r="B906" s="638"/>
      <c r="C906" s="638"/>
      <c r="D906" s="638"/>
      <c r="E906" s="638"/>
      <c r="F906" s="638"/>
      <c r="G906" s="638"/>
      <c r="H906" s="638"/>
      <c r="I906" s="638"/>
      <c r="J906" s="638"/>
      <c r="K906" s="638"/>
      <c r="L906" s="638"/>
      <c r="M906" s="638"/>
      <c r="N906" s="638"/>
      <c r="O906" s="638"/>
      <c r="P906" s="638"/>
      <c r="Q906" s="638"/>
      <c r="R906" s="638"/>
      <c r="S906" s="638"/>
      <c r="T906" s="638"/>
      <c r="U906" s="638"/>
      <c r="V906" s="638"/>
      <c r="W906" s="638"/>
      <c r="X906" s="638"/>
      <c r="Y906" s="643"/>
      <c r="Z906" s="643"/>
      <c r="AA906" s="638"/>
      <c r="AB906" s="638"/>
    </row>
    <row r="907" spans="8:8" ht="16.5" customHeight="1">
      <c r="A907" s="638"/>
      <c r="B907" s="638"/>
      <c r="C907" s="638"/>
      <c r="D907" s="638"/>
      <c r="E907" s="638"/>
      <c r="F907" s="638"/>
      <c r="G907" s="638"/>
      <c r="H907" s="638"/>
      <c r="I907" s="638"/>
      <c r="J907" s="638"/>
      <c r="K907" s="638"/>
      <c r="L907" s="638"/>
      <c r="M907" s="638"/>
      <c r="N907" s="638"/>
      <c r="O907" s="638"/>
      <c r="P907" s="638"/>
      <c r="Q907" s="638"/>
      <c r="R907" s="638"/>
      <c r="S907" s="638"/>
      <c r="T907" s="638"/>
      <c r="U907" s="638"/>
      <c r="V907" s="638"/>
      <c r="W907" s="638"/>
      <c r="X907" s="638"/>
      <c r="Y907" s="643"/>
      <c r="Z907" s="643"/>
      <c r="AA907" s="638"/>
      <c r="AB907" s="638"/>
    </row>
    <row r="908" spans="8:8" ht="16.5" customHeight="1">
      <c r="A908" s="638"/>
      <c r="B908" s="638"/>
      <c r="C908" s="638"/>
      <c r="D908" s="638"/>
      <c r="E908" s="638"/>
      <c r="F908" s="638"/>
      <c r="G908" s="638"/>
      <c r="H908" s="638"/>
      <c r="I908" s="638"/>
      <c r="J908" s="638"/>
      <c r="K908" s="638"/>
      <c r="L908" s="638"/>
      <c r="M908" s="638"/>
      <c r="N908" s="638"/>
      <c r="O908" s="638"/>
      <c r="P908" s="638"/>
      <c r="Q908" s="638"/>
      <c r="R908" s="638"/>
      <c r="S908" s="638"/>
      <c r="T908" s="638"/>
      <c r="U908" s="638"/>
      <c r="V908" s="638"/>
      <c r="W908" s="638"/>
      <c r="X908" s="638"/>
      <c r="Y908" s="643"/>
      <c r="Z908" s="643"/>
      <c r="AA908" s="638"/>
      <c r="AB908" s="638"/>
    </row>
    <row r="909" spans="8:8" ht="16.5" customHeight="1">
      <c r="A909" s="638"/>
      <c r="B909" s="638"/>
      <c r="C909" s="638"/>
      <c r="D909" s="638"/>
      <c r="E909" s="638"/>
      <c r="F909" s="638"/>
      <c r="G909" s="638"/>
      <c r="H909" s="638"/>
      <c r="I909" s="638"/>
      <c r="J909" s="638"/>
      <c r="K909" s="638"/>
      <c r="L909" s="638"/>
      <c r="M909" s="638"/>
      <c r="N909" s="638"/>
      <c r="O909" s="638"/>
      <c r="P909" s="638"/>
      <c r="Q909" s="638"/>
      <c r="R909" s="638"/>
      <c r="S909" s="638"/>
      <c r="T909" s="638"/>
      <c r="U909" s="638"/>
      <c r="V909" s="638"/>
      <c r="W909" s="638"/>
      <c r="X909" s="638"/>
      <c r="Y909" s="643"/>
      <c r="Z909" s="643"/>
      <c r="AA909" s="638"/>
      <c r="AB909" s="638"/>
    </row>
    <row r="910" spans="8:8" ht="16.5" customHeight="1">
      <c r="A910" s="638"/>
      <c r="B910" s="638"/>
      <c r="C910" s="638"/>
      <c r="D910" s="638"/>
      <c r="E910" s="638"/>
      <c r="F910" s="638"/>
      <c r="G910" s="638"/>
      <c r="H910" s="638"/>
      <c r="I910" s="638"/>
      <c r="J910" s="638"/>
      <c r="K910" s="638"/>
      <c r="L910" s="638"/>
      <c r="M910" s="638"/>
      <c r="N910" s="638"/>
      <c r="O910" s="638"/>
      <c r="P910" s="638"/>
      <c r="Q910" s="638"/>
      <c r="R910" s="638"/>
      <c r="S910" s="638"/>
      <c r="T910" s="638"/>
      <c r="U910" s="638"/>
      <c r="V910" s="638"/>
      <c r="W910" s="638"/>
      <c r="X910" s="638"/>
      <c r="Y910" s="643"/>
      <c r="Z910" s="643"/>
      <c r="AA910" s="638"/>
      <c r="AB910" s="638"/>
    </row>
    <row r="911" spans="8:8" ht="16.5" customHeight="1">
      <c r="A911" s="638"/>
      <c r="B911" s="638"/>
      <c r="C911" s="638"/>
      <c r="D911" s="638"/>
      <c r="E911" s="638"/>
      <c r="F911" s="638"/>
      <c r="G911" s="638"/>
      <c r="H911" s="638"/>
      <c r="I911" s="638"/>
      <c r="J911" s="638"/>
      <c r="K911" s="638"/>
      <c r="L911" s="638"/>
      <c r="M911" s="638"/>
      <c r="N911" s="638"/>
      <c r="O911" s="638"/>
      <c r="P911" s="638"/>
      <c r="Q911" s="638"/>
      <c r="R911" s="638"/>
      <c r="S911" s="638"/>
      <c r="T911" s="638"/>
      <c r="U911" s="638"/>
      <c r="V911" s="638"/>
      <c r="W911" s="638"/>
      <c r="X911" s="638"/>
      <c r="Y911" s="643"/>
      <c r="Z911" s="643"/>
      <c r="AA911" s="638"/>
      <c r="AB911" s="638"/>
    </row>
    <row r="912" spans="8:8" ht="16.5" customHeight="1">
      <c r="A912" s="638"/>
      <c r="B912" s="638"/>
      <c r="C912" s="638"/>
      <c r="D912" s="638"/>
      <c r="E912" s="638"/>
      <c r="F912" s="638"/>
      <c r="G912" s="638"/>
      <c r="H912" s="638"/>
      <c r="I912" s="638"/>
      <c r="J912" s="638"/>
      <c r="K912" s="638"/>
      <c r="L912" s="638"/>
      <c r="M912" s="638"/>
      <c r="N912" s="638"/>
      <c r="O912" s="638"/>
      <c r="P912" s="638"/>
      <c r="Q912" s="638"/>
      <c r="R912" s="638"/>
      <c r="S912" s="638"/>
      <c r="T912" s="638"/>
      <c r="U912" s="638"/>
      <c r="V912" s="638"/>
      <c r="W912" s="638"/>
      <c r="X912" s="638"/>
      <c r="Y912" s="643"/>
      <c r="Z912" s="643"/>
      <c r="AA912" s="638"/>
      <c r="AB912" s="638"/>
    </row>
    <row r="913" spans="8:8" ht="16.5" customHeight="1">
      <c r="A913" s="638"/>
      <c r="B913" s="638"/>
      <c r="C913" s="638"/>
      <c r="D913" s="638"/>
      <c r="E913" s="638"/>
      <c r="F913" s="638"/>
      <c r="G913" s="638"/>
      <c r="H913" s="638"/>
      <c r="I913" s="638"/>
      <c r="J913" s="638"/>
      <c r="K913" s="638"/>
      <c r="L913" s="638"/>
      <c r="M913" s="638"/>
      <c r="N913" s="638"/>
      <c r="O913" s="638"/>
      <c r="P913" s="638"/>
      <c r="Q913" s="638"/>
      <c r="R913" s="638"/>
      <c r="S913" s="638"/>
      <c r="T913" s="638"/>
      <c r="U913" s="638"/>
      <c r="V913" s="638"/>
      <c r="W913" s="638"/>
      <c r="X913" s="638"/>
      <c r="Y913" s="643"/>
      <c r="Z913" s="643"/>
      <c r="AA913" s="638"/>
      <c r="AB913" s="638"/>
    </row>
    <row r="914" spans="8:8" ht="16.5" customHeight="1">
      <c r="A914" s="638"/>
      <c r="B914" s="638"/>
      <c r="C914" s="638"/>
      <c r="D914" s="638"/>
      <c r="E914" s="638"/>
      <c r="F914" s="638"/>
      <c r="G914" s="638"/>
      <c r="H914" s="638"/>
      <c r="I914" s="638"/>
      <c r="J914" s="638"/>
      <c r="K914" s="638"/>
      <c r="L914" s="638"/>
      <c r="M914" s="638"/>
      <c r="N914" s="638"/>
      <c r="O914" s="638"/>
      <c r="P914" s="638"/>
      <c r="Q914" s="638"/>
      <c r="R914" s="638"/>
      <c r="S914" s="638"/>
      <c r="T914" s="638"/>
      <c r="U914" s="638"/>
      <c r="V914" s="638"/>
      <c r="W914" s="638"/>
      <c r="X914" s="638"/>
      <c r="Y914" s="643"/>
      <c r="Z914" s="643"/>
      <c r="AA914" s="638"/>
      <c r="AB914" s="638"/>
    </row>
    <row r="915" spans="8:8" ht="16.5" customHeight="1">
      <c r="A915" s="638"/>
      <c r="B915" s="638"/>
      <c r="C915" s="638"/>
      <c r="D915" s="638"/>
      <c r="E915" s="638"/>
      <c r="F915" s="638"/>
      <c r="G915" s="638"/>
      <c r="H915" s="638"/>
      <c r="I915" s="638"/>
      <c r="J915" s="638"/>
      <c r="K915" s="638"/>
      <c r="L915" s="638"/>
      <c r="M915" s="638"/>
      <c r="N915" s="638"/>
      <c r="O915" s="638"/>
      <c r="P915" s="638"/>
      <c r="Q915" s="638"/>
      <c r="R915" s="638"/>
      <c r="S915" s="638"/>
      <c r="T915" s="638"/>
      <c r="U915" s="638"/>
      <c r="V915" s="638"/>
      <c r="W915" s="638"/>
      <c r="X915" s="638"/>
      <c r="Y915" s="643"/>
      <c r="Z915" s="643"/>
      <c r="AA915" s="638"/>
      <c r="AB915" s="638"/>
    </row>
    <row r="916" spans="8:8" ht="16.5" customHeight="1">
      <c r="A916" s="638"/>
      <c r="B916" s="638"/>
      <c r="C916" s="638"/>
      <c r="D916" s="638"/>
      <c r="E916" s="638"/>
      <c r="F916" s="638"/>
      <c r="G916" s="638"/>
      <c r="H916" s="638"/>
      <c r="I916" s="638"/>
      <c r="J916" s="638"/>
      <c r="K916" s="638"/>
      <c r="L916" s="638"/>
      <c r="M916" s="638"/>
      <c r="N916" s="638"/>
      <c r="O916" s="638"/>
      <c r="P916" s="638"/>
      <c r="Q916" s="638"/>
      <c r="R916" s="638"/>
      <c r="S916" s="638"/>
      <c r="T916" s="638"/>
      <c r="U916" s="638"/>
      <c r="V916" s="638"/>
      <c r="W916" s="638"/>
      <c r="X916" s="638"/>
      <c r="Y916" s="643"/>
      <c r="Z916" s="643"/>
      <c r="AA916" s="638"/>
      <c r="AB916" s="638"/>
    </row>
    <row r="917" spans="8:8" ht="16.5" customHeight="1">
      <c r="A917" s="638"/>
      <c r="B917" s="638"/>
      <c r="C917" s="638"/>
      <c r="D917" s="638"/>
      <c r="E917" s="638"/>
      <c r="F917" s="638"/>
      <c r="G917" s="638"/>
      <c r="H917" s="638"/>
      <c r="I917" s="638"/>
      <c r="J917" s="638"/>
      <c r="K917" s="638"/>
      <c r="L917" s="638"/>
      <c r="M917" s="638"/>
      <c r="N917" s="638"/>
      <c r="O917" s="638"/>
      <c r="P917" s="638"/>
      <c r="Q917" s="638"/>
      <c r="R917" s="638"/>
      <c r="S917" s="638"/>
      <c r="T917" s="638"/>
      <c r="U917" s="638"/>
      <c r="V917" s="638"/>
      <c r="W917" s="638"/>
      <c r="X917" s="638"/>
      <c r="Y917" s="643"/>
      <c r="Z917" s="643"/>
      <c r="AA917" s="638"/>
      <c r="AB917" s="638"/>
    </row>
    <row r="918" spans="8:8" ht="16.5" customHeight="1">
      <c r="A918" s="638"/>
      <c r="B918" s="638"/>
      <c r="C918" s="638"/>
      <c r="D918" s="638"/>
      <c r="E918" s="638"/>
      <c r="F918" s="638"/>
      <c r="G918" s="638"/>
      <c r="H918" s="638"/>
      <c r="I918" s="638"/>
      <c r="J918" s="638"/>
      <c r="K918" s="638"/>
      <c r="L918" s="638"/>
      <c r="M918" s="638"/>
      <c r="N918" s="638"/>
      <c r="O918" s="638"/>
      <c r="P918" s="638"/>
      <c r="Q918" s="638"/>
      <c r="R918" s="638"/>
      <c r="S918" s="638"/>
      <c r="T918" s="638"/>
      <c r="U918" s="638"/>
      <c r="V918" s="638"/>
      <c r="W918" s="638"/>
      <c r="X918" s="638"/>
      <c r="Y918" s="643"/>
      <c r="Z918" s="643"/>
      <c r="AA918" s="638"/>
      <c r="AB918" s="638"/>
    </row>
    <row r="919" spans="8:8" ht="16.5" customHeight="1">
      <c r="A919" s="638"/>
      <c r="B919" s="638"/>
      <c r="C919" s="638"/>
      <c r="D919" s="638"/>
      <c r="E919" s="638"/>
      <c r="F919" s="638"/>
      <c r="G919" s="638"/>
      <c r="H919" s="638"/>
      <c r="I919" s="638"/>
      <c r="J919" s="638"/>
      <c r="K919" s="638"/>
      <c r="L919" s="638"/>
      <c r="M919" s="638"/>
      <c r="N919" s="638"/>
      <c r="O919" s="638"/>
      <c r="P919" s="638"/>
      <c r="Q919" s="638"/>
      <c r="R919" s="638"/>
      <c r="S919" s="638"/>
      <c r="T919" s="638"/>
      <c r="U919" s="638"/>
      <c r="V919" s="638"/>
      <c r="W919" s="638"/>
      <c r="X919" s="638"/>
      <c r="Y919" s="643"/>
      <c r="Z919" s="643"/>
      <c r="AA919" s="638"/>
      <c r="AB919" s="638"/>
    </row>
    <row r="920" spans="8:8" ht="16.5" customHeight="1">
      <c r="A920" s="638"/>
      <c r="B920" s="638"/>
      <c r="C920" s="638"/>
      <c r="D920" s="638"/>
      <c r="E920" s="638"/>
      <c r="F920" s="638"/>
      <c r="G920" s="638"/>
      <c r="H920" s="638"/>
      <c r="I920" s="638"/>
      <c r="J920" s="638"/>
      <c r="K920" s="638"/>
      <c r="L920" s="638"/>
      <c r="M920" s="638"/>
      <c r="N920" s="638"/>
      <c r="O920" s="638"/>
      <c r="P920" s="638"/>
      <c r="Q920" s="638"/>
      <c r="R920" s="638"/>
      <c r="S920" s="638"/>
      <c r="T920" s="638"/>
      <c r="U920" s="638"/>
      <c r="V920" s="638"/>
      <c r="W920" s="638"/>
      <c r="X920" s="638"/>
      <c r="Y920" s="643"/>
      <c r="Z920" s="643"/>
      <c r="AA920" s="638"/>
      <c r="AB920" s="638"/>
    </row>
    <row r="921" spans="8:8" ht="16.5" customHeight="1">
      <c r="A921" s="638"/>
      <c r="B921" s="638"/>
      <c r="C921" s="638"/>
      <c r="D921" s="638"/>
      <c r="E921" s="638"/>
      <c r="F921" s="638"/>
      <c r="G921" s="638"/>
      <c r="H921" s="638"/>
      <c r="I921" s="638"/>
      <c r="J921" s="638"/>
      <c r="K921" s="638"/>
      <c r="L921" s="638"/>
      <c r="M921" s="638"/>
      <c r="N921" s="638"/>
      <c r="O921" s="638"/>
      <c r="P921" s="638"/>
      <c r="Q921" s="638"/>
      <c r="R921" s="638"/>
      <c r="S921" s="638"/>
      <c r="T921" s="638"/>
      <c r="U921" s="638"/>
      <c r="V921" s="638"/>
      <c r="W921" s="638"/>
      <c r="X921" s="638"/>
      <c r="Y921" s="643"/>
      <c r="Z921" s="643"/>
      <c r="AA921" s="638"/>
      <c r="AB921" s="638"/>
    </row>
    <row r="922" spans="8:8" ht="16.5" customHeight="1">
      <c r="A922" s="638"/>
      <c r="B922" s="638"/>
      <c r="C922" s="638"/>
      <c r="D922" s="638"/>
      <c r="E922" s="638"/>
      <c r="F922" s="638"/>
      <c r="G922" s="638"/>
      <c r="H922" s="638"/>
      <c r="I922" s="638"/>
      <c r="J922" s="638"/>
      <c r="K922" s="638"/>
      <c r="L922" s="638"/>
      <c r="M922" s="638"/>
      <c r="N922" s="638"/>
      <c r="O922" s="638"/>
      <c r="P922" s="638"/>
      <c r="Q922" s="638"/>
      <c r="R922" s="638"/>
      <c r="S922" s="638"/>
      <c r="T922" s="638"/>
      <c r="U922" s="638"/>
      <c r="V922" s="638"/>
      <c r="W922" s="638"/>
      <c r="X922" s="638"/>
      <c r="Y922" s="643"/>
      <c r="Z922" s="643"/>
      <c r="AA922" s="638"/>
      <c r="AB922" s="638"/>
    </row>
    <row r="923" spans="8:8" ht="16.5" customHeight="1">
      <c r="A923" s="638"/>
      <c r="B923" s="638"/>
      <c r="C923" s="638"/>
      <c r="D923" s="638"/>
      <c r="E923" s="638"/>
      <c r="F923" s="638"/>
      <c r="G923" s="638"/>
      <c r="H923" s="638"/>
      <c r="I923" s="638"/>
      <c r="J923" s="638"/>
      <c r="K923" s="638"/>
      <c r="L923" s="638"/>
      <c r="M923" s="638"/>
      <c r="N923" s="638"/>
      <c r="O923" s="638"/>
      <c r="P923" s="638"/>
      <c r="Q923" s="638"/>
      <c r="R923" s="638"/>
      <c r="S923" s="638"/>
      <c r="T923" s="638"/>
      <c r="U923" s="638"/>
      <c r="V923" s="638"/>
      <c r="W923" s="638"/>
      <c r="X923" s="638"/>
      <c r="Y923" s="643"/>
      <c r="Z923" s="643"/>
      <c r="AA923" s="638"/>
      <c r="AB923" s="638"/>
    </row>
    <row r="924" spans="8:8" ht="16.5" customHeight="1">
      <c r="A924" s="638"/>
      <c r="B924" s="638"/>
      <c r="C924" s="638"/>
      <c r="D924" s="638"/>
      <c r="E924" s="638"/>
      <c r="F924" s="638"/>
      <c r="G924" s="638"/>
      <c r="H924" s="638"/>
      <c r="I924" s="638"/>
      <c r="J924" s="638"/>
      <c r="K924" s="638"/>
      <c r="L924" s="638"/>
      <c r="M924" s="638"/>
      <c r="N924" s="638"/>
      <c r="O924" s="638"/>
      <c r="P924" s="638"/>
      <c r="Q924" s="638"/>
      <c r="R924" s="638"/>
      <c r="S924" s="638"/>
      <c r="T924" s="638"/>
      <c r="U924" s="638"/>
      <c r="V924" s="638"/>
      <c r="W924" s="638"/>
      <c r="X924" s="638"/>
      <c r="Y924" s="643"/>
      <c r="Z924" s="643"/>
      <c r="AA924" s="638"/>
      <c r="AB924" s="638"/>
    </row>
    <row r="925" spans="8:8" ht="16.5" customHeight="1">
      <c r="A925" s="638"/>
      <c r="B925" s="638"/>
      <c r="C925" s="638"/>
      <c r="D925" s="638"/>
      <c r="E925" s="638"/>
      <c r="F925" s="638"/>
      <c r="G925" s="638"/>
      <c r="H925" s="638"/>
      <c r="I925" s="638"/>
      <c r="J925" s="638"/>
      <c r="K925" s="638"/>
      <c r="L925" s="638"/>
      <c r="M925" s="638"/>
      <c r="N925" s="638"/>
      <c r="O925" s="638"/>
      <c r="P925" s="638"/>
      <c r="Q925" s="638"/>
      <c r="R925" s="638"/>
      <c r="S925" s="638"/>
      <c r="T925" s="638"/>
      <c r="U925" s="638"/>
      <c r="V925" s="638"/>
      <c r="W925" s="638"/>
      <c r="X925" s="638"/>
      <c r="Y925" s="643"/>
      <c r="Z925" s="643"/>
      <c r="AA925" s="638"/>
      <c r="AB925" s="638"/>
    </row>
    <row r="926" spans="8:8" ht="16.5" customHeight="1">
      <c r="A926" s="638"/>
      <c r="B926" s="638"/>
      <c r="C926" s="638"/>
      <c r="D926" s="638"/>
      <c r="E926" s="638"/>
      <c r="F926" s="638"/>
      <c r="G926" s="638"/>
      <c r="H926" s="638"/>
      <c r="I926" s="638"/>
      <c r="J926" s="638"/>
      <c r="K926" s="638"/>
      <c r="L926" s="638"/>
      <c r="M926" s="638"/>
      <c r="N926" s="638"/>
      <c r="O926" s="638"/>
      <c r="P926" s="638"/>
      <c r="Q926" s="638"/>
      <c r="R926" s="638"/>
      <c r="S926" s="638"/>
      <c r="T926" s="638"/>
      <c r="U926" s="638"/>
      <c r="V926" s="638"/>
      <c r="W926" s="638"/>
      <c r="X926" s="638"/>
      <c r="Y926" s="643"/>
      <c r="Z926" s="643"/>
      <c r="AA926" s="638"/>
      <c r="AB926" s="638"/>
    </row>
    <row r="927" spans="8:8" ht="16.5" customHeight="1">
      <c r="A927" s="638"/>
      <c r="B927" s="638"/>
      <c r="C927" s="638"/>
      <c r="D927" s="638"/>
      <c r="E927" s="638"/>
      <c r="F927" s="638"/>
      <c r="G927" s="638"/>
      <c r="H927" s="638"/>
      <c r="I927" s="638"/>
      <c r="J927" s="638"/>
      <c r="K927" s="638"/>
      <c r="L927" s="638"/>
      <c r="M927" s="638"/>
      <c r="N927" s="638"/>
      <c r="O927" s="638"/>
      <c r="P927" s="638"/>
      <c r="Q927" s="638"/>
      <c r="R927" s="638"/>
      <c r="S927" s="638"/>
      <c r="T927" s="638"/>
      <c r="U927" s="638"/>
      <c r="V927" s="638"/>
      <c r="W927" s="638"/>
      <c r="X927" s="638"/>
      <c r="Y927" s="643"/>
      <c r="Z927" s="643"/>
      <c r="AA927" s="638"/>
      <c r="AB927" s="638"/>
    </row>
    <row r="928" spans="8:8" ht="16.5" customHeight="1">
      <c r="A928" s="638"/>
      <c r="B928" s="638"/>
      <c r="C928" s="638"/>
      <c r="D928" s="638"/>
      <c r="E928" s="638"/>
      <c r="F928" s="638"/>
      <c r="G928" s="638"/>
      <c r="H928" s="638"/>
      <c r="I928" s="638"/>
      <c r="J928" s="638"/>
      <c r="K928" s="638"/>
      <c r="L928" s="638"/>
      <c r="M928" s="638"/>
      <c r="N928" s="638"/>
      <c r="O928" s="638"/>
      <c r="P928" s="638"/>
      <c r="Q928" s="638"/>
      <c r="R928" s="638"/>
      <c r="S928" s="638"/>
      <c r="T928" s="638"/>
      <c r="U928" s="638"/>
      <c r="V928" s="638"/>
      <c r="W928" s="638"/>
      <c r="X928" s="638"/>
      <c r="Y928" s="643"/>
      <c r="Z928" s="643"/>
      <c r="AA928" s="638"/>
      <c r="AB928" s="638"/>
    </row>
    <row r="929" spans="8:8" ht="16.5" customHeight="1">
      <c r="A929" s="638"/>
      <c r="B929" s="638"/>
      <c r="C929" s="638"/>
      <c r="D929" s="638"/>
      <c r="E929" s="638"/>
      <c r="F929" s="638"/>
      <c r="G929" s="638"/>
      <c r="H929" s="638"/>
      <c r="I929" s="638"/>
      <c r="J929" s="638"/>
      <c r="K929" s="638"/>
      <c r="L929" s="638"/>
      <c r="M929" s="638"/>
      <c r="N929" s="638"/>
      <c r="O929" s="638"/>
      <c r="P929" s="638"/>
      <c r="Q929" s="638"/>
      <c r="R929" s="638"/>
      <c r="S929" s="638"/>
      <c r="T929" s="638"/>
      <c r="U929" s="638"/>
      <c r="V929" s="638"/>
      <c r="W929" s="638"/>
      <c r="X929" s="638"/>
      <c r="Y929" s="643"/>
      <c r="Z929" s="643"/>
      <c r="AA929" s="638"/>
      <c r="AB929" s="638"/>
    </row>
    <row r="930" spans="8:8" ht="16.5" customHeight="1">
      <c r="A930" s="638"/>
      <c r="B930" s="638"/>
      <c r="C930" s="638"/>
      <c r="D930" s="638"/>
      <c r="E930" s="638"/>
      <c r="F930" s="638"/>
      <c r="G930" s="638"/>
      <c r="H930" s="638"/>
      <c r="I930" s="638"/>
      <c r="J930" s="638"/>
      <c r="K930" s="638"/>
      <c r="L930" s="638"/>
      <c r="M930" s="638"/>
      <c r="N930" s="638"/>
      <c r="O930" s="638"/>
      <c r="P930" s="638"/>
      <c r="Q930" s="638"/>
      <c r="R930" s="638"/>
      <c r="S930" s="638"/>
      <c r="T930" s="638"/>
      <c r="U930" s="638"/>
      <c r="V930" s="638"/>
      <c r="W930" s="638"/>
      <c r="X930" s="638"/>
      <c r="Y930" s="643"/>
      <c r="Z930" s="643"/>
      <c r="AA930" s="638"/>
      <c r="AB930" s="638"/>
    </row>
    <row r="931" spans="8:8" ht="16.5" customHeight="1">
      <c r="A931" s="638"/>
      <c r="B931" s="638"/>
      <c r="C931" s="638"/>
      <c r="D931" s="638"/>
      <c r="E931" s="638"/>
      <c r="F931" s="638"/>
      <c r="G931" s="638"/>
      <c r="H931" s="638"/>
      <c r="I931" s="638"/>
      <c r="J931" s="638"/>
      <c r="K931" s="638"/>
      <c r="L931" s="638"/>
      <c r="M931" s="638"/>
      <c r="N931" s="638"/>
      <c r="O931" s="638"/>
      <c r="P931" s="638"/>
      <c r="Q931" s="638"/>
      <c r="R931" s="638"/>
      <c r="S931" s="638"/>
      <c r="T931" s="638"/>
      <c r="U931" s="638"/>
      <c r="V931" s="638"/>
      <c r="W931" s="638"/>
      <c r="X931" s="638"/>
      <c r="Y931" s="643"/>
      <c r="Z931" s="643"/>
      <c r="AA931" s="638"/>
      <c r="AB931" s="638"/>
    </row>
    <row r="932" spans="8:8" ht="16.5" customHeight="1">
      <c r="A932" s="638"/>
      <c r="B932" s="638"/>
      <c r="C932" s="638"/>
      <c r="D932" s="638"/>
      <c r="E932" s="638"/>
      <c r="F932" s="638"/>
      <c r="G932" s="638"/>
      <c r="H932" s="638"/>
      <c r="I932" s="638"/>
      <c r="J932" s="638"/>
      <c r="K932" s="638"/>
      <c r="L932" s="638"/>
      <c r="M932" s="638"/>
      <c r="N932" s="638"/>
      <c r="O932" s="638"/>
      <c r="P932" s="638"/>
      <c r="Q932" s="638"/>
      <c r="R932" s="638"/>
      <c r="S932" s="638"/>
      <c r="T932" s="638"/>
      <c r="U932" s="638"/>
      <c r="V932" s="638"/>
      <c r="W932" s="638"/>
      <c r="X932" s="638"/>
      <c r="Y932" s="643"/>
      <c r="Z932" s="643"/>
      <c r="AA932" s="638"/>
      <c r="AB932" s="638"/>
    </row>
    <row r="933" spans="8:8" ht="16.5" customHeight="1">
      <c r="A933" s="638"/>
      <c r="B933" s="638"/>
      <c r="C933" s="638"/>
      <c r="D933" s="638"/>
      <c r="E933" s="638"/>
      <c r="F933" s="638"/>
      <c r="G933" s="638"/>
      <c r="H933" s="638"/>
      <c r="I933" s="638"/>
      <c r="J933" s="638"/>
      <c r="K933" s="638"/>
      <c r="L933" s="638"/>
      <c r="M933" s="638"/>
      <c r="N933" s="638"/>
      <c r="O933" s="638"/>
      <c r="P933" s="638"/>
      <c r="Q933" s="638"/>
      <c r="R933" s="638"/>
      <c r="S933" s="638"/>
      <c r="T933" s="638"/>
      <c r="U933" s="638"/>
      <c r="V933" s="638"/>
      <c r="W933" s="638"/>
      <c r="X933" s="638"/>
      <c r="Y933" s="643"/>
      <c r="Z933" s="643"/>
      <c r="AA933" s="638"/>
      <c r="AB933" s="638"/>
    </row>
    <row r="934" spans="8:8" ht="16.5" customHeight="1">
      <c r="A934" s="638"/>
      <c r="B934" s="638"/>
      <c r="C934" s="638"/>
      <c r="D934" s="638"/>
      <c r="E934" s="638"/>
      <c r="F934" s="638"/>
      <c r="G934" s="638"/>
      <c r="H934" s="638"/>
      <c r="I934" s="638"/>
      <c r="J934" s="638"/>
      <c r="K934" s="638"/>
      <c r="L934" s="638"/>
      <c r="M934" s="638"/>
      <c r="N934" s="638"/>
      <c r="O934" s="638"/>
      <c r="P934" s="638"/>
      <c r="Q934" s="638"/>
      <c r="R934" s="638"/>
      <c r="S934" s="638"/>
      <c r="T934" s="638"/>
      <c r="U934" s="638"/>
      <c r="V934" s="638"/>
      <c r="W934" s="638"/>
      <c r="X934" s="638"/>
      <c r="Y934" s="643"/>
      <c r="Z934" s="643"/>
      <c r="AA934" s="638"/>
      <c r="AB934" s="638"/>
    </row>
    <row r="935" spans="8:8" ht="16.5" customHeight="1">
      <c r="A935" s="638"/>
      <c r="B935" s="638"/>
      <c r="C935" s="638"/>
      <c r="D935" s="638"/>
      <c r="E935" s="638"/>
      <c r="F935" s="638"/>
      <c r="G935" s="638"/>
      <c r="H935" s="638"/>
      <c r="I935" s="638"/>
      <c r="J935" s="638"/>
      <c r="K935" s="638"/>
      <c r="L935" s="638"/>
      <c r="M935" s="638"/>
      <c r="N935" s="638"/>
      <c r="O935" s="638"/>
      <c r="P935" s="638"/>
      <c r="Q935" s="638"/>
      <c r="R935" s="638"/>
      <c r="S935" s="638"/>
      <c r="T935" s="638"/>
      <c r="U935" s="638"/>
      <c r="V935" s="638"/>
      <c r="W935" s="638"/>
      <c r="X935" s="638"/>
      <c r="Y935" s="643"/>
      <c r="Z935" s="643"/>
      <c r="AA935" s="638"/>
      <c r="AB935" s="638"/>
    </row>
    <row r="936" spans="8:8" ht="16.5" customHeight="1">
      <c r="A936" s="638"/>
      <c r="B936" s="638"/>
      <c r="C936" s="638"/>
      <c r="D936" s="638"/>
      <c r="E936" s="638"/>
      <c r="F936" s="638"/>
      <c r="G936" s="638"/>
      <c r="H936" s="638"/>
      <c r="I936" s="638"/>
      <c r="J936" s="638"/>
      <c r="K936" s="638"/>
      <c r="L936" s="638"/>
      <c r="M936" s="638"/>
      <c r="N936" s="638"/>
      <c r="O936" s="638"/>
      <c r="P936" s="638"/>
      <c r="Q936" s="638"/>
      <c r="R936" s="638"/>
      <c r="S936" s="638"/>
      <c r="T936" s="638"/>
      <c r="U936" s="638"/>
      <c r="V936" s="638"/>
      <c r="W936" s="638"/>
      <c r="X936" s="638"/>
      <c r="Y936" s="643"/>
      <c r="Z936" s="643"/>
      <c r="AA936" s="638"/>
      <c r="AB936" s="638"/>
    </row>
    <row r="937" spans="8:8" ht="16.5" customHeight="1">
      <c r="A937" s="638"/>
      <c r="B937" s="638"/>
      <c r="C937" s="638"/>
      <c r="D937" s="638"/>
      <c r="E937" s="638"/>
      <c r="F937" s="638"/>
      <c r="G937" s="638"/>
      <c r="H937" s="638"/>
      <c r="I937" s="638"/>
      <c r="J937" s="638"/>
      <c r="K937" s="638"/>
      <c r="L937" s="638"/>
      <c r="M937" s="638"/>
      <c r="N937" s="638"/>
      <c r="O937" s="638"/>
      <c r="P937" s="638"/>
      <c r="Q937" s="638"/>
      <c r="R937" s="638"/>
      <c r="S937" s="638"/>
      <c r="T937" s="638"/>
      <c r="U937" s="638"/>
      <c r="V937" s="638"/>
      <c r="W937" s="638"/>
      <c r="X937" s="638"/>
      <c r="Y937" s="643"/>
      <c r="Z937" s="643"/>
      <c r="AA937" s="638"/>
      <c r="AB937" s="638"/>
    </row>
    <row r="938" spans="8:8" ht="16.5" customHeight="1">
      <c r="A938" s="638"/>
      <c r="B938" s="638"/>
      <c r="C938" s="638"/>
      <c r="D938" s="638"/>
      <c r="E938" s="638"/>
      <c r="F938" s="638"/>
      <c r="G938" s="638"/>
      <c r="H938" s="638"/>
      <c r="I938" s="638"/>
      <c r="J938" s="638"/>
      <c r="K938" s="638"/>
      <c r="L938" s="638"/>
      <c r="M938" s="638"/>
      <c r="N938" s="638"/>
      <c r="O938" s="638"/>
      <c r="P938" s="638"/>
      <c r="Q938" s="638"/>
      <c r="R938" s="638"/>
      <c r="S938" s="638"/>
      <c r="T938" s="638"/>
      <c r="U938" s="638"/>
      <c r="V938" s="638"/>
      <c r="W938" s="638"/>
      <c r="X938" s="638"/>
      <c r="Y938" s="643"/>
      <c r="Z938" s="643"/>
      <c r="AA938" s="638"/>
      <c r="AB938" s="638"/>
    </row>
    <row r="939" spans="8:8" ht="16.5" customHeight="1">
      <c r="A939" s="638"/>
      <c r="B939" s="638"/>
      <c r="C939" s="638"/>
      <c r="D939" s="638"/>
      <c r="E939" s="638"/>
      <c r="F939" s="638"/>
      <c r="G939" s="638"/>
      <c r="H939" s="638"/>
      <c r="I939" s="638"/>
      <c r="J939" s="638"/>
      <c r="K939" s="638"/>
      <c r="L939" s="638"/>
      <c r="M939" s="638"/>
      <c r="N939" s="638"/>
      <c r="O939" s="638"/>
      <c r="P939" s="638"/>
      <c r="Q939" s="638"/>
      <c r="R939" s="638"/>
      <c r="S939" s="638"/>
      <c r="T939" s="638"/>
      <c r="U939" s="638"/>
      <c r="V939" s="638"/>
      <c r="W939" s="638"/>
      <c r="X939" s="638"/>
      <c r="Y939" s="643"/>
      <c r="Z939" s="643"/>
      <c r="AA939" s="638"/>
      <c r="AB939" s="638"/>
    </row>
    <row r="940" spans="8:8" ht="16.5" customHeight="1">
      <c r="A940" s="638"/>
      <c r="B940" s="638"/>
      <c r="C940" s="638"/>
      <c r="D940" s="638"/>
      <c r="E940" s="638"/>
      <c r="F940" s="638"/>
      <c r="G940" s="638"/>
      <c r="H940" s="638"/>
      <c r="I940" s="638"/>
      <c r="J940" s="638"/>
      <c r="K940" s="638"/>
      <c r="L940" s="638"/>
      <c r="M940" s="638"/>
      <c r="N940" s="638"/>
      <c r="O940" s="638"/>
      <c r="P940" s="638"/>
      <c r="Q940" s="638"/>
      <c r="R940" s="638"/>
      <c r="S940" s="638"/>
      <c r="T940" s="638"/>
      <c r="U940" s="638"/>
      <c r="V940" s="638"/>
      <c r="W940" s="638"/>
      <c r="X940" s="638"/>
      <c r="Y940" s="643"/>
      <c r="Z940" s="643"/>
      <c r="AA940" s="638"/>
      <c r="AB940" s="638"/>
    </row>
    <row r="941" spans="8:8" ht="16.5" customHeight="1">
      <c r="A941" s="638"/>
      <c r="B941" s="638"/>
      <c r="C941" s="638"/>
      <c r="D941" s="638"/>
      <c r="E941" s="638"/>
      <c r="F941" s="638"/>
      <c r="G941" s="638"/>
      <c r="H941" s="638"/>
      <c r="I941" s="638"/>
      <c r="J941" s="638"/>
      <c r="K941" s="638"/>
      <c r="L941" s="638"/>
      <c r="M941" s="638"/>
      <c r="N941" s="638"/>
      <c r="O941" s="638"/>
      <c r="P941" s="638"/>
      <c r="Q941" s="638"/>
      <c r="R941" s="638"/>
      <c r="S941" s="638"/>
      <c r="T941" s="638"/>
      <c r="U941" s="638"/>
      <c r="V941" s="638"/>
      <c r="W941" s="638"/>
      <c r="X941" s="638"/>
      <c r="Y941" s="643"/>
      <c r="Z941" s="643"/>
      <c r="AA941" s="638"/>
      <c r="AB941" s="638"/>
    </row>
    <row r="942" spans="8:8" ht="16.5" customHeight="1">
      <c r="A942" s="638"/>
      <c r="B942" s="638"/>
      <c r="C942" s="638"/>
      <c r="D942" s="638"/>
      <c r="E942" s="638"/>
      <c r="F942" s="638"/>
      <c r="G942" s="638"/>
      <c r="H942" s="638"/>
      <c r="I942" s="638"/>
      <c r="J942" s="638"/>
      <c r="K942" s="638"/>
      <c r="L942" s="638"/>
      <c r="M942" s="638"/>
      <c r="N942" s="638"/>
      <c r="O942" s="638"/>
      <c r="P942" s="638"/>
      <c r="Q942" s="638"/>
      <c r="R942" s="638"/>
      <c r="S942" s="638"/>
      <c r="T942" s="638"/>
      <c r="U942" s="638"/>
      <c r="V942" s="638"/>
      <c r="W942" s="638"/>
      <c r="X942" s="638"/>
      <c r="Y942" s="643"/>
      <c r="Z942" s="643"/>
      <c r="AA942" s="638"/>
      <c r="AB942" s="638"/>
    </row>
    <row r="943" spans="8:8" ht="16.5" customHeight="1">
      <c r="A943" s="638"/>
      <c r="B943" s="638"/>
      <c r="C943" s="638"/>
      <c r="D943" s="638"/>
      <c r="E943" s="638"/>
      <c r="F943" s="638"/>
      <c r="G943" s="638"/>
      <c r="H943" s="638"/>
      <c r="I943" s="638"/>
      <c r="J943" s="638"/>
      <c r="K943" s="638"/>
      <c r="L943" s="638"/>
      <c r="M943" s="638"/>
      <c r="N943" s="638"/>
      <c r="O943" s="638"/>
      <c r="P943" s="638"/>
      <c r="Q943" s="638"/>
      <c r="R943" s="638"/>
      <c r="S943" s="638"/>
      <c r="T943" s="638"/>
      <c r="U943" s="638"/>
      <c r="V943" s="638"/>
      <c r="W943" s="638"/>
      <c r="X943" s="638"/>
      <c r="Y943" s="643"/>
      <c r="Z943" s="643"/>
      <c r="AA943" s="638"/>
      <c r="AB943" s="638"/>
    </row>
    <row r="944" spans="8:8" ht="16.5" customHeight="1">
      <c r="A944" s="638"/>
      <c r="B944" s="638"/>
      <c r="C944" s="638"/>
      <c r="D944" s="638"/>
      <c r="E944" s="638"/>
      <c r="F944" s="638"/>
      <c r="G944" s="638"/>
      <c r="H944" s="638"/>
      <c r="I944" s="638"/>
      <c r="J944" s="638"/>
      <c r="K944" s="638"/>
      <c r="L944" s="638"/>
      <c r="M944" s="638"/>
      <c r="N944" s="638"/>
      <c r="O944" s="638"/>
      <c r="P944" s="638"/>
      <c r="Q944" s="638"/>
      <c r="R944" s="638"/>
      <c r="S944" s="638"/>
      <c r="T944" s="638"/>
      <c r="U944" s="638"/>
      <c r="V944" s="638"/>
      <c r="W944" s="638"/>
      <c r="X944" s="638"/>
      <c r="Y944" s="643"/>
      <c r="Z944" s="643"/>
      <c r="AA944" s="638"/>
      <c r="AB944" s="638"/>
    </row>
    <row r="945" spans="8:8" ht="16.5" customHeight="1">
      <c r="A945" s="638"/>
      <c r="B945" s="638"/>
      <c r="C945" s="638"/>
      <c r="D945" s="638"/>
      <c r="E945" s="638"/>
      <c r="F945" s="638"/>
      <c r="G945" s="638"/>
      <c r="H945" s="638"/>
      <c r="I945" s="638"/>
      <c r="J945" s="638"/>
      <c r="K945" s="638"/>
      <c r="L945" s="638"/>
      <c r="M945" s="638"/>
      <c r="N945" s="638"/>
      <c r="O945" s="638"/>
      <c r="P945" s="638"/>
      <c r="Q945" s="638"/>
      <c r="R945" s="638"/>
      <c r="S945" s="638"/>
      <c r="T945" s="638"/>
      <c r="U945" s="638"/>
      <c r="V945" s="638"/>
      <c r="W945" s="638"/>
      <c r="X945" s="638"/>
      <c r="Y945" s="643"/>
      <c r="Z945" s="643"/>
      <c r="AA945" s="638"/>
      <c r="AB945" s="638"/>
    </row>
    <row r="946" spans="8:8" ht="16.5" customHeight="1">
      <c r="A946" s="638"/>
      <c r="B946" s="638"/>
      <c r="C946" s="638"/>
      <c r="D946" s="638"/>
      <c r="E946" s="638"/>
      <c r="F946" s="638"/>
      <c r="G946" s="638"/>
      <c r="H946" s="638"/>
      <c r="I946" s="638"/>
      <c r="J946" s="638"/>
      <c r="K946" s="638"/>
      <c r="L946" s="638"/>
      <c r="M946" s="638"/>
      <c r="N946" s="638"/>
      <c r="O946" s="638"/>
      <c r="P946" s="638"/>
      <c r="Q946" s="638"/>
      <c r="R946" s="638"/>
      <c r="S946" s="638"/>
      <c r="T946" s="638"/>
      <c r="U946" s="638"/>
      <c r="V946" s="638"/>
      <c r="W946" s="638"/>
      <c r="X946" s="638"/>
      <c r="Y946" s="643"/>
      <c r="Z946" s="643"/>
      <c r="AA946" s="638"/>
      <c r="AB946" s="638"/>
    </row>
    <row r="947" spans="8:8" ht="16.5" customHeight="1">
      <c r="A947" s="638"/>
      <c r="B947" s="638"/>
      <c r="C947" s="638"/>
      <c r="D947" s="638"/>
      <c r="E947" s="638"/>
      <c r="F947" s="638"/>
      <c r="G947" s="638"/>
      <c r="H947" s="638"/>
      <c r="I947" s="638"/>
      <c r="J947" s="638"/>
      <c r="K947" s="638"/>
      <c r="L947" s="638"/>
      <c r="M947" s="638"/>
      <c r="N947" s="638"/>
      <c r="O947" s="638"/>
      <c r="P947" s="638"/>
      <c r="Q947" s="638"/>
      <c r="R947" s="638"/>
      <c r="S947" s="638"/>
      <c r="T947" s="638"/>
      <c r="U947" s="638"/>
      <c r="V947" s="638"/>
      <c r="W947" s="638"/>
      <c r="X947" s="638"/>
      <c r="Y947" s="643"/>
      <c r="Z947" s="643"/>
      <c r="AA947" s="638"/>
      <c r="AB947" s="638"/>
    </row>
    <row r="948" spans="8:8" ht="16.5" customHeight="1">
      <c r="A948" s="638"/>
      <c r="B948" s="638"/>
      <c r="C948" s="638"/>
      <c r="D948" s="638"/>
      <c r="E948" s="638"/>
      <c r="F948" s="638"/>
      <c r="G948" s="638"/>
      <c r="H948" s="638"/>
      <c r="I948" s="638"/>
      <c r="J948" s="638"/>
      <c r="K948" s="638"/>
      <c r="L948" s="638"/>
      <c r="M948" s="638"/>
      <c r="N948" s="638"/>
      <c r="O948" s="638"/>
      <c r="P948" s="638"/>
      <c r="Q948" s="638"/>
      <c r="R948" s="638"/>
      <c r="S948" s="638"/>
      <c r="T948" s="638"/>
      <c r="U948" s="638"/>
      <c r="V948" s="638"/>
      <c r="W948" s="638"/>
      <c r="X948" s="638"/>
      <c r="Y948" s="643"/>
      <c r="Z948" s="643"/>
      <c r="AA948" s="638"/>
      <c r="AB948" s="638"/>
    </row>
    <row r="949" spans="8:8" ht="16.5" customHeight="1">
      <c r="A949" s="638"/>
      <c r="B949" s="638"/>
      <c r="C949" s="638"/>
      <c r="D949" s="638"/>
      <c r="E949" s="638"/>
      <c r="F949" s="638"/>
      <c r="G949" s="638"/>
      <c r="H949" s="638"/>
      <c r="I949" s="638"/>
      <c r="J949" s="638"/>
      <c r="K949" s="638"/>
      <c r="L949" s="638"/>
      <c r="M949" s="638"/>
      <c r="N949" s="638"/>
      <c r="O949" s="638"/>
      <c r="P949" s="638"/>
      <c r="Q949" s="638"/>
      <c r="R949" s="638"/>
      <c r="S949" s="638"/>
      <c r="T949" s="638"/>
      <c r="U949" s="638"/>
      <c r="V949" s="638"/>
      <c r="W949" s="638"/>
      <c r="X949" s="638"/>
      <c r="Y949" s="643"/>
      <c r="Z949" s="643"/>
      <c r="AA949" s="638"/>
      <c r="AB949" s="638"/>
    </row>
    <row r="950" spans="8:8" ht="16.5" customHeight="1">
      <c r="A950" s="638"/>
      <c r="B950" s="638"/>
      <c r="C950" s="638"/>
      <c r="D950" s="638"/>
      <c r="E950" s="638"/>
      <c r="F950" s="638"/>
      <c r="G950" s="638"/>
      <c r="H950" s="638"/>
      <c r="I950" s="638"/>
      <c r="J950" s="638"/>
      <c r="K950" s="638"/>
      <c r="L950" s="638"/>
      <c r="M950" s="638"/>
      <c r="N950" s="638"/>
      <c r="O950" s="638"/>
      <c r="P950" s="638"/>
      <c r="Q950" s="638"/>
      <c r="R950" s="638"/>
      <c r="S950" s="638"/>
      <c r="T950" s="638"/>
      <c r="U950" s="638"/>
      <c r="V950" s="638"/>
      <c r="W950" s="638"/>
      <c r="X950" s="638"/>
      <c r="Y950" s="643"/>
      <c r="Z950" s="643"/>
      <c r="AA950" s="638"/>
      <c r="AB950" s="638"/>
    </row>
    <row r="951" spans="8:8" ht="16.5" customHeight="1">
      <c r="A951" s="638"/>
      <c r="B951" s="638"/>
      <c r="C951" s="638"/>
      <c r="D951" s="638"/>
      <c r="E951" s="638"/>
      <c r="F951" s="638"/>
      <c r="G951" s="638"/>
      <c r="H951" s="638"/>
      <c r="I951" s="638"/>
      <c r="J951" s="638"/>
      <c r="K951" s="638"/>
      <c r="L951" s="638"/>
      <c r="M951" s="638"/>
      <c r="N951" s="638"/>
      <c r="O951" s="638"/>
      <c r="P951" s="638"/>
      <c r="Q951" s="638"/>
      <c r="R951" s="638"/>
      <c r="S951" s="638"/>
      <c r="T951" s="638"/>
      <c r="U951" s="638"/>
      <c r="V951" s="638"/>
      <c r="W951" s="638"/>
      <c r="X951" s="638"/>
      <c r="Y951" s="643"/>
      <c r="Z951" s="643"/>
      <c r="AA951" s="638"/>
      <c r="AB951" s="638"/>
    </row>
    <row r="952" spans="8:8" ht="16.5" customHeight="1">
      <c r="A952" s="638"/>
      <c r="B952" s="638"/>
      <c r="C952" s="638"/>
      <c r="D952" s="638"/>
      <c r="E952" s="638"/>
      <c r="F952" s="638"/>
      <c r="G952" s="638"/>
      <c r="H952" s="638"/>
      <c r="I952" s="638"/>
      <c r="J952" s="638"/>
      <c r="K952" s="638"/>
      <c r="L952" s="638"/>
      <c r="M952" s="638"/>
      <c r="N952" s="638"/>
      <c r="O952" s="638"/>
      <c r="P952" s="638"/>
      <c r="Q952" s="638"/>
      <c r="R952" s="638"/>
      <c r="S952" s="638"/>
      <c r="T952" s="638"/>
      <c r="U952" s="638"/>
      <c r="V952" s="638"/>
      <c r="W952" s="638"/>
      <c r="X952" s="638"/>
      <c r="Y952" s="643"/>
      <c r="Z952" s="643"/>
      <c r="AA952" s="638"/>
      <c r="AB952" s="638"/>
    </row>
    <row r="953" spans="8:8" ht="16.5" customHeight="1">
      <c r="A953" s="638"/>
      <c r="B953" s="638"/>
      <c r="C953" s="638"/>
      <c r="D953" s="638"/>
      <c r="E953" s="638"/>
      <c r="F953" s="638"/>
      <c r="G953" s="638"/>
      <c r="H953" s="638"/>
      <c r="I953" s="638"/>
      <c r="J953" s="638"/>
      <c r="K953" s="638"/>
      <c r="L953" s="638"/>
      <c r="M953" s="638"/>
      <c r="N953" s="638"/>
      <c r="O953" s="638"/>
      <c r="P953" s="638"/>
      <c r="Q953" s="638"/>
      <c r="R953" s="638"/>
      <c r="S953" s="638"/>
      <c r="T953" s="638"/>
      <c r="U953" s="638"/>
      <c r="V953" s="638"/>
      <c r="W953" s="638"/>
      <c r="X953" s="638"/>
      <c r="Y953" s="643"/>
      <c r="Z953" s="643"/>
      <c r="AA953" s="638"/>
      <c r="AB953" s="638"/>
    </row>
    <row r="954" spans="8:8" ht="16.5" customHeight="1">
      <c r="A954" s="638"/>
      <c r="B954" s="638"/>
      <c r="C954" s="638"/>
      <c r="D954" s="638"/>
      <c r="E954" s="638"/>
      <c r="F954" s="638"/>
      <c r="G954" s="638"/>
      <c r="H954" s="638"/>
      <c r="I954" s="638"/>
      <c r="J954" s="638"/>
      <c r="K954" s="638"/>
      <c r="L954" s="638"/>
      <c r="M954" s="638"/>
      <c r="N954" s="638"/>
      <c r="O954" s="638"/>
      <c r="P954" s="638"/>
      <c r="Q954" s="638"/>
      <c r="R954" s="638"/>
      <c r="S954" s="638"/>
      <c r="T954" s="638"/>
      <c r="U954" s="638"/>
      <c r="V954" s="638"/>
      <c r="W954" s="638"/>
      <c r="X954" s="638"/>
      <c r="Y954" s="643"/>
      <c r="Z954" s="643"/>
      <c r="AA954" s="638"/>
      <c r="AB954" s="638"/>
    </row>
    <row r="955" spans="8:8" ht="16.5" customHeight="1">
      <c r="A955" s="638"/>
      <c r="B955" s="638"/>
      <c r="C955" s="638"/>
      <c r="D955" s="638"/>
      <c r="E955" s="638"/>
      <c r="F955" s="638"/>
      <c r="G955" s="638"/>
      <c r="H955" s="638"/>
      <c r="I955" s="638"/>
      <c r="J955" s="638"/>
      <c r="K955" s="638"/>
      <c r="L955" s="638"/>
      <c r="M955" s="638"/>
      <c r="N955" s="638"/>
      <c r="O955" s="638"/>
      <c r="P955" s="638"/>
      <c r="Q955" s="638"/>
      <c r="R955" s="638"/>
      <c r="S955" s="638"/>
      <c r="T955" s="638"/>
      <c r="U955" s="638"/>
      <c r="V955" s="638"/>
      <c r="W955" s="638"/>
      <c r="X955" s="638"/>
      <c r="Y955" s="643"/>
      <c r="Z955" s="643"/>
      <c r="AA955" s="638"/>
      <c r="AB955" s="638"/>
    </row>
    <row r="956" spans="8:8" ht="16.5" customHeight="1">
      <c r="A956" s="638"/>
      <c r="B956" s="638"/>
      <c r="C956" s="638"/>
      <c r="D956" s="638"/>
      <c r="E956" s="638"/>
      <c r="F956" s="638"/>
      <c r="G956" s="638"/>
      <c r="H956" s="638"/>
      <c r="I956" s="638"/>
      <c r="J956" s="638"/>
      <c r="K956" s="638"/>
      <c r="L956" s="638"/>
      <c r="M956" s="638"/>
      <c r="N956" s="638"/>
      <c r="O956" s="638"/>
      <c r="P956" s="638"/>
      <c r="Q956" s="638"/>
      <c r="R956" s="638"/>
      <c r="S956" s="638"/>
      <c r="T956" s="638"/>
      <c r="U956" s="638"/>
      <c r="V956" s="638"/>
      <c r="W956" s="638"/>
      <c r="X956" s="638"/>
      <c r="Y956" s="643"/>
      <c r="Z956" s="643"/>
      <c r="AA956" s="638"/>
      <c r="AB956" s="638"/>
    </row>
    <row r="957" spans="8:8" ht="16.5" customHeight="1">
      <c r="A957" s="638"/>
      <c r="B957" s="638"/>
      <c r="C957" s="638"/>
      <c r="D957" s="638"/>
      <c r="E957" s="638"/>
      <c r="F957" s="638"/>
      <c r="G957" s="638"/>
      <c r="H957" s="638"/>
      <c r="I957" s="638"/>
      <c r="J957" s="638"/>
      <c r="K957" s="638"/>
      <c r="L957" s="638"/>
      <c r="M957" s="638"/>
      <c r="N957" s="638"/>
      <c r="O957" s="638"/>
      <c r="P957" s="638"/>
      <c r="Q957" s="638"/>
      <c r="R957" s="638"/>
      <c r="S957" s="638"/>
      <c r="T957" s="638"/>
      <c r="U957" s="638"/>
      <c r="V957" s="638"/>
      <c r="W957" s="638"/>
      <c r="X957" s="638"/>
      <c r="Y957" s="643"/>
      <c r="Z957" s="643"/>
      <c r="AA957" s="638"/>
      <c r="AB957" s="638"/>
    </row>
    <row r="958" spans="8:8" ht="16.5" customHeight="1">
      <c r="A958" s="638"/>
      <c r="B958" s="638"/>
      <c r="C958" s="638"/>
      <c r="D958" s="638"/>
      <c r="E958" s="638"/>
      <c r="F958" s="638"/>
      <c r="G958" s="638"/>
      <c r="H958" s="638"/>
      <c r="I958" s="638"/>
      <c r="J958" s="638"/>
      <c r="K958" s="638"/>
      <c r="L958" s="638"/>
      <c r="M958" s="638"/>
      <c r="N958" s="638"/>
      <c r="O958" s="638"/>
      <c r="P958" s="638"/>
      <c r="Q958" s="638"/>
      <c r="R958" s="638"/>
      <c r="S958" s="638"/>
      <c r="T958" s="638"/>
      <c r="U958" s="638"/>
      <c r="V958" s="638"/>
      <c r="W958" s="638"/>
      <c r="X958" s="638"/>
      <c r="Y958" s="643"/>
      <c r="Z958" s="643"/>
      <c r="AA958" s="638"/>
      <c r="AB958" s="638"/>
    </row>
    <row r="959" spans="8:8" ht="16.5" customHeight="1">
      <c r="A959" s="638"/>
      <c r="B959" s="638"/>
      <c r="C959" s="638"/>
      <c r="D959" s="638"/>
      <c r="E959" s="638"/>
      <c r="F959" s="638"/>
      <c r="G959" s="638"/>
      <c r="H959" s="638"/>
      <c r="I959" s="638"/>
      <c r="J959" s="638"/>
      <c r="K959" s="638"/>
      <c r="L959" s="638"/>
      <c r="M959" s="638"/>
      <c r="N959" s="638"/>
      <c r="O959" s="638"/>
      <c r="P959" s="638"/>
      <c r="Q959" s="638"/>
      <c r="R959" s="638"/>
      <c r="S959" s="638"/>
      <c r="T959" s="638"/>
      <c r="U959" s="638"/>
      <c r="V959" s="638"/>
      <c r="W959" s="638"/>
      <c r="X959" s="638"/>
      <c r="Y959" s="643"/>
      <c r="Z959" s="643"/>
      <c r="AA959" s="638"/>
      <c r="AB959" s="638"/>
    </row>
    <row r="960" spans="8:8" ht="16.5" customHeight="1">
      <c r="A960" s="638"/>
      <c r="B960" s="638"/>
      <c r="C960" s="638"/>
      <c r="D960" s="638"/>
      <c r="E960" s="638"/>
      <c r="F960" s="638"/>
      <c r="G960" s="638"/>
      <c r="H960" s="638"/>
      <c r="I960" s="638"/>
      <c r="J960" s="638"/>
      <c r="K960" s="638"/>
      <c r="L960" s="638"/>
      <c r="M960" s="638"/>
      <c r="N960" s="638"/>
      <c r="O960" s="638"/>
      <c r="P960" s="638"/>
      <c r="Q960" s="638"/>
      <c r="R960" s="638"/>
      <c r="S960" s="638"/>
      <c r="T960" s="638"/>
      <c r="U960" s="638"/>
      <c r="V960" s="638"/>
      <c r="W960" s="638"/>
      <c r="X960" s="638"/>
      <c r="Y960" s="643"/>
      <c r="Z960" s="643"/>
      <c r="AA960" s="638"/>
      <c r="AB960" s="638"/>
    </row>
    <row r="961" spans="8:8" ht="16.5" customHeight="1">
      <c r="A961" s="638"/>
      <c r="B961" s="638"/>
      <c r="C961" s="638"/>
      <c r="D961" s="638"/>
      <c r="E961" s="638"/>
      <c r="F961" s="638"/>
      <c r="G961" s="638"/>
      <c r="H961" s="638"/>
      <c r="I961" s="638"/>
      <c r="J961" s="638"/>
      <c r="K961" s="638"/>
      <c r="L961" s="638"/>
      <c r="M961" s="638"/>
      <c r="N961" s="638"/>
      <c r="O961" s="638"/>
      <c r="P961" s="638"/>
      <c r="Q961" s="638"/>
      <c r="R961" s="638"/>
      <c r="S961" s="638"/>
      <c r="T961" s="638"/>
      <c r="U961" s="638"/>
      <c r="V961" s="638"/>
      <c r="W961" s="638"/>
      <c r="X961" s="638"/>
      <c r="Y961" s="643"/>
      <c r="Z961" s="643"/>
      <c r="AA961" s="638"/>
      <c r="AB961" s="638"/>
    </row>
    <row r="962" spans="8:8" ht="16.5" customHeight="1">
      <c r="A962" s="638"/>
      <c r="B962" s="638"/>
      <c r="C962" s="638"/>
      <c r="D962" s="638"/>
      <c r="E962" s="638"/>
      <c r="F962" s="638"/>
      <c r="G962" s="638"/>
      <c r="H962" s="638"/>
      <c r="I962" s="638"/>
      <c r="J962" s="638"/>
      <c r="K962" s="638"/>
      <c r="L962" s="638"/>
      <c r="M962" s="638"/>
      <c r="N962" s="638"/>
      <c r="O962" s="638"/>
      <c r="P962" s="638"/>
      <c r="Q962" s="638"/>
      <c r="R962" s="638"/>
      <c r="S962" s="638"/>
      <c r="T962" s="638"/>
      <c r="U962" s="638"/>
      <c r="V962" s="638"/>
      <c r="W962" s="638"/>
      <c r="X962" s="638"/>
      <c r="Y962" s="643"/>
      <c r="Z962" s="643"/>
      <c r="AA962" s="638"/>
      <c r="AB962" s="638"/>
    </row>
    <row r="963" spans="8:8" ht="16.5" customHeight="1">
      <c r="A963" s="638"/>
      <c r="B963" s="638"/>
      <c r="C963" s="638"/>
      <c r="D963" s="638"/>
      <c r="E963" s="638"/>
      <c r="F963" s="638"/>
      <c r="G963" s="638"/>
      <c r="H963" s="638"/>
      <c r="I963" s="638"/>
      <c r="J963" s="638"/>
      <c r="K963" s="638"/>
      <c r="L963" s="638"/>
      <c r="M963" s="638"/>
      <c r="N963" s="638"/>
      <c r="O963" s="638"/>
      <c r="P963" s="638"/>
      <c r="Q963" s="638"/>
      <c r="R963" s="638"/>
      <c r="S963" s="638"/>
      <c r="T963" s="638"/>
      <c r="U963" s="638"/>
      <c r="V963" s="638"/>
      <c r="W963" s="638"/>
      <c r="X963" s="638"/>
      <c r="Y963" s="643"/>
      <c r="Z963" s="643"/>
      <c r="AA963" s="638"/>
      <c r="AB963" s="638"/>
    </row>
    <row r="964" spans="8:8" ht="16.5" customHeight="1">
      <c r="A964" s="638"/>
      <c r="B964" s="638"/>
      <c r="C964" s="638"/>
      <c r="D964" s="638"/>
      <c r="E964" s="638"/>
      <c r="F964" s="638"/>
      <c r="G964" s="638"/>
      <c r="H964" s="638"/>
      <c r="I964" s="638"/>
      <c r="J964" s="638"/>
      <c r="K964" s="638"/>
      <c r="L964" s="638"/>
      <c r="M964" s="638"/>
      <c r="N964" s="638"/>
      <c r="O964" s="638"/>
      <c r="P964" s="638"/>
      <c r="Q964" s="638"/>
      <c r="R964" s="638"/>
      <c r="S964" s="638"/>
      <c r="T964" s="638"/>
      <c r="U964" s="638"/>
      <c r="V964" s="638"/>
      <c r="W964" s="638"/>
      <c r="X964" s="638"/>
      <c r="Y964" s="643"/>
      <c r="Z964" s="643"/>
      <c r="AA964" s="638"/>
      <c r="AB964" s="638"/>
    </row>
    <row r="965" spans="8:8" ht="16.5" customHeight="1">
      <c r="A965" s="638"/>
      <c r="B965" s="638"/>
      <c r="C965" s="638"/>
      <c r="D965" s="638"/>
      <c r="E965" s="638"/>
      <c r="F965" s="638"/>
      <c r="G965" s="638"/>
      <c r="H965" s="638"/>
      <c r="I965" s="638"/>
      <c r="J965" s="638"/>
      <c r="K965" s="638"/>
      <c r="L965" s="638"/>
      <c r="M965" s="638"/>
      <c r="N965" s="638"/>
      <c r="O965" s="638"/>
      <c r="P965" s="638"/>
      <c r="Q965" s="638"/>
      <c r="R965" s="638"/>
      <c r="S965" s="638"/>
      <c r="T965" s="638"/>
      <c r="U965" s="638"/>
      <c r="V965" s="638"/>
      <c r="W965" s="638"/>
      <c r="X965" s="638"/>
      <c r="Y965" s="643"/>
      <c r="Z965" s="643"/>
      <c r="AA965" s="638"/>
      <c r="AB965" s="638"/>
    </row>
    <row r="966" spans="8:8" ht="16.5" customHeight="1">
      <c r="A966" s="638"/>
      <c r="B966" s="638"/>
      <c r="C966" s="638"/>
      <c r="D966" s="638"/>
      <c r="E966" s="638"/>
      <c r="F966" s="638"/>
      <c r="G966" s="638"/>
      <c r="H966" s="638"/>
      <c r="I966" s="638"/>
      <c r="J966" s="638"/>
      <c r="K966" s="638"/>
      <c r="L966" s="638"/>
      <c r="M966" s="638"/>
      <c r="N966" s="638"/>
      <c r="O966" s="638"/>
      <c r="P966" s="638"/>
      <c r="Q966" s="638"/>
      <c r="R966" s="638"/>
      <c r="S966" s="638"/>
      <c r="T966" s="638"/>
      <c r="U966" s="638"/>
      <c r="V966" s="638"/>
      <c r="W966" s="638"/>
      <c r="X966" s="638"/>
      <c r="Y966" s="643"/>
      <c r="Z966" s="643"/>
      <c r="AA966" s="638"/>
      <c r="AB966" s="638"/>
    </row>
    <row r="967" spans="8:8" ht="16.5" customHeight="1">
      <c r="A967" s="638"/>
      <c r="B967" s="638"/>
      <c r="C967" s="638"/>
      <c r="D967" s="638"/>
      <c r="E967" s="638"/>
      <c r="F967" s="638"/>
      <c r="G967" s="638"/>
      <c r="H967" s="638"/>
      <c r="I967" s="638"/>
      <c r="J967" s="638"/>
      <c r="K967" s="638"/>
      <c r="L967" s="638"/>
      <c r="M967" s="638"/>
      <c r="N967" s="638"/>
      <c r="O967" s="638"/>
      <c r="P967" s="638"/>
      <c r="Q967" s="638"/>
      <c r="R967" s="638"/>
      <c r="S967" s="638"/>
      <c r="T967" s="638"/>
      <c r="U967" s="638"/>
      <c r="V967" s="638"/>
      <c r="W967" s="638"/>
      <c r="X967" s="638"/>
      <c r="Y967" s="643"/>
      <c r="Z967" s="643"/>
      <c r="AA967" s="638"/>
      <c r="AB967" s="638"/>
    </row>
    <row r="968" spans="8:8" ht="16.5" customHeight="1">
      <c r="A968" s="638"/>
      <c r="B968" s="638"/>
      <c r="C968" s="638"/>
      <c r="D968" s="638"/>
      <c r="E968" s="638"/>
      <c r="F968" s="638"/>
      <c r="G968" s="638"/>
      <c r="H968" s="638"/>
      <c r="I968" s="638"/>
      <c r="J968" s="638"/>
      <c r="K968" s="638"/>
      <c r="L968" s="638"/>
      <c r="M968" s="638"/>
      <c r="N968" s="638"/>
      <c r="O968" s="638"/>
      <c r="P968" s="638"/>
      <c r="Q968" s="638"/>
      <c r="R968" s="638"/>
      <c r="S968" s="638"/>
      <c r="T968" s="638"/>
      <c r="U968" s="638"/>
      <c r="V968" s="638"/>
      <c r="W968" s="638"/>
      <c r="X968" s="638"/>
      <c r="Y968" s="643"/>
      <c r="Z968" s="643"/>
      <c r="AA968" s="638"/>
      <c r="AB968" s="638"/>
    </row>
    <row r="969" spans="8:8" ht="16.5" customHeight="1">
      <c r="A969" s="638"/>
      <c r="B969" s="638"/>
      <c r="C969" s="638"/>
      <c r="D969" s="638"/>
      <c r="E969" s="638"/>
      <c r="F969" s="638"/>
      <c r="G969" s="638"/>
      <c r="H969" s="638"/>
      <c r="I969" s="638"/>
      <c r="J969" s="638"/>
      <c r="K969" s="638"/>
      <c r="L969" s="638"/>
      <c r="M969" s="638"/>
      <c r="N969" s="638"/>
      <c r="O969" s="638"/>
      <c r="P969" s="638"/>
      <c r="Q969" s="638"/>
      <c r="R969" s="638"/>
      <c r="S969" s="638"/>
      <c r="T969" s="638"/>
      <c r="U969" s="638"/>
      <c r="V969" s="638"/>
      <c r="W969" s="638"/>
      <c r="X969" s="638"/>
      <c r="Y969" s="643"/>
      <c r="Z969" s="643"/>
      <c r="AA969" s="638"/>
      <c r="AB969" s="638"/>
    </row>
    <row r="970" spans="8:8" ht="16.5" customHeight="1">
      <c r="A970" s="638"/>
      <c r="B970" s="638"/>
      <c r="C970" s="638"/>
      <c r="D970" s="638"/>
      <c r="E970" s="638"/>
      <c r="F970" s="638"/>
      <c r="G970" s="638"/>
      <c r="H970" s="638"/>
      <c r="I970" s="638"/>
      <c r="J970" s="638"/>
      <c r="K970" s="638"/>
      <c r="L970" s="638"/>
      <c r="M970" s="638"/>
      <c r="N970" s="638"/>
      <c r="O970" s="638"/>
      <c r="P970" s="638"/>
      <c r="Q970" s="638"/>
      <c r="R970" s="638"/>
      <c r="S970" s="638"/>
      <c r="T970" s="638"/>
      <c r="U970" s="638"/>
      <c r="V970" s="638"/>
      <c r="W970" s="638"/>
      <c r="X970" s="638"/>
      <c r="Y970" s="643"/>
      <c r="Z970" s="643"/>
      <c r="AA970" s="638"/>
      <c r="AB970" s="638"/>
    </row>
    <row r="971" spans="8:8" ht="16.5" customHeight="1">
      <c r="A971" s="638"/>
      <c r="B971" s="638"/>
      <c r="C971" s="638"/>
      <c r="D971" s="638"/>
      <c r="E971" s="638"/>
      <c r="F971" s="638"/>
      <c r="G971" s="638"/>
      <c r="H971" s="638"/>
      <c r="I971" s="638"/>
      <c r="J971" s="638"/>
      <c r="K971" s="638"/>
      <c r="L971" s="638"/>
      <c r="M971" s="638"/>
      <c r="N971" s="638"/>
      <c r="O971" s="638"/>
      <c r="P971" s="638"/>
      <c r="Q971" s="638"/>
      <c r="R971" s="638"/>
      <c r="S971" s="638"/>
      <c r="T971" s="638"/>
      <c r="U971" s="638"/>
      <c r="V971" s="638"/>
      <c r="W971" s="638"/>
      <c r="X971" s="638"/>
      <c r="Y971" s="643"/>
      <c r="Z971" s="643"/>
      <c r="AA971" s="638"/>
      <c r="AB971" s="638"/>
    </row>
    <row r="972" spans="8:8" ht="16.5" customHeight="1">
      <c r="A972" s="638"/>
      <c r="B972" s="638"/>
      <c r="C972" s="638"/>
      <c r="D972" s="638"/>
      <c r="E972" s="638"/>
      <c r="F972" s="638"/>
      <c r="G972" s="638"/>
      <c r="H972" s="638"/>
      <c r="I972" s="638"/>
      <c r="J972" s="638"/>
      <c r="K972" s="638"/>
      <c r="L972" s="638"/>
      <c r="M972" s="638"/>
      <c r="N972" s="638"/>
      <c r="O972" s="638"/>
      <c r="P972" s="638"/>
      <c r="Q972" s="638"/>
      <c r="R972" s="638"/>
      <c r="S972" s="638"/>
      <c r="T972" s="638"/>
      <c r="U972" s="638"/>
      <c r="V972" s="638"/>
      <c r="W972" s="638"/>
      <c r="X972" s="638"/>
      <c r="Y972" s="643"/>
      <c r="Z972" s="643"/>
      <c r="AA972" s="638"/>
      <c r="AB972" s="638"/>
    </row>
    <row r="973" spans="8:8" ht="16.5" customHeight="1">
      <c r="A973" s="638"/>
      <c r="B973" s="638"/>
      <c r="C973" s="638"/>
      <c r="D973" s="638"/>
      <c r="E973" s="638"/>
      <c r="F973" s="638"/>
      <c r="G973" s="638"/>
      <c r="H973" s="638"/>
      <c r="I973" s="638"/>
      <c r="J973" s="638"/>
      <c r="K973" s="638"/>
      <c r="L973" s="638"/>
      <c r="M973" s="638"/>
      <c r="N973" s="638"/>
      <c r="O973" s="638"/>
      <c r="P973" s="638"/>
      <c r="Q973" s="638"/>
      <c r="R973" s="638"/>
      <c r="S973" s="638"/>
      <c r="T973" s="638"/>
      <c r="U973" s="638"/>
      <c r="V973" s="638"/>
      <c r="W973" s="638"/>
      <c r="X973" s="638"/>
      <c r="Y973" s="643"/>
      <c r="Z973" s="643"/>
      <c r="AA973" s="638"/>
      <c r="AB973" s="638"/>
    </row>
    <row r="974" spans="8:8" ht="16.5" customHeight="1">
      <c r="A974" s="638"/>
      <c r="B974" s="638"/>
      <c r="C974" s="638"/>
      <c r="D974" s="638"/>
      <c r="E974" s="638"/>
      <c r="F974" s="638"/>
      <c r="G974" s="638"/>
      <c r="H974" s="638"/>
      <c r="I974" s="638"/>
      <c r="J974" s="638"/>
      <c r="K974" s="638"/>
      <c r="L974" s="638"/>
      <c r="M974" s="638"/>
      <c r="N974" s="638"/>
      <c r="O974" s="638"/>
      <c r="P974" s="638"/>
      <c r="Q974" s="638"/>
      <c r="R974" s="638"/>
      <c r="S974" s="638"/>
      <c r="T974" s="638"/>
      <c r="U974" s="638"/>
      <c r="V974" s="638"/>
      <c r="W974" s="638"/>
      <c r="X974" s="638"/>
      <c r="Y974" s="643"/>
      <c r="Z974" s="643"/>
      <c r="AA974" s="638"/>
      <c r="AB974" s="638"/>
    </row>
    <row r="975" spans="8:8" ht="16.5" customHeight="1">
      <c r="A975" s="638"/>
      <c r="B975" s="638"/>
      <c r="C975" s="638"/>
      <c r="D975" s="638"/>
      <c r="E975" s="638"/>
      <c r="F975" s="638"/>
      <c r="G975" s="638"/>
      <c r="H975" s="638"/>
      <c r="I975" s="638"/>
      <c r="J975" s="638"/>
      <c r="K975" s="638"/>
      <c r="L975" s="638"/>
      <c r="M975" s="638"/>
      <c r="N975" s="638"/>
      <c r="O975" s="638"/>
      <c r="P975" s="638"/>
      <c r="Q975" s="638"/>
      <c r="R975" s="638"/>
      <c r="S975" s="638"/>
      <c r="T975" s="638"/>
      <c r="U975" s="638"/>
      <c r="V975" s="638"/>
      <c r="W975" s="638"/>
      <c r="X975" s="638"/>
      <c r="Y975" s="643"/>
      <c r="Z975" s="643"/>
      <c r="AA975" s="638"/>
      <c r="AB975" s="638"/>
    </row>
    <row r="976" spans="8:8" ht="16.5" customHeight="1">
      <c r="A976" s="638"/>
      <c r="B976" s="638"/>
      <c r="C976" s="638"/>
      <c r="D976" s="638"/>
      <c r="E976" s="638"/>
      <c r="F976" s="638"/>
      <c r="G976" s="638"/>
      <c r="H976" s="638"/>
      <c r="I976" s="638"/>
      <c r="J976" s="638"/>
      <c r="K976" s="638"/>
      <c r="L976" s="638"/>
      <c r="M976" s="638"/>
      <c r="N976" s="638"/>
      <c r="O976" s="638"/>
      <c r="P976" s="638"/>
      <c r="Q976" s="638"/>
      <c r="R976" s="638"/>
      <c r="S976" s="638"/>
      <c r="T976" s="638"/>
      <c r="U976" s="638"/>
      <c r="V976" s="638"/>
      <c r="W976" s="638"/>
      <c r="X976" s="638"/>
      <c r="Y976" s="643"/>
      <c r="Z976" s="643"/>
      <c r="AA976" s="638"/>
      <c r="AB976" s="638"/>
    </row>
    <row r="977" spans="8:8" ht="16.5" customHeight="1">
      <c r="A977" s="638"/>
      <c r="B977" s="638"/>
      <c r="C977" s="638"/>
      <c r="D977" s="638"/>
      <c r="E977" s="638"/>
      <c r="F977" s="638"/>
      <c r="G977" s="638"/>
      <c r="H977" s="638"/>
      <c r="I977" s="638"/>
      <c r="J977" s="638"/>
      <c r="K977" s="638"/>
      <c r="L977" s="638"/>
      <c r="M977" s="638"/>
      <c r="N977" s="638"/>
      <c r="O977" s="638"/>
      <c r="P977" s="638"/>
      <c r="Q977" s="638"/>
      <c r="R977" s="638"/>
      <c r="S977" s="638"/>
      <c r="T977" s="638"/>
      <c r="U977" s="638"/>
      <c r="V977" s="638"/>
      <c r="W977" s="638"/>
      <c r="X977" s="638"/>
      <c r="Y977" s="643"/>
      <c r="Z977" s="643"/>
      <c r="AA977" s="638"/>
      <c r="AB977" s="638"/>
    </row>
    <row r="978" spans="8:8" ht="16.5" customHeight="1">
      <c r="A978" s="638"/>
      <c r="B978" s="638"/>
      <c r="C978" s="638"/>
      <c r="D978" s="638"/>
      <c r="E978" s="638"/>
      <c r="F978" s="638"/>
      <c r="G978" s="638"/>
      <c r="H978" s="638"/>
      <c r="I978" s="638"/>
      <c r="J978" s="638"/>
      <c r="K978" s="638"/>
      <c r="L978" s="638"/>
      <c r="M978" s="638"/>
      <c r="N978" s="638"/>
      <c r="O978" s="638"/>
      <c r="P978" s="638"/>
      <c r="Q978" s="638"/>
      <c r="R978" s="638"/>
      <c r="S978" s="638"/>
      <c r="T978" s="638"/>
      <c r="U978" s="638"/>
      <c r="V978" s="638"/>
      <c r="W978" s="638"/>
      <c r="X978" s="638"/>
      <c r="Y978" s="643"/>
      <c r="Z978" s="643"/>
      <c r="AA978" s="638"/>
      <c r="AB978" s="638"/>
    </row>
    <row r="979" spans="8:8" ht="16.5" customHeight="1">
      <c r="A979" s="638"/>
      <c r="B979" s="638"/>
      <c r="C979" s="638"/>
      <c r="D979" s="638"/>
      <c r="E979" s="638"/>
      <c r="F979" s="638"/>
      <c r="G979" s="638"/>
      <c r="H979" s="638"/>
      <c r="I979" s="638"/>
      <c r="J979" s="638"/>
      <c r="K979" s="638"/>
      <c r="L979" s="638"/>
      <c r="M979" s="638"/>
      <c r="N979" s="638"/>
      <c r="O979" s="638"/>
      <c r="P979" s="638"/>
      <c r="Q979" s="638"/>
      <c r="R979" s="638"/>
      <c r="S979" s="638"/>
      <c r="T979" s="638"/>
      <c r="U979" s="638"/>
      <c r="V979" s="638"/>
      <c r="W979" s="638"/>
      <c r="X979" s="638"/>
      <c r="Y979" s="643"/>
      <c r="Z979" s="643"/>
      <c r="AA979" s="638"/>
      <c r="AB979" s="638"/>
    </row>
    <row r="980" spans="8:8" ht="16.5" customHeight="1">
      <c r="A980" s="638"/>
      <c r="B980" s="638"/>
      <c r="C980" s="638"/>
      <c r="D980" s="638"/>
      <c r="E980" s="638"/>
      <c r="F980" s="638"/>
      <c r="G980" s="638"/>
      <c r="H980" s="638"/>
      <c r="I980" s="638"/>
      <c r="J980" s="638"/>
      <c r="K980" s="638"/>
      <c r="L980" s="638"/>
      <c r="M980" s="638"/>
      <c r="N980" s="638"/>
      <c r="O980" s="638"/>
      <c r="P980" s="638"/>
      <c r="Q980" s="638"/>
      <c r="R980" s="638"/>
      <c r="S980" s="638"/>
      <c r="T980" s="638"/>
      <c r="U980" s="638"/>
      <c r="V980" s="638"/>
      <c r="W980" s="638"/>
      <c r="X980" s="638"/>
      <c r="Y980" s="643"/>
      <c r="Z980" s="643"/>
      <c r="AA980" s="638"/>
      <c r="AB980" s="638"/>
    </row>
    <row r="981" spans="8:8" ht="16.5" customHeight="1">
      <c r="A981" s="638"/>
      <c r="B981" s="638"/>
      <c r="C981" s="638"/>
      <c r="D981" s="638"/>
      <c r="E981" s="638"/>
      <c r="F981" s="638"/>
      <c r="G981" s="638"/>
      <c r="H981" s="638"/>
      <c r="I981" s="638"/>
      <c r="J981" s="638"/>
      <c r="K981" s="638"/>
      <c r="L981" s="638"/>
      <c r="M981" s="638"/>
      <c r="N981" s="638"/>
      <c r="O981" s="638"/>
      <c r="P981" s="638"/>
      <c r="Q981" s="638"/>
      <c r="R981" s="638"/>
      <c r="S981" s="638"/>
      <c r="T981" s="638"/>
      <c r="U981" s="638"/>
      <c r="V981" s="638"/>
      <c r="W981" s="638"/>
      <c r="X981" s="638"/>
      <c r="Y981" s="643"/>
      <c r="Z981" s="643"/>
      <c r="AA981" s="638"/>
      <c r="AB981" s="638"/>
    </row>
    <row r="982" spans="8:8" ht="16.5" customHeight="1">
      <c r="A982" s="638"/>
      <c r="B982" s="638"/>
      <c r="C982" s="638"/>
      <c r="D982" s="638"/>
      <c r="E982" s="638"/>
      <c r="F982" s="638"/>
      <c r="G982" s="638"/>
      <c r="H982" s="638"/>
      <c r="I982" s="638"/>
      <c r="J982" s="638"/>
      <c r="K982" s="638"/>
      <c r="L982" s="638"/>
      <c r="M982" s="638"/>
      <c r="N982" s="638"/>
      <c r="O982" s="638"/>
      <c r="P982" s="638"/>
      <c r="Q982" s="638"/>
      <c r="R982" s="638"/>
      <c r="S982" s="638"/>
      <c r="T982" s="638"/>
      <c r="U982" s="638"/>
      <c r="V982" s="638"/>
      <c r="W982" s="638"/>
      <c r="X982" s="638"/>
      <c r="Y982" s="643"/>
      <c r="Z982" s="643"/>
      <c r="AA982" s="638"/>
      <c r="AB982" s="638"/>
    </row>
    <row r="983" spans="8:8" ht="16.5" customHeight="1">
      <c r="A983" s="638"/>
      <c r="B983" s="638"/>
      <c r="C983" s="638"/>
      <c r="D983" s="638"/>
      <c r="E983" s="638"/>
      <c r="F983" s="638"/>
      <c r="G983" s="638"/>
      <c r="H983" s="638"/>
      <c r="I983" s="638"/>
      <c r="J983" s="638"/>
      <c r="K983" s="638"/>
      <c r="L983" s="638"/>
      <c r="M983" s="638"/>
      <c r="N983" s="638"/>
      <c r="O983" s="638"/>
      <c r="P983" s="638"/>
      <c r="Q983" s="638"/>
      <c r="R983" s="638"/>
      <c r="S983" s="638"/>
      <c r="T983" s="638"/>
      <c r="U983" s="638"/>
      <c r="V983" s="638"/>
      <c r="W983" s="638"/>
      <c r="X983" s="638"/>
      <c r="Y983" s="643"/>
      <c r="Z983" s="643"/>
      <c r="AA983" s="638"/>
      <c r="AB983" s="638"/>
    </row>
    <row r="984" spans="8:8" ht="16.5" customHeight="1">
      <c r="A984" s="638"/>
      <c r="B984" s="638"/>
      <c r="C984" s="638"/>
      <c r="D984" s="638"/>
      <c r="E984" s="638"/>
      <c r="F984" s="638"/>
      <c r="G984" s="638"/>
      <c r="H984" s="638"/>
      <c r="I984" s="638"/>
      <c r="J984" s="638"/>
      <c r="K984" s="638"/>
      <c r="L984" s="638"/>
      <c r="M984" s="638"/>
      <c r="N984" s="638"/>
      <c r="O984" s="638"/>
      <c r="P984" s="638"/>
      <c r="Q984" s="638"/>
      <c r="R984" s="638"/>
      <c r="S984" s="638"/>
      <c r="T984" s="638"/>
      <c r="U984" s="638"/>
      <c r="V984" s="638"/>
      <c r="W984" s="638"/>
      <c r="X984" s="638"/>
      <c r="Y984" s="643"/>
      <c r="Z984" s="643"/>
      <c r="AA984" s="638"/>
      <c r="AB984" s="638"/>
    </row>
    <row r="985" spans="8:8" ht="16.5" customHeight="1">
      <c r="A985" s="638"/>
      <c r="B985" s="638"/>
      <c r="C985" s="638"/>
      <c r="D985" s="638"/>
      <c r="E985" s="638"/>
      <c r="F985" s="638"/>
      <c r="G985" s="638"/>
      <c r="H985" s="638"/>
      <c r="I985" s="638"/>
      <c r="J985" s="638"/>
      <c r="K985" s="638"/>
      <c r="L985" s="638"/>
      <c r="M985" s="638"/>
      <c r="N985" s="638"/>
      <c r="O985" s="638"/>
      <c r="P985" s="638"/>
      <c r="Q985" s="638"/>
      <c r="R985" s="638"/>
      <c r="S985" s="638"/>
      <c r="T985" s="638"/>
      <c r="U985" s="638"/>
      <c r="V985" s="638"/>
      <c r="W985" s="638"/>
      <c r="X985" s="638"/>
      <c r="Y985" s="643"/>
      <c r="Z985" s="643"/>
      <c r="AA985" s="638"/>
      <c r="AB985" s="638"/>
    </row>
    <row r="986" spans="8:8" ht="16.5" customHeight="1">
      <c r="A986" s="638"/>
      <c r="B986" s="638"/>
      <c r="C986" s="638"/>
      <c r="D986" s="638"/>
      <c r="E986" s="638"/>
      <c r="F986" s="638"/>
      <c r="G986" s="638"/>
      <c r="H986" s="638"/>
      <c r="I986" s="638"/>
      <c r="J986" s="638"/>
      <c r="K986" s="638"/>
      <c r="L986" s="638"/>
      <c r="M986" s="638"/>
      <c r="N986" s="638"/>
      <c r="O986" s="638"/>
      <c r="P986" s="638"/>
      <c r="Q986" s="638"/>
      <c r="R986" s="638"/>
      <c r="S986" s="638"/>
      <c r="T986" s="638"/>
      <c r="U986" s="638"/>
      <c r="V986" s="638"/>
      <c r="W986" s="638"/>
      <c r="X986" s="638"/>
      <c r="Y986" s="643"/>
      <c r="Z986" s="643"/>
      <c r="AA986" s="638"/>
      <c r="AB986" s="638"/>
    </row>
    <row r="987" spans="8:8" ht="16.5" customHeight="1">
      <c r="A987" s="638"/>
      <c r="B987" s="638"/>
      <c r="C987" s="638"/>
      <c r="D987" s="638"/>
      <c r="E987" s="638"/>
      <c r="F987" s="638"/>
      <c r="G987" s="638"/>
      <c r="H987" s="638"/>
      <c r="I987" s="638"/>
      <c r="J987" s="638"/>
      <c r="K987" s="638"/>
      <c r="L987" s="638"/>
      <c r="M987" s="638"/>
      <c r="N987" s="638"/>
      <c r="O987" s="638"/>
      <c r="P987" s="638"/>
      <c r="Q987" s="638"/>
      <c r="R987" s="638"/>
      <c r="S987" s="638"/>
      <c r="T987" s="638"/>
      <c r="U987" s="638"/>
      <c r="V987" s="638"/>
      <c r="W987" s="638"/>
      <c r="X987" s="638"/>
      <c r="Y987" s="643"/>
      <c r="Z987" s="643"/>
      <c r="AA987" s="638"/>
      <c r="AB987" s="638"/>
    </row>
    <row r="988" spans="8:8" ht="16.5" customHeight="1">
      <c r="A988" s="638"/>
      <c r="B988" s="638"/>
      <c r="C988" s="638"/>
      <c r="D988" s="638"/>
      <c r="E988" s="638"/>
      <c r="F988" s="638"/>
      <c r="G988" s="638"/>
      <c r="H988" s="638"/>
      <c r="I988" s="638"/>
      <c r="J988" s="638"/>
      <c r="K988" s="638"/>
      <c r="L988" s="638"/>
      <c r="M988" s="638"/>
      <c r="N988" s="638"/>
      <c r="O988" s="638"/>
      <c r="P988" s="638"/>
      <c r="Q988" s="638"/>
      <c r="R988" s="638"/>
      <c r="S988" s="638"/>
      <c r="T988" s="638"/>
      <c r="U988" s="638"/>
      <c r="V988" s="638"/>
      <c r="W988" s="638"/>
      <c r="X988" s="638"/>
      <c r="Y988" s="643"/>
      <c r="Z988" s="643"/>
      <c r="AA988" s="638"/>
      <c r="AB988" s="638"/>
    </row>
    <row r="989" spans="8:8" ht="16.5" customHeight="1">
      <c r="A989" s="638"/>
      <c r="B989" s="638"/>
      <c r="C989" s="638"/>
      <c r="D989" s="638"/>
      <c r="E989" s="638"/>
      <c r="F989" s="638"/>
      <c r="G989" s="638"/>
      <c r="H989" s="638"/>
      <c r="I989" s="638"/>
      <c r="J989" s="638"/>
      <c r="K989" s="638"/>
      <c r="L989" s="638"/>
      <c r="M989" s="638"/>
      <c r="N989" s="638"/>
      <c r="O989" s="638"/>
      <c r="P989" s="638"/>
      <c r="Q989" s="638"/>
      <c r="R989" s="638"/>
      <c r="S989" s="638"/>
      <c r="T989" s="638"/>
      <c r="U989" s="638"/>
      <c r="V989" s="638"/>
      <c r="W989" s="638"/>
      <c r="X989" s="638"/>
      <c r="Y989" s="643"/>
      <c r="Z989" s="643"/>
      <c r="AA989" s="638"/>
      <c r="AB989" s="638"/>
    </row>
    <row r="990" spans="8:8" ht="16.5" customHeight="1">
      <c r="A990" s="638"/>
      <c r="B990" s="638"/>
      <c r="C990" s="638"/>
      <c r="D990" s="638"/>
      <c r="E990" s="638"/>
      <c r="F990" s="638"/>
      <c r="G990" s="638"/>
      <c r="H990" s="638"/>
      <c r="I990" s="638"/>
      <c r="J990" s="638"/>
      <c r="K990" s="638"/>
      <c r="L990" s="638"/>
      <c r="M990" s="638"/>
      <c r="N990" s="638"/>
      <c r="O990" s="638"/>
      <c r="P990" s="638"/>
      <c r="Q990" s="638"/>
      <c r="R990" s="638"/>
      <c r="S990" s="638"/>
      <c r="T990" s="638"/>
      <c r="U990" s="638"/>
      <c r="V990" s="638"/>
      <c r="W990" s="638"/>
      <c r="X990" s="638"/>
      <c r="Y990" s="643"/>
      <c r="Z990" s="643"/>
      <c r="AA990" s="638"/>
      <c r="AB990" s="638"/>
    </row>
    <row r="991" spans="8:8" ht="16.5" customHeight="1">
      <c r="A991" s="638"/>
      <c r="B991" s="638"/>
      <c r="C991" s="638"/>
      <c r="D991" s="638"/>
      <c r="E991" s="638"/>
      <c r="F991" s="638"/>
      <c r="G991" s="638"/>
      <c r="H991" s="638"/>
      <c r="I991" s="638"/>
      <c r="J991" s="638"/>
      <c r="K991" s="638"/>
      <c r="L991" s="638"/>
      <c r="M991" s="638"/>
      <c r="N991" s="638"/>
      <c r="O991" s="638"/>
      <c r="P991" s="638"/>
      <c r="Q991" s="638"/>
      <c r="R991" s="638"/>
      <c r="S991" s="638"/>
      <c r="T991" s="638"/>
      <c r="U991" s="638"/>
      <c r="V991" s="638"/>
      <c r="W991" s="638"/>
      <c r="X991" s="638"/>
      <c r="Y991" s="643"/>
      <c r="Z991" s="643"/>
      <c r="AA991" s="638"/>
      <c r="AB991" s="638"/>
    </row>
    <row r="992" spans="8:8" ht="16.5" customHeight="1">
      <c r="A992" s="638"/>
      <c r="B992" s="638"/>
      <c r="C992" s="638"/>
      <c r="D992" s="638"/>
      <c r="E992" s="638"/>
      <c r="F992" s="638"/>
      <c r="G992" s="638"/>
      <c r="H992" s="638"/>
      <c r="I992" s="638"/>
      <c r="J992" s="638"/>
      <c r="K992" s="638"/>
      <c r="L992" s="638"/>
      <c r="M992" s="638"/>
      <c r="N992" s="638"/>
      <c r="O992" s="638"/>
      <c r="P992" s="638"/>
      <c r="Q992" s="638"/>
      <c r="R992" s="638"/>
      <c r="S992" s="638"/>
      <c r="T992" s="638"/>
      <c r="U992" s="638"/>
      <c r="V992" s="638"/>
      <c r="W992" s="638"/>
      <c r="X992" s="638"/>
      <c r="Y992" s="643"/>
      <c r="Z992" s="643"/>
      <c r="AA992" s="638"/>
      <c r="AB992" s="638"/>
    </row>
    <row r="993" spans="8:8" ht="16.5" customHeight="1">
      <c r="A993" s="638"/>
      <c r="B993" s="638"/>
      <c r="C993" s="638"/>
      <c r="D993" s="638"/>
      <c r="E993" s="638"/>
      <c r="F993" s="638"/>
      <c r="G993" s="638"/>
      <c r="H993" s="638"/>
      <c r="I993" s="638"/>
      <c r="J993" s="638"/>
      <c r="K993" s="638"/>
      <c r="L993" s="638"/>
      <c r="M993" s="638"/>
      <c r="N993" s="638"/>
      <c r="O993" s="638"/>
      <c r="P993" s="638"/>
      <c r="Q993" s="638"/>
      <c r="R993" s="638"/>
      <c r="S993" s="638"/>
      <c r="T993" s="638"/>
      <c r="U993" s="638"/>
      <c r="V993" s="638"/>
      <c r="W993" s="638"/>
      <c r="X993" s="638"/>
      <c r="Y993" s="643"/>
      <c r="Z993" s="643"/>
      <c r="AA993" s="638"/>
      <c r="AB993" s="638"/>
    </row>
    <row r="994" spans="8:8" ht="16.5" customHeight="1">
      <c r="A994" s="638"/>
      <c r="B994" s="638"/>
      <c r="C994" s="638"/>
      <c r="D994" s="638"/>
      <c r="E994" s="638"/>
      <c r="F994" s="638"/>
      <c r="G994" s="638"/>
      <c r="H994" s="638"/>
      <c r="I994" s="638"/>
      <c r="J994" s="638"/>
      <c r="K994" s="638"/>
      <c r="L994" s="638"/>
      <c r="M994" s="638"/>
      <c r="N994" s="638"/>
      <c r="O994" s="638"/>
      <c r="P994" s="638"/>
      <c r="Q994" s="638"/>
      <c r="R994" s="638"/>
      <c r="S994" s="638"/>
      <c r="T994" s="638"/>
      <c r="U994" s="638"/>
      <c r="V994" s="638"/>
      <c r="W994" s="638"/>
      <c r="X994" s="638"/>
      <c r="Y994" s="643"/>
      <c r="Z994" s="643"/>
      <c r="AA994" s="638"/>
      <c r="AB994" s="638"/>
    </row>
    <row r="995" spans="8:8" ht="16.5" customHeight="1">
      <c r="A995" s="638"/>
      <c r="B995" s="638"/>
      <c r="C995" s="638"/>
      <c r="D995" s="638"/>
      <c r="E995" s="638"/>
      <c r="F995" s="638"/>
      <c r="G995" s="638"/>
      <c r="H995" s="638"/>
      <c r="I995" s="638"/>
      <c r="J995" s="638"/>
      <c r="K995" s="638"/>
      <c r="L995" s="638"/>
      <c r="M995" s="638"/>
      <c r="N995" s="638"/>
      <c r="O995" s="638"/>
      <c r="P995" s="638"/>
      <c r="Q995" s="638"/>
      <c r="R995" s="638"/>
      <c r="S995" s="638"/>
      <c r="T995" s="638"/>
      <c r="U995" s="638"/>
      <c r="V995" s="638"/>
      <c r="W995" s="638"/>
      <c r="X995" s="638"/>
      <c r="Y995" s="643"/>
      <c r="Z995" s="643"/>
      <c r="AA995" s="638"/>
      <c r="AB995" s="638"/>
    </row>
    <row r="996" spans="8:8" ht="16.5" customHeight="1">
      <c r="A996" s="638"/>
      <c r="B996" s="638"/>
      <c r="C996" s="638"/>
      <c r="D996" s="638"/>
      <c r="E996" s="638"/>
      <c r="F996" s="638"/>
      <c r="G996" s="638"/>
      <c r="H996" s="638"/>
      <c r="I996" s="638"/>
      <c r="J996" s="638"/>
      <c r="K996" s="638"/>
      <c r="L996" s="638"/>
      <c r="M996" s="638"/>
      <c r="N996" s="638"/>
      <c r="O996" s="638"/>
      <c r="P996" s="638"/>
      <c r="Q996" s="638"/>
      <c r="R996" s="638"/>
      <c r="S996" s="638"/>
      <c r="T996" s="638"/>
      <c r="U996" s="638"/>
      <c r="V996" s="638"/>
      <c r="W996" s="638"/>
      <c r="X996" s="638"/>
      <c r="Y996" s="643"/>
      <c r="Z996" s="643"/>
      <c r="AA996" s="638"/>
      <c r="AB996" s="638"/>
    </row>
    <row r="997" spans="8:8" ht="16.5" customHeight="1">
      <c r="A997" s="638"/>
      <c r="B997" s="638"/>
      <c r="C997" s="638"/>
      <c r="D997" s="638"/>
      <c r="E997" s="638"/>
      <c r="F997" s="638"/>
      <c r="G997" s="638"/>
      <c r="H997" s="638"/>
      <c r="I997" s="638"/>
      <c r="J997" s="638"/>
      <c r="K997" s="638"/>
      <c r="L997" s="638"/>
      <c r="M997" s="638"/>
      <c r="N997" s="638"/>
      <c r="O997" s="638"/>
      <c r="P997" s="638"/>
      <c r="Q997" s="638"/>
      <c r="R997" s="638"/>
      <c r="S997" s="638"/>
      <c r="T997" s="638"/>
      <c r="U997" s="638"/>
      <c r="V997" s="638"/>
      <c r="W997" s="638"/>
      <c r="X997" s="638"/>
      <c r="Y997" s="643"/>
      <c r="Z997" s="643"/>
      <c r="AA997" s="638"/>
      <c r="AB997" s="638"/>
    </row>
    <row r="998" spans="8:8" ht="16.5" customHeight="1">
      <c r="A998" s="638"/>
      <c r="B998" s="638"/>
      <c r="C998" s="638"/>
      <c r="D998" s="638"/>
      <c r="E998" s="638"/>
      <c r="F998" s="638"/>
      <c r="G998" s="638"/>
      <c r="H998" s="638"/>
      <c r="I998" s="638"/>
      <c r="J998" s="638"/>
      <c r="K998" s="638"/>
      <c r="L998" s="638"/>
      <c r="M998" s="638"/>
      <c r="N998" s="638"/>
      <c r="O998" s="638"/>
      <c r="P998" s="638"/>
      <c r="Q998" s="638"/>
      <c r="R998" s="638"/>
      <c r="S998" s="638"/>
      <c r="T998" s="638"/>
      <c r="U998" s="638"/>
      <c r="V998" s="638"/>
      <c r="W998" s="638"/>
      <c r="X998" s="638"/>
      <c r="Y998" s="643"/>
      <c r="Z998" s="643"/>
      <c r="AA998" s="638"/>
      <c r="AB998" s="638"/>
    </row>
    <row r="999" spans="8:8" ht="16.5" customHeight="1">
      <c r="A999" s="638"/>
      <c r="B999" s="638"/>
      <c r="C999" s="638"/>
      <c r="D999" s="638"/>
      <c r="E999" s="638"/>
      <c r="F999" s="638"/>
      <c r="G999" s="638"/>
      <c r="H999" s="638"/>
      <c r="I999" s="638"/>
      <c r="J999" s="638"/>
      <c r="K999" s="638"/>
      <c r="L999" s="638"/>
      <c r="M999" s="638"/>
      <c r="N999" s="638"/>
      <c r="O999" s="638"/>
      <c r="P999" s="638"/>
      <c r="Q999" s="638"/>
      <c r="R999" s="638"/>
      <c r="S999" s="638"/>
      <c r="T999" s="638"/>
      <c r="U999" s="638"/>
      <c r="V999" s="638"/>
      <c r="W999" s="638"/>
      <c r="X999" s="638"/>
      <c r="Y999" s="643"/>
      <c r="Z999" s="643"/>
      <c r="AA999" s="638"/>
      <c r="AB999" s="638"/>
    </row>
    <row r="1000" spans="8:8" ht="16.5" customHeight="1">
      <c r="A1000" s="638"/>
      <c r="B1000" s="638"/>
      <c r="C1000" s="638"/>
      <c r="D1000" s="638"/>
      <c r="E1000" s="638"/>
      <c r="F1000" s="638"/>
      <c r="G1000" s="638"/>
      <c r="H1000" s="638"/>
      <c r="I1000" s="638"/>
      <c r="J1000" s="638"/>
      <c r="K1000" s="638"/>
      <c r="L1000" s="638"/>
      <c r="M1000" s="638"/>
      <c r="N1000" s="638"/>
      <c r="O1000" s="638"/>
      <c r="P1000" s="638"/>
      <c r="Q1000" s="638"/>
      <c r="R1000" s="638"/>
      <c r="S1000" s="638"/>
      <c r="T1000" s="638"/>
      <c r="U1000" s="638"/>
      <c r="V1000" s="638"/>
      <c r="W1000" s="638"/>
      <c r="X1000" s="638"/>
      <c r="Y1000" s="643"/>
      <c r="Z1000" s="643"/>
      <c r="AA1000" s="638"/>
      <c r="AB1000" s="638"/>
    </row>
  </sheetData>
  <mergeCells count="12">
    <mergeCell ref="K1:L1"/>
    <mergeCell ref="Y1:Z1"/>
    <mergeCell ref="U1:V1"/>
    <mergeCell ref="Q1:R1"/>
    <mergeCell ref="AA1:AB1"/>
    <mergeCell ref="W1:X1"/>
    <mergeCell ref="E1:F1"/>
    <mergeCell ref="G1:H1"/>
    <mergeCell ref="I1:J1"/>
    <mergeCell ref="M1:N1"/>
    <mergeCell ref="S1:T1"/>
    <mergeCell ref="O1:P1"/>
  </mergeCells>
  <pageMargins left="0.7" right="0.7" top="0.75" bottom="0.75" header="0.0" footer="0.0"/>
  <pageSetup paperSize="9" fitToWidth="0" fitToHeight="0" orientation="landscape"/>
</worksheet>
</file>

<file path=xl/worksheets/sheet16.xml><?xml version="1.0" encoding="utf-8"?>
<worksheet xmlns:r="http://schemas.openxmlformats.org/officeDocument/2006/relationships" xmlns="http://schemas.openxmlformats.org/spreadsheetml/2006/main">
  <dimension ref="A1:AE1000"/>
  <sheetViews>
    <sheetView workbookViewId="0">
      <selection activeCell="A1" sqref="A1"/>
    </sheetView>
  </sheetViews>
  <sheetFormatPr defaultRowHeight="15.0" customHeight="1" defaultColWidth="14"/>
  <cols>
    <col min="1" max="1" customWidth="1" width="15.0" style="0"/>
    <col min="2" max="2" customWidth="1" width="6.0" style="0"/>
    <col min="3" max="3" customWidth="1" width="29.425781" style="0"/>
    <col min="4" max="4" customWidth="1" width="6.4257812" style="0"/>
    <col min="5" max="22" customWidth="1" width="5.4257812" style="0"/>
    <col min="23" max="24" customWidth="1" width="6.0" style="0"/>
    <col min="25" max="26" customWidth="1" width="5.4257812" style="0"/>
    <col min="27" max="28" customWidth="1" width="6.0" style="0"/>
  </cols>
  <sheetData>
    <row r="1" spans="8:8" ht="24.0" customHeight="1">
      <c r="A1" s="263" t="s">
        <v>199</v>
      </c>
      <c r="B1" s="556"/>
      <c r="C1" s="478" t="s">
        <v>323</v>
      </c>
      <c r="D1" s="489"/>
      <c r="E1" s="267" t="s">
        <v>201</v>
      </c>
      <c r="F1" s="268"/>
      <c r="G1" s="267" t="s">
        <v>202</v>
      </c>
      <c r="H1" s="268"/>
      <c r="I1" s="267" t="s">
        <v>203</v>
      </c>
      <c r="J1" s="268"/>
      <c r="K1" s="267" t="s">
        <v>204</v>
      </c>
      <c r="L1" s="268"/>
      <c r="M1" s="267" t="s">
        <v>205</v>
      </c>
      <c r="N1" s="268"/>
      <c r="O1" s="267" t="s">
        <v>206</v>
      </c>
      <c r="P1" s="268"/>
      <c r="Q1" s="267" t="s">
        <v>207</v>
      </c>
      <c r="R1" s="268"/>
      <c r="S1" s="267" t="s">
        <v>208</v>
      </c>
      <c r="T1" s="268"/>
      <c r="U1" s="267" t="s">
        <v>209</v>
      </c>
      <c r="V1" s="268"/>
      <c r="W1" s="267" t="s">
        <v>210</v>
      </c>
      <c r="X1" s="268"/>
      <c r="Y1" s="267" t="s">
        <v>211</v>
      </c>
      <c r="Z1" s="268"/>
      <c r="AA1" s="267" t="s">
        <v>212</v>
      </c>
      <c r="AB1" s="269"/>
    </row>
    <row r="2" spans="8:8" ht="16.5" customHeight="1">
      <c r="A2" s="644"/>
      <c r="B2" s="491" t="s">
        <v>164</v>
      </c>
      <c r="C2" s="491" t="s">
        <v>165</v>
      </c>
      <c r="D2" s="490" t="s">
        <v>213</v>
      </c>
      <c r="E2" s="645" t="s">
        <v>214</v>
      </c>
      <c r="F2" s="646" t="s">
        <v>215</v>
      </c>
      <c r="G2" s="646" t="s">
        <v>214</v>
      </c>
      <c r="H2" s="646" t="s">
        <v>215</v>
      </c>
      <c r="I2" s="646" t="s">
        <v>214</v>
      </c>
      <c r="J2" s="646" t="s">
        <v>215</v>
      </c>
      <c r="K2" s="646" t="s">
        <v>214</v>
      </c>
      <c r="L2" s="646" t="s">
        <v>215</v>
      </c>
      <c r="M2" s="647" t="s">
        <v>214</v>
      </c>
      <c r="N2" s="647" t="s">
        <v>215</v>
      </c>
      <c r="O2" s="647" t="s">
        <v>214</v>
      </c>
      <c r="P2" s="647" t="s">
        <v>215</v>
      </c>
      <c r="Q2" s="646" t="s">
        <v>214</v>
      </c>
      <c r="R2" s="646" t="s">
        <v>215</v>
      </c>
      <c r="S2" s="646" t="s">
        <v>214</v>
      </c>
      <c r="T2" s="646" t="s">
        <v>215</v>
      </c>
      <c r="U2" s="646" t="s">
        <v>214</v>
      </c>
      <c r="V2" s="646" t="s">
        <v>215</v>
      </c>
      <c r="W2" s="648" t="s">
        <v>214</v>
      </c>
      <c r="X2" s="648" t="s">
        <v>215</v>
      </c>
      <c r="Y2" s="646" t="s">
        <v>214</v>
      </c>
      <c r="Z2" s="646" t="s">
        <v>215</v>
      </c>
      <c r="AA2" s="648" t="s">
        <v>214</v>
      </c>
      <c r="AB2" s="649" t="s">
        <v>215</v>
      </c>
    </row>
    <row r="3" spans="8:8" ht="16.5" customHeight="1">
      <c r="A3" s="636" t="s">
        <v>45</v>
      </c>
      <c r="B3" s="609">
        <v>1.0</v>
      </c>
      <c r="C3" s="497" t="s">
        <v>217</v>
      </c>
      <c r="D3" s="650">
        <v>92.9</v>
      </c>
      <c r="E3" s="651">
        <f t="shared" si="0" ref="E3:J3">E25+E47+E69+E91+E113+E135+E157+E179+E201+E223+E245+E267+E289+E311+E333+E355+E377</f>
        <v>55.0</v>
      </c>
      <c r="F3" s="652">
        <f t="shared" si="0"/>
        <v>56.0</v>
      </c>
      <c r="G3" s="652">
        <f t="shared" si="0"/>
        <v>45.0</v>
      </c>
      <c r="H3" s="652">
        <f t="shared" si="0"/>
        <v>101.0</v>
      </c>
      <c r="I3" s="652">
        <f t="shared" si="0"/>
        <v>73.0</v>
      </c>
      <c r="J3" s="652">
        <f t="shared" si="0"/>
        <v>270.0</v>
      </c>
      <c r="K3" s="652">
        <f t="shared" si="1" ref="K3:AB3">K25+K47+K69+K91+K113+K135+K157+K179+K201+K223+K245+K267+K289+K311+K333+K355</f>
        <v>0.0</v>
      </c>
      <c r="L3" s="652">
        <f t="shared" si="1"/>
        <v>0.0</v>
      </c>
      <c r="M3" s="652">
        <f t="shared" si="1"/>
        <v>0.0</v>
      </c>
      <c r="N3" s="652">
        <f t="shared" si="1"/>
        <v>0.0</v>
      </c>
      <c r="O3" s="652">
        <f t="shared" si="1"/>
        <v>0.0</v>
      </c>
      <c r="P3" s="652">
        <f t="shared" si="1"/>
        <v>0.0</v>
      </c>
      <c r="Q3" s="652">
        <f t="shared" si="1"/>
        <v>0.0</v>
      </c>
      <c r="R3" s="652">
        <f t="shared" si="1"/>
        <v>0.0</v>
      </c>
      <c r="S3" s="652">
        <f t="shared" si="1"/>
        <v>0.0</v>
      </c>
      <c r="T3" s="652">
        <f t="shared" si="1"/>
        <v>0.0</v>
      </c>
      <c r="U3" s="652">
        <f t="shared" si="1"/>
        <v>0.0</v>
      </c>
      <c r="V3" s="652">
        <f t="shared" si="1"/>
        <v>0.0</v>
      </c>
      <c r="W3" s="652">
        <f t="shared" si="1"/>
        <v>0.0</v>
      </c>
      <c r="X3" s="652">
        <f t="shared" si="1"/>
        <v>0.0</v>
      </c>
      <c r="Y3" s="652">
        <f t="shared" si="1"/>
        <v>0.0</v>
      </c>
      <c r="Z3" s="652">
        <f t="shared" si="1"/>
        <v>0.0</v>
      </c>
      <c r="AA3" s="652">
        <f t="shared" si="1"/>
        <v>0.0</v>
      </c>
      <c r="AB3" s="653">
        <f t="shared" si="1"/>
        <v>0.0</v>
      </c>
    </row>
    <row r="4" spans="8:8" ht="16.5" customHeight="1">
      <c r="A4" s="654"/>
      <c r="B4" s="611">
        <v>2.0</v>
      </c>
      <c r="C4" s="500" t="s">
        <v>218</v>
      </c>
      <c r="D4" s="655">
        <v>154.38</v>
      </c>
      <c r="E4" s="656">
        <f t="shared" si="2" ref="E4:J4">E26+E48+E70+E92+E114+E136+E158+E180+E202+E224+E246+E268+E290+E312+E334+E356+E378</f>
        <v>195.0</v>
      </c>
      <c r="F4" s="657">
        <f t="shared" si="2"/>
        <v>178.0</v>
      </c>
      <c r="G4" s="657">
        <f t="shared" si="2"/>
        <v>166.0</v>
      </c>
      <c r="H4" s="657">
        <f t="shared" si="2"/>
        <v>217.0</v>
      </c>
      <c r="I4" s="657">
        <f t="shared" si="2"/>
        <v>143.0</v>
      </c>
      <c r="J4" s="657">
        <f t="shared" si="2"/>
        <v>225.0</v>
      </c>
      <c r="K4" s="657">
        <f t="shared" si="3" ref="K4:AB4">K26+K48+K70+K92+K114+K136+K158+K180+K202+K224+K246+K268+K290+K312+K334+K356</f>
        <v>0.0</v>
      </c>
      <c r="L4" s="657">
        <f t="shared" si="3"/>
        <v>0.0</v>
      </c>
      <c r="M4" s="657">
        <f t="shared" si="3"/>
        <v>0.0</v>
      </c>
      <c r="N4" s="657">
        <f t="shared" si="3"/>
        <v>0.0</v>
      </c>
      <c r="O4" s="657">
        <f t="shared" si="3"/>
        <v>0.0</v>
      </c>
      <c r="P4" s="657">
        <f t="shared" si="3"/>
        <v>0.0</v>
      </c>
      <c r="Q4" s="657">
        <f t="shared" si="3"/>
        <v>0.0</v>
      </c>
      <c r="R4" s="657">
        <f t="shared" si="3"/>
        <v>0.0</v>
      </c>
      <c r="S4" s="657">
        <f t="shared" si="3"/>
        <v>0.0</v>
      </c>
      <c r="T4" s="657">
        <f t="shared" si="3"/>
        <v>0.0</v>
      </c>
      <c r="U4" s="657">
        <f t="shared" si="3"/>
        <v>0.0</v>
      </c>
      <c r="V4" s="657">
        <f t="shared" si="3"/>
        <v>0.0</v>
      </c>
      <c r="W4" s="657">
        <f t="shared" si="3"/>
        <v>0.0</v>
      </c>
      <c r="X4" s="657">
        <f t="shared" si="3"/>
        <v>0.0</v>
      </c>
      <c r="Y4" s="657">
        <f t="shared" si="3"/>
        <v>0.0</v>
      </c>
      <c r="Z4" s="657">
        <f t="shared" si="3"/>
        <v>0.0</v>
      </c>
      <c r="AA4" s="657">
        <f t="shared" si="3"/>
        <v>0.0</v>
      </c>
      <c r="AB4" s="658">
        <f t="shared" si="3"/>
        <v>0.0</v>
      </c>
    </row>
    <row r="5" spans="8:8" ht="16.5" customHeight="1">
      <c r="A5" s="659"/>
      <c r="B5" s="611">
        <v>3.0</v>
      </c>
      <c r="C5" s="500" t="s">
        <v>178</v>
      </c>
      <c r="D5" s="655">
        <v>283.73</v>
      </c>
      <c r="E5" s="656">
        <f t="shared" si="4" ref="E5:J5">E27+E49+E71+E93+E115+E137+E159+E181+E203+E225+E247+E269+E291+E313+E335+E357+E379</f>
        <v>277.0</v>
      </c>
      <c r="F5" s="657">
        <f t="shared" si="4"/>
        <v>304.0</v>
      </c>
      <c r="G5" s="657">
        <f t="shared" si="4"/>
        <v>344.0</v>
      </c>
      <c r="H5" s="657">
        <f t="shared" si="4"/>
        <v>265.0</v>
      </c>
      <c r="I5" s="657">
        <f t="shared" si="4"/>
        <v>275.0</v>
      </c>
      <c r="J5" s="657">
        <f t="shared" si="4"/>
        <v>321.0</v>
      </c>
      <c r="K5" s="657">
        <f t="shared" si="5" ref="K5:AB5">K27+K49+K71+K93+K115+K137+K159+K181+K203+K225+K247+K269+K291+K313+K335+K357</f>
        <v>0.0</v>
      </c>
      <c r="L5" s="657">
        <f t="shared" si="5"/>
        <v>0.0</v>
      </c>
      <c r="M5" s="657">
        <f t="shared" si="5"/>
        <v>0.0</v>
      </c>
      <c r="N5" s="657">
        <f t="shared" si="5"/>
        <v>0.0</v>
      </c>
      <c r="O5" s="657">
        <f t="shared" si="5"/>
        <v>0.0</v>
      </c>
      <c r="P5" s="657">
        <f t="shared" si="5"/>
        <v>0.0</v>
      </c>
      <c r="Q5" s="657">
        <f t="shared" si="5"/>
        <v>0.0</v>
      </c>
      <c r="R5" s="657">
        <f t="shared" si="5"/>
        <v>0.0</v>
      </c>
      <c r="S5" s="657">
        <f t="shared" si="5"/>
        <v>0.0</v>
      </c>
      <c r="T5" s="657">
        <f t="shared" si="5"/>
        <v>0.0</v>
      </c>
      <c r="U5" s="657">
        <f t="shared" si="5"/>
        <v>0.0</v>
      </c>
      <c r="V5" s="657">
        <f t="shared" si="5"/>
        <v>0.0</v>
      </c>
      <c r="W5" s="657">
        <f t="shared" si="5"/>
        <v>0.0</v>
      </c>
      <c r="X5" s="657">
        <f t="shared" si="5"/>
        <v>0.0</v>
      </c>
      <c r="Y5" s="657">
        <f t="shared" si="5"/>
        <v>0.0</v>
      </c>
      <c r="Z5" s="657">
        <f t="shared" si="5"/>
        <v>0.0</v>
      </c>
      <c r="AA5" s="657">
        <f t="shared" si="5"/>
        <v>0.0</v>
      </c>
      <c r="AB5" s="658">
        <f t="shared" si="5"/>
        <v>0.0</v>
      </c>
    </row>
    <row r="6" spans="8:8" ht="16.5" customHeight="1">
      <c r="A6" s="659"/>
      <c r="B6" s="611">
        <v>4.0</v>
      </c>
      <c r="C6" s="500" t="s">
        <v>179</v>
      </c>
      <c r="D6" s="655">
        <v>344.75</v>
      </c>
      <c r="E6" s="656">
        <f t="shared" si="6" ref="E6:J6">E28+E50+E72+E94+E116+E138+E160+E182+E204+E226+E248+E270+E292+E314+E336+E358+E380</f>
        <v>188.0</v>
      </c>
      <c r="F6" s="657">
        <f t="shared" si="6"/>
        <v>172.0</v>
      </c>
      <c r="G6" s="657">
        <f t="shared" si="6"/>
        <v>165.0</v>
      </c>
      <c r="H6" s="657">
        <f t="shared" si="6"/>
        <v>200.0</v>
      </c>
      <c r="I6" s="657">
        <f t="shared" si="6"/>
        <v>136.0</v>
      </c>
      <c r="J6" s="657">
        <f t="shared" si="6"/>
        <v>228.0</v>
      </c>
      <c r="K6" s="657">
        <f t="shared" si="7" ref="K6:AB6">K28+K50+K72+K94+K116+K138+K160+K182+K204+K226+K248+K270+K292+K314+K336+K358</f>
        <v>0.0</v>
      </c>
      <c r="L6" s="657">
        <f t="shared" si="7"/>
        <v>0.0</v>
      </c>
      <c r="M6" s="657">
        <f t="shared" si="7"/>
        <v>0.0</v>
      </c>
      <c r="N6" s="657">
        <f t="shared" si="7"/>
        <v>0.0</v>
      </c>
      <c r="O6" s="657">
        <f t="shared" si="7"/>
        <v>0.0</v>
      </c>
      <c r="P6" s="657">
        <f t="shared" si="7"/>
        <v>0.0</v>
      </c>
      <c r="Q6" s="657">
        <f t="shared" si="7"/>
        <v>0.0</v>
      </c>
      <c r="R6" s="657">
        <f t="shared" si="7"/>
        <v>0.0</v>
      </c>
      <c r="S6" s="657">
        <f t="shared" si="7"/>
        <v>0.0</v>
      </c>
      <c r="T6" s="657">
        <f t="shared" si="7"/>
        <v>0.0</v>
      </c>
      <c r="U6" s="657">
        <f t="shared" si="7"/>
        <v>0.0</v>
      </c>
      <c r="V6" s="657">
        <f t="shared" si="7"/>
        <v>0.0</v>
      </c>
      <c r="W6" s="657">
        <f t="shared" si="7"/>
        <v>0.0</v>
      </c>
      <c r="X6" s="657">
        <f t="shared" si="7"/>
        <v>0.0</v>
      </c>
      <c r="Y6" s="657">
        <f t="shared" si="7"/>
        <v>0.0</v>
      </c>
      <c r="Z6" s="657">
        <f t="shared" si="7"/>
        <v>0.0</v>
      </c>
      <c r="AA6" s="657">
        <f t="shared" si="7"/>
        <v>0.0</v>
      </c>
      <c r="AB6" s="658">
        <f t="shared" si="7"/>
        <v>0.0</v>
      </c>
    </row>
    <row r="7" spans="8:8" ht="16.5" customHeight="1">
      <c r="A7" s="659"/>
      <c r="B7" s="611">
        <v>5.0</v>
      </c>
      <c r="C7" s="500" t="s">
        <v>175</v>
      </c>
      <c r="D7" s="655">
        <v>208.06</v>
      </c>
      <c r="E7" s="656">
        <f t="shared" si="8" ref="E7:J7">E29+E51+E73+E95+E117+E139+E161+E183+E205+E227+E249+E271+E293+E315+E337+E359+E381</f>
        <v>215.0</v>
      </c>
      <c r="F7" s="657">
        <f t="shared" si="8"/>
        <v>320.0</v>
      </c>
      <c r="G7" s="657">
        <f t="shared" si="8"/>
        <v>232.0</v>
      </c>
      <c r="H7" s="657">
        <f t="shared" si="8"/>
        <v>301.0</v>
      </c>
      <c r="I7" s="657">
        <f t="shared" si="8"/>
        <v>191.0</v>
      </c>
      <c r="J7" s="657">
        <f t="shared" si="8"/>
        <v>400.0</v>
      </c>
      <c r="K7" s="657">
        <f t="shared" si="9" ref="K7:AB7">K29+K51+K73+K95+K117+K139+K161+K183+K205+K227+K249+K271+K293+K315+K337+K359</f>
        <v>0.0</v>
      </c>
      <c r="L7" s="657">
        <f t="shared" si="9"/>
        <v>0.0</v>
      </c>
      <c r="M7" s="657">
        <f t="shared" si="9"/>
        <v>0.0</v>
      </c>
      <c r="N7" s="657">
        <f t="shared" si="9"/>
        <v>0.0</v>
      </c>
      <c r="O7" s="657">
        <f t="shared" si="9"/>
        <v>0.0</v>
      </c>
      <c r="P7" s="657">
        <f t="shared" si="9"/>
        <v>0.0</v>
      </c>
      <c r="Q7" s="657">
        <f t="shared" si="9"/>
        <v>0.0</v>
      </c>
      <c r="R7" s="657">
        <f t="shared" si="9"/>
        <v>0.0</v>
      </c>
      <c r="S7" s="657">
        <f t="shared" si="9"/>
        <v>0.0</v>
      </c>
      <c r="T7" s="657">
        <f t="shared" si="9"/>
        <v>0.0</v>
      </c>
      <c r="U7" s="657">
        <f t="shared" si="9"/>
        <v>0.0</v>
      </c>
      <c r="V7" s="657">
        <f t="shared" si="9"/>
        <v>0.0</v>
      </c>
      <c r="W7" s="657">
        <f t="shared" si="9"/>
        <v>0.0</v>
      </c>
      <c r="X7" s="657">
        <f t="shared" si="9"/>
        <v>0.0</v>
      </c>
      <c r="Y7" s="657">
        <f t="shared" si="9"/>
        <v>0.0</v>
      </c>
      <c r="Z7" s="657">
        <f t="shared" si="9"/>
        <v>0.0</v>
      </c>
      <c r="AA7" s="657">
        <f t="shared" si="9"/>
        <v>0.0</v>
      </c>
      <c r="AB7" s="658">
        <f t="shared" si="9"/>
        <v>0.0</v>
      </c>
    </row>
    <row r="8" spans="8:8" ht="16.5" customHeight="1">
      <c r="A8" s="616"/>
      <c r="B8" s="611">
        <v>6.0</v>
      </c>
      <c r="C8" s="500" t="s">
        <v>176</v>
      </c>
      <c r="D8" s="655">
        <v>399.65</v>
      </c>
      <c r="E8" s="656">
        <f t="shared" si="10" ref="E8:J8">E30+E52+E74+E96+E118+E140+E162+E184+E206+E228+E250+E272+E294+E316+E338+E360+E382</f>
        <v>139.0</v>
      </c>
      <c r="F8" s="657">
        <f t="shared" si="10"/>
        <v>241.0</v>
      </c>
      <c r="G8" s="657">
        <f t="shared" si="10"/>
        <v>185.0</v>
      </c>
      <c r="H8" s="657">
        <f t="shared" si="10"/>
        <v>336.0</v>
      </c>
      <c r="I8" s="657">
        <f t="shared" si="10"/>
        <v>199.0</v>
      </c>
      <c r="J8" s="657">
        <f t="shared" si="10"/>
        <v>365.0</v>
      </c>
      <c r="K8" s="657">
        <f t="shared" si="11" ref="K8:AB8">K30+K52+K74+K96+K118+K140+K162+K184+K206+K228+K250+K272+K294+K316+K338+K360</f>
        <v>0.0</v>
      </c>
      <c r="L8" s="657">
        <f t="shared" si="11"/>
        <v>0.0</v>
      </c>
      <c r="M8" s="657">
        <f t="shared" si="11"/>
        <v>0.0</v>
      </c>
      <c r="N8" s="657">
        <f t="shared" si="11"/>
        <v>0.0</v>
      </c>
      <c r="O8" s="657">
        <f t="shared" si="11"/>
        <v>0.0</v>
      </c>
      <c r="P8" s="657">
        <f t="shared" si="11"/>
        <v>0.0</v>
      </c>
      <c r="Q8" s="657">
        <f t="shared" si="11"/>
        <v>0.0</v>
      </c>
      <c r="R8" s="657">
        <f t="shared" si="11"/>
        <v>0.0</v>
      </c>
      <c r="S8" s="657">
        <f t="shared" si="11"/>
        <v>0.0</v>
      </c>
      <c r="T8" s="657">
        <f t="shared" si="11"/>
        <v>0.0</v>
      </c>
      <c r="U8" s="657">
        <f t="shared" si="11"/>
        <v>0.0</v>
      </c>
      <c r="V8" s="657">
        <f t="shared" si="11"/>
        <v>0.0</v>
      </c>
      <c r="W8" s="657">
        <f t="shared" si="11"/>
        <v>0.0</v>
      </c>
      <c r="X8" s="657">
        <f t="shared" si="11"/>
        <v>0.0</v>
      </c>
      <c r="Y8" s="657">
        <f t="shared" si="11"/>
        <v>0.0</v>
      </c>
      <c r="Z8" s="657">
        <f t="shared" si="11"/>
        <v>0.0</v>
      </c>
      <c r="AA8" s="657">
        <f t="shared" si="11"/>
        <v>0.0</v>
      </c>
      <c r="AB8" s="658">
        <f t="shared" si="11"/>
        <v>0.0</v>
      </c>
    </row>
    <row r="9" spans="8:8" ht="16.5" customHeight="1">
      <c r="A9" s="660"/>
      <c r="B9" s="611">
        <v>7.0</v>
      </c>
      <c r="C9" s="500" t="s">
        <v>174</v>
      </c>
      <c r="D9" s="655">
        <v>228.82</v>
      </c>
      <c r="E9" s="656">
        <f t="shared" si="12" ref="E9:J9">E31+E53+E75+E97+E119+E141+E163+E185+E207+E229+E251+E273+E295+E317+E339+E361+E383</f>
        <v>983.0</v>
      </c>
      <c r="F9" s="657">
        <f t="shared" si="12"/>
        <v>901.0</v>
      </c>
      <c r="G9" s="657">
        <f t="shared" si="12"/>
        <v>840.0</v>
      </c>
      <c r="H9" s="657">
        <f t="shared" si="12"/>
        <v>973.0</v>
      </c>
      <c r="I9" s="657">
        <f t="shared" si="12"/>
        <v>800.0</v>
      </c>
      <c r="J9" s="657">
        <f t="shared" si="12"/>
        <v>1108.0</v>
      </c>
      <c r="K9" s="657">
        <f t="shared" si="13" ref="K9:AB9">K31+K53+K75+K97+K119+K141+K163+K185+K207+K229+K251+K273+K295+K317+K339+K361</f>
        <v>0.0</v>
      </c>
      <c r="L9" s="657">
        <f t="shared" si="13"/>
        <v>0.0</v>
      </c>
      <c r="M9" s="657">
        <f t="shared" si="13"/>
        <v>0.0</v>
      </c>
      <c r="N9" s="657">
        <f t="shared" si="13"/>
        <v>0.0</v>
      </c>
      <c r="O9" s="657">
        <f t="shared" si="13"/>
        <v>0.0</v>
      </c>
      <c r="P9" s="657">
        <f t="shared" si="13"/>
        <v>0.0</v>
      </c>
      <c r="Q9" s="657">
        <f t="shared" si="13"/>
        <v>0.0</v>
      </c>
      <c r="R9" s="657">
        <f t="shared" si="13"/>
        <v>0.0</v>
      </c>
      <c r="S9" s="657">
        <f t="shared" si="13"/>
        <v>0.0</v>
      </c>
      <c r="T9" s="657">
        <f t="shared" si="13"/>
        <v>0.0</v>
      </c>
      <c r="U9" s="657">
        <f t="shared" si="13"/>
        <v>0.0</v>
      </c>
      <c r="V9" s="657">
        <f t="shared" si="13"/>
        <v>0.0</v>
      </c>
      <c r="W9" s="657">
        <f t="shared" si="13"/>
        <v>0.0</v>
      </c>
      <c r="X9" s="657">
        <f t="shared" si="13"/>
        <v>0.0</v>
      </c>
      <c r="Y9" s="657">
        <f t="shared" si="13"/>
        <v>0.0</v>
      </c>
      <c r="Z9" s="657">
        <f t="shared" si="13"/>
        <v>0.0</v>
      </c>
      <c r="AA9" s="657">
        <f t="shared" si="13"/>
        <v>0.0</v>
      </c>
      <c r="AB9" s="658">
        <f t="shared" si="13"/>
        <v>0.0</v>
      </c>
    </row>
    <row r="10" spans="8:8" ht="16.5" customHeight="1">
      <c r="A10" s="660"/>
      <c r="B10" s="611">
        <v>8.0</v>
      </c>
      <c r="C10" s="500" t="s">
        <v>177</v>
      </c>
      <c r="D10" s="655">
        <v>402.71</v>
      </c>
      <c r="E10" s="656">
        <f t="shared" si="14" ref="E10:J10">E32+E54+E76+E98+E120+E142+E164+E186+E208+E230+E252+E274+E296+E318+E340+E362+E384</f>
        <v>40.0</v>
      </c>
      <c r="F10" s="657">
        <f t="shared" si="14"/>
        <v>76.0</v>
      </c>
      <c r="G10" s="657">
        <f t="shared" si="14"/>
        <v>63.0</v>
      </c>
      <c r="H10" s="657">
        <f t="shared" si="14"/>
        <v>80.0</v>
      </c>
      <c r="I10" s="657">
        <f t="shared" si="14"/>
        <v>100.0</v>
      </c>
      <c r="J10" s="657">
        <f t="shared" si="14"/>
        <v>85.0</v>
      </c>
      <c r="K10" s="657">
        <f t="shared" si="15" ref="K10:AB10">K32+K54+K76+K98+K120+K142+K164+K186+K208+K230+K252+K274+K296+K318+K340+K362</f>
        <v>0.0</v>
      </c>
      <c r="L10" s="657">
        <f t="shared" si="15"/>
        <v>0.0</v>
      </c>
      <c r="M10" s="657">
        <f t="shared" si="15"/>
        <v>0.0</v>
      </c>
      <c r="N10" s="657">
        <f t="shared" si="15"/>
        <v>0.0</v>
      </c>
      <c r="O10" s="657">
        <f t="shared" si="15"/>
        <v>0.0</v>
      </c>
      <c r="P10" s="657">
        <f t="shared" si="15"/>
        <v>0.0</v>
      </c>
      <c r="Q10" s="657">
        <f t="shared" si="15"/>
        <v>0.0</v>
      </c>
      <c r="R10" s="657">
        <f t="shared" si="15"/>
        <v>0.0</v>
      </c>
      <c r="S10" s="657">
        <f t="shared" si="15"/>
        <v>0.0</v>
      </c>
      <c r="T10" s="657">
        <f t="shared" si="15"/>
        <v>0.0</v>
      </c>
      <c r="U10" s="657">
        <f t="shared" si="15"/>
        <v>0.0</v>
      </c>
      <c r="V10" s="657">
        <f t="shared" si="15"/>
        <v>0.0</v>
      </c>
      <c r="W10" s="657">
        <f t="shared" si="15"/>
        <v>0.0</v>
      </c>
      <c r="X10" s="657">
        <f t="shared" si="15"/>
        <v>0.0</v>
      </c>
      <c r="Y10" s="657">
        <f t="shared" si="15"/>
        <v>0.0</v>
      </c>
      <c r="Z10" s="657">
        <f t="shared" si="15"/>
        <v>0.0</v>
      </c>
      <c r="AA10" s="657">
        <f t="shared" si="15"/>
        <v>0.0</v>
      </c>
      <c r="AB10" s="658">
        <f t="shared" si="15"/>
        <v>0.0</v>
      </c>
    </row>
    <row r="11" spans="8:8" ht="16.5" customHeight="1">
      <c r="A11" s="660"/>
      <c r="B11" s="611">
        <v>9.0</v>
      </c>
      <c r="C11" s="500" t="s">
        <v>172</v>
      </c>
      <c r="D11" s="655">
        <v>250.17</v>
      </c>
      <c r="E11" s="656">
        <f t="shared" si="16" ref="E11:J11">E33+E55+E77+E99+E121+E143+E165+E187+E209+E231+E253+E275+E297+E319+E341+E363+E385</f>
        <v>69.0</v>
      </c>
      <c r="F11" s="657">
        <f t="shared" si="16"/>
        <v>210.0</v>
      </c>
      <c r="G11" s="657">
        <f t="shared" si="16"/>
        <v>92.0</v>
      </c>
      <c r="H11" s="657">
        <f t="shared" si="16"/>
        <v>187.0</v>
      </c>
      <c r="I11" s="657">
        <f t="shared" si="16"/>
        <v>97.0</v>
      </c>
      <c r="J11" s="657">
        <f t="shared" si="16"/>
        <v>225.0</v>
      </c>
      <c r="K11" s="657">
        <f t="shared" si="17" ref="K11:AB11">K33+K55+K77+K99+K121+K143+K165+K187+K209+K231+K253+K275+K297+K319+K341+K363</f>
        <v>0.0</v>
      </c>
      <c r="L11" s="657">
        <f t="shared" si="17"/>
        <v>0.0</v>
      </c>
      <c r="M11" s="657">
        <f t="shared" si="17"/>
        <v>0.0</v>
      </c>
      <c r="N11" s="657">
        <f t="shared" si="17"/>
        <v>0.0</v>
      </c>
      <c r="O11" s="657">
        <f t="shared" si="17"/>
        <v>0.0</v>
      </c>
      <c r="P11" s="657">
        <f t="shared" si="17"/>
        <v>0.0</v>
      </c>
      <c r="Q11" s="657">
        <f t="shared" si="17"/>
        <v>0.0</v>
      </c>
      <c r="R11" s="657">
        <f t="shared" si="17"/>
        <v>0.0</v>
      </c>
      <c r="S11" s="657">
        <f t="shared" si="17"/>
        <v>0.0</v>
      </c>
      <c r="T11" s="657">
        <f t="shared" si="17"/>
        <v>0.0</v>
      </c>
      <c r="U11" s="657">
        <f t="shared" si="17"/>
        <v>0.0</v>
      </c>
      <c r="V11" s="657">
        <f t="shared" si="17"/>
        <v>0.0</v>
      </c>
      <c r="W11" s="657">
        <f t="shared" si="17"/>
        <v>0.0</v>
      </c>
      <c r="X11" s="657">
        <f t="shared" si="17"/>
        <v>0.0</v>
      </c>
      <c r="Y11" s="657">
        <f t="shared" si="17"/>
        <v>0.0</v>
      </c>
      <c r="Z11" s="657">
        <f t="shared" si="17"/>
        <v>0.0</v>
      </c>
      <c r="AA11" s="657">
        <f t="shared" si="17"/>
        <v>0.0</v>
      </c>
      <c r="AB11" s="658">
        <f t="shared" si="17"/>
        <v>0.0</v>
      </c>
    </row>
    <row r="12" spans="8:8" ht="16.5" customHeight="1">
      <c r="A12" s="660"/>
      <c r="B12" s="611">
        <v>10.0</v>
      </c>
      <c r="C12" s="500" t="s">
        <v>173</v>
      </c>
      <c r="D12" s="655">
        <v>250.17</v>
      </c>
      <c r="E12" s="656">
        <f t="shared" si="18" ref="E12:J12">E34+E56+E78+E100+E122+E144+E166+E188+E210+E232+E254+E276+E298+E320+E342+E364+E386</f>
        <v>10.0</v>
      </c>
      <c r="F12" s="657">
        <f t="shared" si="18"/>
        <v>76.0</v>
      </c>
      <c r="G12" s="657">
        <f t="shared" si="18"/>
        <v>6.0</v>
      </c>
      <c r="H12" s="657">
        <f t="shared" si="18"/>
        <v>70.0</v>
      </c>
      <c r="I12" s="657">
        <f t="shared" si="18"/>
        <v>0.0</v>
      </c>
      <c r="J12" s="657">
        <f t="shared" si="18"/>
        <v>20.0</v>
      </c>
      <c r="K12" s="657">
        <f t="shared" si="19" ref="K12:AB12">K34+K56+K78+K100+K122+K144+K166+K188+K210+K232+K254+K276+K298+K320+K342+K364</f>
        <v>0.0</v>
      </c>
      <c r="L12" s="657">
        <f t="shared" si="19"/>
        <v>0.0</v>
      </c>
      <c r="M12" s="657">
        <f t="shared" si="19"/>
        <v>0.0</v>
      </c>
      <c r="N12" s="657">
        <f t="shared" si="19"/>
        <v>0.0</v>
      </c>
      <c r="O12" s="657">
        <f t="shared" si="19"/>
        <v>0.0</v>
      </c>
      <c r="P12" s="657">
        <f t="shared" si="19"/>
        <v>0.0</v>
      </c>
      <c r="Q12" s="657">
        <f t="shared" si="19"/>
        <v>0.0</v>
      </c>
      <c r="R12" s="657">
        <f t="shared" si="19"/>
        <v>0.0</v>
      </c>
      <c r="S12" s="657">
        <f t="shared" si="19"/>
        <v>0.0</v>
      </c>
      <c r="T12" s="657">
        <f t="shared" si="19"/>
        <v>0.0</v>
      </c>
      <c r="U12" s="657">
        <f t="shared" si="19"/>
        <v>0.0</v>
      </c>
      <c r="V12" s="657">
        <f t="shared" si="19"/>
        <v>0.0</v>
      </c>
      <c r="W12" s="657">
        <f t="shared" si="19"/>
        <v>0.0</v>
      </c>
      <c r="X12" s="657">
        <f t="shared" si="19"/>
        <v>0.0</v>
      </c>
      <c r="Y12" s="657">
        <f t="shared" si="19"/>
        <v>0.0</v>
      </c>
      <c r="Z12" s="657">
        <f t="shared" si="19"/>
        <v>0.0</v>
      </c>
      <c r="AA12" s="657">
        <f t="shared" si="19"/>
        <v>0.0</v>
      </c>
      <c r="AB12" s="658">
        <f t="shared" si="19"/>
        <v>0.0</v>
      </c>
    </row>
    <row r="13" spans="8:8" ht="16.5" customHeight="1">
      <c r="A13" s="660"/>
      <c r="B13" s="611">
        <v>11.0</v>
      </c>
      <c r="C13" s="500" t="s">
        <v>219</v>
      </c>
      <c r="D13" s="655">
        <v>228.82</v>
      </c>
      <c r="E13" s="656">
        <f t="shared" si="20" ref="E13:J13">E35+E57+E79+E101+E123+E145+E167+E189+E211+E233+E255+E277+E299+E321+E343+E365+E387</f>
        <v>7.0</v>
      </c>
      <c r="F13" s="657">
        <f t="shared" si="20"/>
        <v>18.0</v>
      </c>
      <c r="G13" s="657">
        <f t="shared" si="20"/>
        <v>13.0</v>
      </c>
      <c r="H13" s="657">
        <f t="shared" si="20"/>
        <v>16.0</v>
      </c>
      <c r="I13" s="657">
        <f t="shared" si="20"/>
        <v>11.0</v>
      </c>
      <c r="J13" s="657">
        <f t="shared" si="20"/>
        <v>44.0</v>
      </c>
      <c r="K13" s="657">
        <f t="shared" si="21" ref="K13:AB13">K35+K57+K79+K101+K123+K145+K167+K189+K211+K233+K255+K277+K299+K321+K343+K365</f>
        <v>0.0</v>
      </c>
      <c r="L13" s="657">
        <f t="shared" si="21"/>
        <v>0.0</v>
      </c>
      <c r="M13" s="657">
        <f t="shared" si="21"/>
        <v>0.0</v>
      </c>
      <c r="N13" s="657">
        <f t="shared" si="21"/>
        <v>0.0</v>
      </c>
      <c r="O13" s="657">
        <f t="shared" si="21"/>
        <v>0.0</v>
      </c>
      <c r="P13" s="657">
        <f t="shared" si="21"/>
        <v>0.0</v>
      </c>
      <c r="Q13" s="657">
        <f t="shared" si="21"/>
        <v>0.0</v>
      </c>
      <c r="R13" s="657">
        <f t="shared" si="21"/>
        <v>0.0</v>
      </c>
      <c r="S13" s="657">
        <f t="shared" si="21"/>
        <v>0.0</v>
      </c>
      <c r="T13" s="657">
        <f t="shared" si="21"/>
        <v>0.0</v>
      </c>
      <c r="U13" s="657">
        <f t="shared" si="21"/>
        <v>0.0</v>
      </c>
      <c r="V13" s="657">
        <f t="shared" si="21"/>
        <v>0.0</v>
      </c>
      <c r="W13" s="657">
        <f t="shared" si="21"/>
        <v>0.0</v>
      </c>
      <c r="X13" s="657">
        <f t="shared" si="21"/>
        <v>0.0</v>
      </c>
      <c r="Y13" s="657">
        <f t="shared" si="21"/>
        <v>0.0</v>
      </c>
      <c r="Z13" s="657">
        <f t="shared" si="21"/>
        <v>0.0</v>
      </c>
      <c r="AA13" s="657">
        <f t="shared" si="21"/>
        <v>0.0</v>
      </c>
      <c r="AB13" s="658">
        <f t="shared" si="21"/>
        <v>0.0</v>
      </c>
    </row>
    <row r="14" spans="8:8" ht="16.5" customHeight="1">
      <c r="A14" s="660"/>
      <c r="B14" s="611">
        <v>12.0</v>
      </c>
      <c r="C14" s="500" t="s">
        <v>181</v>
      </c>
      <c r="D14" s="655">
        <v>56.38</v>
      </c>
      <c r="E14" s="656">
        <f t="shared" si="22" ref="E14:J14">E36+E58+E80+E102+E124+E146+E168+E190+E212+E234+E256+E278+E300+E322+E344+E366+E388</f>
        <v>353.0</v>
      </c>
      <c r="F14" s="657">
        <f t="shared" si="22"/>
        <v>487.0</v>
      </c>
      <c r="G14" s="657">
        <f t="shared" si="22"/>
        <v>325.0</v>
      </c>
      <c r="H14" s="657">
        <f t="shared" si="22"/>
        <v>489.0</v>
      </c>
      <c r="I14" s="657">
        <f t="shared" si="22"/>
        <v>337.0</v>
      </c>
      <c r="J14" s="657">
        <f t="shared" si="22"/>
        <v>687.0</v>
      </c>
      <c r="K14" s="657">
        <f t="shared" si="23" ref="K14:AB14">K36+K58+K80+K102+K124+K146+K168+K190+K212+K234+K256+K278+K300+K322+K344+K366</f>
        <v>0.0</v>
      </c>
      <c r="L14" s="657">
        <f t="shared" si="23"/>
        <v>0.0</v>
      </c>
      <c r="M14" s="657">
        <f t="shared" si="23"/>
        <v>0.0</v>
      </c>
      <c r="N14" s="657">
        <f t="shared" si="23"/>
        <v>0.0</v>
      </c>
      <c r="O14" s="657">
        <f t="shared" si="23"/>
        <v>0.0</v>
      </c>
      <c r="P14" s="657">
        <f t="shared" si="23"/>
        <v>0.0</v>
      </c>
      <c r="Q14" s="657">
        <f t="shared" si="23"/>
        <v>0.0</v>
      </c>
      <c r="R14" s="657">
        <f t="shared" si="23"/>
        <v>0.0</v>
      </c>
      <c r="S14" s="657">
        <f t="shared" si="23"/>
        <v>0.0</v>
      </c>
      <c r="T14" s="657">
        <f t="shared" si="23"/>
        <v>0.0</v>
      </c>
      <c r="U14" s="657">
        <f t="shared" si="23"/>
        <v>0.0</v>
      </c>
      <c r="V14" s="657">
        <f t="shared" si="23"/>
        <v>0.0</v>
      </c>
      <c r="W14" s="657">
        <f t="shared" si="23"/>
        <v>0.0</v>
      </c>
      <c r="X14" s="657">
        <f t="shared" si="23"/>
        <v>0.0</v>
      </c>
      <c r="Y14" s="657">
        <f t="shared" si="23"/>
        <v>0.0</v>
      </c>
      <c r="Z14" s="657">
        <f t="shared" si="23"/>
        <v>0.0</v>
      </c>
      <c r="AA14" s="657">
        <f t="shared" si="23"/>
        <v>0.0</v>
      </c>
      <c r="AB14" s="658">
        <f t="shared" si="23"/>
        <v>0.0</v>
      </c>
    </row>
    <row r="15" spans="8:8" ht="16.5" customHeight="1">
      <c r="A15" s="660"/>
      <c r="B15" s="611">
        <v>13.0</v>
      </c>
      <c r="C15" s="500" t="s">
        <v>220</v>
      </c>
      <c r="D15" s="655">
        <v>70.14</v>
      </c>
      <c r="E15" s="656">
        <f t="shared" si="24" ref="E15:J15">E37+E59+E81+E103+E125+E147+E169+E191+E213+E235+E257+E279+E301+E323+E345+E367+E389</f>
        <v>282.0</v>
      </c>
      <c r="F15" s="657">
        <f t="shared" si="24"/>
        <v>516.0</v>
      </c>
      <c r="G15" s="657">
        <f t="shared" si="24"/>
        <v>268.0</v>
      </c>
      <c r="H15" s="657">
        <f t="shared" si="24"/>
        <v>369.0</v>
      </c>
      <c r="I15" s="657">
        <f t="shared" si="24"/>
        <v>247.0</v>
      </c>
      <c r="J15" s="657">
        <f t="shared" si="24"/>
        <v>726.0</v>
      </c>
      <c r="K15" s="657">
        <f t="shared" si="25" ref="K15:AB15">K37+K59+K81+K103+K125+K147+K169+K191+K213+K235+K257+K279+K301+K323+K345+K367</f>
        <v>0.0</v>
      </c>
      <c r="L15" s="657">
        <f t="shared" si="25"/>
        <v>0.0</v>
      </c>
      <c r="M15" s="657">
        <f t="shared" si="25"/>
        <v>0.0</v>
      </c>
      <c r="N15" s="657">
        <f t="shared" si="25"/>
        <v>0.0</v>
      </c>
      <c r="O15" s="657">
        <f t="shared" si="25"/>
        <v>0.0</v>
      </c>
      <c r="P15" s="657">
        <f t="shared" si="25"/>
        <v>0.0</v>
      </c>
      <c r="Q15" s="657">
        <f t="shared" si="25"/>
        <v>0.0</v>
      </c>
      <c r="R15" s="657">
        <f t="shared" si="25"/>
        <v>0.0</v>
      </c>
      <c r="S15" s="657">
        <f t="shared" si="25"/>
        <v>0.0</v>
      </c>
      <c r="T15" s="657">
        <f t="shared" si="25"/>
        <v>0.0</v>
      </c>
      <c r="U15" s="657">
        <f t="shared" si="25"/>
        <v>0.0</v>
      </c>
      <c r="V15" s="657">
        <f t="shared" si="25"/>
        <v>0.0</v>
      </c>
      <c r="W15" s="657">
        <f t="shared" si="25"/>
        <v>0.0</v>
      </c>
      <c r="X15" s="657">
        <f t="shared" si="25"/>
        <v>0.0</v>
      </c>
      <c r="Y15" s="657">
        <f t="shared" si="25"/>
        <v>0.0</v>
      </c>
      <c r="Z15" s="657">
        <f t="shared" si="25"/>
        <v>0.0</v>
      </c>
      <c r="AA15" s="657">
        <f t="shared" si="25"/>
        <v>0.0</v>
      </c>
      <c r="AB15" s="658">
        <f t="shared" si="25"/>
        <v>0.0</v>
      </c>
    </row>
    <row r="16" spans="8:8" ht="16.5" customHeight="1">
      <c r="A16" s="660"/>
      <c r="B16" s="613">
        <v>14.0</v>
      </c>
      <c r="C16" s="539"/>
      <c r="D16" s="661"/>
      <c r="E16" s="662">
        <f t="shared" si="26" ref="E16:AB16">E38+E60+E82+E104+E126+E148+E170+E192+E214+E236+E258+E280+E302+E324+E346+E368</f>
        <v>0.0</v>
      </c>
      <c r="F16" s="663">
        <f t="shared" si="26"/>
        <v>0.0</v>
      </c>
      <c r="G16" s="663">
        <f t="shared" si="26"/>
        <v>0.0</v>
      </c>
      <c r="H16" s="663">
        <f t="shared" si="26"/>
        <v>0.0</v>
      </c>
      <c r="I16" s="663">
        <f t="shared" si="26"/>
        <v>0.0</v>
      </c>
      <c r="J16" s="663">
        <f t="shared" si="26"/>
        <v>0.0</v>
      </c>
      <c r="K16" s="663">
        <f t="shared" si="26"/>
        <v>0.0</v>
      </c>
      <c r="L16" s="663">
        <f t="shared" si="26"/>
        <v>0.0</v>
      </c>
      <c r="M16" s="663">
        <f t="shared" si="26"/>
        <v>0.0</v>
      </c>
      <c r="N16" s="663">
        <f t="shared" si="26"/>
        <v>0.0</v>
      </c>
      <c r="O16" s="663">
        <f t="shared" si="26"/>
        <v>0.0</v>
      </c>
      <c r="P16" s="663">
        <f t="shared" si="26"/>
        <v>0.0</v>
      </c>
      <c r="Q16" s="663">
        <f t="shared" si="26"/>
        <v>0.0</v>
      </c>
      <c r="R16" s="663">
        <f t="shared" si="26"/>
        <v>0.0</v>
      </c>
      <c r="S16" s="663">
        <f t="shared" si="26"/>
        <v>0.0</v>
      </c>
      <c r="T16" s="663">
        <f t="shared" si="26"/>
        <v>0.0</v>
      </c>
      <c r="U16" s="663">
        <f t="shared" si="26"/>
        <v>0.0</v>
      </c>
      <c r="V16" s="663">
        <f t="shared" si="26"/>
        <v>0.0</v>
      </c>
      <c r="W16" s="663">
        <f t="shared" si="26"/>
        <v>0.0</v>
      </c>
      <c r="X16" s="663">
        <f t="shared" si="26"/>
        <v>0.0</v>
      </c>
      <c r="Y16" s="663">
        <f t="shared" si="26"/>
        <v>0.0</v>
      </c>
      <c r="Z16" s="663">
        <f t="shared" si="26"/>
        <v>0.0</v>
      </c>
      <c r="AA16" s="663">
        <f t="shared" si="26"/>
        <v>0.0</v>
      </c>
      <c r="AB16" s="664">
        <f t="shared" si="26"/>
        <v>0.0</v>
      </c>
    </row>
    <row r="17" spans="8:8" ht="16.5" customHeight="1">
      <c r="A17" s="660"/>
      <c r="B17" s="615"/>
      <c r="C17" s="506" t="s">
        <v>187</v>
      </c>
      <c r="D17" s="507"/>
      <c r="E17" s="665">
        <f t="shared" si="27" ref="E17:AB17">SUMPRODUCT($D3:$D16,E3:E16)/100000</f>
        <v>5.809893099999999</v>
      </c>
      <c r="F17" s="665">
        <f t="shared" si="27"/>
        <v>7.172172700000002</v>
      </c>
      <c r="G17" s="665">
        <f t="shared" si="27"/>
        <v>5.8869149</v>
      </c>
      <c r="H17" s="665">
        <f t="shared" si="27"/>
        <v>7.601952200000001</v>
      </c>
      <c r="I17" s="665">
        <f t="shared" si="27"/>
        <v>5.5947475</v>
      </c>
      <c r="J17" s="665">
        <f t="shared" si="27"/>
        <v>9.073724200000001</v>
      </c>
      <c r="K17" s="665">
        <f t="shared" si="27"/>
        <v>0.0</v>
      </c>
      <c r="L17" s="665">
        <f t="shared" si="27"/>
        <v>0.0</v>
      </c>
      <c r="M17" s="665">
        <f t="shared" si="27"/>
        <v>0.0</v>
      </c>
      <c r="N17" s="665">
        <f t="shared" si="27"/>
        <v>0.0</v>
      </c>
      <c r="O17" s="665">
        <f t="shared" si="27"/>
        <v>0.0</v>
      </c>
      <c r="P17" s="665">
        <f t="shared" si="27"/>
        <v>0.0</v>
      </c>
      <c r="Q17" s="665">
        <f t="shared" si="27"/>
        <v>0.0</v>
      </c>
      <c r="R17" s="665">
        <f t="shared" si="27"/>
        <v>0.0</v>
      </c>
      <c r="S17" s="665">
        <f t="shared" si="27"/>
        <v>0.0</v>
      </c>
      <c r="T17" s="665">
        <f t="shared" si="27"/>
        <v>0.0</v>
      </c>
      <c r="U17" s="665">
        <f t="shared" si="27"/>
        <v>0.0</v>
      </c>
      <c r="V17" s="665">
        <f t="shared" si="27"/>
        <v>0.0</v>
      </c>
      <c r="W17" s="665">
        <f t="shared" si="27"/>
        <v>0.0</v>
      </c>
      <c r="X17" s="665">
        <f t="shared" si="27"/>
        <v>0.0</v>
      </c>
      <c r="Y17" s="665">
        <f t="shared" si="27"/>
        <v>0.0</v>
      </c>
      <c r="Z17" s="665">
        <f t="shared" si="27"/>
        <v>0.0</v>
      </c>
      <c r="AA17" s="665">
        <f t="shared" si="27"/>
        <v>0.0</v>
      </c>
      <c r="AB17" s="666">
        <f t="shared" si="27"/>
        <v>0.0</v>
      </c>
    </row>
    <row r="18" spans="8:8" ht="16.5" customHeight="1">
      <c r="A18" s="667"/>
      <c r="B18" s="616"/>
      <c r="C18" s="511"/>
      <c r="D18" s="512"/>
      <c r="E18" s="540"/>
      <c r="F18" s="540"/>
      <c r="G18" s="540"/>
      <c r="H18" s="540"/>
      <c r="I18" s="540"/>
      <c r="J18" s="540"/>
      <c r="K18" s="540"/>
      <c r="L18" s="540"/>
      <c r="M18" s="540"/>
      <c r="N18" s="540"/>
      <c r="O18" s="540"/>
      <c r="P18" s="540"/>
      <c r="Q18" s="541"/>
      <c r="R18" s="541"/>
      <c r="S18" s="540"/>
      <c r="T18" s="540"/>
      <c r="U18" s="540"/>
      <c r="V18" s="540"/>
      <c r="W18" s="540"/>
      <c r="X18" s="540"/>
      <c r="Y18" s="540"/>
      <c r="Z18" s="540"/>
      <c r="AA18" s="540"/>
      <c r="AB18" s="542"/>
    </row>
    <row r="19" spans="8:8" ht="16.5" customHeight="1">
      <c r="A19" s="667"/>
      <c r="B19" s="617" t="s">
        <v>221</v>
      </c>
      <c r="C19" s="517" t="s">
        <v>165</v>
      </c>
      <c r="D19" s="518"/>
      <c r="E19" s="492" t="s">
        <v>214</v>
      </c>
      <c r="F19" s="493" t="s">
        <v>215</v>
      </c>
      <c r="G19" s="493" t="s">
        <v>214</v>
      </c>
      <c r="H19" s="493" t="s">
        <v>215</v>
      </c>
      <c r="I19" s="493" t="s">
        <v>214</v>
      </c>
      <c r="J19" s="493" t="s">
        <v>215</v>
      </c>
      <c r="K19" s="493" t="s">
        <v>214</v>
      </c>
      <c r="L19" s="493" t="s">
        <v>215</v>
      </c>
      <c r="M19" s="493" t="s">
        <v>214</v>
      </c>
      <c r="N19" s="493" t="s">
        <v>215</v>
      </c>
      <c r="O19" s="493" t="s">
        <v>214</v>
      </c>
      <c r="P19" s="493" t="s">
        <v>215</v>
      </c>
      <c r="Q19" s="493" t="s">
        <v>214</v>
      </c>
      <c r="R19" s="493" t="s">
        <v>215</v>
      </c>
      <c r="S19" s="493" t="s">
        <v>214</v>
      </c>
      <c r="T19" s="493" t="s">
        <v>215</v>
      </c>
      <c r="U19" s="493" t="s">
        <v>214</v>
      </c>
      <c r="V19" s="493" t="s">
        <v>215</v>
      </c>
      <c r="W19" s="668" t="s">
        <v>214</v>
      </c>
      <c r="X19" s="668" t="s">
        <v>215</v>
      </c>
      <c r="Y19" s="493" t="s">
        <v>214</v>
      </c>
      <c r="Z19" s="493" t="s">
        <v>215</v>
      </c>
      <c r="AA19" s="668" t="s">
        <v>214</v>
      </c>
      <c r="AB19" s="669" t="s">
        <v>215</v>
      </c>
    </row>
    <row r="20" spans="8:8" ht="16.5" customHeight="1">
      <c r="A20" s="622"/>
      <c r="B20" s="619"/>
      <c r="C20" s="519" t="s">
        <v>222</v>
      </c>
      <c r="D20" s="520"/>
      <c r="E20" s="521">
        <f t="shared" si="28" ref="E20:AB20">SUMPRODUCT($D$2:$D$3:$D$4,E2:E3:E4)/100000</f>
        <v>0.352136</v>
      </c>
      <c r="F20" s="521">
        <f t="shared" si="28"/>
        <v>0.3268204</v>
      </c>
      <c r="G20" s="521">
        <f t="shared" si="28"/>
        <v>0.2980758</v>
      </c>
      <c r="H20" s="521">
        <f t="shared" si="28"/>
        <v>0.4288336</v>
      </c>
      <c r="I20" s="521">
        <f t="shared" si="28"/>
        <v>0.2885804</v>
      </c>
      <c r="J20" s="521">
        <f t="shared" si="28"/>
        <v>0.598185</v>
      </c>
      <c r="K20" s="521">
        <f t="shared" si="28"/>
        <v>0.0</v>
      </c>
      <c r="L20" s="521">
        <f t="shared" si="28"/>
        <v>0.0</v>
      </c>
      <c r="M20" s="521">
        <f t="shared" si="28"/>
        <v>0.0</v>
      </c>
      <c r="N20" s="521">
        <f t="shared" si="28"/>
        <v>0.0</v>
      </c>
      <c r="O20" s="521">
        <f t="shared" si="28"/>
        <v>0.0</v>
      </c>
      <c r="P20" s="521">
        <f t="shared" si="28"/>
        <v>0.0</v>
      </c>
      <c r="Q20" s="521">
        <f t="shared" si="28"/>
        <v>0.0</v>
      </c>
      <c r="R20" s="521">
        <f t="shared" si="28"/>
        <v>0.0</v>
      </c>
      <c r="S20" s="521">
        <f t="shared" si="28"/>
        <v>0.0</v>
      </c>
      <c r="T20" s="521">
        <f t="shared" si="28"/>
        <v>0.0</v>
      </c>
      <c r="U20" s="521">
        <f t="shared" si="28"/>
        <v>0.0</v>
      </c>
      <c r="V20" s="521">
        <f t="shared" si="28"/>
        <v>0.0</v>
      </c>
      <c r="W20" s="521">
        <f t="shared" si="28"/>
        <v>0.0</v>
      </c>
      <c r="X20" s="521">
        <f t="shared" si="28"/>
        <v>0.0</v>
      </c>
      <c r="Y20" s="521">
        <f t="shared" si="28"/>
        <v>0.0</v>
      </c>
      <c r="Z20" s="521">
        <f t="shared" si="28"/>
        <v>0.0</v>
      </c>
      <c r="AA20" s="521">
        <f t="shared" si="28"/>
        <v>0.0</v>
      </c>
      <c r="AB20" s="521">
        <f t="shared" si="28"/>
        <v>0.0</v>
      </c>
    </row>
    <row r="21" spans="8:8" ht="16.5" customHeight="1">
      <c r="A21" s="622"/>
      <c r="B21" s="611"/>
      <c r="C21" s="519" t="s">
        <v>223</v>
      </c>
      <c r="D21" s="522"/>
      <c r="E21" s="523">
        <f t="shared" si="29" ref="E21:AB21">SUMPRODUCT($D$5:$D$6:$D$7:$D$8,E5:E6:E7:E8)/100000</f>
        <v>2.4369046</v>
      </c>
      <c r="F21" s="523">
        <f t="shared" si="29"/>
        <v>3.0844577</v>
      </c>
      <c r="G21" s="523">
        <f t="shared" si="29"/>
        <v>2.7669203999999996</v>
      </c>
      <c r="H21" s="523">
        <f t="shared" si="29"/>
        <v>3.4104691000000003</v>
      </c>
      <c r="I21" s="523">
        <f t="shared" si="29"/>
        <v>2.4418156</v>
      </c>
      <c r="J21" s="523">
        <f t="shared" si="29"/>
        <v>3.9877658</v>
      </c>
      <c r="K21" s="523">
        <f t="shared" si="29"/>
        <v>0.0</v>
      </c>
      <c r="L21" s="523">
        <f t="shared" si="29"/>
        <v>0.0</v>
      </c>
      <c r="M21" s="523">
        <f t="shared" si="29"/>
        <v>0.0</v>
      </c>
      <c r="N21" s="523">
        <f t="shared" si="29"/>
        <v>0.0</v>
      </c>
      <c r="O21" s="523">
        <f t="shared" si="29"/>
        <v>0.0</v>
      </c>
      <c r="P21" s="523">
        <f t="shared" si="29"/>
        <v>0.0</v>
      </c>
      <c r="Q21" s="523">
        <f t="shared" si="29"/>
        <v>0.0</v>
      </c>
      <c r="R21" s="523">
        <f t="shared" si="29"/>
        <v>0.0</v>
      </c>
      <c r="S21" s="523">
        <f t="shared" si="29"/>
        <v>0.0</v>
      </c>
      <c r="T21" s="523">
        <f t="shared" si="29"/>
        <v>0.0</v>
      </c>
      <c r="U21" s="523">
        <f t="shared" si="29"/>
        <v>0.0</v>
      </c>
      <c r="V21" s="523">
        <f t="shared" si="29"/>
        <v>0.0</v>
      </c>
      <c r="W21" s="523">
        <f t="shared" si="29"/>
        <v>0.0</v>
      </c>
      <c r="X21" s="523">
        <f t="shared" si="29"/>
        <v>0.0</v>
      </c>
      <c r="Y21" s="523">
        <f t="shared" si="29"/>
        <v>0.0</v>
      </c>
      <c r="Z21" s="523">
        <f t="shared" si="29"/>
        <v>0.0</v>
      </c>
      <c r="AA21" s="523">
        <f t="shared" si="29"/>
        <v>0.0</v>
      </c>
      <c r="AB21" s="523">
        <f t="shared" si="29"/>
        <v>0.0</v>
      </c>
    </row>
    <row r="22" spans="8:8" ht="16.5" customHeight="1">
      <c r="A22" s="622"/>
      <c r="B22" s="611"/>
      <c r="C22" s="524" t="s">
        <v>224</v>
      </c>
      <c r="D22" s="522"/>
      <c r="E22" s="523">
        <f t="shared" si="30" ref="E22:AB22">SUMPRODUCT($D$9:$D$10:$D$11,E9:E10:E11)/100000</f>
        <v>2.5830019</v>
      </c>
      <c r="F22" s="523">
        <f t="shared" si="30"/>
        <v>2.8930848</v>
      </c>
      <c r="G22" s="523">
        <f t="shared" si="30"/>
        <v>2.4059516999999997</v>
      </c>
      <c r="H22" s="523">
        <f t="shared" si="30"/>
        <v>3.0164044999999997</v>
      </c>
      <c r="I22" s="523">
        <f t="shared" si="30"/>
        <v>2.4759349</v>
      </c>
      <c r="J22" s="523">
        <f t="shared" si="30"/>
        <v>3.4405116</v>
      </c>
      <c r="K22" s="523">
        <f t="shared" si="30"/>
        <v>0.0</v>
      </c>
      <c r="L22" s="523">
        <f t="shared" si="30"/>
        <v>0.0</v>
      </c>
      <c r="M22" s="523">
        <f t="shared" si="30"/>
        <v>0.0</v>
      </c>
      <c r="N22" s="523">
        <f t="shared" si="30"/>
        <v>0.0</v>
      </c>
      <c r="O22" s="523">
        <f t="shared" si="30"/>
        <v>0.0</v>
      </c>
      <c r="P22" s="523">
        <f t="shared" si="30"/>
        <v>0.0</v>
      </c>
      <c r="Q22" s="523">
        <f t="shared" si="30"/>
        <v>0.0</v>
      </c>
      <c r="R22" s="523">
        <f t="shared" si="30"/>
        <v>0.0</v>
      </c>
      <c r="S22" s="523">
        <f t="shared" si="30"/>
        <v>0.0</v>
      </c>
      <c r="T22" s="523">
        <f t="shared" si="30"/>
        <v>0.0</v>
      </c>
      <c r="U22" s="523">
        <f t="shared" si="30"/>
        <v>0.0</v>
      </c>
      <c r="V22" s="523">
        <f t="shared" si="30"/>
        <v>0.0</v>
      </c>
      <c r="W22" s="523">
        <f t="shared" si="30"/>
        <v>0.0</v>
      </c>
      <c r="X22" s="523">
        <f t="shared" si="30"/>
        <v>0.0</v>
      </c>
      <c r="Y22" s="523">
        <f t="shared" si="30"/>
        <v>0.0</v>
      </c>
      <c r="Z22" s="523">
        <f t="shared" si="30"/>
        <v>0.0</v>
      </c>
      <c r="AA22" s="523">
        <f t="shared" si="30"/>
        <v>0.0</v>
      </c>
      <c r="AB22" s="523">
        <f t="shared" si="30"/>
        <v>0.0</v>
      </c>
    </row>
    <row r="23" spans="8:8" ht="16.5" customHeight="1">
      <c r="A23" s="622"/>
      <c r="B23" s="611"/>
      <c r="C23" s="519" t="s">
        <v>225</v>
      </c>
      <c r="D23" s="522"/>
      <c r="E23" s="523">
        <f t="shared" si="31" ref="E23:AB23">SUMPRODUCT($D$12:$D$13,E12:E13)/100000</f>
        <v>0.0410344</v>
      </c>
      <c r="F23" s="523">
        <f t="shared" si="31"/>
        <v>0.2313168</v>
      </c>
      <c r="G23" s="523">
        <f t="shared" si="31"/>
        <v>0.044756800000000006</v>
      </c>
      <c r="H23" s="523">
        <f t="shared" si="31"/>
        <v>0.21173019999999998</v>
      </c>
      <c r="I23" s="523">
        <f t="shared" si="31"/>
        <v>0.0251702</v>
      </c>
      <c r="J23" s="523">
        <f t="shared" si="31"/>
        <v>0.15071479999999998</v>
      </c>
      <c r="K23" s="523">
        <f t="shared" si="31"/>
        <v>0.0</v>
      </c>
      <c r="L23" s="523">
        <f t="shared" si="31"/>
        <v>0.0</v>
      </c>
      <c r="M23" s="523">
        <f t="shared" si="31"/>
        <v>0.0</v>
      </c>
      <c r="N23" s="523">
        <f t="shared" si="31"/>
        <v>0.0</v>
      </c>
      <c r="O23" s="523">
        <f t="shared" si="31"/>
        <v>0.0</v>
      </c>
      <c r="P23" s="523">
        <f t="shared" si="31"/>
        <v>0.0</v>
      </c>
      <c r="Q23" s="523">
        <f t="shared" si="31"/>
        <v>0.0</v>
      </c>
      <c r="R23" s="523">
        <f t="shared" si="31"/>
        <v>0.0</v>
      </c>
      <c r="S23" s="523">
        <f t="shared" si="31"/>
        <v>0.0</v>
      </c>
      <c r="T23" s="523">
        <f t="shared" si="31"/>
        <v>0.0</v>
      </c>
      <c r="U23" s="523">
        <f t="shared" si="31"/>
        <v>0.0</v>
      </c>
      <c r="V23" s="523">
        <f t="shared" si="31"/>
        <v>0.0</v>
      </c>
      <c r="W23" s="523">
        <f t="shared" si="31"/>
        <v>0.0</v>
      </c>
      <c r="X23" s="523">
        <f t="shared" si="31"/>
        <v>0.0</v>
      </c>
      <c r="Y23" s="523">
        <f t="shared" si="31"/>
        <v>0.0</v>
      </c>
      <c r="Z23" s="523">
        <f t="shared" si="31"/>
        <v>0.0</v>
      </c>
      <c r="AA23" s="523">
        <f t="shared" si="31"/>
        <v>0.0</v>
      </c>
      <c r="AB23" s="523">
        <f t="shared" si="31"/>
        <v>0.0</v>
      </c>
    </row>
    <row r="24" spans="8:8" ht="16.5" customHeight="1">
      <c r="A24" s="670"/>
      <c r="B24" s="613"/>
      <c r="C24" s="525" t="s">
        <v>187</v>
      </c>
      <c r="D24" s="526"/>
      <c r="E24" s="527">
        <f t="shared" si="32" ref="E24:AB24">SUM(E20:E23)</f>
        <v>5.4130769</v>
      </c>
      <c r="F24" s="528">
        <f t="shared" si="32"/>
        <v>6.5356797</v>
      </c>
      <c r="G24" s="528">
        <f t="shared" si="32"/>
        <v>5.515704699999999</v>
      </c>
      <c r="H24" s="528">
        <f t="shared" si="32"/>
        <v>7.067437399999999</v>
      </c>
      <c r="I24" s="528">
        <f t="shared" si="32"/>
        <v>5.231501099999999</v>
      </c>
      <c r="J24" s="528">
        <f t="shared" si="32"/>
        <v>8.1771772</v>
      </c>
      <c r="K24" s="528">
        <f t="shared" si="32"/>
        <v>0.0</v>
      </c>
      <c r="L24" s="528">
        <f t="shared" si="32"/>
        <v>0.0</v>
      </c>
      <c r="M24" s="528">
        <f t="shared" si="32"/>
        <v>0.0</v>
      </c>
      <c r="N24" s="528">
        <f t="shared" si="32"/>
        <v>0.0</v>
      </c>
      <c r="O24" s="528">
        <f t="shared" si="32"/>
        <v>0.0</v>
      </c>
      <c r="P24" s="528">
        <f t="shared" si="32"/>
        <v>0.0</v>
      </c>
      <c r="Q24" s="528">
        <f t="shared" si="32"/>
        <v>0.0</v>
      </c>
      <c r="R24" s="528">
        <f t="shared" si="32"/>
        <v>0.0</v>
      </c>
      <c r="S24" s="528">
        <f t="shared" si="32"/>
        <v>0.0</v>
      </c>
      <c r="T24" s="528">
        <f t="shared" si="32"/>
        <v>0.0</v>
      </c>
      <c r="U24" s="528">
        <f t="shared" si="32"/>
        <v>0.0</v>
      </c>
      <c r="V24" s="528">
        <f t="shared" si="32"/>
        <v>0.0</v>
      </c>
      <c r="W24" s="528">
        <f t="shared" si="32"/>
        <v>0.0</v>
      </c>
      <c r="X24" s="528">
        <f t="shared" si="32"/>
        <v>0.0</v>
      </c>
      <c r="Y24" s="528">
        <f t="shared" si="32"/>
        <v>0.0</v>
      </c>
      <c r="Z24" s="528">
        <f t="shared" si="32"/>
        <v>0.0</v>
      </c>
      <c r="AA24" s="528">
        <f t="shared" si="32"/>
        <v>0.0</v>
      </c>
      <c r="AB24" s="529">
        <f t="shared" si="32"/>
        <v>0.0</v>
      </c>
    </row>
    <row r="25" spans="8:8" ht="16.5" customHeight="1">
      <c r="A25" s="671" t="s">
        <v>324</v>
      </c>
      <c r="B25" s="609">
        <v>1.0</v>
      </c>
      <c r="C25" s="497" t="s">
        <v>217</v>
      </c>
      <c r="D25" s="280">
        <v>92.9</v>
      </c>
      <c r="E25" s="432">
        <v>18.0</v>
      </c>
      <c r="F25" s="432">
        <v>29.0</v>
      </c>
      <c r="G25" s="672">
        <v>31.0</v>
      </c>
      <c r="H25" s="672">
        <v>18.0</v>
      </c>
      <c r="I25" s="672">
        <v>15.0</v>
      </c>
      <c r="J25" s="672">
        <v>43.0</v>
      </c>
      <c r="K25" s="432"/>
      <c r="L25" s="432"/>
      <c r="M25" s="432"/>
      <c r="N25" s="432"/>
      <c r="O25" s="433"/>
      <c r="P25" s="433"/>
      <c r="Q25" s="457"/>
      <c r="R25" s="457"/>
      <c r="S25" s="292"/>
      <c r="T25" s="292"/>
      <c r="U25" s="433"/>
      <c r="V25" s="433"/>
      <c r="W25" s="433"/>
      <c r="X25" s="433"/>
      <c r="Y25" s="433"/>
      <c r="Z25" s="433"/>
      <c r="AA25" s="433"/>
      <c r="AB25" s="435"/>
    </row>
    <row r="26" spans="8:8" ht="16.5" customHeight="1">
      <c r="A26" s="673" t="s">
        <v>325</v>
      </c>
      <c r="B26" s="611">
        <v>2.0</v>
      </c>
      <c r="C26" s="500" t="s">
        <v>218</v>
      </c>
      <c r="D26" s="289">
        <v>154.38</v>
      </c>
      <c r="E26" s="432">
        <v>101.0</v>
      </c>
      <c r="F26" s="432">
        <v>32.0</v>
      </c>
      <c r="G26" s="674">
        <v>98.0</v>
      </c>
      <c r="H26" s="674">
        <v>67.0</v>
      </c>
      <c r="I26" s="672">
        <v>58.0</v>
      </c>
      <c r="J26" s="672">
        <v>57.0</v>
      </c>
      <c r="K26" s="432"/>
      <c r="L26" s="432"/>
      <c r="M26" s="432"/>
      <c r="N26" s="432"/>
      <c r="O26" s="433"/>
      <c r="P26" s="433"/>
      <c r="Q26" s="457"/>
      <c r="R26" s="457"/>
      <c r="S26" s="292"/>
      <c r="T26" s="292"/>
      <c r="U26" s="433"/>
      <c r="V26" s="433"/>
      <c r="W26" s="433"/>
      <c r="X26" s="433"/>
      <c r="Y26" s="433"/>
      <c r="Z26" s="433"/>
      <c r="AA26" s="433"/>
      <c r="AB26" s="435"/>
    </row>
    <row r="27" spans="8:8" ht="16.5" customHeight="1">
      <c r="A27" s="673"/>
      <c r="B27" s="611">
        <v>3.0</v>
      </c>
      <c r="C27" s="500" t="s">
        <v>178</v>
      </c>
      <c r="D27" s="289">
        <v>283.73</v>
      </c>
      <c r="E27" s="432">
        <v>55.0</v>
      </c>
      <c r="F27" s="432">
        <v>54.0</v>
      </c>
      <c r="G27" s="672">
        <v>84.0</v>
      </c>
      <c r="H27" s="672">
        <v>42.0</v>
      </c>
      <c r="I27" s="672">
        <v>52.0</v>
      </c>
      <c r="J27" s="672">
        <v>62.0</v>
      </c>
      <c r="K27" s="432"/>
      <c r="L27" s="432"/>
      <c r="M27" s="432"/>
      <c r="N27" s="432"/>
      <c r="O27" s="433"/>
      <c r="P27" s="433"/>
      <c r="Q27" s="457"/>
      <c r="R27" s="457"/>
      <c r="S27" s="292"/>
      <c r="T27" s="292"/>
      <c r="U27" s="433"/>
      <c r="V27" s="433"/>
      <c r="W27" s="433"/>
      <c r="X27" s="433"/>
      <c r="Y27" s="433"/>
      <c r="Z27" s="433"/>
      <c r="AA27" s="433"/>
      <c r="AB27" s="435"/>
    </row>
    <row r="28" spans="8:8" ht="16.5" customHeight="1">
      <c r="A28" s="673"/>
      <c r="B28" s="611">
        <v>4.0</v>
      </c>
      <c r="C28" s="500" t="s">
        <v>179</v>
      </c>
      <c r="D28" s="289">
        <v>344.75</v>
      </c>
      <c r="E28" s="432">
        <v>27.0</v>
      </c>
      <c r="F28" s="432">
        <v>48.0</v>
      </c>
      <c r="G28" s="672">
        <v>7.0</v>
      </c>
      <c r="H28" s="672">
        <v>41.0</v>
      </c>
      <c r="I28" s="672">
        <v>29.0</v>
      </c>
      <c r="J28" s="672">
        <v>36.0</v>
      </c>
      <c r="K28" s="432"/>
      <c r="L28" s="432"/>
      <c r="M28" s="432"/>
      <c r="N28" s="432"/>
      <c r="O28" s="433"/>
      <c r="P28" s="433"/>
      <c r="Q28" s="457"/>
      <c r="R28" s="457"/>
      <c r="S28" s="292"/>
      <c r="T28" s="292"/>
      <c r="U28" s="433"/>
      <c r="V28" s="433"/>
      <c r="W28" s="433"/>
      <c r="X28" s="433"/>
      <c r="Y28" s="433"/>
      <c r="Z28" s="433"/>
      <c r="AA28" s="433"/>
      <c r="AB28" s="435"/>
    </row>
    <row r="29" spans="8:8" ht="16.5" customHeight="1">
      <c r="A29" s="673"/>
      <c r="B29" s="611">
        <v>5.0</v>
      </c>
      <c r="C29" s="500" t="s">
        <v>175</v>
      </c>
      <c r="D29" s="289">
        <v>208.06</v>
      </c>
      <c r="E29" s="432">
        <v>11.0</v>
      </c>
      <c r="F29" s="432">
        <v>26.0</v>
      </c>
      <c r="G29" s="672">
        <v>29.0</v>
      </c>
      <c r="H29" s="672">
        <v>21.0</v>
      </c>
      <c r="I29" s="672">
        <v>8.0</v>
      </c>
      <c r="J29" s="672">
        <v>13.0</v>
      </c>
      <c r="K29" s="432"/>
      <c r="L29" s="432"/>
      <c r="M29" s="432"/>
      <c r="N29" s="432"/>
      <c r="O29" s="433"/>
      <c r="P29" s="433"/>
      <c r="Q29" s="457"/>
      <c r="R29" s="457"/>
      <c r="S29" s="292"/>
      <c r="T29" s="292"/>
      <c r="U29" s="433"/>
      <c r="V29" s="433"/>
      <c r="W29" s="433"/>
      <c r="X29" s="433"/>
      <c r="Y29" s="433"/>
      <c r="Z29" s="433"/>
      <c r="AA29" s="433"/>
      <c r="AB29" s="435"/>
    </row>
    <row r="30" spans="8:8" ht="16.5" customHeight="1">
      <c r="A30" s="675"/>
      <c r="B30" s="611">
        <v>6.0</v>
      </c>
      <c r="C30" s="500" t="s">
        <v>176</v>
      </c>
      <c r="D30" s="289">
        <v>399.65</v>
      </c>
      <c r="E30" s="432">
        <v>12.0</v>
      </c>
      <c r="F30" s="432">
        <v>24.0</v>
      </c>
      <c r="G30" s="672">
        <v>48.0</v>
      </c>
      <c r="H30" s="672">
        <v>72.0</v>
      </c>
      <c r="I30" s="672">
        <v>46.0</v>
      </c>
      <c r="J30" s="672">
        <v>50.0</v>
      </c>
      <c r="K30" s="432"/>
      <c r="L30" s="432"/>
      <c r="M30" s="432"/>
      <c r="N30" s="432"/>
      <c r="O30" s="433"/>
      <c r="P30" s="433"/>
      <c r="Q30" s="457"/>
      <c r="R30" s="457"/>
      <c r="S30" s="292"/>
      <c r="T30" s="292"/>
      <c r="U30" s="433"/>
      <c r="V30" s="433"/>
      <c r="W30" s="433"/>
      <c r="X30" s="433"/>
      <c r="Y30" s="433"/>
      <c r="Z30" s="433"/>
      <c r="AA30" s="433"/>
      <c r="AB30" s="435"/>
    </row>
    <row r="31" spans="8:8" ht="16.5" customHeight="1">
      <c r="A31" s="667"/>
      <c r="B31" s="611">
        <v>7.0</v>
      </c>
      <c r="C31" s="500" t="s">
        <v>174</v>
      </c>
      <c r="D31" s="289">
        <v>228.82</v>
      </c>
      <c r="E31" s="432">
        <v>245.0</v>
      </c>
      <c r="F31" s="432">
        <v>222.0</v>
      </c>
      <c r="G31" s="672">
        <v>218.0</v>
      </c>
      <c r="H31" s="672">
        <v>144.0</v>
      </c>
      <c r="I31" s="672">
        <v>201.0</v>
      </c>
      <c r="J31" s="672">
        <v>223.0</v>
      </c>
      <c r="K31" s="432"/>
      <c r="L31" s="432"/>
      <c r="M31" s="432"/>
      <c r="N31" s="432"/>
      <c r="O31" s="433"/>
      <c r="P31" s="433"/>
      <c r="Q31" s="457"/>
      <c r="R31" s="457"/>
      <c r="S31" s="292"/>
      <c r="T31" s="292"/>
      <c r="U31" s="433"/>
      <c r="V31" s="433"/>
      <c r="W31" s="433"/>
      <c r="X31" s="433"/>
      <c r="Y31" s="433"/>
      <c r="Z31" s="433"/>
      <c r="AA31" s="433"/>
      <c r="AB31" s="435"/>
    </row>
    <row r="32" spans="8:8" ht="16.5" customHeight="1">
      <c r="A32" s="667"/>
      <c r="B32" s="611">
        <v>8.0</v>
      </c>
      <c r="C32" s="500" t="s">
        <v>177</v>
      </c>
      <c r="D32" s="289">
        <v>402.71</v>
      </c>
      <c r="E32" s="432">
        <v>28.0</v>
      </c>
      <c r="F32" s="432">
        <v>30.0</v>
      </c>
      <c r="G32" s="672">
        <v>34.0</v>
      </c>
      <c r="H32" s="672">
        <v>44.0</v>
      </c>
      <c r="I32" s="672">
        <v>60.0</v>
      </c>
      <c r="J32" s="672">
        <v>56.0</v>
      </c>
      <c r="K32" s="432"/>
      <c r="L32" s="432"/>
      <c r="M32" s="432"/>
      <c r="N32" s="432"/>
      <c r="O32" s="433"/>
      <c r="P32" s="433"/>
      <c r="Q32" s="457"/>
      <c r="R32" s="457"/>
      <c r="S32" s="292"/>
      <c r="T32" s="292"/>
      <c r="U32" s="433"/>
      <c r="V32" s="433"/>
      <c r="W32" s="433"/>
      <c r="X32" s="433"/>
      <c r="Y32" s="433"/>
      <c r="Z32" s="433"/>
      <c r="AA32" s="433"/>
      <c r="AB32" s="435"/>
    </row>
    <row r="33" spans="8:8" ht="16.5" customHeight="1">
      <c r="A33" s="667"/>
      <c r="B33" s="611">
        <v>9.0</v>
      </c>
      <c r="C33" s="500" t="s">
        <v>172</v>
      </c>
      <c r="D33" s="289">
        <v>250.17</v>
      </c>
      <c r="E33" s="432">
        <v>16.0</v>
      </c>
      <c r="F33" s="432">
        <v>35.0</v>
      </c>
      <c r="G33" s="672">
        <v>49.0</v>
      </c>
      <c r="H33" s="672">
        <v>58.0</v>
      </c>
      <c r="I33" s="672">
        <v>48.0</v>
      </c>
      <c r="J33" s="672">
        <v>58.0</v>
      </c>
      <c r="K33" s="432"/>
      <c r="L33" s="432"/>
      <c r="M33" s="432"/>
      <c r="N33" s="432"/>
      <c r="O33" s="433"/>
      <c r="P33" s="433"/>
      <c r="Q33" s="457"/>
      <c r="R33" s="457"/>
      <c r="S33" s="292"/>
      <c r="T33" s="292"/>
      <c r="U33" s="433"/>
      <c r="V33" s="433"/>
      <c r="W33" s="433"/>
      <c r="X33" s="433"/>
      <c r="Y33" s="433"/>
      <c r="Z33" s="433"/>
      <c r="AA33" s="433"/>
      <c r="AB33" s="435"/>
    </row>
    <row r="34" spans="8:8" ht="16.5" customHeight="1">
      <c r="A34" s="667"/>
      <c r="B34" s="611">
        <v>10.0</v>
      </c>
      <c r="C34" s="500" t="s">
        <v>173</v>
      </c>
      <c r="D34" s="289">
        <v>250.17</v>
      </c>
      <c r="E34" s="432">
        <v>0.0</v>
      </c>
      <c r="F34" s="432">
        <v>0.0</v>
      </c>
      <c r="G34" s="432"/>
      <c r="H34" s="432"/>
      <c r="I34" s="672">
        <v>0.0</v>
      </c>
      <c r="J34" s="672">
        <v>0.0</v>
      </c>
      <c r="K34" s="432"/>
      <c r="L34" s="432"/>
      <c r="M34" s="432"/>
      <c r="N34" s="438"/>
      <c r="O34" s="433"/>
      <c r="P34" s="433"/>
      <c r="Q34" s="457"/>
      <c r="R34" s="425"/>
      <c r="S34" s="292"/>
      <c r="T34" s="676"/>
      <c r="U34" s="433"/>
      <c r="V34" s="433"/>
      <c r="W34" s="433"/>
      <c r="X34" s="433"/>
      <c r="Y34" s="433"/>
      <c r="Z34" s="433"/>
      <c r="AA34" s="433"/>
      <c r="AB34" s="435"/>
    </row>
    <row r="35" spans="8:8" ht="16.5" customHeight="1">
      <c r="A35" s="667"/>
      <c r="B35" s="611">
        <v>11.0</v>
      </c>
      <c r="C35" s="500" t="s">
        <v>219</v>
      </c>
      <c r="D35" s="289">
        <v>228.82</v>
      </c>
      <c r="E35" s="432">
        <v>5.0</v>
      </c>
      <c r="F35" s="432">
        <v>14.0</v>
      </c>
      <c r="G35" s="672">
        <v>11.0</v>
      </c>
      <c r="H35" s="672">
        <v>12.0</v>
      </c>
      <c r="I35" s="672">
        <v>3.0</v>
      </c>
      <c r="J35" s="672">
        <v>9.0</v>
      </c>
      <c r="K35" s="432"/>
      <c r="L35" s="432"/>
      <c r="M35" s="432"/>
      <c r="N35" s="432"/>
      <c r="O35" s="433"/>
      <c r="P35" s="433"/>
      <c r="Q35" s="457"/>
      <c r="R35" s="457"/>
      <c r="S35" s="292"/>
      <c r="T35" s="292"/>
      <c r="U35" s="433"/>
      <c r="V35" s="433"/>
      <c r="W35" s="433"/>
      <c r="X35" s="433"/>
      <c r="Y35" s="433"/>
      <c r="Z35" s="433"/>
      <c r="AA35" s="433"/>
      <c r="AB35" s="435"/>
    </row>
    <row r="36" spans="8:8" ht="16.5" customHeight="1">
      <c r="A36" s="667"/>
      <c r="B36" s="611">
        <v>12.0</v>
      </c>
      <c r="C36" s="500" t="s">
        <v>181</v>
      </c>
      <c r="D36" s="289">
        <v>56.38</v>
      </c>
      <c r="E36" s="432">
        <v>48.0</v>
      </c>
      <c r="F36" s="432">
        <v>110.0</v>
      </c>
      <c r="G36" s="672">
        <v>27.0</v>
      </c>
      <c r="H36" s="672">
        <v>83.0</v>
      </c>
      <c r="I36" s="672">
        <v>44.0</v>
      </c>
      <c r="J36" s="672">
        <v>59.0</v>
      </c>
      <c r="K36" s="432"/>
      <c r="L36" s="432"/>
      <c r="M36" s="432"/>
      <c r="N36" s="432"/>
      <c r="O36" s="433"/>
      <c r="P36" s="433"/>
      <c r="Q36" s="457"/>
      <c r="R36" s="457"/>
      <c r="S36" s="292"/>
      <c r="T36" s="292"/>
      <c r="U36" s="433"/>
      <c r="V36" s="433"/>
      <c r="W36" s="433"/>
      <c r="X36" s="433"/>
      <c r="Y36" s="433"/>
      <c r="Z36" s="433"/>
      <c r="AA36" s="433"/>
      <c r="AB36" s="435"/>
    </row>
    <row r="37" spans="8:8" ht="16.5" customHeight="1">
      <c r="A37" s="667"/>
      <c r="B37" s="611">
        <v>13.0</v>
      </c>
      <c r="C37" s="500" t="s">
        <v>220</v>
      </c>
      <c r="D37" s="289">
        <v>70.14</v>
      </c>
      <c r="E37" s="432">
        <v>43.0</v>
      </c>
      <c r="F37" s="432">
        <v>57.0</v>
      </c>
      <c r="G37" s="672">
        <v>39.0</v>
      </c>
      <c r="H37" s="672">
        <v>48.0</v>
      </c>
      <c r="I37" s="672">
        <v>44.0</v>
      </c>
      <c r="J37" s="672">
        <v>64.0</v>
      </c>
      <c r="K37" s="432"/>
      <c r="L37" s="432"/>
      <c r="M37" s="432"/>
      <c r="N37" s="432"/>
      <c r="O37" s="433"/>
      <c r="P37" s="433"/>
      <c r="Q37" s="457"/>
      <c r="R37" s="457"/>
      <c r="S37" s="292"/>
      <c r="T37" s="292"/>
      <c r="U37" s="433"/>
      <c r="V37" s="433"/>
      <c r="W37" s="433"/>
      <c r="X37" s="433"/>
      <c r="Y37" s="433"/>
      <c r="Z37" s="433"/>
      <c r="AA37" s="433"/>
      <c r="AB37" s="435"/>
    </row>
    <row r="38" spans="8:8" ht="16.5" customHeight="1">
      <c r="A38" s="667"/>
      <c r="B38" s="629">
        <v>14.0</v>
      </c>
      <c r="C38" s="502"/>
      <c r="D38" s="295"/>
      <c r="E38" s="441"/>
      <c r="F38" s="441"/>
      <c r="G38" s="442"/>
      <c r="H38" s="442"/>
      <c r="I38" s="441"/>
      <c r="J38" s="441"/>
      <c r="K38" s="441"/>
      <c r="L38" s="441"/>
      <c r="M38" s="441"/>
      <c r="N38" s="441"/>
      <c r="O38" s="442"/>
      <c r="P38" s="442"/>
      <c r="Q38" s="441"/>
      <c r="R38" s="441"/>
      <c r="S38" s="443"/>
      <c r="T38" s="443"/>
      <c r="U38" s="442"/>
      <c r="V38" s="442"/>
      <c r="W38" s="442"/>
      <c r="X38" s="442"/>
      <c r="Y38" s="442"/>
      <c r="Z38" s="442"/>
      <c r="AA38" s="442"/>
      <c r="AB38" s="444"/>
    </row>
    <row r="39" spans="8:8" ht="16.5" customHeight="1">
      <c r="A39" s="660"/>
      <c r="B39" s="615"/>
      <c r="C39" s="506" t="s">
        <v>187</v>
      </c>
      <c r="D39" s="507"/>
      <c r="E39" s="508">
        <f t="shared" si="33" ref="E39:AB39">SUMPRODUCT($D25:$D38,E25:E38)/100000</f>
        <v>1.2746830000000002</v>
      </c>
      <c r="F39" s="508">
        <f t="shared" si="33"/>
        <v>1.3954339000000002</v>
      </c>
      <c r="G39" s="508">
        <f t="shared" si="33"/>
        <v>1.5208061999999996</v>
      </c>
      <c r="H39" s="508">
        <f t="shared" si="33"/>
        <v>1.4718241</v>
      </c>
      <c r="I39" s="508">
        <f t="shared" si="33"/>
        <v>1.4356455000000001</v>
      </c>
      <c r="J39" s="508">
        <f t="shared" si="33"/>
        <v>1.6344714000000002</v>
      </c>
      <c r="K39" s="508">
        <f t="shared" si="33"/>
        <v>0.0</v>
      </c>
      <c r="L39" s="508">
        <f t="shared" si="33"/>
        <v>0.0</v>
      </c>
      <c r="M39" s="508">
        <f t="shared" si="33"/>
        <v>0.0</v>
      </c>
      <c r="N39" s="508">
        <f t="shared" si="33"/>
        <v>0.0</v>
      </c>
      <c r="O39" s="508">
        <f t="shared" si="33"/>
        <v>0.0</v>
      </c>
      <c r="P39" s="508">
        <f t="shared" si="33"/>
        <v>0.0</v>
      </c>
      <c r="Q39" s="508">
        <f t="shared" si="33"/>
        <v>0.0</v>
      </c>
      <c r="R39" s="508">
        <f t="shared" si="33"/>
        <v>0.0</v>
      </c>
      <c r="S39" s="508">
        <f t="shared" si="33"/>
        <v>0.0</v>
      </c>
      <c r="T39" s="508">
        <f t="shared" si="33"/>
        <v>0.0</v>
      </c>
      <c r="U39" s="508">
        <f t="shared" si="33"/>
        <v>0.0</v>
      </c>
      <c r="V39" s="508">
        <f t="shared" si="33"/>
        <v>0.0</v>
      </c>
      <c r="W39" s="508">
        <f t="shared" si="33"/>
        <v>0.0</v>
      </c>
      <c r="X39" s="508">
        <f t="shared" si="33"/>
        <v>0.0</v>
      </c>
      <c r="Y39" s="508">
        <f t="shared" si="33"/>
        <v>0.0</v>
      </c>
      <c r="Z39" s="508">
        <f t="shared" si="33"/>
        <v>0.0</v>
      </c>
      <c r="AA39" s="508">
        <f t="shared" si="33"/>
        <v>0.0</v>
      </c>
      <c r="AB39" s="509">
        <f t="shared" si="33"/>
        <v>0.0</v>
      </c>
    </row>
    <row r="40" spans="8:8" ht="16.5" customHeight="1">
      <c r="A40" s="667"/>
      <c r="B40" s="616"/>
      <c r="C40" s="511"/>
      <c r="D40" s="512"/>
      <c r="E40" s="513"/>
      <c r="F40" s="513"/>
      <c r="G40" s="513"/>
      <c r="H40" s="513"/>
      <c r="I40" s="513"/>
      <c r="J40" s="513"/>
      <c r="K40" s="513"/>
      <c r="L40" s="513"/>
      <c r="M40" s="513"/>
      <c r="N40" s="513"/>
      <c r="O40" s="513"/>
      <c r="P40" s="513"/>
      <c r="Q40" s="514"/>
      <c r="R40" s="514"/>
      <c r="S40" s="513"/>
      <c r="T40" s="513"/>
      <c r="U40" s="513"/>
      <c r="V40" s="513"/>
      <c r="W40" s="513"/>
      <c r="X40" s="513"/>
      <c r="Y40" s="513"/>
      <c r="Z40" s="513"/>
      <c r="AA40" s="513"/>
      <c r="AB40" s="515"/>
    </row>
    <row r="41" spans="8:8" ht="16.5" customHeight="1">
      <c r="A41" s="667"/>
      <c r="B41" s="609" t="s">
        <v>221</v>
      </c>
      <c r="C41" s="517" t="s">
        <v>165</v>
      </c>
      <c r="D41" s="518"/>
      <c r="E41" s="531" t="s">
        <v>214</v>
      </c>
      <c r="F41" s="532" t="s">
        <v>215</v>
      </c>
      <c r="G41" s="532" t="s">
        <v>214</v>
      </c>
      <c r="H41" s="532" t="s">
        <v>215</v>
      </c>
      <c r="I41" s="532" t="s">
        <v>214</v>
      </c>
      <c r="J41" s="532" t="s">
        <v>215</v>
      </c>
      <c r="K41" s="532" t="s">
        <v>214</v>
      </c>
      <c r="L41" s="532" t="s">
        <v>215</v>
      </c>
      <c r="M41" s="532" t="s">
        <v>214</v>
      </c>
      <c r="N41" s="532" t="s">
        <v>215</v>
      </c>
      <c r="O41" s="532" t="s">
        <v>214</v>
      </c>
      <c r="P41" s="532" t="s">
        <v>215</v>
      </c>
      <c r="Q41" s="532" t="s">
        <v>214</v>
      </c>
      <c r="R41" s="532" t="s">
        <v>215</v>
      </c>
      <c r="S41" s="532" t="s">
        <v>214</v>
      </c>
      <c r="T41" s="532" t="s">
        <v>215</v>
      </c>
      <c r="U41" s="677" t="s">
        <v>214</v>
      </c>
      <c r="V41" s="677" t="s">
        <v>215</v>
      </c>
      <c r="W41" s="677" t="s">
        <v>214</v>
      </c>
      <c r="X41" s="677" t="s">
        <v>215</v>
      </c>
      <c r="Y41" s="532" t="s">
        <v>214</v>
      </c>
      <c r="Z41" s="532" t="s">
        <v>215</v>
      </c>
      <c r="AA41" s="677" t="s">
        <v>214</v>
      </c>
      <c r="AB41" s="678" t="s">
        <v>215</v>
      </c>
    </row>
    <row r="42" spans="8:8" ht="16.5" customHeight="1">
      <c r="A42" s="622"/>
      <c r="B42" s="611"/>
      <c r="C42" s="519" t="s">
        <v>222</v>
      </c>
      <c r="D42" s="534"/>
      <c r="E42" s="521">
        <f t="shared" si="34" ref="E42:AB42">SUMPRODUCT($D$26:$D$27:$D$28,E26:E27:E28)/100000</f>
        <v>0.40505779999999997</v>
      </c>
      <c r="F42" s="521">
        <f t="shared" si="34"/>
        <v>0.36809580000000003</v>
      </c>
      <c r="G42" s="521">
        <f t="shared" si="34"/>
        <v>0.41375809999999996</v>
      </c>
      <c r="H42" s="521">
        <f t="shared" si="34"/>
        <v>0.36394869999999996</v>
      </c>
      <c r="I42" s="521">
        <f t="shared" si="34"/>
        <v>0.3370575</v>
      </c>
      <c r="J42" s="521">
        <f t="shared" si="34"/>
        <v>0.3880192</v>
      </c>
      <c r="K42" s="521">
        <f t="shared" si="34"/>
        <v>0.0</v>
      </c>
      <c r="L42" s="521">
        <f t="shared" si="34"/>
        <v>0.0</v>
      </c>
      <c r="M42" s="521">
        <f t="shared" si="34"/>
        <v>0.0</v>
      </c>
      <c r="N42" s="521">
        <f t="shared" si="34"/>
        <v>0.0</v>
      </c>
      <c r="O42" s="521">
        <f t="shared" si="34"/>
        <v>0.0</v>
      </c>
      <c r="P42" s="521">
        <f t="shared" si="34"/>
        <v>0.0</v>
      </c>
      <c r="Q42" s="521">
        <f t="shared" si="34"/>
        <v>0.0</v>
      </c>
      <c r="R42" s="521">
        <f t="shared" si="34"/>
        <v>0.0</v>
      </c>
      <c r="S42" s="521">
        <f t="shared" si="34"/>
        <v>0.0</v>
      </c>
      <c r="T42" s="521">
        <f t="shared" si="34"/>
        <v>0.0</v>
      </c>
      <c r="U42" s="521">
        <f t="shared" si="34"/>
        <v>0.0</v>
      </c>
      <c r="V42" s="521">
        <f t="shared" si="34"/>
        <v>0.0</v>
      </c>
      <c r="W42" s="521">
        <f t="shared" si="34"/>
        <v>0.0</v>
      </c>
      <c r="X42" s="521">
        <f t="shared" si="34"/>
        <v>0.0</v>
      </c>
      <c r="Y42" s="521">
        <f t="shared" si="34"/>
        <v>0.0</v>
      </c>
      <c r="Z42" s="521">
        <f t="shared" si="34"/>
        <v>0.0</v>
      </c>
      <c r="AA42" s="521">
        <f t="shared" si="34"/>
        <v>0.0</v>
      </c>
      <c r="AB42" s="521">
        <f t="shared" si="34"/>
        <v>0.0</v>
      </c>
    </row>
    <row r="43" spans="8:8" ht="16.5" customHeight="1">
      <c r="A43" s="622"/>
      <c r="B43" s="611"/>
      <c r="C43" s="519" t="s">
        <v>223</v>
      </c>
      <c r="D43" s="522"/>
      <c r="E43" s="523">
        <f t="shared" si="35" ref="E43:AB43">SUMPRODUCT($D$29:$D$30:$D$31:$D$32,E29:E30:E31:E32)/100000</f>
        <v>0.7442124000000001</v>
      </c>
      <c r="F43" s="523">
        <f t="shared" si="35"/>
        <v>0.778805</v>
      </c>
      <c r="G43" s="523">
        <f t="shared" si="35"/>
        <v>0.8879184</v>
      </c>
      <c r="H43" s="523">
        <f t="shared" si="35"/>
        <v>0.8381338</v>
      </c>
      <c r="I43" s="523">
        <f t="shared" si="35"/>
        <v>0.9020379999999999</v>
      </c>
      <c r="J43" s="523">
        <f t="shared" si="35"/>
        <v>0.9626589999999999</v>
      </c>
      <c r="K43" s="523">
        <f t="shared" si="35"/>
        <v>0.0</v>
      </c>
      <c r="L43" s="523">
        <f t="shared" si="35"/>
        <v>0.0</v>
      </c>
      <c r="M43" s="523">
        <f t="shared" si="35"/>
        <v>0.0</v>
      </c>
      <c r="N43" s="523">
        <f t="shared" si="35"/>
        <v>0.0</v>
      </c>
      <c r="O43" s="523">
        <f t="shared" si="35"/>
        <v>0.0</v>
      </c>
      <c r="P43" s="523">
        <f t="shared" si="35"/>
        <v>0.0</v>
      </c>
      <c r="Q43" s="523">
        <f t="shared" si="35"/>
        <v>0.0</v>
      </c>
      <c r="R43" s="523">
        <f t="shared" si="35"/>
        <v>0.0</v>
      </c>
      <c r="S43" s="523">
        <f t="shared" si="35"/>
        <v>0.0</v>
      </c>
      <c r="T43" s="523">
        <f t="shared" si="35"/>
        <v>0.0</v>
      </c>
      <c r="U43" s="523">
        <f t="shared" si="35"/>
        <v>0.0</v>
      </c>
      <c r="V43" s="523">
        <f t="shared" si="35"/>
        <v>0.0</v>
      </c>
      <c r="W43" s="523">
        <f t="shared" si="35"/>
        <v>0.0</v>
      </c>
      <c r="X43" s="523">
        <f t="shared" si="35"/>
        <v>0.0</v>
      </c>
      <c r="Y43" s="523">
        <f t="shared" si="35"/>
        <v>0.0</v>
      </c>
      <c r="Z43" s="523">
        <f t="shared" si="35"/>
        <v>0.0</v>
      </c>
      <c r="AA43" s="523">
        <f t="shared" si="35"/>
        <v>0.0</v>
      </c>
      <c r="AB43" s="523">
        <f t="shared" si="35"/>
        <v>0.0</v>
      </c>
    </row>
    <row r="44" spans="8:8" ht="16.5" customHeight="1">
      <c r="A44" s="622"/>
      <c r="B44" s="611"/>
      <c r="C44" s="524" t="s">
        <v>224</v>
      </c>
      <c r="D44" s="522"/>
      <c r="E44" s="523">
        <f t="shared" si="36" ref="E44:AB44">SUMPRODUCT($D$33:$D$34:$D$35,E33:E34:E35)/100000</f>
        <v>0.0514682</v>
      </c>
      <c r="F44" s="523">
        <f t="shared" si="36"/>
        <v>0.11959429999999999</v>
      </c>
      <c r="G44" s="523">
        <f t="shared" si="36"/>
        <v>0.1477535</v>
      </c>
      <c r="H44" s="523">
        <f t="shared" si="36"/>
        <v>0.17255699999999996</v>
      </c>
      <c r="I44" s="523">
        <f t="shared" si="36"/>
        <v>0.12694619999999998</v>
      </c>
      <c r="J44" s="523">
        <f t="shared" si="36"/>
        <v>0.1656924</v>
      </c>
      <c r="K44" s="523">
        <f t="shared" si="36"/>
        <v>0.0</v>
      </c>
      <c r="L44" s="523">
        <f t="shared" si="36"/>
        <v>0.0</v>
      </c>
      <c r="M44" s="523">
        <f t="shared" si="36"/>
        <v>0.0</v>
      </c>
      <c r="N44" s="523">
        <f t="shared" si="36"/>
        <v>0.0</v>
      </c>
      <c r="O44" s="523">
        <f t="shared" si="36"/>
        <v>0.0</v>
      </c>
      <c r="P44" s="523">
        <f t="shared" si="36"/>
        <v>0.0</v>
      </c>
      <c r="Q44" s="523">
        <f t="shared" si="36"/>
        <v>0.0</v>
      </c>
      <c r="R44" s="523">
        <f t="shared" si="36"/>
        <v>0.0</v>
      </c>
      <c r="S44" s="523">
        <f t="shared" si="36"/>
        <v>0.0</v>
      </c>
      <c r="T44" s="523">
        <f t="shared" si="36"/>
        <v>0.0</v>
      </c>
      <c r="U44" s="523">
        <f t="shared" si="36"/>
        <v>0.0</v>
      </c>
      <c r="V44" s="523">
        <f t="shared" si="36"/>
        <v>0.0</v>
      </c>
      <c r="W44" s="523">
        <f t="shared" si="36"/>
        <v>0.0</v>
      </c>
      <c r="X44" s="523">
        <f t="shared" si="36"/>
        <v>0.0</v>
      </c>
      <c r="Y44" s="523">
        <f t="shared" si="36"/>
        <v>0.0</v>
      </c>
      <c r="Z44" s="523">
        <f t="shared" si="36"/>
        <v>0.0</v>
      </c>
      <c r="AA44" s="523">
        <f t="shared" si="36"/>
        <v>0.0</v>
      </c>
      <c r="AB44" s="523">
        <f t="shared" si="36"/>
        <v>0.0</v>
      </c>
    </row>
    <row r="45" spans="8:8" ht="16.5" customHeight="1">
      <c r="A45" s="622"/>
      <c r="B45" s="611"/>
      <c r="C45" s="519" t="s">
        <v>225</v>
      </c>
      <c r="D45" s="522"/>
      <c r="E45" s="523">
        <f t="shared" si="37" ref="E45:AB45">SUMPRODUCT($D$36:$D$37,E36:E37)/100000</f>
        <v>0.057222600000000005</v>
      </c>
      <c r="F45" s="523">
        <f t="shared" si="37"/>
        <v>0.10199780000000001</v>
      </c>
      <c r="G45" s="523">
        <f t="shared" si="37"/>
        <v>0.0425772</v>
      </c>
      <c r="H45" s="523">
        <f t="shared" si="37"/>
        <v>0.08046260000000001</v>
      </c>
      <c r="I45" s="523">
        <f t="shared" si="37"/>
        <v>0.055668800000000004</v>
      </c>
      <c r="J45" s="523">
        <f t="shared" si="37"/>
        <v>0.0781538</v>
      </c>
      <c r="K45" s="523">
        <f t="shared" si="37"/>
        <v>0.0</v>
      </c>
      <c r="L45" s="523">
        <f t="shared" si="37"/>
        <v>0.0</v>
      </c>
      <c r="M45" s="523">
        <f t="shared" si="37"/>
        <v>0.0</v>
      </c>
      <c r="N45" s="523">
        <f t="shared" si="37"/>
        <v>0.0</v>
      </c>
      <c r="O45" s="523">
        <f t="shared" si="37"/>
        <v>0.0</v>
      </c>
      <c r="P45" s="523">
        <f t="shared" si="37"/>
        <v>0.0</v>
      </c>
      <c r="Q45" s="523">
        <f t="shared" si="37"/>
        <v>0.0</v>
      </c>
      <c r="R45" s="523">
        <f t="shared" si="37"/>
        <v>0.0</v>
      </c>
      <c r="S45" s="523">
        <f t="shared" si="37"/>
        <v>0.0</v>
      </c>
      <c r="T45" s="523">
        <f t="shared" si="37"/>
        <v>0.0</v>
      </c>
      <c r="U45" s="523">
        <f t="shared" si="37"/>
        <v>0.0</v>
      </c>
      <c r="V45" s="523">
        <f t="shared" si="37"/>
        <v>0.0</v>
      </c>
      <c r="W45" s="523">
        <f t="shared" si="37"/>
        <v>0.0</v>
      </c>
      <c r="X45" s="523">
        <f t="shared" si="37"/>
        <v>0.0</v>
      </c>
      <c r="Y45" s="523">
        <f t="shared" si="37"/>
        <v>0.0</v>
      </c>
      <c r="Z45" s="523">
        <f t="shared" si="37"/>
        <v>0.0</v>
      </c>
      <c r="AA45" s="523">
        <f t="shared" si="37"/>
        <v>0.0</v>
      </c>
      <c r="AB45" s="523">
        <f t="shared" si="37"/>
        <v>0.0</v>
      </c>
    </row>
    <row r="46" spans="8:8" ht="16.5" customHeight="1">
      <c r="A46" s="670"/>
      <c r="B46" s="613"/>
      <c r="C46" s="525" t="s">
        <v>187</v>
      </c>
      <c r="D46" s="526"/>
      <c r="E46" s="527">
        <f t="shared" si="38" ref="E46:AB46">SUM(E42:E45)</f>
        <v>1.257961</v>
      </c>
      <c r="F46" s="528">
        <f t="shared" si="38"/>
        <v>1.3684929</v>
      </c>
      <c r="G46" s="528">
        <f t="shared" si="38"/>
        <v>1.4920072</v>
      </c>
      <c r="H46" s="528">
        <f t="shared" si="38"/>
        <v>1.4551020999999997</v>
      </c>
      <c r="I46" s="528">
        <f t="shared" si="38"/>
        <v>1.4217104999999999</v>
      </c>
      <c r="J46" s="528">
        <f t="shared" si="38"/>
        <v>1.5945243999999998</v>
      </c>
      <c r="K46" s="528">
        <f t="shared" si="38"/>
        <v>0.0</v>
      </c>
      <c r="L46" s="528">
        <f t="shared" si="38"/>
        <v>0.0</v>
      </c>
      <c r="M46" s="528">
        <f t="shared" si="38"/>
        <v>0.0</v>
      </c>
      <c r="N46" s="528">
        <f t="shared" si="38"/>
        <v>0.0</v>
      </c>
      <c r="O46" s="528">
        <f t="shared" si="38"/>
        <v>0.0</v>
      </c>
      <c r="P46" s="528">
        <f t="shared" si="38"/>
        <v>0.0</v>
      </c>
      <c r="Q46" s="528">
        <f t="shared" si="38"/>
        <v>0.0</v>
      </c>
      <c r="R46" s="528">
        <f t="shared" si="38"/>
        <v>0.0</v>
      </c>
      <c r="S46" s="528">
        <f t="shared" si="38"/>
        <v>0.0</v>
      </c>
      <c r="T46" s="528">
        <f t="shared" si="38"/>
        <v>0.0</v>
      </c>
      <c r="U46" s="528">
        <f t="shared" si="38"/>
        <v>0.0</v>
      </c>
      <c r="V46" s="528">
        <f t="shared" si="38"/>
        <v>0.0</v>
      </c>
      <c r="W46" s="528">
        <f t="shared" si="38"/>
        <v>0.0</v>
      </c>
      <c r="X46" s="528">
        <f t="shared" si="38"/>
        <v>0.0</v>
      </c>
      <c r="Y46" s="528">
        <f t="shared" si="38"/>
        <v>0.0</v>
      </c>
      <c r="Z46" s="528">
        <f t="shared" si="38"/>
        <v>0.0</v>
      </c>
      <c r="AA46" s="528">
        <f t="shared" si="38"/>
        <v>0.0</v>
      </c>
      <c r="AB46" s="529">
        <f t="shared" si="38"/>
        <v>0.0</v>
      </c>
    </row>
    <row r="47" spans="8:8" ht="16.5" customHeight="1">
      <c r="A47" s="671" t="s">
        <v>326</v>
      </c>
      <c r="B47" s="609">
        <v>1.0</v>
      </c>
      <c r="C47" s="497" t="s">
        <v>217</v>
      </c>
      <c r="D47" s="280">
        <v>92.9</v>
      </c>
      <c r="E47" s="432">
        <v>2.0</v>
      </c>
      <c r="F47" s="432">
        <v>2.0</v>
      </c>
      <c r="G47" s="672">
        <v>0.0</v>
      </c>
      <c r="H47" s="672">
        <v>2.0</v>
      </c>
      <c r="I47" s="672">
        <v>6.0</v>
      </c>
      <c r="J47" s="672">
        <v>6.0</v>
      </c>
      <c r="K47" s="432"/>
      <c r="L47" s="432"/>
      <c r="M47" s="432"/>
      <c r="N47" s="432"/>
      <c r="O47" s="433"/>
      <c r="P47" s="433"/>
      <c r="Q47" s="457"/>
      <c r="R47" s="457"/>
      <c r="S47" s="292"/>
      <c r="T47" s="292"/>
      <c r="U47" s="433"/>
      <c r="V47" s="433"/>
      <c r="W47" s="433"/>
      <c r="X47" s="433"/>
      <c r="Y47" s="433"/>
      <c r="Z47" s="433"/>
      <c r="AA47" s="433"/>
      <c r="AB47" s="435"/>
    </row>
    <row r="48" spans="8:8" ht="16.5" customHeight="1">
      <c r="A48" s="673" t="s">
        <v>93</v>
      </c>
      <c r="B48" s="611">
        <v>2.0</v>
      </c>
      <c r="C48" s="500" t="s">
        <v>218</v>
      </c>
      <c r="D48" s="289">
        <v>154.38</v>
      </c>
      <c r="E48" s="432">
        <v>13.0</v>
      </c>
      <c r="F48" s="432">
        <v>12.0</v>
      </c>
      <c r="G48" s="674">
        <v>5.0</v>
      </c>
      <c r="H48" s="674">
        <v>7.0</v>
      </c>
      <c r="I48" s="672">
        <v>6.0</v>
      </c>
      <c r="J48" s="672">
        <v>25.0</v>
      </c>
      <c r="K48" s="432"/>
      <c r="L48" s="432"/>
      <c r="M48" s="432"/>
      <c r="N48" s="432"/>
      <c r="O48" s="433"/>
      <c r="P48" s="433"/>
      <c r="Q48" s="457"/>
      <c r="R48" s="457"/>
      <c r="S48" s="292"/>
      <c r="T48" s="292"/>
      <c r="U48" s="433"/>
      <c r="V48" s="433"/>
      <c r="W48" s="433"/>
      <c r="X48" s="433"/>
      <c r="Y48" s="433"/>
      <c r="Z48" s="433"/>
      <c r="AA48" s="433"/>
      <c r="AB48" s="435"/>
    </row>
    <row r="49" spans="8:8" ht="16.5" customHeight="1">
      <c r="A49" s="673"/>
      <c r="B49" s="611">
        <v>3.0</v>
      </c>
      <c r="C49" s="500" t="s">
        <v>178</v>
      </c>
      <c r="D49" s="289">
        <v>283.73</v>
      </c>
      <c r="E49" s="432">
        <v>64.0</v>
      </c>
      <c r="F49" s="432">
        <v>60.0</v>
      </c>
      <c r="G49" s="672">
        <v>60.0</v>
      </c>
      <c r="H49" s="672">
        <v>42.0</v>
      </c>
      <c r="I49" s="672">
        <v>68.0</v>
      </c>
      <c r="J49" s="672">
        <v>70.0</v>
      </c>
      <c r="K49" s="432"/>
      <c r="L49" s="432"/>
      <c r="M49" s="432"/>
      <c r="N49" s="432"/>
      <c r="O49" s="433"/>
      <c r="P49" s="433"/>
      <c r="Q49" s="457"/>
      <c r="R49" s="457"/>
      <c r="S49" s="292"/>
      <c r="T49" s="292"/>
      <c r="U49" s="433"/>
      <c r="V49" s="433"/>
      <c r="W49" s="433"/>
      <c r="X49" s="433"/>
      <c r="Y49" s="433"/>
      <c r="Z49" s="433"/>
      <c r="AA49" s="433"/>
      <c r="AB49" s="435"/>
    </row>
    <row r="50" spans="8:8" ht="16.5" customHeight="1">
      <c r="A50" s="673"/>
      <c r="B50" s="611">
        <v>4.0</v>
      </c>
      <c r="C50" s="500" t="s">
        <v>179</v>
      </c>
      <c r="D50" s="289">
        <v>344.75</v>
      </c>
      <c r="E50" s="432">
        <v>51.0</v>
      </c>
      <c r="F50" s="432">
        <v>44.0</v>
      </c>
      <c r="G50" s="672">
        <v>48.0</v>
      </c>
      <c r="H50" s="672">
        <v>49.0</v>
      </c>
      <c r="I50" s="672">
        <v>6.0</v>
      </c>
      <c r="J50" s="672">
        <v>36.0</v>
      </c>
      <c r="K50" s="432"/>
      <c r="L50" s="432"/>
      <c r="M50" s="432"/>
      <c r="N50" s="432"/>
      <c r="O50" s="433"/>
      <c r="P50" s="433"/>
      <c r="Q50" s="457"/>
      <c r="R50" s="457"/>
      <c r="S50" s="292"/>
      <c r="T50" s="292"/>
      <c r="U50" s="433"/>
      <c r="V50" s="433"/>
      <c r="W50" s="433"/>
      <c r="X50" s="433"/>
      <c r="Y50" s="433"/>
      <c r="Z50" s="433"/>
      <c r="AA50" s="433"/>
      <c r="AB50" s="435"/>
    </row>
    <row r="51" spans="8:8" ht="16.5" customHeight="1">
      <c r="A51" s="673"/>
      <c r="B51" s="611">
        <v>5.0</v>
      </c>
      <c r="C51" s="500" t="s">
        <v>175</v>
      </c>
      <c r="D51" s="289">
        <v>208.06</v>
      </c>
      <c r="E51" s="432">
        <v>15.0</v>
      </c>
      <c r="F51" s="432">
        <v>32.0</v>
      </c>
      <c r="G51" s="672">
        <v>29.0</v>
      </c>
      <c r="H51" s="672">
        <v>27.0</v>
      </c>
      <c r="I51" s="672">
        <v>23.0</v>
      </c>
      <c r="J51" s="672">
        <v>52.0</v>
      </c>
      <c r="K51" s="432"/>
      <c r="L51" s="432"/>
      <c r="M51" s="432"/>
      <c r="N51" s="432"/>
      <c r="O51" s="433"/>
      <c r="P51" s="433"/>
      <c r="Q51" s="457"/>
      <c r="R51" s="457"/>
      <c r="S51" s="292"/>
      <c r="T51" s="292"/>
      <c r="U51" s="433"/>
      <c r="V51" s="433"/>
      <c r="W51" s="433"/>
      <c r="X51" s="433"/>
      <c r="Y51" s="433"/>
      <c r="Z51" s="433"/>
      <c r="AA51" s="433"/>
      <c r="AB51" s="435"/>
    </row>
    <row r="52" spans="8:8" ht="16.5" customHeight="1">
      <c r="A52" s="675"/>
      <c r="B52" s="611">
        <v>6.0</v>
      </c>
      <c r="C52" s="500" t="s">
        <v>176</v>
      </c>
      <c r="D52" s="289">
        <v>399.65</v>
      </c>
      <c r="E52" s="432">
        <v>35.0</v>
      </c>
      <c r="F52" s="432">
        <v>56.0</v>
      </c>
      <c r="G52" s="672">
        <v>41.0</v>
      </c>
      <c r="H52" s="672">
        <v>33.0</v>
      </c>
      <c r="I52" s="672">
        <v>32.0</v>
      </c>
      <c r="J52" s="672">
        <v>97.0</v>
      </c>
      <c r="K52" s="432"/>
      <c r="L52" s="432"/>
      <c r="M52" s="432"/>
      <c r="N52" s="432"/>
      <c r="O52" s="433"/>
      <c r="P52" s="433"/>
      <c r="Q52" s="457"/>
      <c r="R52" s="457"/>
      <c r="S52" s="292"/>
      <c r="T52" s="292"/>
      <c r="U52" s="433"/>
      <c r="V52" s="433"/>
      <c r="W52" s="433"/>
      <c r="X52" s="433"/>
      <c r="Y52" s="433"/>
      <c r="Z52" s="433"/>
      <c r="AA52" s="433"/>
      <c r="AB52" s="435"/>
    </row>
    <row r="53" spans="8:8" ht="16.5" customHeight="1">
      <c r="A53" s="667"/>
      <c r="B53" s="611">
        <v>7.0</v>
      </c>
      <c r="C53" s="500" t="s">
        <v>174</v>
      </c>
      <c r="D53" s="289">
        <v>228.82</v>
      </c>
      <c r="E53" s="432">
        <v>136.0</v>
      </c>
      <c r="F53" s="432">
        <v>80.0</v>
      </c>
      <c r="G53" s="672">
        <v>57.0</v>
      </c>
      <c r="H53" s="672">
        <v>87.0</v>
      </c>
      <c r="I53" s="672">
        <v>87.0</v>
      </c>
      <c r="J53" s="672">
        <v>110.0</v>
      </c>
      <c r="K53" s="432"/>
      <c r="L53" s="432"/>
      <c r="M53" s="432"/>
      <c r="N53" s="432"/>
      <c r="O53" s="433"/>
      <c r="P53" s="433"/>
      <c r="Q53" s="457"/>
      <c r="R53" s="457"/>
      <c r="S53" s="292"/>
      <c r="T53" s="292"/>
      <c r="U53" s="433"/>
      <c r="V53" s="433"/>
      <c r="W53" s="433"/>
      <c r="X53" s="433"/>
      <c r="Y53" s="433"/>
      <c r="Z53" s="433"/>
      <c r="AA53" s="433"/>
      <c r="AB53" s="435"/>
    </row>
    <row r="54" spans="8:8" ht="16.5" customHeight="1">
      <c r="A54" s="667"/>
      <c r="B54" s="611">
        <v>8.0</v>
      </c>
      <c r="C54" s="500" t="s">
        <v>177</v>
      </c>
      <c r="D54" s="289">
        <v>402.71</v>
      </c>
      <c r="E54" s="432">
        <v>10.0</v>
      </c>
      <c r="F54" s="432">
        <v>21.0</v>
      </c>
      <c r="G54" s="672">
        <v>24.0</v>
      </c>
      <c r="H54" s="672">
        <v>18.0</v>
      </c>
      <c r="I54" s="672">
        <v>16.0</v>
      </c>
      <c r="J54" s="672">
        <v>11.0</v>
      </c>
      <c r="K54" s="432"/>
      <c r="L54" s="432"/>
      <c r="M54" s="432"/>
      <c r="N54" s="432"/>
      <c r="O54" s="433"/>
      <c r="P54" s="433"/>
      <c r="Q54" s="457"/>
      <c r="R54" s="457"/>
      <c r="S54" s="292"/>
      <c r="T54" s="292"/>
      <c r="U54" s="433"/>
      <c r="V54" s="433"/>
      <c r="W54" s="433"/>
      <c r="X54" s="433"/>
      <c r="Y54" s="433"/>
      <c r="Z54" s="433"/>
      <c r="AA54" s="433"/>
      <c r="AB54" s="435"/>
    </row>
    <row r="55" spans="8:8" ht="16.5" customHeight="1">
      <c r="A55" s="667"/>
      <c r="B55" s="611">
        <v>9.0</v>
      </c>
      <c r="C55" s="500" t="s">
        <v>172</v>
      </c>
      <c r="D55" s="289">
        <v>250.17</v>
      </c>
      <c r="E55" s="432">
        <v>17.0</v>
      </c>
      <c r="F55" s="432">
        <v>33.0</v>
      </c>
      <c r="G55" s="672">
        <v>3.0</v>
      </c>
      <c r="H55" s="672">
        <v>29.0</v>
      </c>
      <c r="I55" s="672">
        <v>5.0</v>
      </c>
      <c r="J55" s="672">
        <v>24.0</v>
      </c>
      <c r="K55" s="432"/>
      <c r="L55" s="432"/>
      <c r="M55" s="432"/>
      <c r="N55" s="432"/>
      <c r="O55" s="433"/>
      <c r="P55" s="433"/>
      <c r="Q55" s="457"/>
      <c r="R55" s="457"/>
      <c r="S55" s="292"/>
      <c r="T55" s="292"/>
      <c r="U55" s="433"/>
      <c r="V55" s="433"/>
      <c r="W55" s="433"/>
      <c r="X55" s="433"/>
      <c r="Y55" s="433"/>
      <c r="Z55" s="433"/>
      <c r="AA55" s="433"/>
      <c r="AB55" s="435"/>
    </row>
    <row r="56" spans="8:8" ht="16.5" customHeight="1">
      <c r="A56" s="667"/>
      <c r="B56" s="611">
        <v>10.0</v>
      </c>
      <c r="C56" s="500" t="s">
        <v>173</v>
      </c>
      <c r="D56" s="289">
        <v>250.17</v>
      </c>
      <c r="E56" s="432">
        <v>0.0</v>
      </c>
      <c r="F56" s="432">
        <v>0.0</v>
      </c>
      <c r="G56" s="432"/>
      <c r="H56" s="432"/>
      <c r="I56" s="672">
        <v>0.0</v>
      </c>
      <c r="J56" s="672">
        <v>0.0</v>
      </c>
      <c r="K56" s="432"/>
      <c r="L56" s="432"/>
      <c r="M56" s="432"/>
      <c r="N56" s="438"/>
      <c r="O56" s="433"/>
      <c r="P56" s="433"/>
      <c r="Q56" s="457"/>
      <c r="R56" s="425"/>
      <c r="S56" s="292"/>
      <c r="T56" s="676"/>
      <c r="U56" s="433"/>
      <c r="V56" s="433"/>
      <c r="W56" s="433"/>
      <c r="X56" s="433"/>
      <c r="Y56" s="433"/>
      <c r="Z56" s="433"/>
      <c r="AA56" s="433"/>
      <c r="AB56" s="435"/>
    </row>
    <row r="57" spans="8:8" ht="16.5" customHeight="1">
      <c r="A57" s="667"/>
      <c r="B57" s="611">
        <v>11.0</v>
      </c>
      <c r="C57" s="500" t="s">
        <v>219</v>
      </c>
      <c r="D57" s="289">
        <v>228.82</v>
      </c>
      <c r="E57" s="432">
        <v>0.0</v>
      </c>
      <c r="F57" s="432">
        <v>0.0</v>
      </c>
      <c r="G57" s="672">
        <v>0.0</v>
      </c>
      <c r="H57" s="672">
        <v>2.0</v>
      </c>
      <c r="I57" s="672">
        <v>1.0</v>
      </c>
      <c r="J57" s="672">
        <v>1.0</v>
      </c>
      <c r="K57" s="432"/>
      <c r="L57" s="432"/>
      <c r="M57" s="432"/>
      <c r="N57" s="432"/>
      <c r="O57" s="433"/>
      <c r="P57" s="433"/>
      <c r="Q57" s="457"/>
      <c r="R57" s="457"/>
      <c r="S57" s="292"/>
      <c r="T57" s="292"/>
      <c r="U57" s="433"/>
      <c r="V57" s="433"/>
      <c r="W57" s="433"/>
      <c r="X57" s="433"/>
      <c r="Y57" s="433"/>
      <c r="Z57" s="433"/>
      <c r="AA57" s="433"/>
      <c r="AB57" s="435"/>
    </row>
    <row r="58" spans="8:8" ht="16.5" customHeight="1">
      <c r="A58" s="667"/>
      <c r="B58" s="611">
        <v>12.0</v>
      </c>
      <c r="C58" s="500" t="s">
        <v>181</v>
      </c>
      <c r="D58" s="289">
        <v>56.38</v>
      </c>
      <c r="E58" s="432">
        <v>41.0</v>
      </c>
      <c r="F58" s="432">
        <v>5.0</v>
      </c>
      <c r="G58" s="672">
        <v>17.0</v>
      </c>
      <c r="H58" s="672">
        <v>47.0</v>
      </c>
      <c r="I58" s="672">
        <v>54.0</v>
      </c>
      <c r="J58" s="672">
        <v>69.0</v>
      </c>
      <c r="K58" s="432"/>
      <c r="L58" s="432"/>
      <c r="M58" s="432"/>
      <c r="N58" s="432"/>
      <c r="O58" s="433"/>
      <c r="P58" s="433"/>
      <c r="Q58" s="457"/>
      <c r="R58" s="457"/>
      <c r="S58" s="292"/>
      <c r="T58" s="292"/>
      <c r="U58" s="433"/>
      <c r="V58" s="433"/>
      <c r="W58" s="433"/>
      <c r="X58" s="433"/>
      <c r="Y58" s="433"/>
      <c r="Z58" s="433"/>
      <c r="AA58" s="433"/>
      <c r="AB58" s="435"/>
    </row>
    <row r="59" spans="8:8" ht="16.5" customHeight="1">
      <c r="A59" s="667"/>
      <c r="B59" s="611">
        <v>13.0</v>
      </c>
      <c r="C59" s="500" t="s">
        <v>220</v>
      </c>
      <c r="D59" s="289">
        <v>70.14</v>
      </c>
      <c r="E59" s="432">
        <v>75.0</v>
      </c>
      <c r="F59" s="432">
        <v>61.0</v>
      </c>
      <c r="G59" s="672">
        <v>18.0</v>
      </c>
      <c r="H59" s="672">
        <v>52.0</v>
      </c>
      <c r="I59" s="672">
        <v>36.0</v>
      </c>
      <c r="J59" s="672">
        <v>43.0</v>
      </c>
      <c r="K59" s="432"/>
      <c r="L59" s="432"/>
      <c r="M59" s="432"/>
      <c r="N59" s="432"/>
      <c r="O59" s="433"/>
      <c r="P59" s="433"/>
      <c r="Q59" s="457"/>
      <c r="R59" s="457"/>
      <c r="S59" s="292"/>
      <c r="T59" s="292"/>
      <c r="U59" s="433"/>
      <c r="V59" s="433"/>
      <c r="W59" s="433"/>
      <c r="X59" s="433"/>
      <c r="Y59" s="433"/>
      <c r="Z59" s="433"/>
      <c r="AA59" s="433"/>
      <c r="AB59" s="435"/>
    </row>
    <row r="60" spans="8:8" ht="16.5" customHeight="1">
      <c r="A60" s="667"/>
      <c r="B60" s="629">
        <v>14.0</v>
      </c>
      <c r="C60" s="502"/>
      <c r="D60" s="295"/>
      <c r="E60" s="441"/>
      <c r="F60" s="441"/>
      <c r="G60" s="442"/>
      <c r="H60" s="442"/>
      <c r="I60" s="441"/>
      <c r="J60" s="441"/>
      <c r="K60" s="441"/>
      <c r="L60" s="441"/>
      <c r="M60" s="441"/>
      <c r="N60" s="441"/>
      <c r="O60" s="442"/>
      <c r="P60" s="442"/>
      <c r="Q60" s="441"/>
      <c r="R60" s="441"/>
      <c r="S60" s="443"/>
      <c r="T60" s="443"/>
      <c r="U60" s="442"/>
      <c r="V60" s="442"/>
      <c r="W60" s="442"/>
      <c r="X60" s="442"/>
      <c r="Y60" s="442"/>
      <c r="Z60" s="442"/>
      <c r="AA60" s="442"/>
      <c r="AB60" s="444"/>
    </row>
    <row r="61" spans="8:8" ht="16.5" customHeight="1">
      <c r="A61" s="660"/>
      <c r="B61" s="615"/>
      <c r="C61" s="506" t="s">
        <v>187</v>
      </c>
      <c r="D61" s="507"/>
      <c r="E61" s="508">
        <f t="shared" si="39" ref="E61:AB61">SUMPRODUCT($D47:$D60,E47:E60)/100000</f>
        <v>1.0201395000000002</v>
      </c>
      <c r="F61" s="508">
        <f t="shared" si="39"/>
        <v>1.0284803999999999</v>
      </c>
      <c r="G61" s="508">
        <f t="shared" si="39"/>
        <v>0.8244236</v>
      </c>
      <c r="H61" s="508">
        <f t="shared" si="39"/>
        <v>0.9004776999999999</v>
      </c>
      <c r="I61" s="508">
        <f t="shared" si="39"/>
        <v>0.7381993000000001</v>
      </c>
      <c r="J61" s="508">
        <f t="shared" si="39"/>
        <v>1.2901332</v>
      </c>
      <c r="K61" s="508">
        <f t="shared" si="39"/>
        <v>0.0</v>
      </c>
      <c r="L61" s="508">
        <f t="shared" si="39"/>
        <v>0.0</v>
      </c>
      <c r="M61" s="508">
        <f t="shared" si="39"/>
        <v>0.0</v>
      </c>
      <c r="N61" s="508">
        <f t="shared" si="39"/>
        <v>0.0</v>
      </c>
      <c r="O61" s="508">
        <f t="shared" si="39"/>
        <v>0.0</v>
      </c>
      <c r="P61" s="508">
        <f t="shared" si="39"/>
        <v>0.0</v>
      </c>
      <c r="Q61" s="508">
        <f t="shared" si="39"/>
        <v>0.0</v>
      </c>
      <c r="R61" s="508">
        <f t="shared" si="39"/>
        <v>0.0</v>
      </c>
      <c r="S61" s="508">
        <f t="shared" si="39"/>
        <v>0.0</v>
      </c>
      <c r="T61" s="508">
        <f t="shared" si="39"/>
        <v>0.0</v>
      </c>
      <c r="U61" s="508">
        <f t="shared" si="39"/>
        <v>0.0</v>
      </c>
      <c r="V61" s="508">
        <f t="shared" si="39"/>
        <v>0.0</v>
      </c>
      <c r="W61" s="508">
        <f t="shared" si="39"/>
        <v>0.0</v>
      </c>
      <c r="X61" s="508">
        <f t="shared" si="39"/>
        <v>0.0</v>
      </c>
      <c r="Y61" s="508">
        <f t="shared" si="39"/>
        <v>0.0</v>
      </c>
      <c r="Z61" s="508">
        <f t="shared" si="39"/>
        <v>0.0</v>
      </c>
      <c r="AA61" s="508">
        <f t="shared" si="39"/>
        <v>0.0</v>
      </c>
      <c r="AB61" s="509">
        <f t="shared" si="39"/>
        <v>0.0</v>
      </c>
    </row>
    <row r="62" spans="8:8" ht="16.5" customHeight="1">
      <c r="A62" s="667"/>
      <c r="B62" s="616"/>
      <c r="C62" s="511"/>
      <c r="D62" s="512"/>
      <c r="E62" s="513"/>
      <c r="F62" s="513"/>
      <c r="G62" s="513"/>
      <c r="H62" s="513"/>
      <c r="I62" s="513"/>
      <c r="J62" s="513"/>
      <c r="K62" s="513"/>
      <c r="L62" s="513"/>
      <c r="M62" s="513"/>
      <c r="N62" s="513"/>
      <c r="O62" s="513"/>
      <c r="P62" s="513"/>
      <c r="Q62" s="514"/>
      <c r="R62" s="514"/>
      <c r="S62" s="513"/>
      <c r="T62" s="513"/>
      <c r="U62" s="513"/>
      <c r="V62" s="513"/>
      <c r="W62" s="513"/>
      <c r="X62" s="513"/>
      <c r="Y62" s="513"/>
      <c r="Z62" s="513"/>
      <c r="AA62" s="513"/>
      <c r="AB62" s="515"/>
    </row>
    <row r="63" spans="8:8" ht="16.5" customHeight="1">
      <c r="A63" s="667"/>
      <c r="B63" s="609" t="s">
        <v>221</v>
      </c>
      <c r="C63" s="517" t="s">
        <v>165</v>
      </c>
      <c r="D63" s="518"/>
      <c r="E63" s="531" t="s">
        <v>214</v>
      </c>
      <c r="F63" s="532" t="s">
        <v>215</v>
      </c>
      <c r="G63" s="532" t="s">
        <v>214</v>
      </c>
      <c r="H63" s="532" t="s">
        <v>215</v>
      </c>
      <c r="I63" s="532" t="s">
        <v>214</v>
      </c>
      <c r="J63" s="532" t="s">
        <v>215</v>
      </c>
      <c r="K63" s="532" t="s">
        <v>214</v>
      </c>
      <c r="L63" s="532" t="s">
        <v>215</v>
      </c>
      <c r="M63" s="532" t="s">
        <v>214</v>
      </c>
      <c r="N63" s="532" t="s">
        <v>215</v>
      </c>
      <c r="O63" s="532" t="s">
        <v>214</v>
      </c>
      <c r="P63" s="532" t="s">
        <v>215</v>
      </c>
      <c r="Q63" s="532" t="s">
        <v>214</v>
      </c>
      <c r="R63" s="532" t="s">
        <v>215</v>
      </c>
      <c r="S63" s="532" t="s">
        <v>214</v>
      </c>
      <c r="T63" s="532" t="s">
        <v>215</v>
      </c>
      <c r="U63" s="677" t="s">
        <v>214</v>
      </c>
      <c r="V63" s="677" t="s">
        <v>215</v>
      </c>
      <c r="W63" s="677" t="s">
        <v>214</v>
      </c>
      <c r="X63" s="677" t="s">
        <v>215</v>
      </c>
      <c r="Y63" s="532" t="s">
        <v>214</v>
      </c>
      <c r="Z63" s="532" t="s">
        <v>215</v>
      </c>
      <c r="AA63" s="677" t="s">
        <v>214</v>
      </c>
      <c r="AB63" s="678" t="s">
        <v>215</v>
      </c>
    </row>
    <row r="64" spans="8:8" ht="16.5" customHeight="1">
      <c r="A64" s="622"/>
      <c r="B64" s="611"/>
      <c r="C64" s="519" t="s">
        <v>222</v>
      </c>
      <c r="D64" s="534"/>
      <c r="E64" s="521">
        <f t="shared" si="40" ref="E64:AB64">SUMPRODUCT($D$48:$D$49:$D$50,E48:E49:E50)/100000</f>
        <v>0.3774791</v>
      </c>
      <c r="F64" s="521">
        <f t="shared" si="40"/>
        <v>0.3404536</v>
      </c>
      <c r="G64" s="521">
        <f t="shared" si="40"/>
        <v>0.34343700000000005</v>
      </c>
      <c r="H64" s="521">
        <f t="shared" si="40"/>
        <v>0.2989007</v>
      </c>
      <c r="I64" s="521">
        <f t="shared" si="40"/>
        <v>0.22288419999999998</v>
      </c>
      <c r="J64" s="521">
        <f t="shared" si="40"/>
        <v>0.3613160000000001</v>
      </c>
      <c r="K64" s="521">
        <f t="shared" si="40"/>
        <v>0.0</v>
      </c>
      <c r="L64" s="521">
        <f t="shared" si="40"/>
        <v>0.0</v>
      </c>
      <c r="M64" s="521">
        <f t="shared" si="40"/>
        <v>0.0</v>
      </c>
      <c r="N64" s="521">
        <f t="shared" si="40"/>
        <v>0.0</v>
      </c>
      <c r="O64" s="521">
        <f t="shared" si="40"/>
        <v>0.0</v>
      </c>
      <c r="P64" s="521">
        <f t="shared" si="40"/>
        <v>0.0</v>
      </c>
      <c r="Q64" s="521">
        <f t="shared" si="40"/>
        <v>0.0</v>
      </c>
      <c r="R64" s="521">
        <f t="shared" si="40"/>
        <v>0.0</v>
      </c>
      <c r="S64" s="521">
        <f t="shared" si="40"/>
        <v>0.0</v>
      </c>
      <c r="T64" s="521">
        <f t="shared" si="40"/>
        <v>0.0</v>
      </c>
      <c r="U64" s="521">
        <f t="shared" si="40"/>
        <v>0.0</v>
      </c>
      <c r="V64" s="521">
        <f t="shared" si="40"/>
        <v>0.0</v>
      </c>
      <c r="W64" s="521">
        <f t="shared" si="40"/>
        <v>0.0</v>
      </c>
      <c r="X64" s="521">
        <f t="shared" si="40"/>
        <v>0.0</v>
      </c>
      <c r="Y64" s="521">
        <f t="shared" si="40"/>
        <v>0.0</v>
      </c>
      <c r="Z64" s="521">
        <f t="shared" si="40"/>
        <v>0.0</v>
      </c>
      <c r="AA64" s="521">
        <f t="shared" si="40"/>
        <v>0.0</v>
      </c>
      <c r="AB64" s="521">
        <f t="shared" si="40"/>
        <v>0.0</v>
      </c>
    </row>
    <row r="65" spans="8:8" ht="16.5" customHeight="1">
      <c r="A65" s="622"/>
      <c r="B65" s="611"/>
      <c r="C65" s="519" t="s">
        <v>223</v>
      </c>
      <c r="D65" s="522"/>
      <c r="E65" s="523">
        <f t="shared" si="41" ref="E65:AB65">SUMPRODUCT($D$51:$D$52:$D$53:$D$54,E51:E52:E53:E54)/100000</f>
        <v>0.5225527</v>
      </c>
      <c r="F65" s="523">
        <f t="shared" si="41"/>
        <v>0.5580083</v>
      </c>
      <c r="G65" s="523">
        <f t="shared" si="41"/>
        <v>0.4512717</v>
      </c>
      <c r="H65" s="523">
        <f t="shared" si="41"/>
        <v>0.4596219</v>
      </c>
      <c r="I65" s="523">
        <f t="shared" si="41"/>
        <v>0.43924880000000005</v>
      </c>
      <c r="J65" s="523">
        <f t="shared" si="41"/>
        <v>0.7918517999999999</v>
      </c>
      <c r="K65" s="523">
        <f t="shared" si="41"/>
        <v>0.0</v>
      </c>
      <c r="L65" s="523">
        <f t="shared" si="41"/>
        <v>0.0</v>
      </c>
      <c r="M65" s="523">
        <f t="shared" si="41"/>
        <v>0.0</v>
      </c>
      <c r="N65" s="523">
        <f t="shared" si="41"/>
        <v>0.0</v>
      </c>
      <c r="O65" s="523">
        <f t="shared" si="41"/>
        <v>0.0</v>
      </c>
      <c r="P65" s="523">
        <f t="shared" si="41"/>
        <v>0.0</v>
      </c>
      <c r="Q65" s="523">
        <f t="shared" si="41"/>
        <v>0.0</v>
      </c>
      <c r="R65" s="523">
        <f t="shared" si="41"/>
        <v>0.0</v>
      </c>
      <c r="S65" s="523">
        <f t="shared" si="41"/>
        <v>0.0</v>
      </c>
      <c r="T65" s="523">
        <f t="shared" si="41"/>
        <v>0.0</v>
      </c>
      <c r="U65" s="523">
        <f t="shared" si="41"/>
        <v>0.0</v>
      </c>
      <c r="V65" s="523">
        <f t="shared" si="41"/>
        <v>0.0</v>
      </c>
      <c r="W65" s="523">
        <f t="shared" si="41"/>
        <v>0.0</v>
      </c>
      <c r="X65" s="523">
        <f t="shared" si="41"/>
        <v>0.0</v>
      </c>
      <c r="Y65" s="523">
        <f t="shared" si="41"/>
        <v>0.0</v>
      </c>
      <c r="Z65" s="523">
        <f t="shared" si="41"/>
        <v>0.0</v>
      </c>
      <c r="AA65" s="523">
        <f t="shared" si="41"/>
        <v>0.0</v>
      </c>
      <c r="AB65" s="523">
        <f t="shared" si="41"/>
        <v>0.0</v>
      </c>
    </row>
    <row r="66" spans="8:8" ht="16.5" customHeight="1">
      <c r="A66" s="622"/>
      <c r="B66" s="611"/>
      <c r="C66" s="524" t="s">
        <v>224</v>
      </c>
      <c r="D66" s="522"/>
      <c r="E66" s="523">
        <f t="shared" si="42" ref="E66:AB66">SUMPRODUCT($D$55:$D$56:$D$57,E55:E56:E57)/100000</f>
        <v>0.042528899999999994</v>
      </c>
      <c r="F66" s="523">
        <f t="shared" si="42"/>
        <v>0.0825561</v>
      </c>
      <c r="G66" s="523">
        <f t="shared" si="42"/>
        <v>0.0075051</v>
      </c>
      <c r="H66" s="523">
        <f t="shared" si="42"/>
        <v>0.07712569999999999</v>
      </c>
      <c r="I66" s="523">
        <f t="shared" si="42"/>
        <v>0.014796699999999998</v>
      </c>
      <c r="J66" s="523">
        <f t="shared" si="42"/>
        <v>0.062328999999999996</v>
      </c>
      <c r="K66" s="523">
        <f t="shared" si="42"/>
        <v>0.0</v>
      </c>
      <c r="L66" s="523">
        <f t="shared" si="42"/>
        <v>0.0</v>
      </c>
      <c r="M66" s="523">
        <f t="shared" si="42"/>
        <v>0.0</v>
      </c>
      <c r="N66" s="523">
        <f t="shared" si="42"/>
        <v>0.0</v>
      </c>
      <c r="O66" s="523">
        <f t="shared" si="42"/>
        <v>0.0</v>
      </c>
      <c r="P66" s="523">
        <f t="shared" si="42"/>
        <v>0.0</v>
      </c>
      <c r="Q66" s="523">
        <f t="shared" si="42"/>
        <v>0.0</v>
      </c>
      <c r="R66" s="523">
        <f t="shared" si="42"/>
        <v>0.0</v>
      </c>
      <c r="S66" s="523">
        <f t="shared" si="42"/>
        <v>0.0</v>
      </c>
      <c r="T66" s="523">
        <f t="shared" si="42"/>
        <v>0.0</v>
      </c>
      <c r="U66" s="523">
        <f t="shared" si="42"/>
        <v>0.0</v>
      </c>
      <c r="V66" s="523">
        <f t="shared" si="42"/>
        <v>0.0</v>
      </c>
      <c r="W66" s="523">
        <f t="shared" si="42"/>
        <v>0.0</v>
      </c>
      <c r="X66" s="523">
        <f t="shared" si="42"/>
        <v>0.0</v>
      </c>
      <c r="Y66" s="523">
        <f t="shared" si="42"/>
        <v>0.0</v>
      </c>
      <c r="Z66" s="523">
        <f t="shared" si="42"/>
        <v>0.0</v>
      </c>
      <c r="AA66" s="523">
        <f t="shared" si="42"/>
        <v>0.0</v>
      </c>
      <c r="AB66" s="523">
        <f t="shared" si="42"/>
        <v>0.0</v>
      </c>
    </row>
    <row r="67" spans="8:8" ht="16.5" customHeight="1">
      <c r="A67" s="622"/>
      <c r="B67" s="611"/>
      <c r="C67" s="519" t="s">
        <v>225</v>
      </c>
      <c r="D67" s="522"/>
      <c r="E67" s="523">
        <f t="shared" si="43" ref="E67:AB67">SUMPRODUCT($D$58:$D$59,E58:E59)/100000</f>
        <v>0.0757208</v>
      </c>
      <c r="F67" s="523">
        <f t="shared" si="43"/>
        <v>0.045604399999999996</v>
      </c>
      <c r="G67" s="523">
        <f t="shared" si="43"/>
        <v>0.022209800000000002</v>
      </c>
      <c r="H67" s="523">
        <f t="shared" si="43"/>
        <v>0.0629714</v>
      </c>
      <c r="I67" s="523">
        <f t="shared" si="43"/>
        <v>0.0556956</v>
      </c>
      <c r="J67" s="523">
        <f t="shared" si="43"/>
        <v>0.0690624</v>
      </c>
      <c r="K67" s="523">
        <f t="shared" si="43"/>
        <v>0.0</v>
      </c>
      <c r="L67" s="523">
        <f t="shared" si="43"/>
        <v>0.0</v>
      </c>
      <c r="M67" s="523">
        <f t="shared" si="43"/>
        <v>0.0</v>
      </c>
      <c r="N67" s="523">
        <f t="shared" si="43"/>
        <v>0.0</v>
      </c>
      <c r="O67" s="523">
        <f t="shared" si="43"/>
        <v>0.0</v>
      </c>
      <c r="P67" s="523">
        <f t="shared" si="43"/>
        <v>0.0</v>
      </c>
      <c r="Q67" s="523">
        <f t="shared" si="43"/>
        <v>0.0</v>
      </c>
      <c r="R67" s="523">
        <f t="shared" si="43"/>
        <v>0.0</v>
      </c>
      <c r="S67" s="523">
        <f t="shared" si="43"/>
        <v>0.0</v>
      </c>
      <c r="T67" s="523">
        <f t="shared" si="43"/>
        <v>0.0</v>
      </c>
      <c r="U67" s="523">
        <f t="shared" si="43"/>
        <v>0.0</v>
      </c>
      <c r="V67" s="523">
        <f t="shared" si="43"/>
        <v>0.0</v>
      </c>
      <c r="W67" s="523">
        <f t="shared" si="43"/>
        <v>0.0</v>
      </c>
      <c r="X67" s="523">
        <f t="shared" si="43"/>
        <v>0.0</v>
      </c>
      <c r="Y67" s="523">
        <f t="shared" si="43"/>
        <v>0.0</v>
      </c>
      <c r="Z67" s="523">
        <f t="shared" si="43"/>
        <v>0.0</v>
      </c>
      <c r="AA67" s="523">
        <f t="shared" si="43"/>
        <v>0.0</v>
      </c>
      <c r="AB67" s="523">
        <f t="shared" si="43"/>
        <v>0.0</v>
      </c>
    </row>
    <row r="68" spans="8:8" ht="16.5" customHeight="1">
      <c r="A68" s="670"/>
      <c r="B68" s="613"/>
      <c r="C68" s="525" t="s">
        <v>187</v>
      </c>
      <c r="D68" s="526"/>
      <c r="E68" s="527">
        <f t="shared" si="44" ref="E68:AB68">SUM(E64:E67)</f>
        <v>1.0182815</v>
      </c>
      <c r="F68" s="528">
        <f t="shared" si="44"/>
        <v>1.0266224000000002</v>
      </c>
      <c r="G68" s="528">
        <f t="shared" si="44"/>
        <v>0.8244236</v>
      </c>
      <c r="H68" s="528">
        <f t="shared" si="44"/>
        <v>0.8986197</v>
      </c>
      <c r="I68" s="528">
        <f t="shared" si="44"/>
        <v>0.7326253</v>
      </c>
      <c r="J68" s="528">
        <f t="shared" si="44"/>
        <v>1.2845592</v>
      </c>
      <c r="K68" s="528">
        <f t="shared" si="44"/>
        <v>0.0</v>
      </c>
      <c r="L68" s="528">
        <f t="shared" si="44"/>
        <v>0.0</v>
      </c>
      <c r="M68" s="528">
        <f t="shared" si="44"/>
        <v>0.0</v>
      </c>
      <c r="N68" s="528">
        <f t="shared" si="44"/>
        <v>0.0</v>
      </c>
      <c r="O68" s="528">
        <f t="shared" si="44"/>
        <v>0.0</v>
      </c>
      <c r="P68" s="528">
        <f t="shared" si="44"/>
        <v>0.0</v>
      </c>
      <c r="Q68" s="528">
        <f t="shared" si="44"/>
        <v>0.0</v>
      </c>
      <c r="R68" s="528">
        <f t="shared" si="44"/>
        <v>0.0</v>
      </c>
      <c r="S68" s="528">
        <f t="shared" si="44"/>
        <v>0.0</v>
      </c>
      <c r="T68" s="528">
        <f t="shared" si="44"/>
        <v>0.0</v>
      </c>
      <c r="U68" s="528">
        <f t="shared" si="44"/>
        <v>0.0</v>
      </c>
      <c r="V68" s="528">
        <f t="shared" si="44"/>
        <v>0.0</v>
      </c>
      <c r="W68" s="528">
        <f t="shared" si="44"/>
        <v>0.0</v>
      </c>
      <c r="X68" s="528">
        <f t="shared" si="44"/>
        <v>0.0</v>
      </c>
      <c r="Y68" s="528">
        <f t="shared" si="44"/>
        <v>0.0</v>
      </c>
      <c r="Z68" s="528">
        <f t="shared" si="44"/>
        <v>0.0</v>
      </c>
      <c r="AA68" s="528">
        <f t="shared" si="44"/>
        <v>0.0</v>
      </c>
      <c r="AB68" s="529">
        <f t="shared" si="44"/>
        <v>0.0</v>
      </c>
    </row>
    <row r="69" spans="8:8" ht="16.5" customHeight="1">
      <c r="A69" s="671" t="s">
        <v>327</v>
      </c>
      <c r="B69" s="609">
        <v>1.0</v>
      </c>
      <c r="C69" s="497" t="s">
        <v>217</v>
      </c>
      <c r="D69" s="280">
        <v>92.9</v>
      </c>
      <c r="E69" s="432"/>
      <c r="F69" s="432"/>
      <c r="G69" s="432"/>
      <c r="H69" s="432"/>
      <c r="I69" s="432"/>
      <c r="J69" s="432"/>
      <c r="K69" s="432"/>
      <c r="L69" s="432"/>
      <c r="M69" s="432"/>
      <c r="N69" s="432"/>
      <c r="O69" s="433"/>
      <c r="P69" s="433"/>
      <c r="Q69" s="457"/>
      <c r="R69" s="457"/>
      <c r="S69" s="292"/>
      <c r="T69" s="292"/>
      <c r="U69" s="433"/>
      <c r="V69" s="433"/>
      <c r="W69" s="433"/>
      <c r="X69" s="433"/>
      <c r="Y69" s="433"/>
      <c r="Z69" s="433"/>
      <c r="AA69" s="433"/>
      <c r="AB69" s="435"/>
    </row>
    <row r="70" spans="8:8" ht="16.5" customHeight="1">
      <c r="A70" s="673" t="s">
        <v>93</v>
      </c>
      <c r="B70" s="611">
        <v>2.0</v>
      </c>
      <c r="C70" s="500" t="s">
        <v>218</v>
      </c>
      <c r="D70" s="289">
        <v>154.38</v>
      </c>
      <c r="E70" s="432">
        <v>8.0</v>
      </c>
      <c r="F70" s="432">
        <v>12.0</v>
      </c>
      <c r="G70" s="674">
        <v>5.0</v>
      </c>
      <c r="H70" s="674">
        <v>7.0</v>
      </c>
      <c r="I70" s="672">
        <v>5.0</v>
      </c>
      <c r="J70" s="672">
        <v>4.0</v>
      </c>
      <c r="K70" s="432"/>
      <c r="L70" s="432"/>
      <c r="M70" s="432"/>
      <c r="N70" s="432"/>
      <c r="O70" s="433"/>
      <c r="P70" s="433"/>
      <c r="Q70" s="457"/>
      <c r="R70" s="457"/>
      <c r="S70" s="292"/>
      <c r="T70" s="292"/>
      <c r="U70" s="433"/>
      <c r="V70" s="433"/>
      <c r="W70" s="433"/>
      <c r="X70" s="433"/>
      <c r="Y70" s="433"/>
      <c r="Z70" s="433"/>
      <c r="AA70" s="433"/>
      <c r="AB70" s="435"/>
    </row>
    <row r="71" spans="8:8" ht="16.5" customHeight="1">
      <c r="A71" s="673"/>
      <c r="B71" s="611">
        <v>3.0</v>
      </c>
      <c r="C71" s="500" t="s">
        <v>178</v>
      </c>
      <c r="D71" s="289">
        <v>283.73</v>
      </c>
      <c r="E71" s="432">
        <v>23.0</v>
      </c>
      <c r="F71" s="432">
        <v>33.0</v>
      </c>
      <c r="G71" s="672">
        <v>61.0</v>
      </c>
      <c r="H71" s="672">
        <v>44.0</v>
      </c>
      <c r="I71" s="672">
        <v>41.0</v>
      </c>
      <c r="J71" s="672">
        <v>48.0</v>
      </c>
      <c r="K71" s="432"/>
      <c r="L71" s="432"/>
      <c r="M71" s="432"/>
      <c r="N71" s="432"/>
      <c r="O71" s="433"/>
      <c r="P71" s="433"/>
      <c r="Q71" s="457"/>
      <c r="R71" s="457"/>
      <c r="S71" s="292"/>
      <c r="T71" s="292"/>
      <c r="U71" s="433"/>
      <c r="V71" s="433"/>
      <c r="W71" s="433"/>
      <c r="X71" s="433"/>
      <c r="Y71" s="433"/>
      <c r="Z71" s="433"/>
      <c r="AA71" s="433"/>
      <c r="AB71" s="435"/>
    </row>
    <row r="72" spans="8:8" ht="16.5" customHeight="1">
      <c r="A72" s="673"/>
      <c r="B72" s="611">
        <v>4.0</v>
      </c>
      <c r="C72" s="500" t="s">
        <v>179</v>
      </c>
      <c r="D72" s="289">
        <v>344.75</v>
      </c>
      <c r="E72" s="432">
        <v>15.0</v>
      </c>
      <c r="F72" s="432">
        <v>17.0</v>
      </c>
      <c r="G72" s="672">
        <v>42.0</v>
      </c>
      <c r="H72" s="672">
        <v>23.0</v>
      </c>
      <c r="I72" s="672">
        <v>10.0</v>
      </c>
      <c r="J72" s="672">
        <v>15.0</v>
      </c>
      <c r="K72" s="432"/>
      <c r="L72" s="432"/>
      <c r="M72" s="432"/>
      <c r="N72" s="432"/>
      <c r="O72" s="433"/>
      <c r="P72" s="433"/>
      <c r="Q72" s="457"/>
      <c r="R72" s="457"/>
      <c r="S72" s="292"/>
      <c r="T72" s="292"/>
      <c r="U72" s="433"/>
      <c r="V72" s="433"/>
      <c r="W72" s="433"/>
      <c r="X72" s="433"/>
      <c r="Y72" s="433"/>
      <c r="Z72" s="433"/>
      <c r="AA72" s="433"/>
      <c r="AB72" s="435"/>
    </row>
    <row r="73" spans="8:8" ht="16.5" customHeight="1">
      <c r="A73" s="673"/>
      <c r="B73" s="611">
        <v>5.0</v>
      </c>
      <c r="C73" s="500" t="s">
        <v>175</v>
      </c>
      <c r="D73" s="289">
        <v>208.06</v>
      </c>
      <c r="E73" s="432">
        <v>4.0</v>
      </c>
      <c r="F73" s="432">
        <v>36.0</v>
      </c>
      <c r="G73" s="672">
        <v>35.0</v>
      </c>
      <c r="H73" s="672">
        <v>25.0</v>
      </c>
      <c r="I73" s="672">
        <v>23.0</v>
      </c>
      <c r="J73" s="672">
        <v>26.0</v>
      </c>
      <c r="K73" s="432"/>
      <c r="L73" s="432"/>
      <c r="M73" s="432"/>
      <c r="N73" s="432"/>
      <c r="O73" s="433"/>
      <c r="P73" s="433"/>
      <c r="Q73" s="457"/>
      <c r="R73" s="457"/>
      <c r="S73" s="292"/>
      <c r="T73" s="292"/>
      <c r="U73" s="433"/>
      <c r="V73" s="433"/>
      <c r="W73" s="433"/>
      <c r="X73" s="433"/>
      <c r="Y73" s="433"/>
      <c r="Z73" s="433"/>
      <c r="AA73" s="433"/>
      <c r="AB73" s="435"/>
    </row>
    <row r="74" spans="8:8" ht="16.5" customHeight="1">
      <c r="A74" s="675"/>
      <c r="B74" s="611">
        <v>6.0</v>
      </c>
      <c r="C74" s="500" t="s">
        <v>176</v>
      </c>
      <c r="D74" s="289">
        <v>399.65</v>
      </c>
      <c r="E74" s="432">
        <v>5.0</v>
      </c>
      <c r="F74" s="432">
        <v>10.0</v>
      </c>
      <c r="G74" s="672">
        <v>33.0</v>
      </c>
      <c r="H74" s="672">
        <v>25.0</v>
      </c>
      <c r="I74" s="672">
        <v>19.0</v>
      </c>
      <c r="J74" s="672">
        <v>30.0</v>
      </c>
      <c r="K74" s="432"/>
      <c r="L74" s="432"/>
      <c r="M74" s="432"/>
      <c r="N74" s="432"/>
      <c r="O74" s="433"/>
      <c r="P74" s="433"/>
      <c r="Q74" s="457"/>
      <c r="R74" s="457"/>
      <c r="S74" s="292"/>
      <c r="T74" s="292"/>
      <c r="U74" s="433"/>
      <c r="V74" s="433"/>
      <c r="W74" s="433"/>
      <c r="X74" s="433"/>
      <c r="Y74" s="433"/>
      <c r="Z74" s="433"/>
      <c r="AA74" s="433"/>
      <c r="AB74" s="435"/>
    </row>
    <row r="75" spans="8:8" ht="16.5" customHeight="1">
      <c r="A75" s="667"/>
      <c r="B75" s="611">
        <v>7.0</v>
      </c>
      <c r="C75" s="500" t="s">
        <v>174</v>
      </c>
      <c r="D75" s="289">
        <v>228.82</v>
      </c>
      <c r="E75" s="432">
        <v>219.0</v>
      </c>
      <c r="F75" s="432">
        <v>144.0</v>
      </c>
      <c r="G75" s="672">
        <v>122.0</v>
      </c>
      <c r="H75" s="672">
        <v>167.0</v>
      </c>
      <c r="I75" s="672">
        <v>121.0</v>
      </c>
      <c r="J75" s="672">
        <v>116.0</v>
      </c>
      <c r="K75" s="432"/>
      <c r="L75" s="432"/>
      <c r="M75" s="432"/>
      <c r="N75" s="432"/>
      <c r="O75" s="433"/>
      <c r="P75" s="433"/>
      <c r="Q75" s="457"/>
      <c r="R75" s="457"/>
      <c r="S75" s="292"/>
      <c r="T75" s="292"/>
      <c r="U75" s="433"/>
      <c r="V75" s="433"/>
      <c r="W75" s="433"/>
      <c r="X75" s="433"/>
      <c r="Y75" s="433"/>
      <c r="Z75" s="433"/>
      <c r="AA75" s="433"/>
      <c r="AB75" s="435"/>
    </row>
    <row r="76" spans="8:8" ht="16.5" customHeight="1">
      <c r="A76" s="667"/>
      <c r="B76" s="611">
        <v>8.0</v>
      </c>
      <c r="C76" s="500" t="s">
        <v>177</v>
      </c>
      <c r="D76" s="289">
        <v>402.71</v>
      </c>
      <c r="E76" s="432"/>
      <c r="F76" s="432"/>
      <c r="G76" s="432"/>
      <c r="H76" s="432"/>
      <c r="I76" s="432"/>
      <c r="J76" s="432"/>
      <c r="K76" s="432"/>
      <c r="L76" s="432"/>
      <c r="M76" s="432"/>
      <c r="N76" s="432"/>
      <c r="O76" s="433"/>
      <c r="P76" s="433"/>
      <c r="Q76" s="457"/>
      <c r="R76" s="457"/>
      <c r="S76" s="292"/>
      <c r="T76" s="292"/>
      <c r="U76" s="433"/>
      <c r="V76" s="433"/>
      <c r="W76" s="433"/>
      <c r="X76" s="433"/>
      <c r="Y76" s="433"/>
      <c r="Z76" s="433"/>
      <c r="AA76" s="433"/>
      <c r="AB76" s="435"/>
    </row>
    <row r="77" spans="8:8" ht="16.5" customHeight="1">
      <c r="A77" s="667"/>
      <c r="B77" s="611">
        <v>9.0</v>
      </c>
      <c r="C77" s="500" t="s">
        <v>172</v>
      </c>
      <c r="D77" s="289">
        <v>250.17</v>
      </c>
      <c r="E77" s="432"/>
      <c r="F77" s="432"/>
      <c r="G77" s="432"/>
      <c r="H77" s="432"/>
      <c r="I77" s="432"/>
      <c r="J77" s="432"/>
      <c r="K77" s="432"/>
      <c r="L77" s="432"/>
      <c r="M77" s="432"/>
      <c r="N77" s="432"/>
      <c r="O77" s="433"/>
      <c r="P77" s="433"/>
      <c r="Q77" s="457"/>
      <c r="R77" s="457"/>
      <c r="S77" s="292"/>
      <c r="T77" s="292"/>
      <c r="U77" s="433"/>
      <c r="V77" s="433"/>
      <c r="W77" s="433"/>
      <c r="X77" s="433"/>
      <c r="Y77" s="433"/>
      <c r="Z77" s="433"/>
      <c r="AA77" s="433"/>
      <c r="AB77" s="435"/>
    </row>
    <row r="78" spans="8:8" ht="16.5" customHeight="1">
      <c r="A78" s="667"/>
      <c r="B78" s="611">
        <v>10.0</v>
      </c>
      <c r="C78" s="500" t="s">
        <v>173</v>
      </c>
      <c r="D78" s="289">
        <v>250.17</v>
      </c>
      <c r="E78" s="432"/>
      <c r="F78" s="432"/>
      <c r="G78" s="432"/>
      <c r="H78" s="432"/>
      <c r="I78" s="432"/>
      <c r="J78" s="432"/>
      <c r="K78" s="432"/>
      <c r="L78" s="432"/>
      <c r="M78" s="432"/>
      <c r="N78" s="438"/>
      <c r="O78" s="433"/>
      <c r="P78" s="433"/>
      <c r="Q78" s="457"/>
      <c r="R78" s="425"/>
      <c r="S78" s="292"/>
      <c r="T78" s="676"/>
      <c r="U78" s="433"/>
      <c r="V78" s="433"/>
      <c r="W78" s="433"/>
      <c r="X78" s="433"/>
      <c r="Y78" s="433"/>
      <c r="Z78" s="433"/>
      <c r="AA78" s="433"/>
      <c r="AB78" s="435"/>
    </row>
    <row r="79" spans="8:8" ht="16.5" customHeight="1">
      <c r="A79" s="667"/>
      <c r="B79" s="611">
        <v>11.0</v>
      </c>
      <c r="C79" s="500" t="s">
        <v>219</v>
      </c>
      <c r="D79" s="289">
        <v>228.82</v>
      </c>
      <c r="E79" s="432"/>
      <c r="F79" s="432"/>
      <c r="G79" s="432"/>
      <c r="H79" s="432"/>
      <c r="I79" s="432"/>
      <c r="J79" s="432"/>
      <c r="K79" s="432"/>
      <c r="L79" s="432"/>
      <c r="M79" s="432"/>
      <c r="N79" s="432"/>
      <c r="O79" s="433"/>
      <c r="P79" s="433"/>
      <c r="Q79" s="457"/>
      <c r="R79" s="457"/>
      <c r="S79" s="292"/>
      <c r="T79" s="292"/>
      <c r="U79" s="433"/>
      <c r="V79" s="433"/>
      <c r="W79" s="433"/>
      <c r="X79" s="433"/>
      <c r="Y79" s="433"/>
      <c r="Z79" s="433"/>
      <c r="AA79" s="433"/>
      <c r="AB79" s="435"/>
    </row>
    <row r="80" spans="8:8" ht="16.5" customHeight="1">
      <c r="A80" s="667"/>
      <c r="B80" s="611">
        <v>12.0</v>
      </c>
      <c r="C80" s="500" t="s">
        <v>181</v>
      </c>
      <c r="D80" s="289">
        <v>56.38</v>
      </c>
      <c r="E80" s="432">
        <v>11.0</v>
      </c>
      <c r="F80" s="432">
        <v>68.0</v>
      </c>
      <c r="G80" s="672">
        <v>60.0</v>
      </c>
      <c r="H80" s="672">
        <v>64.0</v>
      </c>
      <c r="I80" s="672">
        <v>44.0</v>
      </c>
      <c r="J80" s="672">
        <v>76.0</v>
      </c>
      <c r="K80" s="432"/>
      <c r="L80" s="432"/>
      <c r="M80" s="432"/>
      <c r="N80" s="432"/>
      <c r="O80" s="433"/>
      <c r="P80" s="433"/>
      <c r="Q80" s="457"/>
      <c r="R80" s="457"/>
      <c r="S80" s="292"/>
      <c r="T80" s="292"/>
      <c r="U80" s="433"/>
      <c r="V80" s="433"/>
      <c r="W80" s="433"/>
      <c r="X80" s="433"/>
      <c r="Y80" s="433"/>
      <c r="Z80" s="433"/>
      <c r="AA80" s="433"/>
      <c r="AB80" s="435"/>
    </row>
    <row r="81" spans="8:8" ht="16.5" customHeight="1">
      <c r="A81" s="667"/>
      <c r="B81" s="611">
        <v>13.0</v>
      </c>
      <c r="C81" s="500" t="s">
        <v>220</v>
      </c>
      <c r="D81" s="289">
        <v>70.14</v>
      </c>
      <c r="E81" s="432">
        <v>26.0</v>
      </c>
      <c r="F81" s="432">
        <v>51.0</v>
      </c>
      <c r="G81" s="672">
        <v>15.0</v>
      </c>
      <c r="H81" s="672">
        <v>35.0</v>
      </c>
      <c r="I81" s="672">
        <v>24.0</v>
      </c>
      <c r="J81" s="672">
        <v>39.0</v>
      </c>
      <c r="K81" s="432"/>
      <c r="L81" s="432"/>
      <c r="M81" s="432"/>
      <c r="N81" s="432"/>
      <c r="O81" s="433"/>
      <c r="P81" s="433"/>
      <c r="Q81" s="457"/>
      <c r="R81" s="457"/>
      <c r="S81" s="292"/>
      <c r="T81" s="292"/>
      <c r="U81" s="433"/>
      <c r="V81" s="433"/>
      <c r="W81" s="433"/>
      <c r="X81" s="433"/>
      <c r="Y81" s="433"/>
      <c r="Z81" s="433"/>
      <c r="AA81" s="433"/>
      <c r="AB81" s="435"/>
    </row>
    <row r="82" spans="8:8" ht="16.5" customHeight="1">
      <c r="A82" s="667"/>
      <c r="B82" s="613">
        <v>14.0</v>
      </c>
      <c r="C82" s="502"/>
      <c r="D82" s="295"/>
      <c r="E82" s="441"/>
      <c r="F82" s="441"/>
      <c r="G82" s="442"/>
      <c r="H82" s="442"/>
      <c r="I82" s="441"/>
      <c r="J82" s="441"/>
      <c r="K82" s="441"/>
      <c r="L82" s="441"/>
      <c r="M82" s="441"/>
      <c r="N82" s="441"/>
      <c r="O82" s="442"/>
      <c r="P82" s="442"/>
      <c r="Q82" s="441"/>
      <c r="R82" s="441"/>
      <c r="S82" s="443"/>
      <c r="T82" s="443"/>
      <c r="U82" s="442"/>
      <c r="V82" s="442"/>
      <c r="W82" s="442"/>
      <c r="X82" s="442"/>
      <c r="Y82" s="442"/>
      <c r="Z82" s="442"/>
      <c r="AA82" s="442"/>
      <c r="AB82" s="444"/>
    </row>
    <row r="83" spans="8:8" ht="16.5" customHeight="1">
      <c r="A83" s="660"/>
      <c r="B83" s="615"/>
      <c r="C83" s="506" t="s">
        <v>187</v>
      </c>
      <c r="D83" s="507"/>
      <c r="E83" s="508">
        <f t="shared" si="45" ref="E83:AB83">SUMPRODUCT($D69:$D82,E69:E82)/100000</f>
        <v>0.6831797000000001</v>
      </c>
      <c r="F83" s="508">
        <f t="shared" si="45"/>
        <v>0.6892412</v>
      </c>
      <c r="G83" s="508">
        <f t="shared" si="45"/>
        <v>0.8538042000000001</v>
      </c>
      <c r="H83" s="508">
        <f t="shared" si="45"/>
        <v>0.8096294</v>
      </c>
      <c r="I83" s="508">
        <f t="shared" si="45"/>
        <v>0.6008236</v>
      </c>
      <c r="J83" s="508">
        <f t="shared" si="45"/>
        <v>0.7037033000000001</v>
      </c>
      <c r="K83" s="508">
        <f t="shared" si="45"/>
        <v>0.0</v>
      </c>
      <c r="L83" s="508">
        <f t="shared" si="45"/>
        <v>0.0</v>
      </c>
      <c r="M83" s="508">
        <f t="shared" si="45"/>
        <v>0.0</v>
      </c>
      <c r="N83" s="508">
        <f t="shared" si="45"/>
        <v>0.0</v>
      </c>
      <c r="O83" s="508">
        <f t="shared" si="45"/>
        <v>0.0</v>
      </c>
      <c r="P83" s="508">
        <f t="shared" si="45"/>
        <v>0.0</v>
      </c>
      <c r="Q83" s="508">
        <f t="shared" si="45"/>
        <v>0.0</v>
      </c>
      <c r="R83" s="508">
        <f t="shared" si="45"/>
        <v>0.0</v>
      </c>
      <c r="S83" s="508">
        <f t="shared" si="45"/>
        <v>0.0</v>
      </c>
      <c r="T83" s="508">
        <f t="shared" si="45"/>
        <v>0.0</v>
      </c>
      <c r="U83" s="508">
        <f t="shared" si="45"/>
        <v>0.0</v>
      </c>
      <c r="V83" s="508">
        <f t="shared" si="45"/>
        <v>0.0</v>
      </c>
      <c r="W83" s="508">
        <f t="shared" si="45"/>
        <v>0.0</v>
      </c>
      <c r="X83" s="508">
        <f t="shared" si="45"/>
        <v>0.0</v>
      </c>
      <c r="Y83" s="508">
        <f t="shared" si="45"/>
        <v>0.0</v>
      </c>
      <c r="Z83" s="508">
        <f t="shared" si="45"/>
        <v>0.0</v>
      </c>
      <c r="AA83" s="508">
        <f t="shared" si="45"/>
        <v>0.0</v>
      </c>
      <c r="AB83" s="509">
        <f t="shared" si="45"/>
        <v>0.0</v>
      </c>
    </row>
    <row r="84" spans="8:8" ht="16.5" customHeight="1">
      <c r="A84" s="667"/>
      <c r="B84" s="616"/>
      <c r="C84" s="511"/>
      <c r="D84" s="512"/>
      <c r="E84" s="513"/>
      <c r="F84" s="513"/>
      <c r="G84" s="513"/>
      <c r="H84" s="513"/>
      <c r="I84" s="513"/>
      <c r="J84" s="513"/>
      <c r="K84" s="513"/>
      <c r="L84" s="513"/>
      <c r="M84" s="513"/>
      <c r="N84" s="513"/>
      <c r="O84" s="513"/>
      <c r="P84" s="513"/>
      <c r="Q84" s="514"/>
      <c r="R84" s="514"/>
      <c r="S84" s="513"/>
      <c r="T84" s="513"/>
      <c r="U84" s="513"/>
      <c r="V84" s="513"/>
      <c r="W84" s="513"/>
      <c r="X84" s="513"/>
      <c r="Y84" s="513"/>
      <c r="Z84" s="513"/>
      <c r="AA84" s="513"/>
      <c r="AB84" s="515"/>
    </row>
    <row r="85" spans="8:8" ht="16.5" customHeight="1">
      <c r="A85" s="667"/>
      <c r="B85" s="609" t="s">
        <v>221</v>
      </c>
      <c r="C85" s="517" t="s">
        <v>165</v>
      </c>
      <c r="D85" s="518"/>
      <c r="E85" s="531" t="s">
        <v>214</v>
      </c>
      <c r="F85" s="532" t="s">
        <v>215</v>
      </c>
      <c r="G85" s="532" t="s">
        <v>214</v>
      </c>
      <c r="H85" s="532" t="s">
        <v>215</v>
      </c>
      <c r="I85" s="532" t="s">
        <v>214</v>
      </c>
      <c r="J85" s="532" t="s">
        <v>215</v>
      </c>
      <c r="K85" s="532" t="s">
        <v>214</v>
      </c>
      <c r="L85" s="532" t="s">
        <v>215</v>
      </c>
      <c r="M85" s="532" t="s">
        <v>214</v>
      </c>
      <c r="N85" s="532" t="s">
        <v>215</v>
      </c>
      <c r="O85" s="532" t="s">
        <v>214</v>
      </c>
      <c r="P85" s="532" t="s">
        <v>215</v>
      </c>
      <c r="Q85" s="532" t="s">
        <v>214</v>
      </c>
      <c r="R85" s="532" t="s">
        <v>215</v>
      </c>
      <c r="S85" s="532" t="s">
        <v>214</v>
      </c>
      <c r="T85" s="532" t="s">
        <v>215</v>
      </c>
      <c r="U85" s="677" t="s">
        <v>214</v>
      </c>
      <c r="V85" s="677" t="s">
        <v>215</v>
      </c>
      <c r="W85" s="677" t="s">
        <v>214</v>
      </c>
      <c r="X85" s="677" t="s">
        <v>215</v>
      </c>
      <c r="Y85" s="532" t="s">
        <v>214</v>
      </c>
      <c r="Z85" s="532" t="s">
        <v>215</v>
      </c>
      <c r="AA85" s="677" t="s">
        <v>214</v>
      </c>
      <c r="AB85" s="678" t="s">
        <v>215</v>
      </c>
    </row>
    <row r="86" spans="8:8" ht="16.5" customHeight="1">
      <c r="A86" s="622"/>
      <c r="B86" s="611"/>
      <c r="C86" s="519" t="s">
        <v>222</v>
      </c>
      <c r="D86" s="534"/>
      <c r="E86" s="521">
        <f t="shared" si="46" ref="E86:AB86">SUMPRODUCT($D$70:$D$71:$D$72,E70:E71:E72)/100000</f>
        <v>0.1293208</v>
      </c>
      <c r="F86" s="521">
        <f t="shared" si="46"/>
        <v>0.17076400000000003</v>
      </c>
      <c r="G86" s="521">
        <f t="shared" si="46"/>
        <v>0.3255893</v>
      </c>
      <c r="H86" s="521">
        <f t="shared" si="46"/>
        <v>0.2149403</v>
      </c>
      <c r="I86" s="521">
        <f t="shared" si="46"/>
        <v>0.1585233</v>
      </c>
      <c r="J86" s="521">
        <f t="shared" si="46"/>
        <v>0.1940781</v>
      </c>
      <c r="K86" s="521">
        <f t="shared" si="46"/>
        <v>0.0</v>
      </c>
      <c r="L86" s="521">
        <f t="shared" si="46"/>
        <v>0.0</v>
      </c>
      <c r="M86" s="521">
        <f t="shared" si="46"/>
        <v>0.0</v>
      </c>
      <c r="N86" s="521">
        <f t="shared" si="46"/>
        <v>0.0</v>
      </c>
      <c r="O86" s="521">
        <f t="shared" si="46"/>
        <v>0.0</v>
      </c>
      <c r="P86" s="521">
        <f t="shared" si="46"/>
        <v>0.0</v>
      </c>
      <c r="Q86" s="521">
        <f t="shared" si="46"/>
        <v>0.0</v>
      </c>
      <c r="R86" s="521">
        <f t="shared" si="46"/>
        <v>0.0</v>
      </c>
      <c r="S86" s="521">
        <f t="shared" si="46"/>
        <v>0.0</v>
      </c>
      <c r="T86" s="521">
        <f t="shared" si="46"/>
        <v>0.0</v>
      </c>
      <c r="U86" s="521">
        <f t="shared" si="46"/>
        <v>0.0</v>
      </c>
      <c r="V86" s="521">
        <f t="shared" si="46"/>
        <v>0.0</v>
      </c>
      <c r="W86" s="521">
        <f t="shared" si="46"/>
        <v>0.0</v>
      </c>
      <c r="X86" s="521">
        <f t="shared" si="46"/>
        <v>0.0</v>
      </c>
      <c r="Y86" s="521">
        <f t="shared" si="46"/>
        <v>0.0</v>
      </c>
      <c r="Z86" s="521">
        <f t="shared" si="46"/>
        <v>0.0</v>
      </c>
      <c r="AA86" s="521">
        <f t="shared" si="46"/>
        <v>0.0</v>
      </c>
      <c r="AB86" s="521">
        <f t="shared" si="46"/>
        <v>0.0</v>
      </c>
    </row>
    <row r="87" spans="8:8" ht="16.5" customHeight="1">
      <c r="A87" s="622"/>
      <c r="B87" s="611"/>
      <c r="C87" s="519" t="s">
        <v>223</v>
      </c>
      <c r="D87" s="522"/>
      <c r="E87" s="523">
        <f t="shared" si="47" ref="E87:AB87">SUMPRODUCT($D$73:$D$74:$D$75:$D$76,E73:E74:E75:E76)/100000</f>
        <v>0.5294207</v>
      </c>
      <c r="F87" s="523">
        <f t="shared" si="47"/>
        <v>0.4443674000000001</v>
      </c>
      <c r="G87" s="523">
        <f t="shared" si="47"/>
        <v>0.48386589999999996</v>
      </c>
      <c r="H87" s="523">
        <f t="shared" si="47"/>
        <v>0.5340569000000001</v>
      </c>
      <c r="I87" s="523">
        <f t="shared" si="47"/>
        <v>0.40065949999999995</v>
      </c>
      <c r="J87" s="523">
        <f t="shared" si="47"/>
        <v>0.43942180000000003</v>
      </c>
      <c r="K87" s="523">
        <f t="shared" si="47"/>
        <v>0.0</v>
      </c>
      <c r="L87" s="523">
        <f t="shared" si="47"/>
        <v>0.0</v>
      </c>
      <c r="M87" s="523">
        <f t="shared" si="47"/>
        <v>0.0</v>
      </c>
      <c r="N87" s="523">
        <f t="shared" si="47"/>
        <v>0.0</v>
      </c>
      <c r="O87" s="523">
        <f t="shared" si="47"/>
        <v>0.0</v>
      </c>
      <c r="P87" s="523">
        <f t="shared" si="47"/>
        <v>0.0</v>
      </c>
      <c r="Q87" s="523">
        <f t="shared" si="47"/>
        <v>0.0</v>
      </c>
      <c r="R87" s="523">
        <f t="shared" si="47"/>
        <v>0.0</v>
      </c>
      <c r="S87" s="523">
        <f t="shared" si="47"/>
        <v>0.0</v>
      </c>
      <c r="T87" s="523">
        <f t="shared" si="47"/>
        <v>0.0</v>
      </c>
      <c r="U87" s="523">
        <f t="shared" si="47"/>
        <v>0.0</v>
      </c>
      <c r="V87" s="523">
        <f t="shared" si="47"/>
        <v>0.0</v>
      </c>
      <c r="W87" s="523">
        <f t="shared" si="47"/>
        <v>0.0</v>
      </c>
      <c r="X87" s="523">
        <f t="shared" si="47"/>
        <v>0.0</v>
      </c>
      <c r="Y87" s="523">
        <f t="shared" si="47"/>
        <v>0.0</v>
      </c>
      <c r="Z87" s="523">
        <f t="shared" si="47"/>
        <v>0.0</v>
      </c>
      <c r="AA87" s="523">
        <f t="shared" si="47"/>
        <v>0.0</v>
      </c>
      <c r="AB87" s="523">
        <f t="shared" si="47"/>
        <v>0.0</v>
      </c>
    </row>
    <row r="88" spans="8:8" ht="16.5" customHeight="1">
      <c r="A88" s="622"/>
      <c r="B88" s="611"/>
      <c r="C88" s="524" t="s">
        <v>224</v>
      </c>
      <c r="D88" s="522"/>
      <c r="E88" s="523">
        <f t="shared" si="48" ref="E88:AB88">SUMPRODUCT($D$77:$D$78:$D$79,E77:E78:E79)/100000</f>
        <v>0.0</v>
      </c>
      <c r="F88" s="523">
        <f t="shared" si="48"/>
        <v>0.0</v>
      </c>
      <c r="G88" s="523">
        <f t="shared" si="48"/>
        <v>0.0</v>
      </c>
      <c r="H88" s="523">
        <f t="shared" si="48"/>
        <v>0.0</v>
      </c>
      <c r="I88" s="523">
        <f t="shared" si="48"/>
        <v>0.0</v>
      </c>
      <c r="J88" s="523">
        <f t="shared" si="48"/>
        <v>0.0</v>
      </c>
      <c r="K88" s="523">
        <f t="shared" si="48"/>
        <v>0.0</v>
      </c>
      <c r="L88" s="523">
        <f t="shared" si="48"/>
        <v>0.0</v>
      </c>
      <c r="M88" s="523">
        <f t="shared" si="48"/>
        <v>0.0</v>
      </c>
      <c r="N88" s="523">
        <f t="shared" si="48"/>
        <v>0.0</v>
      </c>
      <c r="O88" s="523">
        <f t="shared" si="48"/>
        <v>0.0</v>
      </c>
      <c r="P88" s="523">
        <f t="shared" si="48"/>
        <v>0.0</v>
      </c>
      <c r="Q88" s="523">
        <f t="shared" si="48"/>
        <v>0.0</v>
      </c>
      <c r="R88" s="523">
        <f t="shared" si="48"/>
        <v>0.0</v>
      </c>
      <c r="S88" s="523">
        <f t="shared" si="48"/>
        <v>0.0</v>
      </c>
      <c r="T88" s="523">
        <f t="shared" si="48"/>
        <v>0.0</v>
      </c>
      <c r="U88" s="523">
        <f t="shared" si="48"/>
        <v>0.0</v>
      </c>
      <c r="V88" s="523">
        <f t="shared" si="48"/>
        <v>0.0</v>
      </c>
      <c r="W88" s="523">
        <f t="shared" si="48"/>
        <v>0.0</v>
      </c>
      <c r="X88" s="523">
        <f t="shared" si="48"/>
        <v>0.0</v>
      </c>
      <c r="Y88" s="523">
        <f t="shared" si="48"/>
        <v>0.0</v>
      </c>
      <c r="Z88" s="523">
        <f t="shared" si="48"/>
        <v>0.0</v>
      </c>
      <c r="AA88" s="523">
        <f t="shared" si="48"/>
        <v>0.0</v>
      </c>
      <c r="AB88" s="523">
        <f t="shared" si="48"/>
        <v>0.0</v>
      </c>
    </row>
    <row r="89" spans="8:8" ht="16.5" customHeight="1">
      <c r="A89" s="622"/>
      <c r="B89" s="611"/>
      <c r="C89" s="519" t="s">
        <v>225</v>
      </c>
      <c r="D89" s="522"/>
      <c r="E89" s="523">
        <f t="shared" si="49" ref="E89:AB89">SUMPRODUCT($D$80:$D$81,E80:E81)/100000</f>
        <v>0.0244382</v>
      </c>
      <c r="F89" s="523">
        <f t="shared" si="49"/>
        <v>0.07410979999999999</v>
      </c>
      <c r="G89" s="523">
        <f t="shared" si="49"/>
        <v>0.044349</v>
      </c>
      <c r="H89" s="523">
        <f t="shared" si="49"/>
        <v>0.060632200000000004</v>
      </c>
      <c r="I89" s="523">
        <f t="shared" si="49"/>
        <v>0.0416408</v>
      </c>
      <c r="J89" s="523">
        <f t="shared" si="49"/>
        <v>0.0702034</v>
      </c>
      <c r="K89" s="523">
        <f t="shared" si="49"/>
        <v>0.0</v>
      </c>
      <c r="L89" s="523">
        <f t="shared" si="49"/>
        <v>0.0</v>
      </c>
      <c r="M89" s="523">
        <f t="shared" si="49"/>
        <v>0.0</v>
      </c>
      <c r="N89" s="523">
        <f t="shared" si="49"/>
        <v>0.0</v>
      </c>
      <c r="O89" s="523">
        <f t="shared" si="49"/>
        <v>0.0</v>
      </c>
      <c r="P89" s="523">
        <f t="shared" si="49"/>
        <v>0.0</v>
      </c>
      <c r="Q89" s="523">
        <f t="shared" si="49"/>
        <v>0.0</v>
      </c>
      <c r="R89" s="523">
        <f t="shared" si="49"/>
        <v>0.0</v>
      </c>
      <c r="S89" s="523">
        <f t="shared" si="49"/>
        <v>0.0</v>
      </c>
      <c r="T89" s="523">
        <f t="shared" si="49"/>
        <v>0.0</v>
      </c>
      <c r="U89" s="523">
        <f t="shared" si="49"/>
        <v>0.0</v>
      </c>
      <c r="V89" s="523">
        <f t="shared" si="49"/>
        <v>0.0</v>
      </c>
      <c r="W89" s="523">
        <f t="shared" si="49"/>
        <v>0.0</v>
      </c>
      <c r="X89" s="523">
        <f t="shared" si="49"/>
        <v>0.0</v>
      </c>
      <c r="Y89" s="523">
        <f t="shared" si="49"/>
        <v>0.0</v>
      </c>
      <c r="Z89" s="523">
        <f t="shared" si="49"/>
        <v>0.0</v>
      </c>
      <c r="AA89" s="523">
        <f t="shared" si="49"/>
        <v>0.0</v>
      </c>
      <c r="AB89" s="523">
        <f t="shared" si="49"/>
        <v>0.0</v>
      </c>
    </row>
    <row r="90" spans="8:8" ht="16.5" customHeight="1">
      <c r="A90" s="670"/>
      <c r="B90" s="613"/>
      <c r="C90" s="525" t="s">
        <v>187</v>
      </c>
      <c r="D90" s="526"/>
      <c r="E90" s="527">
        <f t="shared" si="50" ref="E90:AB90">SUM(E86:E89)</f>
        <v>0.6831797</v>
      </c>
      <c r="F90" s="528">
        <f t="shared" si="50"/>
        <v>0.6892412000000001</v>
      </c>
      <c r="G90" s="528">
        <f t="shared" si="50"/>
        <v>0.8538041999999999</v>
      </c>
      <c r="H90" s="528">
        <f t="shared" si="50"/>
        <v>0.8096294</v>
      </c>
      <c r="I90" s="528">
        <f t="shared" si="50"/>
        <v>0.6008236</v>
      </c>
      <c r="J90" s="528">
        <f t="shared" si="50"/>
        <v>0.7037033</v>
      </c>
      <c r="K90" s="528">
        <f t="shared" si="50"/>
        <v>0.0</v>
      </c>
      <c r="L90" s="528">
        <f t="shared" si="50"/>
        <v>0.0</v>
      </c>
      <c r="M90" s="528">
        <f t="shared" si="50"/>
        <v>0.0</v>
      </c>
      <c r="N90" s="528">
        <f t="shared" si="50"/>
        <v>0.0</v>
      </c>
      <c r="O90" s="528">
        <f t="shared" si="50"/>
        <v>0.0</v>
      </c>
      <c r="P90" s="528">
        <f t="shared" si="50"/>
        <v>0.0</v>
      </c>
      <c r="Q90" s="528">
        <f t="shared" si="50"/>
        <v>0.0</v>
      </c>
      <c r="R90" s="528">
        <f t="shared" si="50"/>
        <v>0.0</v>
      </c>
      <c r="S90" s="528">
        <f t="shared" si="50"/>
        <v>0.0</v>
      </c>
      <c r="T90" s="528">
        <f t="shared" si="50"/>
        <v>0.0</v>
      </c>
      <c r="U90" s="528">
        <f t="shared" si="50"/>
        <v>0.0</v>
      </c>
      <c r="V90" s="528">
        <f t="shared" si="50"/>
        <v>0.0</v>
      </c>
      <c r="W90" s="528">
        <f t="shared" si="50"/>
        <v>0.0</v>
      </c>
      <c r="X90" s="528">
        <f t="shared" si="50"/>
        <v>0.0</v>
      </c>
      <c r="Y90" s="528">
        <f t="shared" si="50"/>
        <v>0.0</v>
      </c>
      <c r="Z90" s="528">
        <f t="shared" si="50"/>
        <v>0.0</v>
      </c>
      <c r="AA90" s="528">
        <f t="shared" si="50"/>
        <v>0.0</v>
      </c>
      <c r="AB90" s="529">
        <f t="shared" si="50"/>
        <v>0.0</v>
      </c>
    </row>
    <row r="91" spans="8:8" ht="16.5" customHeight="1">
      <c r="A91" s="671" t="s">
        <v>328</v>
      </c>
      <c r="B91" s="609">
        <v>1.0</v>
      </c>
      <c r="C91" s="497" t="s">
        <v>217</v>
      </c>
      <c r="D91" s="280">
        <v>92.9</v>
      </c>
      <c r="E91" s="432">
        <v>2.0</v>
      </c>
      <c r="F91" s="432">
        <v>18.0</v>
      </c>
      <c r="G91" s="672">
        <v>0.0</v>
      </c>
      <c r="H91" s="672">
        <v>8.0</v>
      </c>
      <c r="I91" s="432"/>
      <c r="J91" s="432"/>
      <c r="K91" s="432"/>
      <c r="L91" s="432"/>
      <c r="M91" s="432"/>
      <c r="N91" s="432"/>
      <c r="O91" s="433"/>
      <c r="P91" s="433"/>
      <c r="Q91" s="457"/>
      <c r="R91" s="457"/>
      <c r="S91" s="292"/>
      <c r="T91" s="292"/>
      <c r="U91" s="433"/>
      <c r="V91" s="433"/>
      <c r="W91" s="433"/>
      <c r="X91" s="433"/>
      <c r="Y91" s="433"/>
      <c r="Z91" s="433"/>
      <c r="AA91" s="433"/>
      <c r="AB91" s="435"/>
    </row>
    <row r="92" spans="8:8" ht="16.5" customHeight="1">
      <c r="A92" s="673" t="s">
        <v>93</v>
      </c>
      <c r="B92" s="611">
        <v>2.0</v>
      </c>
      <c r="C92" s="500" t="s">
        <v>218</v>
      </c>
      <c r="D92" s="289">
        <v>154.38</v>
      </c>
      <c r="E92" s="432">
        <v>0.0</v>
      </c>
      <c r="F92" s="432">
        <v>0.0</v>
      </c>
      <c r="G92" s="674">
        <v>5.0</v>
      </c>
      <c r="H92" s="674">
        <v>19.0</v>
      </c>
      <c r="I92" s="432"/>
      <c r="J92" s="432"/>
      <c r="K92" s="432"/>
      <c r="L92" s="432"/>
      <c r="M92" s="432"/>
      <c r="N92" s="432"/>
      <c r="O92" s="433"/>
      <c r="P92" s="433"/>
      <c r="Q92" s="457"/>
      <c r="R92" s="457"/>
      <c r="S92" s="292"/>
      <c r="T92" s="292"/>
      <c r="U92" s="433"/>
      <c r="V92" s="433"/>
      <c r="W92" s="433"/>
      <c r="X92" s="433"/>
      <c r="Y92" s="433"/>
      <c r="Z92" s="433"/>
      <c r="AA92" s="433"/>
      <c r="AB92" s="435"/>
    </row>
    <row r="93" spans="8:8" ht="16.5" customHeight="1">
      <c r="A93" s="673"/>
      <c r="B93" s="611">
        <v>3.0</v>
      </c>
      <c r="C93" s="500" t="s">
        <v>178</v>
      </c>
      <c r="D93" s="289">
        <v>283.73</v>
      </c>
      <c r="E93" s="432">
        <v>3.0</v>
      </c>
      <c r="F93" s="432">
        <v>2.0</v>
      </c>
      <c r="G93" s="672">
        <v>2.0</v>
      </c>
      <c r="H93" s="672">
        <v>24.0</v>
      </c>
      <c r="I93" s="432"/>
      <c r="J93" s="432"/>
      <c r="K93" s="432"/>
      <c r="L93" s="432"/>
      <c r="M93" s="432"/>
      <c r="N93" s="432"/>
      <c r="O93" s="433"/>
      <c r="P93" s="433"/>
      <c r="Q93" s="457"/>
      <c r="R93" s="457"/>
      <c r="S93" s="292"/>
      <c r="T93" s="292"/>
      <c r="U93" s="433"/>
      <c r="V93" s="433"/>
      <c r="W93" s="433"/>
      <c r="X93" s="433"/>
      <c r="Y93" s="433"/>
      <c r="Z93" s="433"/>
      <c r="AA93" s="433"/>
      <c r="AB93" s="435"/>
    </row>
    <row r="94" spans="8:8" ht="16.5" customHeight="1">
      <c r="A94" s="673"/>
      <c r="B94" s="611">
        <v>4.0</v>
      </c>
      <c r="C94" s="500" t="s">
        <v>179</v>
      </c>
      <c r="D94" s="289">
        <v>344.75</v>
      </c>
      <c r="E94" s="432">
        <v>17.0</v>
      </c>
      <c r="F94" s="432">
        <v>5.0</v>
      </c>
      <c r="G94" s="672">
        <v>9.0</v>
      </c>
      <c r="H94" s="672">
        <v>17.0</v>
      </c>
      <c r="I94" s="432"/>
      <c r="J94" s="432"/>
      <c r="K94" s="432"/>
      <c r="L94" s="432"/>
      <c r="M94" s="432"/>
      <c r="N94" s="432"/>
      <c r="O94" s="433"/>
      <c r="P94" s="433"/>
      <c r="Q94" s="457"/>
      <c r="R94" s="457"/>
      <c r="S94" s="292"/>
      <c r="T94" s="292"/>
      <c r="U94" s="433"/>
      <c r="V94" s="433"/>
      <c r="W94" s="433"/>
      <c r="X94" s="433"/>
      <c r="Y94" s="433"/>
      <c r="Z94" s="433"/>
      <c r="AA94" s="433"/>
      <c r="AB94" s="435"/>
    </row>
    <row r="95" spans="8:8" ht="16.5" customHeight="1">
      <c r="A95" s="673"/>
      <c r="B95" s="611">
        <v>5.0</v>
      </c>
      <c r="C95" s="500" t="s">
        <v>175</v>
      </c>
      <c r="D95" s="289">
        <v>208.06</v>
      </c>
      <c r="E95" s="432">
        <v>0.0</v>
      </c>
      <c r="F95" s="432">
        <v>18.0</v>
      </c>
      <c r="G95" s="672">
        <v>0.0</v>
      </c>
      <c r="H95" s="672">
        <v>18.0</v>
      </c>
      <c r="I95" s="432"/>
      <c r="J95" s="432"/>
      <c r="K95" s="432"/>
      <c r="L95" s="432"/>
      <c r="M95" s="432"/>
      <c r="N95" s="432"/>
      <c r="O95" s="433"/>
      <c r="P95" s="433"/>
      <c r="Q95" s="457"/>
      <c r="R95" s="457"/>
      <c r="S95" s="292"/>
      <c r="T95" s="292"/>
      <c r="U95" s="433"/>
      <c r="V95" s="433"/>
      <c r="W95" s="433"/>
      <c r="X95" s="433"/>
      <c r="Y95" s="433"/>
      <c r="Z95" s="433"/>
      <c r="AA95" s="433"/>
      <c r="AB95" s="435"/>
    </row>
    <row r="96" spans="8:8" ht="16.5" customHeight="1">
      <c r="A96" s="675"/>
      <c r="B96" s="611">
        <v>6.0</v>
      </c>
      <c r="C96" s="500" t="s">
        <v>176</v>
      </c>
      <c r="D96" s="289">
        <v>399.65</v>
      </c>
      <c r="E96" s="432">
        <v>0.0</v>
      </c>
      <c r="F96" s="432">
        <v>5.0</v>
      </c>
      <c r="G96" s="672">
        <v>0.0</v>
      </c>
      <c r="H96" s="672">
        <v>5.0</v>
      </c>
      <c r="I96" s="432"/>
      <c r="J96" s="432"/>
      <c r="K96" s="432"/>
      <c r="L96" s="432"/>
      <c r="M96" s="432"/>
      <c r="N96" s="432"/>
      <c r="O96" s="433"/>
      <c r="P96" s="433"/>
      <c r="Q96" s="457"/>
      <c r="R96" s="457"/>
      <c r="S96" s="292"/>
      <c r="T96" s="292"/>
      <c r="U96" s="433"/>
      <c r="V96" s="433"/>
      <c r="W96" s="433"/>
      <c r="X96" s="433"/>
      <c r="Y96" s="433"/>
      <c r="Z96" s="433"/>
      <c r="AA96" s="433"/>
      <c r="AB96" s="435"/>
    </row>
    <row r="97" spans="8:8" ht="16.5" customHeight="1">
      <c r="A97" s="667"/>
      <c r="B97" s="611">
        <v>7.0</v>
      </c>
      <c r="C97" s="500" t="s">
        <v>174</v>
      </c>
      <c r="D97" s="289">
        <v>228.82</v>
      </c>
      <c r="E97" s="432">
        <v>7.0</v>
      </c>
      <c r="F97" s="432">
        <v>41.0</v>
      </c>
      <c r="G97" s="672">
        <v>7.0</v>
      </c>
      <c r="H97" s="672">
        <v>32.0</v>
      </c>
      <c r="I97" s="432"/>
      <c r="J97" s="432"/>
      <c r="K97" s="432"/>
      <c r="L97" s="432"/>
      <c r="M97" s="432"/>
      <c r="N97" s="432"/>
      <c r="O97" s="433"/>
      <c r="P97" s="433"/>
      <c r="Q97" s="457"/>
      <c r="R97" s="457"/>
      <c r="S97" s="292"/>
      <c r="T97" s="292"/>
      <c r="U97" s="433"/>
      <c r="V97" s="433"/>
      <c r="W97" s="433"/>
      <c r="X97" s="433"/>
      <c r="Y97" s="433"/>
      <c r="Z97" s="433"/>
      <c r="AA97" s="433"/>
      <c r="AB97" s="435"/>
    </row>
    <row r="98" spans="8:8" ht="16.5" customHeight="1">
      <c r="A98" s="667"/>
      <c r="B98" s="611">
        <v>8.0</v>
      </c>
      <c r="C98" s="500" t="s">
        <v>177</v>
      </c>
      <c r="D98" s="289">
        <v>402.71</v>
      </c>
      <c r="E98" s="432"/>
      <c r="F98" s="432"/>
      <c r="G98" s="432"/>
      <c r="H98" s="432"/>
      <c r="I98" s="432"/>
      <c r="J98" s="432"/>
      <c r="K98" s="432"/>
      <c r="L98" s="432"/>
      <c r="M98" s="432"/>
      <c r="N98" s="432"/>
      <c r="O98" s="433"/>
      <c r="P98" s="433"/>
      <c r="Q98" s="457"/>
      <c r="R98" s="457"/>
      <c r="S98" s="292"/>
      <c r="T98" s="292"/>
      <c r="U98" s="433"/>
      <c r="V98" s="433"/>
      <c r="W98" s="433"/>
      <c r="X98" s="433"/>
      <c r="Y98" s="433"/>
      <c r="Z98" s="433"/>
      <c r="AA98" s="433"/>
      <c r="AB98" s="435"/>
    </row>
    <row r="99" spans="8:8" ht="16.5" customHeight="1">
      <c r="A99" s="667"/>
      <c r="B99" s="611">
        <v>9.0</v>
      </c>
      <c r="C99" s="500" t="s">
        <v>172</v>
      </c>
      <c r="D99" s="289">
        <v>250.17</v>
      </c>
      <c r="E99" s="432">
        <v>1.0</v>
      </c>
      <c r="F99" s="432">
        <v>5.0</v>
      </c>
      <c r="G99" s="672">
        <v>0.0</v>
      </c>
      <c r="H99" s="672">
        <v>5.0</v>
      </c>
      <c r="I99" s="432"/>
      <c r="J99" s="432"/>
      <c r="K99" s="432"/>
      <c r="L99" s="432"/>
      <c r="M99" s="432"/>
      <c r="N99" s="432"/>
      <c r="O99" s="433"/>
      <c r="P99" s="433"/>
      <c r="Q99" s="457"/>
      <c r="R99" s="457"/>
      <c r="S99" s="292"/>
      <c r="T99" s="292"/>
      <c r="U99" s="433"/>
      <c r="V99" s="433"/>
      <c r="W99" s="433"/>
      <c r="X99" s="433"/>
      <c r="Y99" s="433"/>
      <c r="Z99" s="433"/>
      <c r="AA99" s="433"/>
      <c r="AB99" s="435"/>
    </row>
    <row r="100" spans="8:8" ht="16.5" customHeight="1">
      <c r="A100" s="667"/>
      <c r="B100" s="611">
        <v>10.0</v>
      </c>
      <c r="C100" s="500" t="s">
        <v>173</v>
      </c>
      <c r="D100" s="289">
        <v>250.17</v>
      </c>
      <c r="E100" s="432">
        <v>1.0</v>
      </c>
      <c r="F100" s="432">
        <v>46.0</v>
      </c>
      <c r="G100" s="672">
        <v>0.0</v>
      </c>
      <c r="H100" s="672">
        <v>46.0</v>
      </c>
      <c r="I100" s="432"/>
      <c r="J100" s="432"/>
      <c r="K100" s="432"/>
      <c r="L100" s="432"/>
      <c r="M100" s="432"/>
      <c r="N100" s="438"/>
      <c r="O100" s="433"/>
      <c r="P100" s="433"/>
      <c r="Q100" s="457"/>
      <c r="R100" s="425"/>
      <c r="S100" s="292"/>
      <c r="T100" s="676"/>
      <c r="U100" s="433"/>
      <c r="V100" s="433"/>
      <c r="W100" s="433"/>
      <c r="X100" s="433"/>
      <c r="Y100" s="433"/>
      <c r="Z100" s="433"/>
      <c r="AA100" s="433"/>
      <c r="AB100" s="435"/>
    </row>
    <row r="101" spans="8:8" ht="16.5" customHeight="1">
      <c r="A101" s="667"/>
      <c r="B101" s="611">
        <v>11.0</v>
      </c>
      <c r="C101" s="500" t="s">
        <v>219</v>
      </c>
      <c r="D101" s="289">
        <v>228.82</v>
      </c>
      <c r="E101" s="432"/>
      <c r="F101" s="432"/>
      <c r="G101" s="432"/>
      <c r="H101" s="432"/>
      <c r="I101" s="432"/>
      <c r="J101" s="432"/>
      <c r="K101" s="432"/>
      <c r="L101" s="432"/>
      <c r="M101" s="432"/>
      <c r="N101" s="432"/>
      <c r="O101" s="433"/>
      <c r="P101" s="433"/>
      <c r="Q101" s="457"/>
      <c r="R101" s="457"/>
      <c r="S101" s="292"/>
      <c r="T101" s="292"/>
      <c r="U101" s="433"/>
      <c r="V101" s="433"/>
      <c r="W101" s="433"/>
      <c r="X101" s="433"/>
      <c r="Y101" s="433"/>
      <c r="Z101" s="433"/>
      <c r="AA101" s="433"/>
      <c r="AB101" s="435"/>
    </row>
    <row r="102" spans="8:8" ht="16.5" customHeight="1">
      <c r="A102" s="667"/>
      <c r="B102" s="611">
        <v>12.0</v>
      </c>
      <c r="C102" s="500" t="s">
        <v>181</v>
      </c>
      <c r="D102" s="289">
        <v>56.38</v>
      </c>
      <c r="E102" s="432">
        <v>35.0</v>
      </c>
      <c r="F102" s="432">
        <v>32.0</v>
      </c>
      <c r="G102" s="672">
        <v>0.0</v>
      </c>
      <c r="H102" s="672">
        <v>10.0</v>
      </c>
      <c r="I102" s="432"/>
      <c r="J102" s="432"/>
      <c r="K102" s="432"/>
      <c r="L102" s="432"/>
      <c r="M102" s="432"/>
      <c r="N102" s="432"/>
      <c r="O102" s="433"/>
      <c r="P102" s="433"/>
      <c r="Q102" s="457"/>
      <c r="R102" s="457"/>
      <c r="S102" s="292"/>
      <c r="T102" s="292"/>
      <c r="U102" s="433"/>
      <c r="V102" s="433"/>
      <c r="W102" s="433"/>
      <c r="X102" s="433"/>
      <c r="Y102" s="433"/>
      <c r="Z102" s="433"/>
      <c r="AA102" s="433"/>
      <c r="AB102" s="435"/>
    </row>
    <row r="103" spans="8:8" ht="16.5" customHeight="1">
      <c r="A103" s="667"/>
      <c r="B103" s="611">
        <v>13.0</v>
      </c>
      <c r="C103" s="500" t="s">
        <v>220</v>
      </c>
      <c r="D103" s="289">
        <v>70.14</v>
      </c>
      <c r="E103" s="432">
        <v>2.0</v>
      </c>
      <c r="F103" s="432">
        <v>41.0</v>
      </c>
      <c r="G103" s="672">
        <v>1.0</v>
      </c>
      <c r="H103" s="672">
        <v>40.0</v>
      </c>
      <c r="I103" s="432"/>
      <c r="J103" s="432"/>
      <c r="K103" s="432"/>
      <c r="L103" s="432"/>
      <c r="M103" s="432"/>
      <c r="N103" s="432"/>
      <c r="O103" s="433"/>
      <c r="P103" s="433"/>
      <c r="Q103" s="457"/>
      <c r="R103" s="457"/>
      <c r="S103" s="292"/>
      <c r="T103" s="292"/>
      <c r="U103" s="433"/>
      <c r="V103" s="433"/>
      <c r="W103" s="433"/>
      <c r="X103" s="433"/>
      <c r="Y103" s="433"/>
      <c r="Z103" s="433"/>
      <c r="AA103" s="433"/>
      <c r="AB103" s="435"/>
    </row>
    <row r="104" spans="8:8" ht="16.5" customHeight="1">
      <c r="A104" s="667"/>
      <c r="B104" s="613">
        <v>14.0</v>
      </c>
      <c r="C104" s="539"/>
      <c r="D104" s="295"/>
      <c r="E104" s="441"/>
      <c r="F104" s="441"/>
      <c r="G104" s="442"/>
      <c r="H104" s="442"/>
      <c r="I104" s="441"/>
      <c r="J104" s="441"/>
      <c r="K104" s="441"/>
      <c r="L104" s="441"/>
      <c r="M104" s="441"/>
      <c r="N104" s="441"/>
      <c r="O104" s="442"/>
      <c r="P104" s="442"/>
      <c r="Q104" s="441"/>
      <c r="R104" s="441"/>
      <c r="S104" s="443"/>
      <c r="T104" s="443"/>
      <c r="U104" s="442"/>
      <c r="V104" s="442"/>
      <c r="W104" s="442"/>
      <c r="X104" s="442"/>
      <c r="Y104" s="442"/>
      <c r="Z104" s="442"/>
      <c r="AA104" s="442"/>
      <c r="AB104" s="444"/>
    </row>
    <row r="105" spans="8:8" ht="16.5" customHeight="1">
      <c r="A105" s="660"/>
      <c r="B105" s="615"/>
      <c r="C105" s="506" t="s">
        <v>187</v>
      </c>
      <c r="D105" s="507"/>
      <c r="E105" s="537">
        <f t="shared" si="51" ref="E105:AB105">SUMPRODUCT($D91:$D104,E91:E104)/100000</f>
        <v>0.111134</v>
      </c>
      <c r="F105" s="537">
        <f t="shared" si="51"/>
        <v>0.3652693</v>
      </c>
      <c r="G105" s="537">
        <f t="shared" si="51"/>
        <v>0.061139900000000004</v>
      </c>
      <c r="H105" s="537">
        <f t="shared" si="51"/>
        <v>0.4554033</v>
      </c>
      <c r="I105" s="537">
        <f t="shared" si="51"/>
        <v>0.0</v>
      </c>
      <c r="J105" s="537">
        <f t="shared" si="51"/>
        <v>0.0</v>
      </c>
      <c r="K105" s="537">
        <f t="shared" si="51"/>
        <v>0.0</v>
      </c>
      <c r="L105" s="537">
        <f t="shared" si="51"/>
        <v>0.0</v>
      </c>
      <c r="M105" s="537">
        <f t="shared" si="51"/>
        <v>0.0</v>
      </c>
      <c r="N105" s="537">
        <f t="shared" si="51"/>
        <v>0.0</v>
      </c>
      <c r="O105" s="537">
        <f t="shared" si="51"/>
        <v>0.0</v>
      </c>
      <c r="P105" s="537">
        <f t="shared" si="51"/>
        <v>0.0</v>
      </c>
      <c r="Q105" s="537">
        <f t="shared" si="51"/>
        <v>0.0</v>
      </c>
      <c r="R105" s="537">
        <f t="shared" si="51"/>
        <v>0.0</v>
      </c>
      <c r="S105" s="537">
        <f t="shared" si="51"/>
        <v>0.0</v>
      </c>
      <c r="T105" s="537">
        <f t="shared" si="51"/>
        <v>0.0</v>
      </c>
      <c r="U105" s="537">
        <f t="shared" si="51"/>
        <v>0.0</v>
      </c>
      <c r="V105" s="537">
        <f t="shared" si="51"/>
        <v>0.0</v>
      </c>
      <c r="W105" s="537">
        <f t="shared" si="51"/>
        <v>0.0</v>
      </c>
      <c r="X105" s="537">
        <f t="shared" si="51"/>
        <v>0.0</v>
      </c>
      <c r="Y105" s="537">
        <f t="shared" si="51"/>
        <v>0.0</v>
      </c>
      <c r="Z105" s="537">
        <f t="shared" si="51"/>
        <v>0.0</v>
      </c>
      <c r="AA105" s="537">
        <f t="shared" si="51"/>
        <v>0.0</v>
      </c>
      <c r="AB105" s="538">
        <f t="shared" si="51"/>
        <v>0.0</v>
      </c>
    </row>
    <row r="106" spans="8:8" ht="16.5" customHeight="1">
      <c r="A106" s="667"/>
      <c r="B106" s="616"/>
      <c r="C106" s="511"/>
      <c r="D106" s="512"/>
      <c r="E106" s="540"/>
      <c r="F106" s="540"/>
      <c r="G106" s="540"/>
      <c r="H106" s="540"/>
      <c r="I106" s="540"/>
      <c r="J106" s="540"/>
      <c r="K106" s="540"/>
      <c r="L106" s="540"/>
      <c r="M106" s="540"/>
      <c r="N106" s="540"/>
      <c r="O106" s="540"/>
      <c r="P106" s="540"/>
      <c r="Q106" s="541"/>
      <c r="R106" s="541"/>
      <c r="S106" s="540"/>
      <c r="T106" s="540"/>
      <c r="U106" s="540"/>
      <c r="V106" s="540"/>
      <c r="W106" s="540"/>
      <c r="X106" s="540"/>
      <c r="Y106" s="540"/>
      <c r="Z106" s="540"/>
      <c r="AA106" s="540"/>
      <c r="AB106" s="542"/>
    </row>
    <row r="107" spans="8:8" ht="16.5" customHeight="1">
      <c r="A107" s="667"/>
      <c r="B107" s="609" t="s">
        <v>221</v>
      </c>
      <c r="C107" s="517" t="s">
        <v>165</v>
      </c>
      <c r="D107" s="518"/>
      <c r="E107" s="531" t="s">
        <v>214</v>
      </c>
      <c r="F107" s="532" t="s">
        <v>215</v>
      </c>
      <c r="G107" s="532" t="s">
        <v>214</v>
      </c>
      <c r="H107" s="532" t="s">
        <v>215</v>
      </c>
      <c r="I107" s="532" t="s">
        <v>214</v>
      </c>
      <c r="J107" s="532" t="s">
        <v>215</v>
      </c>
      <c r="K107" s="532" t="s">
        <v>214</v>
      </c>
      <c r="L107" s="532" t="s">
        <v>215</v>
      </c>
      <c r="M107" s="532" t="s">
        <v>214</v>
      </c>
      <c r="N107" s="532" t="s">
        <v>215</v>
      </c>
      <c r="O107" s="532" t="s">
        <v>214</v>
      </c>
      <c r="P107" s="532" t="s">
        <v>215</v>
      </c>
      <c r="Q107" s="532" t="s">
        <v>214</v>
      </c>
      <c r="R107" s="532" t="s">
        <v>215</v>
      </c>
      <c r="S107" s="532" t="s">
        <v>214</v>
      </c>
      <c r="T107" s="532" t="s">
        <v>215</v>
      </c>
      <c r="U107" s="677" t="s">
        <v>214</v>
      </c>
      <c r="V107" s="677" t="s">
        <v>215</v>
      </c>
      <c r="W107" s="677" t="s">
        <v>214</v>
      </c>
      <c r="X107" s="677" t="s">
        <v>215</v>
      </c>
      <c r="Y107" s="532" t="s">
        <v>214</v>
      </c>
      <c r="Z107" s="532" t="s">
        <v>215</v>
      </c>
      <c r="AA107" s="677" t="s">
        <v>214</v>
      </c>
      <c r="AB107" s="678" t="s">
        <v>215</v>
      </c>
    </row>
    <row r="108" spans="8:8" ht="16.5" customHeight="1">
      <c r="A108" s="622"/>
      <c r="B108" s="611"/>
      <c r="C108" s="519" t="s">
        <v>222</v>
      </c>
      <c r="D108" s="534"/>
      <c r="E108" s="521">
        <f t="shared" si="52" ref="E108:AB108">SUMPRODUCT($D$92:$D$93:$D$94,E92:E93:E94)/100000</f>
        <v>0.06711940000000001</v>
      </c>
      <c r="F108" s="521">
        <f t="shared" si="52"/>
        <v>0.0229121</v>
      </c>
      <c r="G108" s="521">
        <f t="shared" si="52"/>
        <v>0.044421100000000005</v>
      </c>
      <c r="H108" s="521">
        <f t="shared" si="52"/>
        <v>0.1560349</v>
      </c>
      <c r="I108" s="521">
        <f t="shared" si="52"/>
        <v>0.0</v>
      </c>
      <c r="J108" s="521">
        <f t="shared" si="52"/>
        <v>0.0</v>
      </c>
      <c r="K108" s="521">
        <f t="shared" si="52"/>
        <v>0.0</v>
      </c>
      <c r="L108" s="521">
        <f t="shared" si="52"/>
        <v>0.0</v>
      </c>
      <c r="M108" s="521">
        <f t="shared" si="52"/>
        <v>0.0</v>
      </c>
      <c r="N108" s="521">
        <f t="shared" si="52"/>
        <v>0.0</v>
      </c>
      <c r="O108" s="521">
        <f t="shared" si="52"/>
        <v>0.0</v>
      </c>
      <c r="P108" s="521">
        <f t="shared" si="52"/>
        <v>0.0</v>
      </c>
      <c r="Q108" s="521">
        <f t="shared" si="52"/>
        <v>0.0</v>
      </c>
      <c r="R108" s="521">
        <f t="shared" si="52"/>
        <v>0.0</v>
      </c>
      <c r="S108" s="521">
        <f t="shared" si="52"/>
        <v>0.0</v>
      </c>
      <c r="T108" s="521">
        <f t="shared" si="52"/>
        <v>0.0</v>
      </c>
      <c r="U108" s="521">
        <f t="shared" si="52"/>
        <v>0.0</v>
      </c>
      <c r="V108" s="521">
        <f t="shared" si="52"/>
        <v>0.0</v>
      </c>
      <c r="W108" s="521">
        <f t="shared" si="52"/>
        <v>0.0</v>
      </c>
      <c r="X108" s="521">
        <f t="shared" si="52"/>
        <v>0.0</v>
      </c>
      <c r="Y108" s="521">
        <f t="shared" si="52"/>
        <v>0.0</v>
      </c>
      <c r="Z108" s="521">
        <f t="shared" si="52"/>
        <v>0.0</v>
      </c>
      <c r="AA108" s="521">
        <f t="shared" si="52"/>
        <v>0.0</v>
      </c>
      <c r="AB108" s="521">
        <f t="shared" si="52"/>
        <v>0.0</v>
      </c>
    </row>
    <row r="109" spans="8:8" ht="16.5" customHeight="1">
      <c r="A109" s="622"/>
      <c r="B109" s="611"/>
      <c r="C109" s="519" t="s">
        <v>223</v>
      </c>
      <c r="D109" s="522"/>
      <c r="E109" s="523">
        <f t="shared" si="53" ref="E109:AB109">SUMPRODUCT($D$95:$D$96:$D$97:$D$98,E95:E96:E97:E98)/100000</f>
        <v>0.0160174</v>
      </c>
      <c r="F109" s="523">
        <f t="shared" si="53"/>
        <v>0.15124949999999998</v>
      </c>
      <c r="G109" s="523">
        <f t="shared" si="53"/>
        <v>0.0160174</v>
      </c>
      <c r="H109" s="523">
        <f t="shared" si="53"/>
        <v>0.13065569999999999</v>
      </c>
      <c r="I109" s="523">
        <f t="shared" si="53"/>
        <v>0.0</v>
      </c>
      <c r="J109" s="523">
        <f t="shared" si="53"/>
        <v>0.0</v>
      </c>
      <c r="K109" s="523">
        <f t="shared" si="53"/>
        <v>0.0</v>
      </c>
      <c r="L109" s="523">
        <f t="shared" si="53"/>
        <v>0.0</v>
      </c>
      <c r="M109" s="523">
        <f t="shared" si="53"/>
        <v>0.0</v>
      </c>
      <c r="N109" s="523">
        <f t="shared" si="53"/>
        <v>0.0</v>
      </c>
      <c r="O109" s="523">
        <f t="shared" si="53"/>
        <v>0.0</v>
      </c>
      <c r="P109" s="523">
        <f t="shared" si="53"/>
        <v>0.0</v>
      </c>
      <c r="Q109" s="523">
        <f t="shared" si="53"/>
        <v>0.0</v>
      </c>
      <c r="R109" s="523">
        <f t="shared" si="53"/>
        <v>0.0</v>
      </c>
      <c r="S109" s="523">
        <f t="shared" si="53"/>
        <v>0.0</v>
      </c>
      <c r="T109" s="523">
        <f t="shared" si="53"/>
        <v>0.0</v>
      </c>
      <c r="U109" s="523">
        <f t="shared" si="53"/>
        <v>0.0</v>
      </c>
      <c r="V109" s="523">
        <f t="shared" si="53"/>
        <v>0.0</v>
      </c>
      <c r="W109" s="523">
        <f t="shared" si="53"/>
        <v>0.0</v>
      </c>
      <c r="X109" s="523">
        <f t="shared" si="53"/>
        <v>0.0</v>
      </c>
      <c r="Y109" s="523">
        <f t="shared" si="53"/>
        <v>0.0</v>
      </c>
      <c r="Z109" s="523">
        <f t="shared" si="53"/>
        <v>0.0</v>
      </c>
      <c r="AA109" s="523">
        <f t="shared" si="53"/>
        <v>0.0</v>
      </c>
      <c r="AB109" s="523">
        <f t="shared" si="53"/>
        <v>0.0</v>
      </c>
    </row>
    <row r="110" spans="8:8" ht="16.5" customHeight="1">
      <c r="A110" s="622"/>
      <c r="B110" s="611"/>
      <c r="C110" s="524" t="s">
        <v>224</v>
      </c>
      <c r="D110" s="522"/>
      <c r="E110" s="523">
        <f t="shared" si="54" ref="E110:AB110">SUMPRODUCT($D$99:$D$100:$D$101,E99:E100:E101)/100000</f>
        <v>0.0050034</v>
      </c>
      <c r="F110" s="523">
        <f t="shared" si="54"/>
        <v>0.1275867</v>
      </c>
      <c r="G110" s="523">
        <f t="shared" si="54"/>
        <v>0.0</v>
      </c>
      <c r="H110" s="523">
        <f t="shared" si="54"/>
        <v>0.1275867</v>
      </c>
      <c r="I110" s="523">
        <f t="shared" si="54"/>
        <v>0.0</v>
      </c>
      <c r="J110" s="523">
        <f t="shared" si="54"/>
        <v>0.0</v>
      </c>
      <c r="K110" s="523">
        <f t="shared" si="54"/>
        <v>0.0</v>
      </c>
      <c r="L110" s="523">
        <f t="shared" si="54"/>
        <v>0.0</v>
      </c>
      <c r="M110" s="523">
        <f t="shared" si="54"/>
        <v>0.0</v>
      </c>
      <c r="N110" s="523">
        <f t="shared" si="54"/>
        <v>0.0</v>
      </c>
      <c r="O110" s="523">
        <f t="shared" si="54"/>
        <v>0.0</v>
      </c>
      <c r="P110" s="523">
        <f t="shared" si="54"/>
        <v>0.0</v>
      </c>
      <c r="Q110" s="523">
        <f t="shared" si="54"/>
        <v>0.0</v>
      </c>
      <c r="R110" s="523">
        <f t="shared" si="54"/>
        <v>0.0</v>
      </c>
      <c r="S110" s="523">
        <f t="shared" si="54"/>
        <v>0.0</v>
      </c>
      <c r="T110" s="523">
        <f t="shared" si="54"/>
        <v>0.0</v>
      </c>
      <c r="U110" s="523">
        <f t="shared" si="54"/>
        <v>0.0</v>
      </c>
      <c r="V110" s="523">
        <f t="shared" si="54"/>
        <v>0.0</v>
      </c>
      <c r="W110" s="523">
        <f t="shared" si="54"/>
        <v>0.0</v>
      </c>
      <c r="X110" s="523">
        <f t="shared" si="54"/>
        <v>0.0</v>
      </c>
      <c r="Y110" s="523">
        <f t="shared" si="54"/>
        <v>0.0</v>
      </c>
      <c r="Z110" s="523">
        <f t="shared" si="54"/>
        <v>0.0</v>
      </c>
      <c r="AA110" s="523">
        <f t="shared" si="54"/>
        <v>0.0</v>
      </c>
      <c r="AB110" s="523">
        <f t="shared" si="54"/>
        <v>0.0</v>
      </c>
    </row>
    <row r="111" spans="8:8" ht="16.5" customHeight="1">
      <c r="A111" s="622"/>
      <c r="B111" s="611"/>
      <c r="C111" s="519" t="s">
        <v>225</v>
      </c>
      <c r="D111" s="522"/>
      <c r="E111" s="523">
        <f t="shared" si="55" ref="E111:AB111">SUMPRODUCT($D$102:$D$103,E102:E103)/100000</f>
        <v>0.021135800000000003</v>
      </c>
      <c r="F111" s="523">
        <f t="shared" si="55"/>
        <v>0.04679900000000001</v>
      </c>
      <c r="G111" s="523">
        <f t="shared" si="55"/>
        <v>7.014E-4</v>
      </c>
      <c r="H111" s="523">
        <f t="shared" si="55"/>
        <v>0.033694</v>
      </c>
      <c r="I111" s="523">
        <f t="shared" si="55"/>
        <v>0.0</v>
      </c>
      <c r="J111" s="523">
        <f t="shared" si="55"/>
        <v>0.0</v>
      </c>
      <c r="K111" s="523">
        <f t="shared" si="55"/>
        <v>0.0</v>
      </c>
      <c r="L111" s="523">
        <f t="shared" si="55"/>
        <v>0.0</v>
      </c>
      <c r="M111" s="523">
        <f t="shared" si="55"/>
        <v>0.0</v>
      </c>
      <c r="N111" s="523">
        <f t="shared" si="55"/>
        <v>0.0</v>
      </c>
      <c r="O111" s="523">
        <f t="shared" si="55"/>
        <v>0.0</v>
      </c>
      <c r="P111" s="523">
        <f t="shared" si="55"/>
        <v>0.0</v>
      </c>
      <c r="Q111" s="523">
        <f t="shared" si="55"/>
        <v>0.0</v>
      </c>
      <c r="R111" s="523">
        <f t="shared" si="55"/>
        <v>0.0</v>
      </c>
      <c r="S111" s="523">
        <f t="shared" si="55"/>
        <v>0.0</v>
      </c>
      <c r="T111" s="523">
        <f t="shared" si="55"/>
        <v>0.0</v>
      </c>
      <c r="U111" s="523">
        <f t="shared" si="55"/>
        <v>0.0</v>
      </c>
      <c r="V111" s="523">
        <f t="shared" si="55"/>
        <v>0.0</v>
      </c>
      <c r="W111" s="523">
        <f t="shared" si="55"/>
        <v>0.0</v>
      </c>
      <c r="X111" s="523">
        <f t="shared" si="55"/>
        <v>0.0</v>
      </c>
      <c r="Y111" s="523">
        <f t="shared" si="55"/>
        <v>0.0</v>
      </c>
      <c r="Z111" s="523">
        <f t="shared" si="55"/>
        <v>0.0</v>
      </c>
      <c r="AA111" s="523">
        <f t="shared" si="55"/>
        <v>0.0</v>
      </c>
      <c r="AB111" s="523">
        <f t="shared" si="55"/>
        <v>0.0</v>
      </c>
    </row>
    <row r="112" spans="8:8" ht="16.5" customHeight="1">
      <c r="A112" s="670"/>
      <c r="B112" s="613"/>
      <c r="C112" s="525" t="s">
        <v>187</v>
      </c>
      <c r="D112" s="526"/>
      <c r="E112" s="527">
        <f t="shared" si="56" ref="E112:AB112">SUM(E108:E111)</f>
        <v>0.10927600000000001</v>
      </c>
      <c r="F112" s="528">
        <f t="shared" si="56"/>
        <v>0.3485473</v>
      </c>
      <c r="G112" s="528">
        <f t="shared" si="56"/>
        <v>0.061139900000000004</v>
      </c>
      <c r="H112" s="528">
        <f t="shared" si="56"/>
        <v>0.4479713</v>
      </c>
      <c r="I112" s="528">
        <f t="shared" si="56"/>
        <v>0.0</v>
      </c>
      <c r="J112" s="528">
        <f t="shared" si="56"/>
        <v>0.0</v>
      </c>
      <c r="K112" s="528">
        <f t="shared" si="56"/>
        <v>0.0</v>
      </c>
      <c r="L112" s="528">
        <f t="shared" si="56"/>
        <v>0.0</v>
      </c>
      <c r="M112" s="528">
        <f t="shared" si="56"/>
        <v>0.0</v>
      </c>
      <c r="N112" s="528">
        <f t="shared" si="56"/>
        <v>0.0</v>
      </c>
      <c r="O112" s="528">
        <f t="shared" si="56"/>
        <v>0.0</v>
      </c>
      <c r="P112" s="528">
        <f t="shared" si="56"/>
        <v>0.0</v>
      </c>
      <c r="Q112" s="528">
        <f t="shared" si="56"/>
        <v>0.0</v>
      </c>
      <c r="R112" s="528">
        <f t="shared" si="56"/>
        <v>0.0</v>
      </c>
      <c r="S112" s="528">
        <f t="shared" si="56"/>
        <v>0.0</v>
      </c>
      <c r="T112" s="528">
        <f t="shared" si="56"/>
        <v>0.0</v>
      </c>
      <c r="U112" s="528">
        <f t="shared" si="56"/>
        <v>0.0</v>
      </c>
      <c r="V112" s="528">
        <f t="shared" si="56"/>
        <v>0.0</v>
      </c>
      <c r="W112" s="528">
        <f t="shared" si="56"/>
        <v>0.0</v>
      </c>
      <c r="X112" s="528">
        <f t="shared" si="56"/>
        <v>0.0</v>
      </c>
      <c r="Y112" s="528">
        <f t="shared" si="56"/>
        <v>0.0</v>
      </c>
      <c r="Z112" s="528">
        <f t="shared" si="56"/>
        <v>0.0</v>
      </c>
      <c r="AA112" s="528">
        <f t="shared" si="56"/>
        <v>0.0</v>
      </c>
      <c r="AB112" s="529">
        <f t="shared" si="56"/>
        <v>0.0</v>
      </c>
    </row>
    <row r="113" spans="8:8" ht="16.5" customHeight="1">
      <c r="A113" s="671" t="s">
        <v>329</v>
      </c>
      <c r="B113" s="609">
        <v>1.0</v>
      </c>
      <c r="C113" s="497" t="s">
        <v>217</v>
      </c>
      <c r="D113" s="280">
        <v>92.9</v>
      </c>
      <c r="E113" s="432">
        <v>28.0</v>
      </c>
      <c r="F113" s="432">
        <v>0.0</v>
      </c>
      <c r="G113" s="672">
        <v>6.0</v>
      </c>
      <c r="H113" s="672">
        <v>54.0</v>
      </c>
      <c r="I113" s="672">
        <v>46.0</v>
      </c>
      <c r="J113" s="672">
        <v>208.0</v>
      </c>
      <c r="K113" s="432"/>
      <c r="L113" s="432"/>
      <c r="M113" s="432"/>
      <c r="N113" s="432"/>
      <c r="O113" s="433"/>
      <c r="P113" s="433"/>
      <c r="Q113" s="457"/>
      <c r="R113" s="457"/>
      <c r="S113" s="292"/>
      <c r="T113" s="292"/>
      <c r="U113" s="433"/>
      <c r="V113" s="433"/>
      <c r="W113" s="433"/>
      <c r="X113" s="433"/>
      <c r="Y113" s="433"/>
      <c r="Z113" s="433"/>
      <c r="AA113" s="433"/>
      <c r="AB113" s="435"/>
    </row>
    <row r="114" spans="8:8" ht="16.5" customHeight="1">
      <c r="A114" s="673" t="s">
        <v>93</v>
      </c>
      <c r="B114" s="611">
        <v>2.0</v>
      </c>
      <c r="C114" s="500" t="s">
        <v>218</v>
      </c>
      <c r="D114" s="289">
        <v>154.38</v>
      </c>
      <c r="E114" s="432">
        <v>4.0</v>
      </c>
      <c r="F114" s="432">
        <v>19.0</v>
      </c>
      <c r="G114" s="674">
        <v>4.0</v>
      </c>
      <c r="H114" s="674">
        <v>15.0</v>
      </c>
      <c r="I114" s="672">
        <v>43.0</v>
      </c>
      <c r="J114" s="672">
        <v>20.0</v>
      </c>
      <c r="K114" s="432"/>
      <c r="L114" s="432"/>
      <c r="M114" s="432"/>
      <c r="N114" s="432"/>
      <c r="O114" s="433"/>
      <c r="P114" s="433"/>
      <c r="Q114" s="457"/>
      <c r="R114" s="457"/>
      <c r="S114" s="292"/>
      <c r="T114" s="292"/>
      <c r="U114" s="433"/>
      <c r="V114" s="433"/>
      <c r="W114" s="433"/>
      <c r="X114" s="433"/>
      <c r="Y114" s="433"/>
      <c r="Z114" s="433"/>
      <c r="AA114" s="433"/>
      <c r="AB114" s="435"/>
    </row>
    <row r="115" spans="8:8" ht="16.5" customHeight="1">
      <c r="A115" s="673"/>
      <c r="B115" s="611">
        <v>3.0</v>
      </c>
      <c r="C115" s="500" t="s">
        <v>178</v>
      </c>
      <c r="D115" s="289">
        <v>283.73</v>
      </c>
      <c r="E115" s="432">
        <v>14.0</v>
      </c>
      <c r="F115" s="432">
        <v>26.0</v>
      </c>
      <c r="G115" s="672">
        <v>8.0</v>
      </c>
      <c r="H115" s="672">
        <v>18.0</v>
      </c>
      <c r="I115" s="672">
        <v>30.0</v>
      </c>
      <c r="J115" s="672">
        <v>12.0</v>
      </c>
      <c r="K115" s="432"/>
      <c r="L115" s="432"/>
      <c r="M115" s="432"/>
      <c r="N115" s="432"/>
      <c r="O115" s="433"/>
      <c r="P115" s="433"/>
      <c r="Q115" s="457"/>
      <c r="R115" s="457"/>
      <c r="S115" s="292"/>
      <c r="T115" s="292"/>
      <c r="U115" s="433"/>
      <c r="V115" s="433"/>
      <c r="W115" s="433"/>
      <c r="X115" s="433"/>
      <c r="Y115" s="433"/>
      <c r="Z115" s="433"/>
      <c r="AA115" s="433"/>
      <c r="AB115" s="435"/>
    </row>
    <row r="116" spans="8:8" ht="16.5" customHeight="1">
      <c r="A116" s="673"/>
      <c r="B116" s="611">
        <v>4.0</v>
      </c>
      <c r="C116" s="500" t="s">
        <v>179</v>
      </c>
      <c r="D116" s="289">
        <v>344.75</v>
      </c>
      <c r="E116" s="432">
        <v>9.0</v>
      </c>
      <c r="F116" s="432">
        <v>8.0</v>
      </c>
      <c r="G116" s="672">
        <v>8.0</v>
      </c>
      <c r="H116" s="672">
        <v>23.0</v>
      </c>
      <c r="I116" s="672">
        <v>15.0</v>
      </c>
      <c r="J116" s="672">
        <v>32.0</v>
      </c>
      <c r="K116" s="432"/>
      <c r="L116" s="432"/>
      <c r="M116" s="432"/>
      <c r="N116" s="432"/>
      <c r="O116" s="433"/>
      <c r="P116" s="433"/>
      <c r="Q116" s="457"/>
      <c r="R116" s="457"/>
      <c r="S116" s="292"/>
      <c r="T116" s="292"/>
      <c r="U116" s="433"/>
      <c r="V116" s="433"/>
      <c r="W116" s="433"/>
      <c r="X116" s="433"/>
      <c r="Y116" s="433"/>
      <c r="Z116" s="433"/>
      <c r="AA116" s="433"/>
      <c r="AB116" s="435"/>
    </row>
    <row r="117" spans="8:8" ht="16.5" customHeight="1">
      <c r="A117" s="673"/>
      <c r="B117" s="611">
        <v>5.0</v>
      </c>
      <c r="C117" s="500" t="s">
        <v>175</v>
      </c>
      <c r="D117" s="289">
        <v>208.06</v>
      </c>
      <c r="E117" s="432">
        <v>21.0</v>
      </c>
      <c r="F117" s="432">
        <v>29.0</v>
      </c>
      <c r="G117" s="672">
        <v>12.0</v>
      </c>
      <c r="H117" s="672">
        <v>17.0</v>
      </c>
      <c r="I117" s="672">
        <v>18.0</v>
      </c>
      <c r="J117" s="672">
        <v>23.0</v>
      </c>
      <c r="K117" s="432"/>
      <c r="L117" s="432"/>
      <c r="M117" s="432"/>
      <c r="N117" s="432"/>
      <c r="O117" s="433"/>
      <c r="P117" s="433"/>
      <c r="Q117" s="457"/>
      <c r="R117" s="457"/>
      <c r="S117" s="292"/>
      <c r="T117" s="292"/>
      <c r="U117" s="433"/>
      <c r="V117" s="433"/>
      <c r="W117" s="433"/>
      <c r="X117" s="433"/>
      <c r="Y117" s="433"/>
      <c r="Z117" s="433"/>
      <c r="AA117" s="433"/>
      <c r="AB117" s="435"/>
    </row>
    <row r="118" spans="8:8" ht="16.5" customHeight="1">
      <c r="A118" s="675"/>
      <c r="B118" s="611">
        <v>6.0</v>
      </c>
      <c r="C118" s="500" t="s">
        <v>176</v>
      </c>
      <c r="D118" s="289">
        <v>399.65</v>
      </c>
      <c r="E118" s="432">
        <v>1.0</v>
      </c>
      <c r="F118" s="432">
        <v>0.0</v>
      </c>
      <c r="G118" s="432"/>
      <c r="H118" s="432"/>
      <c r="I118" s="432"/>
      <c r="J118" s="432"/>
      <c r="K118" s="432"/>
      <c r="L118" s="432"/>
      <c r="M118" s="432"/>
      <c r="N118" s="432"/>
      <c r="O118" s="433"/>
      <c r="P118" s="433"/>
      <c r="Q118" s="457"/>
      <c r="R118" s="457"/>
      <c r="S118" s="292"/>
      <c r="T118" s="292"/>
      <c r="U118" s="433"/>
      <c r="V118" s="433"/>
      <c r="W118" s="433"/>
      <c r="X118" s="433"/>
      <c r="Y118" s="433"/>
      <c r="Z118" s="433"/>
      <c r="AA118" s="433"/>
      <c r="AB118" s="435"/>
    </row>
    <row r="119" spans="8:8" ht="16.5" customHeight="1">
      <c r="A119" s="667"/>
      <c r="B119" s="611">
        <v>7.0</v>
      </c>
      <c r="C119" s="500" t="s">
        <v>174</v>
      </c>
      <c r="D119" s="289">
        <v>228.82</v>
      </c>
      <c r="E119" s="432"/>
      <c r="F119" s="432"/>
      <c r="G119" s="672">
        <v>94.0</v>
      </c>
      <c r="H119" s="672">
        <v>165.0</v>
      </c>
      <c r="I119" s="672">
        <v>99.0</v>
      </c>
      <c r="J119" s="672">
        <v>206.0</v>
      </c>
      <c r="K119" s="432"/>
      <c r="L119" s="432"/>
      <c r="M119" s="432"/>
      <c r="N119" s="432"/>
      <c r="O119" s="433"/>
      <c r="P119" s="433"/>
      <c r="Q119" s="457"/>
      <c r="R119" s="457"/>
      <c r="S119" s="292"/>
      <c r="T119" s="292"/>
      <c r="U119" s="433"/>
      <c r="V119" s="433"/>
      <c r="W119" s="433"/>
      <c r="X119" s="433"/>
      <c r="Y119" s="433"/>
      <c r="Z119" s="433"/>
      <c r="AA119" s="433"/>
      <c r="AB119" s="435"/>
    </row>
    <row r="120" spans="8:8" ht="16.5" customHeight="1">
      <c r="A120" s="667"/>
      <c r="B120" s="611">
        <v>8.0</v>
      </c>
      <c r="C120" s="500" t="s">
        <v>177</v>
      </c>
      <c r="D120" s="289">
        <v>402.71</v>
      </c>
      <c r="E120" s="432"/>
      <c r="F120" s="432"/>
      <c r="G120" s="432"/>
      <c r="H120" s="432"/>
      <c r="I120" s="432"/>
      <c r="J120" s="432"/>
      <c r="K120" s="432"/>
      <c r="L120" s="432"/>
      <c r="M120" s="432"/>
      <c r="N120" s="432"/>
      <c r="O120" s="433"/>
      <c r="P120" s="433"/>
      <c r="Q120" s="457"/>
      <c r="R120" s="457"/>
      <c r="S120" s="292"/>
      <c r="T120" s="292"/>
      <c r="U120" s="433"/>
      <c r="V120" s="433"/>
      <c r="W120" s="433"/>
      <c r="X120" s="433"/>
      <c r="Y120" s="433"/>
      <c r="Z120" s="433"/>
      <c r="AA120" s="433"/>
      <c r="AB120" s="435"/>
    </row>
    <row r="121" spans="8:8" ht="16.5" customHeight="1">
      <c r="A121" s="667"/>
      <c r="B121" s="611">
        <v>9.0</v>
      </c>
      <c r="C121" s="500" t="s">
        <v>172</v>
      </c>
      <c r="D121" s="289">
        <v>250.17</v>
      </c>
      <c r="E121" s="432">
        <v>0.0</v>
      </c>
      <c r="F121" s="432">
        <v>8.0</v>
      </c>
      <c r="G121" s="672">
        <v>2.0</v>
      </c>
      <c r="H121" s="672">
        <v>6.0</v>
      </c>
      <c r="I121" s="672">
        <v>0.0</v>
      </c>
      <c r="J121" s="672">
        <v>0.0</v>
      </c>
      <c r="K121" s="432"/>
      <c r="L121" s="432"/>
      <c r="M121" s="432"/>
      <c r="N121" s="432"/>
      <c r="O121" s="433"/>
      <c r="P121" s="433"/>
      <c r="Q121" s="457"/>
      <c r="R121" s="457"/>
      <c r="S121" s="292"/>
      <c r="T121" s="292"/>
      <c r="U121" s="433"/>
      <c r="V121" s="433"/>
      <c r="W121" s="433"/>
      <c r="X121" s="433"/>
      <c r="Y121" s="433"/>
      <c r="Z121" s="433"/>
      <c r="AA121" s="433"/>
      <c r="AB121" s="435"/>
    </row>
    <row r="122" spans="8:8" ht="16.5" customHeight="1">
      <c r="A122" s="667"/>
      <c r="B122" s="611">
        <v>10.0</v>
      </c>
      <c r="C122" s="500" t="s">
        <v>173</v>
      </c>
      <c r="D122" s="289">
        <v>250.17</v>
      </c>
      <c r="E122" s="432">
        <v>1.0</v>
      </c>
      <c r="F122" s="432">
        <v>20.0</v>
      </c>
      <c r="G122" s="672">
        <v>0.0</v>
      </c>
      <c r="H122" s="672">
        <v>20.0</v>
      </c>
      <c r="I122" s="672">
        <v>0.0</v>
      </c>
      <c r="J122" s="672">
        <v>20.0</v>
      </c>
      <c r="K122" s="432"/>
      <c r="L122" s="432"/>
      <c r="M122" s="432"/>
      <c r="N122" s="438"/>
      <c r="O122" s="433"/>
      <c r="P122" s="433"/>
      <c r="Q122" s="457"/>
      <c r="R122" s="425"/>
      <c r="S122" s="292"/>
      <c r="T122" s="676"/>
      <c r="U122" s="433"/>
      <c r="V122" s="433"/>
      <c r="W122" s="433"/>
      <c r="X122" s="433"/>
      <c r="Y122" s="433"/>
      <c r="Z122" s="433"/>
      <c r="AA122" s="433"/>
      <c r="AB122" s="435"/>
    </row>
    <row r="123" spans="8:8" ht="16.5" customHeight="1">
      <c r="A123" s="667"/>
      <c r="B123" s="611">
        <v>11.0</v>
      </c>
      <c r="C123" s="500" t="s">
        <v>219</v>
      </c>
      <c r="D123" s="289">
        <v>228.82</v>
      </c>
      <c r="E123" s="432"/>
      <c r="F123" s="432"/>
      <c r="G123" s="432"/>
      <c r="H123" s="432"/>
      <c r="I123" s="432"/>
      <c r="J123" s="432"/>
      <c r="K123" s="432"/>
      <c r="L123" s="432"/>
      <c r="M123" s="432"/>
      <c r="N123" s="432"/>
      <c r="O123" s="433"/>
      <c r="P123" s="433"/>
      <c r="Q123" s="457"/>
      <c r="R123" s="457"/>
      <c r="S123" s="292"/>
      <c r="T123" s="292"/>
      <c r="U123" s="433"/>
      <c r="V123" s="433"/>
      <c r="W123" s="433"/>
      <c r="X123" s="433"/>
      <c r="Y123" s="433"/>
      <c r="Z123" s="433"/>
      <c r="AA123" s="433"/>
      <c r="AB123" s="435"/>
    </row>
    <row r="124" spans="8:8" ht="16.5" customHeight="1">
      <c r="A124" s="667"/>
      <c r="B124" s="611">
        <v>12.0</v>
      </c>
      <c r="C124" s="500" t="s">
        <v>181</v>
      </c>
      <c r="D124" s="289">
        <v>56.38</v>
      </c>
      <c r="E124" s="432">
        <v>27.0</v>
      </c>
      <c r="F124" s="432">
        <v>7.0</v>
      </c>
      <c r="G124" s="672">
        <v>53.0</v>
      </c>
      <c r="H124" s="672">
        <v>50.0</v>
      </c>
      <c r="I124" s="672">
        <v>23.0</v>
      </c>
      <c r="J124" s="672">
        <v>270.0</v>
      </c>
      <c r="K124" s="432"/>
      <c r="L124" s="432"/>
      <c r="M124" s="432"/>
      <c r="N124" s="432"/>
      <c r="O124" s="433"/>
      <c r="P124" s="433"/>
      <c r="Q124" s="457"/>
      <c r="R124" s="457"/>
      <c r="S124" s="292"/>
      <c r="T124" s="292"/>
      <c r="U124" s="433"/>
      <c r="V124" s="433"/>
      <c r="W124" s="433"/>
      <c r="X124" s="433"/>
      <c r="Y124" s="433"/>
      <c r="Z124" s="433"/>
      <c r="AA124" s="433"/>
      <c r="AB124" s="435"/>
    </row>
    <row r="125" spans="8:8" ht="16.5" customHeight="1">
      <c r="A125" s="667"/>
      <c r="B125" s="611">
        <v>13.0</v>
      </c>
      <c r="C125" s="500" t="s">
        <v>220</v>
      </c>
      <c r="D125" s="289">
        <v>70.14</v>
      </c>
      <c r="E125" s="432">
        <v>20.0</v>
      </c>
      <c r="F125" s="432">
        <v>41.0</v>
      </c>
      <c r="G125" s="672">
        <v>25.0</v>
      </c>
      <c r="H125" s="672">
        <v>43.0</v>
      </c>
      <c r="I125" s="672">
        <v>34.0</v>
      </c>
      <c r="J125" s="672">
        <v>246.0</v>
      </c>
      <c r="K125" s="432"/>
      <c r="L125" s="432"/>
      <c r="M125" s="432"/>
      <c r="N125" s="432"/>
      <c r="O125" s="433"/>
      <c r="P125" s="433"/>
      <c r="Q125" s="457"/>
      <c r="R125" s="457"/>
      <c r="S125" s="292"/>
      <c r="T125" s="292"/>
      <c r="U125" s="433"/>
      <c r="V125" s="433"/>
      <c r="W125" s="433"/>
      <c r="X125" s="433"/>
      <c r="Y125" s="433"/>
      <c r="Z125" s="433"/>
      <c r="AA125" s="433"/>
      <c r="AB125" s="435"/>
    </row>
    <row r="126" spans="8:8" ht="16.5" customHeight="1">
      <c r="A126" s="667"/>
      <c r="B126" s="613">
        <v>14.0</v>
      </c>
      <c r="C126" s="539"/>
      <c r="D126" s="295"/>
      <c r="E126" s="441"/>
      <c r="F126" s="441"/>
      <c r="G126" s="442"/>
      <c r="H126" s="442"/>
      <c r="I126" s="441"/>
      <c r="J126" s="441"/>
      <c r="K126" s="441"/>
      <c r="L126" s="441"/>
      <c r="M126" s="441"/>
      <c r="N126" s="441"/>
      <c r="O126" s="442"/>
      <c r="P126" s="442"/>
      <c r="Q126" s="441"/>
      <c r="R126" s="441"/>
      <c r="S126" s="679"/>
      <c r="T126" s="679"/>
      <c r="U126" s="442"/>
      <c r="V126" s="442"/>
      <c r="W126" s="442"/>
      <c r="X126" s="442"/>
      <c r="Y126" s="442"/>
      <c r="Z126" s="442"/>
      <c r="AA126" s="442"/>
      <c r="AB126" s="444"/>
    </row>
    <row r="127" spans="8:8" ht="16.5" customHeight="1">
      <c r="A127" s="660"/>
      <c r="B127" s="615"/>
      <c r="C127" s="506" t="s">
        <v>187</v>
      </c>
      <c r="D127" s="507"/>
      <c r="E127" s="537">
        <f t="shared" si="57" ref="E127:AB127">SUMPRODUCT($D113:$D126,E113:E126)/100000</f>
        <v>0.1823783</v>
      </c>
      <c r="F127" s="537">
        <f t="shared" si="57"/>
        <v>0.29377100000000006</v>
      </c>
      <c r="G127" s="537">
        <f t="shared" si="57"/>
        <v>0.3545054</v>
      </c>
      <c r="H127" s="537">
        <f t="shared" si="57"/>
        <v>0.7400045</v>
      </c>
      <c r="I127" s="537">
        <f t="shared" si="57"/>
        <v>0.5467465</v>
      </c>
      <c r="J127" s="537">
        <f t="shared" si="57"/>
        <v>1.262503</v>
      </c>
      <c r="K127" s="537">
        <f t="shared" si="57"/>
        <v>0.0</v>
      </c>
      <c r="L127" s="537">
        <f t="shared" si="57"/>
        <v>0.0</v>
      </c>
      <c r="M127" s="537">
        <f t="shared" si="57"/>
        <v>0.0</v>
      </c>
      <c r="N127" s="537">
        <f t="shared" si="57"/>
        <v>0.0</v>
      </c>
      <c r="O127" s="537">
        <f t="shared" si="57"/>
        <v>0.0</v>
      </c>
      <c r="P127" s="537">
        <f t="shared" si="57"/>
        <v>0.0</v>
      </c>
      <c r="Q127" s="537">
        <f t="shared" si="57"/>
        <v>0.0</v>
      </c>
      <c r="R127" s="537">
        <f t="shared" si="57"/>
        <v>0.0</v>
      </c>
      <c r="S127" s="537">
        <f t="shared" si="57"/>
        <v>0.0</v>
      </c>
      <c r="T127" s="537">
        <f t="shared" si="57"/>
        <v>0.0</v>
      </c>
      <c r="U127" s="537">
        <f t="shared" si="57"/>
        <v>0.0</v>
      </c>
      <c r="V127" s="537">
        <f t="shared" si="57"/>
        <v>0.0</v>
      </c>
      <c r="W127" s="537">
        <f t="shared" si="57"/>
        <v>0.0</v>
      </c>
      <c r="X127" s="537">
        <f t="shared" si="57"/>
        <v>0.0</v>
      </c>
      <c r="Y127" s="537">
        <f t="shared" si="57"/>
        <v>0.0</v>
      </c>
      <c r="Z127" s="537">
        <f t="shared" si="57"/>
        <v>0.0</v>
      </c>
      <c r="AA127" s="537">
        <f t="shared" si="57"/>
        <v>0.0</v>
      </c>
      <c r="AB127" s="538">
        <f t="shared" si="57"/>
        <v>0.0</v>
      </c>
    </row>
    <row r="128" spans="8:8" ht="16.5" customHeight="1">
      <c r="A128" s="667"/>
      <c r="B128" s="616"/>
      <c r="C128" s="511"/>
      <c r="D128" s="512"/>
      <c r="E128" s="540"/>
      <c r="F128" s="540"/>
      <c r="G128" s="540"/>
      <c r="H128" s="540"/>
      <c r="I128" s="540"/>
      <c r="J128" s="540"/>
      <c r="K128" s="540"/>
      <c r="L128" s="540"/>
      <c r="M128" s="540"/>
      <c r="N128" s="540"/>
      <c r="O128" s="540"/>
      <c r="P128" s="540"/>
      <c r="Q128" s="541"/>
      <c r="R128" s="541"/>
      <c r="S128" s="540"/>
      <c r="T128" s="540"/>
      <c r="U128" s="540"/>
      <c r="V128" s="540"/>
      <c r="W128" s="540"/>
      <c r="X128" s="540"/>
      <c r="Y128" s="540"/>
      <c r="Z128" s="540"/>
      <c r="AA128" s="540"/>
      <c r="AB128" s="542"/>
    </row>
    <row r="129" spans="8:8" ht="16.5" customHeight="1">
      <c r="A129" s="667"/>
      <c r="B129" s="609" t="s">
        <v>221</v>
      </c>
      <c r="C129" s="517" t="s">
        <v>165</v>
      </c>
      <c r="D129" s="518"/>
      <c r="E129" s="531" t="s">
        <v>214</v>
      </c>
      <c r="F129" s="532" t="s">
        <v>215</v>
      </c>
      <c r="G129" s="532" t="s">
        <v>214</v>
      </c>
      <c r="H129" s="532" t="s">
        <v>215</v>
      </c>
      <c r="I129" s="532" t="s">
        <v>214</v>
      </c>
      <c r="J129" s="532" t="s">
        <v>215</v>
      </c>
      <c r="K129" s="532" t="s">
        <v>214</v>
      </c>
      <c r="L129" s="532" t="s">
        <v>215</v>
      </c>
      <c r="M129" s="532" t="s">
        <v>214</v>
      </c>
      <c r="N129" s="532" t="s">
        <v>215</v>
      </c>
      <c r="O129" s="532" t="s">
        <v>214</v>
      </c>
      <c r="P129" s="532" t="s">
        <v>215</v>
      </c>
      <c r="Q129" s="532" t="s">
        <v>214</v>
      </c>
      <c r="R129" s="532" t="s">
        <v>215</v>
      </c>
      <c r="S129" s="532" t="s">
        <v>214</v>
      </c>
      <c r="T129" s="532" t="s">
        <v>215</v>
      </c>
      <c r="U129" s="677" t="s">
        <v>214</v>
      </c>
      <c r="V129" s="677" t="s">
        <v>215</v>
      </c>
      <c r="W129" s="677" t="s">
        <v>214</v>
      </c>
      <c r="X129" s="677" t="s">
        <v>215</v>
      </c>
      <c r="Y129" s="532" t="s">
        <v>214</v>
      </c>
      <c r="Z129" s="532" t="s">
        <v>215</v>
      </c>
      <c r="AA129" s="677" t="s">
        <v>214</v>
      </c>
      <c r="AB129" s="678" t="s">
        <v>215</v>
      </c>
    </row>
    <row r="130" spans="8:8" ht="16.5" customHeight="1">
      <c r="A130" s="622"/>
      <c r="B130" s="611"/>
      <c r="C130" s="519" t="s">
        <v>222</v>
      </c>
      <c r="D130" s="534"/>
      <c r="E130" s="521">
        <f t="shared" si="58" ref="E130:AB130">SUMPRODUCT($D$114:$D$115:$D$116,E114:E115:E116)/100000</f>
        <v>0.0769249</v>
      </c>
      <c r="F130" s="521">
        <f t="shared" si="58"/>
        <v>0.13068200000000002</v>
      </c>
      <c r="G130" s="521">
        <f t="shared" si="58"/>
        <v>0.05645360000000001</v>
      </c>
      <c r="H130" s="521">
        <f t="shared" si="58"/>
        <v>0.1535209</v>
      </c>
      <c r="I130" s="521">
        <f t="shared" si="58"/>
        <v>0.2032149</v>
      </c>
      <c r="J130" s="521">
        <f t="shared" si="58"/>
        <v>0.1752436</v>
      </c>
      <c r="K130" s="521">
        <f t="shared" si="58"/>
        <v>0.0</v>
      </c>
      <c r="L130" s="521">
        <f t="shared" si="58"/>
        <v>0.0</v>
      </c>
      <c r="M130" s="521">
        <f t="shared" si="58"/>
        <v>0.0</v>
      </c>
      <c r="N130" s="521">
        <f t="shared" si="58"/>
        <v>0.0</v>
      </c>
      <c r="O130" s="521">
        <f t="shared" si="58"/>
        <v>0.0</v>
      </c>
      <c r="P130" s="521">
        <f t="shared" si="58"/>
        <v>0.0</v>
      </c>
      <c r="Q130" s="521">
        <f t="shared" si="58"/>
        <v>0.0</v>
      </c>
      <c r="R130" s="521">
        <f t="shared" si="58"/>
        <v>0.0</v>
      </c>
      <c r="S130" s="521">
        <f t="shared" si="58"/>
        <v>0.0</v>
      </c>
      <c r="T130" s="521">
        <f t="shared" si="58"/>
        <v>0.0</v>
      </c>
      <c r="U130" s="521">
        <f t="shared" si="58"/>
        <v>0.0</v>
      </c>
      <c r="V130" s="521">
        <f t="shared" si="58"/>
        <v>0.0</v>
      </c>
      <c r="W130" s="521">
        <f t="shared" si="58"/>
        <v>0.0</v>
      </c>
      <c r="X130" s="521">
        <f t="shared" si="58"/>
        <v>0.0</v>
      </c>
      <c r="Y130" s="521">
        <f t="shared" si="58"/>
        <v>0.0</v>
      </c>
      <c r="Z130" s="521">
        <f t="shared" si="58"/>
        <v>0.0</v>
      </c>
      <c r="AA130" s="521">
        <f t="shared" si="58"/>
        <v>0.0</v>
      </c>
      <c r="AB130" s="521">
        <f t="shared" si="58"/>
        <v>0.0</v>
      </c>
    </row>
    <row r="131" spans="8:8" ht="16.5" customHeight="1">
      <c r="A131" s="622"/>
      <c r="B131" s="611"/>
      <c r="C131" s="519" t="s">
        <v>223</v>
      </c>
      <c r="D131" s="522"/>
      <c r="E131" s="523">
        <f t="shared" si="59" ref="E131:AB131">SUMPRODUCT($D$117:$D$118:$D$119:$D$120,E117:E118:E119:E120)/100000</f>
        <v>0.0476891</v>
      </c>
      <c r="F131" s="523">
        <f t="shared" si="59"/>
        <v>0.0603374</v>
      </c>
      <c r="G131" s="523">
        <f t="shared" si="59"/>
        <v>0.240058</v>
      </c>
      <c r="H131" s="523">
        <f t="shared" si="59"/>
        <v>0.41292319999999993</v>
      </c>
      <c r="I131" s="523">
        <f t="shared" si="59"/>
        <v>0.2639826</v>
      </c>
      <c r="J131" s="523">
        <f t="shared" si="59"/>
        <v>0.519223</v>
      </c>
      <c r="K131" s="523">
        <f t="shared" si="59"/>
        <v>0.0</v>
      </c>
      <c r="L131" s="523">
        <f t="shared" si="59"/>
        <v>0.0</v>
      </c>
      <c r="M131" s="523">
        <f t="shared" si="59"/>
        <v>0.0</v>
      </c>
      <c r="N131" s="523">
        <f t="shared" si="59"/>
        <v>0.0</v>
      </c>
      <c r="O131" s="523">
        <f t="shared" si="59"/>
        <v>0.0</v>
      </c>
      <c r="P131" s="523">
        <f t="shared" si="59"/>
        <v>0.0</v>
      </c>
      <c r="Q131" s="523">
        <f t="shared" si="59"/>
        <v>0.0</v>
      </c>
      <c r="R131" s="523">
        <f t="shared" si="59"/>
        <v>0.0</v>
      </c>
      <c r="S131" s="523">
        <f t="shared" si="59"/>
        <v>0.0</v>
      </c>
      <c r="T131" s="523">
        <f t="shared" si="59"/>
        <v>0.0</v>
      </c>
      <c r="U131" s="523">
        <f t="shared" si="59"/>
        <v>0.0</v>
      </c>
      <c r="V131" s="523">
        <f t="shared" si="59"/>
        <v>0.0</v>
      </c>
      <c r="W131" s="523">
        <f t="shared" si="59"/>
        <v>0.0</v>
      </c>
      <c r="X131" s="523">
        <f t="shared" si="59"/>
        <v>0.0</v>
      </c>
      <c r="Y131" s="523">
        <f t="shared" si="59"/>
        <v>0.0</v>
      </c>
      <c r="Z131" s="523">
        <f t="shared" si="59"/>
        <v>0.0</v>
      </c>
      <c r="AA131" s="523">
        <f t="shared" si="59"/>
        <v>0.0</v>
      </c>
      <c r="AB131" s="523">
        <f t="shared" si="59"/>
        <v>0.0</v>
      </c>
    </row>
    <row r="132" spans="8:8" ht="16.5" customHeight="1">
      <c r="A132" s="622"/>
      <c r="B132" s="611"/>
      <c r="C132" s="524" t="s">
        <v>224</v>
      </c>
      <c r="D132" s="522"/>
      <c r="E132" s="523">
        <f t="shared" si="60" ref="E132:AB132">SUMPRODUCT($D$121:$D$122:$D$123,E121:E122:E123)/100000</f>
        <v>0.0025017</v>
      </c>
      <c r="F132" s="523">
        <f t="shared" si="60"/>
        <v>0.07004759999999999</v>
      </c>
      <c r="G132" s="523">
        <f t="shared" si="60"/>
        <v>0.0050034</v>
      </c>
      <c r="H132" s="523">
        <f t="shared" si="60"/>
        <v>0.0650442</v>
      </c>
      <c r="I132" s="523">
        <f t="shared" si="60"/>
        <v>0.0</v>
      </c>
      <c r="J132" s="523">
        <f t="shared" si="60"/>
        <v>0.050033999999999995</v>
      </c>
      <c r="K132" s="523">
        <f t="shared" si="60"/>
        <v>0.0</v>
      </c>
      <c r="L132" s="523">
        <f t="shared" si="60"/>
        <v>0.0</v>
      </c>
      <c r="M132" s="523">
        <f t="shared" si="60"/>
        <v>0.0</v>
      </c>
      <c r="N132" s="523">
        <f t="shared" si="60"/>
        <v>0.0</v>
      </c>
      <c r="O132" s="523">
        <f t="shared" si="60"/>
        <v>0.0</v>
      </c>
      <c r="P132" s="523">
        <f t="shared" si="60"/>
        <v>0.0</v>
      </c>
      <c r="Q132" s="523">
        <f t="shared" si="60"/>
        <v>0.0</v>
      </c>
      <c r="R132" s="523">
        <f t="shared" si="60"/>
        <v>0.0</v>
      </c>
      <c r="S132" s="523">
        <f t="shared" si="60"/>
        <v>0.0</v>
      </c>
      <c r="T132" s="523">
        <f t="shared" si="60"/>
        <v>0.0</v>
      </c>
      <c r="U132" s="523">
        <f t="shared" si="60"/>
        <v>0.0</v>
      </c>
      <c r="V132" s="523">
        <f t="shared" si="60"/>
        <v>0.0</v>
      </c>
      <c r="W132" s="523">
        <f t="shared" si="60"/>
        <v>0.0</v>
      </c>
      <c r="X132" s="523">
        <f t="shared" si="60"/>
        <v>0.0</v>
      </c>
      <c r="Y132" s="523">
        <f t="shared" si="60"/>
        <v>0.0</v>
      </c>
      <c r="Z132" s="523">
        <f t="shared" si="60"/>
        <v>0.0</v>
      </c>
      <c r="AA132" s="523">
        <f t="shared" si="60"/>
        <v>0.0</v>
      </c>
      <c r="AB132" s="523">
        <f t="shared" si="60"/>
        <v>0.0</v>
      </c>
    </row>
    <row r="133" spans="8:8" ht="16.5" customHeight="1">
      <c r="A133" s="622"/>
      <c r="B133" s="611"/>
      <c r="C133" s="519" t="s">
        <v>225</v>
      </c>
      <c r="D133" s="522"/>
      <c r="E133" s="523">
        <f t="shared" si="61" ref="E133:AB133">SUMPRODUCT($D$124:$D$125,E124:E125)/100000</f>
        <v>0.029250599999999998</v>
      </c>
      <c r="F133" s="523">
        <f t="shared" si="61"/>
        <v>0.032704000000000004</v>
      </c>
      <c r="G133" s="523">
        <f t="shared" si="61"/>
        <v>0.047416400000000004</v>
      </c>
      <c r="H133" s="523">
        <f t="shared" si="61"/>
        <v>0.058350200000000005</v>
      </c>
      <c r="I133" s="523">
        <f t="shared" si="61"/>
        <v>0.036815</v>
      </c>
      <c r="J133" s="523">
        <f t="shared" si="61"/>
        <v>0.3247704</v>
      </c>
      <c r="K133" s="523">
        <f t="shared" si="61"/>
        <v>0.0</v>
      </c>
      <c r="L133" s="523">
        <f t="shared" si="61"/>
        <v>0.0</v>
      </c>
      <c r="M133" s="523">
        <f t="shared" si="61"/>
        <v>0.0</v>
      </c>
      <c r="N133" s="523">
        <f t="shared" si="61"/>
        <v>0.0</v>
      </c>
      <c r="O133" s="523">
        <f t="shared" si="61"/>
        <v>0.0</v>
      </c>
      <c r="P133" s="523">
        <f t="shared" si="61"/>
        <v>0.0</v>
      </c>
      <c r="Q133" s="523">
        <f t="shared" si="61"/>
        <v>0.0</v>
      </c>
      <c r="R133" s="523">
        <f t="shared" si="61"/>
        <v>0.0</v>
      </c>
      <c r="S133" s="523">
        <f t="shared" si="61"/>
        <v>0.0</v>
      </c>
      <c r="T133" s="523">
        <f t="shared" si="61"/>
        <v>0.0</v>
      </c>
      <c r="U133" s="523">
        <f t="shared" si="61"/>
        <v>0.0</v>
      </c>
      <c r="V133" s="523">
        <f t="shared" si="61"/>
        <v>0.0</v>
      </c>
      <c r="W133" s="523">
        <f t="shared" si="61"/>
        <v>0.0</v>
      </c>
      <c r="X133" s="523">
        <f t="shared" si="61"/>
        <v>0.0</v>
      </c>
      <c r="Y133" s="523">
        <f t="shared" si="61"/>
        <v>0.0</v>
      </c>
      <c r="Z133" s="523">
        <f t="shared" si="61"/>
        <v>0.0</v>
      </c>
      <c r="AA133" s="523">
        <f t="shared" si="61"/>
        <v>0.0</v>
      </c>
      <c r="AB133" s="523">
        <f t="shared" si="61"/>
        <v>0.0</v>
      </c>
    </row>
    <row r="134" spans="8:8" ht="16.5" customHeight="1">
      <c r="A134" s="670"/>
      <c r="B134" s="613"/>
      <c r="C134" s="525" t="s">
        <v>187</v>
      </c>
      <c r="D134" s="526"/>
      <c r="E134" s="527">
        <f t="shared" si="62" ref="E134:AB134">SUM(E130:E133)</f>
        <v>0.15636629999999999</v>
      </c>
      <c r="F134" s="528">
        <f t="shared" si="62"/>
        <v>0.293771</v>
      </c>
      <c r="G134" s="528">
        <f t="shared" si="62"/>
        <v>0.3489314</v>
      </c>
      <c r="H134" s="528">
        <f t="shared" si="62"/>
        <v>0.6898384999999999</v>
      </c>
      <c r="I134" s="528">
        <f t="shared" si="62"/>
        <v>0.5040125000000001</v>
      </c>
      <c r="J134" s="528">
        <f t="shared" si="62"/>
        <v>1.069271</v>
      </c>
      <c r="K134" s="528">
        <f t="shared" si="62"/>
        <v>0.0</v>
      </c>
      <c r="L134" s="528">
        <f t="shared" si="62"/>
        <v>0.0</v>
      </c>
      <c r="M134" s="528">
        <f t="shared" si="62"/>
        <v>0.0</v>
      </c>
      <c r="N134" s="528">
        <f t="shared" si="62"/>
        <v>0.0</v>
      </c>
      <c r="O134" s="528">
        <f t="shared" si="62"/>
        <v>0.0</v>
      </c>
      <c r="P134" s="528">
        <f t="shared" si="62"/>
        <v>0.0</v>
      </c>
      <c r="Q134" s="528">
        <f t="shared" si="62"/>
        <v>0.0</v>
      </c>
      <c r="R134" s="528">
        <f t="shared" si="62"/>
        <v>0.0</v>
      </c>
      <c r="S134" s="528">
        <f t="shared" si="62"/>
        <v>0.0</v>
      </c>
      <c r="T134" s="528">
        <f t="shared" si="62"/>
        <v>0.0</v>
      </c>
      <c r="U134" s="528">
        <f t="shared" si="62"/>
        <v>0.0</v>
      </c>
      <c r="V134" s="528">
        <f t="shared" si="62"/>
        <v>0.0</v>
      </c>
      <c r="W134" s="528">
        <f t="shared" si="62"/>
        <v>0.0</v>
      </c>
      <c r="X134" s="528">
        <f t="shared" si="62"/>
        <v>0.0</v>
      </c>
      <c r="Y134" s="528">
        <f t="shared" si="62"/>
        <v>0.0</v>
      </c>
      <c r="Z134" s="528">
        <f t="shared" si="62"/>
        <v>0.0</v>
      </c>
      <c r="AA134" s="528">
        <f t="shared" si="62"/>
        <v>0.0</v>
      </c>
      <c r="AB134" s="529">
        <f t="shared" si="62"/>
        <v>0.0</v>
      </c>
    </row>
    <row r="135" spans="8:8" ht="16.5" customHeight="1">
      <c r="A135" s="671" t="s">
        <v>330</v>
      </c>
      <c r="B135" s="609">
        <v>1.0</v>
      </c>
      <c r="C135" s="497" t="s">
        <v>217</v>
      </c>
      <c r="D135" s="280">
        <v>92.9</v>
      </c>
      <c r="E135" s="432">
        <v>5.0</v>
      </c>
      <c r="F135" s="432">
        <v>2.0</v>
      </c>
      <c r="G135" s="672">
        <v>6.0</v>
      </c>
      <c r="H135" s="672">
        <v>16.0</v>
      </c>
      <c r="I135" s="672">
        <v>5.0</v>
      </c>
      <c r="J135" s="672">
        <v>11.0</v>
      </c>
      <c r="K135" s="432"/>
      <c r="L135" s="432"/>
      <c r="M135" s="432"/>
      <c r="N135" s="432"/>
      <c r="O135" s="433"/>
      <c r="P135" s="433"/>
      <c r="Q135" s="457"/>
      <c r="R135" s="457"/>
      <c r="S135" s="292"/>
      <c r="T135" s="292"/>
      <c r="U135" s="433"/>
      <c r="V135" s="433"/>
      <c r="W135" s="433"/>
      <c r="X135" s="433"/>
      <c r="Y135" s="433"/>
      <c r="Z135" s="433"/>
      <c r="AA135" s="433"/>
      <c r="AB135" s="435"/>
    </row>
    <row r="136" spans="8:8" ht="16.5" customHeight="1">
      <c r="A136" s="673" t="s">
        <v>93</v>
      </c>
      <c r="B136" s="611">
        <v>2.0</v>
      </c>
      <c r="C136" s="500" t="s">
        <v>218</v>
      </c>
      <c r="D136" s="289">
        <v>154.38</v>
      </c>
      <c r="E136" s="432">
        <v>5.0</v>
      </c>
      <c r="F136" s="432">
        <v>5.0</v>
      </c>
      <c r="G136" s="674">
        <v>11.0</v>
      </c>
      <c r="H136" s="674">
        <v>18.0</v>
      </c>
      <c r="I136" s="672">
        <v>4.0</v>
      </c>
      <c r="J136" s="672">
        <v>38.0</v>
      </c>
      <c r="K136" s="432"/>
      <c r="L136" s="432"/>
      <c r="M136" s="432"/>
      <c r="N136" s="432"/>
      <c r="O136" s="433"/>
      <c r="P136" s="433"/>
      <c r="Q136" s="457"/>
      <c r="R136" s="457"/>
      <c r="S136" s="292"/>
      <c r="T136" s="292"/>
      <c r="U136" s="433"/>
      <c r="V136" s="433"/>
      <c r="W136" s="433"/>
      <c r="X136" s="433"/>
      <c r="Y136" s="433"/>
      <c r="Z136" s="433"/>
      <c r="AA136" s="433"/>
      <c r="AB136" s="435"/>
    </row>
    <row r="137" spans="8:8" ht="16.5" customHeight="1">
      <c r="A137" s="673"/>
      <c r="B137" s="611">
        <v>3.0</v>
      </c>
      <c r="C137" s="500" t="s">
        <v>178</v>
      </c>
      <c r="D137" s="289">
        <v>283.73</v>
      </c>
      <c r="E137" s="432">
        <v>48.0</v>
      </c>
      <c r="F137" s="432">
        <v>58.0</v>
      </c>
      <c r="G137" s="672">
        <v>60.0</v>
      </c>
      <c r="H137" s="672">
        <v>21.0</v>
      </c>
      <c r="I137" s="672">
        <v>24.0</v>
      </c>
      <c r="J137" s="672">
        <v>45.0</v>
      </c>
      <c r="K137" s="432"/>
      <c r="L137" s="432"/>
      <c r="M137" s="432"/>
      <c r="N137" s="432"/>
      <c r="O137" s="433"/>
      <c r="P137" s="433"/>
      <c r="Q137" s="457"/>
      <c r="R137" s="457"/>
      <c r="S137" s="292"/>
      <c r="T137" s="292"/>
      <c r="U137" s="433"/>
      <c r="V137" s="433"/>
      <c r="W137" s="433"/>
      <c r="X137" s="433"/>
      <c r="Y137" s="433"/>
      <c r="Z137" s="433"/>
      <c r="AA137" s="433"/>
      <c r="AB137" s="435"/>
    </row>
    <row r="138" spans="8:8" ht="16.5" customHeight="1">
      <c r="A138" s="673"/>
      <c r="B138" s="611">
        <v>4.0</v>
      </c>
      <c r="C138" s="500" t="s">
        <v>179</v>
      </c>
      <c r="D138" s="289">
        <v>344.75</v>
      </c>
      <c r="E138" s="432">
        <v>57.0</v>
      </c>
      <c r="F138" s="432">
        <v>0.0</v>
      </c>
      <c r="G138" s="672">
        <v>25.0</v>
      </c>
      <c r="H138" s="672">
        <v>23.0</v>
      </c>
      <c r="I138" s="672">
        <v>38.0</v>
      </c>
      <c r="J138" s="672">
        <v>33.0</v>
      </c>
      <c r="K138" s="432"/>
      <c r="L138" s="432"/>
      <c r="M138" s="432"/>
      <c r="N138" s="432"/>
      <c r="O138" s="433"/>
      <c r="P138" s="433"/>
      <c r="Q138" s="457"/>
      <c r="R138" s="457"/>
      <c r="S138" s="292"/>
      <c r="T138" s="292"/>
      <c r="U138" s="433"/>
      <c r="V138" s="433"/>
      <c r="W138" s="433"/>
      <c r="X138" s="433"/>
      <c r="Y138" s="433"/>
      <c r="Z138" s="433"/>
      <c r="AA138" s="433"/>
      <c r="AB138" s="435"/>
    </row>
    <row r="139" spans="8:8" ht="16.5" customHeight="1">
      <c r="A139" s="673"/>
      <c r="B139" s="611">
        <v>5.0</v>
      </c>
      <c r="C139" s="500" t="s">
        <v>175</v>
      </c>
      <c r="D139" s="289">
        <v>208.06</v>
      </c>
      <c r="E139" s="432">
        <v>14.0</v>
      </c>
      <c r="F139" s="432">
        <v>58.0</v>
      </c>
      <c r="G139" s="672">
        <v>8.0</v>
      </c>
      <c r="H139" s="672">
        <v>50.0</v>
      </c>
      <c r="I139" s="672">
        <v>15.0</v>
      </c>
      <c r="J139" s="672">
        <v>35.0</v>
      </c>
      <c r="K139" s="432"/>
      <c r="L139" s="432"/>
      <c r="M139" s="432"/>
      <c r="N139" s="432"/>
      <c r="O139" s="433"/>
      <c r="P139" s="433"/>
      <c r="Q139" s="457"/>
      <c r="R139" s="457"/>
      <c r="S139" s="292"/>
      <c r="T139" s="292"/>
      <c r="U139" s="433"/>
      <c r="V139" s="433"/>
      <c r="W139" s="433"/>
      <c r="X139" s="433"/>
      <c r="Y139" s="433"/>
      <c r="Z139" s="433"/>
      <c r="AA139" s="433"/>
      <c r="AB139" s="435"/>
    </row>
    <row r="140" spans="8:8" ht="16.5" customHeight="1">
      <c r="A140" s="675"/>
      <c r="B140" s="611">
        <v>6.0</v>
      </c>
      <c r="C140" s="500" t="s">
        <v>176</v>
      </c>
      <c r="D140" s="289">
        <v>399.65</v>
      </c>
      <c r="E140" s="432">
        <v>30.0</v>
      </c>
      <c r="F140" s="432">
        <v>29.0</v>
      </c>
      <c r="G140" s="672">
        <v>19.0</v>
      </c>
      <c r="H140" s="672">
        <v>34.0</v>
      </c>
      <c r="I140" s="672">
        <v>29.0</v>
      </c>
      <c r="J140" s="672">
        <v>53.0</v>
      </c>
      <c r="K140" s="432"/>
      <c r="L140" s="432"/>
      <c r="M140" s="432"/>
      <c r="N140" s="432"/>
      <c r="O140" s="433"/>
      <c r="P140" s="433"/>
      <c r="Q140" s="457"/>
      <c r="R140" s="457"/>
      <c r="S140" s="292"/>
      <c r="T140" s="292"/>
      <c r="U140" s="433"/>
      <c r="V140" s="433"/>
      <c r="W140" s="433"/>
      <c r="X140" s="433"/>
      <c r="Y140" s="433"/>
      <c r="Z140" s="433"/>
      <c r="AA140" s="433"/>
      <c r="AB140" s="435"/>
    </row>
    <row r="141" spans="8:8" ht="16.5" customHeight="1">
      <c r="A141" s="667"/>
      <c r="B141" s="611">
        <v>7.0</v>
      </c>
      <c r="C141" s="500" t="s">
        <v>174</v>
      </c>
      <c r="D141" s="289">
        <v>228.82</v>
      </c>
      <c r="E141" s="432">
        <v>52.0</v>
      </c>
      <c r="F141" s="432">
        <v>46.0</v>
      </c>
      <c r="G141" s="672">
        <v>60.0</v>
      </c>
      <c r="H141" s="672">
        <v>36.0</v>
      </c>
      <c r="I141" s="672">
        <v>37.0</v>
      </c>
      <c r="J141" s="672">
        <v>72.0</v>
      </c>
      <c r="K141" s="432"/>
      <c r="L141" s="432"/>
      <c r="M141" s="432"/>
      <c r="N141" s="432"/>
      <c r="O141" s="433"/>
      <c r="P141" s="433"/>
      <c r="Q141" s="457"/>
      <c r="R141" s="457"/>
      <c r="S141" s="292"/>
      <c r="T141" s="292"/>
      <c r="U141" s="433"/>
      <c r="V141" s="433"/>
      <c r="W141" s="433"/>
      <c r="X141" s="433"/>
      <c r="Y141" s="433"/>
      <c r="Z141" s="433"/>
      <c r="AA141" s="433"/>
      <c r="AB141" s="435"/>
    </row>
    <row r="142" spans="8:8" ht="16.5" customHeight="1">
      <c r="A142" s="667"/>
      <c r="B142" s="611">
        <v>8.0</v>
      </c>
      <c r="C142" s="500" t="s">
        <v>177</v>
      </c>
      <c r="D142" s="289">
        <v>402.71</v>
      </c>
      <c r="E142" s="432"/>
      <c r="F142" s="432"/>
      <c r="G142" s="432"/>
      <c r="H142" s="432"/>
      <c r="I142" s="672">
        <v>24.0</v>
      </c>
      <c r="J142" s="672">
        <v>0.0</v>
      </c>
      <c r="K142" s="432"/>
      <c r="L142" s="432"/>
      <c r="M142" s="432"/>
      <c r="N142" s="432"/>
      <c r="O142" s="433"/>
      <c r="P142" s="433"/>
      <c r="Q142" s="457"/>
      <c r="R142" s="457"/>
      <c r="S142" s="292"/>
      <c r="T142" s="292"/>
      <c r="U142" s="433"/>
      <c r="V142" s="433"/>
      <c r="W142" s="433"/>
      <c r="X142" s="433"/>
      <c r="Y142" s="433"/>
      <c r="Z142" s="433"/>
      <c r="AA142" s="433"/>
      <c r="AB142" s="435"/>
    </row>
    <row r="143" spans="8:8" ht="16.5" customHeight="1">
      <c r="A143" s="667"/>
      <c r="B143" s="611">
        <v>9.0</v>
      </c>
      <c r="C143" s="500" t="s">
        <v>172</v>
      </c>
      <c r="D143" s="289">
        <v>250.17</v>
      </c>
      <c r="E143" s="432">
        <v>1.0</v>
      </c>
      <c r="F143" s="432">
        <v>12.0</v>
      </c>
      <c r="G143" s="672">
        <v>3.0</v>
      </c>
      <c r="H143" s="672">
        <v>9.0</v>
      </c>
      <c r="I143" s="672">
        <v>7.0</v>
      </c>
      <c r="J143" s="672">
        <v>26.0</v>
      </c>
      <c r="K143" s="432"/>
      <c r="L143" s="432"/>
      <c r="M143" s="432"/>
      <c r="N143" s="432"/>
      <c r="O143" s="433"/>
      <c r="P143" s="433"/>
      <c r="Q143" s="457"/>
      <c r="R143" s="457"/>
      <c r="S143" s="292"/>
      <c r="T143" s="292"/>
      <c r="U143" s="433"/>
      <c r="V143" s="433"/>
      <c r="W143" s="433"/>
      <c r="X143" s="433"/>
      <c r="Y143" s="433"/>
      <c r="Z143" s="433"/>
      <c r="AA143" s="433"/>
      <c r="AB143" s="435"/>
    </row>
    <row r="144" spans="8:8" ht="16.5" customHeight="1">
      <c r="A144" s="667"/>
      <c r="B144" s="611">
        <v>10.0</v>
      </c>
      <c r="C144" s="500" t="s">
        <v>173</v>
      </c>
      <c r="D144" s="289">
        <v>250.17</v>
      </c>
      <c r="E144" s="432"/>
      <c r="F144" s="432"/>
      <c r="G144" s="432"/>
      <c r="H144" s="432"/>
      <c r="I144" s="672">
        <v>0.0</v>
      </c>
      <c r="J144" s="672">
        <v>0.0</v>
      </c>
      <c r="K144" s="432"/>
      <c r="L144" s="432"/>
      <c r="M144" s="432"/>
      <c r="N144" s="438"/>
      <c r="O144" s="433"/>
      <c r="P144" s="433"/>
      <c r="Q144" s="457"/>
      <c r="R144" s="425"/>
      <c r="S144" s="292"/>
      <c r="T144" s="676"/>
      <c r="U144" s="433"/>
      <c r="V144" s="433"/>
      <c r="W144" s="433"/>
      <c r="X144" s="433"/>
      <c r="Y144" s="433"/>
      <c r="Z144" s="433"/>
      <c r="AA144" s="433"/>
      <c r="AB144" s="435"/>
    </row>
    <row r="145" spans="8:8" ht="16.5" customHeight="1">
      <c r="A145" s="667"/>
      <c r="B145" s="611">
        <v>11.0</v>
      </c>
      <c r="C145" s="500" t="s">
        <v>219</v>
      </c>
      <c r="D145" s="289">
        <v>228.82</v>
      </c>
      <c r="E145" s="432"/>
      <c r="F145" s="432"/>
      <c r="G145" s="432"/>
      <c r="H145" s="432"/>
      <c r="I145" s="672">
        <v>0.0</v>
      </c>
      <c r="J145" s="672">
        <v>0.0</v>
      </c>
      <c r="K145" s="432"/>
      <c r="L145" s="432"/>
      <c r="M145" s="432"/>
      <c r="N145" s="432"/>
      <c r="O145" s="433"/>
      <c r="P145" s="433"/>
      <c r="Q145" s="457"/>
      <c r="R145" s="457"/>
      <c r="S145" s="292"/>
      <c r="T145" s="292"/>
      <c r="U145" s="433"/>
      <c r="V145" s="433"/>
      <c r="W145" s="433"/>
      <c r="X145" s="433"/>
      <c r="Y145" s="433"/>
      <c r="Z145" s="433"/>
      <c r="AA145" s="433"/>
      <c r="AB145" s="435"/>
    </row>
    <row r="146" spans="8:8" ht="16.5" customHeight="1">
      <c r="A146" s="667"/>
      <c r="B146" s="611">
        <v>12.0</v>
      </c>
      <c r="C146" s="500" t="s">
        <v>181</v>
      </c>
      <c r="D146" s="289">
        <v>56.38</v>
      </c>
      <c r="E146" s="432">
        <v>28.0</v>
      </c>
      <c r="F146" s="432">
        <v>6.0</v>
      </c>
      <c r="G146" s="672">
        <v>22.0</v>
      </c>
      <c r="H146" s="672">
        <v>24.0</v>
      </c>
      <c r="I146" s="672">
        <v>31.0</v>
      </c>
      <c r="J146" s="672">
        <v>33.0</v>
      </c>
      <c r="K146" s="432"/>
      <c r="L146" s="432"/>
      <c r="M146" s="432"/>
      <c r="N146" s="432"/>
      <c r="O146" s="433"/>
      <c r="P146" s="433"/>
      <c r="Q146" s="457"/>
      <c r="R146" s="457"/>
      <c r="S146" s="292"/>
      <c r="T146" s="292"/>
      <c r="U146" s="433"/>
      <c r="V146" s="433"/>
      <c r="W146" s="433"/>
      <c r="X146" s="433"/>
      <c r="Y146" s="433"/>
      <c r="Z146" s="433"/>
      <c r="AA146" s="433"/>
      <c r="AB146" s="435"/>
    </row>
    <row r="147" spans="8:8" ht="16.5" customHeight="1">
      <c r="A147" s="667"/>
      <c r="B147" s="611">
        <v>13.0</v>
      </c>
      <c r="C147" s="500" t="s">
        <v>220</v>
      </c>
      <c r="D147" s="289">
        <v>70.14</v>
      </c>
      <c r="E147" s="432">
        <v>15.0</v>
      </c>
      <c r="F147" s="432">
        <v>6.0</v>
      </c>
      <c r="G147" s="672">
        <v>20.0</v>
      </c>
      <c r="H147" s="672">
        <v>46.0</v>
      </c>
      <c r="I147" s="672">
        <v>36.0</v>
      </c>
      <c r="J147" s="672">
        <v>68.0</v>
      </c>
      <c r="K147" s="432"/>
      <c r="L147" s="432"/>
      <c r="M147" s="432"/>
      <c r="N147" s="432"/>
      <c r="O147" s="433"/>
      <c r="P147" s="433"/>
      <c r="Q147" s="457"/>
      <c r="R147" s="457"/>
      <c r="S147" s="292"/>
      <c r="T147" s="292"/>
      <c r="U147" s="433"/>
      <c r="V147" s="433"/>
      <c r="W147" s="433"/>
      <c r="X147" s="433"/>
      <c r="Y147" s="433"/>
      <c r="Z147" s="433"/>
      <c r="AA147" s="433"/>
      <c r="AB147" s="435"/>
    </row>
    <row r="148" spans="8:8" ht="16.5" customHeight="1">
      <c r="A148" s="667"/>
      <c r="B148" s="613">
        <v>14.0</v>
      </c>
      <c r="C148" s="539"/>
      <c r="D148" s="295"/>
      <c r="E148" s="441"/>
      <c r="F148" s="441"/>
      <c r="G148" s="442"/>
      <c r="H148" s="442"/>
      <c r="I148" s="441"/>
      <c r="J148" s="441"/>
      <c r="K148" s="441"/>
      <c r="L148" s="441"/>
      <c r="M148" s="441"/>
      <c r="N148" s="441"/>
      <c r="O148" s="442"/>
      <c r="P148" s="442"/>
      <c r="Q148" s="441"/>
      <c r="R148" s="441"/>
      <c r="S148" s="443"/>
      <c r="T148" s="443"/>
      <c r="U148" s="442"/>
      <c r="V148" s="442"/>
      <c r="W148" s="442"/>
      <c r="X148" s="442"/>
      <c r="Y148" s="442"/>
      <c r="Z148" s="442"/>
      <c r="AA148" s="442"/>
      <c r="AB148" s="444"/>
    </row>
    <row r="149" spans="8:8" ht="16.5" customHeight="1">
      <c r="A149" s="660"/>
      <c r="B149" s="615"/>
      <c r="C149" s="506" t="s">
        <v>187</v>
      </c>
      <c r="D149" s="507"/>
      <c r="E149" s="537">
        <f t="shared" si="63" ref="E149:AB149">SUMPRODUCT($D135:$D148,E135:E148)/100000</f>
        <v>0.6418807999999999</v>
      </c>
      <c r="F149" s="537">
        <f t="shared" si="63"/>
        <v>0.5535825</v>
      </c>
      <c r="G149" s="537">
        <f t="shared" si="63"/>
        <v>0.5427883000000001</v>
      </c>
      <c r="H149" s="537">
        <f t="shared" si="63"/>
        <v>0.5721253000000001</v>
      </c>
      <c r="I149" s="537">
        <f t="shared" si="63"/>
        <v>0.5985818</v>
      </c>
      <c r="J149" s="537">
        <f t="shared" si="63"/>
        <v>0.8910600999999999</v>
      </c>
      <c r="K149" s="537">
        <f t="shared" si="63"/>
        <v>0.0</v>
      </c>
      <c r="L149" s="537">
        <f t="shared" si="63"/>
        <v>0.0</v>
      </c>
      <c r="M149" s="537">
        <f t="shared" si="63"/>
        <v>0.0</v>
      </c>
      <c r="N149" s="537">
        <f t="shared" si="63"/>
        <v>0.0</v>
      </c>
      <c r="O149" s="537">
        <f t="shared" si="63"/>
        <v>0.0</v>
      </c>
      <c r="P149" s="537">
        <f t="shared" si="63"/>
        <v>0.0</v>
      </c>
      <c r="Q149" s="537">
        <f t="shared" si="63"/>
        <v>0.0</v>
      </c>
      <c r="R149" s="537">
        <f t="shared" si="63"/>
        <v>0.0</v>
      </c>
      <c r="S149" s="537">
        <f t="shared" si="63"/>
        <v>0.0</v>
      </c>
      <c r="T149" s="537">
        <f t="shared" si="63"/>
        <v>0.0</v>
      </c>
      <c r="U149" s="537">
        <f t="shared" si="63"/>
        <v>0.0</v>
      </c>
      <c r="V149" s="537">
        <f t="shared" si="63"/>
        <v>0.0</v>
      </c>
      <c r="W149" s="537">
        <f t="shared" si="63"/>
        <v>0.0</v>
      </c>
      <c r="X149" s="537">
        <f t="shared" si="63"/>
        <v>0.0</v>
      </c>
      <c r="Y149" s="537">
        <f t="shared" si="63"/>
        <v>0.0</v>
      </c>
      <c r="Z149" s="537">
        <f t="shared" si="63"/>
        <v>0.0</v>
      </c>
      <c r="AA149" s="537">
        <f t="shared" si="63"/>
        <v>0.0</v>
      </c>
      <c r="AB149" s="538">
        <f t="shared" si="63"/>
        <v>0.0</v>
      </c>
    </row>
    <row r="150" spans="8:8" ht="16.5" customHeight="1">
      <c r="A150" s="667"/>
      <c r="B150" s="616"/>
      <c r="C150" s="511"/>
      <c r="D150" s="512"/>
      <c r="E150" s="540"/>
      <c r="F150" s="540"/>
      <c r="G150" s="540"/>
      <c r="H150" s="540"/>
      <c r="I150" s="540"/>
      <c r="J150" s="540"/>
      <c r="K150" s="540"/>
      <c r="L150" s="540"/>
      <c r="M150" s="540"/>
      <c r="N150" s="540"/>
      <c r="O150" s="540"/>
      <c r="P150" s="540"/>
      <c r="Q150" s="541"/>
      <c r="R150" s="541"/>
      <c r="S150" s="540"/>
      <c r="T150" s="540"/>
      <c r="U150" s="540"/>
      <c r="V150" s="540"/>
      <c r="W150" s="540"/>
      <c r="X150" s="540"/>
      <c r="Y150" s="540"/>
      <c r="Z150" s="540"/>
      <c r="AA150" s="540"/>
      <c r="AB150" s="542"/>
    </row>
    <row r="151" spans="8:8" ht="16.5" customHeight="1">
      <c r="A151" s="667"/>
      <c r="B151" s="609" t="s">
        <v>221</v>
      </c>
      <c r="C151" s="517" t="s">
        <v>165</v>
      </c>
      <c r="D151" s="518"/>
      <c r="E151" s="531" t="s">
        <v>214</v>
      </c>
      <c r="F151" s="532" t="s">
        <v>215</v>
      </c>
      <c r="G151" s="532" t="s">
        <v>214</v>
      </c>
      <c r="H151" s="532" t="s">
        <v>215</v>
      </c>
      <c r="I151" s="532" t="s">
        <v>214</v>
      </c>
      <c r="J151" s="532" t="s">
        <v>215</v>
      </c>
      <c r="K151" s="532" t="s">
        <v>214</v>
      </c>
      <c r="L151" s="532" t="s">
        <v>215</v>
      </c>
      <c r="M151" s="532" t="s">
        <v>214</v>
      </c>
      <c r="N151" s="532" t="s">
        <v>215</v>
      </c>
      <c r="O151" s="532" t="s">
        <v>214</v>
      </c>
      <c r="P151" s="532" t="s">
        <v>215</v>
      </c>
      <c r="Q151" s="532" t="s">
        <v>214</v>
      </c>
      <c r="R151" s="532" t="s">
        <v>215</v>
      </c>
      <c r="S151" s="532" t="s">
        <v>214</v>
      </c>
      <c r="T151" s="532" t="s">
        <v>215</v>
      </c>
      <c r="U151" s="677" t="s">
        <v>214</v>
      </c>
      <c r="V151" s="677" t="s">
        <v>215</v>
      </c>
      <c r="W151" s="677" t="s">
        <v>214</v>
      </c>
      <c r="X151" s="677" t="s">
        <v>215</v>
      </c>
      <c r="Y151" s="532" t="s">
        <v>214</v>
      </c>
      <c r="Z151" s="532" t="s">
        <v>215</v>
      </c>
      <c r="AA151" s="677" t="s">
        <v>214</v>
      </c>
      <c r="AB151" s="678" t="s">
        <v>215</v>
      </c>
    </row>
    <row r="152" spans="8:8" ht="16.5" customHeight="1">
      <c r="A152" s="622"/>
      <c r="B152" s="611"/>
      <c r="C152" s="519" t="s">
        <v>222</v>
      </c>
      <c r="D152" s="534"/>
      <c r="E152" s="521">
        <f t="shared" si="64" ref="E152:AB152">SUMPRODUCT($D$136:$D$137:$D$138,E136:E137:E138)/100000</f>
        <v>0.3404169</v>
      </c>
      <c r="F152" s="521">
        <f t="shared" si="64"/>
        <v>0.1722824</v>
      </c>
      <c r="G152" s="521">
        <f t="shared" si="64"/>
        <v>0.2734073</v>
      </c>
      <c r="H152" s="521">
        <f t="shared" si="64"/>
        <v>0.16666419999999998</v>
      </c>
      <c r="I152" s="521">
        <f t="shared" si="64"/>
        <v>0.2052754</v>
      </c>
      <c r="J152" s="521">
        <f t="shared" si="64"/>
        <v>0.3001104</v>
      </c>
      <c r="K152" s="521">
        <f t="shared" si="64"/>
        <v>0.0</v>
      </c>
      <c r="L152" s="521">
        <f t="shared" si="64"/>
        <v>0.0</v>
      </c>
      <c r="M152" s="521">
        <f t="shared" si="64"/>
        <v>0.0</v>
      </c>
      <c r="N152" s="521">
        <f t="shared" si="64"/>
        <v>0.0</v>
      </c>
      <c r="O152" s="521">
        <f t="shared" si="64"/>
        <v>0.0</v>
      </c>
      <c r="P152" s="521">
        <f t="shared" si="64"/>
        <v>0.0</v>
      </c>
      <c r="Q152" s="521">
        <f t="shared" si="64"/>
        <v>0.0</v>
      </c>
      <c r="R152" s="521">
        <f t="shared" si="64"/>
        <v>0.0</v>
      </c>
      <c r="S152" s="521">
        <f t="shared" si="64"/>
        <v>0.0</v>
      </c>
      <c r="T152" s="521">
        <f t="shared" si="64"/>
        <v>0.0</v>
      </c>
      <c r="U152" s="521">
        <f t="shared" si="64"/>
        <v>0.0</v>
      </c>
      <c r="V152" s="521">
        <f t="shared" si="64"/>
        <v>0.0</v>
      </c>
      <c r="W152" s="521">
        <f t="shared" si="64"/>
        <v>0.0</v>
      </c>
      <c r="X152" s="521">
        <f t="shared" si="64"/>
        <v>0.0</v>
      </c>
      <c r="Y152" s="521">
        <f t="shared" si="64"/>
        <v>0.0</v>
      </c>
      <c r="Z152" s="521">
        <f t="shared" si="64"/>
        <v>0.0</v>
      </c>
      <c r="AA152" s="521">
        <f t="shared" si="64"/>
        <v>0.0</v>
      </c>
      <c r="AB152" s="521">
        <f t="shared" si="64"/>
        <v>0.0</v>
      </c>
    </row>
    <row r="153" spans="8:8" ht="16.5" customHeight="1">
      <c r="A153" s="622"/>
      <c r="B153" s="611"/>
      <c r="C153" s="519" t="s">
        <v>223</v>
      </c>
      <c r="D153" s="522"/>
      <c r="E153" s="523">
        <f t="shared" si="65" ref="E153:AB153">SUMPRODUCT($D$139:$D$140:$D$141:$D$142,E139:E140:E141:E142)/100000</f>
        <v>0.2680098</v>
      </c>
      <c r="F153" s="523">
        <f t="shared" si="65"/>
        <v>0.3418305</v>
      </c>
      <c r="G153" s="523">
        <f t="shared" si="65"/>
        <v>0.2298703</v>
      </c>
      <c r="H153" s="523">
        <f t="shared" si="65"/>
        <v>0.32228619999999997</v>
      </c>
      <c r="I153" s="523">
        <f t="shared" si="65"/>
        <v>0.32842129999999997</v>
      </c>
      <c r="J153" s="523">
        <f t="shared" si="65"/>
        <v>0.44938589999999995</v>
      </c>
      <c r="K153" s="523">
        <f t="shared" si="65"/>
        <v>0.0</v>
      </c>
      <c r="L153" s="523">
        <f t="shared" si="65"/>
        <v>0.0</v>
      </c>
      <c r="M153" s="523">
        <f t="shared" si="65"/>
        <v>0.0</v>
      </c>
      <c r="N153" s="523">
        <f t="shared" si="65"/>
        <v>0.0</v>
      </c>
      <c r="O153" s="523">
        <f t="shared" si="65"/>
        <v>0.0</v>
      </c>
      <c r="P153" s="523">
        <f t="shared" si="65"/>
        <v>0.0</v>
      </c>
      <c r="Q153" s="523">
        <f t="shared" si="65"/>
        <v>0.0</v>
      </c>
      <c r="R153" s="523">
        <f t="shared" si="65"/>
        <v>0.0</v>
      </c>
      <c r="S153" s="523">
        <f t="shared" si="65"/>
        <v>0.0</v>
      </c>
      <c r="T153" s="523">
        <f t="shared" si="65"/>
        <v>0.0</v>
      </c>
      <c r="U153" s="523">
        <f t="shared" si="65"/>
        <v>0.0</v>
      </c>
      <c r="V153" s="523">
        <f t="shared" si="65"/>
        <v>0.0</v>
      </c>
      <c r="W153" s="523">
        <f t="shared" si="65"/>
        <v>0.0</v>
      </c>
      <c r="X153" s="523">
        <f t="shared" si="65"/>
        <v>0.0</v>
      </c>
      <c r="Y153" s="523">
        <f t="shared" si="65"/>
        <v>0.0</v>
      </c>
      <c r="Z153" s="523">
        <f t="shared" si="65"/>
        <v>0.0</v>
      </c>
      <c r="AA153" s="523">
        <f t="shared" si="65"/>
        <v>0.0</v>
      </c>
      <c r="AB153" s="523">
        <f t="shared" si="65"/>
        <v>0.0</v>
      </c>
    </row>
    <row r="154" spans="8:8" ht="16.5" customHeight="1">
      <c r="A154" s="622"/>
      <c r="B154" s="611"/>
      <c r="C154" s="524" t="s">
        <v>224</v>
      </c>
      <c r="D154" s="522"/>
      <c r="E154" s="523">
        <f t="shared" si="66" ref="E154:AB154">SUMPRODUCT($D$143:$D$144:$D$145,E143:E144:E145)/100000</f>
        <v>0.0025017</v>
      </c>
      <c r="F154" s="523">
        <f t="shared" si="66"/>
        <v>0.0300204</v>
      </c>
      <c r="G154" s="523">
        <f t="shared" si="66"/>
        <v>0.0075051</v>
      </c>
      <c r="H154" s="523">
        <f t="shared" si="66"/>
        <v>0.0225153</v>
      </c>
      <c r="I154" s="523">
        <f t="shared" si="66"/>
        <v>0.017511899999999997</v>
      </c>
      <c r="J154" s="523">
        <f t="shared" si="66"/>
        <v>0.0650442</v>
      </c>
      <c r="K154" s="523">
        <f t="shared" si="66"/>
        <v>0.0</v>
      </c>
      <c r="L154" s="523">
        <f t="shared" si="66"/>
        <v>0.0</v>
      </c>
      <c r="M154" s="523">
        <f t="shared" si="66"/>
        <v>0.0</v>
      </c>
      <c r="N154" s="523">
        <f t="shared" si="66"/>
        <v>0.0</v>
      </c>
      <c r="O154" s="523">
        <f t="shared" si="66"/>
        <v>0.0</v>
      </c>
      <c r="P154" s="523">
        <f t="shared" si="66"/>
        <v>0.0</v>
      </c>
      <c r="Q154" s="523">
        <f t="shared" si="66"/>
        <v>0.0</v>
      </c>
      <c r="R154" s="523">
        <f t="shared" si="66"/>
        <v>0.0</v>
      </c>
      <c r="S154" s="523">
        <f t="shared" si="66"/>
        <v>0.0</v>
      </c>
      <c r="T154" s="523">
        <f t="shared" si="66"/>
        <v>0.0</v>
      </c>
      <c r="U154" s="523">
        <f t="shared" si="66"/>
        <v>0.0</v>
      </c>
      <c r="V154" s="523">
        <f t="shared" si="66"/>
        <v>0.0</v>
      </c>
      <c r="W154" s="523">
        <f t="shared" si="66"/>
        <v>0.0</v>
      </c>
      <c r="X154" s="523">
        <f t="shared" si="66"/>
        <v>0.0</v>
      </c>
      <c r="Y154" s="523">
        <f t="shared" si="66"/>
        <v>0.0</v>
      </c>
      <c r="Z154" s="523">
        <f t="shared" si="66"/>
        <v>0.0</v>
      </c>
      <c r="AA154" s="523">
        <f t="shared" si="66"/>
        <v>0.0</v>
      </c>
      <c r="AB154" s="523">
        <f t="shared" si="66"/>
        <v>0.0</v>
      </c>
    </row>
    <row r="155" spans="8:8" ht="16.5" customHeight="1">
      <c r="A155" s="622"/>
      <c r="B155" s="611"/>
      <c r="C155" s="519" t="s">
        <v>225</v>
      </c>
      <c r="D155" s="522"/>
      <c r="E155" s="523">
        <f t="shared" si="67" ref="E155:AB155">SUMPRODUCT($D$146:$D$147,E146:E147)/100000</f>
        <v>0.026307399999999998</v>
      </c>
      <c r="F155" s="523">
        <f t="shared" si="67"/>
        <v>0.007591200000000001</v>
      </c>
      <c r="G155" s="523">
        <f t="shared" si="67"/>
        <v>0.0264316</v>
      </c>
      <c r="H155" s="523">
        <f t="shared" si="67"/>
        <v>0.045795600000000006</v>
      </c>
      <c r="I155" s="523">
        <f t="shared" si="67"/>
        <v>0.042728199999999994</v>
      </c>
      <c r="J155" s="523">
        <f t="shared" si="67"/>
        <v>0.0663006</v>
      </c>
      <c r="K155" s="523">
        <f t="shared" si="67"/>
        <v>0.0</v>
      </c>
      <c r="L155" s="523">
        <f t="shared" si="67"/>
        <v>0.0</v>
      </c>
      <c r="M155" s="523">
        <f t="shared" si="67"/>
        <v>0.0</v>
      </c>
      <c r="N155" s="523">
        <f t="shared" si="67"/>
        <v>0.0</v>
      </c>
      <c r="O155" s="523">
        <f t="shared" si="67"/>
        <v>0.0</v>
      </c>
      <c r="P155" s="523">
        <f t="shared" si="67"/>
        <v>0.0</v>
      </c>
      <c r="Q155" s="523">
        <f t="shared" si="67"/>
        <v>0.0</v>
      </c>
      <c r="R155" s="523">
        <f t="shared" si="67"/>
        <v>0.0</v>
      </c>
      <c r="S155" s="523">
        <f t="shared" si="67"/>
        <v>0.0</v>
      </c>
      <c r="T155" s="523">
        <f t="shared" si="67"/>
        <v>0.0</v>
      </c>
      <c r="U155" s="523">
        <f t="shared" si="67"/>
        <v>0.0</v>
      </c>
      <c r="V155" s="523">
        <f t="shared" si="67"/>
        <v>0.0</v>
      </c>
      <c r="W155" s="523">
        <f t="shared" si="67"/>
        <v>0.0</v>
      </c>
      <c r="X155" s="523">
        <f t="shared" si="67"/>
        <v>0.0</v>
      </c>
      <c r="Y155" s="523">
        <f t="shared" si="67"/>
        <v>0.0</v>
      </c>
      <c r="Z155" s="523">
        <f t="shared" si="67"/>
        <v>0.0</v>
      </c>
      <c r="AA155" s="523">
        <f t="shared" si="67"/>
        <v>0.0</v>
      </c>
      <c r="AB155" s="523">
        <f t="shared" si="67"/>
        <v>0.0</v>
      </c>
    </row>
    <row r="156" spans="8:8" ht="16.5" customHeight="1">
      <c r="A156" s="670"/>
      <c r="B156" s="613"/>
      <c r="C156" s="525" t="s">
        <v>187</v>
      </c>
      <c r="D156" s="526"/>
      <c r="E156" s="527">
        <f t="shared" si="68" ref="E156:AB156">SUM(E152:E155)</f>
        <v>0.6372358000000001</v>
      </c>
      <c r="F156" s="528">
        <f t="shared" si="68"/>
        <v>0.5517245</v>
      </c>
      <c r="G156" s="528">
        <f t="shared" si="68"/>
        <v>0.5372143</v>
      </c>
      <c r="H156" s="528">
        <f t="shared" si="68"/>
        <v>0.5572613</v>
      </c>
      <c r="I156" s="528">
        <f t="shared" si="68"/>
        <v>0.5939367999999999</v>
      </c>
      <c r="J156" s="528">
        <f t="shared" si="68"/>
        <v>0.8808410999999999</v>
      </c>
      <c r="K156" s="528">
        <f t="shared" si="68"/>
        <v>0.0</v>
      </c>
      <c r="L156" s="528">
        <f t="shared" si="68"/>
        <v>0.0</v>
      </c>
      <c r="M156" s="528">
        <f t="shared" si="68"/>
        <v>0.0</v>
      </c>
      <c r="N156" s="528">
        <f t="shared" si="68"/>
        <v>0.0</v>
      </c>
      <c r="O156" s="528">
        <f t="shared" si="68"/>
        <v>0.0</v>
      </c>
      <c r="P156" s="528">
        <f t="shared" si="68"/>
        <v>0.0</v>
      </c>
      <c r="Q156" s="528">
        <f t="shared" si="68"/>
        <v>0.0</v>
      </c>
      <c r="R156" s="528">
        <f t="shared" si="68"/>
        <v>0.0</v>
      </c>
      <c r="S156" s="528">
        <f t="shared" si="68"/>
        <v>0.0</v>
      </c>
      <c r="T156" s="528">
        <f t="shared" si="68"/>
        <v>0.0</v>
      </c>
      <c r="U156" s="528">
        <f t="shared" si="68"/>
        <v>0.0</v>
      </c>
      <c r="V156" s="528">
        <f t="shared" si="68"/>
        <v>0.0</v>
      </c>
      <c r="W156" s="528">
        <f t="shared" si="68"/>
        <v>0.0</v>
      </c>
      <c r="X156" s="528">
        <f t="shared" si="68"/>
        <v>0.0</v>
      </c>
      <c r="Y156" s="528">
        <f t="shared" si="68"/>
        <v>0.0</v>
      </c>
      <c r="Z156" s="528">
        <f t="shared" si="68"/>
        <v>0.0</v>
      </c>
      <c r="AA156" s="528">
        <f t="shared" si="68"/>
        <v>0.0</v>
      </c>
      <c r="AB156" s="529">
        <f t="shared" si="68"/>
        <v>0.0</v>
      </c>
    </row>
    <row r="157" spans="8:8" ht="16.5" customHeight="1">
      <c r="A157" s="671" t="s">
        <v>331</v>
      </c>
      <c r="B157" s="609">
        <v>1.0</v>
      </c>
      <c r="C157" s="497" t="s">
        <v>217</v>
      </c>
      <c r="D157" s="280">
        <v>92.9</v>
      </c>
      <c r="E157" s="432">
        <v>0.0</v>
      </c>
      <c r="F157" s="432">
        <v>5.0</v>
      </c>
      <c r="G157" s="672">
        <v>2.0</v>
      </c>
      <c r="H157" s="672">
        <v>3.0</v>
      </c>
      <c r="I157" s="672">
        <v>1.0</v>
      </c>
      <c r="J157" s="672">
        <v>2.0</v>
      </c>
      <c r="K157" s="432"/>
      <c r="L157" s="432"/>
      <c r="M157" s="432"/>
      <c r="N157" s="432"/>
      <c r="O157" s="433"/>
      <c r="P157" s="433"/>
      <c r="Q157" s="457"/>
      <c r="R157" s="457"/>
      <c r="S157" s="292"/>
      <c r="T157" s="292"/>
      <c r="U157" s="433"/>
      <c r="V157" s="433"/>
      <c r="W157" s="433"/>
      <c r="X157" s="433"/>
      <c r="Y157" s="433"/>
      <c r="Z157" s="433"/>
      <c r="AA157" s="433"/>
      <c r="AB157" s="435"/>
    </row>
    <row r="158" spans="8:8" ht="16.5" customHeight="1">
      <c r="A158" s="673" t="s">
        <v>93</v>
      </c>
      <c r="B158" s="611">
        <v>2.0</v>
      </c>
      <c r="C158" s="500" t="s">
        <v>218</v>
      </c>
      <c r="D158" s="289">
        <v>154.38</v>
      </c>
      <c r="E158" s="432">
        <v>1.0</v>
      </c>
      <c r="F158" s="432">
        <v>22.0</v>
      </c>
      <c r="G158" s="674">
        <v>1.0</v>
      </c>
      <c r="H158" s="674">
        <v>21.0</v>
      </c>
      <c r="I158" s="672">
        <v>0.0</v>
      </c>
      <c r="J158" s="672">
        <v>21.0</v>
      </c>
      <c r="K158" s="432"/>
      <c r="L158" s="432"/>
      <c r="M158" s="432"/>
      <c r="N158" s="432"/>
      <c r="O158" s="433"/>
      <c r="P158" s="433"/>
      <c r="Q158" s="457"/>
      <c r="R158" s="457"/>
      <c r="S158" s="292"/>
      <c r="T158" s="292"/>
      <c r="U158" s="433"/>
      <c r="V158" s="433"/>
      <c r="W158" s="433"/>
      <c r="X158" s="433"/>
      <c r="Y158" s="433"/>
      <c r="Z158" s="433"/>
      <c r="AA158" s="433"/>
      <c r="AB158" s="435"/>
    </row>
    <row r="159" spans="8:8" ht="16.5" customHeight="1">
      <c r="A159" s="673"/>
      <c r="B159" s="611">
        <v>3.0</v>
      </c>
      <c r="C159" s="500" t="s">
        <v>178</v>
      </c>
      <c r="D159" s="289">
        <v>283.73</v>
      </c>
      <c r="E159" s="432">
        <v>3.0</v>
      </c>
      <c r="F159" s="432">
        <v>5.0</v>
      </c>
      <c r="G159" s="672">
        <v>3.0</v>
      </c>
      <c r="H159" s="672">
        <v>2.0</v>
      </c>
      <c r="I159" s="672">
        <v>0.0</v>
      </c>
      <c r="J159" s="672">
        <v>0.0</v>
      </c>
      <c r="K159" s="432"/>
      <c r="L159" s="432"/>
      <c r="M159" s="432"/>
      <c r="N159" s="432"/>
      <c r="O159" s="433"/>
      <c r="P159" s="433"/>
      <c r="Q159" s="457"/>
      <c r="R159" s="457"/>
      <c r="S159" s="292"/>
      <c r="T159" s="292"/>
      <c r="U159" s="433"/>
      <c r="V159" s="433"/>
      <c r="W159" s="433"/>
      <c r="X159" s="433"/>
      <c r="Y159" s="433"/>
      <c r="Z159" s="433"/>
      <c r="AA159" s="433"/>
      <c r="AB159" s="435"/>
    </row>
    <row r="160" spans="8:8" ht="16.5" customHeight="1">
      <c r="A160" s="673"/>
      <c r="B160" s="611">
        <v>4.0</v>
      </c>
      <c r="C160" s="500" t="s">
        <v>179</v>
      </c>
      <c r="D160" s="289">
        <v>344.75</v>
      </c>
      <c r="E160" s="432">
        <v>0.0</v>
      </c>
      <c r="F160" s="432">
        <v>6.0</v>
      </c>
      <c r="G160" s="672">
        <v>0.0</v>
      </c>
      <c r="H160" s="672">
        <v>6.0</v>
      </c>
      <c r="I160" s="672">
        <v>0.0</v>
      </c>
      <c r="J160" s="672">
        <v>0.0</v>
      </c>
      <c r="K160" s="432"/>
      <c r="L160" s="432"/>
      <c r="M160" s="432"/>
      <c r="N160" s="432"/>
      <c r="O160" s="433"/>
      <c r="P160" s="433"/>
      <c r="Q160" s="457"/>
      <c r="R160" s="457"/>
      <c r="S160" s="292"/>
      <c r="T160" s="292"/>
      <c r="U160" s="433"/>
      <c r="V160" s="433"/>
      <c r="W160" s="433"/>
      <c r="X160" s="433"/>
      <c r="Y160" s="433"/>
      <c r="Z160" s="433"/>
      <c r="AA160" s="433"/>
      <c r="AB160" s="435"/>
    </row>
    <row r="161" spans="8:8" ht="16.5" customHeight="1">
      <c r="A161" s="673"/>
      <c r="B161" s="611">
        <v>5.0</v>
      </c>
      <c r="C161" s="500" t="s">
        <v>175</v>
      </c>
      <c r="D161" s="289">
        <v>208.06</v>
      </c>
      <c r="E161" s="432">
        <v>22.0</v>
      </c>
      <c r="F161" s="432">
        <v>7.0</v>
      </c>
      <c r="G161" s="672">
        <v>28.0</v>
      </c>
      <c r="H161" s="672">
        <v>27.0</v>
      </c>
      <c r="I161" s="672">
        <v>5.0</v>
      </c>
      <c r="J161" s="672">
        <v>22.0</v>
      </c>
      <c r="K161" s="432"/>
      <c r="L161" s="432"/>
      <c r="M161" s="432"/>
      <c r="N161" s="432"/>
      <c r="O161" s="433"/>
      <c r="P161" s="433"/>
      <c r="Q161" s="457"/>
      <c r="R161" s="457"/>
      <c r="S161" s="292"/>
      <c r="T161" s="292"/>
      <c r="U161" s="433"/>
      <c r="V161" s="433"/>
      <c r="W161" s="433"/>
      <c r="X161" s="433"/>
      <c r="Y161" s="433"/>
      <c r="Z161" s="433"/>
      <c r="AA161" s="433"/>
      <c r="AB161" s="435"/>
    </row>
    <row r="162" spans="8:8" ht="16.5" customHeight="1">
      <c r="A162" s="675"/>
      <c r="B162" s="611">
        <v>6.0</v>
      </c>
      <c r="C162" s="500" t="s">
        <v>176</v>
      </c>
      <c r="D162" s="289">
        <v>399.65</v>
      </c>
      <c r="E162" s="432">
        <v>2.0</v>
      </c>
      <c r="F162" s="432">
        <v>30.0</v>
      </c>
      <c r="G162" s="672">
        <v>0.0</v>
      </c>
      <c r="H162" s="672">
        <v>30.0</v>
      </c>
      <c r="I162" s="672">
        <v>1.0</v>
      </c>
      <c r="J162" s="672">
        <v>29.0</v>
      </c>
      <c r="K162" s="432"/>
      <c r="L162" s="432"/>
      <c r="M162" s="432"/>
      <c r="N162" s="432"/>
      <c r="O162" s="433"/>
      <c r="P162" s="433"/>
      <c r="Q162" s="457"/>
      <c r="R162" s="457"/>
      <c r="S162" s="292"/>
      <c r="T162" s="292"/>
      <c r="U162" s="433"/>
      <c r="V162" s="433"/>
      <c r="W162" s="433"/>
      <c r="X162" s="433"/>
      <c r="Y162" s="433"/>
      <c r="Z162" s="433"/>
      <c r="AA162" s="433"/>
      <c r="AB162" s="435"/>
    </row>
    <row r="163" spans="8:8" ht="16.5" customHeight="1">
      <c r="A163" s="667"/>
      <c r="B163" s="611">
        <v>7.0</v>
      </c>
      <c r="C163" s="500" t="s">
        <v>174</v>
      </c>
      <c r="D163" s="289">
        <v>228.82</v>
      </c>
      <c r="E163" s="432">
        <v>47.0</v>
      </c>
      <c r="F163" s="432">
        <v>19.0</v>
      </c>
      <c r="G163" s="672">
        <v>83.0</v>
      </c>
      <c r="H163" s="672">
        <v>106.0</v>
      </c>
      <c r="I163" s="672">
        <v>31.0</v>
      </c>
      <c r="J163" s="672">
        <v>75.0</v>
      </c>
      <c r="K163" s="432"/>
      <c r="L163" s="432"/>
      <c r="M163" s="432"/>
      <c r="N163" s="432"/>
      <c r="O163" s="433"/>
      <c r="P163" s="433"/>
      <c r="Q163" s="457"/>
      <c r="R163" s="457"/>
      <c r="S163" s="292"/>
      <c r="T163" s="292"/>
      <c r="U163" s="433"/>
      <c r="V163" s="433"/>
      <c r="W163" s="433"/>
      <c r="X163" s="433"/>
      <c r="Y163" s="433"/>
      <c r="Z163" s="433"/>
      <c r="AA163" s="433"/>
      <c r="AB163" s="435"/>
    </row>
    <row r="164" spans="8:8" ht="16.5" customHeight="1">
      <c r="A164" s="667"/>
      <c r="B164" s="611">
        <v>8.0</v>
      </c>
      <c r="C164" s="500" t="s">
        <v>177</v>
      </c>
      <c r="D164" s="289">
        <v>402.71</v>
      </c>
      <c r="E164" s="432"/>
      <c r="F164" s="432"/>
      <c r="G164" s="432"/>
      <c r="H164" s="432"/>
      <c r="I164" s="432"/>
      <c r="J164" s="432"/>
      <c r="K164" s="432"/>
      <c r="L164" s="432"/>
      <c r="M164" s="432"/>
      <c r="N164" s="432"/>
      <c r="O164" s="433"/>
      <c r="P164" s="433"/>
      <c r="Q164" s="457"/>
      <c r="R164" s="457"/>
      <c r="S164" s="292"/>
      <c r="T164" s="292"/>
      <c r="U164" s="433"/>
      <c r="V164" s="433"/>
      <c r="W164" s="433"/>
      <c r="X164" s="433"/>
      <c r="Y164" s="433"/>
      <c r="Z164" s="433"/>
      <c r="AA164" s="433"/>
      <c r="AB164" s="435"/>
    </row>
    <row r="165" spans="8:8" ht="16.5" customHeight="1">
      <c r="A165" s="667"/>
      <c r="B165" s="611">
        <v>9.0</v>
      </c>
      <c r="C165" s="500" t="s">
        <v>172</v>
      </c>
      <c r="D165" s="289">
        <v>250.17</v>
      </c>
      <c r="E165" s="432">
        <v>1.0</v>
      </c>
      <c r="F165" s="432">
        <v>15.0</v>
      </c>
      <c r="G165" s="672">
        <v>3.0</v>
      </c>
      <c r="H165" s="672">
        <v>12.0</v>
      </c>
      <c r="I165" s="672">
        <v>1.0</v>
      </c>
      <c r="J165" s="672">
        <v>24.0</v>
      </c>
      <c r="K165" s="432"/>
      <c r="L165" s="432"/>
      <c r="M165" s="432"/>
      <c r="N165" s="432"/>
      <c r="O165" s="433"/>
      <c r="P165" s="433"/>
      <c r="Q165" s="457"/>
      <c r="R165" s="457"/>
      <c r="S165" s="292"/>
      <c r="T165" s="292"/>
      <c r="U165" s="433"/>
      <c r="V165" s="433"/>
      <c r="W165" s="433"/>
      <c r="X165" s="433"/>
      <c r="Y165" s="433"/>
      <c r="Z165" s="433"/>
      <c r="AA165" s="433"/>
      <c r="AB165" s="435"/>
    </row>
    <row r="166" spans="8:8" ht="16.5" customHeight="1">
      <c r="A166" s="667"/>
      <c r="B166" s="611">
        <v>10.0</v>
      </c>
      <c r="C166" s="500" t="s">
        <v>173</v>
      </c>
      <c r="D166" s="289">
        <v>250.17</v>
      </c>
      <c r="E166" s="432"/>
      <c r="F166" s="432"/>
      <c r="G166" s="432"/>
      <c r="H166" s="432"/>
      <c r="I166" s="432"/>
      <c r="J166" s="432"/>
      <c r="K166" s="432"/>
      <c r="L166" s="432"/>
      <c r="M166" s="432"/>
      <c r="N166" s="438"/>
      <c r="O166" s="433"/>
      <c r="P166" s="433"/>
      <c r="Q166" s="457"/>
      <c r="R166" s="425"/>
      <c r="S166" s="292"/>
      <c r="T166" s="676"/>
      <c r="U166" s="433"/>
      <c r="V166" s="433"/>
      <c r="W166" s="433"/>
      <c r="X166" s="433"/>
      <c r="Y166" s="433"/>
      <c r="Z166" s="433"/>
      <c r="AA166" s="433"/>
      <c r="AB166" s="435"/>
    </row>
    <row r="167" spans="8:8" ht="16.5" customHeight="1">
      <c r="A167" s="667"/>
      <c r="B167" s="611">
        <v>11.0</v>
      </c>
      <c r="C167" s="500" t="s">
        <v>219</v>
      </c>
      <c r="D167" s="289">
        <v>228.82</v>
      </c>
      <c r="E167" s="432">
        <v>2.0</v>
      </c>
      <c r="F167" s="432">
        <v>2.0</v>
      </c>
      <c r="G167" s="672">
        <v>1.0</v>
      </c>
      <c r="H167" s="672">
        <v>1.0</v>
      </c>
      <c r="I167" s="672">
        <v>6.0</v>
      </c>
      <c r="J167" s="672">
        <v>5.0</v>
      </c>
      <c r="K167" s="432"/>
      <c r="L167" s="432"/>
      <c r="M167" s="432"/>
      <c r="N167" s="432"/>
      <c r="O167" s="433"/>
      <c r="P167" s="433"/>
      <c r="Q167" s="457"/>
      <c r="R167" s="457"/>
      <c r="S167" s="292"/>
      <c r="T167" s="292"/>
      <c r="U167" s="433"/>
      <c r="V167" s="433"/>
      <c r="W167" s="433"/>
      <c r="X167" s="433"/>
      <c r="Y167" s="433"/>
      <c r="Z167" s="433"/>
      <c r="AA167" s="433"/>
      <c r="AB167" s="435"/>
    </row>
    <row r="168" spans="8:8" ht="16.5" customHeight="1">
      <c r="A168" s="667"/>
      <c r="B168" s="611">
        <v>12.0</v>
      </c>
      <c r="C168" s="500" t="s">
        <v>181</v>
      </c>
      <c r="D168" s="289">
        <v>56.38</v>
      </c>
      <c r="E168" s="432">
        <v>36.0</v>
      </c>
      <c r="F168" s="432">
        <v>27.0</v>
      </c>
      <c r="G168" s="672">
        <v>49.0</v>
      </c>
      <c r="H168" s="672">
        <v>16.0</v>
      </c>
      <c r="I168" s="672">
        <v>51.0</v>
      </c>
      <c r="J168" s="672">
        <v>40.0</v>
      </c>
      <c r="K168" s="432"/>
      <c r="L168" s="432"/>
      <c r="M168" s="432"/>
      <c r="N168" s="432"/>
      <c r="O168" s="433"/>
      <c r="P168" s="433"/>
      <c r="Q168" s="457"/>
      <c r="R168" s="457"/>
      <c r="S168" s="292"/>
      <c r="T168" s="292"/>
      <c r="U168" s="433"/>
      <c r="V168" s="433"/>
      <c r="W168" s="433"/>
      <c r="X168" s="433"/>
      <c r="Y168" s="433"/>
      <c r="Z168" s="433"/>
      <c r="AA168" s="433"/>
      <c r="AB168" s="435"/>
    </row>
    <row r="169" spans="8:8" ht="16.5" customHeight="1">
      <c r="A169" s="667"/>
      <c r="B169" s="611">
        <v>13.0</v>
      </c>
      <c r="C169" s="500" t="s">
        <v>220</v>
      </c>
      <c r="D169" s="289">
        <v>70.14</v>
      </c>
      <c r="E169" s="432">
        <v>1.0</v>
      </c>
      <c r="F169" s="432">
        <v>38.0</v>
      </c>
      <c r="G169" s="672">
        <v>16.0</v>
      </c>
      <c r="H169" s="672">
        <v>22.0</v>
      </c>
      <c r="I169" s="672">
        <v>0.0</v>
      </c>
      <c r="J169" s="672">
        <v>22.0</v>
      </c>
      <c r="K169" s="432"/>
      <c r="L169" s="432"/>
      <c r="M169" s="432"/>
      <c r="N169" s="432"/>
      <c r="O169" s="433"/>
      <c r="P169" s="433"/>
      <c r="Q169" s="457"/>
      <c r="R169" s="457"/>
      <c r="S169" s="292"/>
      <c r="T169" s="292"/>
      <c r="U169" s="433"/>
      <c r="V169" s="433"/>
      <c r="W169" s="433"/>
      <c r="X169" s="433"/>
      <c r="Y169" s="433"/>
      <c r="Z169" s="433"/>
      <c r="AA169" s="433"/>
      <c r="AB169" s="435"/>
    </row>
    <row r="170" spans="8:8" ht="16.5" customHeight="1">
      <c r="A170" s="667"/>
      <c r="B170" s="613">
        <v>14.0</v>
      </c>
      <c r="C170" s="539"/>
      <c r="D170" s="295"/>
      <c r="E170" s="441"/>
      <c r="F170" s="441"/>
      <c r="G170" s="442"/>
      <c r="H170" s="442"/>
      <c r="I170" s="441"/>
      <c r="J170" s="441"/>
      <c r="K170" s="441"/>
      <c r="L170" s="441"/>
      <c r="M170" s="441"/>
      <c r="N170" s="441"/>
      <c r="O170" s="442"/>
      <c r="P170" s="442"/>
      <c r="Q170" s="441"/>
      <c r="R170" s="441"/>
      <c r="S170" s="443"/>
      <c r="T170" s="443"/>
      <c r="U170" s="442"/>
      <c r="V170" s="442"/>
      <c r="W170" s="442"/>
      <c r="X170" s="442"/>
      <c r="Y170" s="442"/>
      <c r="Z170" s="442"/>
      <c r="AA170" s="442"/>
      <c r="AB170" s="444"/>
    </row>
    <row r="171" spans="8:8" ht="16.5" customHeight="1">
      <c r="A171" s="660"/>
      <c r="B171" s="615"/>
      <c r="C171" s="506" t="s">
        <v>187</v>
      </c>
      <c r="D171" s="507"/>
      <c r="E171" s="537">
        <f t="shared" si="69" ref="E171:AB171">SUMPRODUCT($D157:$D170,E157:E170)/100000</f>
        <v>0.19944359999999997</v>
      </c>
      <c r="F171" s="537">
        <f t="shared" si="69"/>
        <v>0.3353928</v>
      </c>
      <c r="G171" s="537">
        <f t="shared" si="69"/>
        <v>0.308733</v>
      </c>
      <c r="H171" s="537">
        <f t="shared" si="69"/>
        <v>0.5369470000000001</v>
      </c>
      <c r="I171" s="537">
        <f t="shared" si="69"/>
        <v>0.13124740000000001</v>
      </c>
      <c r="J171" s="537">
        <f t="shared" si="69"/>
        <v>0.4770291</v>
      </c>
      <c r="K171" s="537">
        <f t="shared" si="69"/>
        <v>0.0</v>
      </c>
      <c r="L171" s="537">
        <f t="shared" si="69"/>
        <v>0.0</v>
      </c>
      <c r="M171" s="537">
        <f t="shared" si="69"/>
        <v>0.0</v>
      </c>
      <c r="N171" s="537">
        <f t="shared" si="69"/>
        <v>0.0</v>
      </c>
      <c r="O171" s="537">
        <f t="shared" si="69"/>
        <v>0.0</v>
      </c>
      <c r="P171" s="537">
        <f t="shared" si="69"/>
        <v>0.0</v>
      </c>
      <c r="Q171" s="537">
        <f t="shared" si="69"/>
        <v>0.0</v>
      </c>
      <c r="R171" s="537">
        <f t="shared" si="69"/>
        <v>0.0</v>
      </c>
      <c r="S171" s="537">
        <f t="shared" si="69"/>
        <v>0.0</v>
      </c>
      <c r="T171" s="537">
        <f t="shared" si="69"/>
        <v>0.0</v>
      </c>
      <c r="U171" s="537">
        <f t="shared" si="69"/>
        <v>0.0</v>
      </c>
      <c r="V171" s="537">
        <f t="shared" si="69"/>
        <v>0.0</v>
      </c>
      <c r="W171" s="537">
        <f t="shared" si="69"/>
        <v>0.0</v>
      </c>
      <c r="X171" s="537">
        <f t="shared" si="69"/>
        <v>0.0</v>
      </c>
      <c r="Y171" s="537">
        <f t="shared" si="69"/>
        <v>0.0</v>
      </c>
      <c r="Z171" s="537">
        <f t="shared" si="69"/>
        <v>0.0</v>
      </c>
      <c r="AA171" s="537">
        <f t="shared" si="69"/>
        <v>0.0</v>
      </c>
      <c r="AB171" s="538">
        <f t="shared" si="69"/>
        <v>0.0</v>
      </c>
    </row>
    <row r="172" spans="8:8" ht="16.5" customHeight="1">
      <c r="A172" s="667"/>
      <c r="B172" s="616"/>
      <c r="C172" s="511"/>
      <c r="D172" s="512"/>
      <c r="E172" s="540"/>
      <c r="F172" s="540"/>
      <c r="G172" s="540"/>
      <c r="H172" s="540"/>
      <c r="I172" s="540"/>
      <c r="J172" s="540"/>
      <c r="K172" s="540"/>
      <c r="L172" s="540"/>
      <c r="M172" s="540"/>
      <c r="N172" s="540"/>
      <c r="O172" s="540"/>
      <c r="P172" s="540"/>
      <c r="Q172" s="541"/>
      <c r="R172" s="541"/>
      <c r="S172" s="540"/>
      <c r="T172" s="540"/>
      <c r="U172" s="540"/>
      <c r="V172" s="540"/>
      <c r="W172" s="540"/>
      <c r="X172" s="540"/>
      <c r="Y172" s="540"/>
      <c r="Z172" s="540"/>
      <c r="AA172" s="540"/>
      <c r="AB172" s="542"/>
    </row>
    <row r="173" spans="8:8" ht="16.5" customHeight="1">
      <c r="A173" s="667"/>
      <c r="B173" s="609" t="s">
        <v>221</v>
      </c>
      <c r="C173" s="517" t="s">
        <v>165</v>
      </c>
      <c r="D173" s="518"/>
      <c r="E173" s="531" t="s">
        <v>214</v>
      </c>
      <c r="F173" s="532" t="s">
        <v>215</v>
      </c>
      <c r="G173" s="532" t="s">
        <v>214</v>
      </c>
      <c r="H173" s="532" t="s">
        <v>215</v>
      </c>
      <c r="I173" s="532" t="s">
        <v>214</v>
      </c>
      <c r="J173" s="532" t="s">
        <v>215</v>
      </c>
      <c r="K173" s="532" t="s">
        <v>214</v>
      </c>
      <c r="L173" s="532" t="s">
        <v>215</v>
      </c>
      <c r="M173" s="532" t="s">
        <v>214</v>
      </c>
      <c r="N173" s="532" t="s">
        <v>215</v>
      </c>
      <c r="O173" s="532" t="s">
        <v>214</v>
      </c>
      <c r="P173" s="532" t="s">
        <v>215</v>
      </c>
      <c r="Q173" s="532" t="s">
        <v>214</v>
      </c>
      <c r="R173" s="532" t="s">
        <v>215</v>
      </c>
      <c r="S173" s="532" t="s">
        <v>214</v>
      </c>
      <c r="T173" s="532" t="s">
        <v>215</v>
      </c>
      <c r="U173" s="677" t="s">
        <v>214</v>
      </c>
      <c r="V173" s="677" t="s">
        <v>215</v>
      </c>
      <c r="W173" s="677" t="s">
        <v>214</v>
      </c>
      <c r="X173" s="677" t="s">
        <v>215</v>
      </c>
      <c r="Y173" s="532" t="s">
        <v>214</v>
      </c>
      <c r="Z173" s="532" t="s">
        <v>215</v>
      </c>
      <c r="AA173" s="677" t="s">
        <v>214</v>
      </c>
      <c r="AB173" s="678" t="s">
        <v>215</v>
      </c>
    </row>
    <row r="174" spans="8:8" ht="16.5" customHeight="1">
      <c r="A174" s="622"/>
      <c r="B174" s="611"/>
      <c r="C174" s="519" t="s">
        <v>222</v>
      </c>
      <c r="D174" s="534"/>
      <c r="E174" s="521">
        <f t="shared" si="70" ref="E174:AB174">SUMPRODUCT($D$158:$D$159:$D$160,E158:E159:E160)/100000</f>
        <v>0.0100557</v>
      </c>
      <c r="F174" s="521">
        <f t="shared" si="70"/>
        <v>0.0688351</v>
      </c>
      <c r="G174" s="521">
        <f t="shared" si="70"/>
        <v>0.0100557</v>
      </c>
      <c r="H174" s="521">
        <f t="shared" si="70"/>
        <v>0.0587794</v>
      </c>
      <c r="I174" s="521">
        <f t="shared" si="70"/>
        <v>0.0</v>
      </c>
      <c r="J174" s="521">
        <f t="shared" si="70"/>
        <v>0.0324198</v>
      </c>
      <c r="K174" s="521">
        <f t="shared" si="70"/>
        <v>0.0</v>
      </c>
      <c r="L174" s="521">
        <f t="shared" si="70"/>
        <v>0.0</v>
      </c>
      <c r="M174" s="521">
        <f t="shared" si="70"/>
        <v>0.0</v>
      </c>
      <c r="N174" s="521">
        <f t="shared" si="70"/>
        <v>0.0</v>
      </c>
      <c r="O174" s="521">
        <f t="shared" si="70"/>
        <v>0.0</v>
      </c>
      <c r="P174" s="521">
        <f t="shared" si="70"/>
        <v>0.0</v>
      </c>
      <c r="Q174" s="521">
        <f t="shared" si="70"/>
        <v>0.0</v>
      </c>
      <c r="R174" s="521">
        <f t="shared" si="70"/>
        <v>0.0</v>
      </c>
      <c r="S174" s="521">
        <f t="shared" si="70"/>
        <v>0.0</v>
      </c>
      <c r="T174" s="521">
        <f t="shared" si="70"/>
        <v>0.0</v>
      </c>
      <c r="U174" s="521">
        <f t="shared" si="70"/>
        <v>0.0</v>
      </c>
      <c r="V174" s="521">
        <f t="shared" si="70"/>
        <v>0.0</v>
      </c>
      <c r="W174" s="521">
        <f t="shared" si="70"/>
        <v>0.0</v>
      </c>
      <c r="X174" s="521">
        <f t="shared" si="70"/>
        <v>0.0</v>
      </c>
      <c r="Y174" s="521">
        <f t="shared" si="70"/>
        <v>0.0</v>
      </c>
      <c r="Z174" s="521">
        <f t="shared" si="70"/>
        <v>0.0</v>
      </c>
      <c r="AA174" s="521">
        <f t="shared" si="70"/>
        <v>0.0</v>
      </c>
      <c r="AB174" s="521">
        <f t="shared" si="70"/>
        <v>0.0</v>
      </c>
    </row>
    <row r="175" spans="8:8" ht="16.5" customHeight="1">
      <c r="A175" s="622"/>
      <c r="B175" s="611"/>
      <c r="C175" s="519" t="s">
        <v>223</v>
      </c>
      <c r="D175" s="522"/>
      <c r="E175" s="523">
        <f t="shared" si="71" ref="E175:AB175">SUMPRODUCT($D$161:$D$162:$D$163:$D$164,E161:E162:E163:E164)/100000</f>
        <v>0.1613116</v>
      </c>
      <c r="F175" s="523">
        <f t="shared" si="71"/>
        <v>0.177935</v>
      </c>
      <c r="G175" s="523">
        <f t="shared" si="71"/>
        <v>0.2481774</v>
      </c>
      <c r="H175" s="523">
        <f t="shared" si="71"/>
        <v>0.41862039999999995</v>
      </c>
      <c r="I175" s="523">
        <f t="shared" si="71"/>
        <v>0.08533369999999998</v>
      </c>
      <c r="J175" s="523">
        <f t="shared" si="71"/>
        <v>0.3332867</v>
      </c>
      <c r="K175" s="523">
        <f t="shared" si="71"/>
        <v>0.0</v>
      </c>
      <c r="L175" s="523">
        <f t="shared" si="71"/>
        <v>0.0</v>
      </c>
      <c r="M175" s="523">
        <f t="shared" si="71"/>
        <v>0.0</v>
      </c>
      <c r="N175" s="523">
        <f t="shared" si="71"/>
        <v>0.0</v>
      </c>
      <c r="O175" s="523">
        <f t="shared" si="71"/>
        <v>0.0</v>
      </c>
      <c r="P175" s="523">
        <f t="shared" si="71"/>
        <v>0.0</v>
      </c>
      <c r="Q175" s="523">
        <f t="shared" si="71"/>
        <v>0.0</v>
      </c>
      <c r="R175" s="523">
        <f t="shared" si="71"/>
        <v>0.0</v>
      </c>
      <c r="S175" s="523">
        <f t="shared" si="71"/>
        <v>0.0</v>
      </c>
      <c r="T175" s="523">
        <f t="shared" si="71"/>
        <v>0.0</v>
      </c>
      <c r="U175" s="523">
        <f t="shared" si="71"/>
        <v>0.0</v>
      </c>
      <c r="V175" s="523">
        <f t="shared" si="71"/>
        <v>0.0</v>
      </c>
      <c r="W175" s="523">
        <f t="shared" si="71"/>
        <v>0.0</v>
      </c>
      <c r="X175" s="523">
        <f t="shared" si="71"/>
        <v>0.0</v>
      </c>
      <c r="Y175" s="523">
        <f t="shared" si="71"/>
        <v>0.0</v>
      </c>
      <c r="Z175" s="523">
        <f t="shared" si="71"/>
        <v>0.0</v>
      </c>
      <c r="AA175" s="523">
        <f t="shared" si="71"/>
        <v>0.0</v>
      </c>
      <c r="AB175" s="523">
        <f t="shared" si="71"/>
        <v>0.0</v>
      </c>
    </row>
    <row r="176" spans="8:8" ht="16.5" customHeight="1">
      <c r="A176" s="622"/>
      <c r="B176" s="611"/>
      <c r="C176" s="524" t="s">
        <v>224</v>
      </c>
      <c r="D176" s="522"/>
      <c r="E176" s="523">
        <f t="shared" si="72" ref="E176:AB176">SUMPRODUCT($D$165:$D$166:$D$167,E165:E166:E167)/100000</f>
        <v>0.0070780999999999995</v>
      </c>
      <c r="F176" s="523">
        <f t="shared" si="72"/>
        <v>0.0421019</v>
      </c>
      <c r="G176" s="523">
        <f t="shared" si="72"/>
        <v>0.0097933</v>
      </c>
      <c r="H176" s="523">
        <f t="shared" si="72"/>
        <v>0.0323086</v>
      </c>
      <c r="I176" s="523">
        <f t="shared" si="72"/>
        <v>0.016230900000000003</v>
      </c>
      <c r="J176" s="523">
        <f t="shared" si="72"/>
        <v>0.0714818</v>
      </c>
      <c r="K176" s="523">
        <f t="shared" si="72"/>
        <v>0.0</v>
      </c>
      <c r="L176" s="523">
        <f t="shared" si="72"/>
        <v>0.0</v>
      </c>
      <c r="M176" s="523">
        <f t="shared" si="72"/>
        <v>0.0</v>
      </c>
      <c r="N176" s="523">
        <f t="shared" si="72"/>
        <v>0.0</v>
      </c>
      <c r="O176" s="523">
        <f t="shared" si="72"/>
        <v>0.0</v>
      </c>
      <c r="P176" s="523">
        <f t="shared" si="72"/>
        <v>0.0</v>
      </c>
      <c r="Q176" s="523">
        <f t="shared" si="72"/>
        <v>0.0</v>
      </c>
      <c r="R176" s="523">
        <f t="shared" si="72"/>
        <v>0.0</v>
      </c>
      <c r="S176" s="523">
        <f t="shared" si="72"/>
        <v>0.0</v>
      </c>
      <c r="T176" s="523">
        <f t="shared" si="72"/>
        <v>0.0</v>
      </c>
      <c r="U176" s="523">
        <f t="shared" si="72"/>
        <v>0.0</v>
      </c>
      <c r="V176" s="523">
        <f t="shared" si="72"/>
        <v>0.0</v>
      </c>
      <c r="W176" s="523">
        <f t="shared" si="72"/>
        <v>0.0</v>
      </c>
      <c r="X176" s="523">
        <f t="shared" si="72"/>
        <v>0.0</v>
      </c>
      <c r="Y176" s="523">
        <f t="shared" si="72"/>
        <v>0.0</v>
      </c>
      <c r="Z176" s="523">
        <f t="shared" si="72"/>
        <v>0.0</v>
      </c>
      <c r="AA176" s="523">
        <f t="shared" si="72"/>
        <v>0.0</v>
      </c>
      <c r="AB176" s="523">
        <f t="shared" si="72"/>
        <v>0.0</v>
      </c>
    </row>
    <row r="177" spans="8:8" ht="16.5" customHeight="1">
      <c r="A177" s="622"/>
      <c r="B177" s="611"/>
      <c r="C177" s="519" t="s">
        <v>225</v>
      </c>
      <c r="D177" s="522"/>
      <c r="E177" s="523">
        <f t="shared" si="73" ref="E177:AB177">SUMPRODUCT($D$168:$D$169,E168:E169)/100000</f>
        <v>0.0209982</v>
      </c>
      <c r="F177" s="523">
        <f t="shared" si="73"/>
        <v>0.0418758</v>
      </c>
      <c r="G177" s="523">
        <f t="shared" si="73"/>
        <v>0.038848600000000004</v>
      </c>
      <c r="H177" s="523">
        <f t="shared" si="73"/>
        <v>0.024451599999999997</v>
      </c>
      <c r="I177" s="523">
        <f t="shared" si="73"/>
        <v>0.0287538</v>
      </c>
      <c r="J177" s="523">
        <f t="shared" si="73"/>
        <v>0.037982800000000004</v>
      </c>
      <c r="K177" s="523">
        <f t="shared" si="73"/>
        <v>0.0</v>
      </c>
      <c r="L177" s="523">
        <f t="shared" si="73"/>
        <v>0.0</v>
      </c>
      <c r="M177" s="523">
        <f t="shared" si="73"/>
        <v>0.0</v>
      </c>
      <c r="N177" s="523">
        <f t="shared" si="73"/>
        <v>0.0</v>
      </c>
      <c r="O177" s="523">
        <f t="shared" si="73"/>
        <v>0.0</v>
      </c>
      <c r="P177" s="523">
        <f t="shared" si="73"/>
        <v>0.0</v>
      </c>
      <c r="Q177" s="523">
        <f t="shared" si="73"/>
        <v>0.0</v>
      </c>
      <c r="R177" s="523">
        <f t="shared" si="73"/>
        <v>0.0</v>
      </c>
      <c r="S177" s="523">
        <f t="shared" si="73"/>
        <v>0.0</v>
      </c>
      <c r="T177" s="523">
        <f t="shared" si="73"/>
        <v>0.0</v>
      </c>
      <c r="U177" s="523">
        <f t="shared" si="73"/>
        <v>0.0</v>
      </c>
      <c r="V177" s="523">
        <f t="shared" si="73"/>
        <v>0.0</v>
      </c>
      <c r="W177" s="523">
        <f t="shared" si="73"/>
        <v>0.0</v>
      </c>
      <c r="X177" s="523">
        <f t="shared" si="73"/>
        <v>0.0</v>
      </c>
      <c r="Y177" s="523">
        <f t="shared" si="73"/>
        <v>0.0</v>
      </c>
      <c r="Z177" s="523">
        <f t="shared" si="73"/>
        <v>0.0</v>
      </c>
      <c r="AA177" s="523">
        <f t="shared" si="73"/>
        <v>0.0</v>
      </c>
      <c r="AB177" s="523">
        <f t="shared" si="73"/>
        <v>0.0</v>
      </c>
    </row>
    <row r="178" spans="8:8" ht="16.5" customHeight="1">
      <c r="A178" s="670"/>
      <c r="B178" s="613"/>
      <c r="C178" s="525" t="s">
        <v>187</v>
      </c>
      <c r="D178" s="526"/>
      <c r="E178" s="527">
        <f t="shared" si="74" ref="E178:AB178">SUM(E174:E177)</f>
        <v>0.1994436</v>
      </c>
      <c r="F178" s="528">
        <f t="shared" si="74"/>
        <v>0.33074780000000004</v>
      </c>
      <c r="G178" s="528">
        <f t="shared" si="74"/>
        <v>0.306875</v>
      </c>
      <c r="H178" s="528">
        <f t="shared" si="74"/>
        <v>0.53416</v>
      </c>
      <c r="I178" s="528">
        <f t="shared" si="74"/>
        <v>0.1303184</v>
      </c>
      <c r="J178" s="528">
        <f t="shared" si="74"/>
        <v>0.47517109999999996</v>
      </c>
      <c r="K178" s="528">
        <f t="shared" si="74"/>
        <v>0.0</v>
      </c>
      <c r="L178" s="528">
        <f t="shared" si="74"/>
        <v>0.0</v>
      </c>
      <c r="M178" s="528">
        <f t="shared" si="74"/>
        <v>0.0</v>
      </c>
      <c r="N178" s="528">
        <f t="shared" si="74"/>
        <v>0.0</v>
      </c>
      <c r="O178" s="528">
        <f t="shared" si="74"/>
        <v>0.0</v>
      </c>
      <c r="P178" s="528">
        <f t="shared" si="74"/>
        <v>0.0</v>
      </c>
      <c r="Q178" s="528">
        <f t="shared" si="74"/>
        <v>0.0</v>
      </c>
      <c r="R178" s="528">
        <f t="shared" si="74"/>
        <v>0.0</v>
      </c>
      <c r="S178" s="528">
        <f t="shared" si="74"/>
        <v>0.0</v>
      </c>
      <c r="T178" s="528">
        <f t="shared" si="74"/>
        <v>0.0</v>
      </c>
      <c r="U178" s="528">
        <f t="shared" si="74"/>
        <v>0.0</v>
      </c>
      <c r="V178" s="528">
        <f t="shared" si="74"/>
        <v>0.0</v>
      </c>
      <c r="W178" s="528">
        <f t="shared" si="74"/>
        <v>0.0</v>
      </c>
      <c r="X178" s="528">
        <f t="shared" si="74"/>
        <v>0.0</v>
      </c>
      <c r="Y178" s="528">
        <f t="shared" si="74"/>
        <v>0.0</v>
      </c>
      <c r="Z178" s="528">
        <f t="shared" si="74"/>
        <v>0.0</v>
      </c>
      <c r="AA178" s="528">
        <f t="shared" si="74"/>
        <v>0.0</v>
      </c>
      <c r="AB178" s="529">
        <f t="shared" si="74"/>
        <v>0.0</v>
      </c>
    </row>
    <row r="179" spans="8:8" ht="16.5" customHeight="1">
      <c r="A179" s="671" t="s">
        <v>332</v>
      </c>
      <c r="B179" s="609">
        <v>1.0</v>
      </c>
      <c r="C179" s="497" t="s">
        <v>217</v>
      </c>
      <c r="D179" s="280">
        <v>92.9</v>
      </c>
      <c r="E179" s="432"/>
      <c r="F179" s="432"/>
      <c r="G179" s="432"/>
      <c r="H179" s="432"/>
      <c r="I179" s="432"/>
      <c r="J179" s="432"/>
      <c r="K179" s="432"/>
      <c r="L179" s="432"/>
      <c r="M179" s="432"/>
      <c r="N179" s="432"/>
      <c r="O179" s="433"/>
      <c r="P179" s="433"/>
      <c r="Q179" s="432"/>
      <c r="R179" s="432"/>
      <c r="S179" s="292"/>
      <c r="T179" s="292"/>
      <c r="U179" s="433"/>
      <c r="V179" s="433"/>
      <c r="W179" s="433"/>
      <c r="X179" s="433"/>
      <c r="Y179" s="433"/>
      <c r="Z179" s="433"/>
      <c r="AA179" s="433"/>
      <c r="AB179" s="435"/>
    </row>
    <row r="180" spans="8:8" ht="16.5" customHeight="1">
      <c r="A180" s="673" t="s">
        <v>333</v>
      </c>
      <c r="B180" s="611">
        <v>2.0</v>
      </c>
      <c r="C180" s="500" t="s">
        <v>218</v>
      </c>
      <c r="D180" s="289">
        <v>154.38</v>
      </c>
      <c r="E180" s="432"/>
      <c r="F180" s="432"/>
      <c r="G180" s="433"/>
      <c r="H180" s="433"/>
      <c r="I180" s="432"/>
      <c r="J180" s="432"/>
      <c r="K180" s="432"/>
      <c r="L180" s="432"/>
      <c r="M180" s="432"/>
      <c r="N180" s="432"/>
      <c r="O180" s="433"/>
      <c r="P180" s="433"/>
      <c r="Q180" s="432"/>
      <c r="R180" s="432"/>
      <c r="S180" s="292"/>
      <c r="T180" s="292"/>
      <c r="U180" s="433"/>
      <c r="V180" s="433"/>
      <c r="W180" s="433"/>
      <c r="X180" s="433"/>
      <c r="Y180" s="433"/>
      <c r="Z180" s="433"/>
      <c r="AA180" s="433"/>
      <c r="AB180" s="435"/>
    </row>
    <row r="181" spans="8:8" ht="16.5" customHeight="1">
      <c r="A181" s="673"/>
      <c r="B181" s="611">
        <v>3.0</v>
      </c>
      <c r="C181" s="500" t="s">
        <v>178</v>
      </c>
      <c r="D181" s="289">
        <v>283.73</v>
      </c>
      <c r="E181" s="432"/>
      <c r="F181" s="432"/>
      <c r="G181" s="432"/>
      <c r="H181" s="432"/>
      <c r="I181" s="432"/>
      <c r="J181" s="432"/>
      <c r="K181" s="432"/>
      <c r="L181" s="432"/>
      <c r="M181" s="432"/>
      <c r="N181" s="432"/>
      <c r="O181" s="433"/>
      <c r="P181" s="433"/>
      <c r="Q181" s="432"/>
      <c r="R181" s="432"/>
      <c r="S181" s="292"/>
      <c r="T181" s="292"/>
      <c r="U181" s="433"/>
      <c r="V181" s="433"/>
      <c r="W181" s="433"/>
      <c r="X181" s="433"/>
      <c r="Y181" s="433"/>
      <c r="Z181" s="433"/>
      <c r="AA181" s="433"/>
      <c r="AB181" s="435"/>
    </row>
    <row r="182" spans="8:8" ht="16.5" customHeight="1">
      <c r="A182" s="673"/>
      <c r="B182" s="611">
        <v>4.0</v>
      </c>
      <c r="C182" s="500" t="s">
        <v>179</v>
      </c>
      <c r="D182" s="289">
        <v>344.75</v>
      </c>
      <c r="E182" s="432"/>
      <c r="F182" s="432"/>
      <c r="G182" s="432"/>
      <c r="H182" s="432"/>
      <c r="I182" s="432"/>
      <c r="J182" s="432"/>
      <c r="K182" s="432"/>
      <c r="L182" s="432"/>
      <c r="M182" s="432"/>
      <c r="N182" s="432"/>
      <c r="O182" s="433"/>
      <c r="P182" s="433"/>
      <c r="Q182" s="432"/>
      <c r="R182" s="432"/>
      <c r="S182" s="292"/>
      <c r="T182" s="292"/>
      <c r="U182" s="433"/>
      <c r="V182" s="433"/>
      <c r="W182" s="433"/>
      <c r="X182" s="433"/>
      <c r="Y182" s="433"/>
      <c r="Z182" s="433"/>
      <c r="AA182" s="433"/>
      <c r="AB182" s="435"/>
    </row>
    <row r="183" spans="8:8" ht="16.5" customHeight="1">
      <c r="A183" s="673"/>
      <c r="B183" s="611">
        <v>5.0</v>
      </c>
      <c r="C183" s="500" t="s">
        <v>175</v>
      </c>
      <c r="D183" s="289">
        <v>208.06</v>
      </c>
      <c r="E183" s="432">
        <v>0.0</v>
      </c>
      <c r="F183" s="432">
        <v>22.0</v>
      </c>
      <c r="G183" s="432"/>
      <c r="H183" s="432"/>
      <c r="I183" s="432"/>
      <c r="J183" s="432"/>
      <c r="K183" s="432"/>
      <c r="L183" s="432"/>
      <c r="M183" s="432"/>
      <c r="N183" s="432"/>
      <c r="O183" s="433"/>
      <c r="P183" s="433"/>
      <c r="Q183" s="432"/>
      <c r="R183" s="432"/>
      <c r="S183" s="292"/>
      <c r="T183" s="292"/>
      <c r="U183" s="433"/>
      <c r="V183" s="433"/>
      <c r="W183" s="433"/>
      <c r="X183" s="433"/>
      <c r="Y183" s="433"/>
      <c r="Z183" s="433"/>
      <c r="AA183" s="433"/>
      <c r="AB183" s="435"/>
    </row>
    <row r="184" spans="8:8" ht="16.5" customHeight="1">
      <c r="A184" s="675"/>
      <c r="B184" s="611">
        <v>6.0</v>
      </c>
      <c r="C184" s="500" t="s">
        <v>176</v>
      </c>
      <c r="D184" s="289">
        <v>399.65</v>
      </c>
      <c r="E184" s="432"/>
      <c r="F184" s="432"/>
      <c r="G184" s="432"/>
      <c r="H184" s="432"/>
      <c r="I184" s="432"/>
      <c r="J184" s="432"/>
      <c r="K184" s="432"/>
      <c r="L184" s="432"/>
      <c r="M184" s="432"/>
      <c r="N184" s="432"/>
      <c r="O184" s="433"/>
      <c r="P184" s="433"/>
      <c r="Q184" s="432"/>
      <c r="R184" s="432"/>
      <c r="S184" s="292"/>
      <c r="T184" s="292"/>
      <c r="U184" s="433"/>
      <c r="V184" s="433"/>
      <c r="W184" s="433"/>
      <c r="X184" s="433"/>
      <c r="Y184" s="433"/>
      <c r="Z184" s="433"/>
      <c r="AA184" s="433"/>
      <c r="AB184" s="435"/>
    </row>
    <row r="185" spans="8:8" ht="16.5" customHeight="1">
      <c r="A185" s="667"/>
      <c r="B185" s="611">
        <v>7.0</v>
      </c>
      <c r="C185" s="500" t="s">
        <v>174</v>
      </c>
      <c r="D185" s="289">
        <v>228.82</v>
      </c>
      <c r="E185" s="432">
        <v>45.0</v>
      </c>
      <c r="F185" s="432">
        <v>10.0</v>
      </c>
      <c r="G185" s="432"/>
      <c r="H185" s="432"/>
      <c r="I185" s="432"/>
      <c r="J185" s="432"/>
      <c r="K185" s="432"/>
      <c r="L185" s="432"/>
      <c r="M185" s="432"/>
      <c r="N185" s="432"/>
      <c r="O185" s="433"/>
      <c r="P185" s="433"/>
      <c r="Q185" s="432"/>
      <c r="R185" s="432"/>
      <c r="S185" s="292"/>
      <c r="T185" s="292"/>
      <c r="U185" s="433"/>
      <c r="V185" s="433"/>
      <c r="W185" s="433"/>
      <c r="X185" s="433"/>
      <c r="Y185" s="433"/>
      <c r="Z185" s="433"/>
      <c r="AA185" s="433"/>
      <c r="AB185" s="435"/>
    </row>
    <row r="186" spans="8:8" ht="16.5" customHeight="1">
      <c r="A186" s="667"/>
      <c r="B186" s="611">
        <v>8.0</v>
      </c>
      <c r="C186" s="500" t="s">
        <v>177</v>
      </c>
      <c r="D186" s="289">
        <v>402.71</v>
      </c>
      <c r="E186" s="432"/>
      <c r="F186" s="432"/>
      <c r="G186" s="432"/>
      <c r="H186" s="432"/>
      <c r="I186" s="432"/>
      <c r="J186" s="432"/>
      <c r="K186" s="432"/>
      <c r="L186" s="432"/>
      <c r="M186" s="432"/>
      <c r="N186" s="432"/>
      <c r="O186" s="433"/>
      <c r="P186" s="433"/>
      <c r="Q186" s="432"/>
      <c r="R186" s="432"/>
      <c r="S186" s="292"/>
      <c r="T186" s="292"/>
      <c r="U186" s="433"/>
      <c r="V186" s="433"/>
      <c r="W186" s="433"/>
      <c r="X186" s="433"/>
      <c r="Y186" s="433"/>
      <c r="Z186" s="433"/>
      <c r="AA186" s="433"/>
      <c r="AB186" s="435"/>
    </row>
    <row r="187" spans="8:8" ht="16.5" customHeight="1">
      <c r="A187" s="667"/>
      <c r="B187" s="611">
        <v>9.0</v>
      </c>
      <c r="C187" s="500" t="s">
        <v>172</v>
      </c>
      <c r="D187" s="289">
        <v>250.17</v>
      </c>
      <c r="E187" s="432"/>
      <c r="F187" s="432"/>
      <c r="G187" s="432"/>
      <c r="H187" s="432"/>
      <c r="I187" s="432"/>
      <c r="J187" s="432"/>
      <c r="K187" s="432"/>
      <c r="L187" s="432"/>
      <c r="M187" s="432"/>
      <c r="N187" s="432"/>
      <c r="O187" s="433"/>
      <c r="P187" s="433"/>
      <c r="Q187" s="432"/>
      <c r="R187" s="432"/>
      <c r="S187" s="292"/>
      <c r="T187" s="292"/>
      <c r="U187" s="433"/>
      <c r="V187" s="433"/>
      <c r="W187" s="433"/>
      <c r="X187" s="433"/>
      <c r="Y187" s="433"/>
      <c r="Z187" s="433"/>
      <c r="AA187" s="433"/>
      <c r="AB187" s="435"/>
    </row>
    <row r="188" spans="8:8" ht="16.5" customHeight="1">
      <c r="A188" s="667"/>
      <c r="B188" s="611">
        <v>10.0</v>
      </c>
      <c r="C188" s="500" t="s">
        <v>173</v>
      </c>
      <c r="D188" s="289">
        <v>250.17</v>
      </c>
      <c r="E188" s="432"/>
      <c r="F188" s="432"/>
      <c r="G188" s="432"/>
      <c r="H188" s="432"/>
      <c r="I188" s="432"/>
      <c r="J188" s="432"/>
      <c r="K188" s="432"/>
      <c r="L188" s="432"/>
      <c r="M188" s="432"/>
      <c r="N188" s="438"/>
      <c r="O188" s="433"/>
      <c r="P188" s="433"/>
      <c r="Q188" s="432"/>
      <c r="R188" s="438"/>
      <c r="S188" s="292"/>
      <c r="T188" s="676"/>
      <c r="U188" s="433"/>
      <c r="V188" s="433"/>
      <c r="W188" s="433"/>
      <c r="X188" s="433"/>
      <c r="Y188" s="433"/>
      <c r="Z188" s="433"/>
      <c r="AA188" s="433"/>
      <c r="AB188" s="435"/>
    </row>
    <row r="189" spans="8:8" ht="16.5" customHeight="1">
      <c r="A189" s="667"/>
      <c r="B189" s="611">
        <v>11.0</v>
      </c>
      <c r="C189" s="500" t="s">
        <v>219</v>
      </c>
      <c r="D189" s="289">
        <v>228.82</v>
      </c>
      <c r="E189" s="432"/>
      <c r="F189" s="432"/>
      <c r="G189" s="432"/>
      <c r="H189" s="432"/>
      <c r="I189" s="432"/>
      <c r="J189" s="432"/>
      <c r="K189" s="432"/>
      <c r="L189" s="432"/>
      <c r="M189" s="432"/>
      <c r="N189" s="432"/>
      <c r="O189" s="433"/>
      <c r="P189" s="433"/>
      <c r="Q189" s="432"/>
      <c r="R189" s="432"/>
      <c r="S189" s="292"/>
      <c r="T189" s="292"/>
      <c r="U189" s="433"/>
      <c r="V189" s="433"/>
      <c r="W189" s="433"/>
      <c r="X189" s="433"/>
      <c r="Y189" s="433"/>
      <c r="Z189" s="433"/>
      <c r="AA189" s="433"/>
      <c r="AB189" s="435"/>
    </row>
    <row r="190" spans="8:8" ht="16.5" customHeight="1">
      <c r="A190" s="667"/>
      <c r="B190" s="611">
        <v>12.0</v>
      </c>
      <c r="C190" s="500" t="s">
        <v>181</v>
      </c>
      <c r="D190" s="289">
        <v>56.38</v>
      </c>
      <c r="E190" s="432">
        <v>4.0</v>
      </c>
      <c r="F190" s="432">
        <v>34.0</v>
      </c>
      <c r="G190" s="432"/>
      <c r="H190" s="432"/>
      <c r="I190" s="432"/>
      <c r="J190" s="432"/>
      <c r="K190" s="432"/>
      <c r="L190" s="432"/>
      <c r="M190" s="432"/>
      <c r="N190" s="432"/>
      <c r="O190" s="433"/>
      <c r="P190" s="433"/>
      <c r="Q190" s="432"/>
      <c r="R190" s="432"/>
      <c r="S190" s="292"/>
      <c r="T190" s="292"/>
      <c r="U190" s="433"/>
      <c r="V190" s="433"/>
      <c r="W190" s="433"/>
      <c r="X190" s="433"/>
      <c r="Y190" s="433"/>
      <c r="Z190" s="433"/>
      <c r="AA190" s="433"/>
      <c r="AB190" s="435"/>
    </row>
    <row r="191" spans="8:8" ht="16.5" customHeight="1">
      <c r="A191" s="667"/>
      <c r="B191" s="611">
        <v>13.0</v>
      </c>
      <c r="C191" s="500" t="s">
        <v>220</v>
      </c>
      <c r="D191" s="289">
        <v>70.14</v>
      </c>
      <c r="E191" s="432">
        <v>0.0</v>
      </c>
      <c r="F191" s="432">
        <v>23.0</v>
      </c>
      <c r="G191" s="432"/>
      <c r="H191" s="432"/>
      <c r="I191" s="432"/>
      <c r="J191" s="432"/>
      <c r="K191" s="432"/>
      <c r="L191" s="432"/>
      <c r="M191" s="432"/>
      <c r="N191" s="432"/>
      <c r="O191" s="433"/>
      <c r="P191" s="433"/>
      <c r="Q191" s="432"/>
      <c r="R191" s="432"/>
      <c r="S191" s="292"/>
      <c r="T191" s="292"/>
      <c r="U191" s="433"/>
      <c r="V191" s="433"/>
      <c r="W191" s="433"/>
      <c r="X191" s="433"/>
      <c r="Y191" s="433"/>
      <c r="Z191" s="433"/>
      <c r="AA191" s="433"/>
      <c r="AB191" s="435"/>
    </row>
    <row r="192" spans="8:8" ht="16.5" customHeight="1">
      <c r="A192" s="667"/>
      <c r="B192" s="613">
        <v>14.0</v>
      </c>
      <c r="C192" s="539"/>
      <c r="D192" s="295"/>
      <c r="E192" s="441"/>
      <c r="F192" s="441"/>
      <c r="G192" s="442"/>
      <c r="H192" s="442"/>
      <c r="I192" s="441"/>
      <c r="J192" s="441"/>
      <c r="K192" s="441"/>
      <c r="L192" s="441"/>
      <c r="M192" s="441"/>
      <c r="N192" s="441"/>
      <c r="O192" s="442"/>
      <c r="P192" s="442"/>
      <c r="Q192" s="441"/>
      <c r="R192" s="441"/>
      <c r="S192" s="679"/>
      <c r="T192" s="679"/>
      <c r="U192" s="442"/>
      <c r="V192" s="442"/>
      <c r="W192" s="442"/>
      <c r="X192" s="442"/>
      <c r="Y192" s="442"/>
      <c r="Z192" s="442"/>
      <c r="AA192" s="442"/>
      <c r="AB192" s="444"/>
    </row>
    <row r="193" spans="8:8" ht="16.5" customHeight="1">
      <c r="A193" s="660"/>
      <c r="B193" s="615"/>
      <c r="C193" s="506" t="s">
        <v>187</v>
      </c>
      <c r="D193" s="507"/>
      <c r="E193" s="537">
        <f t="shared" si="75" ref="E193:AB193">SUMPRODUCT($D179:$D192,E179:E192)/100000</f>
        <v>0.1052242</v>
      </c>
      <c r="F193" s="537">
        <f t="shared" si="75"/>
        <v>0.10395659999999998</v>
      </c>
      <c r="G193" s="537">
        <f t="shared" si="75"/>
        <v>0.0</v>
      </c>
      <c r="H193" s="537">
        <f t="shared" si="75"/>
        <v>0.0</v>
      </c>
      <c r="I193" s="537">
        <f t="shared" si="75"/>
        <v>0.0</v>
      </c>
      <c r="J193" s="537">
        <f t="shared" si="75"/>
        <v>0.0</v>
      </c>
      <c r="K193" s="537">
        <f t="shared" si="75"/>
        <v>0.0</v>
      </c>
      <c r="L193" s="537">
        <f t="shared" si="75"/>
        <v>0.0</v>
      </c>
      <c r="M193" s="537">
        <f t="shared" si="75"/>
        <v>0.0</v>
      </c>
      <c r="N193" s="537">
        <f t="shared" si="75"/>
        <v>0.0</v>
      </c>
      <c r="O193" s="537">
        <f t="shared" si="75"/>
        <v>0.0</v>
      </c>
      <c r="P193" s="537">
        <f t="shared" si="75"/>
        <v>0.0</v>
      </c>
      <c r="Q193" s="537">
        <f t="shared" si="75"/>
        <v>0.0</v>
      </c>
      <c r="R193" s="537">
        <f t="shared" si="75"/>
        <v>0.0</v>
      </c>
      <c r="S193" s="537">
        <f t="shared" si="75"/>
        <v>0.0</v>
      </c>
      <c r="T193" s="537">
        <f t="shared" si="75"/>
        <v>0.0</v>
      </c>
      <c r="U193" s="537">
        <f t="shared" si="75"/>
        <v>0.0</v>
      </c>
      <c r="V193" s="537">
        <f t="shared" si="75"/>
        <v>0.0</v>
      </c>
      <c r="W193" s="537">
        <f t="shared" si="75"/>
        <v>0.0</v>
      </c>
      <c r="X193" s="537">
        <f t="shared" si="75"/>
        <v>0.0</v>
      </c>
      <c r="Y193" s="537">
        <f t="shared" si="75"/>
        <v>0.0</v>
      </c>
      <c r="Z193" s="537">
        <f t="shared" si="75"/>
        <v>0.0</v>
      </c>
      <c r="AA193" s="537">
        <f t="shared" si="75"/>
        <v>0.0</v>
      </c>
      <c r="AB193" s="538">
        <f t="shared" si="75"/>
        <v>0.0</v>
      </c>
    </row>
    <row r="194" spans="8:8" ht="16.5" customHeight="1">
      <c r="A194" s="667"/>
      <c r="B194" s="616"/>
      <c r="C194" s="511"/>
      <c r="D194" s="512"/>
      <c r="E194" s="540"/>
      <c r="F194" s="540"/>
      <c r="G194" s="540"/>
      <c r="H194" s="540"/>
      <c r="I194" s="540"/>
      <c r="J194" s="540"/>
      <c r="K194" s="540"/>
      <c r="L194" s="540"/>
      <c r="M194" s="540"/>
      <c r="N194" s="540"/>
      <c r="O194" s="540"/>
      <c r="P194" s="540"/>
      <c r="Q194" s="541"/>
      <c r="R194" s="541"/>
      <c r="S194" s="540"/>
      <c r="T194" s="540"/>
      <c r="U194" s="540"/>
      <c r="V194" s="540"/>
      <c r="W194" s="540"/>
      <c r="X194" s="540"/>
      <c r="Y194" s="540"/>
      <c r="Z194" s="540"/>
      <c r="AA194" s="540"/>
      <c r="AB194" s="542"/>
    </row>
    <row r="195" spans="8:8" ht="16.5" customHeight="1">
      <c r="A195" s="667"/>
      <c r="B195" s="609" t="s">
        <v>221</v>
      </c>
      <c r="C195" s="517" t="s">
        <v>165</v>
      </c>
      <c r="D195" s="518"/>
      <c r="E195" s="531" t="s">
        <v>214</v>
      </c>
      <c r="F195" s="532" t="s">
        <v>215</v>
      </c>
      <c r="G195" s="532" t="s">
        <v>214</v>
      </c>
      <c r="H195" s="532" t="s">
        <v>215</v>
      </c>
      <c r="I195" s="532" t="s">
        <v>214</v>
      </c>
      <c r="J195" s="532" t="s">
        <v>215</v>
      </c>
      <c r="K195" s="532" t="s">
        <v>214</v>
      </c>
      <c r="L195" s="532" t="s">
        <v>215</v>
      </c>
      <c r="M195" s="532" t="s">
        <v>214</v>
      </c>
      <c r="N195" s="532" t="s">
        <v>215</v>
      </c>
      <c r="O195" s="532" t="s">
        <v>214</v>
      </c>
      <c r="P195" s="532" t="s">
        <v>215</v>
      </c>
      <c r="Q195" s="532" t="s">
        <v>214</v>
      </c>
      <c r="R195" s="532" t="s">
        <v>215</v>
      </c>
      <c r="S195" s="532" t="s">
        <v>214</v>
      </c>
      <c r="T195" s="532" t="s">
        <v>215</v>
      </c>
      <c r="U195" s="677" t="s">
        <v>214</v>
      </c>
      <c r="V195" s="677" t="s">
        <v>215</v>
      </c>
      <c r="W195" s="677" t="s">
        <v>214</v>
      </c>
      <c r="X195" s="677" t="s">
        <v>215</v>
      </c>
      <c r="Y195" s="532" t="s">
        <v>214</v>
      </c>
      <c r="Z195" s="532" t="s">
        <v>215</v>
      </c>
      <c r="AA195" s="677" t="s">
        <v>214</v>
      </c>
      <c r="AB195" s="678" t="s">
        <v>215</v>
      </c>
    </row>
    <row r="196" spans="8:8" ht="16.5" customHeight="1">
      <c r="A196" s="622"/>
      <c r="B196" s="611"/>
      <c r="C196" s="519" t="s">
        <v>222</v>
      </c>
      <c r="D196" s="534"/>
      <c r="E196" s="521">
        <f t="shared" si="76" ref="E196:AB196">SUMPRODUCT($D$180:$D$181:$D$182,E180:E181:E182)/100000</f>
        <v>0.0</v>
      </c>
      <c r="F196" s="521">
        <f t="shared" si="76"/>
        <v>0.0</v>
      </c>
      <c r="G196" s="521">
        <f t="shared" si="76"/>
        <v>0.0</v>
      </c>
      <c r="H196" s="521">
        <f t="shared" si="76"/>
        <v>0.0</v>
      </c>
      <c r="I196" s="521">
        <f t="shared" si="76"/>
        <v>0.0</v>
      </c>
      <c r="J196" s="521">
        <f t="shared" si="76"/>
        <v>0.0</v>
      </c>
      <c r="K196" s="521">
        <f t="shared" si="76"/>
        <v>0.0</v>
      </c>
      <c r="L196" s="521">
        <f t="shared" si="76"/>
        <v>0.0</v>
      </c>
      <c r="M196" s="521">
        <f t="shared" si="76"/>
        <v>0.0</v>
      </c>
      <c r="N196" s="521">
        <f t="shared" si="76"/>
        <v>0.0</v>
      </c>
      <c r="O196" s="521">
        <f t="shared" si="76"/>
        <v>0.0</v>
      </c>
      <c r="P196" s="521">
        <f t="shared" si="76"/>
        <v>0.0</v>
      </c>
      <c r="Q196" s="521">
        <f t="shared" si="76"/>
        <v>0.0</v>
      </c>
      <c r="R196" s="521">
        <f t="shared" si="76"/>
        <v>0.0</v>
      </c>
      <c r="S196" s="521">
        <f t="shared" si="76"/>
        <v>0.0</v>
      </c>
      <c r="T196" s="521">
        <f t="shared" si="76"/>
        <v>0.0</v>
      </c>
      <c r="U196" s="521">
        <f t="shared" si="76"/>
        <v>0.0</v>
      </c>
      <c r="V196" s="521">
        <f t="shared" si="76"/>
        <v>0.0</v>
      </c>
      <c r="W196" s="521">
        <f t="shared" si="76"/>
        <v>0.0</v>
      </c>
      <c r="X196" s="521">
        <f t="shared" si="76"/>
        <v>0.0</v>
      </c>
      <c r="Y196" s="521">
        <f t="shared" si="76"/>
        <v>0.0</v>
      </c>
      <c r="Z196" s="521">
        <f t="shared" si="76"/>
        <v>0.0</v>
      </c>
      <c r="AA196" s="521">
        <f t="shared" si="76"/>
        <v>0.0</v>
      </c>
      <c r="AB196" s="521">
        <f t="shared" si="76"/>
        <v>0.0</v>
      </c>
    </row>
    <row r="197" spans="8:8" ht="16.5" customHeight="1">
      <c r="A197" s="622"/>
      <c r="B197" s="611"/>
      <c r="C197" s="519" t="s">
        <v>223</v>
      </c>
      <c r="D197" s="522"/>
      <c r="E197" s="523">
        <f t="shared" si="77" ref="E197:AB197">SUMPRODUCT($D$183:$D$184:$D$185:$D$186,E183:E184:E185:E186)/100000</f>
        <v>0.10296899999999999</v>
      </c>
      <c r="F197" s="523">
        <f t="shared" si="77"/>
        <v>0.0686552</v>
      </c>
      <c r="G197" s="523">
        <f t="shared" si="77"/>
        <v>0.0</v>
      </c>
      <c r="H197" s="523">
        <f t="shared" si="77"/>
        <v>0.0</v>
      </c>
      <c r="I197" s="523">
        <f t="shared" si="77"/>
        <v>0.0</v>
      </c>
      <c r="J197" s="523">
        <f t="shared" si="77"/>
        <v>0.0</v>
      </c>
      <c r="K197" s="523">
        <f t="shared" si="77"/>
        <v>0.0</v>
      </c>
      <c r="L197" s="523">
        <f t="shared" si="77"/>
        <v>0.0</v>
      </c>
      <c r="M197" s="523">
        <f t="shared" si="77"/>
        <v>0.0</v>
      </c>
      <c r="N197" s="523">
        <f t="shared" si="77"/>
        <v>0.0</v>
      </c>
      <c r="O197" s="523">
        <f t="shared" si="77"/>
        <v>0.0</v>
      </c>
      <c r="P197" s="523">
        <f t="shared" si="77"/>
        <v>0.0</v>
      </c>
      <c r="Q197" s="523">
        <f t="shared" si="77"/>
        <v>0.0</v>
      </c>
      <c r="R197" s="523">
        <f t="shared" si="77"/>
        <v>0.0</v>
      </c>
      <c r="S197" s="523">
        <f t="shared" si="77"/>
        <v>0.0</v>
      </c>
      <c r="T197" s="523">
        <f t="shared" si="77"/>
        <v>0.0</v>
      </c>
      <c r="U197" s="523">
        <f t="shared" si="77"/>
        <v>0.0</v>
      </c>
      <c r="V197" s="523">
        <f t="shared" si="77"/>
        <v>0.0</v>
      </c>
      <c r="W197" s="523">
        <f t="shared" si="77"/>
        <v>0.0</v>
      </c>
      <c r="X197" s="523">
        <f t="shared" si="77"/>
        <v>0.0</v>
      </c>
      <c r="Y197" s="523">
        <f t="shared" si="77"/>
        <v>0.0</v>
      </c>
      <c r="Z197" s="523">
        <f t="shared" si="77"/>
        <v>0.0</v>
      </c>
      <c r="AA197" s="523">
        <f t="shared" si="77"/>
        <v>0.0</v>
      </c>
      <c r="AB197" s="523">
        <f t="shared" si="77"/>
        <v>0.0</v>
      </c>
    </row>
    <row r="198" spans="8:8" ht="16.5" customHeight="1">
      <c r="A198" s="622"/>
      <c r="B198" s="611"/>
      <c r="C198" s="524" t="s">
        <v>224</v>
      </c>
      <c r="D198" s="522"/>
      <c r="E198" s="523">
        <f t="shared" si="78" ref="E198:AB198">SUMPRODUCT($D$187:$D$188:$D$189,E187:E188:E189)/100000</f>
        <v>0.0</v>
      </c>
      <c r="F198" s="523">
        <f t="shared" si="78"/>
        <v>0.0</v>
      </c>
      <c r="G198" s="523">
        <f t="shared" si="78"/>
        <v>0.0</v>
      </c>
      <c r="H198" s="523">
        <f t="shared" si="78"/>
        <v>0.0</v>
      </c>
      <c r="I198" s="523">
        <f t="shared" si="78"/>
        <v>0.0</v>
      </c>
      <c r="J198" s="523">
        <f t="shared" si="78"/>
        <v>0.0</v>
      </c>
      <c r="K198" s="523">
        <f t="shared" si="78"/>
        <v>0.0</v>
      </c>
      <c r="L198" s="523">
        <f t="shared" si="78"/>
        <v>0.0</v>
      </c>
      <c r="M198" s="523">
        <f t="shared" si="78"/>
        <v>0.0</v>
      </c>
      <c r="N198" s="523">
        <f t="shared" si="78"/>
        <v>0.0</v>
      </c>
      <c r="O198" s="523">
        <f t="shared" si="78"/>
        <v>0.0</v>
      </c>
      <c r="P198" s="523">
        <f t="shared" si="78"/>
        <v>0.0</v>
      </c>
      <c r="Q198" s="523">
        <f t="shared" si="78"/>
        <v>0.0</v>
      </c>
      <c r="R198" s="523">
        <f t="shared" si="78"/>
        <v>0.0</v>
      </c>
      <c r="S198" s="523">
        <f t="shared" si="78"/>
        <v>0.0</v>
      </c>
      <c r="T198" s="523">
        <f t="shared" si="78"/>
        <v>0.0</v>
      </c>
      <c r="U198" s="523">
        <f t="shared" si="78"/>
        <v>0.0</v>
      </c>
      <c r="V198" s="523">
        <f t="shared" si="78"/>
        <v>0.0</v>
      </c>
      <c r="W198" s="523">
        <f t="shared" si="78"/>
        <v>0.0</v>
      </c>
      <c r="X198" s="523">
        <f t="shared" si="78"/>
        <v>0.0</v>
      </c>
      <c r="Y198" s="523">
        <f t="shared" si="78"/>
        <v>0.0</v>
      </c>
      <c r="Z198" s="523">
        <f t="shared" si="78"/>
        <v>0.0</v>
      </c>
      <c r="AA198" s="523">
        <f t="shared" si="78"/>
        <v>0.0</v>
      </c>
      <c r="AB198" s="523">
        <f t="shared" si="78"/>
        <v>0.0</v>
      </c>
    </row>
    <row r="199" spans="8:8" ht="16.5" customHeight="1">
      <c r="A199" s="622"/>
      <c r="B199" s="611"/>
      <c r="C199" s="519" t="s">
        <v>225</v>
      </c>
      <c r="D199" s="522"/>
      <c r="E199" s="523">
        <f t="shared" si="79" ref="E199:AB199">SUMPRODUCT($D$190:$D$191,E190:E191)/100000</f>
        <v>0.0022552</v>
      </c>
      <c r="F199" s="523">
        <f t="shared" si="79"/>
        <v>0.035301400000000004</v>
      </c>
      <c r="G199" s="523">
        <f t="shared" si="79"/>
        <v>0.0</v>
      </c>
      <c r="H199" s="523">
        <f t="shared" si="79"/>
        <v>0.0</v>
      </c>
      <c r="I199" s="523">
        <f t="shared" si="79"/>
        <v>0.0</v>
      </c>
      <c r="J199" s="523">
        <f t="shared" si="79"/>
        <v>0.0</v>
      </c>
      <c r="K199" s="523">
        <f t="shared" si="79"/>
        <v>0.0</v>
      </c>
      <c r="L199" s="523">
        <f t="shared" si="79"/>
        <v>0.0</v>
      </c>
      <c r="M199" s="523">
        <f t="shared" si="79"/>
        <v>0.0</v>
      </c>
      <c r="N199" s="523">
        <f t="shared" si="79"/>
        <v>0.0</v>
      </c>
      <c r="O199" s="523">
        <f t="shared" si="79"/>
        <v>0.0</v>
      </c>
      <c r="P199" s="523">
        <f t="shared" si="79"/>
        <v>0.0</v>
      </c>
      <c r="Q199" s="523">
        <f t="shared" si="79"/>
        <v>0.0</v>
      </c>
      <c r="R199" s="523">
        <f t="shared" si="79"/>
        <v>0.0</v>
      </c>
      <c r="S199" s="523">
        <f t="shared" si="79"/>
        <v>0.0</v>
      </c>
      <c r="T199" s="523">
        <f t="shared" si="79"/>
        <v>0.0</v>
      </c>
      <c r="U199" s="523">
        <f t="shared" si="79"/>
        <v>0.0</v>
      </c>
      <c r="V199" s="523">
        <f t="shared" si="79"/>
        <v>0.0</v>
      </c>
      <c r="W199" s="523">
        <f t="shared" si="79"/>
        <v>0.0</v>
      </c>
      <c r="X199" s="523">
        <f t="shared" si="79"/>
        <v>0.0</v>
      </c>
      <c r="Y199" s="523">
        <f t="shared" si="79"/>
        <v>0.0</v>
      </c>
      <c r="Z199" s="523">
        <f t="shared" si="79"/>
        <v>0.0</v>
      </c>
      <c r="AA199" s="523">
        <f t="shared" si="79"/>
        <v>0.0</v>
      </c>
      <c r="AB199" s="523">
        <f t="shared" si="79"/>
        <v>0.0</v>
      </c>
    </row>
    <row r="200" spans="8:8" ht="16.5" customHeight="1">
      <c r="A200" s="670"/>
      <c r="B200" s="613"/>
      <c r="C200" s="525" t="s">
        <v>187</v>
      </c>
      <c r="D200" s="526"/>
      <c r="E200" s="527">
        <f t="shared" si="80" ref="E200:AB200">SUM(E196:E199)</f>
        <v>0.10522419999999999</v>
      </c>
      <c r="F200" s="528">
        <f t="shared" si="80"/>
        <v>0.10395660000000001</v>
      </c>
      <c r="G200" s="528">
        <f t="shared" si="80"/>
        <v>0.0</v>
      </c>
      <c r="H200" s="528">
        <f t="shared" si="80"/>
        <v>0.0</v>
      </c>
      <c r="I200" s="528">
        <f t="shared" si="80"/>
        <v>0.0</v>
      </c>
      <c r="J200" s="528">
        <f t="shared" si="80"/>
        <v>0.0</v>
      </c>
      <c r="K200" s="528">
        <f t="shared" si="80"/>
        <v>0.0</v>
      </c>
      <c r="L200" s="528">
        <f t="shared" si="80"/>
        <v>0.0</v>
      </c>
      <c r="M200" s="528">
        <f t="shared" si="80"/>
        <v>0.0</v>
      </c>
      <c r="N200" s="528">
        <f t="shared" si="80"/>
        <v>0.0</v>
      </c>
      <c r="O200" s="528">
        <f t="shared" si="80"/>
        <v>0.0</v>
      </c>
      <c r="P200" s="528">
        <f t="shared" si="80"/>
        <v>0.0</v>
      </c>
      <c r="Q200" s="528">
        <f t="shared" si="80"/>
        <v>0.0</v>
      </c>
      <c r="R200" s="528">
        <f t="shared" si="80"/>
        <v>0.0</v>
      </c>
      <c r="S200" s="528">
        <f t="shared" si="80"/>
        <v>0.0</v>
      </c>
      <c r="T200" s="528">
        <f t="shared" si="80"/>
        <v>0.0</v>
      </c>
      <c r="U200" s="528">
        <f t="shared" si="80"/>
        <v>0.0</v>
      </c>
      <c r="V200" s="528">
        <f t="shared" si="80"/>
        <v>0.0</v>
      </c>
      <c r="W200" s="528">
        <f t="shared" si="80"/>
        <v>0.0</v>
      </c>
      <c r="X200" s="528">
        <f t="shared" si="80"/>
        <v>0.0</v>
      </c>
      <c r="Y200" s="528">
        <f t="shared" si="80"/>
        <v>0.0</v>
      </c>
      <c r="Z200" s="528">
        <f t="shared" si="80"/>
        <v>0.0</v>
      </c>
      <c r="AA200" s="528">
        <f t="shared" si="80"/>
        <v>0.0</v>
      </c>
      <c r="AB200" s="529">
        <f t="shared" si="80"/>
        <v>0.0</v>
      </c>
    </row>
    <row r="201" spans="8:8" ht="16.5" customHeight="1">
      <c r="A201" s="671" t="s">
        <v>334</v>
      </c>
      <c r="B201" s="609">
        <v>1.0</v>
      </c>
      <c r="C201" s="497" t="s">
        <v>217</v>
      </c>
      <c r="D201" s="280">
        <v>92.9</v>
      </c>
      <c r="E201" s="432"/>
      <c r="F201" s="432"/>
      <c r="G201" s="432"/>
      <c r="H201" s="432"/>
      <c r="I201" s="432"/>
      <c r="J201" s="432"/>
      <c r="K201" s="432"/>
      <c r="L201" s="432"/>
      <c r="M201" s="432"/>
      <c r="N201" s="432"/>
      <c r="O201" s="433"/>
      <c r="P201" s="433"/>
      <c r="Q201" s="457"/>
      <c r="R201" s="457"/>
      <c r="S201" s="292"/>
      <c r="T201" s="292"/>
      <c r="U201" s="433"/>
      <c r="V201" s="433"/>
      <c r="W201" s="433"/>
      <c r="X201" s="433"/>
      <c r="Y201" s="433"/>
      <c r="Z201" s="433"/>
      <c r="AA201" s="433"/>
      <c r="AB201" s="435"/>
    </row>
    <row r="202" spans="8:8" ht="16.5" customHeight="1">
      <c r="A202" s="673" t="s">
        <v>335</v>
      </c>
      <c r="B202" s="611">
        <v>2.0</v>
      </c>
      <c r="C202" s="500" t="s">
        <v>218</v>
      </c>
      <c r="D202" s="289">
        <v>154.38</v>
      </c>
      <c r="E202" s="432"/>
      <c r="F202" s="432"/>
      <c r="G202" s="433"/>
      <c r="H202" s="433"/>
      <c r="I202" s="432"/>
      <c r="J202" s="432"/>
      <c r="K202" s="432"/>
      <c r="L202" s="432"/>
      <c r="M202" s="432"/>
      <c r="N202" s="432"/>
      <c r="O202" s="433"/>
      <c r="P202" s="433"/>
      <c r="Q202" s="457"/>
      <c r="R202" s="457"/>
      <c r="S202" s="292"/>
      <c r="T202" s="292"/>
      <c r="U202" s="433"/>
      <c r="V202" s="433"/>
      <c r="W202" s="433"/>
      <c r="X202" s="433"/>
      <c r="Y202" s="433"/>
      <c r="Z202" s="433"/>
      <c r="AA202" s="433"/>
      <c r="AB202" s="435"/>
    </row>
    <row r="203" spans="8:8" ht="16.5" customHeight="1">
      <c r="A203" s="673"/>
      <c r="B203" s="611">
        <v>3.0</v>
      </c>
      <c r="C203" s="500" t="s">
        <v>178</v>
      </c>
      <c r="D203" s="289">
        <v>283.73</v>
      </c>
      <c r="E203" s="432"/>
      <c r="F203" s="432"/>
      <c r="G203" s="432"/>
      <c r="H203" s="432"/>
      <c r="I203" s="432"/>
      <c r="J203" s="432"/>
      <c r="K203" s="432"/>
      <c r="L203" s="432"/>
      <c r="M203" s="432"/>
      <c r="N203" s="432"/>
      <c r="O203" s="433"/>
      <c r="P203" s="433"/>
      <c r="Q203" s="457"/>
      <c r="R203" s="457"/>
      <c r="S203" s="292"/>
      <c r="T203" s="292"/>
      <c r="U203" s="433"/>
      <c r="V203" s="433"/>
      <c r="W203" s="433"/>
      <c r="X203" s="433"/>
      <c r="Y203" s="433"/>
      <c r="Z203" s="433"/>
      <c r="AA203" s="433"/>
      <c r="AB203" s="435"/>
    </row>
    <row r="204" spans="8:8" ht="16.5" customHeight="1">
      <c r="A204" s="673"/>
      <c r="B204" s="611">
        <v>4.0</v>
      </c>
      <c r="C204" s="500" t="s">
        <v>179</v>
      </c>
      <c r="D204" s="289">
        <v>344.75</v>
      </c>
      <c r="E204" s="432"/>
      <c r="F204" s="432"/>
      <c r="G204" s="432"/>
      <c r="H204" s="432"/>
      <c r="I204" s="432"/>
      <c r="J204" s="432"/>
      <c r="K204" s="432"/>
      <c r="L204" s="432"/>
      <c r="M204" s="432"/>
      <c r="N204" s="432"/>
      <c r="O204" s="433"/>
      <c r="P204" s="433"/>
      <c r="Q204" s="457"/>
      <c r="R204" s="457"/>
      <c r="S204" s="292"/>
      <c r="T204" s="292"/>
      <c r="U204" s="433"/>
      <c r="V204" s="433"/>
      <c r="W204" s="433"/>
      <c r="X204" s="433"/>
      <c r="Y204" s="433"/>
      <c r="Z204" s="433"/>
      <c r="AA204" s="433"/>
      <c r="AB204" s="435"/>
    </row>
    <row r="205" spans="8:8" ht="16.5" customHeight="1">
      <c r="A205" s="673"/>
      <c r="B205" s="611">
        <v>5.0</v>
      </c>
      <c r="C205" s="500" t="s">
        <v>175</v>
      </c>
      <c r="D205" s="289">
        <v>208.06</v>
      </c>
      <c r="E205" s="432">
        <v>33.0</v>
      </c>
      <c r="F205" s="432">
        <v>40.0</v>
      </c>
      <c r="G205" s="672">
        <v>22.0</v>
      </c>
      <c r="H205" s="672">
        <v>18.0</v>
      </c>
      <c r="I205" s="672">
        <v>10.0</v>
      </c>
      <c r="J205" s="672">
        <v>32.0</v>
      </c>
      <c r="K205" s="432"/>
      <c r="L205" s="432"/>
      <c r="M205" s="432"/>
      <c r="N205" s="432"/>
      <c r="O205" s="433"/>
      <c r="P205" s="433"/>
      <c r="Q205" s="457"/>
      <c r="R205" s="457"/>
      <c r="S205" s="292"/>
      <c r="T205" s="292"/>
      <c r="U205" s="433"/>
      <c r="V205" s="433"/>
      <c r="W205" s="433"/>
      <c r="X205" s="433"/>
      <c r="Y205" s="433"/>
      <c r="Z205" s="433"/>
      <c r="AA205" s="433"/>
      <c r="AB205" s="435"/>
    </row>
    <row r="206" spans="8:8" ht="16.5" customHeight="1">
      <c r="A206" s="675"/>
      <c r="B206" s="611">
        <v>6.0</v>
      </c>
      <c r="C206" s="500" t="s">
        <v>176</v>
      </c>
      <c r="D206" s="289">
        <v>399.65</v>
      </c>
      <c r="E206" s="432">
        <v>14.0</v>
      </c>
      <c r="F206" s="432">
        <v>32.0</v>
      </c>
      <c r="G206" s="672">
        <v>11.0</v>
      </c>
      <c r="H206" s="672">
        <v>20.0</v>
      </c>
      <c r="I206" s="672">
        <v>24.0</v>
      </c>
      <c r="J206" s="672">
        <v>21.0</v>
      </c>
      <c r="K206" s="432"/>
      <c r="L206" s="432"/>
      <c r="M206" s="432"/>
      <c r="N206" s="432"/>
      <c r="O206" s="433"/>
      <c r="P206" s="433"/>
      <c r="Q206" s="457"/>
      <c r="R206" s="457"/>
      <c r="S206" s="292"/>
      <c r="T206" s="292"/>
      <c r="U206" s="433"/>
      <c r="V206" s="433"/>
      <c r="W206" s="433"/>
      <c r="X206" s="433"/>
      <c r="Y206" s="433"/>
      <c r="Z206" s="433"/>
      <c r="AA206" s="433"/>
      <c r="AB206" s="435"/>
    </row>
    <row r="207" spans="8:8" ht="16.5" customHeight="1">
      <c r="A207" s="667"/>
      <c r="B207" s="611">
        <v>7.0</v>
      </c>
      <c r="C207" s="500" t="s">
        <v>174</v>
      </c>
      <c r="D207" s="289">
        <v>228.82</v>
      </c>
      <c r="E207" s="432">
        <v>32.0</v>
      </c>
      <c r="F207" s="432">
        <v>107.0</v>
      </c>
      <c r="G207" s="672">
        <v>50.0</v>
      </c>
      <c r="H207" s="672">
        <v>57.0</v>
      </c>
      <c r="I207" s="672">
        <v>44.0</v>
      </c>
      <c r="J207" s="672">
        <v>63.0</v>
      </c>
      <c r="K207" s="432"/>
      <c r="L207" s="432"/>
      <c r="M207" s="432"/>
      <c r="N207" s="432"/>
      <c r="O207" s="433"/>
      <c r="P207" s="433"/>
      <c r="Q207" s="457"/>
      <c r="R207" s="457"/>
      <c r="S207" s="292"/>
      <c r="T207" s="292"/>
      <c r="U207" s="433"/>
      <c r="V207" s="433"/>
      <c r="W207" s="433"/>
      <c r="X207" s="433"/>
      <c r="Y207" s="433"/>
      <c r="Z207" s="433"/>
      <c r="AA207" s="433"/>
      <c r="AB207" s="435"/>
    </row>
    <row r="208" spans="8:8" ht="16.5" customHeight="1">
      <c r="A208" s="667"/>
      <c r="B208" s="611">
        <v>8.0</v>
      </c>
      <c r="C208" s="500" t="s">
        <v>177</v>
      </c>
      <c r="D208" s="289">
        <v>402.71</v>
      </c>
      <c r="E208" s="432">
        <v>2.0</v>
      </c>
      <c r="F208" s="432">
        <v>25.0</v>
      </c>
      <c r="G208" s="672">
        <v>5.0</v>
      </c>
      <c r="H208" s="672">
        <v>18.0</v>
      </c>
      <c r="I208" s="672">
        <v>0.0</v>
      </c>
      <c r="J208" s="672">
        <v>18.0</v>
      </c>
      <c r="K208" s="432"/>
      <c r="L208" s="432"/>
      <c r="M208" s="432"/>
      <c r="N208" s="432"/>
      <c r="O208" s="433"/>
      <c r="P208" s="433"/>
      <c r="Q208" s="457"/>
      <c r="R208" s="457"/>
      <c r="S208" s="292"/>
      <c r="T208" s="292"/>
      <c r="U208" s="433"/>
      <c r="V208" s="433"/>
      <c r="W208" s="433"/>
      <c r="X208" s="433"/>
      <c r="Y208" s="433"/>
      <c r="Z208" s="433"/>
      <c r="AA208" s="433"/>
      <c r="AB208" s="435"/>
    </row>
    <row r="209" spans="8:8" ht="16.5" customHeight="1">
      <c r="A209" s="667"/>
      <c r="B209" s="611">
        <v>9.0</v>
      </c>
      <c r="C209" s="500" t="s">
        <v>172</v>
      </c>
      <c r="D209" s="289">
        <v>250.17</v>
      </c>
      <c r="E209" s="432">
        <v>6.0</v>
      </c>
      <c r="F209" s="432">
        <v>22.0</v>
      </c>
      <c r="G209" s="672">
        <v>6.0</v>
      </c>
      <c r="H209" s="672">
        <v>16.0</v>
      </c>
      <c r="I209" s="672">
        <v>7.0</v>
      </c>
      <c r="J209" s="672">
        <v>23.0</v>
      </c>
      <c r="K209" s="432"/>
      <c r="L209" s="432"/>
      <c r="M209" s="432"/>
      <c r="N209" s="432"/>
      <c r="O209" s="433"/>
      <c r="P209" s="433"/>
      <c r="Q209" s="457"/>
      <c r="R209" s="457"/>
      <c r="S209" s="292"/>
      <c r="T209" s="292"/>
      <c r="U209" s="433"/>
      <c r="V209" s="433"/>
      <c r="W209" s="433"/>
      <c r="X209" s="433"/>
      <c r="Y209" s="433"/>
      <c r="Z209" s="433"/>
      <c r="AA209" s="433"/>
      <c r="AB209" s="435"/>
    </row>
    <row r="210" spans="8:8" ht="16.5" customHeight="1">
      <c r="A210" s="667"/>
      <c r="B210" s="611">
        <v>10.0</v>
      </c>
      <c r="C210" s="500" t="s">
        <v>173</v>
      </c>
      <c r="D210" s="289">
        <v>250.17</v>
      </c>
      <c r="E210" s="432"/>
      <c r="F210" s="432"/>
      <c r="G210" s="432"/>
      <c r="H210" s="432"/>
      <c r="I210" s="432"/>
      <c r="J210" s="432"/>
      <c r="K210" s="432"/>
      <c r="L210" s="432"/>
      <c r="M210" s="432"/>
      <c r="N210" s="438"/>
      <c r="O210" s="433"/>
      <c r="P210" s="433"/>
      <c r="Q210" s="457"/>
      <c r="R210" s="425"/>
      <c r="S210" s="292"/>
      <c r="T210" s="676"/>
      <c r="U210" s="433"/>
      <c r="V210" s="433"/>
      <c r="W210" s="433"/>
      <c r="X210" s="433"/>
      <c r="Y210" s="433"/>
      <c r="Z210" s="433"/>
      <c r="AA210" s="433"/>
      <c r="AB210" s="435"/>
    </row>
    <row r="211" spans="8:8" ht="16.5" customHeight="1">
      <c r="A211" s="667"/>
      <c r="B211" s="611">
        <v>11.0</v>
      </c>
      <c r="C211" s="500" t="s">
        <v>219</v>
      </c>
      <c r="D211" s="289">
        <v>228.82</v>
      </c>
      <c r="E211" s="432"/>
      <c r="F211" s="432"/>
      <c r="G211" s="432"/>
      <c r="H211" s="432"/>
      <c r="I211" s="432"/>
      <c r="J211" s="432"/>
      <c r="K211" s="432"/>
      <c r="L211" s="432"/>
      <c r="M211" s="432"/>
      <c r="N211" s="432"/>
      <c r="O211" s="433"/>
      <c r="P211" s="433"/>
      <c r="Q211" s="457"/>
      <c r="R211" s="457"/>
      <c r="S211" s="292"/>
      <c r="T211" s="292"/>
      <c r="U211" s="433"/>
      <c r="V211" s="433"/>
      <c r="W211" s="433"/>
      <c r="X211" s="433"/>
      <c r="Y211" s="433"/>
      <c r="Z211" s="433"/>
      <c r="AA211" s="433"/>
      <c r="AB211" s="435"/>
    </row>
    <row r="212" spans="8:8" ht="16.5" customHeight="1">
      <c r="A212" s="667"/>
      <c r="B212" s="611">
        <v>12.0</v>
      </c>
      <c r="C212" s="500" t="s">
        <v>181</v>
      </c>
      <c r="D212" s="289">
        <v>56.38</v>
      </c>
      <c r="E212" s="432"/>
      <c r="F212" s="432"/>
      <c r="G212" s="432"/>
      <c r="H212" s="432"/>
      <c r="I212" s="432"/>
      <c r="J212" s="432"/>
      <c r="K212" s="432"/>
      <c r="L212" s="432"/>
      <c r="M212" s="432"/>
      <c r="N212" s="432"/>
      <c r="O212" s="433"/>
      <c r="P212" s="433"/>
      <c r="Q212" s="457"/>
      <c r="R212" s="457"/>
      <c r="S212" s="292"/>
      <c r="T212" s="292"/>
      <c r="U212" s="433"/>
      <c r="V212" s="433"/>
      <c r="W212" s="433"/>
      <c r="X212" s="433"/>
      <c r="Y212" s="433"/>
      <c r="Z212" s="433"/>
      <c r="AA212" s="433"/>
      <c r="AB212" s="435"/>
    </row>
    <row r="213" spans="8:8" ht="16.5" customHeight="1">
      <c r="A213" s="667"/>
      <c r="B213" s="611">
        <v>13.0</v>
      </c>
      <c r="C213" s="500" t="s">
        <v>220</v>
      </c>
      <c r="D213" s="289">
        <v>70.14</v>
      </c>
      <c r="E213" s="432"/>
      <c r="F213" s="432"/>
      <c r="G213" s="432"/>
      <c r="H213" s="432"/>
      <c r="I213" s="432"/>
      <c r="J213" s="432"/>
      <c r="K213" s="432"/>
      <c r="L213" s="432"/>
      <c r="M213" s="432"/>
      <c r="N213" s="432"/>
      <c r="O213" s="433"/>
      <c r="P213" s="433"/>
      <c r="Q213" s="432"/>
      <c r="R213" s="432"/>
      <c r="S213" s="348"/>
      <c r="T213" s="348"/>
      <c r="U213" s="433"/>
      <c r="V213" s="433"/>
      <c r="W213" s="433"/>
      <c r="X213" s="433"/>
      <c r="Y213" s="433"/>
      <c r="Z213" s="433"/>
      <c r="AA213" s="433"/>
      <c r="AB213" s="435"/>
    </row>
    <row r="214" spans="8:8" ht="16.5" customHeight="1">
      <c r="A214" s="667"/>
      <c r="B214" s="613">
        <v>14.0</v>
      </c>
      <c r="C214" s="539"/>
      <c r="D214" s="295"/>
      <c r="E214" s="441"/>
      <c r="F214" s="441"/>
      <c r="G214" s="442"/>
      <c r="H214" s="442"/>
      <c r="I214" s="441"/>
      <c r="J214" s="441"/>
      <c r="K214" s="441"/>
      <c r="L214" s="441"/>
      <c r="M214" s="441"/>
      <c r="N214" s="441"/>
      <c r="O214" s="442"/>
      <c r="P214" s="442"/>
      <c r="Q214" s="441"/>
      <c r="R214" s="441"/>
      <c r="S214" s="443"/>
      <c r="T214" s="443"/>
      <c r="U214" s="442"/>
      <c r="V214" s="442"/>
      <c r="W214" s="442"/>
      <c r="X214" s="442"/>
      <c r="Y214" s="442"/>
      <c r="Z214" s="442"/>
      <c r="AA214" s="442"/>
      <c r="AB214" s="444"/>
    </row>
    <row r="215" spans="8:8" ht="16.5" customHeight="1">
      <c r="A215" s="660"/>
      <c r="B215" s="615"/>
      <c r="C215" s="506" t="s">
        <v>187</v>
      </c>
      <c r="D215" s="507"/>
      <c r="E215" s="537">
        <f t="shared" si="81" ref="E215:AB215">SUMPRODUCT($D201:$D214,E201:E214)/100000</f>
        <v>0.22089759999999997</v>
      </c>
      <c r="F215" s="537">
        <f t="shared" si="81"/>
        <v>0.6116642999999999</v>
      </c>
      <c r="G215" s="537">
        <f t="shared" si="81"/>
        <v>0.23929040000000001</v>
      </c>
      <c r="H215" s="537">
        <f t="shared" si="81"/>
        <v>0.3603232</v>
      </c>
      <c r="I215" s="537">
        <f t="shared" si="81"/>
        <v>0.23491469999999998</v>
      </c>
      <c r="J215" s="537">
        <f t="shared" si="81"/>
        <v>0.4246892</v>
      </c>
      <c r="K215" s="537">
        <f t="shared" si="81"/>
        <v>0.0</v>
      </c>
      <c r="L215" s="537">
        <f t="shared" si="81"/>
        <v>0.0</v>
      </c>
      <c r="M215" s="537">
        <f t="shared" si="81"/>
        <v>0.0</v>
      </c>
      <c r="N215" s="537">
        <f t="shared" si="81"/>
        <v>0.0</v>
      </c>
      <c r="O215" s="537">
        <f t="shared" si="81"/>
        <v>0.0</v>
      </c>
      <c r="P215" s="537">
        <f t="shared" si="81"/>
        <v>0.0</v>
      </c>
      <c r="Q215" s="537">
        <f t="shared" si="81"/>
        <v>0.0</v>
      </c>
      <c r="R215" s="537">
        <f t="shared" si="81"/>
        <v>0.0</v>
      </c>
      <c r="S215" s="537">
        <f t="shared" si="81"/>
        <v>0.0</v>
      </c>
      <c r="T215" s="537">
        <f t="shared" si="81"/>
        <v>0.0</v>
      </c>
      <c r="U215" s="537">
        <f t="shared" si="81"/>
        <v>0.0</v>
      </c>
      <c r="V215" s="537">
        <f t="shared" si="81"/>
        <v>0.0</v>
      </c>
      <c r="W215" s="537">
        <f t="shared" si="81"/>
        <v>0.0</v>
      </c>
      <c r="X215" s="537">
        <f t="shared" si="81"/>
        <v>0.0</v>
      </c>
      <c r="Y215" s="537">
        <f t="shared" si="81"/>
        <v>0.0</v>
      </c>
      <c r="Z215" s="537">
        <f t="shared" si="81"/>
        <v>0.0</v>
      </c>
      <c r="AA215" s="537">
        <f t="shared" si="81"/>
        <v>0.0</v>
      </c>
      <c r="AB215" s="538">
        <f t="shared" si="81"/>
        <v>0.0</v>
      </c>
    </row>
    <row r="216" spans="8:8" ht="16.5" customHeight="1">
      <c r="A216" s="667"/>
      <c r="B216" s="616"/>
      <c r="C216" s="511"/>
      <c r="D216" s="512"/>
      <c r="E216" s="540"/>
      <c r="F216" s="540"/>
      <c r="G216" s="540"/>
      <c r="H216" s="540"/>
      <c r="I216" s="540"/>
      <c r="J216" s="540"/>
      <c r="K216" s="540"/>
      <c r="L216" s="540"/>
      <c r="M216" s="540"/>
      <c r="N216" s="540"/>
      <c r="O216" s="540"/>
      <c r="P216" s="540"/>
      <c r="Q216" s="541"/>
      <c r="R216" s="541"/>
      <c r="S216" s="540"/>
      <c r="T216" s="540"/>
      <c r="U216" s="540"/>
      <c r="V216" s="540"/>
      <c r="W216" s="540"/>
      <c r="X216" s="540"/>
      <c r="Y216" s="540"/>
      <c r="Z216" s="540"/>
      <c r="AA216" s="540"/>
      <c r="AB216" s="542"/>
    </row>
    <row r="217" spans="8:8" ht="16.5" customHeight="1">
      <c r="A217" s="667"/>
      <c r="B217" s="609" t="s">
        <v>221</v>
      </c>
      <c r="C217" s="517" t="s">
        <v>165</v>
      </c>
      <c r="D217" s="518"/>
      <c r="E217" s="531" t="s">
        <v>214</v>
      </c>
      <c r="F217" s="532" t="s">
        <v>215</v>
      </c>
      <c r="G217" s="532" t="s">
        <v>214</v>
      </c>
      <c r="H217" s="532" t="s">
        <v>215</v>
      </c>
      <c r="I217" s="532" t="s">
        <v>214</v>
      </c>
      <c r="J217" s="532" t="s">
        <v>215</v>
      </c>
      <c r="K217" s="532" t="s">
        <v>214</v>
      </c>
      <c r="L217" s="532" t="s">
        <v>215</v>
      </c>
      <c r="M217" s="532" t="s">
        <v>214</v>
      </c>
      <c r="N217" s="532" t="s">
        <v>215</v>
      </c>
      <c r="O217" s="532" t="s">
        <v>214</v>
      </c>
      <c r="P217" s="532" t="s">
        <v>215</v>
      </c>
      <c r="Q217" s="532" t="s">
        <v>214</v>
      </c>
      <c r="R217" s="532" t="s">
        <v>215</v>
      </c>
      <c r="S217" s="532" t="s">
        <v>214</v>
      </c>
      <c r="T217" s="532" t="s">
        <v>215</v>
      </c>
      <c r="U217" s="677" t="s">
        <v>214</v>
      </c>
      <c r="V217" s="677" t="s">
        <v>215</v>
      </c>
      <c r="W217" s="677" t="s">
        <v>214</v>
      </c>
      <c r="X217" s="677" t="s">
        <v>215</v>
      </c>
      <c r="Y217" s="532" t="s">
        <v>214</v>
      </c>
      <c r="Z217" s="532" t="s">
        <v>215</v>
      </c>
      <c r="AA217" s="677" t="s">
        <v>214</v>
      </c>
      <c r="AB217" s="678" t="s">
        <v>215</v>
      </c>
    </row>
    <row r="218" spans="8:8" ht="16.5" customHeight="1">
      <c r="A218" s="622"/>
      <c r="B218" s="611"/>
      <c r="C218" s="519" t="s">
        <v>222</v>
      </c>
      <c r="D218" s="534"/>
      <c r="E218" s="521">
        <f t="shared" si="82" ref="E218:AB218">SUMPRODUCT($D$202:$D$203:$D$204,E202:E203:E204)/100000</f>
        <v>0.0</v>
      </c>
      <c r="F218" s="521">
        <f t="shared" si="82"/>
        <v>0.0</v>
      </c>
      <c r="G218" s="521">
        <f t="shared" si="82"/>
        <v>0.0</v>
      </c>
      <c r="H218" s="521">
        <f t="shared" si="82"/>
        <v>0.0</v>
      </c>
      <c r="I218" s="521">
        <f t="shared" si="82"/>
        <v>0.0</v>
      </c>
      <c r="J218" s="521">
        <f t="shared" si="82"/>
        <v>0.0</v>
      </c>
      <c r="K218" s="521">
        <f t="shared" si="82"/>
        <v>0.0</v>
      </c>
      <c r="L218" s="521">
        <f t="shared" si="82"/>
        <v>0.0</v>
      </c>
      <c r="M218" s="521">
        <f t="shared" si="82"/>
        <v>0.0</v>
      </c>
      <c r="N218" s="521">
        <f t="shared" si="82"/>
        <v>0.0</v>
      </c>
      <c r="O218" s="521">
        <f t="shared" si="82"/>
        <v>0.0</v>
      </c>
      <c r="P218" s="521">
        <f t="shared" si="82"/>
        <v>0.0</v>
      </c>
      <c r="Q218" s="521">
        <f t="shared" si="82"/>
        <v>0.0</v>
      </c>
      <c r="R218" s="521">
        <f t="shared" si="82"/>
        <v>0.0</v>
      </c>
      <c r="S218" s="521">
        <f t="shared" si="82"/>
        <v>0.0</v>
      </c>
      <c r="T218" s="521">
        <f t="shared" si="82"/>
        <v>0.0</v>
      </c>
      <c r="U218" s="521">
        <f t="shared" si="82"/>
        <v>0.0</v>
      </c>
      <c r="V218" s="521">
        <f t="shared" si="82"/>
        <v>0.0</v>
      </c>
      <c r="W218" s="521">
        <f t="shared" si="82"/>
        <v>0.0</v>
      </c>
      <c r="X218" s="521">
        <f t="shared" si="82"/>
        <v>0.0</v>
      </c>
      <c r="Y218" s="521">
        <f t="shared" si="82"/>
        <v>0.0</v>
      </c>
      <c r="Z218" s="521">
        <f t="shared" si="82"/>
        <v>0.0</v>
      </c>
      <c r="AA218" s="521">
        <f t="shared" si="82"/>
        <v>0.0</v>
      </c>
      <c r="AB218" s="521">
        <f t="shared" si="82"/>
        <v>0.0</v>
      </c>
    </row>
    <row r="219" spans="8:8" ht="16.5" customHeight="1">
      <c r="A219" s="622"/>
      <c r="B219" s="611"/>
      <c r="C219" s="519" t="s">
        <v>223</v>
      </c>
      <c r="D219" s="522"/>
      <c r="E219" s="523">
        <f t="shared" si="83" ref="E219:AB219">SUMPRODUCT($D$205:$D$206:$D$207:$D$208,E205:E206:E207:E208)/100000</f>
        <v>0.20588739999999997</v>
      </c>
      <c r="F219" s="523">
        <f t="shared" si="83"/>
        <v>0.5566268999999999</v>
      </c>
      <c r="G219" s="523">
        <f t="shared" si="83"/>
        <v>0.2242802</v>
      </c>
      <c r="H219" s="523">
        <f t="shared" si="83"/>
        <v>0.32029599999999997</v>
      </c>
      <c r="I219" s="523">
        <f t="shared" si="83"/>
        <v>0.21740279999999998</v>
      </c>
      <c r="J219" s="523">
        <f t="shared" si="83"/>
        <v>0.36715010000000003</v>
      </c>
      <c r="K219" s="523">
        <f t="shared" si="83"/>
        <v>0.0</v>
      </c>
      <c r="L219" s="523">
        <f t="shared" si="83"/>
        <v>0.0</v>
      </c>
      <c r="M219" s="523">
        <f t="shared" si="83"/>
        <v>0.0</v>
      </c>
      <c r="N219" s="523">
        <f t="shared" si="83"/>
        <v>0.0</v>
      </c>
      <c r="O219" s="523">
        <f t="shared" si="83"/>
        <v>0.0</v>
      </c>
      <c r="P219" s="523">
        <f t="shared" si="83"/>
        <v>0.0</v>
      </c>
      <c r="Q219" s="523">
        <f t="shared" si="83"/>
        <v>0.0</v>
      </c>
      <c r="R219" s="523">
        <f t="shared" si="83"/>
        <v>0.0</v>
      </c>
      <c r="S219" s="523">
        <f t="shared" si="83"/>
        <v>0.0</v>
      </c>
      <c r="T219" s="523">
        <f t="shared" si="83"/>
        <v>0.0</v>
      </c>
      <c r="U219" s="523">
        <f t="shared" si="83"/>
        <v>0.0</v>
      </c>
      <c r="V219" s="523">
        <f t="shared" si="83"/>
        <v>0.0</v>
      </c>
      <c r="W219" s="523">
        <f t="shared" si="83"/>
        <v>0.0</v>
      </c>
      <c r="X219" s="523">
        <f t="shared" si="83"/>
        <v>0.0</v>
      </c>
      <c r="Y219" s="523">
        <f t="shared" si="83"/>
        <v>0.0</v>
      </c>
      <c r="Z219" s="523">
        <f t="shared" si="83"/>
        <v>0.0</v>
      </c>
      <c r="AA219" s="523">
        <f t="shared" si="83"/>
        <v>0.0</v>
      </c>
      <c r="AB219" s="523">
        <f t="shared" si="83"/>
        <v>0.0</v>
      </c>
    </row>
    <row r="220" spans="8:8" ht="16.5" customHeight="1">
      <c r="A220" s="622"/>
      <c r="B220" s="611"/>
      <c r="C220" s="524" t="s">
        <v>224</v>
      </c>
      <c r="D220" s="522"/>
      <c r="E220" s="523">
        <f t="shared" si="84" ref="E220:AB220">SUMPRODUCT($D$209:$D$210:$D$211,E209:E210:E211)/100000</f>
        <v>0.0150102</v>
      </c>
      <c r="F220" s="523">
        <f t="shared" si="84"/>
        <v>0.0550374</v>
      </c>
      <c r="G220" s="523">
        <f t="shared" si="84"/>
        <v>0.0150102</v>
      </c>
      <c r="H220" s="523">
        <f t="shared" si="84"/>
        <v>0.0400272</v>
      </c>
      <c r="I220" s="523">
        <f t="shared" si="84"/>
        <v>0.017511899999999997</v>
      </c>
      <c r="J220" s="523">
        <f t="shared" si="84"/>
        <v>0.057539099999999996</v>
      </c>
      <c r="K220" s="523">
        <f t="shared" si="84"/>
        <v>0.0</v>
      </c>
      <c r="L220" s="523">
        <f t="shared" si="84"/>
        <v>0.0</v>
      </c>
      <c r="M220" s="523">
        <f t="shared" si="84"/>
        <v>0.0</v>
      </c>
      <c r="N220" s="523">
        <f t="shared" si="84"/>
        <v>0.0</v>
      </c>
      <c r="O220" s="523">
        <f t="shared" si="84"/>
        <v>0.0</v>
      </c>
      <c r="P220" s="523">
        <f t="shared" si="84"/>
        <v>0.0</v>
      </c>
      <c r="Q220" s="523">
        <f t="shared" si="84"/>
        <v>0.0</v>
      </c>
      <c r="R220" s="523">
        <f t="shared" si="84"/>
        <v>0.0</v>
      </c>
      <c r="S220" s="523">
        <f t="shared" si="84"/>
        <v>0.0</v>
      </c>
      <c r="T220" s="523">
        <f t="shared" si="84"/>
        <v>0.0</v>
      </c>
      <c r="U220" s="523">
        <f t="shared" si="84"/>
        <v>0.0</v>
      </c>
      <c r="V220" s="523">
        <f t="shared" si="84"/>
        <v>0.0</v>
      </c>
      <c r="W220" s="523">
        <f t="shared" si="84"/>
        <v>0.0</v>
      </c>
      <c r="X220" s="523">
        <f t="shared" si="84"/>
        <v>0.0</v>
      </c>
      <c r="Y220" s="523">
        <f t="shared" si="84"/>
        <v>0.0</v>
      </c>
      <c r="Z220" s="523">
        <f t="shared" si="84"/>
        <v>0.0</v>
      </c>
      <c r="AA220" s="523">
        <f t="shared" si="84"/>
        <v>0.0</v>
      </c>
      <c r="AB220" s="523">
        <f t="shared" si="84"/>
        <v>0.0</v>
      </c>
    </row>
    <row r="221" spans="8:8" ht="16.5" customHeight="1">
      <c r="A221" s="622"/>
      <c r="B221" s="611"/>
      <c r="C221" s="519" t="s">
        <v>225</v>
      </c>
      <c r="D221" s="522"/>
      <c r="E221" s="523">
        <f t="shared" si="85" ref="E221:AB221">SUMPRODUCT($D$212:$D$213,E212:E213)/100000</f>
        <v>0.0</v>
      </c>
      <c r="F221" s="523">
        <f t="shared" si="85"/>
        <v>0.0</v>
      </c>
      <c r="G221" s="523">
        <f t="shared" si="85"/>
        <v>0.0</v>
      </c>
      <c r="H221" s="523">
        <f t="shared" si="85"/>
        <v>0.0</v>
      </c>
      <c r="I221" s="523">
        <f t="shared" si="85"/>
        <v>0.0</v>
      </c>
      <c r="J221" s="523">
        <f t="shared" si="85"/>
        <v>0.0</v>
      </c>
      <c r="K221" s="523">
        <f t="shared" si="85"/>
        <v>0.0</v>
      </c>
      <c r="L221" s="523">
        <f t="shared" si="85"/>
        <v>0.0</v>
      </c>
      <c r="M221" s="523">
        <f t="shared" si="85"/>
        <v>0.0</v>
      </c>
      <c r="N221" s="523">
        <f t="shared" si="85"/>
        <v>0.0</v>
      </c>
      <c r="O221" s="523">
        <f t="shared" si="85"/>
        <v>0.0</v>
      </c>
      <c r="P221" s="523">
        <f t="shared" si="85"/>
        <v>0.0</v>
      </c>
      <c r="Q221" s="523">
        <f t="shared" si="85"/>
        <v>0.0</v>
      </c>
      <c r="R221" s="523">
        <f t="shared" si="85"/>
        <v>0.0</v>
      </c>
      <c r="S221" s="523">
        <f t="shared" si="85"/>
        <v>0.0</v>
      </c>
      <c r="T221" s="523">
        <f t="shared" si="85"/>
        <v>0.0</v>
      </c>
      <c r="U221" s="523">
        <f t="shared" si="85"/>
        <v>0.0</v>
      </c>
      <c r="V221" s="523">
        <f t="shared" si="85"/>
        <v>0.0</v>
      </c>
      <c r="W221" s="523">
        <f t="shared" si="85"/>
        <v>0.0</v>
      </c>
      <c r="X221" s="523">
        <f t="shared" si="85"/>
        <v>0.0</v>
      </c>
      <c r="Y221" s="523">
        <f t="shared" si="85"/>
        <v>0.0</v>
      </c>
      <c r="Z221" s="523">
        <f t="shared" si="85"/>
        <v>0.0</v>
      </c>
      <c r="AA221" s="523">
        <f t="shared" si="85"/>
        <v>0.0</v>
      </c>
      <c r="AB221" s="523">
        <f t="shared" si="85"/>
        <v>0.0</v>
      </c>
    </row>
    <row r="222" spans="8:8" ht="16.5" customHeight="1">
      <c r="A222" s="670"/>
      <c r="B222" s="613"/>
      <c r="C222" s="525" t="s">
        <v>187</v>
      </c>
      <c r="D222" s="526"/>
      <c r="E222" s="527">
        <f t="shared" si="86" ref="E222:AB222">SUM(E218:E221)</f>
        <v>0.22089759999999997</v>
      </c>
      <c r="F222" s="528">
        <f t="shared" si="86"/>
        <v>0.6116642999999999</v>
      </c>
      <c r="G222" s="528">
        <f t="shared" si="86"/>
        <v>0.23929040000000001</v>
      </c>
      <c r="H222" s="528">
        <f t="shared" si="86"/>
        <v>0.36032319999999995</v>
      </c>
      <c r="I222" s="528">
        <f t="shared" si="86"/>
        <v>0.23491469999999998</v>
      </c>
      <c r="J222" s="528">
        <f t="shared" si="86"/>
        <v>0.42468920000000004</v>
      </c>
      <c r="K222" s="528">
        <f t="shared" si="86"/>
        <v>0.0</v>
      </c>
      <c r="L222" s="528">
        <f t="shared" si="86"/>
        <v>0.0</v>
      </c>
      <c r="M222" s="528">
        <f t="shared" si="86"/>
        <v>0.0</v>
      </c>
      <c r="N222" s="528">
        <f t="shared" si="86"/>
        <v>0.0</v>
      </c>
      <c r="O222" s="528">
        <f t="shared" si="86"/>
        <v>0.0</v>
      </c>
      <c r="P222" s="528">
        <f t="shared" si="86"/>
        <v>0.0</v>
      </c>
      <c r="Q222" s="528">
        <f t="shared" si="86"/>
        <v>0.0</v>
      </c>
      <c r="R222" s="528">
        <f t="shared" si="86"/>
        <v>0.0</v>
      </c>
      <c r="S222" s="528">
        <f t="shared" si="86"/>
        <v>0.0</v>
      </c>
      <c r="T222" s="528">
        <f t="shared" si="86"/>
        <v>0.0</v>
      </c>
      <c r="U222" s="528">
        <f t="shared" si="86"/>
        <v>0.0</v>
      </c>
      <c r="V222" s="528">
        <f t="shared" si="86"/>
        <v>0.0</v>
      </c>
      <c r="W222" s="528">
        <f t="shared" si="86"/>
        <v>0.0</v>
      </c>
      <c r="X222" s="528">
        <f t="shared" si="86"/>
        <v>0.0</v>
      </c>
      <c r="Y222" s="528">
        <f t="shared" si="86"/>
        <v>0.0</v>
      </c>
      <c r="Z222" s="528">
        <f t="shared" si="86"/>
        <v>0.0</v>
      </c>
      <c r="AA222" s="528">
        <f t="shared" si="86"/>
        <v>0.0</v>
      </c>
      <c r="AB222" s="529">
        <f t="shared" si="86"/>
        <v>0.0</v>
      </c>
    </row>
    <row r="223" spans="8:8" ht="16.5" customHeight="1">
      <c r="A223" s="671" t="s">
        <v>336</v>
      </c>
      <c r="B223" s="609">
        <v>1.0</v>
      </c>
      <c r="C223" s="497" t="s">
        <v>217</v>
      </c>
      <c r="D223" s="280">
        <v>92.9</v>
      </c>
      <c r="E223" s="432"/>
      <c r="F223" s="432"/>
      <c r="G223" s="432"/>
      <c r="H223" s="432"/>
      <c r="I223" s="432"/>
      <c r="J223" s="432"/>
      <c r="K223" s="432"/>
      <c r="L223" s="432"/>
      <c r="M223" s="432"/>
      <c r="N223" s="432"/>
      <c r="O223" s="433"/>
      <c r="P223" s="433"/>
      <c r="Q223" s="457"/>
      <c r="R223" s="457"/>
      <c r="S223" s="292"/>
      <c r="T223" s="292"/>
      <c r="U223" s="433"/>
      <c r="V223" s="433"/>
      <c r="W223" s="433"/>
      <c r="X223" s="433"/>
      <c r="Y223" s="433"/>
      <c r="Z223" s="433"/>
      <c r="AA223" s="433"/>
      <c r="AB223" s="435"/>
    </row>
    <row r="224" spans="8:8" ht="16.5" customHeight="1">
      <c r="A224" s="673" t="s">
        <v>93</v>
      </c>
      <c r="B224" s="611">
        <v>2.0</v>
      </c>
      <c r="C224" s="500" t="s">
        <v>218</v>
      </c>
      <c r="D224" s="289">
        <v>154.38</v>
      </c>
      <c r="E224" s="432">
        <v>62.0</v>
      </c>
      <c r="F224" s="432">
        <v>53.0</v>
      </c>
      <c r="G224" s="674">
        <v>30.0</v>
      </c>
      <c r="H224" s="674">
        <v>47.0</v>
      </c>
      <c r="I224" s="672">
        <v>22.0</v>
      </c>
      <c r="J224" s="672">
        <v>49.0</v>
      </c>
      <c r="K224" s="432"/>
      <c r="L224" s="432"/>
      <c r="M224" s="432"/>
      <c r="N224" s="432"/>
      <c r="O224" s="433"/>
      <c r="P224" s="433"/>
      <c r="Q224" s="457"/>
      <c r="R224" s="457"/>
      <c r="S224" s="292"/>
      <c r="T224" s="292"/>
      <c r="U224" s="433"/>
      <c r="V224" s="433"/>
      <c r="W224" s="433"/>
      <c r="X224" s="433"/>
      <c r="Y224" s="433"/>
      <c r="Z224" s="433"/>
      <c r="AA224" s="433"/>
      <c r="AB224" s="435"/>
    </row>
    <row r="225" spans="8:8" ht="16.5" customHeight="1">
      <c r="A225" s="673"/>
      <c r="B225" s="611">
        <v>3.0</v>
      </c>
      <c r="C225" s="500" t="s">
        <v>178</v>
      </c>
      <c r="D225" s="289">
        <v>283.73</v>
      </c>
      <c r="E225" s="432">
        <v>24.0</v>
      </c>
      <c r="F225" s="432">
        <v>44.0</v>
      </c>
      <c r="G225" s="672">
        <v>19.0</v>
      </c>
      <c r="H225" s="672">
        <v>25.0</v>
      </c>
      <c r="I225" s="672">
        <v>5.0</v>
      </c>
      <c r="J225" s="672">
        <v>20.0</v>
      </c>
      <c r="K225" s="432"/>
      <c r="L225" s="432"/>
      <c r="M225" s="432"/>
      <c r="N225" s="432"/>
      <c r="O225" s="433"/>
      <c r="P225" s="433"/>
      <c r="Q225" s="457"/>
      <c r="R225" s="457"/>
      <c r="S225" s="292"/>
      <c r="T225" s="292"/>
      <c r="U225" s="433"/>
      <c r="V225" s="433"/>
      <c r="W225" s="433"/>
      <c r="X225" s="433"/>
      <c r="Y225" s="433"/>
      <c r="Z225" s="433"/>
      <c r="AA225" s="433"/>
      <c r="AB225" s="435"/>
    </row>
    <row r="226" spans="8:8" ht="16.5" customHeight="1">
      <c r="A226" s="673"/>
      <c r="B226" s="611">
        <v>4.0</v>
      </c>
      <c r="C226" s="500" t="s">
        <v>179</v>
      </c>
      <c r="D226" s="289">
        <v>344.75</v>
      </c>
      <c r="E226" s="432">
        <v>8.0</v>
      </c>
      <c r="F226" s="432">
        <v>24.0</v>
      </c>
      <c r="G226" s="672">
        <v>13.0</v>
      </c>
      <c r="H226" s="672">
        <v>11.0</v>
      </c>
      <c r="I226" s="672">
        <v>22.0</v>
      </c>
      <c r="J226" s="672">
        <v>37.0</v>
      </c>
      <c r="K226" s="432"/>
      <c r="L226" s="432"/>
      <c r="M226" s="432"/>
      <c r="N226" s="432"/>
      <c r="O226" s="433"/>
      <c r="P226" s="433"/>
      <c r="Q226" s="457"/>
      <c r="R226" s="457"/>
      <c r="S226" s="292"/>
      <c r="T226" s="292"/>
      <c r="U226" s="433"/>
      <c r="V226" s="433"/>
      <c r="W226" s="433"/>
      <c r="X226" s="433"/>
      <c r="Y226" s="433"/>
      <c r="Z226" s="433"/>
      <c r="AA226" s="433"/>
      <c r="AB226" s="435"/>
    </row>
    <row r="227" spans="8:8" ht="16.5" customHeight="1">
      <c r="A227" s="673"/>
      <c r="B227" s="611">
        <v>5.0</v>
      </c>
      <c r="C227" s="500" t="s">
        <v>175</v>
      </c>
      <c r="D227" s="289">
        <v>208.06</v>
      </c>
      <c r="E227" s="432">
        <v>26.0</v>
      </c>
      <c r="F227" s="432">
        <v>20.0</v>
      </c>
      <c r="G227" s="672">
        <v>45.0</v>
      </c>
      <c r="H227" s="672">
        <v>43.0</v>
      </c>
      <c r="I227" s="672">
        <v>39.0</v>
      </c>
      <c r="J227" s="672">
        <v>100.0</v>
      </c>
      <c r="K227" s="432"/>
      <c r="L227" s="432"/>
      <c r="M227" s="432"/>
      <c r="N227" s="432"/>
      <c r="O227" s="433"/>
      <c r="P227" s="433"/>
      <c r="Q227" s="457"/>
      <c r="R227" s="457"/>
      <c r="S227" s="292"/>
      <c r="T227" s="292"/>
      <c r="U227" s="433"/>
      <c r="V227" s="433"/>
      <c r="W227" s="433"/>
      <c r="X227" s="433"/>
      <c r="Y227" s="433"/>
      <c r="Z227" s="433"/>
      <c r="AA227" s="433"/>
      <c r="AB227" s="435"/>
    </row>
    <row r="228" spans="8:8" ht="16.5" customHeight="1">
      <c r="A228" s="675"/>
      <c r="B228" s="611">
        <v>6.0</v>
      </c>
      <c r="C228" s="500" t="s">
        <v>176</v>
      </c>
      <c r="D228" s="289">
        <v>399.65</v>
      </c>
      <c r="E228" s="432">
        <v>17.0</v>
      </c>
      <c r="F228" s="432">
        <v>10.0</v>
      </c>
      <c r="G228" s="672">
        <v>21.0</v>
      </c>
      <c r="H228" s="672">
        <v>60.0</v>
      </c>
      <c r="I228" s="672">
        <v>21.0</v>
      </c>
      <c r="J228" s="672">
        <v>39.0</v>
      </c>
      <c r="K228" s="432"/>
      <c r="L228" s="432"/>
      <c r="M228" s="432"/>
      <c r="N228" s="432"/>
      <c r="O228" s="433"/>
      <c r="P228" s="433"/>
      <c r="Q228" s="457"/>
      <c r="R228" s="457"/>
      <c r="S228" s="292"/>
      <c r="T228" s="292"/>
      <c r="U228" s="433"/>
      <c r="V228" s="433"/>
      <c r="W228" s="433"/>
      <c r="X228" s="433"/>
      <c r="Y228" s="433"/>
      <c r="Z228" s="433"/>
      <c r="AA228" s="433"/>
      <c r="AB228" s="435"/>
    </row>
    <row r="229" spans="8:8" ht="16.5" customHeight="1">
      <c r="A229" s="667"/>
      <c r="B229" s="611">
        <v>7.0</v>
      </c>
      <c r="C229" s="500" t="s">
        <v>174</v>
      </c>
      <c r="D229" s="289">
        <v>228.82</v>
      </c>
      <c r="E229" s="432">
        <v>105.0</v>
      </c>
      <c r="F229" s="432">
        <v>166.0</v>
      </c>
      <c r="G229" s="672">
        <v>56.0</v>
      </c>
      <c r="H229" s="672">
        <v>110.0</v>
      </c>
      <c r="I229" s="672">
        <v>113.0</v>
      </c>
      <c r="J229" s="672">
        <v>177.0</v>
      </c>
      <c r="K229" s="432"/>
      <c r="L229" s="432"/>
      <c r="M229" s="432"/>
      <c r="N229" s="432"/>
      <c r="O229" s="433"/>
      <c r="P229" s="433"/>
      <c r="Q229" s="457"/>
      <c r="R229" s="457"/>
      <c r="S229" s="292"/>
      <c r="T229" s="292"/>
      <c r="U229" s="433"/>
      <c r="V229" s="433"/>
      <c r="W229" s="433"/>
      <c r="X229" s="433"/>
      <c r="Y229" s="433"/>
      <c r="Z229" s="433"/>
      <c r="AA229" s="433"/>
      <c r="AB229" s="435"/>
    </row>
    <row r="230" spans="8:8" ht="16.5" customHeight="1">
      <c r="A230" s="667"/>
      <c r="B230" s="611">
        <v>8.0</v>
      </c>
      <c r="C230" s="500" t="s">
        <v>177</v>
      </c>
      <c r="D230" s="289">
        <v>402.71</v>
      </c>
      <c r="E230" s="432"/>
      <c r="F230" s="432"/>
      <c r="G230" s="432"/>
      <c r="H230" s="432"/>
      <c r="I230" s="432"/>
      <c r="J230" s="432"/>
      <c r="K230" s="432"/>
      <c r="L230" s="432"/>
      <c r="M230" s="432"/>
      <c r="N230" s="432"/>
      <c r="O230" s="433"/>
      <c r="P230" s="433"/>
      <c r="Q230" s="457"/>
      <c r="R230" s="457"/>
      <c r="S230" s="292"/>
      <c r="T230" s="292"/>
      <c r="U230" s="433"/>
      <c r="V230" s="433"/>
      <c r="W230" s="433"/>
      <c r="X230" s="433"/>
      <c r="Y230" s="433"/>
      <c r="Z230" s="433"/>
      <c r="AA230" s="433"/>
      <c r="AB230" s="435"/>
    </row>
    <row r="231" spans="8:8" ht="16.5" customHeight="1">
      <c r="A231" s="667"/>
      <c r="B231" s="611">
        <v>9.0</v>
      </c>
      <c r="C231" s="500" t="s">
        <v>172</v>
      </c>
      <c r="D231" s="289">
        <v>250.17</v>
      </c>
      <c r="E231" s="432">
        <v>25.0</v>
      </c>
      <c r="F231" s="432">
        <v>26.0</v>
      </c>
      <c r="G231" s="672">
        <v>14.0</v>
      </c>
      <c r="H231" s="672">
        <v>11.0</v>
      </c>
      <c r="I231" s="672">
        <v>18.0</v>
      </c>
      <c r="J231" s="672">
        <v>40.0</v>
      </c>
      <c r="K231" s="432"/>
      <c r="L231" s="432"/>
      <c r="M231" s="432"/>
      <c r="N231" s="432"/>
      <c r="O231" s="433"/>
      <c r="P231" s="433"/>
      <c r="Q231" s="457"/>
      <c r="R231" s="457"/>
      <c r="S231" s="292"/>
      <c r="T231" s="292"/>
      <c r="U231" s="433"/>
      <c r="V231" s="433"/>
      <c r="W231" s="433"/>
      <c r="X231" s="433"/>
      <c r="Y231" s="433"/>
      <c r="Z231" s="433"/>
      <c r="AA231" s="433"/>
      <c r="AB231" s="435"/>
    </row>
    <row r="232" spans="8:8" ht="16.5" customHeight="1">
      <c r="A232" s="667"/>
      <c r="B232" s="611">
        <v>10.0</v>
      </c>
      <c r="C232" s="500" t="s">
        <v>173</v>
      </c>
      <c r="D232" s="289">
        <v>250.17</v>
      </c>
      <c r="E232" s="432"/>
      <c r="F232" s="432"/>
      <c r="G232" s="432"/>
      <c r="H232" s="432"/>
      <c r="I232" s="432"/>
      <c r="J232" s="432"/>
      <c r="K232" s="432"/>
      <c r="L232" s="432"/>
      <c r="M232" s="432"/>
      <c r="N232" s="438"/>
      <c r="O232" s="433"/>
      <c r="P232" s="433"/>
      <c r="Q232" s="457"/>
      <c r="R232" s="425"/>
      <c r="S232" s="292"/>
      <c r="T232" s="676"/>
      <c r="U232" s="433"/>
      <c r="V232" s="433"/>
      <c r="W232" s="433"/>
      <c r="X232" s="433"/>
      <c r="Y232" s="433"/>
      <c r="Z232" s="433"/>
      <c r="AA232" s="433"/>
      <c r="AB232" s="435"/>
    </row>
    <row r="233" spans="8:8" ht="16.5" customHeight="1">
      <c r="A233" s="667"/>
      <c r="B233" s="611">
        <v>11.0</v>
      </c>
      <c r="C233" s="500" t="s">
        <v>219</v>
      </c>
      <c r="D233" s="289">
        <v>228.82</v>
      </c>
      <c r="E233" s="432"/>
      <c r="F233" s="432"/>
      <c r="G233" s="432"/>
      <c r="H233" s="432"/>
      <c r="I233" s="432"/>
      <c r="J233" s="432"/>
      <c r="K233" s="432"/>
      <c r="L233" s="432"/>
      <c r="M233" s="432"/>
      <c r="N233" s="432"/>
      <c r="O233" s="433"/>
      <c r="P233" s="433"/>
      <c r="Q233" s="457"/>
      <c r="R233" s="457"/>
      <c r="S233" s="292"/>
      <c r="T233" s="292"/>
      <c r="U233" s="433"/>
      <c r="V233" s="433"/>
      <c r="W233" s="433"/>
      <c r="X233" s="433"/>
      <c r="Y233" s="433"/>
      <c r="Z233" s="433"/>
      <c r="AA233" s="433"/>
      <c r="AB233" s="435"/>
    </row>
    <row r="234" spans="8:8" ht="16.5" customHeight="1">
      <c r="A234" s="667"/>
      <c r="B234" s="611">
        <v>12.0</v>
      </c>
      <c r="C234" s="500" t="s">
        <v>181</v>
      </c>
      <c r="D234" s="289">
        <v>56.38</v>
      </c>
      <c r="E234" s="432">
        <v>83.0</v>
      </c>
      <c r="F234" s="432">
        <v>120.0</v>
      </c>
      <c r="G234" s="672">
        <v>64.0</v>
      </c>
      <c r="H234" s="672">
        <v>112.0</v>
      </c>
      <c r="I234" s="672">
        <v>53.0</v>
      </c>
      <c r="J234" s="672">
        <v>76.0</v>
      </c>
      <c r="K234" s="432"/>
      <c r="L234" s="432"/>
      <c r="M234" s="432"/>
      <c r="N234" s="432"/>
      <c r="O234" s="433"/>
      <c r="P234" s="433"/>
      <c r="Q234" s="457"/>
      <c r="R234" s="457"/>
      <c r="S234" s="292"/>
      <c r="T234" s="292"/>
      <c r="U234" s="433"/>
      <c r="V234" s="433"/>
      <c r="W234" s="433"/>
      <c r="X234" s="433"/>
      <c r="Y234" s="433"/>
      <c r="Z234" s="433"/>
      <c r="AA234" s="433"/>
      <c r="AB234" s="435"/>
    </row>
    <row r="235" spans="8:8" ht="16.5" customHeight="1">
      <c r="A235" s="667"/>
      <c r="B235" s="611">
        <v>13.0</v>
      </c>
      <c r="C235" s="500" t="s">
        <v>220</v>
      </c>
      <c r="D235" s="289">
        <v>70.14</v>
      </c>
      <c r="E235" s="432">
        <v>70.0</v>
      </c>
      <c r="F235" s="432">
        <v>115.0</v>
      </c>
      <c r="G235" s="672">
        <v>99.0</v>
      </c>
      <c r="H235" s="672">
        <v>6.0</v>
      </c>
      <c r="I235" s="672">
        <v>47.0</v>
      </c>
      <c r="J235" s="672">
        <v>194.0</v>
      </c>
      <c r="K235" s="432"/>
      <c r="L235" s="432"/>
      <c r="M235" s="432"/>
      <c r="N235" s="432"/>
      <c r="O235" s="433"/>
      <c r="P235" s="433"/>
      <c r="Q235" s="457"/>
      <c r="R235" s="457"/>
      <c r="S235" s="292"/>
      <c r="T235" s="292"/>
      <c r="U235" s="433"/>
      <c r="V235" s="433"/>
      <c r="W235" s="433"/>
      <c r="X235" s="433"/>
      <c r="Y235" s="433"/>
      <c r="Z235" s="433"/>
      <c r="AA235" s="433"/>
      <c r="AB235" s="435"/>
    </row>
    <row r="236" spans="8:8" ht="16.5" customHeight="1">
      <c r="A236" s="667"/>
      <c r="B236" s="613">
        <v>14.0</v>
      </c>
      <c r="C236" s="539"/>
      <c r="D236" s="295"/>
      <c r="E236" s="441"/>
      <c r="F236" s="441"/>
      <c r="G236" s="442"/>
      <c r="H236" s="442"/>
      <c r="I236" s="441"/>
      <c r="J236" s="441"/>
      <c r="K236" s="441"/>
      <c r="L236" s="441"/>
      <c r="M236" s="441"/>
      <c r="N236" s="441"/>
      <c r="O236" s="442"/>
      <c r="P236" s="442"/>
      <c r="Q236" s="441"/>
      <c r="R236" s="441"/>
      <c r="S236" s="443"/>
      <c r="T236" s="443"/>
      <c r="U236" s="442"/>
      <c r="V236" s="442"/>
      <c r="W236" s="442"/>
      <c r="X236" s="442"/>
      <c r="Y236" s="442"/>
      <c r="Z236" s="442"/>
      <c r="AA236" s="442"/>
      <c r="AB236" s="444"/>
    </row>
    <row r="237" spans="8:8" ht="16.5" customHeight="1">
      <c r="A237" s="660"/>
      <c r="B237" s="615"/>
      <c r="C237" s="506" t="s">
        <v>187</v>
      </c>
      <c r="D237" s="507"/>
      <c r="E237" s="537">
        <f t="shared" si="87" ref="E237:AB237">SUMPRODUCT($D223:$D236,E223:E236)/100000</f>
        <v>0.7121238000000001</v>
      </c>
      <c r="F237" s="537">
        <f t="shared" si="87"/>
        <v>0.964182</v>
      </c>
      <c r="G237" s="537">
        <f t="shared" si="87"/>
        <v>0.5912785</v>
      </c>
      <c r="H237" s="537">
        <f t="shared" si="87"/>
        <v>0.8572440999999998</v>
      </c>
      <c r="I237" s="537">
        <f t="shared" si="87"/>
        <v>0.6555094</v>
      </c>
      <c r="J237" s="537">
        <f t="shared" si="87"/>
        <v>1.307873</v>
      </c>
      <c r="K237" s="537">
        <f t="shared" si="87"/>
        <v>0.0</v>
      </c>
      <c r="L237" s="537">
        <f t="shared" si="87"/>
        <v>0.0</v>
      </c>
      <c r="M237" s="537">
        <f t="shared" si="87"/>
        <v>0.0</v>
      </c>
      <c r="N237" s="537">
        <f t="shared" si="87"/>
        <v>0.0</v>
      </c>
      <c r="O237" s="537">
        <f t="shared" si="87"/>
        <v>0.0</v>
      </c>
      <c r="P237" s="537">
        <f t="shared" si="87"/>
        <v>0.0</v>
      </c>
      <c r="Q237" s="537">
        <f t="shared" si="87"/>
        <v>0.0</v>
      </c>
      <c r="R237" s="537">
        <f t="shared" si="87"/>
        <v>0.0</v>
      </c>
      <c r="S237" s="537">
        <f t="shared" si="87"/>
        <v>0.0</v>
      </c>
      <c r="T237" s="537">
        <f t="shared" si="87"/>
        <v>0.0</v>
      </c>
      <c r="U237" s="537">
        <f t="shared" si="87"/>
        <v>0.0</v>
      </c>
      <c r="V237" s="537">
        <f t="shared" si="87"/>
        <v>0.0</v>
      </c>
      <c r="W237" s="537">
        <f t="shared" si="87"/>
        <v>0.0</v>
      </c>
      <c r="X237" s="537">
        <f t="shared" si="87"/>
        <v>0.0</v>
      </c>
      <c r="Y237" s="537">
        <f t="shared" si="87"/>
        <v>0.0</v>
      </c>
      <c r="Z237" s="537">
        <f t="shared" si="87"/>
        <v>0.0</v>
      </c>
      <c r="AA237" s="537">
        <f t="shared" si="87"/>
        <v>0.0</v>
      </c>
      <c r="AB237" s="538">
        <f t="shared" si="87"/>
        <v>0.0</v>
      </c>
    </row>
    <row r="238" spans="8:8" ht="16.5" customHeight="1">
      <c r="A238" s="667"/>
      <c r="B238" s="616"/>
      <c r="C238" s="511"/>
      <c r="D238" s="512"/>
      <c r="E238" s="540"/>
      <c r="F238" s="540"/>
      <c r="G238" s="540"/>
      <c r="H238" s="540"/>
      <c r="I238" s="540"/>
      <c r="J238" s="540"/>
      <c r="K238" s="540"/>
      <c r="L238" s="540"/>
      <c r="M238" s="540"/>
      <c r="N238" s="540"/>
      <c r="O238" s="540"/>
      <c r="P238" s="540"/>
      <c r="Q238" s="541"/>
      <c r="R238" s="541"/>
      <c r="S238" s="540"/>
      <c r="T238" s="540"/>
      <c r="U238" s="540"/>
      <c r="V238" s="540"/>
      <c r="W238" s="540"/>
      <c r="X238" s="540"/>
      <c r="Y238" s="540"/>
      <c r="Z238" s="540"/>
      <c r="AA238" s="540"/>
      <c r="AB238" s="542"/>
    </row>
    <row r="239" spans="8:8" ht="16.5" customHeight="1">
      <c r="A239" s="667"/>
      <c r="B239" s="609" t="s">
        <v>221</v>
      </c>
      <c r="C239" s="517" t="s">
        <v>165</v>
      </c>
      <c r="D239" s="518"/>
      <c r="E239" s="531" t="s">
        <v>214</v>
      </c>
      <c r="F239" s="532" t="s">
        <v>215</v>
      </c>
      <c r="G239" s="532" t="s">
        <v>214</v>
      </c>
      <c r="H239" s="532" t="s">
        <v>215</v>
      </c>
      <c r="I239" s="532" t="s">
        <v>214</v>
      </c>
      <c r="J239" s="532" t="s">
        <v>215</v>
      </c>
      <c r="K239" s="532" t="s">
        <v>214</v>
      </c>
      <c r="L239" s="532" t="s">
        <v>215</v>
      </c>
      <c r="M239" s="532" t="s">
        <v>214</v>
      </c>
      <c r="N239" s="532" t="s">
        <v>215</v>
      </c>
      <c r="O239" s="532" t="s">
        <v>214</v>
      </c>
      <c r="P239" s="532" t="s">
        <v>215</v>
      </c>
      <c r="Q239" s="532" t="s">
        <v>214</v>
      </c>
      <c r="R239" s="532" t="s">
        <v>215</v>
      </c>
      <c r="S239" s="532" t="s">
        <v>214</v>
      </c>
      <c r="T239" s="532" t="s">
        <v>215</v>
      </c>
      <c r="U239" s="677" t="s">
        <v>214</v>
      </c>
      <c r="V239" s="677" t="s">
        <v>215</v>
      </c>
      <c r="W239" s="677" t="s">
        <v>214</v>
      </c>
      <c r="X239" s="677" t="s">
        <v>215</v>
      </c>
      <c r="Y239" s="532" t="s">
        <v>214</v>
      </c>
      <c r="Z239" s="532" t="s">
        <v>215</v>
      </c>
      <c r="AA239" s="677" t="s">
        <v>214</v>
      </c>
      <c r="AB239" s="678" t="s">
        <v>215</v>
      </c>
    </row>
    <row r="240" spans="8:8" ht="16.5" customHeight="1">
      <c r="A240" s="622"/>
      <c r="B240" s="611"/>
      <c r="C240" s="519" t="s">
        <v>222</v>
      </c>
      <c r="D240" s="534"/>
      <c r="E240" s="521">
        <f t="shared" si="88" ref="E240:AB240">SUMPRODUCT($D$224:$D$225:$D$226,E224:E225:E226)/100000</f>
        <v>0.19139080000000003</v>
      </c>
      <c r="F240" s="521">
        <f t="shared" si="88"/>
        <v>0.2894026</v>
      </c>
      <c r="G240" s="521">
        <f t="shared" si="88"/>
        <v>0.1450402</v>
      </c>
      <c r="H240" s="521">
        <f t="shared" si="88"/>
        <v>0.1814136</v>
      </c>
      <c r="I240" s="521">
        <f t="shared" si="88"/>
        <v>0.1239951</v>
      </c>
      <c r="J240" s="521">
        <f t="shared" si="88"/>
        <v>0.2599497</v>
      </c>
      <c r="K240" s="521">
        <f t="shared" si="88"/>
        <v>0.0</v>
      </c>
      <c r="L240" s="521">
        <f t="shared" si="88"/>
        <v>0.0</v>
      </c>
      <c r="M240" s="521">
        <f t="shared" si="88"/>
        <v>0.0</v>
      </c>
      <c r="N240" s="521">
        <f t="shared" si="88"/>
        <v>0.0</v>
      </c>
      <c r="O240" s="521">
        <f t="shared" si="88"/>
        <v>0.0</v>
      </c>
      <c r="P240" s="521">
        <f t="shared" si="88"/>
        <v>0.0</v>
      </c>
      <c r="Q240" s="521">
        <f t="shared" si="88"/>
        <v>0.0</v>
      </c>
      <c r="R240" s="521">
        <f t="shared" si="88"/>
        <v>0.0</v>
      </c>
      <c r="S240" s="521">
        <f t="shared" si="88"/>
        <v>0.0</v>
      </c>
      <c r="T240" s="521">
        <f t="shared" si="88"/>
        <v>0.0</v>
      </c>
      <c r="U240" s="521">
        <f t="shared" si="88"/>
        <v>0.0</v>
      </c>
      <c r="V240" s="521">
        <f t="shared" si="88"/>
        <v>0.0</v>
      </c>
      <c r="W240" s="521">
        <f t="shared" si="88"/>
        <v>0.0</v>
      </c>
      <c r="X240" s="521">
        <f t="shared" si="88"/>
        <v>0.0</v>
      </c>
      <c r="Y240" s="521">
        <f t="shared" si="88"/>
        <v>0.0</v>
      </c>
      <c r="Z240" s="521">
        <f t="shared" si="88"/>
        <v>0.0</v>
      </c>
      <c r="AA240" s="521">
        <f t="shared" si="88"/>
        <v>0.0</v>
      </c>
      <c r="AB240" s="521">
        <f t="shared" si="88"/>
        <v>0.0</v>
      </c>
    </row>
    <row r="241" spans="8:8" ht="16.5" customHeight="1">
      <c r="A241" s="622"/>
      <c r="B241" s="611"/>
      <c r="C241" s="519" t="s">
        <v>223</v>
      </c>
      <c r="D241" s="522"/>
      <c r="E241" s="523">
        <f t="shared" si="89" ref="E241:AB241">SUMPRODUCT($D$227:$D$228:$D$229:$D$230,E227:E228:E229:E230)/100000</f>
        <v>0.3622971</v>
      </c>
      <c r="F241" s="523">
        <f t="shared" si="89"/>
        <v>0.46141819999999995</v>
      </c>
      <c r="G241" s="523">
        <f t="shared" si="89"/>
        <v>0.3056927</v>
      </c>
      <c r="H241" s="523">
        <f t="shared" si="89"/>
        <v>0.5809578</v>
      </c>
      <c r="I241" s="523">
        <f t="shared" si="89"/>
        <v>0.4236364999999999</v>
      </c>
      <c r="J241" s="523">
        <f t="shared" si="89"/>
        <v>0.7689348999999999</v>
      </c>
      <c r="K241" s="523">
        <f t="shared" si="89"/>
        <v>0.0</v>
      </c>
      <c r="L241" s="523">
        <f t="shared" si="89"/>
        <v>0.0</v>
      </c>
      <c r="M241" s="523">
        <f t="shared" si="89"/>
        <v>0.0</v>
      </c>
      <c r="N241" s="523">
        <f t="shared" si="89"/>
        <v>0.0</v>
      </c>
      <c r="O241" s="523">
        <f t="shared" si="89"/>
        <v>0.0</v>
      </c>
      <c r="P241" s="523">
        <f t="shared" si="89"/>
        <v>0.0</v>
      </c>
      <c r="Q241" s="523">
        <f t="shared" si="89"/>
        <v>0.0</v>
      </c>
      <c r="R241" s="523">
        <f t="shared" si="89"/>
        <v>0.0</v>
      </c>
      <c r="S241" s="523">
        <f t="shared" si="89"/>
        <v>0.0</v>
      </c>
      <c r="T241" s="523">
        <f t="shared" si="89"/>
        <v>0.0</v>
      </c>
      <c r="U241" s="523">
        <f t="shared" si="89"/>
        <v>0.0</v>
      </c>
      <c r="V241" s="523">
        <f t="shared" si="89"/>
        <v>0.0</v>
      </c>
      <c r="W241" s="523">
        <f t="shared" si="89"/>
        <v>0.0</v>
      </c>
      <c r="X241" s="523">
        <f t="shared" si="89"/>
        <v>0.0</v>
      </c>
      <c r="Y241" s="523">
        <f t="shared" si="89"/>
        <v>0.0</v>
      </c>
      <c r="Z241" s="523">
        <f t="shared" si="89"/>
        <v>0.0</v>
      </c>
      <c r="AA241" s="523">
        <f t="shared" si="89"/>
        <v>0.0</v>
      </c>
      <c r="AB241" s="523">
        <f t="shared" si="89"/>
        <v>0.0</v>
      </c>
    </row>
    <row r="242" spans="8:8" ht="16.5" customHeight="1">
      <c r="A242" s="622"/>
      <c r="B242" s="611"/>
      <c r="C242" s="524" t="s">
        <v>224</v>
      </c>
      <c r="D242" s="522"/>
      <c r="E242" s="523">
        <f t="shared" si="90" ref="E242:AB242">SUMPRODUCT($D$231:$D$232:$D$233,E231:E232:E233)/100000</f>
        <v>0.0625425</v>
      </c>
      <c r="F242" s="523">
        <f t="shared" si="90"/>
        <v>0.0650442</v>
      </c>
      <c r="G242" s="523">
        <f t="shared" si="90"/>
        <v>0.035023799999999994</v>
      </c>
      <c r="H242" s="523">
        <f t="shared" si="90"/>
        <v>0.0275187</v>
      </c>
      <c r="I242" s="523">
        <f t="shared" si="90"/>
        <v>0.0450306</v>
      </c>
      <c r="J242" s="523">
        <f t="shared" si="90"/>
        <v>0.10006799999999999</v>
      </c>
      <c r="K242" s="523">
        <f t="shared" si="90"/>
        <v>0.0</v>
      </c>
      <c r="L242" s="523">
        <f t="shared" si="90"/>
        <v>0.0</v>
      </c>
      <c r="M242" s="523">
        <f t="shared" si="90"/>
        <v>0.0</v>
      </c>
      <c r="N242" s="523">
        <f t="shared" si="90"/>
        <v>0.0</v>
      </c>
      <c r="O242" s="523">
        <f t="shared" si="90"/>
        <v>0.0</v>
      </c>
      <c r="P242" s="523">
        <f t="shared" si="90"/>
        <v>0.0</v>
      </c>
      <c r="Q242" s="523">
        <f t="shared" si="90"/>
        <v>0.0</v>
      </c>
      <c r="R242" s="523">
        <f t="shared" si="90"/>
        <v>0.0</v>
      </c>
      <c r="S242" s="523">
        <f t="shared" si="90"/>
        <v>0.0</v>
      </c>
      <c r="T242" s="523">
        <f t="shared" si="90"/>
        <v>0.0</v>
      </c>
      <c r="U242" s="523">
        <f t="shared" si="90"/>
        <v>0.0</v>
      </c>
      <c r="V242" s="523">
        <f t="shared" si="90"/>
        <v>0.0</v>
      </c>
      <c r="W242" s="523">
        <f t="shared" si="90"/>
        <v>0.0</v>
      </c>
      <c r="X242" s="523">
        <f t="shared" si="90"/>
        <v>0.0</v>
      </c>
      <c r="Y242" s="523">
        <f t="shared" si="90"/>
        <v>0.0</v>
      </c>
      <c r="Z242" s="523">
        <f t="shared" si="90"/>
        <v>0.0</v>
      </c>
      <c r="AA242" s="523">
        <f t="shared" si="90"/>
        <v>0.0</v>
      </c>
      <c r="AB242" s="523">
        <f t="shared" si="90"/>
        <v>0.0</v>
      </c>
    </row>
    <row r="243" spans="8:8" ht="16.5" customHeight="1">
      <c r="A243" s="622"/>
      <c r="B243" s="611"/>
      <c r="C243" s="519" t="s">
        <v>225</v>
      </c>
      <c r="D243" s="522"/>
      <c r="E243" s="523">
        <f t="shared" si="91" ref="E243:AB243">SUMPRODUCT($D$234:$D$235,E234:E235)/100000</f>
        <v>0.0958934</v>
      </c>
      <c r="F243" s="523">
        <f t="shared" si="91"/>
        <v>0.148317</v>
      </c>
      <c r="G243" s="523">
        <f t="shared" si="91"/>
        <v>0.1055218</v>
      </c>
      <c r="H243" s="523">
        <f t="shared" si="91"/>
        <v>0.06735400000000001</v>
      </c>
      <c r="I243" s="523">
        <f t="shared" si="91"/>
        <v>0.0628472</v>
      </c>
      <c r="J243" s="523">
        <f t="shared" si="91"/>
        <v>0.1789204</v>
      </c>
      <c r="K243" s="523">
        <f t="shared" si="91"/>
        <v>0.0</v>
      </c>
      <c r="L243" s="523">
        <f t="shared" si="91"/>
        <v>0.0</v>
      </c>
      <c r="M243" s="523">
        <f t="shared" si="91"/>
        <v>0.0</v>
      </c>
      <c r="N243" s="523">
        <f t="shared" si="91"/>
        <v>0.0</v>
      </c>
      <c r="O243" s="523">
        <f t="shared" si="91"/>
        <v>0.0</v>
      </c>
      <c r="P243" s="523">
        <f t="shared" si="91"/>
        <v>0.0</v>
      </c>
      <c r="Q243" s="523">
        <f t="shared" si="91"/>
        <v>0.0</v>
      </c>
      <c r="R243" s="523">
        <f t="shared" si="91"/>
        <v>0.0</v>
      </c>
      <c r="S243" s="523">
        <f t="shared" si="91"/>
        <v>0.0</v>
      </c>
      <c r="T243" s="523">
        <f t="shared" si="91"/>
        <v>0.0</v>
      </c>
      <c r="U243" s="523">
        <f t="shared" si="91"/>
        <v>0.0</v>
      </c>
      <c r="V243" s="523">
        <f t="shared" si="91"/>
        <v>0.0</v>
      </c>
      <c r="W243" s="523">
        <f t="shared" si="91"/>
        <v>0.0</v>
      </c>
      <c r="X243" s="523">
        <f t="shared" si="91"/>
        <v>0.0</v>
      </c>
      <c r="Y243" s="523">
        <f t="shared" si="91"/>
        <v>0.0</v>
      </c>
      <c r="Z243" s="523">
        <f t="shared" si="91"/>
        <v>0.0</v>
      </c>
      <c r="AA243" s="523">
        <f t="shared" si="91"/>
        <v>0.0</v>
      </c>
      <c r="AB243" s="523">
        <f t="shared" si="91"/>
        <v>0.0</v>
      </c>
    </row>
    <row r="244" spans="8:8" ht="16.5" customHeight="1">
      <c r="A244" s="670"/>
      <c r="B244" s="613"/>
      <c r="C244" s="525" t="s">
        <v>187</v>
      </c>
      <c r="D244" s="526"/>
      <c r="E244" s="527">
        <f t="shared" si="92" ref="E244:AB244">SUM(E240:E243)</f>
        <v>0.7121238000000001</v>
      </c>
      <c r="F244" s="528">
        <f t="shared" si="92"/>
        <v>0.964182</v>
      </c>
      <c r="G244" s="528">
        <f t="shared" si="92"/>
        <v>0.5912785</v>
      </c>
      <c r="H244" s="528">
        <f t="shared" si="92"/>
        <v>0.8572441</v>
      </c>
      <c r="I244" s="528">
        <f t="shared" si="92"/>
        <v>0.6555093999999999</v>
      </c>
      <c r="J244" s="528">
        <f t="shared" si="92"/>
        <v>1.3078729999999998</v>
      </c>
      <c r="K244" s="528">
        <f t="shared" si="92"/>
        <v>0.0</v>
      </c>
      <c r="L244" s="528">
        <f t="shared" si="92"/>
        <v>0.0</v>
      </c>
      <c r="M244" s="528">
        <f t="shared" si="92"/>
        <v>0.0</v>
      </c>
      <c r="N244" s="528">
        <f t="shared" si="92"/>
        <v>0.0</v>
      </c>
      <c r="O244" s="528">
        <f t="shared" si="92"/>
        <v>0.0</v>
      </c>
      <c r="P244" s="528">
        <f t="shared" si="92"/>
        <v>0.0</v>
      </c>
      <c r="Q244" s="528">
        <f t="shared" si="92"/>
        <v>0.0</v>
      </c>
      <c r="R244" s="528">
        <f t="shared" si="92"/>
        <v>0.0</v>
      </c>
      <c r="S244" s="528">
        <f t="shared" si="92"/>
        <v>0.0</v>
      </c>
      <c r="T244" s="528">
        <f t="shared" si="92"/>
        <v>0.0</v>
      </c>
      <c r="U244" s="528">
        <f t="shared" si="92"/>
        <v>0.0</v>
      </c>
      <c r="V244" s="528">
        <f t="shared" si="92"/>
        <v>0.0</v>
      </c>
      <c r="W244" s="528">
        <f t="shared" si="92"/>
        <v>0.0</v>
      </c>
      <c r="X244" s="528">
        <f t="shared" si="92"/>
        <v>0.0</v>
      </c>
      <c r="Y244" s="528">
        <f t="shared" si="92"/>
        <v>0.0</v>
      </c>
      <c r="Z244" s="528">
        <f t="shared" si="92"/>
        <v>0.0</v>
      </c>
      <c r="AA244" s="528">
        <f t="shared" si="92"/>
        <v>0.0</v>
      </c>
      <c r="AB244" s="529">
        <f t="shared" si="92"/>
        <v>0.0</v>
      </c>
    </row>
    <row r="245" spans="8:8" ht="16.5" customHeight="1">
      <c r="A245" s="671" t="s">
        <v>337</v>
      </c>
      <c r="B245" s="609">
        <v>1.0</v>
      </c>
      <c r="C245" s="497" t="s">
        <v>217</v>
      </c>
      <c r="D245" s="280">
        <v>92.9</v>
      </c>
      <c r="E245" s="432"/>
      <c r="F245" s="432"/>
      <c r="G245" s="432"/>
      <c r="H245" s="432"/>
      <c r="I245" s="432"/>
      <c r="J245" s="432"/>
      <c r="K245" s="432"/>
      <c r="L245" s="432"/>
      <c r="M245" s="432"/>
      <c r="N245" s="432"/>
      <c r="O245" s="433"/>
      <c r="P245" s="433"/>
      <c r="Q245" s="457"/>
      <c r="R245" s="457"/>
      <c r="S245" s="292"/>
      <c r="T245" s="292"/>
      <c r="U245" s="433"/>
      <c r="V245" s="433"/>
      <c r="W245" s="433"/>
      <c r="X245" s="433"/>
      <c r="Y245" s="433"/>
      <c r="Z245" s="433"/>
      <c r="AA245" s="433"/>
      <c r="AB245" s="435"/>
    </row>
    <row r="246" spans="8:8" ht="16.5" customHeight="1">
      <c r="A246" s="673" t="s">
        <v>93</v>
      </c>
      <c r="B246" s="611">
        <v>2.0</v>
      </c>
      <c r="C246" s="500" t="s">
        <v>218</v>
      </c>
      <c r="D246" s="289">
        <v>154.38</v>
      </c>
      <c r="E246" s="432"/>
      <c r="F246" s="432"/>
      <c r="G246" s="433"/>
      <c r="H246" s="433"/>
      <c r="I246" s="432"/>
      <c r="J246" s="432"/>
      <c r="K246" s="432"/>
      <c r="L246" s="432"/>
      <c r="M246" s="432"/>
      <c r="N246" s="432"/>
      <c r="O246" s="433"/>
      <c r="P246" s="433"/>
      <c r="Q246" s="457"/>
      <c r="R246" s="457"/>
      <c r="S246" s="292"/>
      <c r="T246" s="292"/>
      <c r="U246" s="433"/>
      <c r="V246" s="433"/>
      <c r="W246" s="433"/>
      <c r="X246" s="433"/>
      <c r="Y246" s="433"/>
      <c r="Z246" s="433"/>
      <c r="AA246" s="433"/>
      <c r="AB246" s="435"/>
    </row>
    <row r="247" spans="8:8" ht="16.5" customHeight="1">
      <c r="A247" s="673"/>
      <c r="B247" s="611">
        <v>3.0</v>
      </c>
      <c r="C247" s="500" t="s">
        <v>178</v>
      </c>
      <c r="D247" s="289">
        <v>283.73</v>
      </c>
      <c r="E247" s="432">
        <v>0.0</v>
      </c>
      <c r="F247" s="432">
        <v>8.0</v>
      </c>
      <c r="G247" s="672">
        <v>6.0</v>
      </c>
      <c r="H247" s="672">
        <v>26.0</v>
      </c>
      <c r="I247" s="672">
        <v>12.0</v>
      </c>
      <c r="J247" s="672">
        <v>14.0</v>
      </c>
      <c r="K247" s="432"/>
      <c r="L247" s="432"/>
      <c r="M247" s="432"/>
      <c r="N247" s="432"/>
      <c r="O247" s="433"/>
      <c r="P247" s="433"/>
      <c r="Q247" s="457"/>
      <c r="R247" s="457"/>
      <c r="S247" s="292"/>
      <c r="T247" s="292"/>
      <c r="U247" s="433"/>
      <c r="V247" s="433"/>
      <c r="W247" s="433"/>
      <c r="X247" s="433"/>
      <c r="Y247" s="433"/>
      <c r="Z247" s="433"/>
      <c r="AA247" s="433"/>
      <c r="AB247" s="435"/>
    </row>
    <row r="248" spans="8:8" ht="16.5" customHeight="1">
      <c r="A248" s="673"/>
      <c r="B248" s="611">
        <v>4.0</v>
      </c>
      <c r="C248" s="500" t="s">
        <v>179</v>
      </c>
      <c r="D248" s="289">
        <v>344.75</v>
      </c>
      <c r="E248" s="432"/>
      <c r="F248" s="432"/>
      <c r="G248" s="432"/>
      <c r="H248" s="432"/>
      <c r="I248" s="432"/>
      <c r="J248" s="432"/>
      <c r="K248" s="432"/>
      <c r="L248" s="432"/>
      <c r="M248" s="432"/>
      <c r="N248" s="432"/>
      <c r="O248" s="433"/>
      <c r="P248" s="433"/>
      <c r="Q248" s="457"/>
      <c r="R248" s="457"/>
      <c r="S248" s="292"/>
      <c r="T248" s="292"/>
      <c r="U248" s="433"/>
      <c r="V248" s="433"/>
      <c r="W248" s="433"/>
      <c r="X248" s="433"/>
      <c r="Y248" s="433"/>
      <c r="Z248" s="433"/>
      <c r="AA248" s="433"/>
      <c r="AB248" s="435"/>
    </row>
    <row r="249" spans="8:8" ht="16.5" customHeight="1">
      <c r="A249" s="673"/>
      <c r="B249" s="611">
        <v>5.0</v>
      </c>
      <c r="C249" s="500" t="s">
        <v>175</v>
      </c>
      <c r="D249" s="289">
        <v>208.06</v>
      </c>
      <c r="E249" s="432">
        <v>1.0</v>
      </c>
      <c r="F249" s="432">
        <v>5.0</v>
      </c>
      <c r="G249" s="672">
        <v>0.0</v>
      </c>
      <c r="H249" s="672">
        <v>5.0</v>
      </c>
      <c r="I249" s="672">
        <v>1.0</v>
      </c>
      <c r="J249" s="672">
        <v>4.0</v>
      </c>
      <c r="K249" s="432"/>
      <c r="L249" s="432"/>
      <c r="M249" s="432"/>
      <c r="N249" s="432"/>
      <c r="O249" s="433"/>
      <c r="P249" s="433"/>
      <c r="Q249" s="457"/>
      <c r="R249" s="457"/>
      <c r="S249" s="292"/>
      <c r="T249" s="292"/>
      <c r="U249" s="433"/>
      <c r="V249" s="433"/>
      <c r="W249" s="433"/>
      <c r="X249" s="433"/>
      <c r="Y249" s="433"/>
      <c r="Z249" s="433"/>
      <c r="AA249" s="433"/>
      <c r="AB249" s="435"/>
    </row>
    <row r="250" spans="8:8" ht="16.5" customHeight="1">
      <c r="A250" s="675"/>
      <c r="B250" s="611">
        <v>6.0</v>
      </c>
      <c r="C250" s="500" t="s">
        <v>176</v>
      </c>
      <c r="D250" s="289">
        <v>399.65</v>
      </c>
      <c r="E250" s="432">
        <v>1.0</v>
      </c>
      <c r="F250" s="432">
        <v>6.0</v>
      </c>
      <c r="G250" s="672">
        <v>0.0</v>
      </c>
      <c r="H250" s="672">
        <v>6.0</v>
      </c>
      <c r="I250" s="672">
        <v>1.0</v>
      </c>
      <c r="J250" s="672">
        <v>5.0</v>
      </c>
      <c r="K250" s="432"/>
      <c r="L250" s="432"/>
      <c r="M250" s="432"/>
      <c r="N250" s="432"/>
      <c r="O250" s="433"/>
      <c r="P250" s="433"/>
      <c r="Q250" s="457"/>
      <c r="R250" s="457"/>
      <c r="S250" s="292"/>
      <c r="T250" s="292"/>
      <c r="U250" s="433"/>
      <c r="V250" s="433"/>
      <c r="W250" s="433"/>
      <c r="X250" s="433"/>
      <c r="Y250" s="433"/>
      <c r="Z250" s="433"/>
      <c r="AA250" s="433"/>
      <c r="AB250" s="435"/>
    </row>
    <row r="251" spans="8:8" ht="16.5" customHeight="1">
      <c r="A251" s="667"/>
      <c r="B251" s="611">
        <v>7.0</v>
      </c>
      <c r="C251" s="500" t="s">
        <v>174</v>
      </c>
      <c r="D251" s="289">
        <v>228.82</v>
      </c>
      <c r="E251" s="432">
        <v>12.0</v>
      </c>
      <c r="F251" s="432">
        <v>9.0</v>
      </c>
      <c r="G251" s="672">
        <v>12.0</v>
      </c>
      <c r="H251" s="672">
        <v>17.0</v>
      </c>
      <c r="I251" s="672">
        <v>11.0</v>
      </c>
      <c r="J251" s="672">
        <v>6.0</v>
      </c>
      <c r="K251" s="432"/>
      <c r="L251" s="432"/>
      <c r="M251" s="432"/>
      <c r="N251" s="432"/>
      <c r="O251" s="433"/>
      <c r="P251" s="433"/>
      <c r="Q251" s="457"/>
      <c r="R251" s="457"/>
      <c r="S251" s="292"/>
      <c r="T251" s="292"/>
      <c r="U251" s="433"/>
      <c r="V251" s="433"/>
      <c r="W251" s="433"/>
      <c r="X251" s="433"/>
      <c r="Y251" s="433"/>
      <c r="Z251" s="433"/>
      <c r="AA251" s="433"/>
      <c r="AB251" s="435"/>
    </row>
    <row r="252" spans="8:8" ht="16.5" customHeight="1">
      <c r="A252" s="667"/>
      <c r="B252" s="611">
        <v>8.0</v>
      </c>
      <c r="C252" s="500" t="s">
        <v>177</v>
      </c>
      <c r="D252" s="289">
        <v>402.71</v>
      </c>
      <c r="E252" s="432"/>
      <c r="F252" s="432"/>
      <c r="G252" s="432"/>
      <c r="H252" s="432"/>
      <c r="I252" s="432"/>
      <c r="J252" s="432"/>
      <c r="K252" s="432"/>
      <c r="L252" s="432"/>
      <c r="M252" s="432"/>
      <c r="N252" s="432"/>
      <c r="O252" s="433"/>
      <c r="P252" s="433"/>
      <c r="Q252" s="457"/>
      <c r="R252" s="457"/>
      <c r="S252" s="292"/>
      <c r="T252" s="292"/>
      <c r="U252" s="433"/>
      <c r="V252" s="433"/>
      <c r="W252" s="433"/>
      <c r="X252" s="433"/>
      <c r="Y252" s="433"/>
      <c r="Z252" s="433"/>
      <c r="AA252" s="433"/>
      <c r="AB252" s="435"/>
    </row>
    <row r="253" spans="8:8" ht="16.5" customHeight="1">
      <c r="A253" s="667"/>
      <c r="B253" s="611">
        <v>9.0</v>
      </c>
      <c r="C253" s="500" t="s">
        <v>172</v>
      </c>
      <c r="D253" s="289">
        <v>250.17</v>
      </c>
      <c r="E253" s="432">
        <v>0.0</v>
      </c>
      <c r="F253" s="432">
        <v>9.0</v>
      </c>
      <c r="G253" s="672">
        <v>2.0</v>
      </c>
      <c r="H253" s="672">
        <v>7.0</v>
      </c>
      <c r="I253" s="672">
        <v>0.0</v>
      </c>
      <c r="J253" s="672">
        <v>7.0</v>
      </c>
      <c r="K253" s="432"/>
      <c r="L253" s="432"/>
      <c r="M253" s="432"/>
      <c r="N253" s="432"/>
      <c r="O253" s="433"/>
      <c r="P253" s="433"/>
      <c r="Q253" s="457"/>
      <c r="R253" s="457"/>
      <c r="S253" s="292"/>
      <c r="T253" s="292"/>
      <c r="U253" s="433"/>
      <c r="V253" s="433"/>
      <c r="W253" s="433"/>
      <c r="X253" s="433"/>
      <c r="Y253" s="433"/>
      <c r="Z253" s="433"/>
      <c r="AA253" s="433"/>
      <c r="AB253" s="435"/>
    </row>
    <row r="254" spans="8:8" ht="16.5" customHeight="1">
      <c r="A254" s="667"/>
      <c r="B254" s="611">
        <v>10.0</v>
      </c>
      <c r="C254" s="500" t="s">
        <v>173</v>
      </c>
      <c r="D254" s="289">
        <v>250.17</v>
      </c>
      <c r="E254" s="432"/>
      <c r="F254" s="432"/>
      <c r="G254" s="432"/>
      <c r="H254" s="432"/>
      <c r="I254" s="432"/>
      <c r="J254" s="432"/>
      <c r="K254" s="432"/>
      <c r="L254" s="432"/>
      <c r="M254" s="432"/>
      <c r="N254" s="438"/>
      <c r="O254" s="433"/>
      <c r="P254" s="433"/>
      <c r="Q254" s="457"/>
      <c r="R254" s="425"/>
      <c r="S254" s="292"/>
      <c r="T254" s="676"/>
      <c r="U254" s="433"/>
      <c r="V254" s="433"/>
      <c r="W254" s="433"/>
      <c r="X254" s="433"/>
      <c r="Y254" s="433"/>
      <c r="Z254" s="433"/>
      <c r="AA254" s="433"/>
      <c r="AB254" s="435"/>
    </row>
    <row r="255" spans="8:8" ht="16.5" customHeight="1">
      <c r="A255" s="667"/>
      <c r="B255" s="611">
        <v>11.0</v>
      </c>
      <c r="C255" s="500" t="s">
        <v>219</v>
      </c>
      <c r="D255" s="289">
        <v>228.82</v>
      </c>
      <c r="E255" s="432">
        <v>0.0</v>
      </c>
      <c r="F255" s="432">
        <v>2.0</v>
      </c>
      <c r="G255" s="672">
        <v>1.0</v>
      </c>
      <c r="H255" s="672">
        <v>1.0</v>
      </c>
      <c r="I255" s="672">
        <v>1.0</v>
      </c>
      <c r="J255" s="672">
        <v>1.0</v>
      </c>
      <c r="K255" s="432"/>
      <c r="L255" s="432"/>
      <c r="M255" s="432"/>
      <c r="N255" s="432"/>
      <c r="O255" s="433"/>
      <c r="P255" s="433"/>
      <c r="Q255" s="457"/>
      <c r="R255" s="457"/>
      <c r="S255" s="292"/>
      <c r="T255" s="292"/>
      <c r="U255" s="433"/>
      <c r="V255" s="433"/>
      <c r="W255" s="433"/>
      <c r="X255" s="433"/>
      <c r="Y255" s="433"/>
      <c r="Z255" s="433"/>
      <c r="AA255" s="433"/>
      <c r="AB255" s="435"/>
    </row>
    <row r="256" spans="8:8" ht="16.5" customHeight="1">
      <c r="A256" s="667"/>
      <c r="B256" s="611">
        <v>12.0</v>
      </c>
      <c r="C256" s="500" t="s">
        <v>181</v>
      </c>
      <c r="D256" s="289">
        <v>56.38</v>
      </c>
      <c r="E256" s="432">
        <v>15.0</v>
      </c>
      <c r="F256" s="432">
        <v>46.0</v>
      </c>
      <c r="G256" s="672">
        <v>10.0</v>
      </c>
      <c r="H256" s="672">
        <v>35.0</v>
      </c>
      <c r="I256" s="672">
        <v>16.0</v>
      </c>
      <c r="J256" s="672">
        <v>18.0</v>
      </c>
      <c r="K256" s="432"/>
      <c r="L256" s="432"/>
      <c r="M256" s="432"/>
      <c r="N256" s="432"/>
      <c r="O256" s="433"/>
      <c r="P256" s="433"/>
      <c r="Q256" s="457"/>
      <c r="R256" s="457"/>
      <c r="S256" s="292"/>
      <c r="T256" s="292"/>
      <c r="U256" s="433"/>
      <c r="V256" s="433"/>
      <c r="W256" s="433"/>
      <c r="X256" s="433"/>
      <c r="Y256" s="433"/>
      <c r="Z256" s="433"/>
      <c r="AA256" s="433"/>
      <c r="AB256" s="435"/>
    </row>
    <row r="257" spans="8:8" ht="16.5" customHeight="1">
      <c r="A257" s="667"/>
      <c r="B257" s="611">
        <v>13.0</v>
      </c>
      <c r="C257" s="500" t="s">
        <v>220</v>
      </c>
      <c r="D257" s="289">
        <v>70.14</v>
      </c>
      <c r="E257" s="432">
        <v>15.0</v>
      </c>
      <c r="F257" s="432">
        <v>20.0</v>
      </c>
      <c r="G257" s="672">
        <v>16.0</v>
      </c>
      <c r="H257" s="672">
        <v>33.0</v>
      </c>
      <c r="I257" s="672">
        <v>12.0</v>
      </c>
      <c r="J257" s="672">
        <v>21.0</v>
      </c>
      <c r="K257" s="432"/>
      <c r="L257" s="432"/>
      <c r="M257" s="432"/>
      <c r="N257" s="432"/>
      <c r="O257" s="433"/>
      <c r="P257" s="433"/>
      <c r="Q257" s="457"/>
      <c r="R257" s="457"/>
      <c r="S257" s="292"/>
      <c r="T257" s="292"/>
      <c r="U257" s="433"/>
      <c r="V257" s="433"/>
      <c r="W257" s="433"/>
      <c r="X257" s="433"/>
      <c r="Y257" s="433"/>
      <c r="Z257" s="433"/>
      <c r="AA257" s="433"/>
      <c r="AB257" s="435"/>
    </row>
    <row r="258" spans="8:8" ht="16.5" customHeight="1">
      <c r="A258" s="667"/>
      <c r="B258" s="613">
        <v>14.0</v>
      </c>
      <c r="C258" s="539"/>
      <c r="D258" s="295"/>
      <c r="E258" s="441"/>
      <c r="F258" s="441"/>
      <c r="G258" s="442"/>
      <c r="H258" s="442"/>
      <c r="I258" s="441"/>
      <c r="J258" s="441"/>
      <c r="K258" s="441"/>
      <c r="L258" s="441"/>
      <c r="M258" s="441"/>
      <c r="N258" s="441"/>
      <c r="O258" s="442"/>
      <c r="P258" s="442"/>
      <c r="Q258" s="441"/>
      <c r="R258" s="441"/>
      <c r="S258" s="443"/>
      <c r="T258" s="443"/>
      <c r="U258" s="442"/>
      <c r="V258" s="442"/>
      <c r="W258" s="442"/>
      <c r="X258" s="442"/>
      <c r="Y258" s="442"/>
      <c r="Z258" s="442"/>
      <c r="AA258" s="442"/>
      <c r="AB258" s="444"/>
    </row>
    <row r="259" spans="8:8" ht="16.5" customHeight="1">
      <c r="A259" s="660"/>
      <c r="B259" s="615"/>
      <c r="C259" s="506" t="s">
        <v>187</v>
      </c>
      <c r="D259" s="507"/>
      <c r="E259" s="537">
        <f t="shared" si="93" ref="E259:AB259">SUMPRODUCT($D245:$D258,E245:E258)/100000</f>
        <v>0.052513500000000005</v>
      </c>
      <c r="F259" s="537">
        <f t="shared" si="93"/>
        <v>0.1447287</v>
      </c>
      <c r="G259" s="537">
        <f t="shared" si="93"/>
        <v>0.0686342</v>
      </c>
      <c r="H259" s="537">
        <f t="shared" si="93"/>
        <v>0.2097305</v>
      </c>
      <c r="I259" s="537">
        <f t="shared" si="93"/>
        <v>0.08502069999999999</v>
      </c>
      <c r="J259" s="537">
        <f t="shared" si="93"/>
        <v>0.1264342</v>
      </c>
      <c r="K259" s="537">
        <f t="shared" si="93"/>
        <v>0.0</v>
      </c>
      <c r="L259" s="537">
        <f t="shared" si="93"/>
        <v>0.0</v>
      </c>
      <c r="M259" s="537">
        <f t="shared" si="93"/>
        <v>0.0</v>
      </c>
      <c r="N259" s="537">
        <f t="shared" si="93"/>
        <v>0.0</v>
      </c>
      <c r="O259" s="537">
        <f t="shared" si="93"/>
        <v>0.0</v>
      </c>
      <c r="P259" s="537">
        <f t="shared" si="93"/>
        <v>0.0</v>
      </c>
      <c r="Q259" s="537">
        <f t="shared" si="93"/>
        <v>0.0</v>
      </c>
      <c r="R259" s="537">
        <f t="shared" si="93"/>
        <v>0.0</v>
      </c>
      <c r="S259" s="537">
        <f t="shared" si="93"/>
        <v>0.0</v>
      </c>
      <c r="T259" s="537">
        <f t="shared" si="93"/>
        <v>0.0</v>
      </c>
      <c r="U259" s="537">
        <f t="shared" si="93"/>
        <v>0.0</v>
      </c>
      <c r="V259" s="537">
        <f t="shared" si="93"/>
        <v>0.0</v>
      </c>
      <c r="W259" s="537">
        <f t="shared" si="93"/>
        <v>0.0</v>
      </c>
      <c r="X259" s="537">
        <f t="shared" si="93"/>
        <v>0.0</v>
      </c>
      <c r="Y259" s="537">
        <f t="shared" si="93"/>
        <v>0.0</v>
      </c>
      <c r="Z259" s="537">
        <f t="shared" si="93"/>
        <v>0.0</v>
      </c>
      <c r="AA259" s="537">
        <f t="shared" si="93"/>
        <v>0.0</v>
      </c>
      <c r="AB259" s="538">
        <f t="shared" si="93"/>
        <v>0.0</v>
      </c>
    </row>
    <row r="260" spans="8:8" ht="16.5" customHeight="1">
      <c r="A260" s="667"/>
      <c r="B260" s="616"/>
      <c r="C260" s="511"/>
      <c r="D260" s="512"/>
      <c r="E260" s="540"/>
      <c r="F260" s="540"/>
      <c r="G260" s="540"/>
      <c r="H260" s="540"/>
      <c r="I260" s="540"/>
      <c r="J260" s="540"/>
      <c r="K260" s="540"/>
      <c r="L260" s="540"/>
      <c r="M260" s="540"/>
      <c r="N260" s="540"/>
      <c r="O260" s="540"/>
      <c r="P260" s="540"/>
      <c r="Q260" s="541"/>
      <c r="R260" s="541"/>
      <c r="S260" s="540"/>
      <c r="T260" s="540"/>
      <c r="U260" s="540"/>
      <c r="V260" s="540"/>
      <c r="W260" s="540"/>
      <c r="X260" s="540"/>
      <c r="Y260" s="540"/>
      <c r="Z260" s="540"/>
      <c r="AA260" s="540"/>
      <c r="AB260" s="542"/>
    </row>
    <row r="261" spans="8:8" ht="16.5" customHeight="1">
      <c r="A261" s="667"/>
      <c r="B261" s="609" t="s">
        <v>221</v>
      </c>
      <c r="C261" s="517" t="s">
        <v>165</v>
      </c>
      <c r="D261" s="518"/>
      <c r="E261" s="531" t="s">
        <v>214</v>
      </c>
      <c r="F261" s="532" t="s">
        <v>215</v>
      </c>
      <c r="G261" s="532" t="s">
        <v>214</v>
      </c>
      <c r="H261" s="532" t="s">
        <v>215</v>
      </c>
      <c r="I261" s="532" t="s">
        <v>214</v>
      </c>
      <c r="J261" s="532" t="s">
        <v>215</v>
      </c>
      <c r="K261" s="532" t="s">
        <v>214</v>
      </c>
      <c r="L261" s="532" t="s">
        <v>215</v>
      </c>
      <c r="M261" s="532" t="s">
        <v>214</v>
      </c>
      <c r="N261" s="532" t="s">
        <v>215</v>
      </c>
      <c r="O261" s="532" t="s">
        <v>214</v>
      </c>
      <c r="P261" s="532" t="s">
        <v>215</v>
      </c>
      <c r="Q261" s="532" t="s">
        <v>214</v>
      </c>
      <c r="R261" s="532" t="s">
        <v>215</v>
      </c>
      <c r="S261" s="532" t="s">
        <v>214</v>
      </c>
      <c r="T261" s="532" t="s">
        <v>215</v>
      </c>
      <c r="U261" s="677" t="s">
        <v>214</v>
      </c>
      <c r="V261" s="677" t="s">
        <v>215</v>
      </c>
      <c r="W261" s="677" t="s">
        <v>214</v>
      </c>
      <c r="X261" s="677" t="s">
        <v>215</v>
      </c>
      <c r="Y261" s="532" t="s">
        <v>214</v>
      </c>
      <c r="Z261" s="532" t="s">
        <v>215</v>
      </c>
      <c r="AA261" s="677" t="s">
        <v>214</v>
      </c>
      <c r="AB261" s="678" t="s">
        <v>215</v>
      </c>
    </row>
    <row r="262" spans="8:8" ht="16.5" customHeight="1">
      <c r="A262" s="622"/>
      <c r="B262" s="611"/>
      <c r="C262" s="519" t="s">
        <v>222</v>
      </c>
      <c r="D262" s="534"/>
      <c r="E262" s="521">
        <f t="shared" si="94" ref="E262:AB262">SUMPRODUCT($D$246:$D$247:$D$248,E246:E247:E248)/100000</f>
        <v>0.0</v>
      </c>
      <c r="F262" s="521">
        <f t="shared" si="94"/>
        <v>0.0226984</v>
      </c>
      <c r="G262" s="521">
        <f t="shared" si="94"/>
        <v>0.017023800000000002</v>
      </c>
      <c r="H262" s="521">
        <f t="shared" si="94"/>
        <v>0.07376980000000001</v>
      </c>
      <c r="I262" s="521">
        <f t="shared" si="94"/>
        <v>0.034047600000000004</v>
      </c>
      <c r="J262" s="521">
        <f t="shared" si="94"/>
        <v>0.0397222</v>
      </c>
      <c r="K262" s="521">
        <f t="shared" si="94"/>
        <v>0.0</v>
      </c>
      <c r="L262" s="521">
        <f t="shared" si="94"/>
        <v>0.0</v>
      </c>
      <c r="M262" s="521">
        <f t="shared" si="94"/>
        <v>0.0</v>
      </c>
      <c r="N262" s="521">
        <f t="shared" si="94"/>
        <v>0.0</v>
      </c>
      <c r="O262" s="521">
        <f t="shared" si="94"/>
        <v>0.0</v>
      </c>
      <c r="P262" s="521">
        <f t="shared" si="94"/>
        <v>0.0</v>
      </c>
      <c r="Q262" s="521">
        <f t="shared" si="94"/>
        <v>0.0</v>
      </c>
      <c r="R262" s="521">
        <f t="shared" si="94"/>
        <v>0.0</v>
      </c>
      <c r="S262" s="521">
        <f t="shared" si="94"/>
        <v>0.0</v>
      </c>
      <c r="T262" s="521">
        <f t="shared" si="94"/>
        <v>0.0</v>
      </c>
      <c r="U262" s="521">
        <f t="shared" si="94"/>
        <v>0.0</v>
      </c>
      <c r="V262" s="521">
        <f t="shared" si="94"/>
        <v>0.0</v>
      </c>
      <c r="W262" s="521">
        <f t="shared" si="94"/>
        <v>0.0</v>
      </c>
      <c r="X262" s="521">
        <f t="shared" si="94"/>
        <v>0.0</v>
      </c>
      <c r="Y262" s="521">
        <f t="shared" si="94"/>
        <v>0.0</v>
      </c>
      <c r="Z262" s="521">
        <f t="shared" si="94"/>
        <v>0.0</v>
      </c>
      <c r="AA262" s="521">
        <f t="shared" si="94"/>
        <v>0.0</v>
      </c>
      <c r="AB262" s="521">
        <f t="shared" si="94"/>
        <v>0.0</v>
      </c>
    </row>
    <row r="263" spans="8:8" ht="16.5" customHeight="1">
      <c r="A263" s="622"/>
      <c r="B263" s="611"/>
      <c r="C263" s="519" t="s">
        <v>223</v>
      </c>
      <c r="D263" s="522"/>
      <c r="E263" s="523">
        <f t="shared" si="95" ref="E263:AB263">SUMPRODUCT($D$249:$D$250:$D$251:$D$252,E249:E250:E251:E252)/100000</f>
        <v>0.0335355</v>
      </c>
      <c r="F263" s="523">
        <f t="shared" si="95"/>
        <v>0.0549758</v>
      </c>
      <c r="G263" s="523">
        <f t="shared" si="95"/>
        <v>0.0274584</v>
      </c>
      <c r="H263" s="523">
        <f t="shared" si="95"/>
        <v>0.0732814</v>
      </c>
      <c r="I263" s="523">
        <f t="shared" si="95"/>
        <v>0.0312473</v>
      </c>
      <c r="J263" s="523">
        <f t="shared" si="95"/>
        <v>0.0420341</v>
      </c>
      <c r="K263" s="523">
        <f t="shared" si="95"/>
        <v>0.0</v>
      </c>
      <c r="L263" s="523">
        <f t="shared" si="95"/>
        <v>0.0</v>
      </c>
      <c r="M263" s="523">
        <f t="shared" si="95"/>
        <v>0.0</v>
      </c>
      <c r="N263" s="523">
        <f t="shared" si="95"/>
        <v>0.0</v>
      </c>
      <c r="O263" s="523">
        <f t="shared" si="95"/>
        <v>0.0</v>
      </c>
      <c r="P263" s="523">
        <f t="shared" si="95"/>
        <v>0.0</v>
      </c>
      <c r="Q263" s="523">
        <f t="shared" si="95"/>
        <v>0.0</v>
      </c>
      <c r="R263" s="523">
        <f t="shared" si="95"/>
        <v>0.0</v>
      </c>
      <c r="S263" s="523">
        <f t="shared" si="95"/>
        <v>0.0</v>
      </c>
      <c r="T263" s="523">
        <f t="shared" si="95"/>
        <v>0.0</v>
      </c>
      <c r="U263" s="523">
        <f t="shared" si="95"/>
        <v>0.0</v>
      </c>
      <c r="V263" s="523">
        <f t="shared" si="95"/>
        <v>0.0</v>
      </c>
      <c r="W263" s="523">
        <f t="shared" si="95"/>
        <v>0.0</v>
      </c>
      <c r="X263" s="523">
        <f t="shared" si="95"/>
        <v>0.0</v>
      </c>
      <c r="Y263" s="523">
        <f t="shared" si="95"/>
        <v>0.0</v>
      </c>
      <c r="Z263" s="523">
        <f t="shared" si="95"/>
        <v>0.0</v>
      </c>
      <c r="AA263" s="523">
        <f t="shared" si="95"/>
        <v>0.0</v>
      </c>
      <c r="AB263" s="523">
        <f t="shared" si="95"/>
        <v>0.0</v>
      </c>
    </row>
    <row r="264" spans="8:8" ht="16.5" customHeight="1">
      <c r="A264" s="622"/>
      <c r="B264" s="611"/>
      <c r="C264" s="524" t="s">
        <v>224</v>
      </c>
      <c r="D264" s="522"/>
      <c r="E264" s="523">
        <f t="shared" si="96" ref="E264:AB264">SUMPRODUCT($D$253:$D$254:$D$255,E253:E254:E255)/100000</f>
        <v>0.0</v>
      </c>
      <c r="F264" s="523">
        <f t="shared" si="96"/>
        <v>0.027091699999999996</v>
      </c>
      <c r="G264" s="523">
        <f t="shared" si="96"/>
        <v>0.0072916</v>
      </c>
      <c r="H264" s="523">
        <f t="shared" si="96"/>
        <v>0.019800099999999998</v>
      </c>
      <c r="I264" s="523">
        <f t="shared" si="96"/>
        <v>0.0022881999999999998</v>
      </c>
      <c r="J264" s="523">
        <f t="shared" si="96"/>
        <v>0.019800099999999998</v>
      </c>
      <c r="K264" s="523">
        <f t="shared" si="96"/>
        <v>0.0</v>
      </c>
      <c r="L264" s="523">
        <f t="shared" si="96"/>
        <v>0.0</v>
      </c>
      <c r="M264" s="523">
        <f t="shared" si="96"/>
        <v>0.0</v>
      </c>
      <c r="N264" s="523">
        <f t="shared" si="96"/>
        <v>0.0</v>
      </c>
      <c r="O264" s="523">
        <f t="shared" si="96"/>
        <v>0.0</v>
      </c>
      <c r="P264" s="523">
        <f t="shared" si="96"/>
        <v>0.0</v>
      </c>
      <c r="Q264" s="523">
        <f t="shared" si="96"/>
        <v>0.0</v>
      </c>
      <c r="R264" s="523">
        <f t="shared" si="96"/>
        <v>0.0</v>
      </c>
      <c r="S264" s="523">
        <f t="shared" si="96"/>
        <v>0.0</v>
      </c>
      <c r="T264" s="523">
        <f t="shared" si="96"/>
        <v>0.0</v>
      </c>
      <c r="U264" s="523">
        <f t="shared" si="96"/>
        <v>0.0</v>
      </c>
      <c r="V264" s="523">
        <f t="shared" si="96"/>
        <v>0.0</v>
      </c>
      <c r="W264" s="523">
        <f t="shared" si="96"/>
        <v>0.0</v>
      </c>
      <c r="X264" s="523">
        <f t="shared" si="96"/>
        <v>0.0</v>
      </c>
      <c r="Y264" s="523">
        <f t="shared" si="96"/>
        <v>0.0</v>
      </c>
      <c r="Z264" s="523">
        <f t="shared" si="96"/>
        <v>0.0</v>
      </c>
      <c r="AA264" s="523">
        <f t="shared" si="96"/>
        <v>0.0</v>
      </c>
      <c r="AB264" s="523">
        <f t="shared" si="96"/>
        <v>0.0</v>
      </c>
    </row>
    <row r="265" spans="8:8" ht="16.5" customHeight="1">
      <c r="A265" s="622"/>
      <c r="B265" s="611"/>
      <c r="C265" s="519" t="s">
        <v>225</v>
      </c>
      <c r="D265" s="522"/>
      <c r="E265" s="523">
        <f t="shared" si="97" ref="E265:AB265">SUMPRODUCT($D$256:$D$257,E256:E257)/100000</f>
        <v>0.018978</v>
      </c>
      <c r="F265" s="523">
        <f t="shared" si="97"/>
        <v>0.0399628</v>
      </c>
      <c r="G265" s="523">
        <f t="shared" si="97"/>
        <v>0.0168604</v>
      </c>
      <c r="H265" s="523">
        <f t="shared" si="97"/>
        <v>0.0428792</v>
      </c>
      <c r="I265" s="523">
        <f t="shared" si="97"/>
        <v>0.0174376</v>
      </c>
      <c r="J265" s="523">
        <f t="shared" si="97"/>
        <v>0.024877800000000002</v>
      </c>
      <c r="K265" s="523">
        <f t="shared" si="97"/>
        <v>0.0</v>
      </c>
      <c r="L265" s="523">
        <f t="shared" si="97"/>
        <v>0.0</v>
      </c>
      <c r="M265" s="523">
        <f t="shared" si="97"/>
        <v>0.0</v>
      </c>
      <c r="N265" s="523">
        <f t="shared" si="97"/>
        <v>0.0</v>
      </c>
      <c r="O265" s="523">
        <f t="shared" si="97"/>
        <v>0.0</v>
      </c>
      <c r="P265" s="523">
        <f t="shared" si="97"/>
        <v>0.0</v>
      </c>
      <c r="Q265" s="523">
        <f t="shared" si="97"/>
        <v>0.0</v>
      </c>
      <c r="R265" s="523">
        <f t="shared" si="97"/>
        <v>0.0</v>
      </c>
      <c r="S265" s="523">
        <f t="shared" si="97"/>
        <v>0.0</v>
      </c>
      <c r="T265" s="523">
        <f t="shared" si="97"/>
        <v>0.0</v>
      </c>
      <c r="U265" s="523">
        <f t="shared" si="97"/>
        <v>0.0</v>
      </c>
      <c r="V265" s="523">
        <f t="shared" si="97"/>
        <v>0.0</v>
      </c>
      <c r="W265" s="523">
        <f t="shared" si="97"/>
        <v>0.0</v>
      </c>
      <c r="X265" s="523">
        <f t="shared" si="97"/>
        <v>0.0</v>
      </c>
      <c r="Y265" s="523">
        <f t="shared" si="97"/>
        <v>0.0</v>
      </c>
      <c r="Z265" s="523">
        <f t="shared" si="97"/>
        <v>0.0</v>
      </c>
      <c r="AA265" s="523">
        <f t="shared" si="97"/>
        <v>0.0</v>
      </c>
      <c r="AB265" s="523">
        <f t="shared" si="97"/>
        <v>0.0</v>
      </c>
    </row>
    <row r="266" spans="8:8" ht="16.5" customHeight="1">
      <c r="A266" s="670"/>
      <c r="B266" s="613"/>
      <c r="C266" s="525" t="s">
        <v>187</v>
      </c>
      <c r="D266" s="526"/>
      <c r="E266" s="527">
        <f t="shared" si="98" ref="E266:AB266">SUM(E262:E265)</f>
        <v>0.052513500000000005</v>
      </c>
      <c r="F266" s="528">
        <f t="shared" si="98"/>
        <v>0.1447287</v>
      </c>
      <c r="G266" s="528">
        <f t="shared" si="98"/>
        <v>0.0686342</v>
      </c>
      <c r="H266" s="528">
        <f t="shared" si="98"/>
        <v>0.2097305</v>
      </c>
      <c r="I266" s="528">
        <f t="shared" si="98"/>
        <v>0.0850207</v>
      </c>
      <c r="J266" s="528">
        <f t="shared" si="98"/>
        <v>0.1264342</v>
      </c>
      <c r="K266" s="528">
        <f t="shared" si="98"/>
        <v>0.0</v>
      </c>
      <c r="L266" s="528">
        <f t="shared" si="98"/>
        <v>0.0</v>
      </c>
      <c r="M266" s="528">
        <f t="shared" si="98"/>
        <v>0.0</v>
      </c>
      <c r="N266" s="528">
        <f t="shared" si="98"/>
        <v>0.0</v>
      </c>
      <c r="O266" s="528">
        <f t="shared" si="98"/>
        <v>0.0</v>
      </c>
      <c r="P266" s="528">
        <f t="shared" si="98"/>
        <v>0.0</v>
      </c>
      <c r="Q266" s="528">
        <f t="shared" si="98"/>
        <v>0.0</v>
      </c>
      <c r="R266" s="528">
        <f t="shared" si="98"/>
        <v>0.0</v>
      </c>
      <c r="S266" s="528">
        <f t="shared" si="98"/>
        <v>0.0</v>
      </c>
      <c r="T266" s="528">
        <f t="shared" si="98"/>
        <v>0.0</v>
      </c>
      <c r="U266" s="528">
        <f t="shared" si="98"/>
        <v>0.0</v>
      </c>
      <c r="V266" s="528">
        <f t="shared" si="98"/>
        <v>0.0</v>
      </c>
      <c r="W266" s="528">
        <f t="shared" si="98"/>
        <v>0.0</v>
      </c>
      <c r="X266" s="528">
        <f t="shared" si="98"/>
        <v>0.0</v>
      </c>
      <c r="Y266" s="528">
        <f t="shared" si="98"/>
        <v>0.0</v>
      </c>
      <c r="Z266" s="528">
        <f t="shared" si="98"/>
        <v>0.0</v>
      </c>
      <c r="AA266" s="528">
        <f t="shared" si="98"/>
        <v>0.0</v>
      </c>
      <c r="AB266" s="529">
        <f t="shared" si="98"/>
        <v>0.0</v>
      </c>
    </row>
    <row r="267" spans="8:8" ht="16.5" customHeight="1">
      <c r="A267" s="671" t="s">
        <v>338</v>
      </c>
      <c r="B267" s="609">
        <v>1.0</v>
      </c>
      <c r="C267" s="497" t="s">
        <v>217</v>
      </c>
      <c r="D267" s="280">
        <v>92.9</v>
      </c>
      <c r="E267" s="432"/>
      <c r="F267" s="432"/>
      <c r="G267" s="432"/>
      <c r="H267" s="432"/>
      <c r="I267" s="432"/>
      <c r="J267" s="432"/>
      <c r="K267" s="432"/>
      <c r="L267" s="432"/>
      <c r="M267" s="432"/>
      <c r="N267" s="432"/>
      <c r="O267" s="433"/>
      <c r="P267" s="433"/>
      <c r="Q267" s="432"/>
      <c r="R267" s="432"/>
      <c r="S267" s="348"/>
      <c r="T267" s="348"/>
      <c r="U267" s="433"/>
      <c r="V267" s="433"/>
      <c r="W267" s="433"/>
      <c r="X267" s="433"/>
      <c r="Y267" s="433"/>
      <c r="Z267" s="433"/>
      <c r="AA267" s="433"/>
      <c r="AB267" s="435"/>
    </row>
    <row r="268" spans="8:8" ht="16.5" customHeight="1">
      <c r="A268" s="673" t="s">
        <v>339</v>
      </c>
      <c r="B268" s="611">
        <v>2.0</v>
      </c>
      <c r="C268" s="500" t="s">
        <v>218</v>
      </c>
      <c r="D268" s="289">
        <v>154.38</v>
      </c>
      <c r="E268" s="432"/>
      <c r="F268" s="432"/>
      <c r="G268" s="433"/>
      <c r="H268" s="433"/>
      <c r="I268" s="432"/>
      <c r="J268" s="432"/>
      <c r="K268" s="432"/>
      <c r="L268" s="432"/>
      <c r="M268" s="432"/>
      <c r="N268" s="432"/>
      <c r="O268" s="433"/>
      <c r="P268" s="433"/>
      <c r="Q268" s="432"/>
      <c r="R268" s="432"/>
      <c r="S268" s="348"/>
      <c r="T268" s="348"/>
      <c r="U268" s="433"/>
      <c r="V268" s="433"/>
      <c r="W268" s="433"/>
      <c r="X268" s="433"/>
      <c r="Y268" s="433"/>
      <c r="Z268" s="433"/>
      <c r="AA268" s="433"/>
      <c r="AB268" s="435"/>
    </row>
    <row r="269" spans="8:8" ht="16.5" customHeight="1">
      <c r="A269" s="673"/>
      <c r="B269" s="611">
        <v>3.0</v>
      </c>
      <c r="C269" s="500" t="s">
        <v>178</v>
      </c>
      <c r="D269" s="289">
        <v>283.73</v>
      </c>
      <c r="E269" s="432"/>
      <c r="F269" s="432"/>
      <c r="G269" s="432"/>
      <c r="H269" s="432"/>
      <c r="I269" s="672">
        <v>0.0</v>
      </c>
      <c r="J269" s="672">
        <v>24.0</v>
      </c>
      <c r="K269" s="432"/>
      <c r="L269" s="432"/>
      <c r="M269" s="432"/>
      <c r="N269" s="432"/>
      <c r="O269" s="433"/>
      <c r="P269" s="433"/>
      <c r="Q269" s="432"/>
      <c r="R269" s="432"/>
      <c r="S269" s="348"/>
      <c r="T269" s="348"/>
      <c r="U269" s="433"/>
      <c r="V269" s="433"/>
      <c r="W269" s="433"/>
      <c r="X269" s="433"/>
      <c r="Y269" s="433"/>
      <c r="Z269" s="433"/>
      <c r="AA269" s="433"/>
      <c r="AB269" s="435"/>
    </row>
    <row r="270" spans="8:8" ht="16.5" customHeight="1">
      <c r="A270" s="673"/>
      <c r="B270" s="611">
        <v>4.0</v>
      </c>
      <c r="C270" s="500" t="s">
        <v>179</v>
      </c>
      <c r="D270" s="289">
        <v>344.75</v>
      </c>
      <c r="E270" s="432"/>
      <c r="F270" s="432"/>
      <c r="G270" s="432"/>
      <c r="H270" s="432"/>
      <c r="I270" s="672">
        <v>0.0</v>
      </c>
      <c r="J270" s="672">
        <v>24.0</v>
      </c>
      <c r="K270" s="432"/>
      <c r="L270" s="432"/>
      <c r="M270" s="432"/>
      <c r="N270" s="432"/>
      <c r="O270" s="433"/>
      <c r="P270" s="433"/>
      <c r="Q270" s="432"/>
      <c r="R270" s="432"/>
      <c r="S270" s="348"/>
      <c r="T270" s="348"/>
      <c r="U270" s="433"/>
      <c r="V270" s="433"/>
      <c r="W270" s="433"/>
      <c r="X270" s="433"/>
      <c r="Y270" s="433"/>
      <c r="Z270" s="433"/>
      <c r="AA270" s="433"/>
      <c r="AB270" s="435"/>
    </row>
    <row r="271" spans="8:8" ht="16.5" customHeight="1">
      <c r="A271" s="673"/>
      <c r="B271" s="611">
        <v>5.0</v>
      </c>
      <c r="C271" s="500" t="s">
        <v>175</v>
      </c>
      <c r="D271" s="289">
        <v>208.06</v>
      </c>
      <c r="E271" s="672">
        <v>56.0</v>
      </c>
      <c r="F271" s="672">
        <v>8.0</v>
      </c>
      <c r="G271" s="672">
        <v>14.0</v>
      </c>
      <c r="H271" s="672">
        <v>41.0</v>
      </c>
      <c r="I271" s="672">
        <v>36.0</v>
      </c>
      <c r="J271" s="672">
        <v>52.0</v>
      </c>
      <c r="K271" s="432"/>
      <c r="L271" s="432"/>
      <c r="M271" s="432"/>
      <c r="N271" s="432"/>
      <c r="O271" s="433"/>
      <c r="P271" s="433"/>
      <c r="Q271" s="432"/>
      <c r="R271" s="432"/>
      <c r="S271" s="348"/>
      <c r="T271" s="348"/>
      <c r="U271" s="433"/>
      <c r="V271" s="433"/>
      <c r="W271" s="433"/>
      <c r="X271" s="433"/>
      <c r="Y271" s="433"/>
      <c r="Z271" s="433"/>
      <c r="AA271" s="433"/>
      <c r="AB271" s="435"/>
    </row>
    <row r="272" spans="8:8" ht="16.5" customHeight="1">
      <c r="A272" s="675"/>
      <c r="B272" s="611">
        <v>6.0</v>
      </c>
      <c r="C272" s="500" t="s">
        <v>176</v>
      </c>
      <c r="D272" s="289">
        <v>399.65</v>
      </c>
      <c r="E272" s="432"/>
      <c r="F272" s="432"/>
      <c r="G272" s="432"/>
      <c r="H272" s="432"/>
      <c r="I272" s="432"/>
      <c r="J272" s="432"/>
      <c r="K272" s="432"/>
      <c r="L272" s="432"/>
      <c r="M272" s="432"/>
      <c r="N272" s="432"/>
      <c r="O272" s="433"/>
      <c r="P272" s="433"/>
      <c r="Q272" s="432"/>
      <c r="R272" s="432"/>
      <c r="S272" s="348"/>
      <c r="T272" s="348"/>
      <c r="U272" s="433"/>
      <c r="V272" s="433"/>
      <c r="W272" s="433"/>
      <c r="X272" s="433"/>
      <c r="Y272" s="433"/>
      <c r="Z272" s="433"/>
      <c r="AA272" s="433"/>
      <c r="AB272" s="435"/>
    </row>
    <row r="273" spans="8:8" ht="16.5" customHeight="1">
      <c r="A273" s="667"/>
      <c r="B273" s="611">
        <v>7.0</v>
      </c>
      <c r="C273" s="500" t="s">
        <v>174</v>
      </c>
      <c r="D273" s="289">
        <v>228.82</v>
      </c>
      <c r="E273" s="672">
        <v>41.0</v>
      </c>
      <c r="F273" s="672">
        <v>11.0</v>
      </c>
      <c r="G273" s="672">
        <v>23.0</v>
      </c>
      <c r="H273" s="672">
        <v>28.0</v>
      </c>
      <c r="I273" s="672">
        <v>24.0</v>
      </c>
      <c r="J273" s="672">
        <v>44.0</v>
      </c>
      <c r="K273" s="432"/>
      <c r="L273" s="432"/>
      <c r="M273" s="432"/>
      <c r="N273" s="432"/>
      <c r="O273" s="433"/>
      <c r="P273" s="433"/>
      <c r="Q273" s="432"/>
      <c r="R273" s="432"/>
      <c r="S273" s="348"/>
      <c r="T273" s="348"/>
      <c r="U273" s="433"/>
      <c r="V273" s="433"/>
      <c r="W273" s="433"/>
      <c r="X273" s="433"/>
      <c r="Y273" s="433"/>
      <c r="Z273" s="433"/>
      <c r="AA273" s="433"/>
      <c r="AB273" s="435"/>
    </row>
    <row r="274" spans="8:8" ht="16.5" customHeight="1">
      <c r="A274" s="667"/>
      <c r="B274" s="611">
        <v>8.0</v>
      </c>
      <c r="C274" s="500" t="s">
        <v>177</v>
      </c>
      <c r="D274" s="289">
        <v>402.71</v>
      </c>
      <c r="E274" s="432"/>
      <c r="F274" s="432"/>
      <c r="G274" s="432"/>
      <c r="H274" s="432"/>
      <c r="I274" s="432"/>
      <c r="J274" s="432"/>
      <c r="K274" s="432"/>
      <c r="L274" s="432"/>
      <c r="M274" s="432"/>
      <c r="N274" s="432"/>
      <c r="O274" s="433"/>
      <c r="P274" s="433"/>
      <c r="Q274" s="432"/>
      <c r="R274" s="432"/>
      <c r="S274" s="348"/>
      <c r="T274" s="348"/>
      <c r="U274" s="433"/>
      <c r="V274" s="433"/>
      <c r="W274" s="433"/>
      <c r="X274" s="433"/>
      <c r="Y274" s="433"/>
      <c r="Z274" s="433"/>
      <c r="AA274" s="433"/>
      <c r="AB274" s="435"/>
    </row>
    <row r="275" spans="8:8" ht="16.5" customHeight="1">
      <c r="A275" s="667"/>
      <c r="B275" s="611">
        <v>9.0</v>
      </c>
      <c r="C275" s="500" t="s">
        <v>172</v>
      </c>
      <c r="D275" s="289">
        <v>250.17</v>
      </c>
      <c r="E275" s="432"/>
      <c r="F275" s="432"/>
      <c r="G275" s="672"/>
      <c r="H275" s="672"/>
      <c r="I275" s="432"/>
      <c r="J275" s="432"/>
      <c r="K275" s="432"/>
      <c r="L275" s="432"/>
      <c r="M275" s="432"/>
      <c r="N275" s="432"/>
      <c r="O275" s="433"/>
      <c r="P275" s="433"/>
      <c r="Q275" s="432"/>
      <c r="R275" s="432"/>
      <c r="S275" s="348"/>
      <c r="T275" s="348"/>
      <c r="U275" s="433"/>
      <c r="V275" s="433"/>
      <c r="W275" s="433"/>
      <c r="X275" s="433"/>
      <c r="Y275" s="433"/>
      <c r="Z275" s="433"/>
      <c r="AA275" s="433"/>
      <c r="AB275" s="435"/>
    </row>
    <row r="276" spans="8:8" ht="16.5" customHeight="1">
      <c r="A276" s="667"/>
      <c r="B276" s="611">
        <v>10.0</v>
      </c>
      <c r="C276" s="500" t="s">
        <v>173</v>
      </c>
      <c r="D276" s="289">
        <v>250.17</v>
      </c>
      <c r="E276" s="432"/>
      <c r="F276" s="432"/>
      <c r="G276" s="432"/>
      <c r="H276" s="432"/>
      <c r="I276" s="432"/>
      <c r="J276" s="432"/>
      <c r="K276" s="432"/>
      <c r="L276" s="432"/>
      <c r="M276" s="432"/>
      <c r="N276" s="438"/>
      <c r="O276" s="433"/>
      <c r="P276" s="433"/>
      <c r="Q276" s="432"/>
      <c r="R276" s="438"/>
      <c r="S276" s="348"/>
      <c r="T276" s="460"/>
      <c r="U276" s="433"/>
      <c r="V276" s="433"/>
      <c r="W276" s="433"/>
      <c r="X276" s="433"/>
      <c r="Y276" s="433"/>
      <c r="Z276" s="433"/>
      <c r="AA276" s="433"/>
      <c r="AB276" s="435"/>
    </row>
    <row r="277" spans="8:8" ht="16.5" customHeight="1">
      <c r="A277" s="667"/>
      <c r="B277" s="611">
        <v>11.0</v>
      </c>
      <c r="C277" s="500" t="s">
        <v>219</v>
      </c>
      <c r="D277" s="289">
        <v>228.82</v>
      </c>
      <c r="E277" s="432"/>
      <c r="F277" s="432"/>
      <c r="G277" s="432"/>
      <c r="H277" s="432"/>
      <c r="I277" s="432"/>
      <c r="J277" s="432"/>
      <c r="K277" s="432"/>
      <c r="L277" s="432"/>
      <c r="M277" s="432"/>
      <c r="N277" s="432"/>
      <c r="O277" s="433"/>
      <c r="P277" s="433"/>
      <c r="Q277" s="432"/>
      <c r="R277" s="432"/>
      <c r="S277" s="348"/>
      <c r="T277" s="348"/>
      <c r="U277" s="433"/>
      <c r="V277" s="433"/>
      <c r="W277" s="433"/>
      <c r="X277" s="433"/>
      <c r="Y277" s="433"/>
      <c r="Z277" s="433"/>
      <c r="AA277" s="433"/>
      <c r="AB277" s="435"/>
    </row>
    <row r="278" spans="8:8" ht="16.5" customHeight="1">
      <c r="A278" s="667"/>
      <c r="B278" s="611">
        <v>12.0</v>
      </c>
      <c r="C278" s="500" t="s">
        <v>181</v>
      </c>
      <c r="D278" s="289">
        <v>56.38</v>
      </c>
      <c r="E278" s="432"/>
      <c r="F278" s="432"/>
      <c r="G278" s="432"/>
      <c r="H278" s="432"/>
      <c r="I278" s="432"/>
      <c r="J278" s="432"/>
      <c r="K278" s="432"/>
      <c r="L278" s="432"/>
      <c r="M278" s="432"/>
      <c r="N278" s="432"/>
      <c r="O278" s="433"/>
      <c r="P278" s="433"/>
      <c r="Q278" s="432"/>
      <c r="R278" s="432"/>
      <c r="S278" s="348"/>
      <c r="T278" s="348"/>
      <c r="U278" s="433"/>
      <c r="V278" s="433"/>
      <c r="W278" s="433"/>
      <c r="X278" s="433"/>
      <c r="Y278" s="433"/>
      <c r="Z278" s="433"/>
      <c r="AA278" s="433"/>
      <c r="AB278" s="435"/>
    </row>
    <row r="279" spans="8:8" ht="16.5" customHeight="1">
      <c r="A279" s="667"/>
      <c r="B279" s="611">
        <v>13.0</v>
      </c>
      <c r="C279" s="500" t="s">
        <v>220</v>
      </c>
      <c r="D279" s="289">
        <v>70.14</v>
      </c>
      <c r="E279" s="432"/>
      <c r="F279" s="432"/>
      <c r="G279" s="432"/>
      <c r="H279" s="432"/>
      <c r="I279" s="432"/>
      <c r="J279" s="432"/>
      <c r="K279" s="432"/>
      <c r="L279" s="432"/>
      <c r="M279" s="432"/>
      <c r="N279" s="432"/>
      <c r="O279" s="433"/>
      <c r="P279" s="433"/>
      <c r="Q279" s="432"/>
      <c r="R279" s="432"/>
      <c r="S279" s="348"/>
      <c r="T279" s="348"/>
      <c r="U279" s="433"/>
      <c r="V279" s="433"/>
      <c r="W279" s="433"/>
      <c r="X279" s="433"/>
      <c r="Y279" s="433"/>
      <c r="Z279" s="433"/>
      <c r="AA279" s="433"/>
      <c r="AB279" s="435"/>
    </row>
    <row r="280" spans="8:8" ht="16.5" customHeight="1">
      <c r="A280" s="667"/>
      <c r="B280" s="613">
        <v>14.0</v>
      </c>
      <c r="C280" s="539"/>
      <c r="D280" s="295"/>
      <c r="E280" s="441"/>
      <c r="F280" s="441"/>
      <c r="G280" s="442"/>
      <c r="H280" s="442"/>
      <c r="I280" s="441"/>
      <c r="J280" s="441"/>
      <c r="K280" s="441"/>
      <c r="L280" s="441"/>
      <c r="M280" s="441"/>
      <c r="N280" s="441"/>
      <c r="O280" s="442"/>
      <c r="P280" s="442"/>
      <c r="Q280" s="441"/>
      <c r="R280" s="441"/>
      <c r="S280" s="443"/>
      <c r="T280" s="443"/>
      <c r="U280" s="442"/>
      <c r="V280" s="442"/>
      <c r="W280" s="442"/>
      <c r="X280" s="442"/>
      <c r="Y280" s="442"/>
      <c r="Z280" s="442"/>
      <c r="AA280" s="442"/>
      <c r="AB280" s="444"/>
    </row>
    <row r="281" spans="8:8" ht="16.5" customHeight="1">
      <c r="A281" s="660"/>
      <c r="B281" s="615"/>
      <c r="C281" s="506" t="s">
        <v>187</v>
      </c>
      <c r="D281" s="507"/>
      <c r="E281" s="537">
        <f t="shared" si="99" ref="E281:AB281">SUMPRODUCT($D267:$D280,E267:E280)/100000</f>
        <v>0.21032979999999998</v>
      </c>
      <c r="F281" s="537">
        <f t="shared" si="99"/>
        <v>0.041815</v>
      </c>
      <c r="G281" s="537">
        <f t="shared" si="99"/>
        <v>0.081757</v>
      </c>
      <c r="H281" s="537">
        <f t="shared" si="99"/>
        <v>0.1493742</v>
      </c>
      <c r="I281" s="537">
        <f t="shared" si="99"/>
        <v>0.1298184</v>
      </c>
      <c r="J281" s="537">
        <f t="shared" si="99"/>
        <v>0.3597072</v>
      </c>
      <c r="K281" s="537">
        <f t="shared" si="99"/>
        <v>0.0</v>
      </c>
      <c r="L281" s="537">
        <f t="shared" si="99"/>
        <v>0.0</v>
      </c>
      <c r="M281" s="537">
        <f t="shared" si="99"/>
        <v>0.0</v>
      </c>
      <c r="N281" s="537">
        <f t="shared" si="99"/>
        <v>0.0</v>
      </c>
      <c r="O281" s="537">
        <f t="shared" si="99"/>
        <v>0.0</v>
      </c>
      <c r="P281" s="537">
        <f t="shared" si="99"/>
        <v>0.0</v>
      </c>
      <c r="Q281" s="537">
        <f t="shared" si="99"/>
        <v>0.0</v>
      </c>
      <c r="R281" s="537">
        <f t="shared" si="99"/>
        <v>0.0</v>
      </c>
      <c r="S281" s="537">
        <f t="shared" si="99"/>
        <v>0.0</v>
      </c>
      <c r="T281" s="537">
        <f t="shared" si="99"/>
        <v>0.0</v>
      </c>
      <c r="U281" s="537">
        <f t="shared" si="99"/>
        <v>0.0</v>
      </c>
      <c r="V281" s="537">
        <f t="shared" si="99"/>
        <v>0.0</v>
      </c>
      <c r="W281" s="537">
        <f t="shared" si="99"/>
        <v>0.0</v>
      </c>
      <c r="X281" s="537">
        <f t="shared" si="99"/>
        <v>0.0</v>
      </c>
      <c r="Y281" s="537">
        <f t="shared" si="99"/>
        <v>0.0</v>
      </c>
      <c r="Z281" s="537">
        <f t="shared" si="99"/>
        <v>0.0</v>
      </c>
      <c r="AA281" s="537">
        <f t="shared" si="99"/>
        <v>0.0</v>
      </c>
      <c r="AB281" s="538">
        <f t="shared" si="99"/>
        <v>0.0</v>
      </c>
    </row>
    <row r="282" spans="8:8" ht="16.5" customHeight="1">
      <c r="A282" s="667"/>
      <c r="B282" s="616"/>
      <c r="C282" s="511"/>
      <c r="D282" s="512"/>
      <c r="E282" s="540"/>
      <c r="F282" s="540"/>
      <c r="G282" s="540"/>
      <c r="H282" s="540"/>
      <c r="I282" s="540"/>
      <c r="J282" s="540"/>
      <c r="K282" s="540"/>
      <c r="L282" s="540"/>
      <c r="M282" s="540"/>
      <c r="N282" s="540"/>
      <c r="O282" s="540"/>
      <c r="P282" s="540"/>
      <c r="Q282" s="541"/>
      <c r="R282" s="541"/>
      <c r="S282" s="540"/>
      <c r="T282" s="540"/>
      <c r="U282" s="540"/>
      <c r="V282" s="540"/>
      <c r="W282" s="540"/>
      <c r="X282" s="540"/>
      <c r="Y282" s="540"/>
      <c r="Z282" s="540"/>
      <c r="AA282" s="540"/>
      <c r="AB282" s="542"/>
    </row>
    <row r="283" spans="8:8" ht="16.5" customHeight="1">
      <c r="A283" s="667"/>
      <c r="B283" s="609" t="s">
        <v>221</v>
      </c>
      <c r="C283" s="517" t="s">
        <v>165</v>
      </c>
      <c r="D283" s="518"/>
      <c r="E283" s="531" t="s">
        <v>214</v>
      </c>
      <c r="F283" s="532" t="s">
        <v>215</v>
      </c>
      <c r="G283" s="532" t="s">
        <v>214</v>
      </c>
      <c r="H283" s="532" t="s">
        <v>215</v>
      </c>
      <c r="I283" s="532" t="s">
        <v>214</v>
      </c>
      <c r="J283" s="532" t="s">
        <v>215</v>
      </c>
      <c r="K283" s="532" t="s">
        <v>214</v>
      </c>
      <c r="L283" s="532" t="s">
        <v>215</v>
      </c>
      <c r="M283" s="532" t="s">
        <v>214</v>
      </c>
      <c r="N283" s="532" t="s">
        <v>215</v>
      </c>
      <c r="O283" s="532" t="s">
        <v>214</v>
      </c>
      <c r="P283" s="532" t="s">
        <v>215</v>
      </c>
      <c r="Q283" s="532" t="s">
        <v>214</v>
      </c>
      <c r="R283" s="532" t="s">
        <v>215</v>
      </c>
      <c r="S283" s="532" t="s">
        <v>214</v>
      </c>
      <c r="T283" s="532" t="s">
        <v>215</v>
      </c>
      <c r="U283" s="677" t="s">
        <v>214</v>
      </c>
      <c r="V283" s="677" t="s">
        <v>215</v>
      </c>
      <c r="W283" s="677" t="s">
        <v>214</v>
      </c>
      <c r="X283" s="677" t="s">
        <v>215</v>
      </c>
      <c r="Y283" s="532" t="s">
        <v>214</v>
      </c>
      <c r="Z283" s="532" t="s">
        <v>215</v>
      </c>
      <c r="AA283" s="677" t="s">
        <v>214</v>
      </c>
      <c r="AB283" s="678" t="s">
        <v>215</v>
      </c>
    </row>
    <row r="284" spans="8:8" ht="16.5" customHeight="1">
      <c r="A284" s="622"/>
      <c r="B284" s="611"/>
      <c r="C284" s="519" t="s">
        <v>222</v>
      </c>
      <c r="D284" s="534"/>
      <c r="E284" s="521">
        <f t="shared" si="100" ref="E284:AB284">SUMPRODUCT($D$268:$D$269:$D$270,E268:E269:E270)/100000</f>
        <v>0.0</v>
      </c>
      <c r="F284" s="521">
        <f t="shared" si="100"/>
        <v>0.0</v>
      </c>
      <c r="G284" s="521">
        <f t="shared" si="100"/>
        <v>0.0</v>
      </c>
      <c r="H284" s="521">
        <f t="shared" si="100"/>
        <v>0.0</v>
      </c>
      <c r="I284" s="521">
        <f t="shared" si="100"/>
        <v>0.0</v>
      </c>
      <c r="J284" s="521">
        <f t="shared" si="100"/>
        <v>0.1508352</v>
      </c>
      <c r="K284" s="521">
        <f t="shared" si="100"/>
        <v>0.0</v>
      </c>
      <c r="L284" s="521">
        <f t="shared" si="100"/>
        <v>0.0</v>
      </c>
      <c r="M284" s="521">
        <f t="shared" si="100"/>
        <v>0.0</v>
      </c>
      <c r="N284" s="521">
        <f t="shared" si="100"/>
        <v>0.0</v>
      </c>
      <c r="O284" s="521">
        <f t="shared" si="100"/>
        <v>0.0</v>
      </c>
      <c r="P284" s="521">
        <f t="shared" si="100"/>
        <v>0.0</v>
      </c>
      <c r="Q284" s="521">
        <f t="shared" si="100"/>
        <v>0.0</v>
      </c>
      <c r="R284" s="521">
        <f t="shared" si="100"/>
        <v>0.0</v>
      </c>
      <c r="S284" s="521">
        <f t="shared" si="100"/>
        <v>0.0</v>
      </c>
      <c r="T284" s="521">
        <f t="shared" si="100"/>
        <v>0.0</v>
      </c>
      <c r="U284" s="521">
        <f t="shared" si="100"/>
        <v>0.0</v>
      </c>
      <c r="V284" s="521">
        <f t="shared" si="100"/>
        <v>0.0</v>
      </c>
      <c r="W284" s="521">
        <f t="shared" si="100"/>
        <v>0.0</v>
      </c>
      <c r="X284" s="521">
        <f t="shared" si="100"/>
        <v>0.0</v>
      </c>
      <c r="Y284" s="521">
        <f t="shared" si="100"/>
        <v>0.0</v>
      </c>
      <c r="Z284" s="521">
        <f t="shared" si="100"/>
        <v>0.0</v>
      </c>
      <c r="AA284" s="521">
        <f t="shared" si="100"/>
        <v>0.0</v>
      </c>
      <c r="AB284" s="521">
        <f t="shared" si="100"/>
        <v>0.0</v>
      </c>
    </row>
    <row r="285" spans="8:8" ht="16.5" customHeight="1">
      <c r="A285" s="622"/>
      <c r="B285" s="611"/>
      <c r="C285" s="519" t="s">
        <v>223</v>
      </c>
      <c r="D285" s="522"/>
      <c r="E285" s="523">
        <f t="shared" si="101" ref="E285:AB285">SUMPRODUCT($D$271:$D$272:$D$273:$D$274,E271:E272:E273:E274)/100000</f>
        <v>0.21032979999999998</v>
      </c>
      <c r="F285" s="523">
        <f t="shared" si="101"/>
        <v>0.041815</v>
      </c>
      <c r="G285" s="523">
        <f t="shared" si="101"/>
        <v>0.081757</v>
      </c>
      <c r="H285" s="523">
        <f t="shared" si="101"/>
        <v>0.1493742</v>
      </c>
      <c r="I285" s="523">
        <f t="shared" si="101"/>
        <v>0.1298184</v>
      </c>
      <c r="J285" s="523">
        <f t="shared" si="101"/>
        <v>0.208872</v>
      </c>
      <c r="K285" s="523">
        <f t="shared" si="101"/>
        <v>0.0</v>
      </c>
      <c r="L285" s="523">
        <f t="shared" si="101"/>
        <v>0.0</v>
      </c>
      <c r="M285" s="523">
        <f t="shared" si="101"/>
        <v>0.0</v>
      </c>
      <c r="N285" s="523">
        <f t="shared" si="101"/>
        <v>0.0</v>
      </c>
      <c r="O285" s="523">
        <f t="shared" si="101"/>
        <v>0.0</v>
      </c>
      <c r="P285" s="523">
        <f t="shared" si="101"/>
        <v>0.0</v>
      </c>
      <c r="Q285" s="523">
        <f t="shared" si="101"/>
        <v>0.0</v>
      </c>
      <c r="R285" s="523">
        <f t="shared" si="101"/>
        <v>0.0</v>
      </c>
      <c r="S285" s="523">
        <f t="shared" si="101"/>
        <v>0.0</v>
      </c>
      <c r="T285" s="523">
        <f t="shared" si="101"/>
        <v>0.0</v>
      </c>
      <c r="U285" s="523">
        <f t="shared" si="101"/>
        <v>0.0</v>
      </c>
      <c r="V285" s="523">
        <f t="shared" si="101"/>
        <v>0.0</v>
      </c>
      <c r="W285" s="523">
        <f t="shared" si="101"/>
        <v>0.0</v>
      </c>
      <c r="X285" s="523">
        <f t="shared" si="101"/>
        <v>0.0</v>
      </c>
      <c r="Y285" s="523">
        <f t="shared" si="101"/>
        <v>0.0</v>
      </c>
      <c r="Z285" s="523">
        <f t="shared" si="101"/>
        <v>0.0</v>
      </c>
      <c r="AA285" s="523">
        <f t="shared" si="101"/>
        <v>0.0</v>
      </c>
      <c r="AB285" s="523">
        <f t="shared" si="101"/>
        <v>0.0</v>
      </c>
    </row>
    <row r="286" spans="8:8" ht="16.5" customHeight="1">
      <c r="A286" s="622"/>
      <c r="B286" s="611"/>
      <c r="C286" s="524" t="s">
        <v>224</v>
      </c>
      <c r="D286" s="522"/>
      <c r="E286" s="523">
        <f t="shared" si="102" ref="E286:AB286">SUMPRODUCT($D$275:$D$276:$D$277,E275:E276:E277)/100000</f>
        <v>0.0</v>
      </c>
      <c r="F286" s="523">
        <f t="shared" si="102"/>
        <v>0.0</v>
      </c>
      <c r="G286" s="523">
        <f t="shared" si="102"/>
        <v>0.0</v>
      </c>
      <c r="H286" s="523">
        <f t="shared" si="102"/>
        <v>0.0</v>
      </c>
      <c r="I286" s="523">
        <f t="shared" si="102"/>
        <v>0.0</v>
      </c>
      <c r="J286" s="523">
        <f t="shared" si="102"/>
        <v>0.0</v>
      </c>
      <c r="K286" s="523">
        <f t="shared" si="102"/>
        <v>0.0</v>
      </c>
      <c r="L286" s="523">
        <f t="shared" si="102"/>
        <v>0.0</v>
      </c>
      <c r="M286" s="523">
        <f t="shared" si="102"/>
        <v>0.0</v>
      </c>
      <c r="N286" s="523">
        <f t="shared" si="102"/>
        <v>0.0</v>
      </c>
      <c r="O286" s="523">
        <f t="shared" si="102"/>
        <v>0.0</v>
      </c>
      <c r="P286" s="523">
        <f t="shared" si="102"/>
        <v>0.0</v>
      </c>
      <c r="Q286" s="523">
        <f t="shared" si="102"/>
        <v>0.0</v>
      </c>
      <c r="R286" s="523">
        <f t="shared" si="102"/>
        <v>0.0</v>
      </c>
      <c r="S286" s="523">
        <f t="shared" si="102"/>
        <v>0.0</v>
      </c>
      <c r="T286" s="523">
        <f t="shared" si="102"/>
        <v>0.0</v>
      </c>
      <c r="U286" s="523">
        <f t="shared" si="102"/>
        <v>0.0</v>
      </c>
      <c r="V286" s="523">
        <f t="shared" si="102"/>
        <v>0.0</v>
      </c>
      <c r="W286" s="523">
        <f t="shared" si="102"/>
        <v>0.0</v>
      </c>
      <c r="X286" s="523">
        <f t="shared" si="102"/>
        <v>0.0</v>
      </c>
      <c r="Y286" s="523">
        <f t="shared" si="102"/>
        <v>0.0</v>
      </c>
      <c r="Z286" s="523">
        <f t="shared" si="102"/>
        <v>0.0</v>
      </c>
      <c r="AA286" s="523">
        <f t="shared" si="102"/>
        <v>0.0</v>
      </c>
      <c r="AB286" s="523">
        <f t="shared" si="102"/>
        <v>0.0</v>
      </c>
    </row>
    <row r="287" spans="8:8" ht="16.5" customHeight="1">
      <c r="A287" s="622"/>
      <c r="B287" s="611"/>
      <c r="C287" s="519" t="s">
        <v>225</v>
      </c>
      <c r="D287" s="522"/>
      <c r="E287" s="523">
        <f t="shared" si="103" ref="E287:AB287">SUMPRODUCT($D$278:$D$279,E278:E279)/100000</f>
        <v>0.0</v>
      </c>
      <c r="F287" s="523">
        <f t="shared" si="103"/>
        <v>0.0</v>
      </c>
      <c r="G287" s="523">
        <f t="shared" si="103"/>
        <v>0.0</v>
      </c>
      <c r="H287" s="523">
        <f t="shared" si="103"/>
        <v>0.0</v>
      </c>
      <c r="I287" s="523">
        <f t="shared" si="103"/>
        <v>0.0</v>
      </c>
      <c r="J287" s="523">
        <f t="shared" si="103"/>
        <v>0.0</v>
      </c>
      <c r="K287" s="523">
        <f t="shared" si="103"/>
        <v>0.0</v>
      </c>
      <c r="L287" s="523">
        <f t="shared" si="103"/>
        <v>0.0</v>
      </c>
      <c r="M287" s="523">
        <f t="shared" si="103"/>
        <v>0.0</v>
      </c>
      <c r="N287" s="523">
        <f t="shared" si="103"/>
        <v>0.0</v>
      </c>
      <c r="O287" s="523">
        <f t="shared" si="103"/>
        <v>0.0</v>
      </c>
      <c r="P287" s="523">
        <f t="shared" si="103"/>
        <v>0.0</v>
      </c>
      <c r="Q287" s="523">
        <f t="shared" si="103"/>
        <v>0.0</v>
      </c>
      <c r="R287" s="523">
        <f t="shared" si="103"/>
        <v>0.0</v>
      </c>
      <c r="S287" s="523">
        <f t="shared" si="103"/>
        <v>0.0</v>
      </c>
      <c r="T287" s="523">
        <f t="shared" si="103"/>
        <v>0.0</v>
      </c>
      <c r="U287" s="523">
        <f t="shared" si="103"/>
        <v>0.0</v>
      </c>
      <c r="V287" s="523">
        <f t="shared" si="103"/>
        <v>0.0</v>
      </c>
      <c r="W287" s="523">
        <f t="shared" si="103"/>
        <v>0.0</v>
      </c>
      <c r="X287" s="523">
        <f t="shared" si="103"/>
        <v>0.0</v>
      </c>
      <c r="Y287" s="523">
        <f t="shared" si="103"/>
        <v>0.0</v>
      </c>
      <c r="Z287" s="523">
        <f t="shared" si="103"/>
        <v>0.0</v>
      </c>
      <c r="AA287" s="523">
        <f t="shared" si="103"/>
        <v>0.0</v>
      </c>
      <c r="AB287" s="523">
        <f t="shared" si="103"/>
        <v>0.0</v>
      </c>
    </row>
    <row r="288" spans="8:8" ht="16.5" customHeight="1">
      <c r="A288" s="670"/>
      <c r="B288" s="613"/>
      <c r="C288" s="525" t="s">
        <v>187</v>
      </c>
      <c r="D288" s="526"/>
      <c r="E288" s="527">
        <f t="shared" si="104" ref="E288:AB288">SUM(E284:E287)</f>
        <v>0.21032979999999998</v>
      </c>
      <c r="F288" s="528">
        <f t="shared" si="104"/>
        <v>0.041815</v>
      </c>
      <c r="G288" s="528">
        <f t="shared" si="104"/>
        <v>0.081757</v>
      </c>
      <c r="H288" s="528">
        <f t="shared" si="104"/>
        <v>0.1493742</v>
      </c>
      <c r="I288" s="528">
        <f t="shared" si="104"/>
        <v>0.1298184</v>
      </c>
      <c r="J288" s="528">
        <f t="shared" si="104"/>
        <v>0.3597072</v>
      </c>
      <c r="K288" s="528">
        <f t="shared" si="104"/>
        <v>0.0</v>
      </c>
      <c r="L288" s="528">
        <f t="shared" si="104"/>
        <v>0.0</v>
      </c>
      <c r="M288" s="528">
        <f t="shared" si="104"/>
        <v>0.0</v>
      </c>
      <c r="N288" s="528">
        <f t="shared" si="104"/>
        <v>0.0</v>
      </c>
      <c r="O288" s="528">
        <f t="shared" si="104"/>
        <v>0.0</v>
      </c>
      <c r="P288" s="528">
        <f t="shared" si="104"/>
        <v>0.0</v>
      </c>
      <c r="Q288" s="528">
        <f t="shared" si="104"/>
        <v>0.0</v>
      </c>
      <c r="R288" s="528">
        <f t="shared" si="104"/>
        <v>0.0</v>
      </c>
      <c r="S288" s="528">
        <f t="shared" si="104"/>
        <v>0.0</v>
      </c>
      <c r="T288" s="528">
        <f t="shared" si="104"/>
        <v>0.0</v>
      </c>
      <c r="U288" s="528">
        <f t="shared" si="104"/>
        <v>0.0</v>
      </c>
      <c r="V288" s="528">
        <f t="shared" si="104"/>
        <v>0.0</v>
      </c>
      <c r="W288" s="528">
        <f t="shared" si="104"/>
        <v>0.0</v>
      </c>
      <c r="X288" s="528">
        <f t="shared" si="104"/>
        <v>0.0</v>
      </c>
      <c r="Y288" s="528">
        <f t="shared" si="104"/>
        <v>0.0</v>
      </c>
      <c r="Z288" s="528">
        <f t="shared" si="104"/>
        <v>0.0</v>
      </c>
      <c r="AA288" s="528">
        <f t="shared" si="104"/>
        <v>0.0</v>
      </c>
      <c r="AB288" s="529">
        <f t="shared" si="104"/>
        <v>0.0</v>
      </c>
    </row>
    <row r="289" spans="8:8" ht="16.5" customHeight="1">
      <c r="A289" s="671" t="s">
        <v>340</v>
      </c>
      <c r="B289" s="609">
        <v>1.0</v>
      </c>
      <c r="C289" s="497" t="s">
        <v>217</v>
      </c>
      <c r="D289" s="280">
        <v>92.9</v>
      </c>
      <c r="E289" s="432"/>
      <c r="F289" s="432"/>
      <c r="G289" s="432"/>
      <c r="H289" s="432"/>
      <c r="I289" s="432"/>
      <c r="J289" s="432"/>
      <c r="K289" s="432"/>
      <c r="L289" s="432"/>
      <c r="M289" s="432"/>
      <c r="N289" s="432"/>
      <c r="O289" s="433"/>
      <c r="P289" s="433"/>
      <c r="Q289" s="457"/>
      <c r="R289" s="457"/>
      <c r="S289" s="348"/>
      <c r="T289" s="348"/>
      <c r="U289" s="433"/>
      <c r="V289" s="433"/>
      <c r="W289" s="433"/>
      <c r="X289" s="433"/>
      <c r="Y289" s="433"/>
      <c r="Z289" s="433"/>
      <c r="AA289" s="433"/>
      <c r="AB289" s="435"/>
    </row>
    <row r="290" spans="8:8" ht="16.5" customHeight="1">
      <c r="A290" s="673" t="s">
        <v>325</v>
      </c>
      <c r="B290" s="611">
        <v>2.0</v>
      </c>
      <c r="C290" s="500" t="s">
        <v>218</v>
      </c>
      <c r="D290" s="289">
        <v>154.38</v>
      </c>
      <c r="E290" s="432"/>
      <c r="F290" s="432"/>
      <c r="G290" s="433"/>
      <c r="H290" s="433"/>
      <c r="I290" s="432"/>
      <c r="J290" s="432"/>
      <c r="K290" s="432"/>
      <c r="L290" s="432"/>
      <c r="M290" s="432"/>
      <c r="N290" s="432"/>
      <c r="O290" s="433"/>
      <c r="P290" s="433"/>
      <c r="Q290" s="457"/>
      <c r="R290" s="457"/>
      <c r="S290" s="348"/>
      <c r="T290" s="348"/>
      <c r="U290" s="433"/>
      <c r="V290" s="433"/>
      <c r="W290" s="433"/>
      <c r="X290" s="433"/>
      <c r="Y290" s="433"/>
      <c r="Z290" s="433"/>
      <c r="AA290" s="433"/>
      <c r="AB290" s="435"/>
    </row>
    <row r="291" spans="8:8" ht="16.5" customHeight="1">
      <c r="A291" s="673"/>
      <c r="B291" s="611">
        <v>3.0</v>
      </c>
      <c r="C291" s="500" t="s">
        <v>178</v>
      </c>
      <c r="D291" s="289">
        <v>283.73</v>
      </c>
      <c r="E291" s="432"/>
      <c r="F291" s="432"/>
      <c r="G291" s="432"/>
      <c r="H291" s="432"/>
      <c r="I291" s="432"/>
      <c r="J291" s="432"/>
      <c r="K291" s="432"/>
      <c r="L291" s="432"/>
      <c r="M291" s="432"/>
      <c r="N291" s="432"/>
      <c r="O291" s="433"/>
      <c r="P291" s="433"/>
      <c r="Q291" s="457"/>
      <c r="R291" s="457"/>
      <c r="S291" s="348"/>
      <c r="T291" s="348"/>
      <c r="U291" s="433"/>
      <c r="V291" s="433"/>
      <c r="W291" s="433"/>
      <c r="X291" s="433"/>
      <c r="Y291" s="433"/>
      <c r="Z291" s="433"/>
      <c r="AA291" s="433"/>
      <c r="AB291" s="435"/>
    </row>
    <row r="292" spans="8:8" ht="16.5" customHeight="1">
      <c r="A292" s="673"/>
      <c r="B292" s="611">
        <v>4.0</v>
      </c>
      <c r="C292" s="500" t="s">
        <v>179</v>
      </c>
      <c r="D292" s="289">
        <v>344.75</v>
      </c>
      <c r="E292" s="432"/>
      <c r="F292" s="432"/>
      <c r="G292" s="432"/>
      <c r="H292" s="432"/>
      <c r="I292" s="432"/>
      <c r="J292" s="432"/>
      <c r="K292" s="432"/>
      <c r="L292" s="432"/>
      <c r="M292" s="432"/>
      <c r="N292" s="432"/>
      <c r="O292" s="433"/>
      <c r="P292" s="433"/>
      <c r="Q292" s="457"/>
      <c r="R292" s="457"/>
      <c r="S292" s="348"/>
      <c r="T292" s="348"/>
      <c r="U292" s="433"/>
      <c r="V292" s="433"/>
      <c r="W292" s="433"/>
      <c r="X292" s="433"/>
      <c r="Y292" s="433"/>
      <c r="Z292" s="433"/>
      <c r="AA292" s="433"/>
      <c r="AB292" s="435"/>
    </row>
    <row r="293" spans="8:8" ht="16.5" customHeight="1">
      <c r="A293" s="673"/>
      <c r="B293" s="611">
        <v>5.0</v>
      </c>
      <c r="C293" s="500" t="s">
        <v>175</v>
      </c>
      <c r="D293" s="289">
        <v>208.06</v>
      </c>
      <c r="E293" s="432"/>
      <c r="F293" s="432"/>
      <c r="G293" s="432"/>
      <c r="H293" s="432"/>
      <c r="I293" s="672">
        <v>1.0</v>
      </c>
      <c r="J293" s="672">
        <v>20.0</v>
      </c>
      <c r="K293" s="432"/>
      <c r="L293" s="432"/>
      <c r="M293" s="432"/>
      <c r="N293" s="432"/>
      <c r="O293" s="433"/>
      <c r="P293" s="433"/>
      <c r="Q293" s="457"/>
      <c r="R293" s="457"/>
      <c r="S293" s="348"/>
      <c r="T293" s="348"/>
      <c r="U293" s="433"/>
      <c r="V293" s="433"/>
      <c r="W293" s="433"/>
      <c r="X293" s="433"/>
      <c r="Y293" s="433"/>
      <c r="Z293" s="433"/>
      <c r="AA293" s="433"/>
      <c r="AB293" s="435"/>
    </row>
    <row r="294" spans="8:8" ht="16.5" customHeight="1">
      <c r="A294" s="675"/>
      <c r="B294" s="611">
        <v>6.0</v>
      </c>
      <c r="C294" s="500" t="s">
        <v>176</v>
      </c>
      <c r="D294" s="289">
        <v>399.65</v>
      </c>
      <c r="E294" s="432">
        <v>0.0</v>
      </c>
      <c r="F294" s="432">
        <v>24.0</v>
      </c>
      <c r="G294" s="672">
        <v>3.0</v>
      </c>
      <c r="H294" s="672">
        <v>21.0</v>
      </c>
      <c r="I294" s="672">
        <v>17.0</v>
      </c>
      <c r="J294" s="672">
        <v>20.0</v>
      </c>
      <c r="K294" s="432"/>
      <c r="L294" s="432"/>
      <c r="M294" s="432"/>
      <c r="N294" s="432"/>
      <c r="O294" s="433"/>
      <c r="P294" s="433"/>
      <c r="Q294" s="457"/>
      <c r="R294" s="457"/>
      <c r="S294" s="348"/>
      <c r="T294" s="348"/>
      <c r="U294" s="433"/>
      <c r="V294" s="433"/>
      <c r="W294" s="433"/>
      <c r="X294" s="433"/>
      <c r="Y294" s="433"/>
      <c r="Z294" s="433"/>
      <c r="AA294" s="433"/>
      <c r="AB294" s="435"/>
    </row>
    <row r="295" spans="8:8" ht="16.5" customHeight="1">
      <c r="A295" s="667"/>
      <c r="B295" s="611">
        <v>7.0</v>
      </c>
      <c r="C295" s="500" t="s">
        <v>174</v>
      </c>
      <c r="D295" s="289">
        <v>228.82</v>
      </c>
      <c r="E295" s="432">
        <v>21.0</v>
      </c>
      <c r="F295" s="432">
        <v>13.0</v>
      </c>
      <c r="G295" s="672">
        <v>28.0</v>
      </c>
      <c r="H295" s="672">
        <v>16.0</v>
      </c>
      <c r="I295" s="432"/>
      <c r="J295" s="432"/>
      <c r="K295" s="432"/>
      <c r="L295" s="432"/>
      <c r="M295" s="432"/>
      <c r="N295" s="432"/>
      <c r="O295" s="433"/>
      <c r="P295" s="433"/>
      <c r="Q295" s="457"/>
      <c r="R295" s="457"/>
      <c r="S295" s="348"/>
      <c r="T295" s="348"/>
      <c r="U295" s="433"/>
      <c r="V295" s="433"/>
      <c r="W295" s="433"/>
      <c r="X295" s="433"/>
      <c r="Y295" s="433"/>
      <c r="Z295" s="433"/>
      <c r="AA295" s="433"/>
      <c r="AB295" s="435"/>
    </row>
    <row r="296" spans="8:8" ht="16.5" customHeight="1">
      <c r="A296" s="667"/>
      <c r="B296" s="611">
        <v>8.0</v>
      </c>
      <c r="C296" s="500" t="s">
        <v>177</v>
      </c>
      <c r="D296" s="289">
        <v>402.71</v>
      </c>
      <c r="E296" s="432"/>
      <c r="F296" s="432"/>
      <c r="G296" s="432"/>
      <c r="H296" s="432"/>
      <c r="I296" s="432"/>
      <c r="J296" s="432"/>
      <c r="K296" s="432"/>
      <c r="L296" s="432"/>
      <c r="M296" s="432"/>
      <c r="N296" s="432"/>
      <c r="O296" s="433"/>
      <c r="P296" s="433"/>
      <c r="Q296" s="457"/>
      <c r="R296" s="457"/>
      <c r="S296" s="348"/>
      <c r="T296" s="348"/>
      <c r="U296" s="433"/>
      <c r="V296" s="433"/>
      <c r="W296" s="433"/>
      <c r="X296" s="433"/>
      <c r="Y296" s="433"/>
      <c r="Z296" s="433"/>
      <c r="AA296" s="433"/>
      <c r="AB296" s="435"/>
    </row>
    <row r="297" spans="8:8" ht="16.5" customHeight="1">
      <c r="A297" s="667"/>
      <c r="B297" s="611">
        <v>9.0</v>
      </c>
      <c r="C297" s="500" t="s">
        <v>172</v>
      </c>
      <c r="D297" s="289">
        <v>250.17</v>
      </c>
      <c r="E297" s="432"/>
      <c r="F297" s="432"/>
      <c r="G297" s="432"/>
      <c r="H297" s="432"/>
      <c r="I297" s="432"/>
      <c r="J297" s="432"/>
      <c r="K297" s="432"/>
      <c r="L297" s="432"/>
      <c r="M297" s="432"/>
      <c r="N297" s="432"/>
      <c r="O297" s="433"/>
      <c r="P297" s="433"/>
      <c r="Q297" s="457"/>
      <c r="R297" s="457"/>
      <c r="S297" s="348"/>
      <c r="T297" s="348"/>
      <c r="U297" s="433"/>
      <c r="V297" s="433"/>
      <c r="W297" s="433"/>
      <c r="X297" s="433"/>
      <c r="Y297" s="433"/>
      <c r="Z297" s="433"/>
      <c r="AA297" s="433"/>
      <c r="AB297" s="435"/>
    </row>
    <row r="298" spans="8:8" ht="16.5" customHeight="1">
      <c r="A298" s="667"/>
      <c r="B298" s="611">
        <v>10.0</v>
      </c>
      <c r="C298" s="500" t="s">
        <v>173</v>
      </c>
      <c r="D298" s="289">
        <v>250.17</v>
      </c>
      <c r="E298" s="432"/>
      <c r="F298" s="432"/>
      <c r="G298" s="432"/>
      <c r="H298" s="432"/>
      <c r="I298" s="432"/>
      <c r="J298" s="432"/>
      <c r="K298" s="432"/>
      <c r="L298" s="432"/>
      <c r="M298" s="432"/>
      <c r="N298" s="438"/>
      <c r="O298" s="433"/>
      <c r="P298" s="433"/>
      <c r="Q298" s="457"/>
      <c r="R298" s="425"/>
      <c r="S298" s="348"/>
      <c r="T298" s="460"/>
      <c r="U298" s="433"/>
      <c r="V298" s="433"/>
      <c r="W298" s="433"/>
      <c r="X298" s="433"/>
      <c r="Y298" s="433"/>
      <c r="Z298" s="433"/>
      <c r="AA298" s="433"/>
      <c r="AB298" s="435"/>
    </row>
    <row r="299" spans="8:8" ht="16.5" customHeight="1">
      <c r="A299" s="667"/>
      <c r="B299" s="611">
        <v>11.0</v>
      </c>
      <c r="C299" s="500" t="s">
        <v>219</v>
      </c>
      <c r="D299" s="289">
        <v>228.82</v>
      </c>
      <c r="E299" s="432"/>
      <c r="F299" s="432"/>
      <c r="G299" s="432"/>
      <c r="H299" s="432"/>
      <c r="I299" s="432"/>
      <c r="J299" s="432"/>
      <c r="K299" s="432"/>
      <c r="L299" s="432"/>
      <c r="M299" s="432"/>
      <c r="N299" s="432"/>
      <c r="O299" s="433"/>
      <c r="P299" s="433"/>
      <c r="Q299" s="457"/>
      <c r="R299" s="457"/>
      <c r="S299" s="348"/>
      <c r="T299" s="348"/>
      <c r="U299" s="433"/>
      <c r="V299" s="433"/>
      <c r="W299" s="433"/>
      <c r="X299" s="433"/>
      <c r="Y299" s="433"/>
      <c r="Z299" s="433"/>
      <c r="AA299" s="433"/>
      <c r="AB299" s="435"/>
    </row>
    <row r="300" spans="8:8" ht="16.5" customHeight="1">
      <c r="A300" s="667"/>
      <c r="B300" s="611">
        <v>12.0</v>
      </c>
      <c r="C300" s="500" t="s">
        <v>181</v>
      </c>
      <c r="D300" s="289">
        <v>56.38</v>
      </c>
      <c r="E300" s="432">
        <v>2.0</v>
      </c>
      <c r="F300" s="432">
        <v>22.0</v>
      </c>
      <c r="G300" s="672">
        <v>0.0</v>
      </c>
      <c r="H300" s="672">
        <v>22.0</v>
      </c>
      <c r="I300" s="672">
        <v>4.0</v>
      </c>
      <c r="J300" s="672">
        <v>18.0</v>
      </c>
      <c r="K300" s="432"/>
      <c r="L300" s="432"/>
      <c r="M300" s="432"/>
      <c r="N300" s="432"/>
      <c r="O300" s="433"/>
      <c r="P300" s="433"/>
      <c r="Q300" s="457"/>
      <c r="R300" s="457"/>
      <c r="S300" s="348"/>
      <c r="T300" s="348"/>
      <c r="U300" s="433"/>
      <c r="V300" s="433"/>
      <c r="W300" s="433"/>
      <c r="X300" s="433"/>
      <c r="Y300" s="433"/>
      <c r="Z300" s="433"/>
      <c r="AA300" s="433"/>
      <c r="AB300" s="435"/>
    </row>
    <row r="301" spans="8:8" ht="16.5" customHeight="1">
      <c r="A301" s="667"/>
      <c r="B301" s="611">
        <v>13.0</v>
      </c>
      <c r="C301" s="500" t="s">
        <v>220</v>
      </c>
      <c r="D301" s="289">
        <v>70.14</v>
      </c>
      <c r="E301" s="432">
        <v>1.0</v>
      </c>
      <c r="F301" s="432">
        <v>26.0</v>
      </c>
      <c r="G301" s="672">
        <v>3.0</v>
      </c>
      <c r="H301" s="672">
        <v>23.0</v>
      </c>
      <c r="I301" s="672">
        <v>4.0</v>
      </c>
      <c r="J301" s="672">
        <v>18.0</v>
      </c>
      <c r="K301" s="432"/>
      <c r="L301" s="432"/>
      <c r="M301" s="432"/>
      <c r="N301" s="432"/>
      <c r="O301" s="433"/>
      <c r="P301" s="433"/>
      <c r="Q301" s="457"/>
      <c r="R301" s="457"/>
      <c r="S301" s="348"/>
      <c r="T301" s="348"/>
      <c r="U301" s="433"/>
      <c r="V301" s="433"/>
      <c r="W301" s="433"/>
      <c r="X301" s="433"/>
      <c r="Y301" s="433"/>
      <c r="Z301" s="433"/>
      <c r="AA301" s="433"/>
      <c r="AB301" s="435"/>
    </row>
    <row r="302" spans="8:8" ht="16.5" customHeight="1">
      <c r="A302" s="667"/>
      <c r="B302" s="613">
        <v>14.0</v>
      </c>
      <c r="C302" s="539"/>
      <c r="D302" s="295"/>
      <c r="E302" s="441"/>
      <c r="F302" s="441"/>
      <c r="G302" s="442"/>
      <c r="H302" s="442"/>
      <c r="I302" s="441"/>
      <c r="J302" s="441"/>
      <c r="K302" s="441"/>
      <c r="L302" s="441"/>
      <c r="M302" s="441"/>
      <c r="N302" s="441"/>
      <c r="O302" s="442"/>
      <c r="P302" s="442"/>
      <c r="Q302" s="441"/>
      <c r="R302" s="441"/>
      <c r="S302" s="443"/>
      <c r="T302" s="443"/>
      <c r="U302" s="442"/>
      <c r="V302" s="442"/>
      <c r="W302" s="442"/>
      <c r="X302" s="442"/>
      <c r="Y302" s="442"/>
      <c r="Z302" s="442"/>
      <c r="AA302" s="442"/>
      <c r="AB302" s="444"/>
    </row>
    <row r="303" spans="8:8" ht="16.5" customHeight="1">
      <c r="A303" s="660"/>
      <c r="B303" s="615"/>
      <c r="C303" s="506" t="s">
        <v>187</v>
      </c>
      <c r="D303" s="507"/>
      <c r="E303" s="537">
        <f t="shared" si="105" ref="E303:AB303">SUMPRODUCT($D289:$D302,E289:E302)/100000</f>
        <v>0.04988120000000001</v>
      </c>
      <c r="F303" s="537">
        <f t="shared" si="105"/>
        <v>0.15630259999999999</v>
      </c>
      <c r="G303" s="537">
        <f t="shared" si="105"/>
        <v>0.0781633</v>
      </c>
      <c r="H303" s="537">
        <f t="shared" si="105"/>
        <v>0.1490735</v>
      </c>
      <c r="I303" s="537">
        <f t="shared" si="105"/>
        <v>0.07508190000000001</v>
      </c>
      <c r="J303" s="537">
        <f t="shared" si="105"/>
        <v>0.14431560000000002</v>
      </c>
      <c r="K303" s="537">
        <f t="shared" si="105"/>
        <v>0.0</v>
      </c>
      <c r="L303" s="537">
        <f t="shared" si="105"/>
        <v>0.0</v>
      </c>
      <c r="M303" s="537">
        <f t="shared" si="105"/>
        <v>0.0</v>
      </c>
      <c r="N303" s="537">
        <f t="shared" si="105"/>
        <v>0.0</v>
      </c>
      <c r="O303" s="537">
        <f t="shared" si="105"/>
        <v>0.0</v>
      </c>
      <c r="P303" s="537">
        <f t="shared" si="105"/>
        <v>0.0</v>
      </c>
      <c r="Q303" s="537">
        <f t="shared" si="105"/>
        <v>0.0</v>
      </c>
      <c r="R303" s="537">
        <f t="shared" si="105"/>
        <v>0.0</v>
      </c>
      <c r="S303" s="537">
        <f t="shared" si="105"/>
        <v>0.0</v>
      </c>
      <c r="T303" s="537">
        <f t="shared" si="105"/>
        <v>0.0</v>
      </c>
      <c r="U303" s="537">
        <f t="shared" si="105"/>
        <v>0.0</v>
      </c>
      <c r="V303" s="537">
        <f t="shared" si="105"/>
        <v>0.0</v>
      </c>
      <c r="W303" s="537">
        <f t="shared" si="105"/>
        <v>0.0</v>
      </c>
      <c r="X303" s="537">
        <f t="shared" si="105"/>
        <v>0.0</v>
      </c>
      <c r="Y303" s="537">
        <f t="shared" si="105"/>
        <v>0.0</v>
      </c>
      <c r="Z303" s="537">
        <f t="shared" si="105"/>
        <v>0.0</v>
      </c>
      <c r="AA303" s="537">
        <f t="shared" si="105"/>
        <v>0.0</v>
      </c>
      <c r="AB303" s="538">
        <f t="shared" si="105"/>
        <v>0.0</v>
      </c>
    </row>
    <row r="304" spans="8:8" ht="16.5" customHeight="1">
      <c r="A304" s="667"/>
      <c r="B304" s="616"/>
      <c r="C304" s="511"/>
      <c r="D304" s="512"/>
      <c r="E304" s="540"/>
      <c r="F304" s="540"/>
      <c r="G304" s="540"/>
      <c r="H304" s="540"/>
      <c r="I304" s="540"/>
      <c r="J304" s="540"/>
      <c r="K304" s="540"/>
      <c r="L304" s="540"/>
      <c r="M304" s="540"/>
      <c r="N304" s="540"/>
      <c r="O304" s="540"/>
      <c r="P304" s="540"/>
      <c r="Q304" s="541"/>
      <c r="R304" s="541"/>
      <c r="S304" s="540"/>
      <c r="T304" s="540"/>
      <c r="U304" s="540"/>
      <c r="V304" s="540"/>
      <c r="W304" s="540"/>
      <c r="X304" s="540"/>
      <c r="Y304" s="540"/>
      <c r="Z304" s="540"/>
      <c r="AA304" s="540"/>
      <c r="AB304" s="542"/>
    </row>
    <row r="305" spans="8:8" ht="16.5" customHeight="1">
      <c r="A305" s="667"/>
      <c r="B305" s="609" t="s">
        <v>221</v>
      </c>
      <c r="C305" s="517" t="s">
        <v>165</v>
      </c>
      <c r="D305" s="518"/>
      <c r="E305" s="531" t="s">
        <v>214</v>
      </c>
      <c r="F305" s="532" t="s">
        <v>215</v>
      </c>
      <c r="G305" s="532" t="s">
        <v>214</v>
      </c>
      <c r="H305" s="532" t="s">
        <v>215</v>
      </c>
      <c r="I305" s="532" t="s">
        <v>214</v>
      </c>
      <c r="J305" s="532" t="s">
        <v>215</v>
      </c>
      <c r="K305" s="532" t="s">
        <v>214</v>
      </c>
      <c r="L305" s="532" t="s">
        <v>215</v>
      </c>
      <c r="M305" s="532" t="s">
        <v>214</v>
      </c>
      <c r="N305" s="532" t="s">
        <v>215</v>
      </c>
      <c r="O305" s="532" t="s">
        <v>214</v>
      </c>
      <c r="P305" s="532" t="s">
        <v>215</v>
      </c>
      <c r="Q305" s="532" t="s">
        <v>214</v>
      </c>
      <c r="R305" s="532" t="s">
        <v>215</v>
      </c>
      <c r="S305" s="532" t="s">
        <v>214</v>
      </c>
      <c r="T305" s="532" t="s">
        <v>215</v>
      </c>
      <c r="U305" s="677" t="s">
        <v>214</v>
      </c>
      <c r="V305" s="677" t="s">
        <v>215</v>
      </c>
      <c r="W305" s="677" t="s">
        <v>214</v>
      </c>
      <c r="X305" s="677" t="s">
        <v>215</v>
      </c>
      <c r="Y305" s="532" t="s">
        <v>214</v>
      </c>
      <c r="Z305" s="532" t="s">
        <v>215</v>
      </c>
      <c r="AA305" s="677" t="s">
        <v>214</v>
      </c>
      <c r="AB305" s="678" t="s">
        <v>215</v>
      </c>
    </row>
    <row r="306" spans="8:8" ht="16.5" customHeight="1">
      <c r="A306" s="622"/>
      <c r="B306" s="611"/>
      <c r="C306" s="519" t="s">
        <v>222</v>
      </c>
      <c r="D306" s="534"/>
      <c r="E306" s="521">
        <f t="shared" si="106" ref="E306:AB306">SUMPRODUCT($D$290:$D$291:$D$292,E290:E291:E292)/100000</f>
        <v>0.0</v>
      </c>
      <c r="F306" s="521">
        <f t="shared" si="106"/>
        <v>0.0</v>
      </c>
      <c r="G306" s="521">
        <f t="shared" si="106"/>
        <v>0.0</v>
      </c>
      <c r="H306" s="521">
        <f t="shared" si="106"/>
        <v>0.0</v>
      </c>
      <c r="I306" s="521">
        <f t="shared" si="106"/>
        <v>0.0</v>
      </c>
      <c r="J306" s="521">
        <f t="shared" si="106"/>
        <v>0.0</v>
      </c>
      <c r="K306" s="521">
        <f t="shared" si="106"/>
        <v>0.0</v>
      </c>
      <c r="L306" s="521">
        <f t="shared" si="106"/>
        <v>0.0</v>
      </c>
      <c r="M306" s="521">
        <f t="shared" si="106"/>
        <v>0.0</v>
      </c>
      <c r="N306" s="521">
        <f t="shared" si="106"/>
        <v>0.0</v>
      </c>
      <c r="O306" s="521">
        <f t="shared" si="106"/>
        <v>0.0</v>
      </c>
      <c r="P306" s="521">
        <f t="shared" si="106"/>
        <v>0.0</v>
      </c>
      <c r="Q306" s="521">
        <f t="shared" si="106"/>
        <v>0.0</v>
      </c>
      <c r="R306" s="521">
        <f t="shared" si="106"/>
        <v>0.0</v>
      </c>
      <c r="S306" s="521">
        <f t="shared" si="106"/>
        <v>0.0</v>
      </c>
      <c r="T306" s="521">
        <f t="shared" si="106"/>
        <v>0.0</v>
      </c>
      <c r="U306" s="521">
        <f t="shared" si="106"/>
        <v>0.0</v>
      </c>
      <c r="V306" s="521">
        <f t="shared" si="106"/>
        <v>0.0</v>
      </c>
      <c r="W306" s="521">
        <f t="shared" si="106"/>
        <v>0.0</v>
      </c>
      <c r="X306" s="521">
        <f t="shared" si="106"/>
        <v>0.0</v>
      </c>
      <c r="Y306" s="521">
        <f t="shared" si="106"/>
        <v>0.0</v>
      </c>
      <c r="Z306" s="521">
        <f t="shared" si="106"/>
        <v>0.0</v>
      </c>
      <c r="AA306" s="521">
        <f t="shared" si="106"/>
        <v>0.0</v>
      </c>
      <c r="AB306" s="521">
        <f t="shared" si="106"/>
        <v>0.0</v>
      </c>
    </row>
    <row r="307" spans="8:8" ht="16.5" customHeight="1">
      <c r="A307" s="622"/>
      <c r="B307" s="611"/>
      <c r="C307" s="519" t="s">
        <v>223</v>
      </c>
      <c r="D307" s="522"/>
      <c r="E307" s="523">
        <f t="shared" si="107" ref="E307:AB307">SUMPRODUCT($D$293:$D$294:$D$295:$D$296,E293:E294:E295:E296)/100000</f>
        <v>0.0480522</v>
      </c>
      <c r="F307" s="523">
        <f t="shared" si="107"/>
        <v>0.12566259999999999</v>
      </c>
      <c r="G307" s="523">
        <f t="shared" si="107"/>
        <v>0.0760591</v>
      </c>
      <c r="H307" s="523">
        <f t="shared" si="107"/>
        <v>0.1205377</v>
      </c>
      <c r="I307" s="523">
        <f t="shared" si="107"/>
        <v>0.0700211</v>
      </c>
      <c r="J307" s="523">
        <f t="shared" si="107"/>
        <v>0.12154200000000001</v>
      </c>
      <c r="K307" s="523">
        <f t="shared" si="107"/>
        <v>0.0</v>
      </c>
      <c r="L307" s="523">
        <f t="shared" si="107"/>
        <v>0.0</v>
      </c>
      <c r="M307" s="523">
        <f t="shared" si="107"/>
        <v>0.0</v>
      </c>
      <c r="N307" s="523">
        <f t="shared" si="107"/>
        <v>0.0</v>
      </c>
      <c r="O307" s="523">
        <f t="shared" si="107"/>
        <v>0.0</v>
      </c>
      <c r="P307" s="523">
        <f t="shared" si="107"/>
        <v>0.0</v>
      </c>
      <c r="Q307" s="523">
        <f t="shared" si="107"/>
        <v>0.0</v>
      </c>
      <c r="R307" s="523">
        <f t="shared" si="107"/>
        <v>0.0</v>
      </c>
      <c r="S307" s="523">
        <f t="shared" si="107"/>
        <v>0.0</v>
      </c>
      <c r="T307" s="523">
        <f t="shared" si="107"/>
        <v>0.0</v>
      </c>
      <c r="U307" s="523">
        <f t="shared" si="107"/>
        <v>0.0</v>
      </c>
      <c r="V307" s="523">
        <f t="shared" si="107"/>
        <v>0.0</v>
      </c>
      <c r="W307" s="523">
        <f t="shared" si="107"/>
        <v>0.0</v>
      </c>
      <c r="X307" s="523">
        <f t="shared" si="107"/>
        <v>0.0</v>
      </c>
      <c r="Y307" s="523">
        <f t="shared" si="107"/>
        <v>0.0</v>
      </c>
      <c r="Z307" s="523">
        <f t="shared" si="107"/>
        <v>0.0</v>
      </c>
      <c r="AA307" s="523">
        <f t="shared" si="107"/>
        <v>0.0</v>
      </c>
      <c r="AB307" s="523">
        <f t="shared" si="107"/>
        <v>0.0</v>
      </c>
    </row>
    <row r="308" spans="8:8" ht="16.5" customHeight="1">
      <c r="A308" s="622"/>
      <c r="B308" s="611"/>
      <c r="C308" s="524" t="s">
        <v>224</v>
      </c>
      <c r="D308" s="522"/>
      <c r="E308" s="523">
        <f t="shared" si="108" ref="E308:AB308">SUMPRODUCT($D$297:$D$298:$D$299,E297:E298:E299)/100000</f>
        <v>0.0</v>
      </c>
      <c r="F308" s="523">
        <f t="shared" si="108"/>
        <v>0.0</v>
      </c>
      <c r="G308" s="523">
        <f t="shared" si="108"/>
        <v>0.0</v>
      </c>
      <c r="H308" s="523">
        <f t="shared" si="108"/>
        <v>0.0</v>
      </c>
      <c r="I308" s="523">
        <f t="shared" si="108"/>
        <v>0.0</v>
      </c>
      <c r="J308" s="523">
        <f t="shared" si="108"/>
        <v>0.0</v>
      </c>
      <c r="K308" s="523">
        <f t="shared" si="108"/>
        <v>0.0</v>
      </c>
      <c r="L308" s="523">
        <f t="shared" si="108"/>
        <v>0.0</v>
      </c>
      <c r="M308" s="523">
        <f t="shared" si="108"/>
        <v>0.0</v>
      </c>
      <c r="N308" s="523">
        <f t="shared" si="108"/>
        <v>0.0</v>
      </c>
      <c r="O308" s="523">
        <f t="shared" si="108"/>
        <v>0.0</v>
      </c>
      <c r="P308" s="523">
        <f t="shared" si="108"/>
        <v>0.0</v>
      </c>
      <c r="Q308" s="523">
        <f t="shared" si="108"/>
        <v>0.0</v>
      </c>
      <c r="R308" s="523">
        <f t="shared" si="108"/>
        <v>0.0</v>
      </c>
      <c r="S308" s="523">
        <f t="shared" si="108"/>
        <v>0.0</v>
      </c>
      <c r="T308" s="523">
        <f t="shared" si="108"/>
        <v>0.0</v>
      </c>
      <c r="U308" s="523">
        <f t="shared" si="108"/>
        <v>0.0</v>
      </c>
      <c r="V308" s="523">
        <f t="shared" si="108"/>
        <v>0.0</v>
      </c>
      <c r="W308" s="523">
        <f t="shared" si="108"/>
        <v>0.0</v>
      </c>
      <c r="X308" s="523">
        <f t="shared" si="108"/>
        <v>0.0</v>
      </c>
      <c r="Y308" s="523">
        <f t="shared" si="108"/>
        <v>0.0</v>
      </c>
      <c r="Z308" s="523">
        <f t="shared" si="108"/>
        <v>0.0</v>
      </c>
      <c r="AA308" s="523">
        <f t="shared" si="108"/>
        <v>0.0</v>
      </c>
      <c r="AB308" s="523">
        <f t="shared" si="108"/>
        <v>0.0</v>
      </c>
    </row>
    <row r="309" spans="8:8" ht="16.5" customHeight="1">
      <c r="A309" s="622"/>
      <c r="B309" s="611"/>
      <c r="C309" s="519" t="s">
        <v>225</v>
      </c>
      <c r="D309" s="522"/>
      <c r="E309" s="523">
        <f t="shared" si="109" ref="E309:AB309">SUMPRODUCT($D$300:$D$301,E300:E301)/100000</f>
        <v>0.0018290000000000001</v>
      </c>
      <c r="F309" s="523">
        <f t="shared" si="109"/>
        <v>0.03064</v>
      </c>
      <c r="G309" s="523">
        <f t="shared" si="109"/>
        <v>0.0021042</v>
      </c>
      <c r="H309" s="523">
        <f t="shared" si="109"/>
        <v>0.0285358</v>
      </c>
      <c r="I309" s="523">
        <f t="shared" si="109"/>
        <v>0.005060800000000001</v>
      </c>
      <c r="J309" s="523">
        <f t="shared" si="109"/>
        <v>0.0227736</v>
      </c>
      <c r="K309" s="523">
        <f t="shared" si="109"/>
        <v>0.0</v>
      </c>
      <c r="L309" s="523">
        <f t="shared" si="109"/>
        <v>0.0</v>
      </c>
      <c r="M309" s="523">
        <f t="shared" si="109"/>
        <v>0.0</v>
      </c>
      <c r="N309" s="523">
        <f t="shared" si="109"/>
        <v>0.0</v>
      </c>
      <c r="O309" s="523">
        <f t="shared" si="109"/>
        <v>0.0</v>
      </c>
      <c r="P309" s="523">
        <f t="shared" si="109"/>
        <v>0.0</v>
      </c>
      <c r="Q309" s="523">
        <f t="shared" si="109"/>
        <v>0.0</v>
      </c>
      <c r="R309" s="523">
        <f t="shared" si="109"/>
        <v>0.0</v>
      </c>
      <c r="S309" s="523">
        <f t="shared" si="109"/>
        <v>0.0</v>
      </c>
      <c r="T309" s="523">
        <f t="shared" si="109"/>
        <v>0.0</v>
      </c>
      <c r="U309" s="523">
        <f t="shared" si="109"/>
        <v>0.0</v>
      </c>
      <c r="V309" s="523">
        <f t="shared" si="109"/>
        <v>0.0</v>
      </c>
      <c r="W309" s="523">
        <f t="shared" si="109"/>
        <v>0.0</v>
      </c>
      <c r="X309" s="523">
        <f t="shared" si="109"/>
        <v>0.0</v>
      </c>
      <c r="Y309" s="523">
        <f t="shared" si="109"/>
        <v>0.0</v>
      </c>
      <c r="Z309" s="523">
        <f t="shared" si="109"/>
        <v>0.0</v>
      </c>
      <c r="AA309" s="523">
        <f t="shared" si="109"/>
        <v>0.0</v>
      </c>
      <c r="AB309" s="523">
        <f t="shared" si="109"/>
        <v>0.0</v>
      </c>
    </row>
    <row r="310" spans="8:8" ht="16.5" customHeight="1">
      <c r="A310" s="670"/>
      <c r="B310" s="613"/>
      <c r="C310" s="525" t="s">
        <v>187</v>
      </c>
      <c r="D310" s="526"/>
      <c r="E310" s="527">
        <f t="shared" si="110" ref="E310:AB310">SUM(E306:E309)</f>
        <v>0.0498812</v>
      </c>
      <c r="F310" s="528">
        <f t="shared" si="110"/>
        <v>0.15630259999999999</v>
      </c>
      <c r="G310" s="528">
        <f t="shared" si="110"/>
        <v>0.0781633</v>
      </c>
      <c r="H310" s="528">
        <f t="shared" si="110"/>
        <v>0.1490735</v>
      </c>
      <c r="I310" s="528">
        <f t="shared" si="110"/>
        <v>0.07508190000000001</v>
      </c>
      <c r="J310" s="528">
        <f t="shared" si="110"/>
        <v>0.14431560000000002</v>
      </c>
      <c r="K310" s="528">
        <f t="shared" si="110"/>
        <v>0.0</v>
      </c>
      <c r="L310" s="528">
        <f t="shared" si="110"/>
        <v>0.0</v>
      </c>
      <c r="M310" s="528">
        <f t="shared" si="110"/>
        <v>0.0</v>
      </c>
      <c r="N310" s="528">
        <f t="shared" si="110"/>
        <v>0.0</v>
      </c>
      <c r="O310" s="528">
        <f t="shared" si="110"/>
        <v>0.0</v>
      </c>
      <c r="P310" s="528">
        <f t="shared" si="110"/>
        <v>0.0</v>
      </c>
      <c r="Q310" s="528">
        <f t="shared" si="110"/>
        <v>0.0</v>
      </c>
      <c r="R310" s="528">
        <f t="shared" si="110"/>
        <v>0.0</v>
      </c>
      <c r="S310" s="528">
        <f t="shared" si="110"/>
        <v>0.0</v>
      </c>
      <c r="T310" s="528">
        <f t="shared" si="110"/>
        <v>0.0</v>
      </c>
      <c r="U310" s="528">
        <f t="shared" si="110"/>
        <v>0.0</v>
      </c>
      <c r="V310" s="528">
        <f t="shared" si="110"/>
        <v>0.0</v>
      </c>
      <c r="W310" s="528">
        <f t="shared" si="110"/>
        <v>0.0</v>
      </c>
      <c r="X310" s="528">
        <f t="shared" si="110"/>
        <v>0.0</v>
      </c>
      <c r="Y310" s="528">
        <f t="shared" si="110"/>
        <v>0.0</v>
      </c>
      <c r="Z310" s="528">
        <f t="shared" si="110"/>
        <v>0.0</v>
      </c>
      <c r="AA310" s="528">
        <f t="shared" si="110"/>
        <v>0.0</v>
      </c>
      <c r="AB310" s="529">
        <f t="shared" si="110"/>
        <v>0.0</v>
      </c>
    </row>
    <row r="311" spans="8:8" ht="16.5" customHeight="1">
      <c r="A311" s="671" t="s">
        <v>341</v>
      </c>
      <c r="B311" s="609">
        <v>1.0</v>
      </c>
      <c r="C311" s="497" t="s">
        <v>217</v>
      </c>
      <c r="D311" s="280">
        <v>92.9</v>
      </c>
      <c r="E311" s="432"/>
      <c r="F311" s="432"/>
      <c r="G311" s="432"/>
      <c r="H311" s="432"/>
      <c r="I311" s="432"/>
      <c r="J311" s="432"/>
      <c r="K311" s="432"/>
      <c r="L311" s="432"/>
      <c r="M311" s="432"/>
      <c r="N311" s="432"/>
      <c r="O311" s="433"/>
      <c r="P311" s="433"/>
      <c r="Q311" s="432"/>
      <c r="R311" s="432"/>
      <c r="S311" s="292"/>
      <c r="T311" s="292"/>
      <c r="U311" s="433"/>
      <c r="V311" s="433"/>
      <c r="W311" s="433"/>
      <c r="X311" s="433"/>
      <c r="Y311" s="433"/>
      <c r="Z311" s="433"/>
      <c r="AA311" s="433"/>
      <c r="AB311" s="435"/>
    </row>
    <row r="312" spans="8:8" ht="16.5" customHeight="1">
      <c r="A312" s="673" t="s">
        <v>333</v>
      </c>
      <c r="B312" s="611">
        <v>2.0</v>
      </c>
      <c r="C312" s="500" t="s">
        <v>218</v>
      </c>
      <c r="D312" s="289">
        <v>154.38</v>
      </c>
      <c r="E312" s="432"/>
      <c r="F312" s="432"/>
      <c r="G312" s="433"/>
      <c r="H312" s="433"/>
      <c r="I312" s="432"/>
      <c r="J312" s="432"/>
      <c r="K312" s="432"/>
      <c r="L312" s="432"/>
      <c r="M312" s="432"/>
      <c r="N312" s="432"/>
      <c r="O312" s="433"/>
      <c r="P312" s="433"/>
      <c r="Q312" s="432"/>
      <c r="R312" s="432"/>
      <c r="S312" s="292"/>
      <c r="T312" s="292"/>
      <c r="U312" s="433"/>
      <c r="V312" s="433"/>
      <c r="W312" s="433"/>
      <c r="X312" s="433"/>
      <c r="Y312" s="433"/>
      <c r="Z312" s="433"/>
      <c r="AA312" s="433"/>
      <c r="AB312" s="435"/>
    </row>
    <row r="313" spans="8:8" ht="16.5" customHeight="1">
      <c r="A313" s="673"/>
      <c r="B313" s="611">
        <v>3.0</v>
      </c>
      <c r="C313" s="500" t="s">
        <v>178</v>
      </c>
      <c r="D313" s="289">
        <v>283.73</v>
      </c>
      <c r="E313" s="432"/>
      <c r="F313" s="432"/>
      <c r="G313" s="432"/>
      <c r="H313" s="432"/>
      <c r="I313" s="432"/>
      <c r="J313" s="432"/>
      <c r="K313" s="432"/>
      <c r="L313" s="432"/>
      <c r="M313" s="432"/>
      <c r="N313" s="432"/>
      <c r="O313" s="433"/>
      <c r="P313" s="433"/>
      <c r="Q313" s="432"/>
      <c r="R313" s="432"/>
      <c r="S313" s="292"/>
      <c r="T313" s="292"/>
      <c r="U313" s="433"/>
      <c r="V313" s="433"/>
      <c r="W313" s="433"/>
      <c r="X313" s="433"/>
      <c r="Y313" s="433"/>
      <c r="Z313" s="433"/>
      <c r="AA313" s="433"/>
      <c r="AB313" s="435"/>
    </row>
    <row r="314" spans="8:8" ht="16.5" customHeight="1">
      <c r="A314" s="673"/>
      <c r="B314" s="611">
        <v>4.0</v>
      </c>
      <c r="C314" s="500" t="s">
        <v>179</v>
      </c>
      <c r="D314" s="289">
        <v>344.75</v>
      </c>
      <c r="E314" s="432"/>
      <c r="F314" s="432"/>
      <c r="G314" s="432"/>
      <c r="H314" s="432"/>
      <c r="I314" s="432"/>
      <c r="J314" s="432"/>
      <c r="K314" s="432"/>
      <c r="L314" s="432"/>
      <c r="M314" s="432"/>
      <c r="N314" s="432"/>
      <c r="O314" s="433"/>
      <c r="P314" s="433"/>
      <c r="Q314" s="432"/>
      <c r="R314" s="432"/>
      <c r="S314" s="292"/>
      <c r="T314" s="292"/>
      <c r="U314" s="433"/>
      <c r="V314" s="433"/>
      <c r="W314" s="433"/>
      <c r="X314" s="433"/>
      <c r="Y314" s="433"/>
      <c r="Z314" s="433"/>
      <c r="AA314" s="433"/>
      <c r="AB314" s="435"/>
    </row>
    <row r="315" spans="8:8" ht="16.5" customHeight="1">
      <c r="A315" s="673"/>
      <c r="B315" s="611">
        <v>5.0</v>
      </c>
      <c r="C315" s="500" t="s">
        <v>175</v>
      </c>
      <c r="D315" s="289">
        <v>208.06</v>
      </c>
      <c r="E315" s="432"/>
      <c r="F315" s="432"/>
      <c r="G315" s="432"/>
      <c r="H315" s="432"/>
      <c r="I315" s="432"/>
      <c r="J315" s="432"/>
      <c r="K315" s="432"/>
      <c r="L315" s="432"/>
      <c r="M315" s="432"/>
      <c r="N315" s="432"/>
      <c r="O315" s="433"/>
      <c r="P315" s="433"/>
      <c r="Q315" s="432"/>
      <c r="R315" s="432"/>
      <c r="S315" s="292"/>
      <c r="T315" s="292"/>
      <c r="U315" s="433"/>
      <c r="V315" s="433"/>
      <c r="W315" s="433"/>
      <c r="X315" s="433"/>
      <c r="Y315" s="433"/>
      <c r="Z315" s="433"/>
      <c r="AA315" s="433"/>
      <c r="AB315" s="435"/>
    </row>
    <row r="316" spans="8:8" ht="16.5" customHeight="1">
      <c r="A316" s="675"/>
      <c r="B316" s="611">
        <v>6.0</v>
      </c>
      <c r="C316" s="500" t="s">
        <v>176</v>
      </c>
      <c r="D316" s="289">
        <v>399.65</v>
      </c>
      <c r="E316" s="432"/>
      <c r="F316" s="432"/>
      <c r="G316" s="432"/>
      <c r="H316" s="432"/>
      <c r="I316" s="432"/>
      <c r="J316" s="432"/>
      <c r="K316" s="432"/>
      <c r="L316" s="432"/>
      <c r="M316" s="432"/>
      <c r="N316" s="432"/>
      <c r="O316" s="433"/>
      <c r="P316" s="433"/>
      <c r="Q316" s="432"/>
      <c r="R316" s="432"/>
      <c r="S316" s="292"/>
      <c r="T316" s="292"/>
      <c r="U316" s="433"/>
      <c r="V316" s="433"/>
      <c r="W316" s="433"/>
      <c r="X316" s="433"/>
      <c r="Y316" s="433"/>
      <c r="Z316" s="433"/>
      <c r="AA316" s="433"/>
      <c r="AB316" s="435"/>
    </row>
    <row r="317" spans="8:8" ht="16.5" customHeight="1">
      <c r="A317" s="667"/>
      <c r="B317" s="611">
        <v>7.0</v>
      </c>
      <c r="C317" s="500" t="s">
        <v>174</v>
      </c>
      <c r="D317" s="289">
        <v>228.82</v>
      </c>
      <c r="E317" s="432"/>
      <c r="F317" s="432"/>
      <c r="G317" s="432"/>
      <c r="H317" s="432"/>
      <c r="I317" s="432"/>
      <c r="J317" s="432"/>
      <c r="K317" s="432"/>
      <c r="L317" s="432"/>
      <c r="M317" s="432"/>
      <c r="N317" s="432"/>
      <c r="O317" s="433"/>
      <c r="P317" s="433"/>
      <c r="Q317" s="432"/>
      <c r="R317" s="432"/>
      <c r="S317" s="292"/>
      <c r="T317" s="292"/>
      <c r="U317" s="433"/>
      <c r="V317" s="433"/>
      <c r="W317" s="433"/>
      <c r="X317" s="433"/>
      <c r="Y317" s="433"/>
      <c r="Z317" s="433"/>
      <c r="AA317" s="433"/>
      <c r="AB317" s="435"/>
    </row>
    <row r="318" spans="8:8" ht="16.5" customHeight="1">
      <c r="A318" s="667"/>
      <c r="B318" s="611">
        <v>8.0</v>
      </c>
      <c r="C318" s="500" t="s">
        <v>177</v>
      </c>
      <c r="D318" s="289">
        <v>402.71</v>
      </c>
      <c r="E318" s="432"/>
      <c r="F318" s="432"/>
      <c r="G318" s="432"/>
      <c r="H318" s="432"/>
      <c r="I318" s="432"/>
      <c r="J318" s="432"/>
      <c r="K318" s="432"/>
      <c r="L318" s="432"/>
      <c r="M318" s="432"/>
      <c r="N318" s="432"/>
      <c r="O318" s="433"/>
      <c r="P318" s="433"/>
      <c r="Q318" s="432"/>
      <c r="R318" s="432"/>
      <c r="S318" s="292"/>
      <c r="T318" s="292"/>
      <c r="U318" s="433"/>
      <c r="V318" s="433"/>
      <c r="W318" s="433"/>
      <c r="X318" s="433"/>
      <c r="Y318" s="433"/>
      <c r="Z318" s="433"/>
      <c r="AA318" s="433"/>
      <c r="AB318" s="435"/>
    </row>
    <row r="319" spans="8:8" ht="16.5" customHeight="1">
      <c r="A319" s="667"/>
      <c r="B319" s="611">
        <v>9.0</v>
      </c>
      <c r="C319" s="500" t="s">
        <v>172</v>
      </c>
      <c r="D319" s="289">
        <v>250.17</v>
      </c>
      <c r="E319" s="432"/>
      <c r="F319" s="432"/>
      <c r="G319" s="432"/>
      <c r="H319" s="432"/>
      <c r="I319" s="432"/>
      <c r="J319" s="432"/>
      <c r="K319" s="432"/>
      <c r="L319" s="432"/>
      <c r="M319" s="432"/>
      <c r="N319" s="432"/>
      <c r="O319" s="433"/>
      <c r="P319" s="433"/>
      <c r="Q319" s="432"/>
      <c r="R319" s="432"/>
      <c r="S319" s="292"/>
      <c r="T319" s="292"/>
      <c r="U319" s="433"/>
      <c r="V319" s="433"/>
      <c r="W319" s="433"/>
      <c r="X319" s="433"/>
      <c r="Y319" s="433"/>
      <c r="Z319" s="433"/>
      <c r="AA319" s="433"/>
      <c r="AB319" s="435"/>
    </row>
    <row r="320" spans="8:8" ht="16.5" customHeight="1">
      <c r="A320" s="667"/>
      <c r="B320" s="611">
        <v>10.0</v>
      </c>
      <c r="C320" s="500" t="s">
        <v>173</v>
      </c>
      <c r="D320" s="289">
        <v>250.17</v>
      </c>
      <c r="E320" s="432"/>
      <c r="F320" s="432"/>
      <c r="G320" s="432"/>
      <c r="H320" s="432"/>
      <c r="I320" s="432"/>
      <c r="J320" s="432"/>
      <c r="K320" s="432"/>
      <c r="L320" s="432"/>
      <c r="M320" s="432"/>
      <c r="N320" s="438"/>
      <c r="O320" s="433"/>
      <c r="P320" s="433"/>
      <c r="Q320" s="432"/>
      <c r="R320" s="438"/>
      <c r="S320" s="292"/>
      <c r="T320" s="676"/>
      <c r="U320" s="433"/>
      <c r="V320" s="433"/>
      <c r="W320" s="433"/>
      <c r="X320" s="433"/>
      <c r="Y320" s="433"/>
      <c r="Z320" s="433"/>
      <c r="AA320" s="433"/>
      <c r="AB320" s="435"/>
    </row>
    <row r="321" spans="8:8" ht="16.5" customHeight="1">
      <c r="A321" s="667"/>
      <c r="B321" s="611">
        <v>11.0</v>
      </c>
      <c r="C321" s="500" t="s">
        <v>219</v>
      </c>
      <c r="D321" s="289">
        <v>228.82</v>
      </c>
      <c r="E321" s="432"/>
      <c r="F321" s="432"/>
      <c r="G321" s="432"/>
      <c r="H321" s="432"/>
      <c r="I321" s="432"/>
      <c r="J321" s="432"/>
      <c r="K321" s="432"/>
      <c r="L321" s="432"/>
      <c r="M321" s="432"/>
      <c r="N321" s="432"/>
      <c r="O321" s="433"/>
      <c r="P321" s="433"/>
      <c r="Q321" s="432"/>
      <c r="R321" s="432"/>
      <c r="S321" s="292"/>
      <c r="T321" s="292"/>
      <c r="U321" s="433"/>
      <c r="V321" s="433"/>
      <c r="W321" s="433"/>
      <c r="X321" s="433"/>
      <c r="Y321" s="433"/>
      <c r="Z321" s="433"/>
      <c r="AA321" s="433"/>
      <c r="AB321" s="435"/>
    </row>
    <row r="322" spans="8:8" ht="16.5" customHeight="1">
      <c r="A322" s="667"/>
      <c r="B322" s="611">
        <v>12.0</v>
      </c>
      <c r="C322" s="500" t="s">
        <v>181</v>
      </c>
      <c r="D322" s="289">
        <v>56.38</v>
      </c>
      <c r="E322" s="432"/>
      <c r="F322" s="432"/>
      <c r="G322" s="432"/>
      <c r="H322" s="432"/>
      <c r="I322" s="432"/>
      <c r="J322" s="432"/>
      <c r="K322" s="432"/>
      <c r="L322" s="432"/>
      <c r="M322" s="432"/>
      <c r="N322" s="432"/>
      <c r="O322" s="433"/>
      <c r="P322" s="433"/>
      <c r="Q322" s="432"/>
      <c r="R322" s="432"/>
      <c r="S322" s="292"/>
      <c r="T322" s="292"/>
      <c r="U322" s="433"/>
      <c r="V322" s="433"/>
      <c r="W322" s="433"/>
      <c r="X322" s="433"/>
      <c r="Y322" s="433"/>
      <c r="Z322" s="433"/>
      <c r="AA322" s="433"/>
      <c r="AB322" s="435"/>
    </row>
    <row r="323" spans="8:8" ht="16.5" customHeight="1">
      <c r="A323" s="667"/>
      <c r="B323" s="611">
        <v>13.0</v>
      </c>
      <c r="C323" s="500" t="s">
        <v>220</v>
      </c>
      <c r="D323" s="289">
        <v>70.14</v>
      </c>
      <c r="E323" s="432"/>
      <c r="F323" s="432"/>
      <c r="G323" s="432"/>
      <c r="H323" s="432"/>
      <c r="I323" s="432"/>
      <c r="J323" s="432"/>
      <c r="K323" s="432"/>
      <c r="L323" s="432"/>
      <c r="M323" s="432"/>
      <c r="N323" s="432"/>
      <c r="O323" s="433"/>
      <c r="P323" s="433"/>
      <c r="Q323" s="432"/>
      <c r="R323" s="432"/>
      <c r="S323" s="292"/>
      <c r="T323" s="292"/>
      <c r="U323" s="433"/>
      <c r="V323" s="433"/>
      <c r="W323" s="433"/>
      <c r="X323" s="433"/>
      <c r="Y323" s="433"/>
      <c r="Z323" s="433"/>
      <c r="AA323" s="433"/>
      <c r="AB323" s="435"/>
    </row>
    <row r="324" spans="8:8" ht="16.5" customHeight="1">
      <c r="A324" s="667"/>
      <c r="B324" s="613">
        <v>14.0</v>
      </c>
      <c r="C324" s="539"/>
      <c r="D324" s="295"/>
      <c r="E324" s="441"/>
      <c r="F324" s="441"/>
      <c r="G324" s="442"/>
      <c r="H324" s="442"/>
      <c r="I324" s="441"/>
      <c r="J324" s="441"/>
      <c r="K324" s="441"/>
      <c r="L324" s="441"/>
      <c r="M324" s="441"/>
      <c r="N324" s="441"/>
      <c r="O324" s="442"/>
      <c r="P324" s="442"/>
      <c r="Q324" s="441"/>
      <c r="R324" s="441"/>
      <c r="S324" s="443"/>
      <c r="T324" s="443"/>
      <c r="U324" s="442"/>
      <c r="V324" s="442"/>
      <c r="W324" s="442"/>
      <c r="X324" s="442"/>
      <c r="Y324" s="442"/>
      <c r="Z324" s="442"/>
      <c r="AA324" s="442"/>
      <c r="AB324" s="444"/>
    </row>
    <row r="325" spans="8:8" ht="16.5" customHeight="1">
      <c r="A325" s="660"/>
      <c r="B325" s="615"/>
      <c r="C325" s="506" t="s">
        <v>187</v>
      </c>
      <c r="D325" s="507"/>
      <c r="E325" s="537">
        <f t="shared" si="111" ref="E325:AB325">SUMPRODUCT($D311:$D324,E311:E324)/100000</f>
        <v>0.0</v>
      </c>
      <c r="F325" s="537">
        <f t="shared" si="111"/>
        <v>0.0</v>
      </c>
      <c r="G325" s="537">
        <f t="shared" si="111"/>
        <v>0.0</v>
      </c>
      <c r="H325" s="537">
        <f t="shared" si="111"/>
        <v>0.0</v>
      </c>
      <c r="I325" s="537">
        <f t="shared" si="111"/>
        <v>0.0</v>
      </c>
      <c r="J325" s="537">
        <f t="shared" si="111"/>
        <v>0.0</v>
      </c>
      <c r="K325" s="537">
        <f t="shared" si="111"/>
        <v>0.0</v>
      </c>
      <c r="L325" s="537">
        <f t="shared" si="111"/>
        <v>0.0</v>
      </c>
      <c r="M325" s="537">
        <f t="shared" si="111"/>
        <v>0.0</v>
      </c>
      <c r="N325" s="537">
        <f t="shared" si="111"/>
        <v>0.0</v>
      </c>
      <c r="O325" s="537">
        <f t="shared" si="111"/>
        <v>0.0</v>
      </c>
      <c r="P325" s="537">
        <f t="shared" si="111"/>
        <v>0.0</v>
      </c>
      <c r="Q325" s="537">
        <f t="shared" si="111"/>
        <v>0.0</v>
      </c>
      <c r="R325" s="537">
        <f t="shared" si="111"/>
        <v>0.0</v>
      </c>
      <c r="S325" s="537">
        <f t="shared" si="111"/>
        <v>0.0</v>
      </c>
      <c r="T325" s="537">
        <f t="shared" si="111"/>
        <v>0.0</v>
      </c>
      <c r="U325" s="537">
        <f t="shared" si="111"/>
        <v>0.0</v>
      </c>
      <c r="V325" s="537">
        <f t="shared" si="111"/>
        <v>0.0</v>
      </c>
      <c r="W325" s="537">
        <f t="shared" si="111"/>
        <v>0.0</v>
      </c>
      <c r="X325" s="537">
        <f t="shared" si="111"/>
        <v>0.0</v>
      </c>
      <c r="Y325" s="537">
        <f t="shared" si="111"/>
        <v>0.0</v>
      </c>
      <c r="Z325" s="537">
        <f t="shared" si="111"/>
        <v>0.0</v>
      </c>
      <c r="AA325" s="537">
        <f t="shared" si="111"/>
        <v>0.0</v>
      </c>
      <c r="AB325" s="538">
        <f t="shared" si="111"/>
        <v>0.0</v>
      </c>
    </row>
    <row r="326" spans="8:8" ht="16.5" customHeight="1">
      <c r="A326" s="667"/>
      <c r="B326" s="616"/>
      <c r="C326" s="511"/>
      <c r="D326" s="512"/>
      <c r="E326" s="540"/>
      <c r="F326" s="540"/>
      <c r="G326" s="540"/>
      <c r="H326" s="540"/>
      <c r="I326" s="540"/>
      <c r="J326" s="540"/>
      <c r="K326" s="540"/>
      <c r="L326" s="540"/>
      <c r="M326" s="540"/>
      <c r="N326" s="540"/>
      <c r="O326" s="540"/>
      <c r="P326" s="540"/>
      <c r="Q326" s="541"/>
      <c r="R326" s="541"/>
      <c r="S326" s="540"/>
      <c r="T326" s="540"/>
      <c r="U326" s="540"/>
      <c r="V326" s="540"/>
      <c r="W326" s="540"/>
      <c r="X326" s="540"/>
      <c r="Y326" s="540"/>
      <c r="Z326" s="540"/>
      <c r="AA326" s="540"/>
      <c r="AB326" s="542"/>
    </row>
    <row r="327" spans="8:8" ht="16.5" customHeight="1">
      <c r="A327" s="667"/>
      <c r="B327" s="609" t="s">
        <v>221</v>
      </c>
      <c r="C327" s="517" t="s">
        <v>165</v>
      </c>
      <c r="D327" s="518"/>
      <c r="E327" s="531" t="s">
        <v>214</v>
      </c>
      <c r="F327" s="532" t="s">
        <v>215</v>
      </c>
      <c r="G327" s="532" t="s">
        <v>214</v>
      </c>
      <c r="H327" s="532" t="s">
        <v>215</v>
      </c>
      <c r="I327" s="532" t="s">
        <v>214</v>
      </c>
      <c r="J327" s="532" t="s">
        <v>215</v>
      </c>
      <c r="K327" s="532" t="s">
        <v>214</v>
      </c>
      <c r="L327" s="532" t="s">
        <v>215</v>
      </c>
      <c r="M327" s="532" t="s">
        <v>214</v>
      </c>
      <c r="N327" s="532" t="s">
        <v>215</v>
      </c>
      <c r="O327" s="532" t="s">
        <v>214</v>
      </c>
      <c r="P327" s="532" t="s">
        <v>215</v>
      </c>
      <c r="Q327" s="532" t="s">
        <v>214</v>
      </c>
      <c r="R327" s="532" t="s">
        <v>215</v>
      </c>
      <c r="S327" s="532" t="s">
        <v>214</v>
      </c>
      <c r="T327" s="532" t="s">
        <v>215</v>
      </c>
      <c r="U327" s="677" t="s">
        <v>214</v>
      </c>
      <c r="V327" s="677" t="s">
        <v>215</v>
      </c>
      <c r="W327" s="677" t="s">
        <v>214</v>
      </c>
      <c r="X327" s="677" t="s">
        <v>215</v>
      </c>
      <c r="Y327" s="532" t="s">
        <v>214</v>
      </c>
      <c r="Z327" s="532" t="s">
        <v>215</v>
      </c>
      <c r="AA327" s="677" t="s">
        <v>214</v>
      </c>
      <c r="AB327" s="678" t="s">
        <v>215</v>
      </c>
    </row>
    <row r="328" spans="8:8" ht="16.5" customHeight="1">
      <c r="A328" s="622"/>
      <c r="B328" s="611"/>
      <c r="C328" s="519" t="s">
        <v>222</v>
      </c>
      <c r="D328" s="534"/>
      <c r="E328" s="521">
        <f t="shared" si="112" ref="E328:AB328">SUMPRODUCT($D$312:$D$313:$D$314,E312:E313:E314)/100000</f>
        <v>0.0</v>
      </c>
      <c r="F328" s="521">
        <f t="shared" si="112"/>
        <v>0.0</v>
      </c>
      <c r="G328" s="521">
        <f t="shared" si="112"/>
        <v>0.0</v>
      </c>
      <c r="H328" s="521">
        <f t="shared" si="112"/>
        <v>0.0</v>
      </c>
      <c r="I328" s="521">
        <f t="shared" si="112"/>
        <v>0.0</v>
      </c>
      <c r="J328" s="521">
        <f t="shared" si="112"/>
        <v>0.0</v>
      </c>
      <c r="K328" s="521">
        <f t="shared" si="112"/>
        <v>0.0</v>
      </c>
      <c r="L328" s="521">
        <f t="shared" si="112"/>
        <v>0.0</v>
      </c>
      <c r="M328" s="521">
        <f t="shared" si="112"/>
        <v>0.0</v>
      </c>
      <c r="N328" s="521">
        <f t="shared" si="112"/>
        <v>0.0</v>
      </c>
      <c r="O328" s="521">
        <f t="shared" si="112"/>
        <v>0.0</v>
      </c>
      <c r="P328" s="521">
        <f t="shared" si="112"/>
        <v>0.0</v>
      </c>
      <c r="Q328" s="521">
        <f t="shared" si="112"/>
        <v>0.0</v>
      </c>
      <c r="R328" s="521">
        <f t="shared" si="112"/>
        <v>0.0</v>
      </c>
      <c r="S328" s="521">
        <f t="shared" si="112"/>
        <v>0.0</v>
      </c>
      <c r="T328" s="521">
        <f t="shared" si="112"/>
        <v>0.0</v>
      </c>
      <c r="U328" s="521">
        <f t="shared" si="112"/>
        <v>0.0</v>
      </c>
      <c r="V328" s="521">
        <f t="shared" si="112"/>
        <v>0.0</v>
      </c>
      <c r="W328" s="521">
        <f t="shared" si="112"/>
        <v>0.0</v>
      </c>
      <c r="X328" s="521">
        <f t="shared" si="112"/>
        <v>0.0</v>
      </c>
      <c r="Y328" s="521">
        <f t="shared" si="112"/>
        <v>0.0</v>
      </c>
      <c r="Z328" s="521">
        <f t="shared" si="112"/>
        <v>0.0</v>
      </c>
      <c r="AA328" s="521">
        <f t="shared" si="112"/>
        <v>0.0</v>
      </c>
      <c r="AB328" s="521">
        <f t="shared" si="112"/>
        <v>0.0</v>
      </c>
    </row>
    <row r="329" spans="8:8" ht="16.5" customHeight="1">
      <c r="A329" s="622"/>
      <c r="B329" s="611"/>
      <c r="C329" s="519" t="s">
        <v>223</v>
      </c>
      <c r="D329" s="522"/>
      <c r="E329" s="523">
        <f t="shared" si="113" ref="E329:AB329">SUMPRODUCT($D$315:$D$316:$D$317:$D$318,E315:E316:E317:E318)/100000</f>
        <v>0.0</v>
      </c>
      <c r="F329" s="523">
        <f t="shared" si="113"/>
        <v>0.0</v>
      </c>
      <c r="G329" s="523">
        <f t="shared" si="113"/>
        <v>0.0</v>
      </c>
      <c r="H329" s="523">
        <f t="shared" si="113"/>
        <v>0.0</v>
      </c>
      <c r="I329" s="523">
        <f t="shared" si="113"/>
        <v>0.0</v>
      </c>
      <c r="J329" s="523">
        <f t="shared" si="113"/>
        <v>0.0</v>
      </c>
      <c r="K329" s="523">
        <f t="shared" si="113"/>
        <v>0.0</v>
      </c>
      <c r="L329" s="523">
        <f t="shared" si="113"/>
        <v>0.0</v>
      </c>
      <c r="M329" s="523">
        <f t="shared" si="113"/>
        <v>0.0</v>
      </c>
      <c r="N329" s="523">
        <f t="shared" si="113"/>
        <v>0.0</v>
      </c>
      <c r="O329" s="523">
        <f t="shared" si="113"/>
        <v>0.0</v>
      </c>
      <c r="P329" s="523">
        <f t="shared" si="113"/>
        <v>0.0</v>
      </c>
      <c r="Q329" s="523">
        <f t="shared" si="113"/>
        <v>0.0</v>
      </c>
      <c r="R329" s="523">
        <f t="shared" si="113"/>
        <v>0.0</v>
      </c>
      <c r="S329" s="523">
        <f t="shared" si="113"/>
        <v>0.0</v>
      </c>
      <c r="T329" s="523">
        <f t="shared" si="113"/>
        <v>0.0</v>
      </c>
      <c r="U329" s="523">
        <f t="shared" si="113"/>
        <v>0.0</v>
      </c>
      <c r="V329" s="523">
        <f t="shared" si="113"/>
        <v>0.0</v>
      </c>
      <c r="W329" s="523">
        <f t="shared" si="113"/>
        <v>0.0</v>
      </c>
      <c r="X329" s="523">
        <f t="shared" si="113"/>
        <v>0.0</v>
      </c>
      <c r="Y329" s="523">
        <f t="shared" si="113"/>
        <v>0.0</v>
      </c>
      <c r="Z329" s="523">
        <f t="shared" si="113"/>
        <v>0.0</v>
      </c>
      <c r="AA329" s="523">
        <f t="shared" si="113"/>
        <v>0.0</v>
      </c>
      <c r="AB329" s="523">
        <f t="shared" si="113"/>
        <v>0.0</v>
      </c>
    </row>
    <row r="330" spans="8:8" ht="16.5" customHeight="1">
      <c r="A330" s="622"/>
      <c r="B330" s="611"/>
      <c r="C330" s="524" t="s">
        <v>224</v>
      </c>
      <c r="D330" s="522"/>
      <c r="E330" s="523">
        <f t="shared" si="114" ref="E330:AB330">SUMPRODUCT($D$319:$D$320:$D$321,E319:E320:E321)/100000</f>
        <v>0.0</v>
      </c>
      <c r="F330" s="523">
        <f t="shared" si="114"/>
        <v>0.0</v>
      </c>
      <c r="G330" s="523">
        <f t="shared" si="114"/>
        <v>0.0</v>
      </c>
      <c r="H330" s="523">
        <f t="shared" si="114"/>
        <v>0.0</v>
      </c>
      <c r="I330" s="523">
        <f t="shared" si="114"/>
        <v>0.0</v>
      </c>
      <c r="J330" s="523">
        <f t="shared" si="114"/>
        <v>0.0</v>
      </c>
      <c r="K330" s="523">
        <f t="shared" si="114"/>
        <v>0.0</v>
      </c>
      <c r="L330" s="523">
        <f t="shared" si="114"/>
        <v>0.0</v>
      </c>
      <c r="M330" s="523">
        <f t="shared" si="114"/>
        <v>0.0</v>
      </c>
      <c r="N330" s="523">
        <f t="shared" si="114"/>
        <v>0.0</v>
      </c>
      <c r="O330" s="523">
        <f t="shared" si="114"/>
        <v>0.0</v>
      </c>
      <c r="P330" s="523">
        <f t="shared" si="114"/>
        <v>0.0</v>
      </c>
      <c r="Q330" s="523">
        <f t="shared" si="114"/>
        <v>0.0</v>
      </c>
      <c r="R330" s="523">
        <f t="shared" si="114"/>
        <v>0.0</v>
      </c>
      <c r="S330" s="523">
        <f t="shared" si="114"/>
        <v>0.0</v>
      </c>
      <c r="T330" s="523">
        <f t="shared" si="114"/>
        <v>0.0</v>
      </c>
      <c r="U330" s="523">
        <f t="shared" si="114"/>
        <v>0.0</v>
      </c>
      <c r="V330" s="523">
        <f t="shared" si="114"/>
        <v>0.0</v>
      </c>
      <c r="W330" s="523">
        <f t="shared" si="114"/>
        <v>0.0</v>
      </c>
      <c r="X330" s="523">
        <f t="shared" si="114"/>
        <v>0.0</v>
      </c>
      <c r="Y330" s="523">
        <f t="shared" si="114"/>
        <v>0.0</v>
      </c>
      <c r="Z330" s="523">
        <f t="shared" si="114"/>
        <v>0.0</v>
      </c>
      <c r="AA330" s="523">
        <f t="shared" si="114"/>
        <v>0.0</v>
      </c>
      <c r="AB330" s="523">
        <f t="shared" si="114"/>
        <v>0.0</v>
      </c>
    </row>
    <row r="331" spans="8:8" ht="16.5" customHeight="1">
      <c r="A331" s="622"/>
      <c r="B331" s="611"/>
      <c r="C331" s="519" t="s">
        <v>225</v>
      </c>
      <c r="D331" s="522"/>
      <c r="E331" s="523">
        <f t="shared" si="115" ref="E331:AB331">SUMPRODUCT($D$322:$D$323,E322:E323)/100000</f>
        <v>0.0</v>
      </c>
      <c r="F331" s="523">
        <f t="shared" si="115"/>
        <v>0.0</v>
      </c>
      <c r="G331" s="523">
        <f t="shared" si="115"/>
        <v>0.0</v>
      </c>
      <c r="H331" s="523">
        <f t="shared" si="115"/>
        <v>0.0</v>
      </c>
      <c r="I331" s="523">
        <f t="shared" si="115"/>
        <v>0.0</v>
      </c>
      <c r="J331" s="523">
        <f t="shared" si="115"/>
        <v>0.0</v>
      </c>
      <c r="K331" s="523">
        <f t="shared" si="115"/>
        <v>0.0</v>
      </c>
      <c r="L331" s="523">
        <f t="shared" si="115"/>
        <v>0.0</v>
      </c>
      <c r="M331" s="523">
        <f t="shared" si="115"/>
        <v>0.0</v>
      </c>
      <c r="N331" s="523">
        <f t="shared" si="115"/>
        <v>0.0</v>
      </c>
      <c r="O331" s="523">
        <f t="shared" si="115"/>
        <v>0.0</v>
      </c>
      <c r="P331" s="523">
        <f t="shared" si="115"/>
        <v>0.0</v>
      </c>
      <c r="Q331" s="523">
        <f t="shared" si="115"/>
        <v>0.0</v>
      </c>
      <c r="R331" s="523">
        <f t="shared" si="115"/>
        <v>0.0</v>
      </c>
      <c r="S331" s="523">
        <f t="shared" si="115"/>
        <v>0.0</v>
      </c>
      <c r="T331" s="523">
        <f t="shared" si="115"/>
        <v>0.0</v>
      </c>
      <c r="U331" s="523">
        <f t="shared" si="115"/>
        <v>0.0</v>
      </c>
      <c r="V331" s="523">
        <f t="shared" si="115"/>
        <v>0.0</v>
      </c>
      <c r="W331" s="523">
        <f t="shared" si="115"/>
        <v>0.0</v>
      </c>
      <c r="X331" s="523">
        <f t="shared" si="115"/>
        <v>0.0</v>
      </c>
      <c r="Y331" s="523">
        <f t="shared" si="115"/>
        <v>0.0</v>
      </c>
      <c r="Z331" s="523">
        <f t="shared" si="115"/>
        <v>0.0</v>
      </c>
      <c r="AA331" s="523">
        <f t="shared" si="115"/>
        <v>0.0</v>
      </c>
      <c r="AB331" s="523">
        <f t="shared" si="115"/>
        <v>0.0</v>
      </c>
    </row>
    <row r="332" spans="8:8" ht="16.5" customHeight="1">
      <c r="A332" s="670"/>
      <c r="B332" s="613"/>
      <c r="C332" s="525" t="s">
        <v>187</v>
      </c>
      <c r="D332" s="526"/>
      <c r="E332" s="527">
        <f t="shared" si="116" ref="E332:AB332">SUM(E328:E331)</f>
        <v>0.0</v>
      </c>
      <c r="F332" s="528">
        <f t="shared" si="116"/>
        <v>0.0</v>
      </c>
      <c r="G332" s="528">
        <f t="shared" si="116"/>
        <v>0.0</v>
      </c>
      <c r="H332" s="528">
        <f t="shared" si="116"/>
        <v>0.0</v>
      </c>
      <c r="I332" s="528">
        <f t="shared" si="116"/>
        <v>0.0</v>
      </c>
      <c r="J332" s="528">
        <f t="shared" si="116"/>
        <v>0.0</v>
      </c>
      <c r="K332" s="528">
        <f t="shared" si="116"/>
        <v>0.0</v>
      </c>
      <c r="L332" s="528">
        <f t="shared" si="116"/>
        <v>0.0</v>
      </c>
      <c r="M332" s="528">
        <f t="shared" si="116"/>
        <v>0.0</v>
      </c>
      <c r="N332" s="528">
        <f t="shared" si="116"/>
        <v>0.0</v>
      </c>
      <c r="O332" s="528">
        <f t="shared" si="116"/>
        <v>0.0</v>
      </c>
      <c r="P332" s="528">
        <f t="shared" si="116"/>
        <v>0.0</v>
      </c>
      <c r="Q332" s="528">
        <f t="shared" si="116"/>
        <v>0.0</v>
      </c>
      <c r="R332" s="528">
        <f t="shared" si="116"/>
        <v>0.0</v>
      </c>
      <c r="S332" s="528">
        <f t="shared" si="116"/>
        <v>0.0</v>
      </c>
      <c r="T332" s="528">
        <f t="shared" si="116"/>
        <v>0.0</v>
      </c>
      <c r="U332" s="528">
        <f t="shared" si="116"/>
        <v>0.0</v>
      </c>
      <c r="V332" s="528">
        <f t="shared" si="116"/>
        <v>0.0</v>
      </c>
      <c r="W332" s="528">
        <f t="shared" si="116"/>
        <v>0.0</v>
      </c>
      <c r="X332" s="528">
        <f t="shared" si="116"/>
        <v>0.0</v>
      </c>
      <c r="Y332" s="528">
        <f t="shared" si="116"/>
        <v>0.0</v>
      </c>
      <c r="Z332" s="528">
        <f t="shared" si="116"/>
        <v>0.0</v>
      </c>
      <c r="AA332" s="528">
        <f t="shared" si="116"/>
        <v>0.0</v>
      </c>
      <c r="AB332" s="529">
        <f t="shared" si="116"/>
        <v>0.0</v>
      </c>
    </row>
    <row r="333" spans="8:8" ht="16.5" customHeight="1">
      <c r="A333" s="671" t="s">
        <v>342</v>
      </c>
      <c r="B333" s="609">
        <v>1.0</v>
      </c>
      <c r="C333" s="497" t="s">
        <v>217</v>
      </c>
      <c r="D333" s="280">
        <v>92.9</v>
      </c>
      <c r="E333" s="432"/>
      <c r="F333" s="432"/>
      <c r="G333" s="432"/>
      <c r="H333" s="432"/>
      <c r="I333" s="432"/>
      <c r="J333" s="432"/>
      <c r="K333" s="432"/>
      <c r="L333" s="432"/>
      <c r="M333" s="432"/>
      <c r="N333" s="432"/>
      <c r="O333" s="433"/>
      <c r="P333" s="433"/>
      <c r="Q333" s="432"/>
      <c r="R333" s="432"/>
      <c r="S333" s="348"/>
      <c r="T333" s="348"/>
      <c r="U333" s="433"/>
      <c r="V333" s="433"/>
      <c r="W333" s="433"/>
      <c r="X333" s="433"/>
      <c r="Y333" s="433"/>
      <c r="Z333" s="433"/>
      <c r="AA333" s="433"/>
      <c r="AB333" s="435"/>
    </row>
    <row r="334" spans="8:8" ht="16.5" customHeight="1">
      <c r="A334" s="673" t="s">
        <v>343</v>
      </c>
      <c r="B334" s="611">
        <v>2.0</v>
      </c>
      <c r="C334" s="500" t="s">
        <v>218</v>
      </c>
      <c r="D334" s="289">
        <v>154.38</v>
      </c>
      <c r="E334" s="432"/>
      <c r="F334" s="432"/>
      <c r="G334" s="433"/>
      <c r="H334" s="433"/>
      <c r="I334" s="432"/>
      <c r="J334" s="432"/>
      <c r="K334" s="432"/>
      <c r="L334" s="432"/>
      <c r="M334" s="432"/>
      <c r="N334" s="432"/>
      <c r="O334" s="433"/>
      <c r="P334" s="433"/>
      <c r="Q334" s="432"/>
      <c r="R334" s="432"/>
      <c r="S334" s="348"/>
      <c r="T334" s="348"/>
      <c r="U334" s="433"/>
      <c r="V334" s="433"/>
      <c r="W334" s="433"/>
      <c r="X334" s="433"/>
      <c r="Y334" s="433"/>
      <c r="Z334" s="433"/>
      <c r="AA334" s="433"/>
      <c r="AB334" s="435"/>
    </row>
    <row r="335" spans="8:8" ht="16.5" customHeight="1">
      <c r="A335" s="673"/>
      <c r="B335" s="611">
        <v>3.0</v>
      </c>
      <c r="C335" s="500" t="s">
        <v>178</v>
      </c>
      <c r="D335" s="289">
        <v>283.73</v>
      </c>
      <c r="E335" s="432"/>
      <c r="F335" s="432"/>
      <c r="G335" s="432"/>
      <c r="H335" s="432"/>
      <c r="I335" s="432"/>
      <c r="J335" s="432"/>
      <c r="K335" s="432"/>
      <c r="L335" s="432"/>
      <c r="M335" s="432"/>
      <c r="N335" s="432"/>
      <c r="O335" s="433"/>
      <c r="P335" s="433"/>
      <c r="Q335" s="432"/>
      <c r="R335" s="432"/>
      <c r="S335" s="348"/>
      <c r="T335" s="348"/>
      <c r="U335" s="433"/>
      <c r="V335" s="433"/>
      <c r="W335" s="433"/>
      <c r="X335" s="433"/>
      <c r="Y335" s="433"/>
      <c r="Z335" s="433"/>
      <c r="AA335" s="433"/>
      <c r="AB335" s="435"/>
    </row>
    <row r="336" spans="8:8" ht="16.5" customHeight="1">
      <c r="A336" s="673"/>
      <c r="B336" s="611">
        <v>4.0</v>
      </c>
      <c r="C336" s="500" t="s">
        <v>179</v>
      </c>
      <c r="D336" s="289">
        <v>344.75</v>
      </c>
      <c r="E336" s="432"/>
      <c r="F336" s="432"/>
      <c r="G336" s="432"/>
      <c r="H336" s="432"/>
      <c r="I336" s="432"/>
      <c r="J336" s="432"/>
      <c r="K336" s="432"/>
      <c r="L336" s="432"/>
      <c r="M336" s="432"/>
      <c r="N336" s="432"/>
      <c r="O336" s="433"/>
      <c r="P336" s="433"/>
      <c r="Q336" s="432"/>
      <c r="R336" s="432"/>
      <c r="S336" s="348"/>
      <c r="T336" s="348"/>
      <c r="U336" s="433"/>
      <c r="V336" s="433"/>
      <c r="W336" s="433"/>
      <c r="X336" s="433"/>
      <c r="Y336" s="433"/>
      <c r="Z336" s="433"/>
      <c r="AA336" s="433"/>
      <c r="AB336" s="435"/>
    </row>
    <row r="337" spans="8:8" ht="16.5" customHeight="1">
      <c r="A337" s="673"/>
      <c r="B337" s="611">
        <v>5.0</v>
      </c>
      <c r="C337" s="500" t="s">
        <v>175</v>
      </c>
      <c r="D337" s="289">
        <v>208.06</v>
      </c>
      <c r="E337" s="432"/>
      <c r="F337" s="432"/>
      <c r="G337" s="432"/>
      <c r="H337" s="432"/>
      <c r="I337" s="432"/>
      <c r="J337" s="432"/>
      <c r="K337" s="432"/>
      <c r="L337" s="432"/>
      <c r="M337" s="432"/>
      <c r="N337" s="432"/>
      <c r="O337" s="433"/>
      <c r="P337" s="433"/>
      <c r="Q337" s="432"/>
      <c r="R337" s="432"/>
      <c r="S337" s="348"/>
      <c r="T337" s="348"/>
      <c r="U337" s="433"/>
      <c r="V337" s="433"/>
      <c r="W337" s="433"/>
      <c r="X337" s="433"/>
      <c r="Y337" s="433"/>
      <c r="Z337" s="433"/>
      <c r="AA337" s="433"/>
      <c r="AB337" s="435"/>
    </row>
    <row r="338" spans="8:8" ht="16.5" customHeight="1">
      <c r="A338" s="675"/>
      <c r="B338" s="611">
        <v>6.0</v>
      </c>
      <c r="C338" s="500" t="s">
        <v>176</v>
      </c>
      <c r="D338" s="289">
        <v>399.65</v>
      </c>
      <c r="E338" s="432"/>
      <c r="F338" s="432"/>
      <c r="G338" s="432"/>
      <c r="H338" s="432"/>
      <c r="I338" s="432"/>
      <c r="J338" s="432"/>
      <c r="K338" s="432"/>
      <c r="L338" s="432"/>
      <c r="M338" s="432"/>
      <c r="N338" s="432"/>
      <c r="O338" s="433"/>
      <c r="P338" s="433"/>
      <c r="Q338" s="432"/>
      <c r="R338" s="432"/>
      <c r="S338" s="348"/>
      <c r="T338" s="348"/>
      <c r="U338" s="433"/>
      <c r="V338" s="433"/>
      <c r="W338" s="433"/>
      <c r="X338" s="433"/>
      <c r="Y338" s="433"/>
      <c r="Z338" s="433"/>
      <c r="AA338" s="433"/>
      <c r="AB338" s="435"/>
    </row>
    <row r="339" spans="8:8" ht="16.5" customHeight="1">
      <c r="A339" s="667"/>
      <c r="B339" s="611">
        <v>7.0</v>
      </c>
      <c r="C339" s="500" t="s">
        <v>174</v>
      </c>
      <c r="D339" s="289">
        <v>228.82</v>
      </c>
      <c r="E339" s="432"/>
      <c r="F339" s="432"/>
      <c r="G339" s="672">
        <v>5.0</v>
      </c>
      <c r="H339" s="672">
        <v>4.0</v>
      </c>
      <c r="I339" s="672">
        <v>5.0</v>
      </c>
      <c r="J339" s="672">
        <v>5.0</v>
      </c>
      <c r="K339" s="432"/>
      <c r="L339" s="432"/>
      <c r="M339" s="432"/>
      <c r="N339" s="432"/>
      <c r="O339" s="433"/>
      <c r="P339" s="433"/>
      <c r="Q339" s="432"/>
      <c r="R339" s="432"/>
      <c r="S339" s="348"/>
      <c r="T339" s="348"/>
      <c r="U339" s="433"/>
      <c r="V339" s="433"/>
      <c r="W339" s="433"/>
      <c r="X339" s="433"/>
      <c r="Y339" s="433"/>
      <c r="Z339" s="433"/>
      <c r="AA339" s="433"/>
      <c r="AB339" s="435"/>
    </row>
    <row r="340" spans="8:8" ht="16.5" customHeight="1">
      <c r="A340" s="667"/>
      <c r="B340" s="611">
        <v>8.0</v>
      </c>
      <c r="C340" s="500" t="s">
        <v>177</v>
      </c>
      <c r="D340" s="289">
        <v>402.71</v>
      </c>
      <c r="E340" s="432"/>
      <c r="F340" s="432"/>
      <c r="G340" s="432"/>
      <c r="H340" s="432"/>
      <c r="I340" s="432"/>
      <c r="J340" s="432"/>
      <c r="K340" s="432"/>
      <c r="L340" s="432"/>
      <c r="M340" s="432"/>
      <c r="N340" s="432"/>
      <c r="O340" s="433"/>
      <c r="P340" s="433"/>
      <c r="Q340" s="432"/>
      <c r="R340" s="432"/>
      <c r="S340" s="348"/>
      <c r="T340" s="348"/>
      <c r="U340" s="433"/>
      <c r="V340" s="433"/>
      <c r="W340" s="433"/>
      <c r="X340" s="433"/>
      <c r="Y340" s="433"/>
      <c r="Z340" s="433"/>
      <c r="AA340" s="433"/>
      <c r="AB340" s="435"/>
    </row>
    <row r="341" spans="8:8" ht="16.5" customHeight="1">
      <c r="A341" s="667"/>
      <c r="B341" s="611">
        <v>9.0</v>
      </c>
      <c r="C341" s="500" t="s">
        <v>172</v>
      </c>
      <c r="D341" s="289">
        <v>250.17</v>
      </c>
      <c r="E341" s="432"/>
      <c r="F341" s="432"/>
      <c r="G341" s="432"/>
      <c r="H341" s="432"/>
      <c r="I341" s="432"/>
      <c r="J341" s="432"/>
      <c r="K341" s="432"/>
      <c r="L341" s="432"/>
      <c r="M341" s="432"/>
      <c r="N341" s="432"/>
      <c r="O341" s="433"/>
      <c r="P341" s="433"/>
      <c r="Q341" s="432"/>
      <c r="R341" s="432"/>
      <c r="S341" s="348"/>
      <c r="T341" s="348"/>
      <c r="U341" s="433"/>
      <c r="V341" s="433"/>
      <c r="W341" s="433"/>
      <c r="X341" s="433"/>
      <c r="Y341" s="433"/>
      <c r="Z341" s="433"/>
      <c r="AA341" s="433"/>
      <c r="AB341" s="435"/>
    </row>
    <row r="342" spans="8:8" ht="16.5" customHeight="1">
      <c r="A342" s="667"/>
      <c r="B342" s="611">
        <v>10.0</v>
      </c>
      <c r="C342" s="500" t="s">
        <v>173</v>
      </c>
      <c r="D342" s="289">
        <v>250.17</v>
      </c>
      <c r="E342" s="432"/>
      <c r="F342" s="432"/>
      <c r="G342" s="432"/>
      <c r="H342" s="432"/>
      <c r="I342" s="432"/>
      <c r="J342" s="432"/>
      <c r="K342" s="432"/>
      <c r="L342" s="432"/>
      <c r="M342" s="432"/>
      <c r="N342" s="438"/>
      <c r="O342" s="433"/>
      <c r="P342" s="433"/>
      <c r="Q342" s="432"/>
      <c r="R342" s="438"/>
      <c r="S342" s="348"/>
      <c r="T342" s="460"/>
      <c r="U342" s="433"/>
      <c r="V342" s="433"/>
      <c r="W342" s="433"/>
      <c r="X342" s="433"/>
      <c r="Y342" s="433"/>
      <c r="Z342" s="433"/>
      <c r="AA342" s="433"/>
      <c r="AB342" s="435"/>
    </row>
    <row r="343" spans="8:8" ht="16.5" customHeight="1">
      <c r="A343" s="667"/>
      <c r="B343" s="611">
        <v>11.0</v>
      </c>
      <c r="C343" s="500" t="s">
        <v>219</v>
      </c>
      <c r="D343" s="289">
        <v>228.82</v>
      </c>
      <c r="E343" s="432"/>
      <c r="F343" s="432"/>
      <c r="G343" s="432"/>
      <c r="H343" s="432"/>
      <c r="I343" s="432"/>
      <c r="J343" s="432"/>
      <c r="K343" s="432"/>
      <c r="L343" s="432"/>
      <c r="M343" s="432"/>
      <c r="N343" s="432"/>
      <c r="O343" s="433"/>
      <c r="P343" s="433"/>
      <c r="Q343" s="432"/>
      <c r="R343" s="432"/>
      <c r="S343" s="348"/>
      <c r="T343" s="348"/>
      <c r="U343" s="433"/>
      <c r="V343" s="433"/>
      <c r="W343" s="433"/>
      <c r="X343" s="433"/>
      <c r="Y343" s="433"/>
      <c r="Z343" s="433"/>
      <c r="AA343" s="433"/>
      <c r="AB343" s="435"/>
    </row>
    <row r="344" spans="8:8" ht="16.5" customHeight="1">
      <c r="A344" s="667"/>
      <c r="B344" s="611">
        <v>12.0</v>
      </c>
      <c r="C344" s="500" t="s">
        <v>181</v>
      </c>
      <c r="D344" s="289">
        <v>56.38</v>
      </c>
      <c r="E344" s="432"/>
      <c r="F344" s="432"/>
      <c r="G344" s="432"/>
      <c r="H344" s="432"/>
      <c r="I344" s="432"/>
      <c r="J344" s="432"/>
      <c r="K344" s="432"/>
      <c r="L344" s="432"/>
      <c r="M344" s="432"/>
      <c r="N344" s="432"/>
      <c r="O344" s="433"/>
      <c r="P344" s="433"/>
      <c r="Q344" s="432"/>
      <c r="R344" s="432"/>
      <c r="S344" s="348"/>
      <c r="T344" s="348"/>
      <c r="U344" s="433"/>
      <c r="V344" s="433"/>
      <c r="W344" s="433"/>
      <c r="X344" s="433"/>
      <c r="Y344" s="433"/>
      <c r="Z344" s="433"/>
      <c r="AA344" s="433"/>
      <c r="AB344" s="435"/>
    </row>
    <row r="345" spans="8:8" ht="16.5" customHeight="1">
      <c r="A345" s="667"/>
      <c r="B345" s="611">
        <v>13.0</v>
      </c>
      <c r="C345" s="500" t="s">
        <v>220</v>
      </c>
      <c r="D345" s="289">
        <v>70.14</v>
      </c>
      <c r="E345" s="432"/>
      <c r="F345" s="432"/>
      <c r="G345" s="432"/>
      <c r="H345" s="432"/>
      <c r="I345" s="432"/>
      <c r="J345" s="432"/>
      <c r="K345" s="432"/>
      <c r="L345" s="432"/>
      <c r="M345" s="432"/>
      <c r="N345" s="432"/>
      <c r="O345" s="433"/>
      <c r="P345" s="433"/>
      <c r="Q345" s="432"/>
      <c r="R345" s="432"/>
      <c r="S345" s="348"/>
      <c r="T345" s="348"/>
      <c r="U345" s="433"/>
      <c r="V345" s="433"/>
      <c r="W345" s="433"/>
      <c r="X345" s="433"/>
      <c r="Y345" s="433"/>
      <c r="Z345" s="433"/>
      <c r="AA345" s="433"/>
      <c r="AB345" s="435"/>
    </row>
    <row r="346" spans="8:8" ht="16.5" customHeight="1">
      <c r="A346" s="667"/>
      <c r="B346" s="613">
        <v>14.0</v>
      </c>
      <c r="C346" s="539"/>
      <c r="D346" s="295"/>
      <c r="E346" s="441"/>
      <c r="F346" s="441"/>
      <c r="G346" s="442"/>
      <c r="H346" s="442"/>
      <c r="I346" s="441"/>
      <c r="J346" s="441"/>
      <c r="K346" s="441"/>
      <c r="L346" s="441"/>
      <c r="M346" s="441"/>
      <c r="N346" s="441"/>
      <c r="O346" s="442"/>
      <c r="P346" s="442"/>
      <c r="Q346" s="441"/>
      <c r="R346" s="441"/>
      <c r="S346" s="443"/>
      <c r="T346" s="443"/>
      <c r="U346" s="442"/>
      <c r="V346" s="442"/>
      <c r="W346" s="442"/>
      <c r="X346" s="442"/>
      <c r="Y346" s="442"/>
      <c r="Z346" s="442"/>
      <c r="AA346" s="442"/>
      <c r="AB346" s="444"/>
    </row>
    <row r="347" spans="8:8" ht="16.5" customHeight="1">
      <c r="A347" s="660"/>
      <c r="B347" s="615"/>
      <c r="C347" s="506" t="s">
        <v>187</v>
      </c>
      <c r="D347" s="507"/>
      <c r="E347" s="537">
        <f t="shared" si="117" ref="E347:AB347">SUMPRODUCT($D333:$D346,E333:E346)/100000</f>
        <v>0.0</v>
      </c>
      <c r="F347" s="537">
        <f t="shared" si="117"/>
        <v>0.0</v>
      </c>
      <c r="G347" s="537">
        <f t="shared" si="117"/>
        <v>0.011441</v>
      </c>
      <c r="H347" s="537">
        <f t="shared" si="117"/>
        <v>0.009152799999999999</v>
      </c>
      <c r="I347" s="537">
        <f t="shared" si="117"/>
        <v>0.011441</v>
      </c>
      <c r="J347" s="537">
        <f t="shared" si="117"/>
        <v>0.011441</v>
      </c>
      <c r="K347" s="537">
        <f t="shared" si="117"/>
        <v>0.0</v>
      </c>
      <c r="L347" s="537">
        <f t="shared" si="117"/>
        <v>0.0</v>
      </c>
      <c r="M347" s="537">
        <f t="shared" si="117"/>
        <v>0.0</v>
      </c>
      <c r="N347" s="537">
        <f t="shared" si="117"/>
        <v>0.0</v>
      </c>
      <c r="O347" s="537">
        <f t="shared" si="117"/>
        <v>0.0</v>
      </c>
      <c r="P347" s="537">
        <f t="shared" si="117"/>
        <v>0.0</v>
      </c>
      <c r="Q347" s="537">
        <f t="shared" si="117"/>
        <v>0.0</v>
      </c>
      <c r="R347" s="537">
        <f t="shared" si="117"/>
        <v>0.0</v>
      </c>
      <c r="S347" s="537">
        <f t="shared" si="117"/>
        <v>0.0</v>
      </c>
      <c r="T347" s="537">
        <f t="shared" si="117"/>
        <v>0.0</v>
      </c>
      <c r="U347" s="537">
        <f t="shared" si="117"/>
        <v>0.0</v>
      </c>
      <c r="V347" s="537">
        <f t="shared" si="117"/>
        <v>0.0</v>
      </c>
      <c r="W347" s="537">
        <f t="shared" si="117"/>
        <v>0.0</v>
      </c>
      <c r="X347" s="537">
        <f t="shared" si="117"/>
        <v>0.0</v>
      </c>
      <c r="Y347" s="537">
        <f t="shared" si="117"/>
        <v>0.0</v>
      </c>
      <c r="Z347" s="537">
        <f t="shared" si="117"/>
        <v>0.0</v>
      </c>
      <c r="AA347" s="537">
        <f t="shared" si="117"/>
        <v>0.0</v>
      </c>
      <c r="AB347" s="538">
        <f t="shared" si="117"/>
        <v>0.0</v>
      </c>
    </row>
    <row r="348" spans="8:8" ht="16.5" customHeight="1">
      <c r="A348" s="667"/>
      <c r="B348" s="616"/>
      <c r="C348" s="511"/>
      <c r="D348" s="512"/>
      <c r="E348" s="540"/>
      <c r="F348" s="540"/>
      <c r="G348" s="540"/>
      <c r="H348" s="540"/>
      <c r="I348" s="540"/>
      <c r="J348" s="540"/>
      <c r="K348" s="540"/>
      <c r="L348" s="540"/>
      <c r="M348" s="540"/>
      <c r="N348" s="540"/>
      <c r="O348" s="540"/>
      <c r="P348" s="540"/>
      <c r="Q348" s="541"/>
      <c r="R348" s="541"/>
      <c r="S348" s="540"/>
      <c r="T348" s="540"/>
      <c r="U348" s="540"/>
      <c r="V348" s="540"/>
      <c r="W348" s="540"/>
      <c r="X348" s="540"/>
      <c r="Y348" s="540"/>
      <c r="Z348" s="540"/>
      <c r="AA348" s="540"/>
      <c r="AB348" s="542"/>
    </row>
    <row r="349" spans="8:8" ht="16.5" customHeight="1">
      <c r="A349" s="667"/>
      <c r="B349" s="609" t="s">
        <v>221</v>
      </c>
      <c r="C349" s="517" t="s">
        <v>165</v>
      </c>
      <c r="D349" s="518"/>
      <c r="E349" s="531" t="s">
        <v>214</v>
      </c>
      <c r="F349" s="532" t="s">
        <v>215</v>
      </c>
      <c r="G349" s="532" t="s">
        <v>214</v>
      </c>
      <c r="H349" s="532" t="s">
        <v>215</v>
      </c>
      <c r="I349" s="532" t="s">
        <v>214</v>
      </c>
      <c r="J349" s="532" t="s">
        <v>215</v>
      </c>
      <c r="K349" s="532" t="s">
        <v>214</v>
      </c>
      <c r="L349" s="532" t="s">
        <v>215</v>
      </c>
      <c r="M349" s="532" t="s">
        <v>214</v>
      </c>
      <c r="N349" s="532" t="s">
        <v>215</v>
      </c>
      <c r="O349" s="532" t="s">
        <v>214</v>
      </c>
      <c r="P349" s="532" t="s">
        <v>215</v>
      </c>
      <c r="Q349" s="532" t="s">
        <v>214</v>
      </c>
      <c r="R349" s="532" t="s">
        <v>215</v>
      </c>
      <c r="S349" s="532" t="s">
        <v>214</v>
      </c>
      <c r="T349" s="532" t="s">
        <v>215</v>
      </c>
      <c r="U349" s="677" t="s">
        <v>214</v>
      </c>
      <c r="V349" s="677" t="s">
        <v>215</v>
      </c>
      <c r="W349" s="677" t="s">
        <v>214</v>
      </c>
      <c r="X349" s="677" t="s">
        <v>215</v>
      </c>
      <c r="Y349" s="532" t="s">
        <v>214</v>
      </c>
      <c r="Z349" s="532" t="s">
        <v>215</v>
      </c>
      <c r="AA349" s="677" t="s">
        <v>214</v>
      </c>
      <c r="AB349" s="678" t="s">
        <v>215</v>
      </c>
    </row>
    <row r="350" spans="8:8" ht="16.5" customHeight="1">
      <c r="A350" s="622"/>
      <c r="B350" s="611"/>
      <c r="C350" s="519" t="s">
        <v>222</v>
      </c>
      <c r="D350" s="534"/>
      <c r="E350" s="521">
        <f t="shared" si="118" ref="E350:AB350">SUMPRODUCT($D$334:$D$335:$D$336,E334:E335:E336)/100000</f>
        <v>0.0</v>
      </c>
      <c r="F350" s="521">
        <f t="shared" si="118"/>
        <v>0.0</v>
      </c>
      <c r="G350" s="521">
        <f t="shared" si="118"/>
        <v>0.0</v>
      </c>
      <c r="H350" s="521">
        <f t="shared" si="118"/>
        <v>0.0</v>
      </c>
      <c r="I350" s="521">
        <f t="shared" si="118"/>
        <v>0.0</v>
      </c>
      <c r="J350" s="521">
        <f t="shared" si="118"/>
        <v>0.0</v>
      </c>
      <c r="K350" s="521">
        <f t="shared" si="118"/>
        <v>0.0</v>
      </c>
      <c r="L350" s="521">
        <f t="shared" si="118"/>
        <v>0.0</v>
      </c>
      <c r="M350" s="521">
        <f t="shared" si="118"/>
        <v>0.0</v>
      </c>
      <c r="N350" s="521">
        <f t="shared" si="118"/>
        <v>0.0</v>
      </c>
      <c r="O350" s="521">
        <f t="shared" si="118"/>
        <v>0.0</v>
      </c>
      <c r="P350" s="521">
        <f t="shared" si="118"/>
        <v>0.0</v>
      </c>
      <c r="Q350" s="521">
        <f t="shared" si="118"/>
        <v>0.0</v>
      </c>
      <c r="R350" s="521">
        <f t="shared" si="118"/>
        <v>0.0</v>
      </c>
      <c r="S350" s="521">
        <f t="shared" si="118"/>
        <v>0.0</v>
      </c>
      <c r="T350" s="521">
        <f t="shared" si="118"/>
        <v>0.0</v>
      </c>
      <c r="U350" s="521">
        <f t="shared" si="118"/>
        <v>0.0</v>
      </c>
      <c r="V350" s="521">
        <f t="shared" si="118"/>
        <v>0.0</v>
      </c>
      <c r="W350" s="521">
        <f t="shared" si="118"/>
        <v>0.0</v>
      </c>
      <c r="X350" s="521">
        <f t="shared" si="118"/>
        <v>0.0</v>
      </c>
      <c r="Y350" s="521">
        <f t="shared" si="118"/>
        <v>0.0</v>
      </c>
      <c r="Z350" s="521">
        <f t="shared" si="118"/>
        <v>0.0</v>
      </c>
      <c r="AA350" s="521">
        <f t="shared" si="118"/>
        <v>0.0</v>
      </c>
      <c r="AB350" s="521">
        <f t="shared" si="118"/>
        <v>0.0</v>
      </c>
    </row>
    <row r="351" spans="8:8" ht="16.5" customHeight="1">
      <c r="A351" s="622"/>
      <c r="B351" s="611"/>
      <c r="C351" s="519" t="s">
        <v>223</v>
      </c>
      <c r="D351" s="522"/>
      <c r="E351" s="523">
        <f t="shared" si="119" ref="E351:AB351">SUMPRODUCT($D$337:$D$338:$D$339:$D$340,E337:E338:E339:E340)/100000</f>
        <v>0.0</v>
      </c>
      <c r="F351" s="523">
        <f t="shared" si="119"/>
        <v>0.0</v>
      </c>
      <c r="G351" s="523">
        <f t="shared" si="119"/>
        <v>0.011441</v>
      </c>
      <c r="H351" s="523">
        <f t="shared" si="119"/>
        <v>0.009152799999999999</v>
      </c>
      <c r="I351" s="523">
        <f t="shared" si="119"/>
        <v>0.011441</v>
      </c>
      <c r="J351" s="523">
        <f t="shared" si="119"/>
        <v>0.011441</v>
      </c>
      <c r="K351" s="523">
        <f t="shared" si="119"/>
        <v>0.0</v>
      </c>
      <c r="L351" s="523">
        <f t="shared" si="119"/>
        <v>0.0</v>
      </c>
      <c r="M351" s="523">
        <f t="shared" si="119"/>
        <v>0.0</v>
      </c>
      <c r="N351" s="523">
        <f t="shared" si="119"/>
        <v>0.0</v>
      </c>
      <c r="O351" s="523">
        <f t="shared" si="119"/>
        <v>0.0</v>
      </c>
      <c r="P351" s="523">
        <f t="shared" si="119"/>
        <v>0.0</v>
      </c>
      <c r="Q351" s="523">
        <f t="shared" si="119"/>
        <v>0.0</v>
      </c>
      <c r="R351" s="523">
        <f t="shared" si="119"/>
        <v>0.0</v>
      </c>
      <c r="S351" s="523">
        <f t="shared" si="119"/>
        <v>0.0</v>
      </c>
      <c r="T351" s="523">
        <f t="shared" si="119"/>
        <v>0.0</v>
      </c>
      <c r="U351" s="523">
        <f t="shared" si="119"/>
        <v>0.0</v>
      </c>
      <c r="V351" s="523">
        <f t="shared" si="119"/>
        <v>0.0</v>
      </c>
      <c r="W351" s="523">
        <f t="shared" si="119"/>
        <v>0.0</v>
      </c>
      <c r="X351" s="523">
        <f t="shared" si="119"/>
        <v>0.0</v>
      </c>
      <c r="Y351" s="523">
        <f t="shared" si="119"/>
        <v>0.0</v>
      </c>
      <c r="Z351" s="523">
        <f t="shared" si="119"/>
        <v>0.0</v>
      </c>
      <c r="AA351" s="523">
        <f t="shared" si="119"/>
        <v>0.0</v>
      </c>
      <c r="AB351" s="523">
        <f t="shared" si="119"/>
        <v>0.0</v>
      </c>
    </row>
    <row r="352" spans="8:8" ht="16.5" customHeight="1">
      <c r="A352" s="622"/>
      <c r="B352" s="611"/>
      <c r="C352" s="524" t="s">
        <v>224</v>
      </c>
      <c r="D352" s="522"/>
      <c r="E352" s="523">
        <f t="shared" si="120" ref="E352:AB352">SUMPRODUCT($D$341:$D$342:$D$343,E341:E342:E343)/100000</f>
        <v>0.0</v>
      </c>
      <c r="F352" s="523">
        <f t="shared" si="120"/>
        <v>0.0</v>
      </c>
      <c r="G352" s="523">
        <f t="shared" si="120"/>
        <v>0.0</v>
      </c>
      <c r="H352" s="523">
        <f t="shared" si="120"/>
        <v>0.0</v>
      </c>
      <c r="I352" s="523">
        <f t="shared" si="120"/>
        <v>0.0</v>
      </c>
      <c r="J352" s="523">
        <f t="shared" si="120"/>
        <v>0.0</v>
      </c>
      <c r="K352" s="523">
        <f t="shared" si="120"/>
        <v>0.0</v>
      </c>
      <c r="L352" s="523">
        <f t="shared" si="120"/>
        <v>0.0</v>
      </c>
      <c r="M352" s="523">
        <f t="shared" si="120"/>
        <v>0.0</v>
      </c>
      <c r="N352" s="523">
        <f t="shared" si="120"/>
        <v>0.0</v>
      </c>
      <c r="O352" s="523">
        <f t="shared" si="120"/>
        <v>0.0</v>
      </c>
      <c r="P352" s="523">
        <f t="shared" si="120"/>
        <v>0.0</v>
      </c>
      <c r="Q352" s="523">
        <f t="shared" si="120"/>
        <v>0.0</v>
      </c>
      <c r="R352" s="523">
        <f t="shared" si="120"/>
        <v>0.0</v>
      </c>
      <c r="S352" s="523">
        <f t="shared" si="120"/>
        <v>0.0</v>
      </c>
      <c r="T352" s="523">
        <f t="shared" si="120"/>
        <v>0.0</v>
      </c>
      <c r="U352" s="523">
        <f t="shared" si="120"/>
        <v>0.0</v>
      </c>
      <c r="V352" s="523">
        <f t="shared" si="120"/>
        <v>0.0</v>
      </c>
      <c r="W352" s="523">
        <f t="shared" si="120"/>
        <v>0.0</v>
      </c>
      <c r="X352" s="523">
        <f t="shared" si="120"/>
        <v>0.0</v>
      </c>
      <c r="Y352" s="523">
        <f t="shared" si="120"/>
        <v>0.0</v>
      </c>
      <c r="Z352" s="523">
        <f t="shared" si="120"/>
        <v>0.0</v>
      </c>
      <c r="AA352" s="523">
        <f t="shared" si="120"/>
        <v>0.0</v>
      </c>
      <c r="AB352" s="523">
        <f t="shared" si="120"/>
        <v>0.0</v>
      </c>
    </row>
    <row r="353" spans="8:8" ht="16.5" customHeight="1">
      <c r="A353" s="622"/>
      <c r="B353" s="611"/>
      <c r="C353" s="519" t="s">
        <v>225</v>
      </c>
      <c r="D353" s="522"/>
      <c r="E353" s="523">
        <f t="shared" si="121" ref="E353:AB353">SUMPRODUCT($D$344:$D$345,E344:E345)/100000</f>
        <v>0.0</v>
      </c>
      <c r="F353" s="523">
        <f t="shared" si="121"/>
        <v>0.0</v>
      </c>
      <c r="G353" s="523">
        <f t="shared" si="121"/>
        <v>0.0</v>
      </c>
      <c r="H353" s="523">
        <f t="shared" si="121"/>
        <v>0.0</v>
      </c>
      <c r="I353" s="523">
        <f t="shared" si="121"/>
        <v>0.0</v>
      </c>
      <c r="J353" s="523">
        <f t="shared" si="121"/>
        <v>0.0</v>
      </c>
      <c r="K353" s="523">
        <f t="shared" si="121"/>
        <v>0.0</v>
      </c>
      <c r="L353" s="523">
        <f t="shared" si="121"/>
        <v>0.0</v>
      </c>
      <c r="M353" s="523">
        <f t="shared" si="121"/>
        <v>0.0</v>
      </c>
      <c r="N353" s="523">
        <f t="shared" si="121"/>
        <v>0.0</v>
      </c>
      <c r="O353" s="523">
        <f t="shared" si="121"/>
        <v>0.0</v>
      </c>
      <c r="P353" s="523">
        <f t="shared" si="121"/>
        <v>0.0</v>
      </c>
      <c r="Q353" s="523">
        <f t="shared" si="121"/>
        <v>0.0</v>
      </c>
      <c r="R353" s="523">
        <f t="shared" si="121"/>
        <v>0.0</v>
      </c>
      <c r="S353" s="523">
        <f t="shared" si="121"/>
        <v>0.0</v>
      </c>
      <c r="T353" s="523">
        <f t="shared" si="121"/>
        <v>0.0</v>
      </c>
      <c r="U353" s="523">
        <f t="shared" si="121"/>
        <v>0.0</v>
      </c>
      <c r="V353" s="523">
        <f t="shared" si="121"/>
        <v>0.0</v>
      </c>
      <c r="W353" s="523">
        <f t="shared" si="121"/>
        <v>0.0</v>
      </c>
      <c r="X353" s="523">
        <f t="shared" si="121"/>
        <v>0.0</v>
      </c>
      <c r="Y353" s="523">
        <f t="shared" si="121"/>
        <v>0.0</v>
      </c>
      <c r="Z353" s="523">
        <f t="shared" si="121"/>
        <v>0.0</v>
      </c>
      <c r="AA353" s="523">
        <f t="shared" si="121"/>
        <v>0.0</v>
      </c>
      <c r="AB353" s="523">
        <f t="shared" si="121"/>
        <v>0.0</v>
      </c>
    </row>
    <row r="354" spans="8:8" ht="16.5" customHeight="1">
      <c r="A354" s="670"/>
      <c r="B354" s="613"/>
      <c r="C354" s="525" t="s">
        <v>187</v>
      </c>
      <c r="D354" s="526"/>
      <c r="E354" s="527">
        <f t="shared" si="122" ref="E354:AB354">SUM(E350:E353)</f>
        <v>0.0</v>
      </c>
      <c r="F354" s="528">
        <f t="shared" si="122"/>
        <v>0.0</v>
      </c>
      <c r="G354" s="528">
        <f t="shared" si="122"/>
        <v>0.011441</v>
      </c>
      <c r="H354" s="528">
        <f t="shared" si="122"/>
        <v>0.009152799999999999</v>
      </c>
      <c r="I354" s="528">
        <f t="shared" si="122"/>
        <v>0.011441</v>
      </c>
      <c r="J354" s="528">
        <f t="shared" si="122"/>
        <v>0.011441</v>
      </c>
      <c r="K354" s="528">
        <f t="shared" si="122"/>
        <v>0.0</v>
      </c>
      <c r="L354" s="528">
        <f t="shared" si="122"/>
        <v>0.0</v>
      </c>
      <c r="M354" s="528">
        <f t="shared" si="122"/>
        <v>0.0</v>
      </c>
      <c r="N354" s="528">
        <f t="shared" si="122"/>
        <v>0.0</v>
      </c>
      <c r="O354" s="528">
        <f t="shared" si="122"/>
        <v>0.0</v>
      </c>
      <c r="P354" s="528">
        <f t="shared" si="122"/>
        <v>0.0</v>
      </c>
      <c r="Q354" s="528">
        <f t="shared" si="122"/>
        <v>0.0</v>
      </c>
      <c r="R354" s="528">
        <f t="shared" si="122"/>
        <v>0.0</v>
      </c>
      <c r="S354" s="528">
        <f t="shared" si="122"/>
        <v>0.0</v>
      </c>
      <c r="T354" s="528">
        <f t="shared" si="122"/>
        <v>0.0</v>
      </c>
      <c r="U354" s="528">
        <f t="shared" si="122"/>
        <v>0.0</v>
      </c>
      <c r="V354" s="528">
        <f t="shared" si="122"/>
        <v>0.0</v>
      </c>
      <c r="W354" s="528">
        <f t="shared" si="122"/>
        <v>0.0</v>
      </c>
      <c r="X354" s="528">
        <f t="shared" si="122"/>
        <v>0.0</v>
      </c>
      <c r="Y354" s="528">
        <f t="shared" si="122"/>
        <v>0.0</v>
      </c>
      <c r="Z354" s="528">
        <f t="shared" si="122"/>
        <v>0.0</v>
      </c>
      <c r="AA354" s="528">
        <f t="shared" si="122"/>
        <v>0.0</v>
      </c>
      <c r="AB354" s="529">
        <f t="shared" si="122"/>
        <v>0.0</v>
      </c>
    </row>
    <row r="355" spans="8:8" ht="16.5" customHeight="1">
      <c r="A355" s="671" t="s">
        <v>259</v>
      </c>
      <c r="B355" s="609">
        <v>1.0</v>
      </c>
      <c r="C355" s="497" t="s">
        <v>217</v>
      </c>
      <c r="D355" s="280">
        <v>92.9</v>
      </c>
      <c r="E355" s="432"/>
      <c r="F355" s="432"/>
      <c r="G355" s="432"/>
      <c r="H355" s="432"/>
      <c r="I355" s="432"/>
      <c r="J355" s="432"/>
      <c r="K355" s="432"/>
      <c r="L355" s="432"/>
      <c r="M355" s="432"/>
      <c r="N355" s="432"/>
      <c r="O355" s="433"/>
      <c r="P355" s="433"/>
      <c r="Q355" s="457"/>
      <c r="R355" s="457"/>
      <c r="S355" s="292"/>
      <c r="T355" s="292"/>
      <c r="U355" s="433"/>
      <c r="V355" s="433"/>
      <c r="W355" s="433"/>
      <c r="X355" s="433"/>
      <c r="Y355" s="433"/>
      <c r="Z355" s="433"/>
      <c r="AA355" s="433"/>
      <c r="AB355" s="435"/>
    </row>
    <row r="356" spans="8:8" ht="16.5" customHeight="1">
      <c r="A356" s="673" t="s">
        <v>343</v>
      </c>
      <c r="B356" s="611">
        <v>2.0</v>
      </c>
      <c r="C356" s="500" t="s">
        <v>218</v>
      </c>
      <c r="D356" s="289">
        <v>154.38</v>
      </c>
      <c r="E356" s="432"/>
      <c r="F356" s="432"/>
      <c r="G356" s="433"/>
      <c r="H356" s="433"/>
      <c r="I356" s="432"/>
      <c r="J356" s="432"/>
      <c r="K356" s="432"/>
      <c r="L356" s="432"/>
      <c r="M356" s="432"/>
      <c r="N356" s="432"/>
      <c r="O356" s="433"/>
      <c r="P356" s="433"/>
      <c r="Q356" s="457"/>
      <c r="R356" s="457"/>
      <c r="S356" s="292"/>
      <c r="T356" s="292"/>
      <c r="U356" s="433"/>
      <c r="V356" s="433"/>
      <c r="W356" s="433"/>
      <c r="X356" s="433"/>
      <c r="Y356" s="433"/>
      <c r="Z356" s="433"/>
      <c r="AA356" s="433"/>
      <c r="AB356" s="435"/>
    </row>
    <row r="357" spans="8:8" ht="16.5" customHeight="1">
      <c r="A357" s="673"/>
      <c r="B357" s="611">
        <v>3.0</v>
      </c>
      <c r="C357" s="500" t="s">
        <v>178</v>
      </c>
      <c r="D357" s="289">
        <v>283.73</v>
      </c>
      <c r="E357" s="432"/>
      <c r="F357" s="432"/>
      <c r="G357" s="432"/>
      <c r="H357" s="432"/>
      <c r="I357" s="432"/>
      <c r="J357" s="432"/>
      <c r="K357" s="432"/>
      <c r="L357" s="432"/>
      <c r="M357" s="432"/>
      <c r="N357" s="432"/>
      <c r="O357" s="433"/>
      <c r="P357" s="433"/>
      <c r="Q357" s="457"/>
      <c r="R357" s="457"/>
      <c r="S357" s="292"/>
      <c r="T357" s="292"/>
      <c r="U357" s="433"/>
      <c r="V357" s="433"/>
      <c r="W357" s="433"/>
      <c r="X357" s="433"/>
      <c r="Y357" s="433"/>
      <c r="Z357" s="433"/>
      <c r="AA357" s="433"/>
      <c r="AB357" s="435"/>
    </row>
    <row r="358" spans="8:8" ht="16.5" customHeight="1">
      <c r="A358" s="673"/>
      <c r="B358" s="611">
        <v>4.0</v>
      </c>
      <c r="C358" s="500" t="s">
        <v>179</v>
      </c>
      <c r="D358" s="289">
        <v>344.75</v>
      </c>
      <c r="E358" s="432"/>
      <c r="F358" s="432"/>
      <c r="G358" s="432"/>
      <c r="H358" s="432"/>
      <c r="I358" s="432"/>
      <c r="J358" s="432"/>
      <c r="K358" s="432"/>
      <c r="L358" s="432"/>
      <c r="M358" s="432"/>
      <c r="N358" s="432"/>
      <c r="O358" s="433"/>
      <c r="P358" s="433"/>
      <c r="Q358" s="457"/>
      <c r="R358" s="457"/>
      <c r="S358" s="292"/>
      <c r="T358" s="292"/>
      <c r="U358" s="433"/>
      <c r="V358" s="433"/>
      <c r="W358" s="433"/>
      <c r="X358" s="433"/>
      <c r="Y358" s="433"/>
      <c r="Z358" s="433"/>
      <c r="AA358" s="433"/>
      <c r="AB358" s="435"/>
    </row>
    <row r="359" spans="8:8" ht="16.5" customHeight="1">
      <c r="A359" s="673"/>
      <c r="B359" s="611">
        <v>5.0</v>
      </c>
      <c r="C359" s="500" t="s">
        <v>175</v>
      </c>
      <c r="D359" s="289">
        <v>208.06</v>
      </c>
      <c r="E359" s="432"/>
      <c r="F359" s="432"/>
      <c r="G359" s="432"/>
      <c r="H359" s="432"/>
      <c r="I359" s="432"/>
      <c r="J359" s="432"/>
      <c r="K359" s="432"/>
      <c r="L359" s="432"/>
      <c r="M359" s="432"/>
      <c r="N359" s="432"/>
      <c r="O359" s="433"/>
      <c r="P359" s="433"/>
      <c r="Q359" s="457"/>
      <c r="R359" s="457"/>
      <c r="S359" s="292"/>
      <c r="T359" s="292"/>
      <c r="U359" s="433"/>
      <c r="V359" s="433"/>
      <c r="W359" s="433"/>
      <c r="X359" s="433"/>
      <c r="Y359" s="433"/>
      <c r="Z359" s="433"/>
      <c r="AA359" s="433"/>
      <c r="AB359" s="435"/>
    </row>
    <row r="360" spans="8:8" ht="16.5" customHeight="1">
      <c r="A360" s="675"/>
      <c r="B360" s="611">
        <v>6.0</v>
      </c>
      <c r="C360" s="500" t="s">
        <v>176</v>
      </c>
      <c r="D360" s="289">
        <v>399.65</v>
      </c>
      <c r="E360" s="432"/>
      <c r="F360" s="432"/>
      <c r="G360" s="432"/>
      <c r="H360" s="432"/>
      <c r="I360" s="432"/>
      <c r="J360" s="432"/>
      <c r="K360" s="432"/>
      <c r="L360" s="432"/>
      <c r="M360" s="432"/>
      <c r="N360" s="432"/>
      <c r="O360" s="433"/>
      <c r="P360" s="433"/>
      <c r="Q360" s="457"/>
      <c r="R360" s="457"/>
      <c r="S360" s="292"/>
      <c r="T360" s="292"/>
      <c r="U360" s="433"/>
      <c r="V360" s="433"/>
      <c r="W360" s="433"/>
      <c r="X360" s="433"/>
      <c r="Y360" s="433"/>
      <c r="Z360" s="433"/>
      <c r="AA360" s="433"/>
      <c r="AB360" s="435"/>
    </row>
    <row r="361" spans="8:8" ht="16.5" customHeight="1">
      <c r="A361" s="667"/>
      <c r="B361" s="611">
        <v>7.0</v>
      </c>
      <c r="C361" s="500" t="s">
        <v>174</v>
      </c>
      <c r="D361" s="289">
        <v>228.82</v>
      </c>
      <c r="E361" s="432">
        <v>2.0</v>
      </c>
      <c r="F361" s="432">
        <v>8.0</v>
      </c>
      <c r="G361" s="672">
        <v>0.0</v>
      </c>
      <c r="H361" s="672">
        <v>4.0</v>
      </c>
      <c r="I361" s="672">
        <v>14.0</v>
      </c>
      <c r="J361" s="672">
        <v>0.0</v>
      </c>
      <c r="K361" s="432"/>
      <c r="L361" s="432"/>
      <c r="M361" s="432"/>
      <c r="N361" s="432"/>
      <c r="O361" s="433"/>
      <c r="P361" s="433"/>
      <c r="Q361" s="457"/>
      <c r="R361" s="457"/>
      <c r="S361" s="292"/>
      <c r="T361" s="292"/>
      <c r="U361" s="433"/>
      <c r="V361" s="433"/>
      <c r="W361" s="433"/>
      <c r="X361" s="433"/>
      <c r="Y361" s="433"/>
      <c r="Z361" s="433"/>
      <c r="AA361" s="433"/>
      <c r="AB361" s="435"/>
    </row>
    <row r="362" spans="8:8" ht="16.5" customHeight="1">
      <c r="A362" s="667"/>
      <c r="B362" s="611">
        <v>8.0</v>
      </c>
      <c r="C362" s="500" t="s">
        <v>177</v>
      </c>
      <c r="D362" s="289">
        <v>402.71</v>
      </c>
      <c r="E362" s="432"/>
      <c r="F362" s="432"/>
      <c r="G362" s="432"/>
      <c r="H362" s="432"/>
      <c r="I362" s="432"/>
      <c r="J362" s="432"/>
      <c r="K362" s="432"/>
      <c r="L362" s="432"/>
      <c r="M362" s="432"/>
      <c r="N362" s="432"/>
      <c r="O362" s="433"/>
      <c r="P362" s="433"/>
      <c r="Q362" s="457"/>
      <c r="R362" s="457"/>
      <c r="S362" s="292"/>
      <c r="T362" s="292"/>
      <c r="U362" s="433"/>
      <c r="V362" s="433"/>
      <c r="W362" s="433"/>
      <c r="X362" s="433"/>
      <c r="Y362" s="433"/>
      <c r="Z362" s="433"/>
      <c r="AA362" s="433"/>
      <c r="AB362" s="435"/>
    </row>
    <row r="363" spans="8:8" ht="16.5" customHeight="1">
      <c r="A363" s="667"/>
      <c r="B363" s="611">
        <v>9.0</v>
      </c>
      <c r="C363" s="500" t="s">
        <v>172</v>
      </c>
      <c r="D363" s="289">
        <v>250.17</v>
      </c>
      <c r="E363" s="432">
        <v>2.0</v>
      </c>
      <c r="F363" s="432">
        <v>21.0</v>
      </c>
      <c r="G363" s="672">
        <v>0.0</v>
      </c>
      <c r="H363" s="672">
        <v>20.0</v>
      </c>
      <c r="I363" s="672">
        <v>0.0</v>
      </c>
      <c r="J363" s="672">
        <v>20.0</v>
      </c>
      <c r="K363" s="432"/>
      <c r="L363" s="432"/>
      <c r="M363" s="432"/>
      <c r="N363" s="432"/>
      <c r="O363" s="433"/>
      <c r="P363" s="433"/>
      <c r="Q363" s="457"/>
      <c r="R363" s="457"/>
      <c r="S363" s="292"/>
      <c r="T363" s="292"/>
      <c r="U363" s="433"/>
      <c r="V363" s="433"/>
      <c r="W363" s="433"/>
      <c r="X363" s="433"/>
      <c r="Y363" s="433"/>
      <c r="Z363" s="433"/>
      <c r="AA363" s="433"/>
      <c r="AB363" s="435"/>
    </row>
    <row r="364" spans="8:8" ht="16.5" customHeight="1">
      <c r="A364" s="667"/>
      <c r="B364" s="611">
        <v>10.0</v>
      </c>
      <c r="C364" s="500" t="s">
        <v>173</v>
      </c>
      <c r="D364" s="289">
        <v>250.17</v>
      </c>
      <c r="E364" s="432"/>
      <c r="F364" s="432"/>
      <c r="G364" s="432"/>
      <c r="H364" s="432"/>
      <c r="I364" s="432"/>
      <c r="J364" s="432"/>
      <c r="K364" s="432"/>
      <c r="L364" s="432"/>
      <c r="M364" s="432"/>
      <c r="N364" s="438"/>
      <c r="O364" s="433"/>
      <c r="P364" s="433"/>
      <c r="Q364" s="457"/>
      <c r="R364" s="425"/>
      <c r="S364" s="292"/>
      <c r="T364" s="676"/>
      <c r="U364" s="433"/>
      <c r="V364" s="433"/>
      <c r="W364" s="433"/>
      <c r="X364" s="433"/>
      <c r="Y364" s="433"/>
      <c r="Z364" s="433"/>
      <c r="AA364" s="433"/>
      <c r="AB364" s="435"/>
    </row>
    <row r="365" spans="8:8" ht="16.5" customHeight="1">
      <c r="A365" s="667"/>
      <c r="B365" s="611">
        <v>11.0</v>
      </c>
      <c r="C365" s="500" t="s">
        <v>219</v>
      </c>
      <c r="D365" s="289">
        <v>228.82</v>
      </c>
      <c r="E365" s="432"/>
      <c r="F365" s="432"/>
      <c r="G365" s="432"/>
      <c r="H365" s="432"/>
      <c r="I365" s="432"/>
      <c r="J365" s="432"/>
      <c r="K365" s="432"/>
      <c r="L365" s="432"/>
      <c r="M365" s="432"/>
      <c r="N365" s="432"/>
      <c r="O365" s="433"/>
      <c r="P365" s="433"/>
      <c r="Q365" s="457"/>
      <c r="R365" s="457"/>
      <c r="S365" s="292"/>
      <c r="T365" s="292"/>
      <c r="U365" s="433"/>
      <c r="V365" s="433"/>
      <c r="W365" s="433"/>
      <c r="X365" s="433"/>
      <c r="Y365" s="433"/>
      <c r="Z365" s="433"/>
      <c r="AA365" s="433"/>
      <c r="AB365" s="435"/>
    </row>
    <row r="366" spans="8:8" ht="16.5" customHeight="1">
      <c r="A366" s="667"/>
      <c r="B366" s="611">
        <v>12.0</v>
      </c>
      <c r="C366" s="500" t="s">
        <v>181</v>
      </c>
      <c r="D366" s="289">
        <v>56.38</v>
      </c>
      <c r="E366" s="432"/>
      <c r="F366" s="432"/>
      <c r="G366" s="432"/>
      <c r="H366" s="432"/>
      <c r="I366" s="432"/>
      <c r="J366" s="432"/>
      <c r="K366" s="432"/>
      <c r="L366" s="432"/>
      <c r="M366" s="432"/>
      <c r="N366" s="432"/>
      <c r="O366" s="433"/>
      <c r="P366" s="433"/>
      <c r="Q366" s="457"/>
      <c r="R366" s="457"/>
      <c r="S366" s="292"/>
      <c r="T366" s="292"/>
      <c r="U366" s="433"/>
      <c r="V366" s="433"/>
      <c r="W366" s="433"/>
      <c r="X366" s="433"/>
      <c r="Y366" s="433"/>
      <c r="Z366" s="433"/>
      <c r="AA366" s="433"/>
      <c r="AB366" s="435"/>
    </row>
    <row r="367" spans="8:8" ht="16.5" customHeight="1">
      <c r="A367" s="667"/>
      <c r="B367" s="611">
        <v>13.0</v>
      </c>
      <c r="C367" s="500" t="s">
        <v>220</v>
      </c>
      <c r="D367" s="289">
        <v>70.14</v>
      </c>
      <c r="E367" s="432"/>
      <c r="F367" s="432"/>
      <c r="G367" s="432"/>
      <c r="H367" s="432"/>
      <c r="I367" s="432"/>
      <c r="J367" s="432"/>
      <c r="K367" s="432"/>
      <c r="L367" s="432"/>
      <c r="M367" s="432"/>
      <c r="N367" s="432"/>
      <c r="O367" s="433"/>
      <c r="P367" s="433"/>
      <c r="Q367" s="457"/>
      <c r="R367" s="457"/>
      <c r="S367" s="292"/>
      <c r="T367" s="292"/>
      <c r="U367" s="433"/>
      <c r="V367" s="433"/>
      <c r="W367" s="433"/>
      <c r="X367" s="433"/>
      <c r="Y367" s="433"/>
      <c r="Z367" s="433"/>
      <c r="AA367" s="433"/>
      <c r="AB367" s="435"/>
    </row>
    <row r="368" spans="8:8" ht="16.5" customHeight="1">
      <c r="A368" s="667"/>
      <c r="B368" s="613">
        <v>14.0</v>
      </c>
      <c r="C368" s="539"/>
      <c r="D368" s="295"/>
      <c r="E368" s="441"/>
      <c r="F368" s="441"/>
      <c r="G368" s="442"/>
      <c r="H368" s="442"/>
      <c r="I368" s="441"/>
      <c r="J368" s="441"/>
      <c r="K368" s="441"/>
      <c r="L368" s="441"/>
      <c r="M368" s="441"/>
      <c r="N368" s="441"/>
      <c r="O368" s="442"/>
      <c r="P368" s="442"/>
      <c r="Q368" s="441"/>
      <c r="R368" s="441"/>
      <c r="S368" s="443"/>
      <c r="T368" s="443"/>
      <c r="U368" s="442"/>
      <c r="V368" s="442"/>
      <c r="W368" s="442"/>
      <c r="X368" s="442"/>
      <c r="Y368" s="442"/>
      <c r="Z368" s="442"/>
      <c r="AA368" s="442"/>
      <c r="AB368" s="444"/>
    </row>
    <row r="369" spans="8:8" ht="16.5" customHeight="1">
      <c r="A369" s="660"/>
      <c r="B369" s="615"/>
      <c r="C369" s="506" t="s">
        <v>187</v>
      </c>
      <c r="D369" s="507"/>
      <c r="E369" s="537">
        <f t="shared" si="123" ref="E369:AB369">SUMPRODUCT($D355:$D368,E355:E368)/100000</f>
        <v>0.0095798</v>
      </c>
      <c r="F369" s="537">
        <f t="shared" si="123"/>
        <v>0.0708413</v>
      </c>
      <c r="G369" s="537">
        <f t="shared" si="123"/>
        <v>0.0</v>
      </c>
      <c r="H369" s="537">
        <f t="shared" si="123"/>
        <v>0.05918679999999999</v>
      </c>
      <c r="I369" s="537">
        <f t="shared" si="123"/>
        <v>0.0320348</v>
      </c>
      <c r="J369" s="537">
        <f t="shared" si="123"/>
        <v>0.050033999999999995</v>
      </c>
      <c r="K369" s="537">
        <f t="shared" si="123"/>
        <v>0.0</v>
      </c>
      <c r="L369" s="537">
        <f t="shared" si="123"/>
        <v>0.0</v>
      </c>
      <c r="M369" s="537">
        <f t="shared" si="123"/>
        <v>0.0</v>
      </c>
      <c r="N369" s="537">
        <f t="shared" si="123"/>
        <v>0.0</v>
      </c>
      <c r="O369" s="537">
        <f t="shared" si="123"/>
        <v>0.0</v>
      </c>
      <c r="P369" s="537">
        <f t="shared" si="123"/>
        <v>0.0</v>
      </c>
      <c r="Q369" s="537">
        <f t="shared" si="123"/>
        <v>0.0</v>
      </c>
      <c r="R369" s="537">
        <f t="shared" si="123"/>
        <v>0.0</v>
      </c>
      <c r="S369" s="537">
        <f t="shared" si="123"/>
        <v>0.0</v>
      </c>
      <c r="T369" s="537">
        <f t="shared" si="123"/>
        <v>0.0</v>
      </c>
      <c r="U369" s="537">
        <f t="shared" si="123"/>
        <v>0.0</v>
      </c>
      <c r="V369" s="537">
        <f t="shared" si="123"/>
        <v>0.0</v>
      </c>
      <c r="W369" s="537">
        <f t="shared" si="123"/>
        <v>0.0</v>
      </c>
      <c r="X369" s="537">
        <f t="shared" si="123"/>
        <v>0.0</v>
      </c>
      <c r="Y369" s="537">
        <f t="shared" si="123"/>
        <v>0.0</v>
      </c>
      <c r="Z369" s="537">
        <f t="shared" si="123"/>
        <v>0.0</v>
      </c>
      <c r="AA369" s="537">
        <f t="shared" si="123"/>
        <v>0.0</v>
      </c>
      <c r="AB369" s="538">
        <f t="shared" si="123"/>
        <v>0.0</v>
      </c>
    </row>
    <row r="370" spans="8:8" ht="16.5" customHeight="1">
      <c r="A370" s="667"/>
      <c r="B370" s="616"/>
      <c r="C370" s="511"/>
      <c r="D370" s="512"/>
      <c r="E370" s="540"/>
      <c r="F370" s="540"/>
      <c r="G370" s="540"/>
      <c r="H370" s="540"/>
      <c r="I370" s="540"/>
      <c r="J370" s="540"/>
      <c r="K370" s="540"/>
      <c r="L370" s="540"/>
      <c r="M370" s="540"/>
      <c r="N370" s="540"/>
      <c r="O370" s="540"/>
      <c r="P370" s="540"/>
      <c r="Q370" s="541"/>
      <c r="R370" s="541"/>
      <c r="S370" s="540"/>
      <c r="T370" s="540"/>
      <c r="U370" s="540"/>
      <c r="V370" s="540"/>
      <c r="W370" s="540"/>
      <c r="X370" s="540"/>
      <c r="Y370" s="540"/>
      <c r="Z370" s="540"/>
      <c r="AA370" s="540"/>
      <c r="AB370" s="542"/>
    </row>
    <row r="371" spans="8:8" ht="16.5" customHeight="1">
      <c r="A371" s="667"/>
      <c r="B371" s="609" t="s">
        <v>221</v>
      </c>
      <c r="C371" s="517" t="s">
        <v>165</v>
      </c>
      <c r="D371" s="518"/>
      <c r="E371" s="531" t="s">
        <v>214</v>
      </c>
      <c r="F371" s="532" t="s">
        <v>215</v>
      </c>
      <c r="G371" s="532" t="s">
        <v>214</v>
      </c>
      <c r="H371" s="532" t="s">
        <v>215</v>
      </c>
      <c r="I371" s="532" t="s">
        <v>214</v>
      </c>
      <c r="J371" s="532" t="s">
        <v>215</v>
      </c>
      <c r="K371" s="532" t="s">
        <v>214</v>
      </c>
      <c r="L371" s="532" t="s">
        <v>215</v>
      </c>
      <c r="M371" s="532" t="s">
        <v>214</v>
      </c>
      <c r="N371" s="532" t="s">
        <v>215</v>
      </c>
      <c r="O371" s="532" t="s">
        <v>214</v>
      </c>
      <c r="P371" s="532" t="s">
        <v>215</v>
      </c>
      <c r="Q371" s="532" t="s">
        <v>214</v>
      </c>
      <c r="R371" s="532" t="s">
        <v>215</v>
      </c>
      <c r="S371" s="532" t="s">
        <v>214</v>
      </c>
      <c r="T371" s="532" t="s">
        <v>215</v>
      </c>
      <c r="U371" s="677" t="s">
        <v>214</v>
      </c>
      <c r="V371" s="677" t="s">
        <v>215</v>
      </c>
      <c r="W371" s="677" t="s">
        <v>214</v>
      </c>
      <c r="X371" s="677" t="s">
        <v>215</v>
      </c>
      <c r="Y371" s="532" t="s">
        <v>214</v>
      </c>
      <c r="Z371" s="532" t="s">
        <v>215</v>
      </c>
      <c r="AA371" s="677" t="s">
        <v>214</v>
      </c>
      <c r="AB371" s="678" t="s">
        <v>215</v>
      </c>
    </row>
    <row r="372" spans="8:8" ht="16.5" customHeight="1">
      <c r="A372" s="622"/>
      <c r="B372" s="611"/>
      <c r="C372" s="519" t="s">
        <v>222</v>
      </c>
      <c r="D372" s="534"/>
      <c r="E372" s="521">
        <f t="shared" si="124" ref="E372:AB372">SUMPRODUCT($D$356:$D$357:$D$358,E356:E357:E358)/100000</f>
        <v>0.0</v>
      </c>
      <c r="F372" s="521">
        <f t="shared" si="124"/>
        <v>0.0</v>
      </c>
      <c r="G372" s="521">
        <f t="shared" si="124"/>
        <v>0.0</v>
      </c>
      <c r="H372" s="521">
        <f t="shared" si="124"/>
        <v>0.0</v>
      </c>
      <c r="I372" s="521">
        <f t="shared" si="124"/>
        <v>0.0</v>
      </c>
      <c r="J372" s="521">
        <f t="shared" si="124"/>
        <v>0.0</v>
      </c>
      <c r="K372" s="521">
        <f t="shared" si="124"/>
        <v>0.0</v>
      </c>
      <c r="L372" s="521">
        <f t="shared" si="124"/>
        <v>0.0</v>
      </c>
      <c r="M372" s="521">
        <f t="shared" si="124"/>
        <v>0.0</v>
      </c>
      <c r="N372" s="521">
        <f t="shared" si="124"/>
        <v>0.0</v>
      </c>
      <c r="O372" s="521">
        <f t="shared" si="124"/>
        <v>0.0</v>
      </c>
      <c r="P372" s="521">
        <f t="shared" si="124"/>
        <v>0.0</v>
      </c>
      <c r="Q372" s="521">
        <f t="shared" si="124"/>
        <v>0.0</v>
      </c>
      <c r="R372" s="521">
        <f t="shared" si="124"/>
        <v>0.0</v>
      </c>
      <c r="S372" s="521">
        <f t="shared" si="124"/>
        <v>0.0</v>
      </c>
      <c r="T372" s="521">
        <f t="shared" si="124"/>
        <v>0.0</v>
      </c>
      <c r="U372" s="521">
        <f t="shared" si="124"/>
        <v>0.0</v>
      </c>
      <c r="V372" s="521">
        <f t="shared" si="124"/>
        <v>0.0</v>
      </c>
      <c r="W372" s="521">
        <f t="shared" si="124"/>
        <v>0.0</v>
      </c>
      <c r="X372" s="521">
        <f t="shared" si="124"/>
        <v>0.0</v>
      </c>
      <c r="Y372" s="521">
        <f t="shared" si="124"/>
        <v>0.0</v>
      </c>
      <c r="Z372" s="521">
        <f t="shared" si="124"/>
        <v>0.0</v>
      </c>
      <c r="AA372" s="521">
        <f t="shared" si="124"/>
        <v>0.0</v>
      </c>
      <c r="AB372" s="521">
        <f t="shared" si="124"/>
        <v>0.0</v>
      </c>
    </row>
    <row r="373" spans="8:8" ht="16.5" customHeight="1">
      <c r="A373" s="622"/>
      <c r="B373" s="611"/>
      <c r="C373" s="519" t="s">
        <v>223</v>
      </c>
      <c r="D373" s="522"/>
      <c r="E373" s="523">
        <f t="shared" si="125" ref="E373:AB373">SUMPRODUCT($D$359:$D$360:$D$361:$D$362,E359:E360:E361:E362)/100000</f>
        <v>0.0045763999999999996</v>
      </c>
      <c r="F373" s="523">
        <f t="shared" si="125"/>
        <v>0.018305599999999998</v>
      </c>
      <c r="G373" s="523">
        <f t="shared" si="125"/>
        <v>0.0</v>
      </c>
      <c r="H373" s="523">
        <f t="shared" si="125"/>
        <v>0.009152799999999999</v>
      </c>
      <c r="I373" s="523">
        <f t="shared" si="125"/>
        <v>0.0320348</v>
      </c>
      <c r="J373" s="523">
        <f t="shared" si="125"/>
        <v>0.0</v>
      </c>
      <c r="K373" s="523">
        <f t="shared" si="125"/>
        <v>0.0</v>
      </c>
      <c r="L373" s="523">
        <f t="shared" si="125"/>
        <v>0.0</v>
      </c>
      <c r="M373" s="523">
        <f t="shared" si="125"/>
        <v>0.0</v>
      </c>
      <c r="N373" s="523">
        <f t="shared" si="125"/>
        <v>0.0</v>
      </c>
      <c r="O373" s="523">
        <f t="shared" si="125"/>
        <v>0.0</v>
      </c>
      <c r="P373" s="523">
        <f t="shared" si="125"/>
        <v>0.0</v>
      </c>
      <c r="Q373" s="523">
        <f t="shared" si="125"/>
        <v>0.0</v>
      </c>
      <c r="R373" s="523">
        <f t="shared" si="125"/>
        <v>0.0</v>
      </c>
      <c r="S373" s="523">
        <f t="shared" si="125"/>
        <v>0.0</v>
      </c>
      <c r="T373" s="523">
        <f t="shared" si="125"/>
        <v>0.0</v>
      </c>
      <c r="U373" s="523">
        <f t="shared" si="125"/>
        <v>0.0</v>
      </c>
      <c r="V373" s="523">
        <f t="shared" si="125"/>
        <v>0.0</v>
      </c>
      <c r="W373" s="523">
        <f t="shared" si="125"/>
        <v>0.0</v>
      </c>
      <c r="X373" s="523">
        <f t="shared" si="125"/>
        <v>0.0</v>
      </c>
      <c r="Y373" s="523">
        <f t="shared" si="125"/>
        <v>0.0</v>
      </c>
      <c r="Z373" s="523">
        <f t="shared" si="125"/>
        <v>0.0</v>
      </c>
      <c r="AA373" s="523">
        <f t="shared" si="125"/>
        <v>0.0</v>
      </c>
      <c r="AB373" s="523">
        <f t="shared" si="125"/>
        <v>0.0</v>
      </c>
    </row>
    <row r="374" spans="8:8" ht="16.5" customHeight="1">
      <c r="A374" s="622"/>
      <c r="B374" s="611"/>
      <c r="C374" s="524" t="s">
        <v>224</v>
      </c>
      <c r="D374" s="522"/>
      <c r="E374" s="523">
        <f t="shared" si="126" ref="E374:AB374">SUMPRODUCT($D$363:$D$364:$D$365,E363:E364:E365)/100000</f>
        <v>0.0050034</v>
      </c>
      <c r="F374" s="523">
        <f t="shared" si="126"/>
        <v>0.0525357</v>
      </c>
      <c r="G374" s="523">
        <f t="shared" si="126"/>
        <v>0.0</v>
      </c>
      <c r="H374" s="523">
        <f t="shared" si="126"/>
        <v>0.050033999999999995</v>
      </c>
      <c r="I374" s="523">
        <f t="shared" si="126"/>
        <v>0.0</v>
      </c>
      <c r="J374" s="523">
        <f t="shared" si="126"/>
        <v>0.050033999999999995</v>
      </c>
      <c r="K374" s="523">
        <f t="shared" si="126"/>
        <v>0.0</v>
      </c>
      <c r="L374" s="523">
        <f t="shared" si="126"/>
        <v>0.0</v>
      </c>
      <c r="M374" s="523">
        <f t="shared" si="126"/>
        <v>0.0</v>
      </c>
      <c r="N374" s="523">
        <f t="shared" si="126"/>
        <v>0.0</v>
      </c>
      <c r="O374" s="523">
        <f t="shared" si="126"/>
        <v>0.0</v>
      </c>
      <c r="P374" s="523">
        <f t="shared" si="126"/>
        <v>0.0</v>
      </c>
      <c r="Q374" s="523">
        <f t="shared" si="126"/>
        <v>0.0</v>
      </c>
      <c r="R374" s="523">
        <f t="shared" si="126"/>
        <v>0.0</v>
      </c>
      <c r="S374" s="523">
        <f t="shared" si="126"/>
        <v>0.0</v>
      </c>
      <c r="T374" s="523">
        <f t="shared" si="126"/>
        <v>0.0</v>
      </c>
      <c r="U374" s="523">
        <f t="shared" si="126"/>
        <v>0.0</v>
      </c>
      <c r="V374" s="523">
        <f t="shared" si="126"/>
        <v>0.0</v>
      </c>
      <c r="W374" s="523">
        <f t="shared" si="126"/>
        <v>0.0</v>
      </c>
      <c r="X374" s="523">
        <f t="shared" si="126"/>
        <v>0.0</v>
      </c>
      <c r="Y374" s="523">
        <f t="shared" si="126"/>
        <v>0.0</v>
      </c>
      <c r="Z374" s="523">
        <f t="shared" si="126"/>
        <v>0.0</v>
      </c>
      <c r="AA374" s="523">
        <f t="shared" si="126"/>
        <v>0.0</v>
      </c>
      <c r="AB374" s="523">
        <f t="shared" si="126"/>
        <v>0.0</v>
      </c>
    </row>
    <row r="375" spans="8:8" ht="16.5" customHeight="1">
      <c r="A375" s="622"/>
      <c r="B375" s="611"/>
      <c r="C375" s="519" t="s">
        <v>225</v>
      </c>
      <c r="D375" s="522"/>
      <c r="E375" s="523">
        <f t="shared" si="127" ref="E375:AB375">SUMPRODUCT($D$366:$D$367,E366:E367)/100000</f>
        <v>0.0</v>
      </c>
      <c r="F375" s="523">
        <f t="shared" si="127"/>
        <v>0.0</v>
      </c>
      <c r="G375" s="523">
        <f t="shared" si="127"/>
        <v>0.0</v>
      </c>
      <c r="H375" s="523">
        <f t="shared" si="127"/>
        <v>0.0</v>
      </c>
      <c r="I375" s="523">
        <f t="shared" si="127"/>
        <v>0.0</v>
      </c>
      <c r="J375" s="523">
        <f t="shared" si="127"/>
        <v>0.0</v>
      </c>
      <c r="K375" s="523">
        <f t="shared" si="127"/>
        <v>0.0</v>
      </c>
      <c r="L375" s="523">
        <f t="shared" si="127"/>
        <v>0.0</v>
      </c>
      <c r="M375" s="523">
        <f t="shared" si="127"/>
        <v>0.0</v>
      </c>
      <c r="N375" s="523">
        <f t="shared" si="127"/>
        <v>0.0</v>
      </c>
      <c r="O375" s="523">
        <f t="shared" si="127"/>
        <v>0.0</v>
      </c>
      <c r="P375" s="523">
        <f t="shared" si="127"/>
        <v>0.0</v>
      </c>
      <c r="Q375" s="523">
        <f t="shared" si="127"/>
        <v>0.0</v>
      </c>
      <c r="R375" s="523">
        <f t="shared" si="127"/>
        <v>0.0</v>
      </c>
      <c r="S375" s="523">
        <f t="shared" si="127"/>
        <v>0.0</v>
      </c>
      <c r="T375" s="523">
        <f t="shared" si="127"/>
        <v>0.0</v>
      </c>
      <c r="U375" s="523">
        <f t="shared" si="127"/>
        <v>0.0</v>
      </c>
      <c r="V375" s="523">
        <f t="shared" si="127"/>
        <v>0.0</v>
      </c>
      <c r="W375" s="523">
        <f t="shared" si="127"/>
        <v>0.0</v>
      </c>
      <c r="X375" s="523">
        <f t="shared" si="127"/>
        <v>0.0</v>
      </c>
      <c r="Y375" s="523">
        <f t="shared" si="127"/>
        <v>0.0</v>
      </c>
      <c r="Z375" s="523">
        <f t="shared" si="127"/>
        <v>0.0</v>
      </c>
      <c r="AA375" s="523">
        <f t="shared" si="127"/>
        <v>0.0</v>
      </c>
      <c r="AB375" s="523">
        <f t="shared" si="127"/>
        <v>0.0</v>
      </c>
    </row>
    <row r="376" spans="8:8" ht="16.5" customHeight="1">
      <c r="A376" s="670"/>
      <c r="B376" s="613"/>
      <c r="C376" s="525" t="s">
        <v>187</v>
      </c>
      <c r="D376" s="526"/>
      <c r="E376" s="527">
        <f t="shared" si="128" ref="E376:AB376">SUM(E372:E375)</f>
        <v>0.0095798</v>
      </c>
      <c r="F376" s="528">
        <f t="shared" si="128"/>
        <v>0.0708413</v>
      </c>
      <c r="G376" s="528">
        <f t="shared" si="128"/>
        <v>0.0</v>
      </c>
      <c r="H376" s="528">
        <f t="shared" si="128"/>
        <v>0.0591868</v>
      </c>
      <c r="I376" s="528">
        <f t="shared" si="128"/>
        <v>0.0320348</v>
      </c>
      <c r="J376" s="528">
        <f t="shared" si="128"/>
        <v>0.050033999999999995</v>
      </c>
      <c r="K376" s="528">
        <f t="shared" si="128"/>
        <v>0.0</v>
      </c>
      <c r="L376" s="528">
        <f t="shared" si="128"/>
        <v>0.0</v>
      </c>
      <c r="M376" s="528">
        <f t="shared" si="128"/>
        <v>0.0</v>
      </c>
      <c r="N376" s="528">
        <f t="shared" si="128"/>
        <v>0.0</v>
      </c>
      <c r="O376" s="528">
        <f t="shared" si="128"/>
        <v>0.0</v>
      </c>
      <c r="P376" s="528">
        <f t="shared" si="128"/>
        <v>0.0</v>
      </c>
      <c r="Q376" s="528">
        <f t="shared" si="128"/>
        <v>0.0</v>
      </c>
      <c r="R376" s="528">
        <f t="shared" si="128"/>
        <v>0.0</v>
      </c>
      <c r="S376" s="528">
        <f t="shared" si="128"/>
        <v>0.0</v>
      </c>
      <c r="T376" s="528">
        <f t="shared" si="128"/>
        <v>0.0</v>
      </c>
      <c r="U376" s="528">
        <f t="shared" si="128"/>
        <v>0.0</v>
      </c>
      <c r="V376" s="528">
        <f t="shared" si="128"/>
        <v>0.0</v>
      </c>
      <c r="W376" s="528">
        <f t="shared" si="128"/>
        <v>0.0</v>
      </c>
      <c r="X376" s="528">
        <f t="shared" si="128"/>
        <v>0.0</v>
      </c>
      <c r="Y376" s="528">
        <f t="shared" si="128"/>
        <v>0.0</v>
      </c>
      <c r="Z376" s="528">
        <f t="shared" si="128"/>
        <v>0.0</v>
      </c>
      <c r="AA376" s="528">
        <f t="shared" si="128"/>
        <v>0.0</v>
      </c>
      <c r="AB376" s="529">
        <f t="shared" si="128"/>
        <v>0.0</v>
      </c>
    </row>
    <row r="377" spans="8:8" ht="16.5" customHeight="1">
      <c r="A377" s="671" t="s">
        <v>344</v>
      </c>
      <c r="B377" s="609">
        <v>1.0</v>
      </c>
      <c r="C377" s="497" t="s">
        <v>217</v>
      </c>
      <c r="D377" s="280">
        <v>92.9</v>
      </c>
      <c r="E377" s="432"/>
      <c r="F377" s="432"/>
      <c r="G377" s="432"/>
      <c r="H377" s="432"/>
      <c r="I377" s="432"/>
      <c r="J377" s="432"/>
      <c r="K377" s="432"/>
      <c r="L377" s="432"/>
      <c r="M377" s="432"/>
      <c r="N377" s="432"/>
      <c r="O377" s="433"/>
      <c r="P377" s="433"/>
      <c r="Q377" s="457"/>
      <c r="R377" s="457"/>
      <c r="S377" s="292"/>
      <c r="T377" s="292"/>
      <c r="U377" s="433"/>
      <c r="V377" s="433"/>
      <c r="W377" s="433"/>
      <c r="X377" s="433"/>
      <c r="Y377" s="433"/>
      <c r="Z377" s="433"/>
      <c r="AA377" s="433"/>
      <c r="AB377" s="435"/>
    </row>
    <row r="378" spans="8:8" ht="16.5" customHeight="1">
      <c r="A378" s="673" t="s">
        <v>93</v>
      </c>
      <c r="B378" s="611">
        <v>2.0</v>
      </c>
      <c r="C378" s="500" t="s">
        <v>218</v>
      </c>
      <c r="D378" s="289">
        <v>154.38</v>
      </c>
      <c r="E378" s="432">
        <v>1.0</v>
      </c>
      <c r="F378" s="432">
        <v>23.0</v>
      </c>
      <c r="G378" s="674">
        <v>7.0</v>
      </c>
      <c r="H378" s="674">
        <v>16.0</v>
      </c>
      <c r="I378" s="672">
        <v>5.0</v>
      </c>
      <c r="J378" s="672">
        <v>11.0</v>
      </c>
      <c r="K378" s="432"/>
      <c r="L378" s="432"/>
      <c r="M378" s="432"/>
      <c r="N378" s="432"/>
      <c r="O378" s="433"/>
      <c r="P378" s="433"/>
      <c r="Q378" s="457"/>
      <c r="R378" s="457"/>
      <c r="S378" s="292"/>
      <c r="T378" s="292"/>
      <c r="U378" s="433"/>
      <c r="V378" s="433"/>
      <c r="W378" s="433"/>
      <c r="X378" s="433"/>
      <c r="Y378" s="433"/>
      <c r="Z378" s="433"/>
      <c r="AA378" s="433"/>
      <c r="AB378" s="435"/>
    </row>
    <row r="379" spans="8:8" ht="16.5" customHeight="1">
      <c r="A379" s="673"/>
      <c r="B379" s="611">
        <v>3.0</v>
      </c>
      <c r="C379" s="500" t="s">
        <v>178</v>
      </c>
      <c r="D379" s="289">
        <v>283.73</v>
      </c>
      <c r="E379" s="432">
        <v>43.0</v>
      </c>
      <c r="F379" s="432">
        <v>14.0</v>
      </c>
      <c r="G379" s="672">
        <v>41.0</v>
      </c>
      <c r="H379" s="672">
        <v>21.0</v>
      </c>
      <c r="I379" s="672">
        <v>43.0</v>
      </c>
      <c r="J379" s="672">
        <v>26.0</v>
      </c>
      <c r="K379" s="432"/>
      <c r="L379" s="432"/>
      <c r="M379" s="432"/>
      <c r="N379" s="432"/>
      <c r="O379" s="433"/>
      <c r="P379" s="433"/>
      <c r="Q379" s="457"/>
      <c r="R379" s="457"/>
      <c r="S379" s="292"/>
      <c r="T379" s="292"/>
      <c r="U379" s="433"/>
      <c r="V379" s="433"/>
      <c r="W379" s="433"/>
      <c r="X379" s="433"/>
      <c r="Y379" s="433"/>
      <c r="Z379" s="433"/>
      <c r="AA379" s="433"/>
      <c r="AB379" s="435"/>
    </row>
    <row r="380" spans="8:8" ht="16.5" customHeight="1">
      <c r="A380" s="673"/>
      <c r="B380" s="611">
        <v>4.0</v>
      </c>
      <c r="C380" s="500" t="s">
        <v>179</v>
      </c>
      <c r="D380" s="289">
        <v>344.75</v>
      </c>
      <c r="E380" s="432">
        <v>4.0</v>
      </c>
      <c r="F380" s="432">
        <v>20.0</v>
      </c>
      <c r="G380" s="672">
        <v>13.0</v>
      </c>
      <c r="H380" s="672">
        <v>7.0</v>
      </c>
      <c r="I380" s="672">
        <v>16.0</v>
      </c>
      <c r="J380" s="672">
        <v>15.0</v>
      </c>
      <c r="K380" s="432"/>
      <c r="L380" s="432"/>
      <c r="M380" s="432"/>
      <c r="N380" s="432"/>
      <c r="O380" s="433"/>
      <c r="P380" s="433"/>
      <c r="Q380" s="457"/>
      <c r="R380" s="457"/>
      <c r="S380" s="292"/>
      <c r="T380" s="292"/>
      <c r="U380" s="433"/>
      <c r="V380" s="433"/>
      <c r="W380" s="433"/>
      <c r="X380" s="433"/>
      <c r="Y380" s="433"/>
      <c r="Z380" s="433"/>
      <c r="AA380" s="433"/>
      <c r="AB380" s="435"/>
    </row>
    <row r="381" spans="8:8" ht="16.5" customHeight="1">
      <c r="A381" s="673"/>
      <c r="B381" s="611">
        <v>5.0</v>
      </c>
      <c r="C381" s="500" t="s">
        <v>175</v>
      </c>
      <c r="D381" s="289">
        <v>208.06</v>
      </c>
      <c r="E381" s="432">
        <v>12.0</v>
      </c>
      <c r="F381" s="432">
        <v>19.0</v>
      </c>
      <c r="G381" s="672">
        <v>10.0</v>
      </c>
      <c r="H381" s="672">
        <v>9.0</v>
      </c>
      <c r="I381" s="672">
        <v>12.0</v>
      </c>
      <c r="J381" s="672">
        <v>21.0</v>
      </c>
      <c r="K381" s="432"/>
      <c r="L381" s="432"/>
      <c r="M381" s="432"/>
      <c r="N381" s="432"/>
      <c r="O381" s="433"/>
      <c r="P381" s="433"/>
      <c r="Q381" s="457"/>
      <c r="R381" s="457"/>
      <c r="S381" s="292"/>
      <c r="T381" s="292"/>
      <c r="U381" s="433"/>
      <c r="V381" s="433"/>
      <c r="W381" s="433"/>
      <c r="X381" s="433"/>
      <c r="Y381" s="433"/>
      <c r="Z381" s="433"/>
      <c r="AA381" s="433"/>
      <c r="AB381" s="435"/>
    </row>
    <row r="382" spans="8:8" ht="16.5" customHeight="1">
      <c r="A382" s="675"/>
      <c r="B382" s="611">
        <v>6.0</v>
      </c>
      <c r="C382" s="500" t="s">
        <v>176</v>
      </c>
      <c r="D382" s="289">
        <v>399.65</v>
      </c>
      <c r="E382" s="432">
        <v>22.0</v>
      </c>
      <c r="F382" s="432">
        <v>15.0</v>
      </c>
      <c r="G382" s="672">
        <v>9.0</v>
      </c>
      <c r="H382" s="672">
        <v>30.0</v>
      </c>
      <c r="I382" s="672">
        <v>9.0</v>
      </c>
      <c r="J382" s="672">
        <v>21.0</v>
      </c>
      <c r="K382" s="432"/>
      <c r="L382" s="432"/>
      <c r="M382" s="432"/>
      <c r="N382" s="432"/>
      <c r="O382" s="433"/>
      <c r="P382" s="433"/>
      <c r="Q382" s="457"/>
      <c r="R382" s="457"/>
      <c r="S382" s="292"/>
      <c r="T382" s="292"/>
      <c r="U382" s="433"/>
      <c r="V382" s="433"/>
      <c r="W382" s="433"/>
      <c r="X382" s="433"/>
      <c r="Y382" s="433"/>
      <c r="Z382" s="433"/>
      <c r="AA382" s="433"/>
      <c r="AB382" s="435"/>
    </row>
    <row r="383" spans="8:8" ht="16.5" customHeight="1">
      <c r="A383" s="667"/>
      <c r="B383" s="611">
        <v>7.0</v>
      </c>
      <c r="C383" s="500" t="s">
        <v>174</v>
      </c>
      <c r="D383" s="289">
        <v>228.82</v>
      </c>
      <c r="E383" s="432">
        <v>19.0</v>
      </c>
      <c r="F383" s="432">
        <v>25.0</v>
      </c>
      <c r="G383" s="672">
        <v>25.0</v>
      </c>
      <c r="H383" s="672">
        <v>0.0</v>
      </c>
      <c r="I383" s="672">
        <v>13.0</v>
      </c>
      <c r="J383" s="672">
        <v>11.0</v>
      </c>
      <c r="K383" s="432"/>
      <c r="L383" s="432"/>
      <c r="M383" s="432"/>
      <c r="N383" s="432"/>
      <c r="O383" s="433"/>
      <c r="P383" s="433"/>
      <c r="Q383" s="457"/>
      <c r="R383" s="457"/>
      <c r="S383" s="292"/>
      <c r="T383" s="292"/>
      <c r="U383" s="433"/>
      <c r="V383" s="433"/>
      <c r="W383" s="433"/>
      <c r="X383" s="433"/>
      <c r="Y383" s="433"/>
      <c r="Z383" s="433"/>
      <c r="AA383" s="433"/>
      <c r="AB383" s="435"/>
    </row>
    <row r="384" spans="8:8" ht="16.5" customHeight="1">
      <c r="A384" s="667"/>
      <c r="B384" s="611">
        <v>8.0</v>
      </c>
      <c r="C384" s="500" t="s">
        <v>177</v>
      </c>
      <c r="D384" s="289">
        <v>402.71</v>
      </c>
      <c r="E384" s="432"/>
      <c r="F384" s="432"/>
      <c r="G384" s="432"/>
      <c r="H384" s="432"/>
      <c r="I384" s="432"/>
      <c r="J384" s="432"/>
      <c r="K384" s="432"/>
      <c r="L384" s="432"/>
      <c r="M384" s="432"/>
      <c r="N384" s="432"/>
      <c r="O384" s="433"/>
      <c r="P384" s="433"/>
      <c r="Q384" s="457"/>
      <c r="R384" s="457"/>
      <c r="S384" s="292"/>
      <c r="T384" s="292"/>
      <c r="U384" s="433"/>
      <c r="V384" s="433"/>
      <c r="W384" s="433"/>
      <c r="X384" s="433"/>
      <c r="Y384" s="433"/>
      <c r="Z384" s="433"/>
      <c r="AA384" s="433"/>
      <c r="AB384" s="435"/>
    </row>
    <row r="385" spans="8:8" ht="16.5" customHeight="1">
      <c r="A385" s="667"/>
      <c r="B385" s="611">
        <v>9.0</v>
      </c>
      <c r="C385" s="500" t="s">
        <v>172</v>
      </c>
      <c r="D385" s="289">
        <v>250.17</v>
      </c>
      <c r="E385" s="432">
        <v>0.0</v>
      </c>
      <c r="F385" s="432">
        <v>24.0</v>
      </c>
      <c r="G385" s="672">
        <v>10.0</v>
      </c>
      <c r="H385" s="672">
        <v>14.0</v>
      </c>
      <c r="I385" s="672">
        <v>11.0</v>
      </c>
      <c r="J385" s="672">
        <v>3.0</v>
      </c>
      <c r="K385" s="432"/>
      <c r="L385" s="432"/>
      <c r="M385" s="432"/>
      <c r="N385" s="432"/>
      <c r="O385" s="433"/>
      <c r="P385" s="433"/>
      <c r="Q385" s="457"/>
      <c r="R385" s="457"/>
      <c r="S385" s="292"/>
      <c r="T385" s="292"/>
      <c r="U385" s="433"/>
      <c r="V385" s="433"/>
      <c r="W385" s="433"/>
      <c r="X385" s="433"/>
      <c r="Y385" s="433"/>
      <c r="Z385" s="433"/>
      <c r="AA385" s="433"/>
      <c r="AB385" s="435"/>
    </row>
    <row r="386" spans="8:8" ht="16.5" customHeight="1">
      <c r="A386" s="667"/>
      <c r="B386" s="611">
        <v>10.0</v>
      </c>
      <c r="C386" s="500" t="s">
        <v>173</v>
      </c>
      <c r="D386" s="289">
        <v>250.17</v>
      </c>
      <c r="E386" s="432">
        <v>8.0</v>
      </c>
      <c r="F386" s="432">
        <v>10.0</v>
      </c>
      <c r="G386" s="672">
        <v>6.0</v>
      </c>
      <c r="H386" s="672">
        <v>4.0</v>
      </c>
      <c r="I386" s="432"/>
      <c r="J386" s="432"/>
      <c r="K386" s="432"/>
      <c r="L386" s="432"/>
      <c r="M386" s="432"/>
      <c r="N386" s="438"/>
      <c r="O386" s="433"/>
      <c r="P386" s="433"/>
      <c r="Q386" s="457"/>
      <c r="R386" s="425"/>
      <c r="S386" s="292"/>
      <c r="T386" s="676"/>
      <c r="U386" s="433"/>
      <c r="V386" s="433"/>
      <c r="W386" s="433"/>
      <c r="X386" s="433"/>
      <c r="Y386" s="433"/>
      <c r="Z386" s="433"/>
      <c r="AA386" s="433"/>
      <c r="AB386" s="435"/>
    </row>
    <row r="387" spans="8:8" ht="16.5" customHeight="1">
      <c r="A387" s="667"/>
      <c r="B387" s="611">
        <v>11.0</v>
      </c>
      <c r="C387" s="500" t="s">
        <v>219</v>
      </c>
      <c r="D387" s="289">
        <v>228.82</v>
      </c>
      <c r="E387" s="432"/>
      <c r="F387" s="432"/>
      <c r="G387" s="432"/>
      <c r="H387" s="432"/>
      <c r="I387" s="672">
        <v>0.0</v>
      </c>
      <c r="J387" s="672">
        <v>28.0</v>
      </c>
      <c r="K387" s="432"/>
      <c r="L387" s="432"/>
      <c r="M387" s="432"/>
      <c r="N387" s="432"/>
      <c r="O387" s="433"/>
      <c r="P387" s="433"/>
      <c r="Q387" s="457"/>
      <c r="R387" s="457"/>
      <c r="S387" s="292"/>
      <c r="T387" s="292"/>
      <c r="U387" s="433"/>
      <c r="V387" s="433"/>
      <c r="W387" s="433"/>
      <c r="X387" s="433"/>
      <c r="Y387" s="433"/>
      <c r="Z387" s="433"/>
      <c r="AA387" s="433"/>
      <c r="AB387" s="435"/>
    </row>
    <row r="388" spans="8:8" ht="16.5" customHeight="1">
      <c r="A388" s="667"/>
      <c r="B388" s="611">
        <v>12.0</v>
      </c>
      <c r="C388" s="500" t="s">
        <v>181</v>
      </c>
      <c r="D388" s="289">
        <v>56.38</v>
      </c>
      <c r="E388" s="432">
        <v>23.0</v>
      </c>
      <c r="F388" s="432">
        <v>10.0</v>
      </c>
      <c r="G388" s="672">
        <v>23.0</v>
      </c>
      <c r="H388" s="672">
        <v>26.0</v>
      </c>
      <c r="I388" s="672">
        <v>17.0</v>
      </c>
      <c r="J388" s="672">
        <v>28.0</v>
      </c>
      <c r="K388" s="432"/>
      <c r="L388" s="432"/>
      <c r="M388" s="432"/>
      <c r="N388" s="432"/>
      <c r="O388" s="433"/>
      <c r="P388" s="433"/>
      <c r="Q388" s="457"/>
      <c r="R388" s="457"/>
      <c r="S388" s="292"/>
      <c r="T388" s="292"/>
      <c r="U388" s="433"/>
      <c r="V388" s="433"/>
      <c r="W388" s="433"/>
      <c r="X388" s="433"/>
      <c r="Y388" s="433"/>
      <c r="Z388" s="433"/>
      <c r="AA388" s="433"/>
      <c r="AB388" s="435"/>
    </row>
    <row r="389" spans="8:8" ht="16.5" customHeight="1">
      <c r="A389" s="667"/>
      <c r="B389" s="611">
        <v>13.0</v>
      </c>
      <c r="C389" s="500" t="s">
        <v>220</v>
      </c>
      <c r="D389" s="289">
        <v>70.14</v>
      </c>
      <c r="E389" s="432">
        <v>14.0</v>
      </c>
      <c r="F389" s="432">
        <v>37.0</v>
      </c>
      <c r="G389" s="672">
        <v>16.0</v>
      </c>
      <c r="H389" s="672">
        <v>21.0</v>
      </c>
      <c r="I389" s="672">
        <v>10.0</v>
      </c>
      <c r="J389" s="672">
        <v>11.0</v>
      </c>
      <c r="K389" s="432"/>
      <c r="L389" s="432"/>
      <c r="M389" s="432"/>
      <c r="N389" s="432"/>
      <c r="O389" s="433"/>
      <c r="P389" s="433"/>
      <c r="Q389" s="457"/>
      <c r="R389" s="457"/>
      <c r="S389" s="292"/>
      <c r="T389" s="292"/>
      <c r="U389" s="433"/>
      <c r="V389" s="433"/>
      <c r="W389" s="433"/>
      <c r="X389" s="433"/>
      <c r="Y389" s="433"/>
      <c r="Z389" s="433"/>
      <c r="AA389" s="433"/>
      <c r="AB389" s="435"/>
    </row>
    <row r="390" spans="8:8" ht="16.5" customHeight="1">
      <c r="A390" s="667"/>
      <c r="B390" s="613">
        <v>14.0</v>
      </c>
      <c r="C390" s="539"/>
      <c r="D390" s="295"/>
      <c r="E390" s="441"/>
      <c r="F390" s="441"/>
      <c r="G390" s="442"/>
      <c r="H390" s="442"/>
      <c r="I390" s="441"/>
      <c r="J390" s="441"/>
      <c r="K390" s="441"/>
      <c r="L390" s="441"/>
      <c r="M390" s="441"/>
      <c r="N390" s="441"/>
      <c r="O390" s="442"/>
      <c r="P390" s="442"/>
      <c r="Q390" s="441"/>
      <c r="R390" s="441"/>
      <c r="S390" s="443"/>
      <c r="T390" s="443"/>
      <c r="U390" s="442"/>
      <c r="V390" s="442"/>
      <c r="W390" s="442"/>
      <c r="X390" s="442"/>
      <c r="Y390" s="442"/>
      <c r="Z390" s="442"/>
      <c r="AA390" s="442"/>
      <c r="AB390" s="444"/>
    </row>
    <row r="391" spans="8:8" ht="16.5" customHeight="1">
      <c r="A391" s="660"/>
      <c r="B391" s="615"/>
      <c r="C391" s="506" t="s">
        <v>187</v>
      </c>
      <c r="D391" s="507"/>
      <c r="E391" s="537">
        <f t="shared" si="129" ref="E391:AB391">SUMPRODUCT($D377:$D390,E377:E390)/100000</f>
        <v>0.3365043000000001</v>
      </c>
      <c r="F391" s="537">
        <f t="shared" si="129"/>
        <v>0.4175111</v>
      </c>
      <c r="G391" s="537">
        <f t="shared" si="129"/>
        <v>0.35014989999999996</v>
      </c>
      <c r="H391" s="537">
        <f t="shared" si="129"/>
        <v>0.3214558</v>
      </c>
      <c r="I391" s="537">
        <f t="shared" si="129"/>
        <v>0.3196825</v>
      </c>
      <c r="J391" s="537">
        <f t="shared" si="129"/>
        <v>0.39032989999999995</v>
      </c>
      <c r="K391" s="537">
        <f t="shared" si="129"/>
        <v>0.0</v>
      </c>
      <c r="L391" s="537">
        <f t="shared" si="129"/>
        <v>0.0</v>
      </c>
      <c r="M391" s="537">
        <f t="shared" si="129"/>
        <v>0.0</v>
      </c>
      <c r="N391" s="537">
        <f t="shared" si="129"/>
        <v>0.0</v>
      </c>
      <c r="O391" s="537">
        <f t="shared" si="129"/>
        <v>0.0</v>
      </c>
      <c r="P391" s="537">
        <f t="shared" si="129"/>
        <v>0.0</v>
      </c>
      <c r="Q391" s="537">
        <f t="shared" si="129"/>
        <v>0.0</v>
      </c>
      <c r="R391" s="537">
        <f t="shared" si="129"/>
        <v>0.0</v>
      </c>
      <c r="S391" s="537">
        <f t="shared" si="129"/>
        <v>0.0</v>
      </c>
      <c r="T391" s="537">
        <f t="shared" si="129"/>
        <v>0.0</v>
      </c>
      <c r="U391" s="537">
        <f t="shared" si="129"/>
        <v>0.0</v>
      </c>
      <c r="V391" s="537">
        <f t="shared" si="129"/>
        <v>0.0</v>
      </c>
      <c r="W391" s="537">
        <f t="shared" si="129"/>
        <v>0.0</v>
      </c>
      <c r="X391" s="537">
        <f t="shared" si="129"/>
        <v>0.0</v>
      </c>
      <c r="Y391" s="537">
        <f t="shared" si="129"/>
        <v>0.0</v>
      </c>
      <c r="Z391" s="537">
        <f t="shared" si="129"/>
        <v>0.0</v>
      </c>
      <c r="AA391" s="537">
        <f t="shared" si="129"/>
        <v>0.0</v>
      </c>
      <c r="AB391" s="538">
        <f t="shared" si="129"/>
        <v>0.0</v>
      </c>
    </row>
    <row r="392" spans="8:8" ht="16.5" customHeight="1">
      <c r="A392" s="667"/>
      <c r="B392" s="616"/>
      <c r="C392" s="511"/>
      <c r="D392" s="512"/>
      <c r="E392" s="540"/>
      <c r="F392" s="540"/>
      <c r="G392" s="540"/>
      <c r="H392" s="540"/>
      <c r="I392" s="540"/>
      <c r="J392" s="540"/>
      <c r="K392" s="540"/>
      <c r="L392" s="540"/>
      <c r="M392" s="540"/>
      <c r="N392" s="540"/>
      <c r="O392" s="540"/>
      <c r="P392" s="540"/>
      <c r="Q392" s="541"/>
      <c r="R392" s="541"/>
      <c r="S392" s="540"/>
      <c r="T392" s="540"/>
      <c r="U392" s="540"/>
      <c r="V392" s="540"/>
      <c r="W392" s="540"/>
      <c r="X392" s="540"/>
      <c r="Y392" s="540"/>
      <c r="Z392" s="540"/>
      <c r="AA392" s="540"/>
      <c r="AB392" s="542"/>
    </row>
    <row r="393" spans="8:8" ht="16.5" customHeight="1">
      <c r="A393" s="667"/>
      <c r="B393" s="609" t="s">
        <v>221</v>
      </c>
      <c r="C393" s="517" t="s">
        <v>165</v>
      </c>
      <c r="D393" s="518"/>
      <c r="E393" s="531" t="s">
        <v>214</v>
      </c>
      <c r="F393" s="532" t="s">
        <v>215</v>
      </c>
      <c r="G393" s="532" t="s">
        <v>214</v>
      </c>
      <c r="H393" s="532" t="s">
        <v>215</v>
      </c>
      <c r="I393" s="532" t="s">
        <v>214</v>
      </c>
      <c r="J393" s="532" t="s">
        <v>215</v>
      </c>
      <c r="K393" s="532" t="s">
        <v>214</v>
      </c>
      <c r="L393" s="532" t="s">
        <v>215</v>
      </c>
      <c r="M393" s="532" t="s">
        <v>214</v>
      </c>
      <c r="N393" s="532" t="s">
        <v>215</v>
      </c>
      <c r="O393" s="532" t="s">
        <v>214</v>
      </c>
      <c r="P393" s="532" t="s">
        <v>215</v>
      </c>
      <c r="Q393" s="532" t="s">
        <v>214</v>
      </c>
      <c r="R393" s="532" t="s">
        <v>215</v>
      </c>
      <c r="S393" s="532" t="s">
        <v>214</v>
      </c>
      <c r="T393" s="532" t="s">
        <v>215</v>
      </c>
      <c r="U393" s="677" t="s">
        <v>214</v>
      </c>
      <c r="V393" s="677" t="s">
        <v>215</v>
      </c>
      <c r="W393" s="677" t="s">
        <v>214</v>
      </c>
      <c r="X393" s="677" t="s">
        <v>215</v>
      </c>
      <c r="Y393" s="532" t="s">
        <v>214</v>
      </c>
      <c r="Z393" s="532" t="s">
        <v>215</v>
      </c>
      <c r="AA393" s="677" t="s">
        <v>214</v>
      </c>
      <c r="AB393" s="678" t="s">
        <v>215</v>
      </c>
    </row>
    <row r="394" spans="8:8" ht="16.5" customHeight="1">
      <c r="A394" s="622"/>
      <c r="B394" s="611"/>
      <c r="C394" s="519" t="s">
        <v>222</v>
      </c>
      <c r="D394" s="534"/>
      <c r="E394" s="521">
        <f t="shared" si="130" ref="E394:AB394">SUMPRODUCT($D$356:$D$357:$D$358,E378:E379:E380)/100000</f>
        <v>0.1373377</v>
      </c>
      <c r="F394" s="521">
        <f t="shared" si="130"/>
        <v>0.1441796</v>
      </c>
      <c r="G394" s="521">
        <f t="shared" si="130"/>
        <v>0.1719534</v>
      </c>
      <c r="H394" s="521">
        <f t="shared" si="130"/>
        <v>0.1084166</v>
      </c>
      <c r="I394" s="521">
        <f t="shared" si="130"/>
        <v>0.18488290000000002</v>
      </c>
      <c r="J394" s="521">
        <f t="shared" si="130"/>
        <v>0.1424641</v>
      </c>
      <c r="K394" s="521">
        <f t="shared" si="130"/>
        <v>0.0</v>
      </c>
      <c r="L394" s="521">
        <f t="shared" si="130"/>
        <v>0.0</v>
      </c>
      <c r="M394" s="521">
        <f t="shared" si="130"/>
        <v>0.0</v>
      </c>
      <c r="N394" s="521">
        <f t="shared" si="130"/>
        <v>0.0</v>
      </c>
      <c r="O394" s="521">
        <f t="shared" si="130"/>
        <v>0.0</v>
      </c>
      <c r="P394" s="521">
        <f t="shared" si="130"/>
        <v>0.0</v>
      </c>
      <c r="Q394" s="521">
        <f t="shared" si="130"/>
        <v>0.0</v>
      </c>
      <c r="R394" s="521">
        <f t="shared" si="130"/>
        <v>0.0</v>
      </c>
      <c r="S394" s="521">
        <f t="shared" si="130"/>
        <v>0.0</v>
      </c>
      <c r="T394" s="521">
        <f t="shared" si="130"/>
        <v>0.0</v>
      </c>
      <c r="U394" s="521">
        <f t="shared" si="130"/>
        <v>0.0</v>
      </c>
      <c r="V394" s="521">
        <f t="shared" si="130"/>
        <v>0.0</v>
      </c>
      <c r="W394" s="521">
        <f t="shared" si="130"/>
        <v>0.0</v>
      </c>
      <c r="X394" s="521">
        <f t="shared" si="130"/>
        <v>0.0</v>
      </c>
      <c r="Y394" s="521">
        <f t="shared" si="130"/>
        <v>0.0</v>
      </c>
      <c r="Z394" s="521">
        <f t="shared" si="130"/>
        <v>0.0</v>
      </c>
      <c r="AA394" s="521">
        <f t="shared" si="130"/>
        <v>0.0</v>
      </c>
      <c r="AB394" s="521">
        <f t="shared" si="130"/>
        <v>0.0</v>
      </c>
    </row>
    <row r="395" spans="8:8" ht="16.5" customHeight="1">
      <c r="A395" s="622"/>
      <c r="B395" s="611"/>
      <c r="C395" s="519" t="s">
        <v>223</v>
      </c>
      <c r="D395" s="522"/>
      <c r="E395" s="523">
        <f t="shared" si="131" ref="E395:AB395">SUMPRODUCT($D$359:$D$360:$D$361:$D$362,E381:E382:E383:E384)/100000</f>
        <v>0.156366</v>
      </c>
      <c r="F395" s="523">
        <f t="shared" si="131"/>
        <v>0.1566839</v>
      </c>
      <c r="G395" s="523">
        <f t="shared" si="131"/>
        <v>0.11397950000000001</v>
      </c>
      <c r="H395" s="523">
        <f t="shared" si="131"/>
        <v>0.1386204</v>
      </c>
      <c r="I395" s="523">
        <f t="shared" si="131"/>
        <v>0.0906823</v>
      </c>
      <c r="J395" s="523">
        <f t="shared" si="131"/>
        <v>0.15278930000000002</v>
      </c>
      <c r="K395" s="523">
        <f t="shared" si="131"/>
        <v>0.0</v>
      </c>
      <c r="L395" s="523">
        <f t="shared" si="131"/>
        <v>0.0</v>
      </c>
      <c r="M395" s="523">
        <f t="shared" si="131"/>
        <v>0.0</v>
      </c>
      <c r="N395" s="523">
        <f t="shared" si="131"/>
        <v>0.0</v>
      </c>
      <c r="O395" s="523">
        <f t="shared" si="131"/>
        <v>0.0</v>
      </c>
      <c r="P395" s="523">
        <f t="shared" si="131"/>
        <v>0.0</v>
      </c>
      <c r="Q395" s="523">
        <f t="shared" si="131"/>
        <v>0.0</v>
      </c>
      <c r="R395" s="523">
        <f t="shared" si="131"/>
        <v>0.0</v>
      </c>
      <c r="S395" s="523">
        <f t="shared" si="131"/>
        <v>0.0</v>
      </c>
      <c r="T395" s="523">
        <f t="shared" si="131"/>
        <v>0.0</v>
      </c>
      <c r="U395" s="523">
        <f t="shared" si="131"/>
        <v>0.0</v>
      </c>
      <c r="V395" s="523">
        <f t="shared" si="131"/>
        <v>0.0</v>
      </c>
      <c r="W395" s="523">
        <f t="shared" si="131"/>
        <v>0.0</v>
      </c>
      <c r="X395" s="523">
        <f t="shared" si="131"/>
        <v>0.0</v>
      </c>
      <c r="Y395" s="523">
        <f t="shared" si="131"/>
        <v>0.0</v>
      </c>
      <c r="Z395" s="523">
        <f t="shared" si="131"/>
        <v>0.0</v>
      </c>
      <c r="AA395" s="523">
        <f t="shared" si="131"/>
        <v>0.0</v>
      </c>
      <c r="AB395" s="523">
        <f t="shared" si="131"/>
        <v>0.0</v>
      </c>
    </row>
    <row r="396" spans="8:8" ht="16.5" customHeight="1">
      <c r="A396" s="622"/>
      <c r="B396" s="611"/>
      <c r="C396" s="524" t="s">
        <v>224</v>
      </c>
      <c r="D396" s="522"/>
      <c r="E396" s="523">
        <f t="shared" si="132" ref="E396:AB396">SUMPRODUCT($D$363:$D$364:$D$365,E385:E386:E387)/100000</f>
        <v>0.0200136</v>
      </c>
      <c r="F396" s="523">
        <f t="shared" si="132"/>
        <v>0.08505779999999999</v>
      </c>
      <c r="G396" s="523">
        <f t="shared" si="132"/>
        <v>0.0400272</v>
      </c>
      <c r="H396" s="523">
        <f t="shared" si="132"/>
        <v>0.0450306</v>
      </c>
      <c r="I396" s="523">
        <f t="shared" si="132"/>
        <v>0.0275187</v>
      </c>
      <c r="J396" s="523">
        <f t="shared" si="132"/>
        <v>0.0715747</v>
      </c>
      <c r="K396" s="523">
        <f t="shared" si="132"/>
        <v>0.0</v>
      </c>
      <c r="L396" s="523">
        <f t="shared" si="132"/>
        <v>0.0</v>
      </c>
      <c r="M396" s="523">
        <f t="shared" si="132"/>
        <v>0.0</v>
      </c>
      <c r="N396" s="523">
        <f t="shared" si="132"/>
        <v>0.0</v>
      </c>
      <c r="O396" s="523">
        <f t="shared" si="132"/>
        <v>0.0</v>
      </c>
      <c r="P396" s="523">
        <f t="shared" si="132"/>
        <v>0.0</v>
      </c>
      <c r="Q396" s="523">
        <f t="shared" si="132"/>
        <v>0.0</v>
      </c>
      <c r="R396" s="523">
        <f t="shared" si="132"/>
        <v>0.0</v>
      </c>
      <c r="S396" s="523">
        <f t="shared" si="132"/>
        <v>0.0</v>
      </c>
      <c r="T396" s="523">
        <f t="shared" si="132"/>
        <v>0.0</v>
      </c>
      <c r="U396" s="523">
        <f t="shared" si="132"/>
        <v>0.0</v>
      </c>
      <c r="V396" s="523">
        <f t="shared" si="132"/>
        <v>0.0</v>
      </c>
      <c r="W396" s="523">
        <f t="shared" si="132"/>
        <v>0.0</v>
      </c>
      <c r="X396" s="523">
        <f t="shared" si="132"/>
        <v>0.0</v>
      </c>
      <c r="Y396" s="523">
        <f t="shared" si="132"/>
        <v>0.0</v>
      </c>
      <c r="Z396" s="523">
        <f t="shared" si="132"/>
        <v>0.0</v>
      </c>
      <c r="AA396" s="523">
        <f t="shared" si="132"/>
        <v>0.0</v>
      </c>
      <c r="AB396" s="523">
        <f t="shared" si="132"/>
        <v>0.0</v>
      </c>
    </row>
    <row r="397" spans="8:8" ht="16.5" customHeight="1">
      <c r="A397" s="622"/>
      <c r="B397" s="611"/>
      <c r="C397" s="519" t="s">
        <v>225</v>
      </c>
      <c r="D397" s="522"/>
      <c r="E397" s="523">
        <f t="shared" si="133" ref="E397:AB397">SUMPRODUCT($D$366:$D$367,E388:E389)/100000</f>
        <v>0.022786999999999998</v>
      </c>
      <c r="F397" s="523">
        <f t="shared" si="133"/>
        <v>0.0315898</v>
      </c>
      <c r="G397" s="523">
        <f t="shared" si="133"/>
        <v>0.0241898</v>
      </c>
      <c r="H397" s="523">
        <f t="shared" si="133"/>
        <v>0.029388200000000003</v>
      </c>
      <c r="I397" s="523">
        <f t="shared" si="133"/>
        <v>0.0165986</v>
      </c>
      <c r="J397" s="523">
        <f t="shared" si="133"/>
        <v>0.023501800000000003</v>
      </c>
      <c r="K397" s="523">
        <f t="shared" si="133"/>
        <v>0.0</v>
      </c>
      <c r="L397" s="523">
        <f t="shared" si="133"/>
        <v>0.0</v>
      </c>
      <c r="M397" s="523">
        <f t="shared" si="133"/>
        <v>0.0</v>
      </c>
      <c r="N397" s="523">
        <f t="shared" si="133"/>
        <v>0.0</v>
      </c>
      <c r="O397" s="523">
        <f t="shared" si="133"/>
        <v>0.0</v>
      </c>
      <c r="P397" s="523">
        <f t="shared" si="133"/>
        <v>0.0</v>
      </c>
      <c r="Q397" s="523">
        <f t="shared" si="133"/>
        <v>0.0</v>
      </c>
      <c r="R397" s="523">
        <f t="shared" si="133"/>
        <v>0.0</v>
      </c>
      <c r="S397" s="523">
        <f t="shared" si="133"/>
        <v>0.0</v>
      </c>
      <c r="T397" s="523">
        <f t="shared" si="133"/>
        <v>0.0</v>
      </c>
      <c r="U397" s="523">
        <f t="shared" si="133"/>
        <v>0.0</v>
      </c>
      <c r="V397" s="523">
        <f t="shared" si="133"/>
        <v>0.0</v>
      </c>
      <c r="W397" s="523">
        <f t="shared" si="133"/>
        <v>0.0</v>
      </c>
      <c r="X397" s="523">
        <f t="shared" si="133"/>
        <v>0.0</v>
      </c>
      <c r="Y397" s="523">
        <f t="shared" si="133"/>
        <v>0.0</v>
      </c>
      <c r="Z397" s="523">
        <f t="shared" si="133"/>
        <v>0.0</v>
      </c>
      <c r="AA397" s="523">
        <f t="shared" si="133"/>
        <v>0.0</v>
      </c>
      <c r="AB397" s="523">
        <f t="shared" si="133"/>
        <v>0.0</v>
      </c>
    </row>
    <row r="398" spans="8:8" ht="16.5" customHeight="1">
      <c r="A398" s="670"/>
      <c r="B398" s="613"/>
      <c r="C398" s="525" t="s">
        <v>187</v>
      </c>
      <c r="D398" s="526"/>
      <c r="E398" s="527">
        <f t="shared" si="134" ref="E398:AB398">SUM(E394:E397)</f>
        <v>0.33650430000000003</v>
      </c>
      <c r="F398" s="528">
        <f t="shared" si="134"/>
        <v>0.4175110999999999</v>
      </c>
      <c r="G398" s="528">
        <f t="shared" si="134"/>
        <v>0.3501499</v>
      </c>
      <c r="H398" s="528">
        <f t="shared" si="134"/>
        <v>0.32145579999999996</v>
      </c>
      <c r="I398" s="528">
        <f t="shared" si="134"/>
        <v>0.31968250000000004</v>
      </c>
      <c r="J398" s="528">
        <f t="shared" si="134"/>
        <v>0.3903299</v>
      </c>
      <c r="K398" s="528">
        <f t="shared" si="134"/>
        <v>0.0</v>
      </c>
      <c r="L398" s="528">
        <f t="shared" si="134"/>
        <v>0.0</v>
      </c>
      <c r="M398" s="528">
        <f t="shared" si="134"/>
        <v>0.0</v>
      </c>
      <c r="N398" s="528">
        <f t="shared" si="134"/>
        <v>0.0</v>
      </c>
      <c r="O398" s="528">
        <f t="shared" si="134"/>
        <v>0.0</v>
      </c>
      <c r="P398" s="528">
        <f t="shared" si="134"/>
        <v>0.0</v>
      </c>
      <c r="Q398" s="528">
        <f t="shared" si="134"/>
        <v>0.0</v>
      </c>
      <c r="R398" s="528">
        <f t="shared" si="134"/>
        <v>0.0</v>
      </c>
      <c r="S398" s="528">
        <f t="shared" si="134"/>
        <v>0.0</v>
      </c>
      <c r="T398" s="528">
        <f t="shared" si="134"/>
        <v>0.0</v>
      </c>
      <c r="U398" s="528">
        <f t="shared" si="134"/>
        <v>0.0</v>
      </c>
      <c r="V398" s="528">
        <f t="shared" si="134"/>
        <v>0.0</v>
      </c>
      <c r="W398" s="528">
        <f t="shared" si="134"/>
        <v>0.0</v>
      </c>
      <c r="X398" s="528">
        <f t="shared" si="134"/>
        <v>0.0</v>
      </c>
      <c r="Y398" s="528">
        <f t="shared" si="134"/>
        <v>0.0</v>
      </c>
      <c r="Z398" s="528">
        <f t="shared" si="134"/>
        <v>0.0</v>
      </c>
      <c r="AA398" s="528">
        <f t="shared" si="134"/>
        <v>0.0</v>
      </c>
      <c r="AB398" s="529">
        <f t="shared" si="134"/>
        <v>0.0</v>
      </c>
    </row>
    <row r="399" spans="8:8" ht="16.5" customHeight="1">
      <c r="A399" s="680"/>
      <c r="B399" s="680"/>
      <c r="C399" s="681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0"/>
      <c r="P399" s="680"/>
      <c r="Q399" s="638"/>
      <c r="R399" s="638"/>
      <c r="S399" s="680"/>
      <c r="T399" s="680"/>
      <c r="U399" s="680"/>
      <c r="V399" s="680"/>
      <c r="W399" s="682"/>
      <c r="X399" s="682"/>
      <c r="Y399" s="683"/>
      <c r="Z399" s="683"/>
      <c r="AA399" s="682"/>
      <c r="AB399" s="682"/>
    </row>
    <row r="400" spans="8:8" ht="16.5" customHeight="1">
      <c r="A400" s="680"/>
      <c r="B400" s="680"/>
      <c r="C400" s="681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0"/>
      <c r="P400" s="680"/>
      <c r="Q400" s="638"/>
      <c r="R400" s="638"/>
      <c r="S400" s="680"/>
      <c r="T400" s="680"/>
      <c r="U400" s="680"/>
      <c r="V400" s="680"/>
      <c r="W400" s="682"/>
      <c r="X400" s="682"/>
      <c r="Y400" s="683"/>
      <c r="Z400" s="683"/>
      <c r="AA400" s="682"/>
      <c r="AB400" s="682"/>
    </row>
    <row r="401" spans="8:8" ht="16.5" customHeight="1">
      <c r="A401" s="680"/>
      <c r="B401" s="680"/>
      <c r="C401" s="681"/>
      <c r="D401" s="680"/>
      <c r="E401" s="680"/>
      <c r="F401" s="680"/>
      <c r="G401" s="680"/>
      <c r="H401" s="680"/>
      <c r="I401" s="680"/>
      <c r="J401" s="680"/>
      <c r="K401" s="680"/>
      <c r="L401" s="680"/>
      <c r="M401" s="680"/>
      <c r="N401" s="680"/>
      <c r="O401" s="680"/>
      <c r="P401" s="680"/>
      <c r="Q401" s="638"/>
      <c r="R401" s="638"/>
      <c r="S401" s="680"/>
      <c r="T401" s="680"/>
      <c r="U401" s="680"/>
      <c r="V401" s="680"/>
      <c r="W401" s="682"/>
      <c r="X401" s="682"/>
      <c r="Y401" s="683"/>
      <c r="Z401" s="683"/>
      <c r="AA401" s="682"/>
      <c r="AB401" s="682"/>
    </row>
    <row r="402" spans="8:8" ht="16.5" customHeight="1">
      <c r="A402" s="680"/>
      <c r="B402" s="680"/>
      <c r="C402" s="681"/>
      <c r="D402" s="680"/>
      <c r="E402" s="680"/>
      <c r="F402" s="680"/>
      <c r="G402" s="680"/>
      <c r="H402" s="680"/>
      <c r="I402" s="680"/>
      <c r="J402" s="680"/>
      <c r="K402" s="680"/>
      <c r="L402" s="680"/>
      <c r="M402" s="680"/>
      <c r="N402" s="680"/>
      <c r="O402" s="680"/>
      <c r="P402" s="680"/>
      <c r="Q402" s="638"/>
      <c r="R402" s="638"/>
      <c r="S402" s="680"/>
      <c r="T402" s="680"/>
      <c r="U402" s="680"/>
      <c r="V402" s="680"/>
      <c r="W402" s="682"/>
      <c r="X402" s="682"/>
      <c r="Y402" s="683"/>
      <c r="Z402" s="683"/>
      <c r="AA402" s="682"/>
      <c r="AB402" s="682"/>
    </row>
    <row r="403" spans="8:8" ht="16.5" customHeight="1">
      <c r="A403" s="680"/>
      <c r="B403" s="680"/>
      <c r="C403" s="681"/>
      <c r="D403" s="680"/>
      <c r="E403" s="680"/>
      <c r="F403" s="680"/>
      <c r="G403" s="680"/>
      <c r="H403" s="680"/>
      <c r="I403" s="680"/>
      <c r="J403" s="680"/>
      <c r="K403" s="680"/>
      <c r="L403" s="680"/>
      <c r="M403" s="680"/>
      <c r="N403" s="680"/>
      <c r="O403" s="680"/>
      <c r="P403" s="680"/>
      <c r="Q403" s="638"/>
      <c r="R403" s="638"/>
      <c r="S403" s="680"/>
      <c r="T403" s="680"/>
      <c r="U403" s="680"/>
      <c r="V403" s="680"/>
      <c r="W403" s="682"/>
      <c r="X403" s="682"/>
      <c r="Y403" s="683"/>
      <c r="Z403" s="683"/>
      <c r="AA403" s="682"/>
      <c r="AB403" s="682"/>
    </row>
    <row r="404" spans="8:8" ht="16.5" customHeight="1">
      <c r="A404" s="680"/>
      <c r="B404" s="680"/>
      <c r="C404" s="681"/>
      <c r="D404" s="680"/>
      <c r="E404" s="680"/>
      <c r="F404" s="680"/>
      <c r="G404" s="680"/>
      <c r="H404" s="680"/>
      <c r="I404" s="680"/>
      <c r="J404" s="680"/>
      <c r="K404" s="680"/>
      <c r="L404" s="680"/>
      <c r="M404" s="680"/>
      <c r="N404" s="680"/>
      <c r="O404" s="680"/>
      <c r="P404" s="680"/>
      <c r="Q404" s="638"/>
      <c r="R404" s="638"/>
      <c r="S404" s="680"/>
      <c r="T404" s="680"/>
      <c r="U404" s="680"/>
      <c r="V404" s="680"/>
      <c r="W404" s="682"/>
      <c r="X404" s="682"/>
      <c r="Y404" s="683"/>
      <c r="Z404" s="683"/>
      <c r="AA404" s="682"/>
      <c r="AB404" s="682"/>
    </row>
    <row r="405" spans="8:8" ht="16.5" customHeight="1">
      <c r="A405" s="680"/>
      <c r="B405" s="680"/>
      <c r="C405" s="681"/>
      <c r="D405" s="680"/>
      <c r="E405" s="680"/>
      <c r="F405" s="680"/>
      <c r="G405" s="680"/>
      <c r="H405" s="680"/>
      <c r="I405" s="680"/>
      <c r="J405" s="680"/>
      <c r="K405" s="680"/>
      <c r="L405" s="680"/>
      <c r="M405" s="680"/>
      <c r="N405" s="680"/>
      <c r="O405" s="680"/>
      <c r="P405" s="680"/>
      <c r="Q405" s="638"/>
      <c r="R405" s="638"/>
      <c r="S405" s="680"/>
      <c r="T405" s="680"/>
      <c r="U405" s="680"/>
      <c r="V405" s="680"/>
      <c r="W405" s="682"/>
      <c r="X405" s="682"/>
      <c r="Y405" s="683"/>
      <c r="Z405" s="683"/>
      <c r="AA405" s="682"/>
      <c r="AB405" s="682"/>
    </row>
    <row r="406" spans="8:8" ht="16.5" customHeight="1">
      <c r="A406" s="680"/>
      <c r="B406" s="680"/>
      <c r="C406" s="681"/>
      <c r="D406" s="680"/>
      <c r="E406" s="680"/>
      <c r="F406" s="680"/>
      <c r="G406" s="680"/>
      <c r="H406" s="680"/>
      <c r="I406" s="680"/>
      <c r="J406" s="680"/>
      <c r="K406" s="680"/>
      <c r="L406" s="680"/>
      <c r="M406" s="680"/>
      <c r="N406" s="680"/>
      <c r="O406" s="680"/>
      <c r="P406" s="680"/>
      <c r="Q406" s="638"/>
      <c r="R406" s="638"/>
      <c r="S406" s="680"/>
      <c r="T406" s="680"/>
      <c r="U406" s="680"/>
      <c r="V406" s="680"/>
      <c r="W406" s="682"/>
      <c r="X406" s="682"/>
      <c r="Y406" s="683"/>
      <c r="Z406" s="683"/>
      <c r="AA406" s="682"/>
      <c r="AB406" s="682"/>
    </row>
    <row r="407" spans="8:8" ht="16.5" customHeight="1">
      <c r="A407" s="680"/>
      <c r="B407" s="680"/>
      <c r="C407" s="681"/>
      <c r="D407" s="680"/>
      <c r="E407" s="680"/>
      <c r="F407" s="680"/>
      <c r="G407" s="680"/>
      <c r="H407" s="680"/>
      <c r="I407" s="680"/>
      <c r="J407" s="680"/>
      <c r="K407" s="680"/>
      <c r="L407" s="680"/>
      <c r="M407" s="680"/>
      <c r="N407" s="680"/>
      <c r="O407" s="680"/>
      <c r="P407" s="680"/>
      <c r="Q407" s="638"/>
      <c r="R407" s="638"/>
      <c r="S407" s="680"/>
      <c r="T407" s="680"/>
      <c r="U407" s="680"/>
      <c r="V407" s="680"/>
      <c r="W407" s="682"/>
      <c r="X407" s="682"/>
      <c r="Y407" s="683"/>
      <c r="Z407" s="683"/>
      <c r="AA407" s="682"/>
      <c r="AB407" s="682"/>
    </row>
    <row r="408" spans="8:8" ht="16.5" customHeight="1">
      <c r="A408" s="680"/>
      <c r="B408" s="680"/>
      <c r="C408" s="681"/>
      <c r="D408" s="680"/>
      <c r="E408" s="680"/>
      <c r="F408" s="680"/>
      <c r="G408" s="680"/>
      <c r="H408" s="680"/>
      <c r="I408" s="680"/>
      <c r="J408" s="680"/>
      <c r="K408" s="680"/>
      <c r="L408" s="680"/>
      <c r="M408" s="680"/>
      <c r="N408" s="680"/>
      <c r="O408" s="680"/>
      <c r="P408" s="680"/>
      <c r="Q408" s="638"/>
      <c r="R408" s="638"/>
      <c r="S408" s="680"/>
      <c r="T408" s="680"/>
      <c r="U408" s="680"/>
      <c r="V408" s="680"/>
      <c r="W408" s="682"/>
      <c r="X408" s="682"/>
      <c r="Y408" s="683"/>
      <c r="Z408" s="683"/>
      <c r="AA408" s="682"/>
      <c r="AB408" s="682"/>
    </row>
    <row r="409" spans="8:8" ht="16.5" customHeight="1">
      <c r="A409" s="680"/>
      <c r="B409" s="680"/>
      <c r="C409" s="681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0"/>
      <c r="P409" s="680"/>
      <c r="Q409" s="638"/>
      <c r="R409" s="638"/>
      <c r="S409" s="680"/>
      <c r="T409" s="680"/>
      <c r="U409" s="680"/>
      <c r="V409" s="680"/>
      <c r="W409" s="682"/>
      <c r="X409" s="682"/>
      <c r="Y409" s="683"/>
      <c r="Z409" s="683"/>
      <c r="AA409" s="682"/>
      <c r="AB409" s="682"/>
    </row>
    <row r="410" spans="8:8" ht="16.5" customHeight="1">
      <c r="A410" s="680"/>
      <c r="B410" s="680"/>
      <c r="C410" s="681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0"/>
      <c r="P410" s="680"/>
      <c r="Q410" s="638"/>
      <c r="R410" s="638"/>
      <c r="S410" s="680"/>
      <c r="T410" s="680"/>
      <c r="U410" s="680"/>
      <c r="V410" s="680"/>
      <c r="W410" s="682"/>
      <c r="X410" s="682"/>
      <c r="Y410" s="683"/>
      <c r="Z410" s="683"/>
      <c r="AA410" s="682"/>
      <c r="AB410" s="682"/>
    </row>
    <row r="411" spans="8:8" ht="16.5" customHeight="1">
      <c r="A411" s="680"/>
      <c r="B411" s="680"/>
      <c r="C411" s="681"/>
      <c r="D411" s="680"/>
      <c r="E411" s="680"/>
      <c r="F411" s="680"/>
      <c r="G411" s="680"/>
      <c r="H411" s="680"/>
      <c r="I411" s="680"/>
      <c r="J411" s="680"/>
      <c r="K411" s="680"/>
      <c r="L411" s="680"/>
      <c r="M411" s="680"/>
      <c r="N411" s="680"/>
      <c r="O411" s="680"/>
      <c r="P411" s="680"/>
      <c r="Q411" s="638"/>
      <c r="R411" s="638"/>
      <c r="S411" s="680"/>
      <c r="T411" s="680"/>
      <c r="U411" s="680"/>
      <c r="V411" s="680"/>
      <c r="W411" s="682"/>
      <c r="X411" s="682"/>
      <c r="Y411" s="683"/>
      <c r="Z411" s="683"/>
      <c r="AA411" s="682"/>
      <c r="AB411" s="682"/>
    </row>
    <row r="412" spans="8:8" ht="16.5" customHeight="1">
      <c r="A412" s="680"/>
      <c r="B412" s="680"/>
      <c r="C412" s="681"/>
      <c r="D412" s="680"/>
      <c r="E412" s="680"/>
      <c r="F412" s="680"/>
      <c r="G412" s="680"/>
      <c r="H412" s="680"/>
      <c r="I412" s="680"/>
      <c r="J412" s="680"/>
      <c r="K412" s="680"/>
      <c r="L412" s="680"/>
      <c r="M412" s="680"/>
      <c r="N412" s="680"/>
      <c r="O412" s="680"/>
      <c r="P412" s="680"/>
      <c r="Q412" s="638"/>
      <c r="R412" s="638"/>
      <c r="S412" s="680"/>
      <c r="T412" s="680"/>
      <c r="U412" s="680"/>
      <c r="V412" s="680"/>
      <c r="W412" s="682"/>
      <c r="X412" s="682"/>
      <c r="Y412" s="683"/>
      <c r="Z412" s="683"/>
      <c r="AA412" s="682"/>
      <c r="AB412" s="682"/>
    </row>
    <row r="413" spans="8:8" ht="16.5" customHeight="1">
      <c r="A413" s="680"/>
      <c r="B413" s="680"/>
      <c r="C413" s="681"/>
      <c r="D413" s="680"/>
      <c r="E413" s="680"/>
      <c r="F413" s="680"/>
      <c r="G413" s="680"/>
      <c r="H413" s="680"/>
      <c r="I413" s="680"/>
      <c r="J413" s="680"/>
      <c r="K413" s="680"/>
      <c r="L413" s="680"/>
      <c r="M413" s="680"/>
      <c r="N413" s="680"/>
      <c r="O413" s="680"/>
      <c r="P413" s="680"/>
      <c r="Q413" s="638"/>
      <c r="R413" s="638"/>
      <c r="S413" s="680"/>
      <c r="T413" s="680"/>
      <c r="U413" s="680"/>
      <c r="V413" s="680"/>
      <c r="W413" s="682"/>
      <c r="X413" s="682"/>
      <c r="Y413" s="683"/>
      <c r="Z413" s="683"/>
      <c r="AA413" s="682"/>
      <c r="AB413" s="682"/>
    </row>
    <row r="414" spans="8:8" ht="16.5" customHeight="1">
      <c r="A414" s="680"/>
      <c r="B414" s="680"/>
      <c r="C414" s="681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0"/>
      <c r="P414" s="680"/>
      <c r="Q414" s="638"/>
      <c r="R414" s="638"/>
      <c r="S414" s="680"/>
      <c r="T414" s="680"/>
      <c r="U414" s="680"/>
      <c r="V414" s="680"/>
      <c r="W414" s="682"/>
      <c r="X414" s="682"/>
      <c r="Y414" s="683"/>
      <c r="Z414" s="683"/>
      <c r="AA414" s="682"/>
      <c r="AB414" s="682"/>
    </row>
    <row r="415" spans="8:8" ht="16.5" customHeight="1">
      <c r="A415" s="680"/>
      <c r="B415" s="680"/>
      <c r="C415" s="681"/>
      <c r="D415" s="680"/>
      <c r="E415" s="680"/>
      <c r="F415" s="680"/>
      <c r="G415" s="680"/>
      <c r="H415" s="680"/>
      <c r="I415" s="680"/>
      <c r="J415" s="680"/>
      <c r="K415" s="680"/>
      <c r="L415" s="680"/>
      <c r="M415" s="680"/>
      <c r="N415" s="680"/>
      <c r="O415" s="680"/>
      <c r="P415" s="680"/>
      <c r="Q415" s="638"/>
      <c r="R415" s="638"/>
      <c r="S415" s="680"/>
      <c r="T415" s="680"/>
      <c r="U415" s="680"/>
      <c r="V415" s="680"/>
      <c r="W415" s="682"/>
      <c r="X415" s="682"/>
      <c r="Y415" s="683"/>
      <c r="Z415" s="683"/>
      <c r="AA415" s="682"/>
      <c r="AB415" s="682"/>
    </row>
    <row r="416" spans="8:8" ht="16.5" customHeight="1">
      <c r="A416" s="680"/>
      <c r="B416" s="680"/>
      <c r="C416" s="681"/>
      <c r="D416" s="680"/>
      <c r="E416" s="680"/>
      <c r="F416" s="680"/>
      <c r="G416" s="680"/>
      <c r="H416" s="680"/>
      <c r="I416" s="680"/>
      <c r="J416" s="680"/>
      <c r="K416" s="680"/>
      <c r="L416" s="680"/>
      <c r="M416" s="680"/>
      <c r="N416" s="680"/>
      <c r="O416" s="680"/>
      <c r="P416" s="680"/>
      <c r="Q416" s="638"/>
      <c r="R416" s="638"/>
      <c r="S416" s="680"/>
      <c r="T416" s="680"/>
      <c r="U416" s="680"/>
      <c r="V416" s="680"/>
      <c r="W416" s="682"/>
      <c r="X416" s="682"/>
      <c r="Y416" s="683"/>
      <c r="Z416" s="683"/>
      <c r="AA416" s="682"/>
      <c r="AB416" s="682"/>
    </row>
    <row r="417" spans="8:8" ht="16.5" customHeight="1">
      <c r="A417" s="680"/>
      <c r="B417" s="680"/>
      <c r="C417" s="681"/>
      <c r="D417" s="680"/>
      <c r="E417" s="680"/>
      <c r="F417" s="680"/>
      <c r="G417" s="680"/>
      <c r="H417" s="680"/>
      <c r="I417" s="680"/>
      <c r="J417" s="680"/>
      <c r="K417" s="680"/>
      <c r="L417" s="680"/>
      <c r="M417" s="680"/>
      <c r="N417" s="680"/>
      <c r="O417" s="680"/>
      <c r="P417" s="680"/>
      <c r="Q417" s="638"/>
      <c r="R417" s="638"/>
      <c r="S417" s="680"/>
      <c r="T417" s="680"/>
      <c r="U417" s="680"/>
      <c r="V417" s="680"/>
      <c r="W417" s="682"/>
      <c r="X417" s="682"/>
      <c r="Y417" s="683"/>
      <c r="Z417" s="683"/>
      <c r="AA417" s="682"/>
      <c r="AB417" s="682"/>
    </row>
    <row r="418" spans="8:8" ht="16.5" customHeight="1">
      <c r="A418" s="680"/>
      <c r="B418" s="680"/>
      <c r="C418" s="681"/>
      <c r="D418" s="680"/>
      <c r="E418" s="680"/>
      <c r="F418" s="680"/>
      <c r="G418" s="680"/>
      <c r="H418" s="680"/>
      <c r="I418" s="680"/>
      <c r="J418" s="680"/>
      <c r="K418" s="680"/>
      <c r="L418" s="680"/>
      <c r="M418" s="680"/>
      <c r="N418" s="680"/>
      <c r="O418" s="680"/>
      <c r="P418" s="680"/>
      <c r="Q418" s="638"/>
      <c r="R418" s="638"/>
      <c r="S418" s="680"/>
      <c r="T418" s="680"/>
      <c r="U418" s="680"/>
      <c r="V418" s="680"/>
      <c r="W418" s="682"/>
      <c r="X418" s="682"/>
      <c r="Y418" s="683"/>
      <c r="Z418" s="683"/>
      <c r="AA418" s="682"/>
      <c r="AB418" s="682"/>
    </row>
    <row r="419" spans="8:8" ht="16.5" customHeight="1">
      <c r="A419" s="680"/>
      <c r="B419" s="680"/>
      <c r="C419" s="681"/>
      <c r="D419" s="680"/>
      <c r="E419" s="680"/>
      <c r="F419" s="680"/>
      <c r="G419" s="680"/>
      <c r="H419" s="680"/>
      <c r="I419" s="680"/>
      <c r="J419" s="680"/>
      <c r="K419" s="680"/>
      <c r="L419" s="680"/>
      <c r="M419" s="680"/>
      <c r="N419" s="680"/>
      <c r="O419" s="680"/>
      <c r="P419" s="680"/>
      <c r="Q419" s="638"/>
      <c r="R419" s="638"/>
      <c r="S419" s="680"/>
      <c r="T419" s="680"/>
      <c r="U419" s="680"/>
      <c r="V419" s="680"/>
      <c r="W419" s="682"/>
      <c r="X419" s="682"/>
      <c r="Y419" s="683"/>
      <c r="Z419" s="683"/>
      <c r="AA419" s="682"/>
      <c r="AB419" s="682"/>
    </row>
    <row r="420" spans="8:8" ht="16.5" customHeight="1">
      <c r="A420" s="680"/>
      <c r="B420" s="680"/>
      <c r="C420" s="681"/>
      <c r="D420" s="680"/>
      <c r="E420" s="680"/>
      <c r="F420" s="680"/>
      <c r="G420" s="680"/>
      <c r="H420" s="680"/>
      <c r="I420" s="680"/>
      <c r="J420" s="680"/>
      <c r="K420" s="680"/>
      <c r="L420" s="680"/>
      <c r="M420" s="680"/>
      <c r="N420" s="680"/>
      <c r="O420" s="680"/>
      <c r="P420" s="680"/>
      <c r="Q420" s="638"/>
      <c r="R420" s="638"/>
      <c r="S420" s="680"/>
      <c r="T420" s="680"/>
      <c r="U420" s="680"/>
      <c r="V420" s="680"/>
      <c r="W420" s="682"/>
      <c r="X420" s="682"/>
      <c r="Y420" s="683"/>
      <c r="Z420" s="683"/>
      <c r="AA420" s="682"/>
      <c r="AB420" s="682"/>
    </row>
    <row r="421" spans="8:8" ht="16.5" customHeight="1">
      <c r="A421" s="680"/>
      <c r="B421" s="680"/>
      <c r="C421" s="681"/>
      <c r="D421" s="680"/>
      <c r="E421" s="680"/>
      <c r="F421" s="680"/>
      <c r="G421" s="680"/>
      <c r="H421" s="680"/>
      <c r="I421" s="680"/>
      <c r="J421" s="680"/>
      <c r="K421" s="680"/>
      <c r="L421" s="680"/>
      <c r="M421" s="680"/>
      <c r="N421" s="680"/>
      <c r="O421" s="680"/>
      <c r="P421" s="680"/>
      <c r="Q421" s="638"/>
      <c r="R421" s="638"/>
      <c r="S421" s="680"/>
      <c r="T421" s="680"/>
      <c r="U421" s="680"/>
      <c r="V421" s="680"/>
      <c r="W421" s="682"/>
      <c r="X421" s="682"/>
      <c r="Y421" s="683"/>
      <c r="Z421" s="683"/>
      <c r="AA421" s="682"/>
      <c r="AB421" s="682"/>
    </row>
    <row r="422" spans="8:8" ht="16.5" customHeight="1">
      <c r="A422" s="680"/>
      <c r="B422" s="680"/>
      <c r="C422" s="681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0"/>
      <c r="P422" s="680"/>
      <c r="Q422" s="638"/>
      <c r="R422" s="638"/>
      <c r="S422" s="680"/>
      <c r="T422" s="680"/>
      <c r="U422" s="680"/>
      <c r="V422" s="680"/>
      <c r="W422" s="682"/>
      <c r="X422" s="682"/>
      <c r="Y422" s="683"/>
      <c r="Z422" s="683"/>
      <c r="AA422" s="682"/>
      <c r="AB422" s="682"/>
    </row>
    <row r="423" spans="8:8" ht="16.5" customHeight="1">
      <c r="A423" s="680"/>
      <c r="B423" s="680"/>
      <c r="C423" s="681"/>
      <c r="D423" s="680"/>
      <c r="E423" s="680"/>
      <c r="F423" s="680"/>
      <c r="G423" s="680"/>
      <c r="H423" s="680"/>
      <c r="I423" s="680"/>
      <c r="J423" s="680"/>
      <c r="K423" s="680"/>
      <c r="L423" s="680"/>
      <c r="M423" s="680"/>
      <c r="N423" s="680"/>
      <c r="O423" s="680"/>
      <c r="P423" s="680"/>
      <c r="Q423" s="638"/>
      <c r="R423" s="638"/>
      <c r="S423" s="680"/>
      <c r="T423" s="680"/>
      <c r="U423" s="680"/>
      <c r="V423" s="680"/>
      <c r="W423" s="682"/>
      <c r="X423" s="682"/>
      <c r="Y423" s="683"/>
      <c r="Z423" s="683"/>
      <c r="AA423" s="682"/>
      <c r="AB423" s="682"/>
    </row>
    <row r="424" spans="8:8" ht="16.5" customHeight="1">
      <c r="A424" s="680"/>
      <c r="B424" s="680"/>
      <c r="C424" s="681"/>
      <c r="D424" s="680"/>
      <c r="E424" s="680"/>
      <c r="F424" s="680"/>
      <c r="G424" s="680"/>
      <c r="H424" s="680"/>
      <c r="I424" s="680"/>
      <c r="J424" s="680"/>
      <c r="K424" s="680"/>
      <c r="L424" s="680"/>
      <c r="M424" s="680"/>
      <c r="N424" s="680"/>
      <c r="O424" s="680"/>
      <c r="P424" s="680"/>
      <c r="Q424" s="638"/>
      <c r="R424" s="638"/>
      <c r="S424" s="680"/>
      <c r="T424" s="680"/>
      <c r="U424" s="680"/>
      <c r="V424" s="680"/>
      <c r="W424" s="682"/>
      <c r="X424" s="682"/>
      <c r="Y424" s="683"/>
      <c r="Z424" s="683"/>
      <c r="AA424" s="682"/>
      <c r="AB424" s="682"/>
    </row>
    <row r="425" spans="8:8" ht="16.5" customHeight="1">
      <c r="A425" s="680"/>
      <c r="B425" s="680"/>
      <c r="C425" s="681"/>
      <c r="D425" s="680"/>
      <c r="E425" s="680"/>
      <c r="F425" s="680"/>
      <c r="G425" s="680"/>
      <c r="H425" s="680"/>
      <c r="I425" s="680"/>
      <c r="J425" s="680"/>
      <c r="K425" s="680"/>
      <c r="L425" s="680"/>
      <c r="M425" s="680"/>
      <c r="N425" s="680"/>
      <c r="O425" s="680"/>
      <c r="P425" s="680"/>
      <c r="Q425" s="638"/>
      <c r="R425" s="638"/>
      <c r="S425" s="680"/>
      <c r="T425" s="680"/>
      <c r="U425" s="680"/>
      <c r="V425" s="680"/>
      <c r="W425" s="682"/>
      <c r="X425" s="682"/>
      <c r="Y425" s="683"/>
      <c r="Z425" s="683"/>
      <c r="AA425" s="682"/>
      <c r="AB425" s="682"/>
    </row>
    <row r="426" spans="8:8" ht="16.5" customHeight="1">
      <c r="A426" s="680"/>
      <c r="B426" s="680"/>
      <c r="C426" s="681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0"/>
      <c r="P426" s="680"/>
      <c r="Q426" s="638"/>
      <c r="R426" s="638"/>
      <c r="S426" s="680"/>
      <c r="T426" s="680"/>
      <c r="U426" s="680"/>
      <c r="V426" s="680"/>
      <c r="W426" s="682"/>
      <c r="X426" s="682"/>
      <c r="Y426" s="683"/>
      <c r="Z426" s="683"/>
      <c r="AA426" s="682"/>
      <c r="AB426" s="682"/>
    </row>
    <row r="427" spans="8:8" ht="16.5" customHeight="1">
      <c r="A427" s="680"/>
      <c r="B427" s="680"/>
      <c r="C427" s="681"/>
      <c r="D427" s="680"/>
      <c r="E427" s="680"/>
      <c r="F427" s="680"/>
      <c r="G427" s="680"/>
      <c r="H427" s="680"/>
      <c r="I427" s="680"/>
      <c r="J427" s="680"/>
      <c r="K427" s="680"/>
      <c r="L427" s="680"/>
      <c r="M427" s="680"/>
      <c r="N427" s="680"/>
      <c r="O427" s="680"/>
      <c r="P427" s="680"/>
      <c r="Q427" s="638"/>
      <c r="R427" s="638"/>
      <c r="S427" s="680"/>
      <c r="T427" s="680"/>
      <c r="U427" s="680"/>
      <c r="V427" s="680"/>
      <c r="W427" s="682"/>
      <c r="X427" s="682"/>
      <c r="Y427" s="683"/>
      <c r="Z427" s="683"/>
      <c r="AA427" s="682"/>
      <c r="AB427" s="682"/>
    </row>
    <row r="428" spans="8:8" ht="16.5" customHeight="1">
      <c r="A428" s="680"/>
      <c r="B428" s="680"/>
      <c r="C428" s="681"/>
      <c r="D428" s="680"/>
      <c r="E428" s="680"/>
      <c r="F428" s="680"/>
      <c r="G428" s="680"/>
      <c r="H428" s="680"/>
      <c r="I428" s="680"/>
      <c r="J428" s="680"/>
      <c r="K428" s="680"/>
      <c r="L428" s="680"/>
      <c r="M428" s="680"/>
      <c r="N428" s="680"/>
      <c r="O428" s="680"/>
      <c r="P428" s="680"/>
      <c r="Q428" s="638"/>
      <c r="R428" s="638"/>
      <c r="S428" s="680"/>
      <c r="T428" s="680"/>
      <c r="U428" s="680"/>
      <c r="V428" s="680"/>
      <c r="W428" s="682"/>
      <c r="X428" s="682"/>
      <c r="Y428" s="683"/>
      <c r="Z428" s="683"/>
      <c r="AA428" s="682"/>
      <c r="AB428" s="682"/>
    </row>
    <row r="429" spans="8:8" ht="16.5" customHeight="1">
      <c r="A429" s="680"/>
      <c r="B429" s="680"/>
      <c r="C429" s="681"/>
      <c r="D429" s="680"/>
      <c r="E429" s="680"/>
      <c r="F429" s="680"/>
      <c r="G429" s="680"/>
      <c r="H429" s="680"/>
      <c r="I429" s="680"/>
      <c r="J429" s="680"/>
      <c r="K429" s="680"/>
      <c r="L429" s="680"/>
      <c r="M429" s="680"/>
      <c r="N429" s="680"/>
      <c r="O429" s="680"/>
      <c r="P429" s="680"/>
      <c r="Q429" s="638"/>
      <c r="R429" s="638"/>
      <c r="S429" s="680"/>
      <c r="T429" s="680"/>
      <c r="U429" s="680"/>
      <c r="V429" s="680"/>
      <c r="W429" s="682"/>
      <c r="X429" s="682"/>
      <c r="Y429" s="683"/>
      <c r="Z429" s="683"/>
      <c r="AA429" s="682"/>
      <c r="AB429" s="682"/>
    </row>
    <row r="430" spans="8:8" ht="16.5" customHeight="1">
      <c r="A430" s="680"/>
      <c r="B430" s="680"/>
      <c r="C430" s="681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38"/>
      <c r="R430" s="638"/>
      <c r="S430" s="680"/>
      <c r="T430" s="680"/>
      <c r="U430" s="680"/>
      <c r="V430" s="680"/>
      <c r="W430" s="682"/>
      <c r="X430" s="682"/>
      <c r="Y430" s="683"/>
      <c r="Z430" s="683"/>
      <c r="AA430" s="682"/>
      <c r="AB430" s="682"/>
    </row>
    <row r="431" spans="8:8" ht="16.5" customHeight="1">
      <c r="A431" s="680"/>
      <c r="B431" s="680"/>
      <c r="C431" s="681"/>
      <c r="D431" s="680"/>
      <c r="E431" s="680"/>
      <c r="F431" s="680"/>
      <c r="G431" s="680"/>
      <c r="H431" s="680"/>
      <c r="I431" s="680"/>
      <c r="J431" s="680"/>
      <c r="K431" s="680"/>
      <c r="L431" s="680"/>
      <c r="M431" s="680"/>
      <c r="N431" s="680"/>
      <c r="O431" s="680"/>
      <c r="P431" s="680"/>
      <c r="Q431" s="638"/>
      <c r="R431" s="638"/>
      <c r="S431" s="680"/>
      <c r="T431" s="680"/>
      <c r="U431" s="680"/>
      <c r="V431" s="680"/>
      <c r="W431" s="682"/>
      <c r="X431" s="682"/>
      <c r="Y431" s="683"/>
      <c r="Z431" s="683"/>
      <c r="AA431" s="682"/>
      <c r="AB431" s="682"/>
    </row>
    <row r="432" spans="8:8" ht="16.5" customHeight="1">
      <c r="A432" s="680"/>
      <c r="B432" s="680"/>
      <c r="C432" s="681"/>
      <c r="D432" s="680"/>
      <c r="E432" s="680"/>
      <c r="F432" s="680"/>
      <c r="G432" s="680"/>
      <c r="H432" s="680"/>
      <c r="I432" s="680"/>
      <c r="J432" s="680"/>
      <c r="K432" s="680"/>
      <c r="L432" s="680"/>
      <c r="M432" s="680"/>
      <c r="N432" s="680"/>
      <c r="O432" s="680"/>
      <c r="P432" s="680"/>
      <c r="Q432" s="638"/>
      <c r="R432" s="638"/>
      <c r="S432" s="680"/>
      <c r="T432" s="680"/>
      <c r="U432" s="680"/>
      <c r="V432" s="680"/>
      <c r="W432" s="682"/>
      <c r="X432" s="682"/>
      <c r="Y432" s="683"/>
      <c r="Z432" s="683"/>
      <c r="AA432" s="682"/>
      <c r="AB432" s="682"/>
    </row>
    <row r="433" spans="8:8" ht="16.5" customHeight="1">
      <c r="A433" s="680"/>
      <c r="B433" s="680"/>
      <c r="C433" s="681"/>
      <c r="D433" s="680"/>
      <c r="E433" s="680"/>
      <c r="F433" s="680"/>
      <c r="G433" s="680"/>
      <c r="H433" s="680"/>
      <c r="I433" s="680"/>
      <c r="J433" s="680"/>
      <c r="K433" s="680"/>
      <c r="L433" s="680"/>
      <c r="M433" s="680"/>
      <c r="N433" s="680"/>
      <c r="O433" s="680"/>
      <c r="P433" s="680"/>
      <c r="Q433" s="638"/>
      <c r="R433" s="638"/>
      <c r="S433" s="680"/>
      <c r="T433" s="680"/>
      <c r="U433" s="680"/>
      <c r="V433" s="680"/>
      <c r="W433" s="682"/>
      <c r="X433" s="682"/>
      <c r="Y433" s="683"/>
      <c r="Z433" s="683"/>
      <c r="AA433" s="682"/>
      <c r="AB433" s="682"/>
    </row>
    <row r="434" spans="8:8" ht="16.5" customHeight="1">
      <c r="A434" s="680"/>
      <c r="B434" s="680"/>
      <c r="C434" s="681"/>
      <c r="D434" s="680"/>
      <c r="E434" s="680"/>
      <c r="F434" s="680"/>
      <c r="G434" s="680"/>
      <c r="H434" s="680"/>
      <c r="I434" s="680"/>
      <c r="J434" s="680"/>
      <c r="K434" s="680"/>
      <c r="L434" s="680"/>
      <c r="M434" s="680"/>
      <c r="N434" s="680"/>
      <c r="O434" s="680"/>
      <c r="P434" s="680"/>
      <c r="Q434" s="638"/>
      <c r="R434" s="638"/>
      <c r="S434" s="680"/>
      <c r="T434" s="680"/>
      <c r="U434" s="680"/>
      <c r="V434" s="680"/>
      <c r="W434" s="682"/>
      <c r="X434" s="682"/>
      <c r="Y434" s="683"/>
      <c r="Z434" s="683"/>
      <c r="AA434" s="682"/>
      <c r="AB434" s="682"/>
    </row>
    <row r="435" spans="8:8" ht="16.5" customHeight="1">
      <c r="A435" s="680"/>
      <c r="B435" s="680"/>
      <c r="C435" s="681"/>
      <c r="D435" s="680"/>
      <c r="E435" s="680"/>
      <c r="F435" s="680"/>
      <c r="G435" s="680"/>
      <c r="H435" s="680"/>
      <c r="I435" s="680"/>
      <c r="J435" s="680"/>
      <c r="K435" s="680"/>
      <c r="L435" s="680"/>
      <c r="M435" s="680"/>
      <c r="N435" s="680"/>
      <c r="O435" s="680"/>
      <c r="P435" s="680"/>
      <c r="Q435" s="638"/>
      <c r="R435" s="638"/>
      <c r="S435" s="680"/>
      <c r="T435" s="680"/>
      <c r="U435" s="680"/>
      <c r="V435" s="680"/>
      <c r="W435" s="682"/>
      <c r="X435" s="682"/>
      <c r="Y435" s="683"/>
      <c r="Z435" s="683"/>
      <c r="AA435" s="682"/>
      <c r="AB435" s="682"/>
    </row>
    <row r="436" spans="8:8" ht="16.5" customHeight="1">
      <c r="A436" s="680"/>
      <c r="B436" s="680"/>
      <c r="C436" s="681"/>
      <c r="D436" s="680"/>
      <c r="E436" s="680"/>
      <c r="F436" s="680"/>
      <c r="G436" s="680"/>
      <c r="H436" s="680"/>
      <c r="I436" s="680"/>
      <c r="J436" s="680"/>
      <c r="K436" s="680"/>
      <c r="L436" s="680"/>
      <c r="M436" s="680"/>
      <c r="N436" s="680"/>
      <c r="O436" s="680"/>
      <c r="P436" s="680"/>
      <c r="Q436" s="638"/>
      <c r="R436" s="638"/>
      <c r="S436" s="680"/>
      <c r="T436" s="680"/>
      <c r="U436" s="680"/>
      <c r="V436" s="680"/>
      <c r="W436" s="682"/>
      <c r="X436" s="682"/>
      <c r="Y436" s="683"/>
      <c r="Z436" s="683"/>
      <c r="AA436" s="682"/>
      <c r="AB436" s="682"/>
    </row>
    <row r="437" spans="8:8" ht="16.5" customHeight="1">
      <c r="A437" s="680"/>
      <c r="B437" s="680"/>
      <c r="C437" s="681"/>
      <c r="D437" s="680"/>
      <c r="E437" s="680"/>
      <c r="F437" s="680"/>
      <c r="G437" s="680"/>
      <c r="H437" s="680"/>
      <c r="I437" s="680"/>
      <c r="J437" s="680"/>
      <c r="K437" s="680"/>
      <c r="L437" s="680"/>
      <c r="M437" s="680"/>
      <c r="N437" s="680"/>
      <c r="O437" s="680"/>
      <c r="P437" s="680"/>
      <c r="Q437" s="638"/>
      <c r="R437" s="638"/>
      <c r="S437" s="680"/>
      <c r="T437" s="680"/>
      <c r="U437" s="680"/>
      <c r="V437" s="680"/>
      <c r="W437" s="682"/>
      <c r="X437" s="682"/>
      <c r="Y437" s="683"/>
      <c r="Z437" s="683"/>
      <c r="AA437" s="682"/>
      <c r="AB437" s="682"/>
    </row>
    <row r="438" spans="8:8" ht="16.5" customHeight="1">
      <c r="A438" s="680"/>
      <c r="B438" s="680"/>
      <c r="C438" s="681"/>
      <c r="D438" s="680"/>
      <c r="E438" s="680"/>
      <c r="F438" s="680"/>
      <c r="G438" s="680"/>
      <c r="H438" s="680"/>
      <c r="I438" s="680"/>
      <c r="J438" s="680"/>
      <c r="K438" s="680"/>
      <c r="L438" s="680"/>
      <c r="M438" s="680"/>
      <c r="N438" s="680"/>
      <c r="O438" s="680"/>
      <c r="P438" s="680"/>
      <c r="Q438" s="638"/>
      <c r="R438" s="638"/>
      <c r="S438" s="680"/>
      <c r="T438" s="680"/>
      <c r="U438" s="680"/>
      <c r="V438" s="680"/>
      <c r="W438" s="682"/>
      <c r="X438" s="682"/>
      <c r="Y438" s="683"/>
      <c r="Z438" s="683"/>
      <c r="AA438" s="682"/>
      <c r="AB438" s="682"/>
    </row>
    <row r="439" spans="8:8" ht="16.5" customHeight="1">
      <c r="A439" s="680"/>
      <c r="B439" s="680"/>
      <c r="C439" s="681"/>
      <c r="D439" s="680"/>
      <c r="E439" s="680"/>
      <c r="F439" s="680"/>
      <c r="G439" s="680"/>
      <c r="H439" s="680"/>
      <c r="I439" s="680"/>
      <c r="J439" s="680"/>
      <c r="K439" s="680"/>
      <c r="L439" s="680"/>
      <c r="M439" s="680"/>
      <c r="N439" s="680"/>
      <c r="O439" s="680"/>
      <c r="P439" s="680"/>
      <c r="Q439" s="638"/>
      <c r="R439" s="638"/>
      <c r="S439" s="680"/>
      <c r="T439" s="680"/>
      <c r="U439" s="680"/>
      <c r="V439" s="680"/>
      <c r="W439" s="682"/>
      <c r="X439" s="682"/>
      <c r="Y439" s="683"/>
      <c r="Z439" s="683"/>
      <c r="AA439" s="682"/>
      <c r="AB439" s="682"/>
    </row>
    <row r="440" spans="8:8" ht="16.5" customHeight="1">
      <c r="A440" s="680"/>
      <c r="B440" s="680"/>
      <c r="C440" s="681"/>
      <c r="D440" s="680"/>
      <c r="E440" s="680"/>
      <c r="F440" s="680"/>
      <c r="G440" s="680"/>
      <c r="H440" s="680"/>
      <c r="I440" s="680"/>
      <c r="J440" s="680"/>
      <c r="K440" s="680"/>
      <c r="L440" s="680"/>
      <c r="M440" s="680"/>
      <c r="N440" s="680"/>
      <c r="O440" s="680"/>
      <c r="P440" s="680"/>
      <c r="Q440" s="638"/>
      <c r="R440" s="638"/>
      <c r="S440" s="680"/>
      <c r="T440" s="680"/>
      <c r="U440" s="680"/>
      <c r="V440" s="680"/>
      <c r="W440" s="682"/>
      <c r="X440" s="682"/>
      <c r="Y440" s="683"/>
      <c r="Z440" s="683"/>
      <c r="AA440" s="682"/>
      <c r="AB440" s="682"/>
    </row>
    <row r="441" spans="8:8" ht="16.5" customHeight="1">
      <c r="A441" s="680"/>
      <c r="B441" s="680"/>
      <c r="C441" s="681"/>
      <c r="D441" s="680"/>
      <c r="E441" s="680"/>
      <c r="F441" s="680"/>
      <c r="G441" s="680"/>
      <c r="H441" s="680"/>
      <c r="I441" s="680"/>
      <c r="J441" s="680"/>
      <c r="K441" s="680"/>
      <c r="L441" s="680"/>
      <c r="M441" s="680"/>
      <c r="N441" s="680"/>
      <c r="O441" s="680"/>
      <c r="P441" s="680"/>
      <c r="Q441" s="638"/>
      <c r="R441" s="638"/>
      <c r="S441" s="680"/>
      <c r="T441" s="680"/>
      <c r="U441" s="680"/>
      <c r="V441" s="680"/>
      <c r="W441" s="682"/>
      <c r="X441" s="682"/>
      <c r="Y441" s="683"/>
      <c r="Z441" s="683"/>
      <c r="AA441" s="682"/>
      <c r="AB441" s="682"/>
    </row>
    <row r="442" spans="8:8" ht="16.5" customHeight="1">
      <c r="A442" s="680"/>
      <c r="B442" s="680"/>
      <c r="C442" s="681"/>
      <c r="D442" s="680"/>
      <c r="E442" s="680"/>
      <c r="F442" s="680"/>
      <c r="G442" s="680"/>
      <c r="H442" s="680"/>
      <c r="I442" s="680"/>
      <c r="J442" s="680"/>
      <c r="K442" s="680"/>
      <c r="L442" s="680"/>
      <c r="M442" s="680"/>
      <c r="N442" s="680"/>
      <c r="O442" s="680"/>
      <c r="P442" s="680"/>
      <c r="Q442" s="638"/>
      <c r="R442" s="638"/>
      <c r="S442" s="680"/>
      <c r="T442" s="680"/>
      <c r="U442" s="680"/>
      <c r="V442" s="680"/>
      <c r="W442" s="682"/>
      <c r="X442" s="682"/>
      <c r="Y442" s="683"/>
      <c r="Z442" s="683"/>
      <c r="AA442" s="682"/>
      <c r="AB442" s="682"/>
    </row>
    <row r="443" spans="8:8" ht="16.5" customHeight="1">
      <c r="A443" s="680"/>
      <c r="B443" s="680"/>
      <c r="C443" s="681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0"/>
      <c r="P443" s="680"/>
      <c r="Q443" s="638"/>
      <c r="R443" s="638"/>
      <c r="S443" s="680"/>
      <c r="T443" s="680"/>
      <c r="U443" s="680"/>
      <c r="V443" s="680"/>
      <c r="W443" s="682"/>
      <c r="X443" s="682"/>
      <c r="Y443" s="683"/>
      <c r="Z443" s="683"/>
      <c r="AA443" s="682"/>
      <c r="AB443" s="682"/>
    </row>
    <row r="444" spans="8:8" ht="16.5" customHeight="1">
      <c r="A444" s="680"/>
      <c r="B444" s="680"/>
      <c r="C444" s="681"/>
      <c r="D444" s="680"/>
      <c r="E444" s="680"/>
      <c r="F444" s="680"/>
      <c r="G444" s="680"/>
      <c r="H444" s="680"/>
      <c r="I444" s="680"/>
      <c r="J444" s="680"/>
      <c r="K444" s="680"/>
      <c r="L444" s="680"/>
      <c r="M444" s="680"/>
      <c r="N444" s="680"/>
      <c r="O444" s="680"/>
      <c r="P444" s="680"/>
      <c r="Q444" s="638"/>
      <c r="R444" s="638"/>
      <c r="S444" s="680"/>
      <c r="T444" s="680"/>
      <c r="U444" s="680"/>
      <c r="V444" s="680"/>
      <c r="W444" s="682"/>
      <c r="X444" s="682"/>
      <c r="Y444" s="683"/>
      <c r="Z444" s="683"/>
      <c r="AA444" s="682"/>
      <c r="AB444" s="682"/>
    </row>
    <row r="445" spans="8:8" ht="16.5" customHeight="1">
      <c r="A445" s="680"/>
      <c r="B445" s="680"/>
      <c r="C445" s="681"/>
      <c r="D445" s="680"/>
      <c r="E445" s="680"/>
      <c r="F445" s="680"/>
      <c r="G445" s="680"/>
      <c r="H445" s="680"/>
      <c r="I445" s="680"/>
      <c r="J445" s="680"/>
      <c r="K445" s="680"/>
      <c r="L445" s="680"/>
      <c r="M445" s="680"/>
      <c r="N445" s="680"/>
      <c r="O445" s="680"/>
      <c r="P445" s="680"/>
      <c r="Q445" s="638"/>
      <c r="R445" s="638"/>
      <c r="S445" s="680"/>
      <c r="T445" s="680"/>
      <c r="U445" s="680"/>
      <c r="V445" s="680"/>
      <c r="W445" s="682"/>
      <c r="X445" s="682"/>
      <c r="Y445" s="683"/>
      <c r="Z445" s="683"/>
      <c r="AA445" s="682"/>
      <c r="AB445" s="682"/>
    </row>
    <row r="446" spans="8:8" ht="16.5" customHeight="1">
      <c r="A446" s="680"/>
      <c r="B446" s="680"/>
      <c r="C446" s="681"/>
      <c r="D446" s="680"/>
      <c r="E446" s="680"/>
      <c r="F446" s="680"/>
      <c r="G446" s="680"/>
      <c r="H446" s="680"/>
      <c r="I446" s="680"/>
      <c r="J446" s="680"/>
      <c r="K446" s="680"/>
      <c r="L446" s="680"/>
      <c r="M446" s="680"/>
      <c r="N446" s="680"/>
      <c r="O446" s="680"/>
      <c r="P446" s="680"/>
      <c r="Q446" s="638"/>
      <c r="R446" s="638"/>
      <c r="S446" s="680"/>
      <c r="T446" s="680"/>
      <c r="U446" s="680"/>
      <c r="V446" s="680"/>
      <c r="W446" s="682"/>
      <c r="X446" s="682"/>
      <c r="Y446" s="683"/>
      <c r="Z446" s="683"/>
      <c r="AA446" s="682"/>
      <c r="AB446" s="682"/>
    </row>
    <row r="447" spans="8:8" ht="16.5" customHeight="1">
      <c r="A447" s="680"/>
      <c r="B447" s="680"/>
      <c r="C447" s="681"/>
      <c r="D447" s="680"/>
      <c r="E447" s="680"/>
      <c r="F447" s="680"/>
      <c r="G447" s="680"/>
      <c r="H447" s="680"/>
      <c r="I447" s="680"/>
      <c r="J447" s="680"/>
      <c r="K447" s="680"/>
      <c r="L447" s="680"/>
      <c r="M447" s="680"/>
      <c r="N447" s="680"/>
      <c r="O447" s="680"/>
      <c r="P447" s="680"/>
      <c r="Q447" s="638"/>
      <c r="R447" s="638"/>
      <c r="S447" s="680"/>
      <c r="T447" s="680"/>
      <c r="U447" s="680"/>
      <c r="V447" s="680"/>
      <c r="W447" s="682"/>
      <c r="X447" s="682"/>
      <c r="Y447" s="683"/>
      <c r="Z447" s="683"/>
      <c r="AA447" s="682"/>
      <c r="AB447" s="682"/>
    </row>
    <row r="448" spans="8:8" ht="16.5" customHeight="1">
      <c r="A448" s="680"/>
      <c r="B448" s="680"/>
      <c r="C448" s="681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0"/>
      <c r="P448" s="680"/>
      <c r="Q448" s="638"/>
      <c r="R448" s="638"/>
      <c r="S448" s="680"/>
      <c r="T448" s="680"/>
      <c r="U448" s="680"/>
      <c r="V448" s="680"/>
      <c r="W448" s="682"/>
      <c r="X448" s="682"/>
      <c r="Y448" s="683"/>
      <c r="Z448" s="683"/>
      <c r="AA448" s="682"/>
      <c r="AB448" s="682"/>
    </row>
    <row r="449" spans="8:8" ht="16.5" customHeight="1">
      <c r="A449" s="680"/>
      <c r="B449" s="680"/>
      <c r="C449" s="681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80"/>
      <c r="P449" s="680"/>
      <c r="Q449" s="638"/>
      <c r="R449" s="638"/>
      <c r="S449" s="680"/>
      <c r="T449" s="680"/>
      <c r="U449" s="680"/>
      <c r="V449" s="680"/>
      <c r="W449" s="682"/>
      <c r="X449" s="682"/>
      <c r="Y449" s="683"/>
      <c r="Z449" s="683"/>
      <c r="AA449" s="682"/>
      <c r="AB449" s="682"/>
    </row>
    <row r="450" spans="8:8" ht="16.5" customHeight="1">
      <c r="A450" s="680"/>
      <c r="B450" s="680"/>
      <c r="C450" s="681"/>
      <c r="D450" s="680"/>
      <c r="E450" s="680"/>
      <c r="F450" s="680"/>
      <c r="G450" s="680"/>
      <c r="H450" s="680"/>
      <c r="I450" s="680"/>
      <c r="J450" s="680"/>
      <c r="K450" s="680"/>
      <c r="L450" s="680"/>
      <c r="M450" s="680"/>
      <c r="N450" s="680"/>
      <c r="O450" s="680"/>
      <c r="P450" s="680"/>
      <c r="Q450" s="638"/>
      <c r="R450" s="638"/>
      <c r="S450" s="680"/>
      <c r="T450" s="680"/>
      <c r="U450" s="680"/>
      <c r="V450" s="680"/>
      <c r="W450" s="682"/>
      <c r="X450" s="682"/>
      <c r="Y450" s="683"/>
      <c r="Z450" s="683"/>
      <c r="AA450" s="682"/>
      <c r="AB450" s="682"/>
    </row>
    <row r="451" spans="8:8" ht="16.5" customHeight="1">
      <c r="A451" s="680"/>
      <c r="B451" s="680"/>
      <c r="C451" s="681"/>
      <c r="D451" s="680"/>
      <c r="E451" s="680"/>
      <c r="F451" s="680"/>
      <c r="G451" s="680"/>
      <c r="H451" s="680"/>
      <c r="I451" s="680"/>
      <c r="J451" s="680"/>
      <c r="K451" s="680"/>
      <c r="L451" s="680"/>
      <c r="M451" s="680"/>
      <c r="N451" s="680"/>
      <c r="O451" s="680"/>
      <c r="P451" s="680"/>
      <c r="Q451" s="638"/>
      <c r="R451" s="638"/>
      <c r="S451" s="680"/>
      <c r="T451" s="680"/>
      <c r="U451" s="680"/>
      <c r="V451" s="680"/>
      <c r="W451" s="682"/>
      <c r="X451" s="682"/>
      <c r="Y451" s="683"/>
      <c r="Z451" s="683"/>
      <c r="AA451" s="682"/>
      <c r="AB451" s="682"/>
    </row>
    <row r="452" spans="8:8" ht="16.5" customHeight="1">
      <c r="A452" s="680"/>
      <c r="B452" s="680"/>
      <c r="C452" s="681"/>
      <c r="D452" s="680"/>
      <c r="E452" s="680"/>
      <c r="F452" s="680"/>
      <c r="G452" s="680"/>
      <c r="H452" s="680"/>
      <c r="I452" s="680"/>
      <c r="J452" s="680"/>
      <c r="K452" s="680"/>
      <c r="L452" s="680"/>
      <c r="M452" s="680"/>
      <c r="N452" s="680"/>
      <c r="O452" s="680"/>
      <c r="P452" s="680"/>
      <c r="Q452" s="638"/>
      <c r="R452" s="638"/>
      <c r="S452" s="680"/>
      <c r="T452" s="680"/>
      <c r="U452" s="680"/>
      <c r="V452" s="680"/>
      <c r="W452" s="682"/>
      <c r="X452" s="682"/>
      <c r="Y452" s="683"/>
      <c r="Z452" s="683"/>
      <c r="AA452" s="682"/>
      <c r="AB452" s="682"/>
    </row>
    <row r="453" spans="8:8" ht="16.5" customHeight="1">
      <c r="A453" s="680"/>
      <c r="B453" s="680"/>
      <c r="C453" s="681"/>
      <c r="D453" s="680"/>
      <c r="E453" s="680"/>
      <c r="F453" s="680"/>
      <c r="G453" s="680"/>
      <c r="H453" s="680"/>
      <c r="I453" s="680"/>
      <c r="J453" s="680"/>
      <c r="K453" s="680"/>
      <c r="L453" s="680"/>
      <c r="M453" s="680"/>
      <c r="N453" s="680"/>
      <c r="O453" s="680"/>
      <c r="P453" s="680"/>
      <c r="Q453" s="638"/>
      <c r="R453" s="638"/>
      <c r="S453" s="680"/>
      <c r="T453" s="680"/>
      <c r="U453" s="680"/>
      <c r="V453" s="680"/>
      <c r="W453" s="682"/>
      <c r="X453" s="682"/>
      <c r="Y453" s="683"/>
      <c r="Z453" s="683"/>
      <c r="AA453" s="682"/>
      <c r="AB453" s="682"/>
    </row>
    <row r="454" spans="8:8" ht="16.5" customHeight="1">
      <c r="A454" s="680"/>
      <c r="B454" s="680"/>
      <c r="C454" s="681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0"/>
      <c r="P454" s="680"/>
      <c r="Q454" s="638"/>
      <c r="R454" s="638"/>
      <c r="S454" s="680"/>
      <c r="T454" s="680"/>
      <c r="U454" s="680"/>
      <c r="V454" s="680"/>
      <c r="W454" s="682"/>
      <c r="X454" s="682"/>
      <c r="Y454" s="683"/>
      <c r="Z454" s="683"/>
      <c r="AA454" s="682"/>
      <c r="AB454" s="682"/>
    </row>
    <row r="455" spans="8:8" ht="16.5" customHeight="1">
      <c r="A455" s="680"/>
      <c r="B455" s="680"/>
      <c r="C455" s="681"/>
      <c r="D455" s="680"/>
      <c r="E455" s="680"/>
      <c r="F455" s="680"/>
      <c r="G455" s="680"/>
      <c r="H455" s="680"/>
      <c r="I455" s="680"/>
      <c r="J455" s="680"/>
      <c r="K455" s="680"/>
      <c r="L455" s="680"/>
      <c r="M455" s="680"/>
      <c r="N455" s="680"/>
      <c r="O455" s="680"/>
      <c r="P455" s="680"/>
      <c r="Q455" s="638"/>
      <c r="R455" s="638"/>
      <c r="S455" s="680"/>
      <c r="T455" s="680"/>
      <c r="U455" s="680"/>
      <c r="V455" s="680"/>
      <c r="W455" s="682"/>
      <c r="X455" s="682"/>
      <c r="Y455" s="683"/>
      <c r="Z455" s="683"/>
      <c r="AA455" s="682"/>
      <c r="AB455" s="682"/>
    </row>
    <row r="456" spans="8:8" ht="16.5" customHeight="1">
      <c r="A456" s="680"/>
      <c r="B456" s="680"/>
      <c r="C456" s="681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38"/>
      <c r="R456" s="638"/>
      <c r="S456" s="680"/>
      <c r="T456" s="680"/>
      <c r="U456" s="680"/>
      <c r="V456" s="680"/>
      <c r="W456" s="682"/>
      <c r="X456" s="682"/>
      <c r="Y456" s="683"/>
      <c r="Z456" s="683"/>
      <c r="AA456" s="682"/>
      <c r="AB456" s="682"/>
    </row>
    <row r="457" spans="8:8" ht="16.5" customHeight="1">
      <c r="A457" s="680"/>
      <c r="B457" s="680"/>
      <c r="C457" s="681"/>
      <c r="D457" s="680"/>
      <c r="E457" s="680"/>
      <c r="F457" s="680"/>
      <c r="G457" s="680"/>
      <c r="H457" s="680"/>
      <c r="I457" s="680"/>
      <c r="J457" s="680"/>
      <c r="K457" s="680"/>
      <c r="L457" s="680"/>
      <c r="M457" s="680"/>
      <c r="N457" s="680"/>
      <c r="O457" s="680"/>
      <c r="P457" s="680"/>
      <c r="Q457" s="638"/>
      <c r="R457" s="638"/>
      <c r="S457" s="680"/>
      <c r="T457" s="680"/>
      <c r="U457" s="680"/>
      <c r="V457" s="680"/>
      <c r="W457" s="682"/>
      <c r="X457" s="682"/>
      <c r="Y457" s="683"/>
      <c r="Z457" s="683"/>
      <c r="AA457" s="682"/>
      <c r="AB457" s="682"/>
    </row>
    <row r="458" spans="8:8" ht="16.5" customHeight="1">
      <c r="A458" s="680"/>
      <c r="B458" s="680"/>
      <c r="C458" s="681"/>
      <c r="D458" s="680"/>
      <c r="E458" s="680"/>
      <c r="F458" s="680"/>
      <c r="G458" s="680"/>
      <c r="H458" s="680"/>
      <c r="I458" s="680"/>
      <c r="J458" s="680"/>
      <c r="K458" s="680"/>
      <c r="L458" s="680"/>
      <c r="M458" s="680"/>
      <c r="N458" s="680"/>
      <c r="O458" s="680"/>
      <c r="P458" s="680"/>
      <c r="Q458" s="638"/>
      <c r="R458" s="638"/>
      <c r="S458" s="680"/>
      <c r="T458" s="680"/>
      <c r="U458" s="680"/>
      <c r="V458" s="680"/>
      <c r="W458" s="682"/>
      <c r="X458" s="682"/>
      <c r="Y458" s="683"/>
      <c r="Z458" s="683"/>
      <c r="AA458" s="682"/>
      <c r="AB458" s="682"/>
    </row>
    <row r="459" spans="8:8" ht="16.5" customHeight="1">
      <c r="A459" s="680"/>
      <c r="B459" s="680"/>
      <c r="C459" s="681"/>
      <c r="D459" s="680"/>
      <c r="E459" s="680"/>
      <c r="F459" s="680"/>
      <c r="G459" s="680"/>
      <c r="H459" s="680"/>
      <c r="I459" s="680"/>
      <c r="J459" s="680"/>
      <c r="K459" s="680"/>
      <c r="L459" s="680"/>
      <c r="M459" s="680"/>
      <c r="N459" s="680"/>
      <c r="O459" s="680"/>
      <c r="P459" s="680"/>
      <c r="Q459" s="638"/>
      <c r="R459" s="638"/>
      <c r="S459" s="680"/>
      <c r="T459" s="680"/>
      <c r="U459" s="680"/>
      <c r="V459" s="680"/>
      <c r="W459" s="682"/>
      <c r="X459" s="682"/>
      <c r="Y459" s="683"/>
      <c r="Z459" s="683"/>
      <c r="AA459" s="682"/>
      <c r="AB459" s="682"/>
    </row>
    <row r="460" spans="8:8" ht="16.5" customHeight="1">
      <c r="A460" s="680"/>
      <c r="B460" s="680"/>
      <c r="C460" s="681"/>
      <c r="D460" s="680"/>
      <c r="E460" s="680"/>
      <c r="F460" s="680"/>
      <c r="G460" s="680"/>
      <c r="H460" s="680"/>
      <c r="I460" s="680"/>
      <c r="J460" s="680"/>
      <c r="K460" s="680"/>
      <c r="L460" s="680"/>
      <c r="M460" s="680"/>
      <c r="N460" s="680"/>
      <c r="O460" s="680"/>
      <c r="P460" s="680"/>
      <c r="Q460" s="638"/>
      <c r="R460" s="638"/>
      <c r="S460" s="680"/>
      <c r="T460" s="680"/>
      <c r="U460" s="680"/>
      <c r="V460" s="680"/>
      <c r="W460" s="682"/>
      <c r="X460" s="682"/>
      <c r="Y460" s="683"/>
      <c r="Z460" s="683"/>
      <c r="AA460" s="682"/>
      <c r="AB460" s="682"/>
    </row>
    <row r="461" spans="8:8" ht="16.5" customHeight="1">
      <c r="A461" s="680"/>
      <c r="B461" s="680"/>
      <c r="C461" s="681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0"/>
      <c r="P461" s="680"/>
      <c r="Q461" s="638"/>
      <c r="R461" s="638"/>
      <c r="S461" s="680"/>
      <c r="T461" s="680"/>
      <c r="U461" s="680"/>
      <c r="V461" s="680"/>
      <c r="W461" s="682"/>
      <c r="X461" s="682"/>
      <c r="Y461" s="683"/>
      <c r="Z461" s="683"/>
      <c r="AA461" s="682"/>
      <c r="AB461" s="682"/>
    </row>
    <row r="462" spans="8:8" ht="16.5" customHeight="1">
      <c r="A462" s="680"/>
      <c r="B462" s="680"/>
      <c r="C462" s="681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0"/>
      <c r="P462" s="680"/>
      <c r="Q462" s="638"/>
      <c r="R462" s="638"/>
      <c r="S462" s="680"/>
      <c r="T462" s="680"/>
      <c r="U462" s="680"/>
      <c r="V462" s="680"/>
      <c r="W462" s="682"/>
      <c r="X462" s="682"/>
      <c r="Y462" s="683"/>
      <c r="Z462" s="683"/>
      <c r="AA462" s="682"/>
      <c r="AB462" s="682"/>
    </row>
    <row r="463" spans="8:8" ht="16.5" customHeight="1">
      <c r="A463" s="680"/>
      <c r="B463" s="680"/>
      <c r="C463" s="681"/>
      <c r="D463" s="680"/>
      <c r="E463" s="680"/>
      <c r="F463" s="680"/>
      <c r="G463" s="680"/>
      <c r="H463" s="680"/>
      <c r="I463" s="680"/>
      <c r="J463" s="680"/>
      <c r="K463" s="680"/>
      <c r="L463" s="680"/>
      <c r="M463" s="680"/>
      <c r="N463" s="680"/>
      <c r="O463" s="680"/>
      <c r="P463" s="680"/>
      <c r="Q463" s="638"/>
      <c r="R463" s="638"/>
      <c r="S463" s="680"/>
      <c r="T463" s="680"/>
      <c r="U463" s="680"/>
      <c r="V463" s="680"/>
      <c r="W463" s="682"/>
      <c r="X463" s="682"/>
      <c r="Y463" s="683"/>
      <c r="Z463" s="683"/>
      <c r="AA463" s="682"/>
      <c r="AB463" s="682"/>
    </row>
    <row r="464" spans="8:8" ht="16.5" customHeight="1">
      <c r="A464" s="680"/>
      <c r="B464" s="680"/>
      <c r="C464" s="681"/>
      <c r="D464" s="680"/>
      <c r="E464" s="680"/>
      <c r="F464" s="680"/>
      <c r="G464" s="680"/>
      <c r="H464" s="680"/>
      <c r="I464" s="680"/>
      <c r="J464" s="680"/>
      <c r="K464" s="680"/>
      <c r="L464" s="680"/>
      <c r="M464" s="680"/>
      <c r="N464" s="680"/>
      <c r="O464" s="680"/>
      <c r="P464" s="680"/>
      <c r="Q464" s="638"/>
      <c r="R464" s="638"/>
      <c r="S464" s="680"/>
      <c r="T464" s="680"/>
      <c r="U464" s="680"/>
      <c r="V464" s="680"/>
      <c r="W464" s="682"/>
      <c r="X464" s="682"/>
      <c r="Y464" s="683"/>
      <c r="Z464" s="683"/>
      <c r="AA464" s="682"/>
      <c r="AB464" s="682"/>
    </row>
    <row r="465" spans="8:8" ht="16.5" customHeight="1">
      <c r="A465" s="680"/>
      <c r="B465" s="680"/>
      <c r="C465" s="681"/>
      <c r="D465" s="680"/>
      <c r="E465" s="680"/>
      <c r="F465" s="680"/>
      <c r="G465" s="680"/>
      <c r="H465" s="680"/>
      <c r="I465" s="680"/>
      <c r="J465" s="680"/>
      <c r="K465" s="680"/>
      <c r="L465" s="680"/>
      <c r="M465" s="680"/>
      <c r="N465" s="680"/>
      <c r="O465" s="680"/>
      <c r="P465" s="680"/>
      <c r="Q465" s="638"/>
      <c r="R465" s="638"/>
      <c r="S465" s="680"/>
      <c r="T465" s="680"/>
      <c r="U465" s="680"/>
      <c r="V465" s="680"/>
      <c r="W465" s="682"/>
      <c r="X465" s="682"/>
      <c r="Y465" s="683"/>
      <c r="Z465" s="683"/>
      <c r="AA465" s="682"/>
      <c r="AB465" s="682"/>
    </row>
    <row r="466" spans="8:8" ht="16.5" customHeight="1">
      <c r="A466" s="680"/>
      <c r="B466" s="680"/>
      <c r="C466" s="681"/>
      <c r="D466" s="680"/>
      <c r="E466" s="680"/>
      <c r="F466" s="680"/>
      <c r="G466" s="680"/>
      <c r="H466" s="680"/>
      <c r="I466" s="680"/>
      <c r="J466" s="680"/>
      <c r="K466" s="680"/>
      <c r="L466" s="680"/>
      <c r="M466" s="680"/>
      <c r="N466" s="680"/>
      <c r="O466" s="680"/>
      <c r="P466" s="680"/>
      <c r="Q466" s="638"/>
      <c r="R466" s="638"/>
      <c r="S466" s="680"/>
      <c r="T466" s="680"/>
      <c r="U466" s="680"/>
      <c r="V466" s="680"/>
      <c r="W466" s="682"/>
      <c r="X466" s="682"/>
      <c r="Y466" s="683"/>
      <c r="Z466" s="683"/>
      <c r="AA466" s="682"/>
      <c r="AB466" s="682"/>
    </row>
    <row r="467" spans="8:8" ht="16.5" customHeight="1">
      <c r="A467" s="680"/>
      <c r="B467" s="680"/>
      <c r="C467" s="681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0"/>
      <c r="P467" s="680"/>
      <c r="Q467" s="638"/>
      <c r="R467" s="638"/>
      <c r="S467" s="680"/>
      <c r="T467" s="680"/>
      <c r="U467" s="680"/>
      <c r="V467" s="680"/>
      <c r="W467" s="682"/>
      <c r="X467" s="682"/>
      <c r="Y467" s="683"/>
      <c r="Z467" s="683"/>
      <c r="AA467" s="682"/>
      <c r="AB467" s="682"/>
    </row>
    <row r="468" spans="8:8" ht="16.5" customHeight="1">
      <c r="A468" s="680"/>
      <c r="B468" s="680"/>
      <c r="C468" s="681"/>
      <c r="D468" s="680"/>
      <c r="E468" s="680"/>
      <c r="F468" s="680"/>
      <c r="G468" s="680"/>
      <c r="H468" s="680"/>
      <c r="I468" s="680"/>
      <c r="J468" s="680"/>
      <c r="K468" s="680"/>
      <c r="L468" s="680"/>
      <c r="M468" s="680"/>
      <c r="N468" s="680"/>
      <c r="O468" s="680"/>
      <c r="P468" s="680"/>
      <c r="Q468" s="638"/>
      <c r="R468" s="638"/>
      <c r="S468" s="680"/>
      <c r="T468" s="680"/>
      <c r="U468" s="680"/>
      <c r="V468" s="680"/>
      <c r="W468" s="682"/>
      <c r="X468" s="682"/>
      <c r="Y468" s="683"/>
      <c r="Z468" s="683"/>
      <c r="AA468" s="682"/>
      <c r="AB468" s="682"/>
    </row>
    <row r="469" spans="8:8" ht="16.5" customHeight="1">
      <c r="A469" s="680"/>
      <c r="B469" s="680"/>
      <c r="C469" s="681"/>
      <c r="D469" s="680"/>
      <c r="E469" s="680"/>
      <c r="F469" s="680"/>
      <c r="G469" s="680"/>
      <c r="H469" s="680"/>
      <c r="I469" s="680"/>
      <c r="J469" s="680"/>
      <c r="K469" s="680"/>
      <c r="L469" s="680"/>
      <c r="M469" s="680"/>
      <c r="N469" s="680"/>
      <c r="O469" s="680"/>
      <c r="P469" s="680"/>
      <c r="Q469" s="638"/>
      <c r="R469" s="638"/>
      <c r="S469" s="680"/>
      <c r="T469" s="680"/>
      <c r="U469" s="680"/>
      <c r="V469" s="680"/>
      <c r="W469" s="682"/>
      <c r="X469" s="682"/>
      <c r="Y469" s="683"/>
      <c r="Z469" s="683"/>
      <c r="AA469" s="682"/>
      <c r="AB469" s="682"/>
    </row>
    <row r="470" spans="8:8" ht="16.5" customHeight="1">
      <c r="A470" s="680"/>
      <c r="B470" s="680"/>
      <c r="C470" s="681"/>
      <c r="D470" s="680"/>
      <c r="E470" s="680"/>
      <c r="F470" s="680"/>
      <c r="G470" s="680"/>
      <c r="H470" s="680"/>
      <c r="I470" s="680"/>
      <c r="J470" s="680"/>
      <c r="K470" s="680"/>
      <c r="L470" s="680"/>
      <c r="M470" s="680"/>
      <c r="N470" s="680"/>
      <c r="O470" s="680"/>
      <c r="P470" s="680"/>
      <c r="Q470" s="638"/>
      <c r="R470" s="638"/>
      <c r="S470" s="680"/>
      <c r="T470" s="680"/>
      <c r="U470" s="680"/>
      <c r="V470" s="680"/>
      <c r="W470" s="682"/>
      <c r="X470" s="682"/>
      <c r="Y470" s="683"/>
      <c r="Z470" s="683"/>
      <c r="AA470" s="682"/>
      <c r="AB470" s="682"/>
    </row>
    <row r="471" spans="8:8" ht="16.5" customHeight="1">
      <c r="A471" s="680"/>
      <c r="B471" s="680"/>
      <c r="C471" s="681"/>
      <c r="D471" s="680"/>
      <c r="E471" s="680"/>
      <c r="F471" s="680"/>
      <c r="G471" s="680"/>
      <c r="H471" s="680"/>
      <c r="I471" s="680"/>
      <c r="J471" s="680"/>
      <c r="K471" s="680"/>
      <c r="L471" s="680"/>
      <c r="M471" s="680"/>
      <c r="N471" s="680"/>
      <c r="O471" s="680"/>
      <c r="P471" s="680"/>
      <c r="Q471" s="638"/>
      <c r="R471" s="638"/>
      <c r="S471" s="680"/>
      <c r="T471" s="680"/>
      <c r="U471" s="680"/>
      <c r="V471" s="680"/>
      <c r="W471" s="682"/>
      <c r="X471" s="682"/>
      <c r="Y471" s="683"/>
      <c r="Z471" s="683"/>
      <c r="AA471" s="682"/>
      <c r="AB471" s="682"/>
    </row>
    <row r="472" spans="8:8" ht="16.5" customHeight="1">
      <c r="A472" s="680"/>
      <c r="B472" s="680"/>
      <c r="C472" s="681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0"/>
      <c r="P472" s="680"/>
      <c r="Q472" s="638"/>
      <c r="R472" s="638"/>
      <c r="S472" s="680"/>
      <c r="T472" s="680"/>
      <c r="U472" s="680"/>
      <c r="V472" s="680"/>
      <c r="W472" s="682"/>
      <c r="X472" s="682"/>
      <c r="Y472" s="683"/>
      <c r="Z472" s="683"/>
      <c r="AA472" s="682"/>
      <c r="AB472" s="682"/>
    </row>
    <row r="473" spans="8:8" ht="16.5" customHeight="1">
      <c r="A473" s="680"/>
      <c r="B473" s="680"/>
      <c r="C473" s="681"/>
      <c r="D473" s="680"/>
      <c r="E473" s="680"/>
      <c r="F473" s="680"/>
      <c r="G473" s="680"/>
      <c r="H473" s="680"/>
      <c r="I473" s="680"/>
      <c r="J473" s="680"/>
      <c r="K473" s="680"/>
      <c r="L473" s="680"/>
      <c r="M473" s="680"/>
      <c r="N473" s="680"/>
      <c r="O473" s="680"/>
      <c r="P473" s="680"/>
      <c r="Q473" s="638"/>
      <c r="R473" s="638"/>
      <c r="S473" s="680"/>
      <c r="T473" s="680"/>
      <c r="U473" s="680"/>
      <c r="V473" s="680"/>
      <c r="W473" s="682"/>
      <c r="X473" s="682"/>
      <c r="Y473" s="683"/>
      <c r="Z473" s="683"/>
      <c r="AA473" s="682"/>
      <c r="AB473" s="682"/>
    </row>
    <row r="474" spans="8:8" ht="16.5" customHeight="1">
      <c r="A474" s="680"/>
      <c r="B474" s="680"/>
      <c r="C474" s="681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38"/>
      <c r="R474" s="638"/>
      <c r="S474" s="680"/>
      <c r="T474" s="680"/>
      <c r="U474" s="680"/>
      <c r="V474" s="680"/>
      <c r="W474" s="682"/>
      <c r="X474" s="682"/>
      <c r="Y474" s="683"/>
      <c r="Z474" s="683"/>
      <c r="AA474" s="682"/>
      <c r="AB474" s="682"/>
    </row>
    <row r="475" spans="8:8" ht="16.5" customHeight="1">
      <c r="A475" s="680"/>
      <c r="B475" s="680"/>
      <c r="C475" s="681"/>
      <c r="D475" s="680"/>
      <c r="E475" s="680"/>
      <c r="F475" s="680"/>
      <c r="G475" s="680"/>
      <c r="H475" s="680"/>
      <c r="I475" s="680"/>
      <c r="J475" s="680"/>
      <c r="K475" s="680"/>
      <c r="L475" s="680"/>
      <c r="M475" s="680"/>
      <c r="N475" s="680"/>
      <c r="O475" s="680"/>
      <c r="P475" s="680"/>
      <c r="Q475" s="638"/>
      <c r="R475" s="638"/>
      <c r="S475" s="680"/>
      <c r="T475" s="680"/>
      <c r="U475" s="680"/>
      <c r="V475" s="680"/>
      <c r="W475" s="682"/>
      <c r="X475" s="682"/>
      <c r="Y475" s="683"/>
      <c r="Z475" s="683"/>
      <c r="AA475" s="682"/>
      <c r="AB475" s="682"/>
    </row>
    <row r="476" spans="8:8" ht="16.5" customHeight="1">
      <c r="A476" s="680"/>
      <c r="B476" s="680"/>
      <c r="C476" s="681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0"/>
      <c r="P476" s="680"/>
      <c r="Q476" s="638"/>
      <c r="R476" s="638"/>
      <c r="S476" s="680"/>
      <c r="T476" s="680"/>
      <c r="U476" s="680"/>
      <c r="V476" s="680"/>
      <c r="W476" s="682"/>
      <c r="X476" s="682"/>
      <c r="Y476" s="683"/>
      <c r="Z476" s="683"/>
      <c r="AA476" s="682"/>
      <c r="AB476" s="682"/>
    </row>
    <row r="477" spans="8:8" ht="16.5" customHeight="1">
      <c r="A477" s="680"/>
      <c r="B477" s="680"/>
      <c r="C477" s="681"/>
      <c r="D477" s="680"/>
      <c r="E477" s="680"/>
      <c r="F477" s="680"/>
      <c r="G477" s="680"/>
      <c r="H477" s="680"/>
      <c r="I477" s="680"/>
      <c r="J477" s="680"/>
      <c r="K477" s="680"/>
      <c r="L477" s="680"/>
      <c r="M477" s="680"/>
      <c r="N477" s="680"/>
      <c r="O477" s="680"/>
      <c r="P477" s="680"/>
      <c r="Q477" s="638"/>
      <c r="R477" s="638"/>
      <c r="S477" s="680"/>
      <c r="T477" s="680"/>
      <c r="U477" s="680"/>
      <c r="V477" s="680"/>
      <c r="W477" s="682"/>
      <c r="X477" s="682"/>
      <c r="Y477" s="683"/>
      <c r="Z477" s="683"/>
      <c r="AA477" s="682"/>
      <c r="AB477" s="682"/>
    </row>
    <row r="478" spans="8:8" ht="16.5" customHeight="1">
      <c r="A478" s="680"/>
      <c r="B478" s="680"/>
      <c r="C478" s="681"/>
      <c r="D478" s="680"/>
      <c r="E478" s="680"/>
      <c r="F478" s="680"/>
      <c r="G478" s="680"/>
      <c r="H478" s="680"/>
      <c r="I478" s="680"/>
      <c r="J478" s="680"/>
      <c r="K478" s="680"/>
      <c r="L478" s="680"/>
      <c r="M478" s="680"/>
      <c r="N478" s="680"/>
      <c r="O478" s="680"/>
      <c r="P478" s="680"/>
      <c r="Q478" s="638"/>
      <c r="R478" s="638"/>
      <c r="S478" s="680"/>
      <c r="T478" s="680"/>
      <c r="U478" s="680"/>
      <c r="V478" s="680"/>
      <c r="W478" s="682"/>
      <c r="X478" s="682"/>
      <c r="Y478" s="683"/>
      <c r="Z478" s="683"/>
      <c r="AA478" s="682"/>
      <c r="AB478" s="682"/>
    </row>
    <row r="479" spans="8:8" ht="16.5" customHeight="1">
      <c r="A479" s="680"/>
      <c r="B479" s="680"/>
      <c r="C479" s="681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38"/>
      <c r="R479" s="638"/>
      <c r="S479" s="680"/>
      <c r="T479" s="680"/>
      <c r="U479" s="680"/>
      <c r="V479" s="680"/>
      <c r="W479" s="682"/>
      <c r="X479" s="682"/>
      <c r="Y479" s="683"/>
      <c r="Z479" s="683"/>
      <c r="AA479" s="682"/>
      <c r="AB479" s="682"/>
    </row>
    <row r="480" spans="8:8" ht="16.5" customHeight="1">
      <c r="A480" s="680"/>
      <c r="B480" s="680"/>
      <c r="C480" s="681"/>
      <c r="D480" s="680"/>
      <c r="E480" s="680"/>
      <c r="F480" s="680"/>
      <c r="G480" s="680"/>
      <c r="H480" s="680"/>
      <c r="I480" s="680"/>
      <c r="J480" s="680"/>
      <c r="K480" s="680"/>
      <c r="L480" s="680"/>
      <c r="M480" s="680"/>
      <c r="N480" s="680"/>
      <c r="O480" s="680"/>
      <c r="P480" s="680"/>
      <c r="Q480" s="638"/>
      <c r="R480" s="638"/>
      <c r="S480" s="680"/>
      <c r="T480" s="680"/>
      <c r="U480" s="680"/>
      <c r="V480" s="680"/>
      <c r="W480" s="682"/>
      <c r="X480" s="682"/>
      <c r="Y480" s="683"/>
      <c r="Z480" s="683"/>
      <c r="AA480" s="682"/>
      <c r="AB480" s="682"/>
    </row>
    <row r="481" spans="8:8" ht="16.5" customHeight="1">
      <c r="A481" s="680"/>
      <c r="B481" s="680"/>
      <c r="C481" s="681"/>
      <c r="D481" s="680"/>
      <c r="E481" s="680"/>
      <c r="F481" s="680"/>
      <c r="G481" s="680"/>
      <c r="H481" s="680"/>
      <c r="I481" s="680"/>
      <c r="J481" s="680"/>
      <c r="K481" s="680"/>
      <c r="L481" s="680"/>
      <c r="M481" s="680"/>
      <c r="N481" s="680"/>
      <c r="O481" s="680"/>
      <c r="P481" s="680"/>
      <c r="Q481" s="638"/>
      <c r="R481" s="638"/>
      <c r="S481" s="680"/>
      <c r="T481" s="680"/>
      <c r="U481" s="680"/>
      <c r="V481" s="680"/>
      <c r="W481" s="682"/>
      <c r="X481" s="682"/>
      <c r="Y481" s="683"/>
      <c r="Z481" s="683"/>
      <c r="AA481" s="682"/>
      <c r="AB481" s="682"/>
    </row>
    <row r="482" spans="8:8" ht="16.5" customHeight="1">
      <c r="A482" s="680"/>
      <c r="B482" s="680"/>
      <c r="C482" s="681"/>
      <c r="D482" s="680"/>
      <c r="E482" s="680"/>
      <c r="F482" s="680"/>
      <c r="G482" s="680"/>
      <c r="H482" s="680"/>
      <c r="I482" s="680"/>
      <c r="J482" s="680"/>
      <c r="K482" s="680"/>
      <c r="L482" s="680"/>
      <c r="M482" s="680"/>
      <c r="N482" s="680"/>
      <c r="O482" s="680"/>
      <c r="P482" s="680"/>
      <c r="Q482" s="638"/>
      <c r="R482" s="638"/>
      <c r="S482" s="680"/>
      <c r="T482" s="680"/>
      <c r="U482" s="680"/>
      <c r="V482" s="680"/>
      <c r="W482" s="682"/>
      <c r="X482" s="682"/>
      <c r="Y482" s="683"/>
      <c r="Z482" s="683"/>
      <c r="AA482" s="682"/>
      <c r="AB482" s="682"/>
    </row>
    <row r="483" spans="8:8" ht="16.5" customHeight="1">
      <c r="A483" s="680"/>
      <c r="B483" s="680"/>
      <c r="C483" s="681"/>
      <c r="D483" s="680"/>
      <c r="E483" s="680"/>
      <c r="F483" s="680"/>
      <c r="G483" s="680"/>
      <c r="H483" s="680"/>
      <c r="I483" s="680"/>
      <c r="J483" s="680"/>
      <c r="K483" s="680"/>
      <c r="L483" s="680"/>
      <c r="M483" s="680"/>
      <c r="N483" s="680"/>
      <c r="O483" s="680"/>
      <c r="P483" s="680"/>
      <c r="Q483" s="638"/>
      <c r="R483" s="638"/>
      <c r="S483" s="680"/>
      <c r="T483" s="680"/>
      <c r="U483" s="680"/>
      <c r="V483" s="680"/>
      <c r="W483" s="682"/>
      <c r="X483" s="682"/>
      <c r="Y483" s="683"/>
      <c r="Z483" s="683"/>
      <c r="AA483" s="682"/>
      <c r="AB483" s="682"/>
    </row>
    <row r="484" spans="8:8" ht="16.5" customHeight="1">
      <c r="A484" s="680"/>
      <c r="B484" s="680"/>
      <c r="C484" s="681"/>
      <c r="D484" s="680"/>
      <c r="E484" s="680"/>
      <c r="F484" s="680"/>
      <c r="G484" s="680"/>
      <c r="H484" s="680"/>
      <c r="I484" s="680"/>
      <c r="J484" s="680"/>
      <c r="K484" s="680"/>
      <c r="L484" s="680"/>
      <c r="M484" s="680"/>
      <c r="N484" s="680"/>
      <c r="O484" s="680"/>
      <c r="P484" s="680"/>
      <c r="Q484" s="638"/>
      <c r="R484" s="638"/>
      <c r="S484" s="680"/>
      <c r="T484" s="680"/>
      <c r="U484" s="680"/>
      <c r="V484" s="680"/>
      <c r="W484" s="682"/>
      <c r="X484" s="682"/>
      <c r="Y484" s="683"/>
      <c r="Z484" s="683"/>
      <c r="AA484" s="682"/>
      <c r="AB484" s="682"/>
    </row>
    <row r="485" spans="8:8" ht="16.5" customHeight="1">
      <c r="A485" s="680"/>
      <c r="B485" s="680"/>
      <c r="C485" s="681"/>
      <c r="D485" s="680"/>
      <c r="E485" s="680"/>
      <c r="F485" s="680"/>
      <c r="G485" s="680"/>
      <c r="H485" s="680"/>
      <c r="I485" s="680"/>
      <c r="J485" s="680"/>
      <c r="K485" s="680"/>
      <c r="L485" s="680"/>
      <c r="M485" s="680"/>
      <c r="N485" s="680"/>
      <c r="O485" s="680"/>
      <c r="P485" s="680"/>
      <c r="Q485" s="638"/>
      <c r="R485" s="638"/>
      <c r="S485" s="680"/>
      <c r="T485" s="680"/>
      <c r="U485" s="680"/>
      <c r="V485" s="680"/>
      <c r="W485" s="682"/>
      <c r="X485" s="682"/>
      <c r="Y485" s="683"/>
      <c r="Z485" s="683"/>
      <c r="AA485" s="682"/>
      <c r="AB485" s="682"/>
    </row>
    <row r="486" spans="8:8" ht="16.5" customHeight="1">
      <c r="A486" s="680"/>
      <c r="B486" s="680"/>
      <c r="C486" s="681"/>
      <c r="D486" s="680"/>
      <c r="E486" s="680"/>
      <c r="F486" s="680"/>
      <c r="G486" s="680"/>
      <c r="H486" s="680"/>
      <c r="I486" s="680"/>
      <c r="J486" s="680"/>
      <c r="K486" s="680"/>
      <c r="L486" s="680"/>
      <c r="M486" s="680"/>
      <c r="N486" s="680"/>
      <c r="O486" s="680"/>
      <c r="P486" s="680"/>
      <c r="Q486" s="638"/>
      <c r="R486" s="638"/>
      <c r="S486" s="680"/>
      <c r="T486" s="680"/>
      <c r="U486" s="680"/>
      <c r="V486" s="680"/>
      <c r="W486" s="682"/>
      <c r="X486" s="682"/>
      <c r="Y486" s="683"/>
      <c r="Z486" s="683"/>
      <c r="AA486" s="682"/>
      <c r="AB486" s="682"/>
    </row>
    <row r="487" spans="8:8" ht="16.5" customHeight="1">
      <c r="A487" s="680"/>
      <c r="B487" s="680"/>
      <c r="C487" s="681"/>
      <c r="D487" s="680"/>
      <c r="E487" s="680"/>
      <c r="F487" s="680"/>
      <c r="G487" s="680"/>
      <c r="H487" s="680"/>
      <c r="I487" s="680"/>
      <c r="J487" s="680"/>
      <c r="K487" s="680"/>
      <c r="L487" s="680"/>
      <c r="M487" s="680"/>
      <c r="N487" s="680"/>
      <c r="O487" s="680"/>
      <c r="P487" s="680"/>
      <c r="Q487" s="638"/>
      <c r="R487" s="638"/>
      <c r="S487" s="680"/>
      <c r="T487" s="680"/>
      <c r="U487" s="680"/>
      <c r="V487" s="680"/>
      <c r="W487" s="682"/>
      <c r="X487" s="682"/>
      <c r="Y487" s="683"/>
      <c r="Z487" s="683"/>
      <c r="AA487" s="682"/>
      <c r="AB487" s="682"/>
    </row>
    <row r="488" spans="8:8" ht="16.5" customHeight="1">
      <c r="A488" s="680"/>
      <c r="B488" s="680"/>
      <c r="C488" s="681"/>
      <c r="D488" s="680"/>
      <c r="E488" s="680"/>
      <c r="F488" s="680"/>
      <c r="G488" s="680"/>
      <c r="H488" s="680"/>
      <c r="I488" s="680"/>
      <c r="J488" s="680"/>
      <c r="K488" s="680"/>
      <c r="L488" s="680"/>
      <c r="M488" s="680"/>
      <c r="N488" s="680"/>
      <c r="O488" s="680"/>
      <c r="P488" s="680"/>
      <c r="Q488" s="638"/>
      <c r="R488" s="638"/>
      <c r="S488" s="680"/>
      <c r="T488" s="680"/>
      <c r="U488" s="680"/>
      <c r="V488" s="680"/>
      <c r="W488" s="682"/>
      <c r="X488" s="682"/>
      <c r="Y488" s="683"/>
      <c r="Z488" s="683"/>
      <c r="AA488" s="682"/>
      <c r="AB488" s="682"/>
    </row>
    <row r="489" spans="8:8" ht="16.5" customHeight="1">
      <c r="A489" s="680"/>
      <c r="B489" s="680"/>
      <c r="C489" s="681"/>
      <c r="D489" s="680"/>
      <c r="E489" s="680"/>
      <c r="F489" s="680"/>
      <c r="G489" s="680"/>
      <c r="H489" s="680"/>
      <c r="I489" s="680"/>
      <c r="J489" s="680"/>
      <c r="K489" s="680"/>
      <c r="L489" s="680"/>
      <c r="M489" s="680"/>
      <c r="N489" s="680"/>
      <c r="O489" s="680"/>
      <c r="P489" s="680"/>
      <c r="Q489" s="638"/>
      <c r="R489" s="638"/>
      <c r="S489" s="680"/>
      <c r="T489" s="680"/>
      <c r="U489" s="680"/>
      <c r="V489" s="680"/>
      <c r="W489" s="682"/>
      <c r="X489" s="682"/>
      <c r="Y489" s="683"/>
      <c r="Z489" s="683"/>
      <c r="AA489" s="682"/>
      <c r="AB489" s="682"/>
    </row>
    <row r="490" spans="8:8" ht="16.5" customHeight="1">
      <c r="A490" s="680"/>
      <c r="B490" s="680"/>
      <c r="C490" s="681"/>
      <c r="D490" s="680"/>
      <c r="E490" s="680"/>
      <c r="F490" s="680"/>
      <c r="G490" s="680"/>
      <c r="H490" s="680"/>
      <c r="I490" s="680"/>
      <c r="J490" s="680"/>
      <c r="K490" s="680"/>
      <c r="L490" s="680"/>
      <c r="M490" s="680"/>
      <c r="N490" s="680"/>
      <c r="O490" s="680"/>
      <c r="P490" s="680"/>
      <c r="Q490" s="638"/>
      <c r="R490" s="638"/>
      <c r="S490" s="680"/>
      <c r="T490" s="680"/>
      <c r="U490" s="680"/>
      <c r="V490" s="680"/>
      <c r="W490" s="682"/>
      <c r="X490" s="682"/>
      <c r="Y490" s="683"/>
      <c r="Z490" s="683"/>
      <c r="AA490" s="682"/>
      <c r="AB490" s="682"/>
    </row>
    <row r="491" spans="8:8" ht="16.5" customHeight="1">
      <c r="A491" s="680"/>
      <c r="B491" s="680"/>
      <c r="C491" s="681"/>
      <c r="D491" s="680"/>
      <c r="E491" s="680"/>
      <c r="F491" s="680"/>
      <c r="G491" s="680"/>
      <c r="H491" s="680"/>
      <c r="I491" s="680"/>
      <c r="J491" s="680"/>
      <c r="K491" s="680"/>
      <c r="L491" s="680"/>
      <c r="M491" s="680"/>
      <c r="N491" s="680"/>
      <c r="O491" s="680"/>
      <c r="P491" s="680"/>
      <c r="Q491" s="638"/>
      <c r="R491" s="638"/>
      <c r="S491" s="680"/>
      <c r="T491" s="680"/>
      <c r="U491" s="680"/>
      <c r="V491" s="680"/>
      <c r="W491" s="682"/>
      <c r="X491" s="682"/>
      <c r="Y491" s="683"/>
      <c r="Z491" s="683"/>
      <c r="AA491" s="682"/>
      <c r="AB491" s="682"/>
    </row>
    <row r="492" spans="8:8" ht="16.5" customHeight="1">
      <c r="A492" s="680"/>
      <c r="B492" s="680"/>
      <c r="C492" s="681"/>
      <c r="D492" s="680"/>
      <c r="E492" s="680"/>
      <c r="F492" s="680"/>
      <c r="G492" s="680"/>
      <c r="H492" s="680"/>
      <c r="I492" s="680"/>
      <c r="J492" s="680"/>
      <c r="K492" s="680"/>
      <c r="L492" s="680"/>
      <c r="M492" s="680"/>
      <c r="N492" s="680"/>
      <c r="O492" s="680"/>
      <c r="P492" s="680"/>
      <c r="Q492" s="638"/>
      <c r="R492" s="638"/>
      <c r="S492" s="680"/>
      <c r="T492" s="680"/>
      <c r="U492" s="680"/>
      <c r="V492" s="680"/>
      <c r="W492" s="682"/>
      <c r="X492" s="682"/>
      <c r="Y492" s="683"/>
      <c r="Z492" s="683"/>
      <c r="AA492" s="682"/>
      <c r="AB492" s="682"/>
    </row>
    <row r="493" spans="8:8" ht="16.5" customHeight="1">
      <c r="A493" s="680"/>
      <c r="B493" s="680"/>
      <c r="C493" s="681"/>
      <c r="D493" s="680"/>
      <c r="E493" s="680"/>
      <c r="F493" s="680"/>
      <c r="G493" s="680"/>
      <c r="H493" s="680"/>
      <c r="I493" s="680"/>
      <c r="J493" s="680"/>
      <c r="K493" s="680"/>
      <c r="L493" s="680"/>
      <c r="M493" s="680"/>
      <c r="N493" s="680"/>
      <c r="O493" s="680"/>
      <c r="P493" s="680"/>
      <c r="Q493" s="638"/>
      <c r="R493" s="638"/>
      <c r="S493" s="680"/>
      <c r="T493" s="680"/>
      <c r="U493" s="680"/>
      <c r="V493" s="680"/>
      <c r="W493" s="682"/>
      <c r="X493" s="682"/>
      <c r="Y493" s="683"/>
      <c r="Z493" s="683"/>
      <c r="AA493" s="682"/>
      <c r="AB493" s="682"/>
    </row>
    <row r="494" spans="8:8" ht="16.5" customHeight="1">
      <c r="A494" s="680"/>
      <c r="B494" s="680"/>
      <c r="C494" s="681"/>
      <c r="D494" s="680"/>
      <c r="E494" s="680"/>
      <c r="F494" s="680"/>
      <c r="G494" s="680"/>
      <c r="H494" s="680"/>
      <c r="I494" s="680"/>
      <c r="J494" s="680"/>
      <c r="K494" s="680"/>
      <c r="L494" s="680"/>
      <c r="M494" s="680"/>
      <c r="N494" s="680"/>
      <c r="O494" s="680"/>
      <c r="P494" s="680"/>
      <c r="Q494" s="638"/>
      <c r="R494" s="638"/>
      <c r="S494" s="680"/>
      <c r="T494" s="680"/>
      <c r="U494" s="680"/>
      <c r="V494" s="680"/>
      <c r="W494" s="682"/>
      <c r="X494" s="682"/>
      <c r="Y494" s="683"/>
      <c r="Z494" s="683"/>
      <c r="AA494" s="682"/>
      <c r="AB494" s="682"/>
    </row>
    <row r="495" spans="8:8" ht="16.5" customHeight="1">
      <c r="A495" s="680"/>
      <c r="B495" s="680"/>
      <c r="C495" s="681"/>
      <c r="D495" s="680"/>
      <c r="E495" s="680"/>
      <c r="F495" s="680"/>
      <c r="G495" s="680"/>
      <c r="H495" s="680"/>
      <c r="I495" s="680"/>
      <c r="J495" s="680"/>
      <c r="K495" s="680"/>
      <c r="L495" s="680"/>
      <c r="M495" s="680"/>
      <c r="N495" s="680"/>
      <c r="O495" s="680"/>
      <c r="P495" s="680"/>
      <c r="Q495" s="638"/>
      <c r="R495" s="638"/>
      <c r="S495" s="680"/>
      <c r="T495" s="680"/>
      <c r="U495" s="680"/>
      <c r="V495" s="680"/>
      <c r="W495" s="682"/>
      <c r="X495" s="682"/>
      <c r="Y495" s="683"/>
      <c r="Z495" s="683"/>
      <c r="AA495" s="682"/>
      <c r="AB495" s="682"/>
    </row>
    <row r="496" spans="8:8" ht="16.5" customHeight="1">
      <c r="A496" s="680"/>
      <c r="B496" s="680"/>
      <c r="C496" s="681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0"/>
      <c r="P496" s="680"/>
      <c r="Q496" s="638"/>
      <c r="R496" s="638"/>
      <c r="S496" s="680"/>
      <c r="T496" s="680"/>
      <c r="U496" s="680"/>
      <c r="V496" s="680"/>
      <c r="W496" s="682"/>
      <c r="X496" s="682"/>
      <c r="Y496" s="683"/>
      <c r="Z496" s="683"/>
      <c r="AA496" s="682"/>
      <c r="AB496" s="682"/>
    </row>
    <row r="497" spans="8:8" ht="16.5" customHeight="1">
      <c r="A497" s="680"/>
      <c r="B497" s="680"/>
      <c r="C497" s="681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0"/>
      <c r="P497" s="680"/>
      <c r="Q497" s="638"/>
      <c r="R497" s="638"/>
      <c r="S497" s="680"/>
      <c r="T497" s="680"/>
      <c r="U497" s="680"/>
      <c r="V497" s="680"/>
      <c r="W497" s="682"/>
      <c r="X497" s="682"/>
      <c r="Y497" s="683"/>
      <c r="Z497" s="683"/>
      <c r="AA497" s="682"/>
      <c r="AB497" s="682"/>
    </row>
    <row r="498" spans="8:8" ht="16.5" customHeight="1">
      <c r="A498" s="680"/>
      <c r="B498" s="680"/>
      <c r="C498" s="681"/>
      <c r="D498" s="680"/>
      <c r="E498" s="680"/>
      <c r="F498" s="680"/>
      <c r="G498" s="680"/>
      <c r="H498" s="680"/>
      <c r="I498" s="680"/>
      <c r="J498" s="680"/>
      <c r="K498" s="680"/>
      <c r="L498" s="680"/>
      <c r="M498" s="680"/>
      <c r="N498" s="680"/>
      <c r="O498" s="680"/>
      <c r="P498" s="680"/>
      <c r="Q498" s="638"/>
      <c r="R498" s="638"/>
      <c r="S498" s="680"/>
      <c r="T498" s="680"/>
      <c r="U498" s="680"/>
      <c r="V498" s="680"/>
      <c r="W498" s="682"/>
      <c r="X498" s="682"/>
      <c r="Y498" s="683"/>
      <c r="Z498" s="683"/>
      <c r="AA498" s="682"/>
      <c r="AB498" s="682"/>
    </row>
    <row r="499" spans="8:8" ht="16.5" customHeight="1">
      <c r="A499" s="680"/>
      <c r="B499" s="680"/>
      <c r="C499" s="681"/>
      <c r="D499" s="680"/>
      <c r="E499" s="680"/>
      <c r="F499" s="680"/>
      <c r="G499" s="680"/>
      <c r="H499" s="680"/>
      <c r="I499" s="680"/>
      <c r="J499" s="680"/>
      <c r="K499" s="680"/>
      <c r="L499" s="680"/>
      <c r="M499" s="680"/>
      <c r="N499" s="680"/>
      <c r="O499" s="680"/>
      <c r="P499" s="680"/>
      <c r="Q499" s="638"/>
      <c r="R499" s="638"/>
      <c r="S499" s="680"/>
      <c r="T499" s="680"/>
      <c r="U499" s="680"/>
      <c r="V499" s="680"/>
      <c r="W499" s="682"/>
      <c r="X499" s="682"/>
      <c r="Y499" s="683"/>
      <c r="Z499" s="683"/>
      <c r="AA499" s="682"/>
      <c r="AB499" s="682"/>
    </row>
    <row r="500" spans="8:8" ht="16.5" customHeight="1">
      <c r="A500" s="680"/>
      <c r="B500" s="680"/>
      <c r="C500" s="681"/>
      <c r="D500" s="680"/>
      <c r="E500" s="680"/>
      <c r="F500" s="680"/>
      <c r="G500" s="680"/>
      <c r="H500" s="680"/>
      <c r="I500" s="680"/>
      <c r="J500" s="680"/>
      <c r="K500" s="680"/>
      <c r="L500" s="680"/>
      <c r="M500" s="680"/>
      <c r="N500" s="680"/>
      <c r="O500" s="680"/>
      <c r="P500" s="680"/>
      <c r="Q500" s="638"/>
      <c r="R500" s="638"/>
      <c r="S500" s="680"/>
      <c r="T500" s="680"/>
      <c r="U500" s="680"/>
      <c r="V500" s="680"/>
      <c r="W500" s="682"/>
      <c r="X500" s="682"/>
      <c r="Y500" s="683"/>
      <c r="Z500" s="683"/>
      <c r="AA500" s="682"/>
      <c r="AB500" s="682"/>
    </row>
    <row r="501" spans="8:8" ht="16.5" customHeight="1">
      <c r="A501" s="680"/>
      <c r="B501" s="680"/>
      <c r="C501" s="681"/>
      <c r="D501" s="680"/>
      <c r="E501" s="680"/>
      <c r="F501" s="680"/>
      <c r="G501" s="680"/>
      <c r="H501" s="680"/>
      <c r="I501" s="680"/>
      <c r="J501" s="680"/>
      <c r="K501" s="680"/>
      <c r="L501" s="680"/>
      <c r="M501" s="680"/>
      <c r="N501" s="680"/>
      <c r="O501" s="680"/>
      <c r="P501" s="680"/>
      <c r="Q501" s="638"/>
      <c r="R501" s="638"/>
      <c r="S501" s="680"/>
      <c r="T501" s="680"/>
      <c r="U501" s="680"/>
      <c r="V501" s="680"/>
      <c r="W501" s="682"/>
      <c r="X501" s="682"/>
      <c r="Y501" s="683"/>
      <c r="Z501" s="683"/>
      <c r="AA501" s="682"/>
      <c r="AB501" s="682"/>
    </row>
    <row r="502" spans="8:8" ht="16.5" customHeight="1">
      <c r="A502" s="680"/>
      <c r="B502" s="680"/>
      <c r="C502" s="681"/>
      <c r="D502" s="680"/>
      <c r="E502" s="680"/>
      <c r="F502" s="680"/>
      <c r="G502" s="680"/>
      <c r="H502" s="680"/>
      <c r="I502" s="680"/>
      <c r="J502" s="680"/>
      <c r="K502" s="680"/>
      <c r="L502" s="680"/>
      <c r="M502" s="680"/>
      <c r="N502" s="680"/>
      <c r="O502" s="680"/>
      <c r="P502" s="680"/>
      <c r="Q502" s="638"/>
      <c r="R502" s="638"/>
      <c r="S502" s="680"/>
      <c r="T502" s="680"/>
      <c r="U502" s="680"/>
      <c r="V502" s="680"/>
      <c r="W502" s="682"/>
      <c r="X502" s="682"/>
      <c r="Y502" s="683"/>
      <c r="Z502" s="683"/>
      <c r="AA502" s="682"/>
      <c r="AB502" s="682"/>
    </row>
    <row r="503" spans="8:8" ht="16.5" customHeight="1">
      <c r="A503" s="680"/>
      <c r="B503" s="680"/>
      <c r="C503" s="681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0"/>
      <c r="P503" s="680"/>
      <c r="Q503" s="638"/>
      <c r="R503" s="638"/>
      <c r="S503" s="680"/>
      <c r="T503" s="680"/>
      <c r="U503" s="680"/>
      <c r="V503" s="680"/>
      <c r="W503" s="682"/>
      <c r="X503" s="682"/>
      <c r="Y503" s="683"/>
      <c r="Z503" s="683"/>
      <c r="AA503" s="682"/>
      <c r="AB503" s="682"/>
    </row>
    <row r="504" spans="8:8" ht="16.5" customHeight="1">
      <c r="A504" s="680"/>
      <c r="B504" s="680"/>
      <c r="C504" s="681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0"/>
      <c r="P504" s="680"/>
      <c r="Q504" s="638"/>
      <c r="R504" s="638"/>
      <c r="S504" s="680"/>
      <c r="T504" s="680"/>
      <c r="U504" s="680"/>
      <c r="V504" s="680"/>
      <c r="W504" s="682"/>
      <c r="X504" s="682"/>
      <c r="Y504" s="683"/>
      <c r="Z504" s="683"/>
      <c r="AA504" s="682"/>
      <c r="AB504" s="682"/>
    </row>
    <row r="505" spans="8:8" ht="16.5" customHeight="1">
      <c r="A505" s="680"/>
      <c r="B505" s="680"/>
      <c r="C505" s="681"/>
      <c r="D505" s="680"/>
      <c r="E505" s="680"/>
      <c r="F505" s="680"/>
      <c r="G505" s="680"/>
      <c r="H505" s="680"/>
      <c r="I505" s="680"/>
      <c r="J505" s="680"/>
      <c r="K505" s="680"/>
      <c r="L505" s="680"/>
      <c r="M505" s="680"/>
      <c r="N505" s="680"/>
      <c r="O505" s="680"/>
      <c r="P505" s="680"/>
      <c r="Q505" s="638"/>
      <c r="R505" s="638"/>
      <c r="S505" s="680"/>
      <c r="T505" s="680"/>
      <c r="U505" s="680"/>
      <c r="V505" s="680"/>
      <c r="W505" s="682"/>
      <c r="X505" s="682"/>
      <c r="Y505" s="683"/>
      <c r="Z505" s="683"/>
      <c r="AA505" s="682"/>
      <c r="AB505" s="682"/>
    </row>
    <row r="506" spans="8:8" ht="16.5" customHeight="1">
      <c r="A506" s="680"/>
      <c r="B506" s="680"/>
      <c r="C506" s="681"/>
      <c r="D506" s="680"/>
      <c r="E506" s="680"/>
      <c r="F506" s="680"/>
      <c r="G506" s="680"/>
      <c r="H506" s="680"/>
      <c r="I506" s="680"/>
      <c r="J506" s="680"/>
      <c r="K506" s="680"/>
      <c r="L506" s="680"/>
      <c r="M506" s="680"/>
      <c r="N506" s="680"/>
      <c r="O506" s="680"/>
      <c r="P506" s="680"/>
      <c r="Q506" s="638"/>
      <c r="R506" s="638"/>
      <c r="S506" s="680"/>
      <c r="T506" s="680"/>
      <c r="U506" s="680"/>
      <c r="V506" s="680"/>
      <c r="W506" s="682"/>
      <c r="X506" s="682"/>
      <c r="Y506" s="683"/>
      <c r="Z506" s="683"/>
      <c r="AA506" s="682"/>
      <c r="AB506" s="682"/>
    </row>
    <row r="507" spans="8:8" ht="16.5" customHeight="1">
      <c r="A507" s="680"/>
      <c r="B507" s="680"/>
      <c r="C507" s="681"/>
      <c r="D507" s="680"/>
      <c r="E507" s="680"/>
      <c r="F507" s="680"/>
      <c r="G507" s="680"/>
      <c r="H507" s="680"/>
      <c r="I507" s="680"/>
      <c r="J507" s="680"/>
      <c r="K507" s="680"/>
      <c r="L507" s="680"/>
      <c r="M507" s="680"/>
      <c r="N507" s="680"/>
      <c r="O507" s="680"/>
      <c r="P507" s="680"/>
      <c r="Q507" s="638"/>
      <c r="R507" s="638"/>
      <c r="S507" s="680"/>
      <c r="T507" s="680"/>
      <c r="U507" s="680"/>
      <c r="V507" s="680"/>
      <c r="W507" s="682"/>
      <c r="X507" s="682"/>
      <c r="Y507" s="683"/>
      <c r="Z507" s="683"/>
      <c r="AA507" s="682"/>
      <c r="AB507" s="682"/>
    </row>
    <row r="508" spans="8:8" ht="16.5" customHeight="1">
      <c r="A508" s="680"/>
      <c r="B508" s="680"/>
      <c r="C508" s="681"/>
      <c r="D508" s="680"/>
      <c r="E508" s="680"/>
      <c r="F508" s="680"/>
      <c r="G508" s="680"/>
      <c r="H508" s="680"/>
      <c r="I508" s="680"/>
      <c r="J508" s="680"/>
      <c r="K508" s="680"/>
      <c r="L508" s="680"/>
      <c r="M508" s="680"/>
      <c r="N508" s="680"/>
      <c r="O508" s="680"/>
      <c r="P508" s="680"/>
      <c r="Q508" s="638"/>
      <c r="R508" s="638"/>
      <c r="S508" s="680"/>
      <c r="T508" s="680"/>
      <c r="U508" s="680"/>
      <c r="V508" s="680"/>
      <c r="W508" s="682"/>
      <c r="X508" s="682"/>
      <c r="Y508" s="683"/>
      <c r="Z508" s="683"/>
      <c r="AA508" s="682"/>
      <c r="AB508" s="682"/>
    </row>
    <row r="509" spans="8:8" ht="16.5" customHeight="1">
      <c r="A509" s="680"/>
      <c r="B509" s="680"/>
      <c r="C509" s="681"/>
      <c r="D509" s="680"/>
      <c r="E509" s="680"/>
      <c r="F509" s="680"/>
      <c r="G509" s="680"/>
      <c r="H509" s="680"/>
      <c r="I509" s="680"/>
      <c r="J509" s="680"/>
      <c r="K509" s="680"/>
      <c r="L509" s="680"/>
      <c r="M509" s="680"/>
      <c r="N509" s="680"/>
      <c r="O509" s="680"/>
      <c r="P509" s="680"/>
      <c r="Q509" s="638"/>
      <c r="R509" s="638"/>
      <c r="S509" s="680"/>
      <c r="T509" s="680"/>
      <c r="U509" s="680"/>
      <c r="V509" s="680"/>
      <c r="W509" s="682"/>
      <c r="X509" s="682"/>
      <c r="Y509" s="683"/>
      <c r="Z509" s="683"/>
      <c r="AA509" s="682"/>
      <c r="AB509" s="682"/>
    </row>
    <row r="510" spans="8:8" ht="16.5" customHeight="1">
      <c r="A510" s="680"/>
      <c r="B510" s="680"/>
      <c r="C510" s="681"/>
      <c r="D510" s="680"/>
      <c r="E510" s="680"/>
      <c r="F510" s="680"/>
      <c r="G510" s="680"/>
      <c r="H510" s="680"/>
      <c r="I510" s="680"/>
      <c r="J510" s="680"/>
      <c r="K510" s="680"/>
      <c r="L510" s="680"/>
      <c r="M510" s="680"/>
      <c r="N510" s="680"/>
      <c r="O510" s="680"/>
      <c r="P510" s="680"/>
      <c r="Q510" s="638"/>
      <c r="R510" s="638"/>
      <c r="S510" s="680"/>
      <c r="T510" s="680"/>
      <c r="U510" s="680"/>
      <c r="V510" s="680"/>
      <c r="W510" s="682"/>
      <c r="X510" s="682"/>
      <c r="Y510" s="683"/>
      <c r="Z510" s="683"/>
      <c r="AA510" s="682"/>
      <c r="AB510" s="682"/>
    </row>
    <row r="511" spans="8:8" ht="16.5" customHeight="1">
      <c r="A511" s="680"/>
      <c r="B511" s="680"/>
      <c r="C511" s="681"/>
      <c r="D511" s="680"/>
      <c r="E511" s="680"/>
      <c r="F511" s="680"/>
      <c r="G511" s="680"/>
      <c r="H511" s="680"/>
      <c r="I511" s="680"/>
      <c r="J511" s="680"/>
      <c r="K511" s="680"/>
      <c r="L511" s="680"/>
      <c r="M511" s="680"/>
      <c r="N511" s="680"/>
      <c r="O511" s="680"/>
      <c r="P511" s="680"/>
      <c r="Q511" s="638"/>
      <c r="R511" s="638"/>
      <c r="S511" s="680"/>
      <c r="T511" s="680"/>
      <c r="U511" s="680"/>
      <c r="V511" s="680"/>
      <c r="W511" s="682"/>
      <c r="X511" s="682"/>
      <c r="Y511" s="683"/>
      <c r="Z511" s="683"/>
      <c r="AA511" s="682"/>
      <c r="AB511" s="682"/>
    </row>
    <row r="512" spans="8:8" ht="16.5" customHeight="1">
      <c r="A512" s="680"/>
      <c r="B512" s="680"/>
      <c r="C512" s="681"/>
      <c r="D512" s="680"/>
      <c r="E512" s="680"/>
      <c r="F512" s="680"/>
      <c r="G512" s="680"/>
      <c r="H512" s="680"/>
      <c r="I512" s="680"/>
      <c r="J512" s="680"/>
      <c r="K512" s="680"/>
      <c r="L512" s="680"/>
      <c r="M512" s="680"/>
      <c r="N512" s="680"/>
      <c r="O512" s="680"/>
      <c r="P512" s="680"/>
      <c r="Q512" s="638"/>
      <c r="R512" s="638"/>
      <c r="S512" s="680"/>
      <c r="T512" s="680"/>
      <c r="U512" s="680"/>
      <c r="V512" s="680"/>
      <c r="W512" s="682"/>
      <c r="X512" s="682"/>
      <c r="Y512" s="683"/>
      <c r="Z512" s="683"/>
      <c r="AA512" s="682"/>
      <c r="AB512" s="682"/>
    </row>
    <row r="513" spans="8:8" ht="16.5" customHeight="1">
      <c r="A513" s="680"/>
      <c r="B513" s="680"/>
      <c r="C513" s="681"/>
      <c r="D513" s="680"/>
      <c r="E513" s="680"/>
      <c r="F513" s="680"/>
      <c r="G513" s="680"/>
      <c r="H513" s="680"/>
      <c r="I513" s="680"/>
      <c r="J513" s="680"/>
      <c r="K513" s="680"/>
      <c r="L513" s="680"/>
      <c r="M513" s="680"/>
      <c r="N513" s="680"/>
      <c r="O513" s="680"/>
      <c r="P513" s="680"/>
      <c r="Q513" s="638"/>
      <c r="R513" s="638"/>
      <c r="S513" s="680"/>
      <c r="T513" s="680"/>
      <c r="U513" s="680"/>
      <c r="V513" s="680"/>
      <c r="W513" s="682"/>
      <c r="X513" s="682"/>
      <c r="Y513" s="683"/>
      <c r="Z513" s="683"/>
      <c r="AA513" s="682"/>
      <c r="AB513" s="682"/>
    </row>
    <row r="514" spans="8:8" ht="16.5" customHeight="1">
      <c r="A514" s="680"/>
      <c r="B514" s="680"/>
      <c r="C514" s="681"/>
      <c r="D514" s="680"/>
      <c r="E514" s="680"/>
      <c r="F514" s="680"/>
      <c r="G514" s="680"/>
      <c r="H514" s="680"/>
      <c r="I514" s="680"/>
      <c r="J514" s="680"/>
      <c r="K514" s="680"/>
      <c r="L514" s="680"/>
      <c r="M514" s="680"/>
      <c r="N514" s="680"/>
      <c r="O514" s="680"/>
      <c r="P514" s="680"/>
      <c r="Q514" s="638"/>
      <c r="R514" s="638"/>
      <c r="S514" s="680"/>
      <c r="T514" s="680"/>
      <c r="U514" s="680"/>
      <c r="V514" s="680"/>
      <c r="W514" s="682"/>
      <c r="X514" s="682"/>
      <c r="Y514" s="683"/>
      <c r="Z514" s="683"/>
      <c r="AA514" s="682"/>
      <c r="AB514" s="682"/>
    </row>
    <row r="515" spans="8:8" ht="16.5" customHeight="1">
      <c r="A515" s="680"/>
      <c r="B515" s="680"/>
      <c r="C515" s="681"/>
      <c r="D515" s="680"/>
      <c r="E515" s="680"/>
      <c r="F515" s="680"/>
      <c r="G515" s="680"/>
      <c r="H515" s="680"/>
      <c r="I515" s="680"/>
      <c r="J515" s="680"/>
      <c r="K515" s="680"/>
      <c r="L515" s="680"/>
      <c r="M515" s="680"/>
      <c r="N515" s="680"/>
      <c r="O515" s="680"/>
      <c r="P515" s="680"/>
      <c r="Q515" s="638"/>
      <c r="R515" s="638"/>
      <c r="S515" s="680"/>
      <c r="T515" s="680"/>
      <c r="U515" s="680"/>
      <c r="V515" s="680"/>
      <c r="W515" s="682"/>
      <c r="X515" s="682"/>
      <c r="Y515" s="683"/>
      <c r="Z515" s="683"/>
      <c r="AA515" s="682"/>
      <c r="AB515" s="682"/>
    </row>
    <row r="516" spans="8:8" ht="16.5" customHeight="1">
      <c r="A516" s="680"/>
      <c r="B516" s="680"/>
      <c r="C516" s="681"/>
      <c r="D516" s="680"/>
      <c r="E516" s="680"/>
      <c r="F516" s="680"/>
      <c r="G516" s="680"/>
      <c r="H516" s="680"/>
      <c r="I516" s="680"/>
      <c r="J516" s="680"/>
      <c r="K516" s="680"/>
      <c r="L516" s="680"/>
      <c r="M516" s="680"/>
      <c r="N516" s="680"/>
      <c r="O516" s="680"/>
      <c r="P516" s="680"/>
      <c r="Q516" s="638"/>
      <c r="R516" s="638"/>
      <c r="S516" s="680"/>
      <c r="T516" s="680"/>
      <c r="U516" s="680"/>
      <c r="V516" s="680"/>
      <c r="W516" s="682"/>
      <c r="X516" s="682"/>
      <c r="Y516" s="683"/>
      <c r="Z516" s="683"/>
      <c r="AA516" s="682"/>
      <c r="AB516" s="682"/>
    </row>
    <row r="517" spans="8:8" ht="16.5" customHeight="1">
      <c r="A517" s="680"/>
      <c r="B517" s="680"/>
      <c r="C517" s="681"/>
      <c r="D517" s="680"/>
      <c r="E517" s="680"/>
      <c r="F517" s="680"/>
      <c r="G517" s="680"/>
      <c r="H517" s="680"/>
      <c r="I517" s="680"/>
      <c r="J517" s="680"/>
      <c r="K517" s="680"/>
      <c r="L517" s="680"/>
      <c r="M517" s="680"/>
      <c r="N517" s="680"/>
      <c r="O517" s="680"/>
      <c r="P517" s="680"/>
      <c r="Q517" s="638"/>
      <c r="R517" s="638"/>
      <c r="S517" s="680"/>
      <c r="T517" s="680"/>
      <c r="U517" s="680"/>
      <c r="V517" s="680"/>
      <c r="W517" s="682"/>
      <c r="X517" s="682"/>
      <c r="Y517" s="683"/>
      <c r="Z517" s="683"/>
      <c r="AA517" s="682"/>
      <c r="AB517" s="682"/>
    </row>
    <row r="518" spans="8:8" ht="16.5" customHeight="1">
      <c r="A518" s="680"/>
      <c r="B518" s="680"/>
      <c r="C518" s="681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0"/>
      <c r="P518" s="680"/>
      <c r="Q518" s="638"/>
      <c r="R518" s="638"/>
      <c r="S518" s="680"/>
      <c r="T518" s="680"/>
      <c r="U518" s="680"/>
      <c r="V518" s="680"/>
      <c r="W518" s="682"/>
      <c r="X518" s="682"/>
      <c r="Y518" s="683"/>
      <c r="Z518" s="683"/>
      <c r="AA518" s="682"/>
      <c r="AB518" s="682"/>
    </row>
    <row r="519" spans="8:8" ht="16.5" customHeight="1">
      <c r="A519" s="680"/>
      <c r="B519" s="680"/>
      <c r="C519" s="681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0"/>
      <c r="P519" s="680"/>
      <c r="Q519" s="638"/>
      <c r="R519" s="638"/>
      <c r="S519" s="680"/>
      <c r="T519" s="680"/>
      <c r="U519" s="680"/>
      <c r="V519" s="680"/>
      <c r="W519" s="682"/>
      <c r="X519" s="682"/>
      <c r="Y519" s="683"/>
      <c r="Z519" s="683"/>
      <c r="AA519" s="682"/>
      <c r="AB519" s="682"/>
    </row>
    <row r="520" spans="8:8" ht="16.5" customHeight="1">
      <c r="A520" s="680"/>
      <c r="B520" s="680"/>
      <c r="C520" s="681"/>
      <c r="D520" s="680"/>
      <c r="E520" s="680"/>
      <c r="F520" s="680"/>
      <c r="G520" s="680"/>
      <c r="H520" s="680"/>
      <c r="I520" s="680"/>
      <c r="J520" s="680"/>
      <c r="K520" s="680"/>
      <c r="L520" s="680"/>
      <c r="M520" s="680"/>
      <c r="N520" s="680"/>
      <c r="O520" s="680"/>
      <c r="P520" s="680"/>
      <c r="Q520" s="638"/>
      <c r="R520" s="638"/>
      <c r="S520" s="680"/>
      <c r="T520" s="680"/>
      <c r="U520" s="680"/>
      <c r="V520" s="680"/>
      <c r="W520" s="682"/>
      <c r="X520" s="682"/>
      <c r="Y520" s="683"/>
      <c r="Z520" s="683"/>
      <c r="AA520" s="682"/>
      <c r="AB520" s="682"/>
    </row>
    <row r="521" spans="8:8" ht="16.5" customHeight="1">
      <c r="A521" s="680"/>
      <c r="B521" s="680"/>
      <c r="C521" s="681"/>
      <c r="D521" s="680"/>
      <c r="E521" s="680"/>
      <c r="F521" s="680"/>
      <c r="G521" s="680"/>
      <c r="H521" s="680"/>
      <c r="I521" s="680"/>
      <c r="J521" s="680"/>
      <c r="K521" s="680"/>
      <c r="L521" s="680"/>
      <c r="M521" s="680"/>
      <c r="N521" s="680"/>
      <c r="O521" s="680"/>
      <c r="P521" s="680"/>
      <c r="Q521" s="638"/>
      <c r="R521" s="638"/>
      <c r="S521" s="680"/>
      <c r="T521" s="680"/>
      <c r="U521" s="680"/>
      <c r="V521" s="680"/>
      <c r="W521" s="682"/>
      <c r="X521" s="682"/>
      <c r="Y521" s="683"/>
      <c r="Z521" s="683"/>
      <c r="AA521" s="682"/>
      <c r="AB521" s="682"/>
    </row>
    <row r="522" spans="8:8" ht="16.5" customHeight="1">
      <c r="A522" s="680"/>
      <c r="B522" s="680"/>
      <c r="C522" s="681"/>
      <c r="D522" s="680"/>
      <c r="E522" s="680"/>
      <c r="F522" s="680"/>
      <c r="G522" s="680"/>
      <c r="H522" s="680"/>
      <c r="I522" s="680"/>
      <c r="J522" s="680"/>
      <c r="K522" s="680"/>
      <c r="L522" s="680"/>
      <c r="M522" s="680"/>
      <c r="N522" s="680"/>
      <c r="O522" s="680"/>
      <c r="P522" s="680"/>
      <c r="Q522" s="638"/>
      <c r="R522" s="638"/>
      <c r="S522" s="680"/>
      <c r="T522" s="680"/>
      <c r="U522" s="680"/>
      <c r="V522" s="680"/>
      <c r="W522" s="682"/>
      <c r="X522" s="682"/>
      <c r="Y522" s="683"/>
      <c r="Z522" s="683"/>
      <c r="AA522" s="682"/>
      <c r="AB522" s="682"/>
    </row>
    <row r="523" spans="8:8" ht="16.5" customHeight="1">
      <c r="A523" s="680"/>
      <c r="B523" s="680"/>
      <c r="C523" s="681"/>
      <c r="D523" s="680"/>
      <c r="E523" s="680"/>
      <c r="F523" s="680"/>
      <c r="G523" s="680"/>
      <c r="H523" s="680"/>
      <c r="I523" s="680"/>
      <c r="J523" s="680"/>
      <c r="K523" s="680"/>
      <c r="L523" s="680"/>
      <c r="M523" s="680"/>
      <c r="N523" s="680"/>
      <c r="O523" s="680"/>
      <c r="P523" s="680"/>
      <c r="Q523" s="638"/>
      <c r="R523" s="638"/>
      <c r="S523" s="680"/>
      <c r="T523" s="680"/>
      <c r="U523" s="680"/>
      <c r="V523" s="680"/>
      <c r="W523" s="682"/>
      <c r="X523" s="682"/>
      <c r="Y523" s="683"/>
      <c r="Z523" s="683"/>
      <c r="AA523" s="682"/>
      <c r="AB523" s="682"/>
    </row>
    <row r="524" spans="8:8" ht="16.5" customHeight="1">
      <c r="A524" s="680"/>
      <c r="B524" s="680"/>
      <c r="C524" s="681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0"/>
      <c r="P524" s="680"/>
      <c r="Q524" s="638"/>
      <c r="R524" s="638"/>
      <c r="S524" s="680"/>
      <c r="T524" s="680"/>
      <c r="U524" s="680"/>
      <c r="V524" s="680"/>
      <c r="W524" s="682"/>
      <c r="X524" s="682"/>
      <c r="Y524" s="683"/>
      <c r="Z524" s="683"/>
      <c r="AA524" s="682"/>
      <c r="AB524" s="682"/>
    </row>
    <row r="525" spans="8:8" ht="16.5" customHeight="1">
      <c r="A525" s="680"/>
      <c r="B525" s="680"/>
      <c r="C525" s="681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0"/>
      <c r="P525" s="680"/>
      <c r="Q525" s="638"/>
      <c r="R525" s="638"/>
      <c r="S525" s="680"/>
      <c r="T525" s="680"/>
      <c r="U525" s="680"/>
      <c r="V525" s="680"/>
      <c r="W525" s="682"/>
      <c r="X525" s="682"/>
      <c r="Y525" s="683"/>
      <c r="Z525" s="683"/>
      <c r="AA525" s="682"/>
      <c r="AB525" s="682"/>
    </row>
    <row r="526" spans="8:8" ht="16.5" customHeight="1">
      <c r="A526" s="680"/>
      <c r="B526" s="680"/>
      <c r="C526" s="681"/>
      <c r="D526" s="680"/>
      <c r="E526" s="680"/>
      <c r="F526" s="680"/>
      <c r="G526" s="680"/>
      <c r="H526" s="680"/>
      <c r="I526" s="680"/>
      <c r="J526" s="680"/>
      <c r="K526" s="680"/>
      <c r="L526" s="680"/>
      <c r="M526" s="680"/>
      <c r="N526" s="680"/>
      <c r="O526" s="680"/>
      <c r="P526" s="680"/>
      <c r="Q526" s="638"/>
      <c r="R526" s="638"/>
      <c r="S526" s="680"/>
      <c r="T526" s="680"/>
      <c r="U526" s="680"/>
      <c r="V526" s="680"/>
      <c r="W526" s="682"/>
      <c r="X526" s="682"/>
      <c r="Y526" s="683"/>
      <c r="Z526" s="683"/>
      <c r="AA526" s="682"/>
      <c r="AB526" s="682"/>
    </row>
    <row r="527" spans="8:8" ht="16.5" customHeight="1">
      <c r="A527" s="680"/>
      <c r="B527" s="680"/>
      <c r="C527" s="681"/>
      <c r="D527" s="680"/>
      <c r="E527" s="680"/>
      <c r="F527" s="680"/>
      <c r="G527" s="680"/>
      <c r="H527" s="680"/>
      <c r="I527" s="680"/>
      <c r="J527" s="680"/>
      <c r="K527" s="680"/>
      <c r="L527" s="680"/>
      <c r="M527" s="680"/>
      <c r="N527" s="680"/>
      <c r="O527" s="680"/>
      <c r="P527" s="680"/>
      <c r="Q527" s="638"/>
      <c r="R527" s="638"/>
      <c r="S527" s="680"/>
      <c r="T527" s="680"/>
      <c r="U527" s="680"/>
      <c r="V527" s="680"/>
      <c r="W527" s="682"/>
      <c r="X527" s="682"/>
      <c r="Y527" s="683"/>
      <c r="Z527" s="683"/>
      <c r="AA527" s="682"/>
      <c r="AB527" s="682"/>
    </row>
    <row r="528" spans="8:8" ht="16.5" customHeight="1">
      <c r="A528" s="680"/>
      <c r="B528" s="680"/>
      <c r="C528" s="681"/>
      <c r="D528" s="680"/>
      <c r="E528" s="680"/>
      <c r="F528" s="680"/>
      <c r="G528" s="680"/>
      <c r="H528" s="680"/>
      <c r="I528" s="680"/>
      <c r="J528" s="680"/>
      <c r="K528" s="680"/>
      <c r="L528" s="680"/>
      <c r="M528" s="680"/>
      <c r="N528" s="680"/>
      <c r="O528" s="680"/>
      <c r="P528" s="680"/>
      <c r="Q528" s="638"/>
      <c r="R528" s="638"/>
      <c r="S528" s="680"/>
      <c r="T528" s="680"/>
      <c r="U528" s="680"/>
      <c r="V528" s="680"/>
      <c r="W528" s="682"/>
      <c r="X528" s="682"/>
      <c r="Y528" s="683"/>
      <c r="Z528" s="683"/>
      <c r="AA528" s="682"/>
      <c r="AB528" s="682"/>
    </row>
    <row r="529" spans="8:8" ht="16.5" customHeight="1">
      <c r="A529" s="680"/>
      <c r="B529" s="680"/>
      <c r="C529" s="681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0"/>
      <c r="P529" s="680"/>
      <c r="Q529" s="638"/>
      <c r="R529" s="638"/>
      <c r="S529" s="680"/>
      <c r="T529" s="680"/>
      <c r="U529" s="680"/>
      <c r="V529" s="680"/>
      <c r="W529" s="682"/>
      <c r="X529" s="682"/>
      <c r="Y529" s="683"/>
      <c r="Z529" s="683"/>
      <c r="AA529" s="682"/>
      <c r="AB529" s="682"/>
    </row>
    <row r="530" spans="8:8" ht="16.5" customHeight="1">
      <c r="A530" s="680"/>
      <c r="B530" s="680"/>
      <c r="C530" s="681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0"/>
      <c r="P530" s="680"/>
      <c r="Q530" s="638"/>
      <c r="R530" s="638"/>
      <c r="S530" s="680"/>
      <c r="T530" s="680"/>
      <c r="U530" s="680"/>
      <c r="V530" s="680"/>
      <c r="W530" s="682"/>
      <c r="X530" s="682"/>
      <c r="Y530" s="683"/>
      <c r="Z530" s="683"/>
      <c r="AA530" s="682"/>
      <c r="AB530" s="682"/>
    </row>
    <row r="531" spans="8:8" ht="16.5" customHeight="1">
      <c r="A531" s="680"/>
      <c r="B531" s="680"/>
      <c r="C531" s="681"/>
      <c r="D531" s="680"/>
      <c r="E531" s="680"/>
      <c r="F531" s="680"/>
      <c r="G531" s="680"/>
      <c r="H531" s="680"/>
      <c r="I531" s="680"/>
      <c r="J531" s="680"/>
      <c r="K531" s="680"/>
      <c r="L531" s="680"/>
      <c r="M531" s="680"/>
      <c r="N531" s="680"/>
      <c r="O531" s="680"/>
      <c r="P531" s="680"/>
      <c r="Q531" s="638"/>
      <c r="R531" s="638"/>
      <c r="S531" s="680"/>
      <c r="T531" s="680"/>
      <c r="U531" s="680"/>
      <c r="V531" s="680"/>
      <c r="W531" s="682"/>
      <c r="X531" s="682"/>
      <c r="Y531" s="683"/>
      <c r="Z531" s="683"/>
      <c r="AA531" s="682"/>
      <c r="AB531" s="682"/>
    </row>
    <row r="532" spans="8:8" ht="16.5" customHeight="1">
      <c r="A532" s="680"/>
      <c r="B532" s="680"/>
      <c r="C532" s="681"/>
      <c r="D532" s="680"/>
      <c r="E532" s="680"/>
      <c r="F532" s="680"/>
      <c r="G532" s="680"/>
      <c r="H532" s="680"/>
      <c r="I532" s="680"/>
      <c r="J532" s="680"/>
      <c r="K532" s="680"/>
      <c r="L532" s="680"/>
      <c r="M532" s="680"/>
      <c r="N532" s="680"/>
      <c r="O532" s="680"/>
      <c r="P532" s="680"/>
      <c r="Q532" s="638"/>
      <c r="R532" s="638"/>
      <c r="S532" s="680"/>
      <c r="T532" s="680"/>
      <c r="U532" s="680"/>
      <c r="V532" s="680"/>
      <c r="W532" s="682"/>
      <c r="X532" s="682"/>
      <c r="Y532" s="683"/>
      <c r="Z532" s="683"/>
      <c r="AA532" s="682"/>
      <c r="AB532" s="682"/>
    </row>
    <row r="533" spans="8:8" ht="16.5" customHeight="1">
      <c r="A533" s="680"/>
      <c r="B533" s="680"/>
      <c r="C533" s="681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38"/>
      <c r="R533" s="638"/>
      <c r="S533" s="680"/>
      <c r="T533" s="680"/>
      <c r="U533" s="680"/>
      <c r="V533" s="680"/>
      <c r="W533" s="682"/>
      <c r="X533" s="682"/>
      <c r="Y533" s="683"/>
      <c r="Z533" s="683"/>
      <c r="AA533" s="682"/>
      <c r="AB533" s="682"/>
    </row>
    <row r="534" spans="8:8" ht="16.5" customHeight="1">
      <c r="A534" s="680"/>
      <c r="B534" s="680"/>
      <c r="C534" s="681"/>
      <c r="D534" s="680"/>
      <c r="E534" s="680"/>
      <c r="F534" s="680"/>
      <c r="G534" s="680"/>
      <c r="H534" s="680"/>
      <c r="I534" s="680"/>
      <c r="J534" s="680"/>
      <c r="K534" s="680"/>
      <c r="L534" s="680"/>
      <c r="M534" s="680"/>
      <c r="N534" s="680"/>
      <c r="O534" s="680"/>
      <c r="P534" s="680"/>
      <c r="Q534" s="638"/>
      <c r="R534" s="638"/>
      <c r="S534" s="680"/>
      <c r="T534" s="680"/>
      <c r="U534" s="680"/>
      <c r="V534" s="680"/>
      <c r="W534" s="682"/>
      <c r="X534" s="682"/>
      <c r="Y534" s="683"/>
      <c r="Z534" s="683"/>
      <c r="AA534" s="682"/>
      <c r="AB534" s="682"/>
    </row>
    <row r="535" spans="8:8" ht="16.5" customHeight="1">
      <c r="A535" s="680"/>
      <c r="B535" s="680"/>
      <c r="C535" s="681"/>
      <c r="D535" s="680"/>
      <c r="E535" s="680"/>
      <c r="F535" s="680"/>
      <c r="G535" s="680"/>
      <c r="H535" s="680"/>
      <c r="I535" s="680"/>
      <c r="J535" s="680"/>
      <c r="K535" s="680"/>
      <c r="L535" s="680"/>
      <c r="M535" s="680"/>
      <c r="N535" s="680"/>
      <c r="O535" s="680"/>
      <c r="P535" s="680"/>
      <c r="Q535" s="638"/>
      <c r="R535" s="638"/>
      <c r="S535" s="680"/>
      <c r="T535" s="680"/>
      <c r="U535" s="680"/>
      <c r="V535" s="680"/>
      <c r="W535" s="682"/>
      <c r="X535" s="682"/>
      <c r="Y535" s="683"/>
      <c r="Z535" s="683"/>
      <c r="AA535" s="682"/>
      <c r="AB535" s="682"/>
    </row>
    <row r="536" spans="8:8" ht="16.5" customHeight="1">
      <c r="A536" s="680"/>
      <c r="B536" s="680"/>
      <c r="C536" s="681"/>
      <c r="D536" s="680"/>
      <c r="E536" s="680"/>
      <c r="F536" s="680"/>
      <c r="G536" s="680"/>
      <c r="H536" s="680"/>
      <c r="I536" s="680"/>
      <c r="J536" s="680"/>
      <c r="K536" s="680"/>
      <c r="L536" s="680"/>
      <c r="M536" s="680"/>
      <c r="N536" s="680"/>
      <c r="O536" s="680"/>
      <c r="P536" s="680"/>
      <c r="Q536" s="638"/>
      <c r="R536" s="638"/>
      <c r="S536" s="680"/>
      <c r="T536" s="680"/>
      <c r="U536" s="680"/>
      <c r="V536" s="680"/>
      <c r="W536" s="682"/>
      <c r="X536" s="682"/>
      <c r="Y536" s="683"/>
      <c r="Z536" s="683"/>
      <c r="AA536" s="682"/>
      <c r="AB536" s="682"/>
    </row>
    <row r="537" spans="8:8" ht="16.5" customHeight="1">
      <c r="A537" s="680"/>
      <c r="B537" s="680"/>
      <c r="C537" s="681"/>
      <c r="D537" s="680"/>
      <c r="E537" s="680"/>
      <c r="F537" s="680"/>
      <c r="G537" s="680"/>
      <c r="H537" s="680"/>
      <c r="I537" s="680"/>
      <c r="J537" s="680"/>
      <c r="K537" s="680"/>
      <c r="L537" s="680"/>
      <c r="M537" s="680"/>
      <c r="N537" s="680"/>
      <c r="O537" s="680"/>
      <c r="P537" s="680"/>
      <c r="Q537" s="638"/>
      <c r="R537" s="638"/>
      <c r="S537" s="680"/>
      <c r="T537" s="680"/>
      <c r="U537" s="680"/>
      <c r="V537" s="680"/>
      <c r="W537" s="682"/>
      <c r="X537" s="682"/>
      <c r="Y537" s="683"/>
      <c r="Z537" s="683"/>
      <c r="AA537" s="682"/>
      <c r="AB537" s="682"/>
    </row>
    <row r="538" spans="8:8" ht="16.5" customHeight="1">
      <c r="A538" s="680"/>
      <c r="B538" s="680"/>
      <c r="C538" s="681"/>
      <c r="D538" s="680"/>
      <c r="E538" s="680"/>
      <c r="F538" s="680"/>
      <c r="G538" s="680"/>
      <c r="H538" s="680"/>
      <c r="I538" s="680"/>
      <c r="J538" s="680"/>
      <c r="K538" s="680"/>
      <c r="L538" s="680"/>
      <c r="M538" s="680"/>
      <c r="N538" s="680"/>
      <c r="O538" s="680"/>
      <c r="P538" s="680"/>
      <c r="Q538" s="638"/>
      <c r="R538" s="638"/>
      <c r="S538" s="680"/>
      <c r="T538" s="680"/>
      <c r="U538" s="680"/>
      <c r="V538" s="680"/>
      <c r="W538" s="682"/>
      <c r="X538" s="682"/>
      <c r="Y538" s="683"/>
      <c r="Z538" s="683"/>
      <c r="AA538" s="682"/>
      <c r="AB538" s="682"/>
    </row>
    <row r="539" spans="8:8" ht="16.5" customHeight="1">
      <c r="A539" s="680"/>
      <c r="B539" s="680"/>
      <c r="C539" s="681"/>
      <c r="D539" s="680"/>
      <c r="E539" s="680"/>
      <c r="F539" s="680"/>
      <c r="G539" s="680"/>
      <c r="H539" s="680"/>
      <c r="I539" s="680"/>
      <c r="J539" s="680"/>
      <c r="K539" s="680"/>
      <c r="L539" s="680"/>
      <c r="M539" s="680"/>
      <c r="N539" s="680"/>
      <c r="O539" s="680"/>
      <c r="P539" s="680"/>
      <c r="Q539" s="638"/>
      <c r="R539" s="638"/>
      <c r="S539" s="680"/>
      <c r="T539" s="680"/>
      <c r="U539" s="680"/>
      <c r="V539" s="680"/>
      <c r="W539" s="682"/>
      <c r="X539" s="682"/>
      <c r="Y539" s="683"/>
      <c r="Z539" s="683"/>
      <c r="AA539" s="682"/>
      <c r="AB539" s="682"/>
    </row>
    <row r="540" spans="8:8" ht="16.5" customHeight="1">
      <c r="A540" s="680"/>
      <c r="B540" s="680"/>
      <c r="C540" s="681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0"/>
      <c r="P540" s="680"/>
      <c r="Q540" s="638"/>
      <c r="R540" s="638"/>
      <c r="S540" s="680"/>
      <c r="T540" s="680"/>
      <c r="U540" s="680"/>
      <c r="V540" s="680"/>
      <c r="W540" s="682"/>
      <c r="X540" s="682"/>
      <c r="Y540" s="683"/>
      <c r="Z540" s="683"/>
      <c r="AA540" s="682"/>
      <c r="AB540" s="682"/>
    </row>
    <row r="541" spans="8:8" ht="16.5" customHeight="1">
      <c r="A541" s="680"/>
      <c r="B541" s="680"/>
      <c r="C541" s="681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0"/>
      <c r="P541" s="680"/>
      <c r="Q541" s="638"/>
      <c r="R541" s="638"/>
      <c r="S541" s="680"/>
      <c r="T541" s="680"/>
      <c r="U541" s="680"/>
      <c r="V541" s="680"/>
      <c r="W541" s="682"/>
      <c r="X541" s="682"/>
      <c r="Y541" s="683"/>
      <c r="Z541" s="683"/>
      <c r="AA541" s="682"/>
      <c r="AB541" s="682"/>
    </row>
    <row r="542" spans="8:8" ht="16.5" customHeight="1">
      <c r="A542" s="680"/>
      <c r="B542" s="680"/>
      <c r="C542" s="681"/>
      <c r="D542" s="680"/>
      <c r="E542" s="680"/>
      <c r="F542" s="680"/>
      <c r="G542" s="680"/>
      <c r="H542" s="680"/>
      <c r="I542" s="680"/>
      <c r="J542" s="680"/>
      <c r="K542" s="680"/>
      <c r="L542" s="680"/>
      <c r="M542" s="680"/>
      <c r="N542" s="680"/>
      <c r="O542" s="680"/>
      <c r="P542" s="680"/>
      <c r="Q542" s="638"/>
      <c r="R542" s="638"/>
      <c r="S542" s="680"/>
      <c r="T542" s="680"/>
      <c r="U542" s="680"/>
      <c r="V542" s="680"/>
      <c r="W542" s="682"/>
      <c r="X542" s="682"/>
      <c r="Y542" s="683"/>
      <c r="Z542" s="683"/>
      <c r="AA542" s="682"/>
      <c r="AB542" s="682"/>
    </row>
    <row r="543" spans="8:8" ht="16.5" customHeight="1">
      <c r="A543" s="680"/>
      <c r="B543" s="680"/>
      <c r="C543" s="681"/>
      <c r="D543" s="680"/>
      <c r="E543" s="680"/>
      <c r="F543" s="680"/>
      <c r="G543" s="680"/>
      <c r="H543" s="680"/>
      <c r="I543" s="680"/>
      <c r="J543" s="680"/>
      <c r="K543" s="680"/>
      <c r="L543" s="680"/>
      <c r="M543" s="680"/>
      <c r="N543" s="680"/>
      <c r="O543" s="680"/>
      <c r="P543" s="680"/>
      <c r="Q543" s="638"/>
      <c r="R543" s="638"/>
      <c r="S543" s="680"/>
      <c r="T543" s="680"/>
      <c r="U543" s="680"/>
      <c r="V543" s="680"/>
      <c r="W543" s="682"/>
      <c r="X543" s="682"/>
      <c r="Y543" s="683"/>
      <c r="Z543" s="683"/>
      <c r="AA543" s="682"/>
      <c r="AB543" s="682"/>
    </row>
    <row r="544" spans="8:8" ht="16.5" customHeight="1">
      <c r="A544" s="680"/>
      <c r="B544" s="680"/>
      <c r="C544" s="681"/>
      <c r="D544" s="680"/>
      <c r="E544" s="680"/>
      <c r="F544" s="680"/>
      <c r="G544" s="680"/>
      <c r="H544" s="680"/>
      <c r="I544" s="680"/>
      <c r="J544" s="680"/>
      <c r="K544" s="680"/>
      <c r="L544" s="680"/>
      <c r="M544" s="680"/>
      <c r="N544" s="680"/>
      <c r="O544" s="680"/>
      <c r="P544" s="680"/>
      <c r="Q544" s="638"/>
      <c r="R544" s="638"/>
      <c r="S544" s="680"/>
      <c r="T544" s="680"/>
      <c r="U544" s="680"/>
      <c r="V544" s="680"/>
      <c r="W544" s="682"/>
      <c r="X544" s="682"/>
      <c r="Y544" s="683"/>
      <c r="Z544" s="683"/>
      <c r="AA544" s="682"/>
      <c r="AB544" s="682"/>
    </row>
    <row r="545" spans="8:8" ht="16.5" customHeight="1">
      <c r="A545" s="680"/>
      <c r="B545" s="680"/>
      <c r="C545" s="681"/>
      <c r="D545" s="680"/>
      <c r="E545" s="680"/>
      <c r="F545" s="680"/>
      <c r="G545" s="680"/>
      <c r="H545" s="680"/>
      <c r="I545" s="680"/>
      <c r="J545" s="680"/>
      <c r="K545" s="680"/>
      <c r="L545" s="680"/>
      <c r="M545" s="680"/>
      <c r="N545" s="680"/>
      <c r="O545" s="680"/>
      <c r="P545" s="680"/>
      <c r="Q545" s="638"/>
      <c r="R545" s="638"/>
      <c r="S545" s="680"/>
      <c r="T545" s="680"/>
      <c r="U545" s="680"/>
      <c r="V545" s="680"/>
      <c r="W545" s="682"/>
      <c r="X545" s="682"/>
      <c r="Y545" s="683"/>
      <c r="Z545" s="683"/>
      <c r="AA545" s="682"/>
      <c r="AB545" s="682"/>
    </row>
    <row r="546" spans="8:8" ht="16.5" customHeight="1">
      <c r="A546" s="680"/>
      <c r="B546" s="680"/>
      <c r="C546" s="681"/>
      <c r="D546" s="680"/>
      <c r="E546" s="680"/>
      <c r="F546" s="680"/>
      <c r="G546" s="680"/>
      <c r="H546" s="680"/>
      <c r="I546" s="680"/>
      <c r="J546" s="680"/>
      <c r="K546" s="680"/>
      <c r="L546" s="680"/>
      <c r="M546" s="680"/>
      <c r="N546" s="680"/>
      <c r="O546" s="680"/>
      <c r="P546" s="680"/>
      <c r="Q546" s="638"/>
      <c r="R546" s="638"/>
      <c r="S546" s="680"/>
      <c r="T546" s="680"/>
      <c r="U546" s="680"/>
      <c r="V546" s="680"/>
      <c r="W546" s="682"/>
      <c r="X546" s="682"/>
      <c r="Y546" s="683"/>
      <c r="Z546" s="683"/>
      <c r="AA546" s="682"/>
      <c r="AB546" s="682"/>
    </row>
    <row r="547" spans="8:8" ht="16.5" customHeight="1">
      <c r="A547" s="680"/>
      <c r="B547" s="680"/>
      <c r="C547" s="681"/>
      <c r="D547" s="680"/>
      <c r="E547" s="680"/>
      <c r="F547" s="680"/>
      <c r="G547" s="680"/>
      <c r="H547" s="680"/>
      <c r="I547" s="680"/>
      <c r="J547" s="680"/>
      <c r="K547" s="680"/>
      <c r="L547" s="680"/>
      <c r="M547" s="680"/>
      <c r="N547" s="680"/>
      <c r="O547" s="680"/>
      <c r="P547" s="680"/>
      <c r="Q547" s="638"/>
      <c r="R547" s="638"/>
      <c r="S547" s="680"/>
      <c r="T547" s="680"/>
      <c r="U547" s="680"/>
      <c r="V547" s="680"/>
      <c r="W547" s="682"/>
      <c r="X547" s="682"/>
      <c r="Y547" s="683"/>
      <c r="Z547" s="683"/>
      <c r="AA547" s="682"/>
      <c r="AB547" s="682"/>
    </row>
    <row r="548" spans="8:8" ht="16.5" customHeight="1">
      <c r="A548" s="680"/>
      <c r="B548" s="680"/>
      <c r="C548" s="681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0"/>
      <c r="P548" s="680"/>
      <c r="Q548" s="638"/>
      <c r="R548" s="638"/>
      <c r="S548" s="680"/>
      <c r="T548" s="680"/>
      <c r="U548" s="680"/>
      <c r="V548" s="680"/>
      <c r="W548" s="682"/>
      <c r="X548" s="682"/>
      <c r="Y548" s="683"/>
      <c r="Z548" s="683"/>
      <c r="AA548" s="682"/>
      <c r="AB548" s="682"/>
    </row>
    <row r="549" spans="8:8" ht="16.5" customHeight="1">
      <c r="A549" s="680"/>
      <c r="B549" s="680"/>
      <c r="C549" s="681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0"/>
      <c r="P549" s="680"/>
      <c r="Q549" s="638"/>
      <c r="R549" s="638"/>
      <c r="S549" s="680"/>
      <c r="T549" s="680"/>
      <c r="U549" s="680"/>
      <c r="V549" s="680"/>
      <c r="W549" s="682"/>
      <c r="X549" s="682"/>
      <c r="Y549" s="683"/>
      <c r="Z549" s="683"/>
      <c r="AA549" s="682"/>
      <c r="AB549" s="682"/>
    </row>
    <row r="550" spans="8:8" ht="16.5" customHeight="1">
      <c r="A550" s="680"/>
      <c r="B550" s="680"/>
      <c r="C550" s="681"/>
      <c r="D550" s="680"/>
      <c r="E550" s="680"/>
      <c r="F550" s="680"/>
      <c r="G550" s="680"/>
      <c r="H550" s="680"/>
      <c r="I550" s="680"/>
      <c r="J550" s="680"/>
      <c r="K550" s="680"/>
      <c r="L550" s="680"/>
      <c r="M550" s="680"/>
      <c r="N550" s="680"/>
      <c r="O550" s="680"/>
      <c r="P550" s="680"/>
      <c r="Q550" s="638"/>
      <c r="R550" s="638"/>
      <c r="S550" s="680"/>
      <c r="T550" s="680"/>
      <c r="U550" s="680"/>
      <c r="V550" s="680"/>
      <c r="W550" s="682"/>
      <c r="X550" s="682"/>
      <c r="Y550" s="683"/>
      <c r="Z550" s="683"/>
      <c r="AA550" s="682"/>
      <c r="AB550" s="682"/>
    </row>
    <row r="551" spans="8:8" ht="16.5" customHeight="1">
      <c r="A551" s="680"/>
      <c r="B551" s="680"/>
      <c r="C551" s="681"/>
      <c r="D551" s="680"/>
      <c r="E551" s="680"/>
      <c r="F551" s="680"/>
      <c r="G551" s="680"/>
      <c r="H551" s="680"/>
      <c r="I551" s="680"/>
      <c r="J551" s="680"/>
      <c r="K551" s="680"/>
      <c r="L551" s="680"/>
      <c r="M551" s="680"/>
      <c r="N551" s="680"/>
      <c r="O551" s="680"/>
      <c r="P551" s="680"/>
      <c r="Q551" s="638"/>
      <c r="R551" s="638"/>
      <c r="S551" s="680"/>
      <c r="T551" s="680"/>
      <c r="U551" s="680"/>
      <c r="V551" s="680"/>
      <c r="W551" s="682"/>
      <c r="X551" s="682"/>
      <c r="Y551" s="683"/>
      <c r="Z551" s="683"/>
      <c r="AA551" s="682"/>
      <c r="AB551" s="682"/>
    </row>
    <row r="552" spans="8:8" ht="16.5" customHeight="1">
      <c r="A552" s="680"/>
      <c r="B552" s="680"/>
      <c r="C552" s="681"/>
      <c r="D552" s="680"/>
      <c r="E552" s="680"/>
      <c r="F552" s="680"/>
      <c r="G552" s="680"/>
      <c r="H552" s="680"/>
      <c r="I552" s="680"/>
      <c r="J552" s="680"/>
      <c r="K552" s="680"/>
      <c r="L552" s="680"/>
      <c r="M552" s="680"/>
      <c r="N552" s="680"/>
      <c r="O552" s="680"/>
      <c r="P552" s="680"/>
      <c r="Q552" s="638"/>
      <c r="R552" s="638"/>
      <c r="S552" s="680"/>
      <c r="T552" s="680"/>
      <c r="U552" s="680"/>
      <c r="V552" s="680"/>
      <c r="W552" s="682"/>
      <c r="X552" s="682"/>
      <c r="Y552" s="683"/>
      <c r="Z552" s="683"/>
      <c r="AA552" s="682"/>
      <c r="AB552" s="682"/>
    </row>
    <row r="553" spans="8:8" ht="16.5" customHeight="1">
      <c r="A553" s="680"/>
      <c r="B553" s="680"/>
      <c r="C553" s="681"/>
      <c r="D553" s="680"/>
      <c r="E553" s="680"/>
      <c r="F553" s="680"/>
      <c r="G553" s="680"/>
      <c r="H553" s="680"/>
      <c r="I553" s="680"/>
      <c r="J553" s="680"/>
      <c r="K553" s="680"/>
      <c r="L553" s="680"/>
      <c r="M553" s="680"/>
      <c r="N553" s="680"/>
      <c r="O553" s="680"/>
      <c r="P553" s="680"/>
      <c r="Q553" s="638"/>
      <c r="R553" s="638"/>
      <c r="S553" s="680"/>
      <c r="T553" s="680"/>
      <c r="U553" s="680"/>
      <c r="V553" s="680"/>
      <c r="W553" s="682"/>
      <c r="X553" s="682"/>
      <c r="Y553" s="683"/>
      <c r="Z553" s="683"/>
      <c r="AA553" s="682"/>
      <c r="AB553" s="682"/>
    </row>
    <row r="554" spans="8:8" ht="16.5" customHeight="1">
      <c r="A554" s="680"/>
      <c r="B554" s="680"/>
      <c r="C554" s="681"/>
      <c r="D554" s="680"/>
      <c r="E554" s="680"/>
      <c r="F554" s="680"/>
      <c r="G554" s="680"/>
      <c r="H554" s="680"/>
      <c r="I554" s="680"/>
      <c r="J554" s="680"/>
      <c r="K554" s="680"/>
      <c r="L554" s="680"/>
      <c r="M554" s="680"/>
      <c r="N554" s="680"/>
      <c r="O554" s="680"/>
      <c r="P554" s="680"/>
      <c r="Q554" s="638"/>
      <c r="R554" s="638"/>
      <c r="S554" s="680"/>
      <c r="T554" s="680"/>
      <c r="U554" s="680"/>
      <c r="V554" s="680"/>
      <c r="W554" s="682"/>
      <c r="X554" s="682"/>
      <c r="Y554" s="683"/>
      <c r="Z554" s="683"/>
      <c r="AA554" s="682"/>
      <c r="AB554" s="682"/>
    </row>
    <row r="555" spans="8:8" ht="16.5" customHeight="1">
      <c r="A555" s="680"/>
      <c r="B555" s="680"/>
      <c r="C555" s="681"/>
      <c r="D555" s="680"/>
      <c r="E555" s="680"/>
      <c r="F555" s="680"/>
      <c r="G555" s="680"/>
      <c r="H555" s="680"/>
      <c r="I555" s="680"/>
      <c r="J555" s="680"/>
      <c r="K555" s="680"/>
      <c r="L555" s="680"/>
      <c r="M555" s="680"/>
      <c r="N555" s="680"/>
      <c r="O555" s="680"/>
      <c r="P555" s="680"/>
      <c r="Q555" s="638"/>
      <c r="R555" s="638"/>
      <c r="S555" s="680"/>
      <c r="T555" s="680"/>
      <c r="U555" s="680"/>
      <c r="V555" s="680"/>
      <c r="W555" s="682"/>
      <c r="X555" s="682"/>
      <c r="Y555" s="683"/>
      <c r="Z555" s="683"/>
      <c r="AA555" s="682"/>
      <c r="AB555" s="682"/>
    </row>
    <row r="556" spans="8:8" ht="16.5" customHeight="1">
      <c r="A556" s="680"/>
      <c r="B556" s="680"/>
      <c r="C556" s="681"/>
      <c r="D556" s="680"/>
      <c r="E556" s="680"/>
      <c r="F556" s="680"/>
      <c r="G556" s="680"/>
      <c r="H556" s="680"/>
      <c r="I556" s="680"/>
      <c r="J556" s="680"/>
      <c r="K556" s="680"/>
      <c r="L556" s="680"/>
      <c r="M556" s="680"/>
      <c r="N556" s="680"/>
      <c r="O556" s="680"/>
      <c r="P556" s="680"/>
      <c r="Q556" s="638"/>
      <c r="R556" s="638"/>
      <c r="S556" s="680"/>
      <c r="T556" s="680"/>
      <c r="U556" s="680"/>
      <c r="V556" s="680"/>
      <c r="W556" s="682"/>
      <c r="X556" s="682"/>
      <c r="Y556" s="683"/>
      <c r="Z556" s="683"/>
      <c r="AA556" s="682"/>
      <c r="AB556" s="682"/>
    </row>
    <row r="557" spans="8:8" ht="16.5" customHeight="1">
      <c r="A557" s="680"/>
      <c r="B557" s="680"/>
      <c r="C557" s="681"/>
      <c r="D557" s="680"/>
      <c r="E557" s="680"/>
      <c r="F557" s="680"/>
      <c r="G557" s="680"/>
      <c r="H557" s="680"/>
      <c r="I557" s="680"/>
      <c r="J557" s="680"/>
      <c r="K557" s="680"/>
      <c r="L557" s="680"/>
      <c r="M557" s="680"/>
      <c r="N557" s="680"/>
      <c r="O557" s="680"/>
      <c r="P557" s="680"/>
      <c r="Q557" s="638"/>
      <c r="R557" s="638"/>
      <c r="S557" s="680"/>
      <c r="T557" s="680"/>
      <c r="U557" s="680"/>
      <c r="V557" s="680"/>
      <c r="W557" s="682"/>
      <c r="X557" s="682"/>
      <c r="Y557" s="683"/>
      <c r="Z557" s="683"/>
      <c r="AA557" s="682"/>
      <c r="AB557" s="682"/>
    </row>
    <row r="558" spans="8:8" ht="16.5" customHeight="1">
      <c r="A558" s="680"/>
      <c r="B558" s="680"/>
      <c r="C558" s="681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0"/>
      <c r="P558" s="680"/>
      <c r="Q558" s="638"/>
      <c r="R558" s="638"/>
      <c r="S558" s="680"/>
      <c r="T558" s="680"/>
      <c r="U558" s="680"/>
      <c r="V558" s="680"/>
      <c r="W558" s="682"/>
      <c r="X558" s="682"/>
      <c r="Y558" s="683"/>
      <c r="Z558" s="683"/>
      <c r="AA558" s="682"/>
      <c r="AB558" s="682"/>
    </row>
    <row r="559" spans="8:8" ht="16.5" customHeight="1">
      <c r="A559" s="680"/>
      <c r="B559" s="680"/>
      <c r="C559" s="681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0"/>
      <c r="P559" s="680"/>
      <c r="Q559" s="638"/>
      <c r="R559" s="638"/>
      <c r="S559" s="680"/>
      <c r="T559" s="680"/>
      <c r="U559" s="680"/>
      <c r="V559" s="680"/>
      <c r="W559" s="682"/>
      <c r="X559" s="682"/>
      <c r="Y559" s="683"/>
      <c r="Z559" s="683"/>
      <c r="AA559" s="682"/>
      <c r="AB559" s="682"/>
    </row>
    <row r="560" spans="8:8" ht="16.5" customHeight="1">
      <c r="A560" s="680"/>
      <c r="B560" s="680"/>
      <c r="C560" s="681"/>
      <c r="D560" s="680"/>
      <c r="E560" s="680"/>
      <c r="F560" s="680"/>
      <c r="G560" s="680"/>
      <c r="H560" s="680"/>
      <c r="I560" s="680"/>
      <c r="J560" s="680"/>
      <c r="K560" s="680"/>
      <c r="L560" s="680"/>
      <c r="M560" s="680"/>
      <c r="N560" s="680"/>
      <c r="O560" s="680"/>
      <c r="P560" s="680"/>
      <c r="Q560" s="638"/>
      <c r="R560" s="638"/>
      <c r="S560" s="680"/>
      <c r="T560" s="680"/>
      <c r="U560" s="680"/>
      <c r="V560" s="680"/>
      <c r="W560" s="682"/>
      <c r="X560" s="682"/>
      <c r="Y560" s="683"/>
      <c r="Z560" s="683"/>
      <c r="AA560" s="682"/>
      <c r="AB560" s="682"/>
    </row>
    <row r="561" spans="8:8" ht="16.5" customHeight="1">
      <c r="A561" s="680"/>
      <c r="B561" s="680"/>
      <c r="C561" s="681"/>
      <c r="D561" s="680"/>
      <c r="E561" s="680"/>
      <c r="F561" s="680"/>
      <c r="G561" s="680"/>
      <c r="H561" s="680"/>
      <c r="I561" s="680"/>
      <c r="J561" s="680"/>
      <c r="K561" s="680"/>
      <c r="L561" s="680"/>
      <c r="M561" s="680"/>
      <c r="N561" s="680"/>
      <c r="O561" s="680"/>
      <c r="P561" s="680"/>
      <c r="Q561" s="638"/>
      <c r="R561" s="638"/>
      <c r="S561" s="680"/>
      <c r="T561" s="680"/>
      <c r="U561" s="680"/>
      <c r="V561" s="680"/>
      <c r="W561" s="682"/>
      <c r="X561" s="682"/>
      <c r="Y561" s="683"/>
      <c r="Z561" s="683"/>
      <c r="AA561" s="682"/>
      <c r="AB561" s="682"/>
    </row>
    <row r="562" spans="8:8" ht="16.5" customHeight="1">
      <c r="A562" s="680"/>
      <c r="B562" s="680"/>
      <c r="C562" s="681"/>
      <c r="D562" s="680"/>
      <c r="E562" s="680"/>
      <c r="F562" s="680"/>
      <c r="G562" s="680"/>
      <c r="H562" s="680"/>
      <c r="I562" s="680"/>
      <c r="J562" s="680"/>
      <c r="K562" s="680"/>
      <c r="L562" s="680"/>
      <c r="M562" s="680"/>
      <c r="N562" s="680"/>
      <c r="O562" s="680"/>
      <c r="P562" s="680"/>
      <c r="Q562" s="638"/>
      <c r="R562" s="638"/>
      <c r="S562" s="680"/>
      <c r="T562" s="680"/>
      <c r="U562" s="680"/>
      <c r="V562" s="680"/>
      <c r="W562" s="682"/>
      <c r="X562" s="682"/>
      <c r="Y562" s="683"/>
      <c r="Z562" s="683"/>
      <c r="AA562" s="682"/>
      <c r="AB562" s="682"/>
    </row>
    <row r="563" spans="8:8" ht="16.5" customHeight="1">
      <c r="A563" s="680"/>
      <c r="B563" s="680"/>
      <c r="C563" s="681"/>
      <c r="D563" s="680"/>
      <c r="E563" s="680"/>
      <c r="F563" s="680"/>
      <c r="G563" s="680"/>
      <c r="H563" s="680"/>
      <c r="I563" s="680"/>
      <c r="J563" s="680"/>
      <c r="K563" s="680"/>
      <c r="L563" s="680"/>
      <c r="M563" s="680"/>
      <c r="N563" s="680"/>
      <c r="O563" s="680"/>
      <c r="P563" s="680"/>
      <c r="Q563" s="638"/>
      <c r="R563" s="638"/>
      <c r="S563" s="680"/>
      <c r="T563" s="680"/>
      <c r="U563" s="680"/>
      <c r="V563" s="680"/>
      <c r="W563" s="682"/>
      <c r="X563" s="682"/>
      <c r="Y563" s="683"/>
      <c r="Z563" s="683"/>
      <c r="AA563" s="682"/>
      <c r="AB563" s="682"/>
    </row>
    <row r="564" spans="8:8" ht="16.5" customHeight="1">
      <c r="A564" s="680"/>
      <c r="B564" s="680"/>
      <c r="C564" s="681"/>
      <c r="D564" s="680"/>
      <c r="E564" s="680"/>
      <c r="F564" s="680"/>
      <c r="G564" s="680"/>
      <c r="H564" s="680"/>
      <c r="I564" s="680"/>
      <c r="J564" s="680"/>
      <c r="K564" s="680"/>
      <c r="L564" s="680"/>
      <c r="M564" s="680"/>
      <c r="N564" s="680"/>
      <c r="O564" s="680"/>
      <c r="P564" s="680"/>
      <c r="Q564" s="638"/>
      <c r="R564" s="638"/>
      <c r="S564" s="680"/>
      <c r="T564" s="680"/>
      <c r="U564" s="680"/>
      <c r="V564" s="680"/>
      <c r="W564" s="682"/>
      <c r="X564" s="682"/>
      <c r="Y564" s="683"/>
      <c r="Z564" s="683"/>
      <c r="AA564" s="682"/>
      <c r="AB564" s="682"/>
    </row>
    <row r="565" spans="8:8" ht="16.5" customHeight="1">
      <c r="A565" s="680"/>
      <c r="B565" s="680"/>
      <c r="C565" s="681"/>
      <c r="D565" s="680"/>
      <c r="E565" s="680"/>
      <c r="F565" s="680"/>
      <c r="G565" s="680"/>
      <c r="H565" s="680"/>
      <c r="I565" s="680"/>
      <c r="J565" s="680"/>
      <c r="K565" s="680"/>
      <c r="L565" s="680"/>
      <c r="M565" s="680"/>
      <c r="N565" s="680"/>
      <c r="O565" s="680"/>
      <c r="P565" s="680"/>
      <c r="Q565" s="638"/>
      <c r="R565" s="638"/>
      <c r="S565" s="680"/>
      <c r="T565" s="680"/>
      <c r="U565" s="680"/>
      <c r="V565" s="680"/>
      <c r="W565" s="682"/>
      <c r="X565" s="682"/>
      <c r="Y565" s="683"/>
      <c r="Z565" s="683"/>
      <c r="AA565" s="682"/>
      <c r="AB565" s="682"/>
    </row>
    <row r="566" spans="8:8" ht="16.5" customHeight="1">
      <c r="A566" s="680"/>
      <c r="B566" s="680"/>
      <c r="C566" s="681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0"/>
      <c r="P566" s="680"/>
      <c r="Q566" s="638"/>
      <c r="R566" s="638"/>
      <c r="S566" s="680"/>
      <c r="T566" s="680"/>
      <c r="U566" s="680"/>
      <c r="V566" s="680"/>
      <c r="W566" s="682"/>
      <c r="X566" s="682"/>
      <c r="Y566" s="683"/>
      <c r="Z566" s="683"/>
      <c r="AA566" s="682"/>
      <c r="AB566" s="682"/>
    </row>
    <row r="567" spans="8:8" ht="16.5" customHeight="1">
      <c r="A567" s="680"/>
      <c r="B567" s="680"/>
      <c r="C567" s="681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0"/>
      <c r="P567" s="680"/>
      <c r="Q567" s="638"/>
      <c r="R567" s="638"/>
      <c r="S567" s="680"/>
      <c r="T567" s="680"/>
      <c r="U567" s="680"/>
      <c r="V567" s="680"/>
      <c r="W567" s="682"/>
      <c r="X567" s="682"/>
      <c r="Y567" s="683"/>
      <c r="Z567" s="683"/>
      <c r="AA567" s="682"/>
      <c r="AB567" s="682"/>
    </row>
    <row r="568" spans="8:8" ht="16.5" customHeight="1">
      <c r="A568" s="680"/>
      <c r="B568" s="680"/>
      <c r="C568" s="681"/>
      <c r="D568" s="680"/>
      <c r="E568" s="680"/>
      <c r="F568" s="680"/>
      <c r="G568" s="680"/>
      <c r="H568" s="680"/>
      <c r="I568" s="680"/>
      <c r="J568" s="680"/>
      <c r="K568" s="680"/>
      <c r="L568" s="680"/>
      <c r="M568" s="680"/>
      <c r="N568" s="680"/>
      <c r="O568" s="680"/>
      <c r="P568" s="680"/>
      <c r="Q568" s="638"/>
      <c r="R568" s="638"/>
      <c r="S568" s="680"/>
      <c r="T568" s="680"/>
      <c r="U568" s="680"/>
      <c r="V568" s="680"/>
      <c r="W568" s="682"/>
      <c r="X568" s="682"/>
      <c r="Y568" s="683"/>
      <c r="Z568" s="683"/>
      <c r="AA568" s="682"/>
      <c r="AB568" s="682"/>
    </row>
    <row r="569" spans="8:8" ht="16.5" customHeight="1">
      <c r="A569" s="680"/>
      <c r="B569" s="680"/>
      <c r="C569" s="681"/>
      <c r="D569" s="680"/>
      <c r="E569" s="680"/>
      <c r="F569" s="680"/>
      <c r="G569" s="680"/>
      <c r="H569" s="680"/>
      <c r="I569" s="680"/>
      <c r="J569" s="680"/>
      <c r="K569" s="680"/>
      <c r="L569" s="680"/>
      <c r="M569" s="680"/>
      <c r="N569" s="680"/>
      <c r="O569" s="680"/>
      <c r="P569" s="680"/>
      <c r="Q569" s="638"/>
      <c r="R569" s="638"/>
      <c r="S569" s="680"/>
      <c r="T569" s="680"/>
      <c r="U569" s="680"/>
      <c r="V569" s="680"/>
      <c r="W569" s="682"/>
      <c r="X569" s="682"/>
      <c r="Y569" s="683"/>
      <c r="Z569" s="683"/>
      <c r="AA569" s="682"/>
      <c r="AB569" s="682"/>
    </row>
    <row r="570" spans="8:8" ht="16.5" customHeight="1">
      <c r="A570" s="680"/>
      <c r="B570" s="680"/>
      <c r="C570" s="681"/>
      <c r="D570" s="680"/>
      <c r="E570" s="680"/>
      <c r="F570" s="680"/>
      <c r="G570" s="680"/>
      <c r="H570" s="680"/>
      <c r="I570" s="680"/>
      <c r="J570" s="680"/>
      <c r="K570" s="680"/>
      <c r="L570" s="680"/>
      <c r="M570" s="680"/>
      <c r="N570" s="680"/>
      <c r="O570" s="680"/>
      <c r="P570" s="680"/>
      <c r="Q570" s="638"/>
      <c r="R570" s="638"/>
      <c r="S570" s="680"/>
      <c r="T570" s="680"/>
      <c r="U570" s="680"/>
      <c r="V570" s="680"/>
      <c r="W570" s="682"/>
      <c r="X570" s="682"/>
      <c r="Y570" s="683"/>
      <c r="Z570" s="683"/>
      <c r="AA570" s="682"/>
      <c r="AB570" s="682"/>
    </row>
    <row r="571" spans="8:8" ht="16.5" customHeight="1">
      <c r="A571" s="680"/>
      <c r="B571" s="680"/>
      <c r="C571" s="681"/>
      <c r="D571" s="680"/>
      <c r="E571" s="680"/>
      <c r="F571" s="680"/>
      <c r="G571" s="680"/>
      <c r="H571" s="680"/>
      <c r="I571" s="680"/>
      <c r="J571" s="680"/>
      <c r="K571" s="680"/>
      <c r="L571" s="680"/>
      <c r="M571" s="680"/>
      <c r="N571" s="680"/>
      <c r="O571" s="680"/>
      <c r="P571" s="680"/>
      <c r="Q571" s="638"/>
      <c r="R571" s="638"/>
      <c r="S571" s="680"/>
      <c r="T571" s="680"/>
      <c r="U571" s="680"/>
      <c r="V571" s="680"/>
      <c r="W571" s="682"/>
      <c r="X571" s="682"/>
      <c r="Y571" s="683"/>
      <c r="Z571" s="683"/>
      <c r="AA571" s="682"/>
      <c r="AB571" s="682"/>
    </row>
    <row r="572" spans="8:8" ht="16.5" customHeight="1">
      <c r="A572" s="680"/>
      <c r="B572" s="680"/>
      <c r="C572" s="681"/>
      <c r="D572" s="680"/>
      <c r="E572" s="680"/>
      <c r="F572" s="680"/>
      <c r="G572" s="680"/>
      <c r="H572" s="680"/>
      <c r="I572" s="680"/>
      <c r="J572" s="680"/>
      <c r="K572" s="680"/>
      <c r="L572" s="680"/>
      <c r="M572" s="680"/>
      <c r="N572" s="680"/>
      <c r="O572" s="680"/>
      <c r="P572" s="680"/>
      <c r="Q572" s="638"/>
      <c r="R572" s="638"/>
      <c r="S572" s="680"/>
      <c r="T572" s="680"/>
      <c r="U572" s="680"/>
      <c r="V572" s="680"/>
      <c r="W572" s="682"/>
      <c r="X572" s="682"/>
      <c r="Y572" s="683"/>
      <c r="Z572" s="683"/>
      <c r="AA572" s="682"/>
      <c r="AB572" s="682"/>
    </row>
    <row r="573" spans="8:8" ht="16.5" customHeight="1">
      <c r="A573" s="680"/>
      <c r="B573" s="680"/>
      <c r="C573" s="681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0"/>
      <c r="P573" s="680"/>
      <c r="Q573" s="638"/>
      <c r="R573" s="638"/>
      <c r="S573" s="680"/>
      <c r="T573" s="680"/>
      <c r="U573" s="680"/>
      <c r="V573" s="680"/>
      <c r="W573" s="682"/>
      <c r="X573" s="682"/>
      <c r="Y573" s="683"/>
      <c r="Z573" s="683"/>
      <c r="AA573" s="682"/>
      <c r="AB573" s="682"/>
    </row>
    <row r="574" spans="8:8" ht="16.5" customHeight="1">
      <c r="A574" s="680"/>
      <c r="B574" s="680"/>
      <c r="C574" s="681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0"/>
      <c r="P574" s="680"/>
      <c r="Q574" s="638"/>
      <c r="R574" s="638"/>
      <c r="S574" s="680"/>
      <c r="T574" s="680"/>
      <c r="U574" s="680"/>
      <c r="V574" s="680"/>
      <c r="W574" s="682"/>
      <c r="X574" s="682"/>
      <c r="Y574" s="683"/>
      <c r="Z574" s="683"/>
      <c r="AA574" s="682"/>
      <c r="AB574" s="682"/>
    </row>
    <row r="575" spans="8:8" ht="16.5" customHeight="1">
      <c r="A575" s="680"/>
      <c r="B575" s="680"/>
      <c r="C575" s="681"/>
      <c r="D575" s="680"/>
      <c r="E575" s="680"/>
      <c r="F575" s="680"/>
      <c r="G575" s="680"/>
      <c r="H575" s="680"/>
      <c r="I575" s="680"/>
      <c r="J575" s="680"/>
      <c r="K575" s="680"/>
      <c r="L575" s="680"/>
      <c r="M575" s="680"/>
      <c r="N575" s="680"/>
      <c r="O575" s="680"/>
      <c r="P575" s="680"/>
      <c r="Q575" s="638"/>
      <c r="R575" s="638"/>
      <c r="S575" s="680"/>
      <c r="T575" s="680"/>
      <c r="U575" s="680"/>
      <c r="V575" s="680"/>
      <c r="W575" s="682"/>
      <c r="X575" s="682"/>
      <c r="Y575" s="683"/>
      <c r="Z575" s="683"/>
      <c r="AA575" s="682"/>
      <c r="AB575" s="682"/>
    </row>
    <row r="576" spans="8:8" ht="16.5" customHeight="1">
      <c r="A576" s="680"/>
      <c r="B576" s="680"/>
      <c r="C576" s="681"/>
      <c r="D576" s="680"/>
      <c r="E576" s="680"/>
      <c r="F576" s="680"/>
      <c r="G576" s="680"/>
      <c r="H576" s="680"/>
      <c r="I576" s="680"/>
      <c r="J576" s="680"/>
      <c r="K576" s="680"/>
      <c r="L576" s="680"/>
      <c r="M576" s="680"/>
      <c r="N576" s="680"/>
      <c r="O576" s="680"/>
      <c r="P576" s="680"/>
      <c r="Q576" s="638"/>
      <c r="R576" s="638"/>
      <c r="S576" s="680"/>
      <c r="T576" s="680"/>
      <c r="U576" s="680"/>
      <c r="V576" s="680"/>
      <c r="W576" s="682"/>
      <c r="X576" s="682"/>
      <c r="Y576" s="683"/>
      <c r="Z576" s="683"/>
      <c r="AA576" s="682"/>
      <c r="AB576" s="682"/>
    </row>
    <row r="577" spans="8:8" ht="16.5" customHeight="1">
      <c r="A577" s="680"/>
      <c r="B577" s="680"/>
      <c r="C577" s="681"/>
      <c r="D577" s="680"/>
      <c r="E577" s="680"/>
      <c r="F577" s="680"/>
      <c r="G577" s="680"/>
      <c r="H577" s="680"/>
      <c r="I577" s="680"/>
      <c r="J577" s="680"/>
      <c r="K577" s="680"/>
      <c r="L577" s="680"/>
      <c r="M577" s="680"/>
      <c r="N577" s="680"/>
      <c r="O577" s="680"/>
      <c r="P577" s="680"/>
      <c r="Q577" s="638"/>
      <c r="R577" s="638"/>
      <c r="S577" s="680"/>
      <c r="T577" s="680"/>
      <c r="U577" s="680"/>
      <c r="V577" s="680"/>
      <c r="W577" s="682"/>
      <c r="X577" s="682"/>
      <c r="Y577" s="683"/>
      <c r="Z577" s="683"/>
      <c r="AA577" s="682"/>
      <c r="AB577" s="682"/>
    </row>
    <row r="578" spans="8:8" ht="16.5" customHeight="1">
      <c r="A578" s="680"/>
      <c r="B578" s="680"/>
      <c r="C578" s="681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0"/>
      <c r="P578" s="680"/>
      <c r="Q578" s="638"/>
      <c r="R578" s="638"/>
      <c r="S578" s="680"/>
      <c r="T578" s="680"/>
      <c r="U578" s="680"/>
      <c r="V578" s="680"/>
      <c r="W578" s="682"/>
      <c r="X578" s="682"/>
      <c r="Y578" s="683"/>
      <c r="Z578" s="683"/>
      <c r="AA578" s="682"/>
      <c r="AB578" s="682"/>
    </row>
    <row r="579" spans="8:8" ht="16.5" customHeight="1">
      <c r="A579" s="680"/>
      <c r="B579" s="680"/>
      <c r="C579" s="681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0"/>
      <c r="P579" s="680"/>
      <c r="Q579" s="638"/>
      <c r="R579" s="638"/>
      <c r="S579" s="680"/>
      <c r="T579" s="680"/>
      <c r="U579" s="680"/>
      <c r="V579" s="680"/>
      <c r="W579" s="682"/>
      <c r="X579" s="682"/>
      <c r="Y579" s="683"/>
      <c r="Z579" s="683"/>
      <c r="AA579" s="682"/>
      <c r="AB579" s="682"/>
    </row>
    <row r="580" spans="8:8" ht="16.5" customHeight="1">
      <c r="A580" s="680"/>
      <c r="B580" s="680"/>
      <c r="C580" s="681"/>
      <c r="D580" s="680"/>
      <c r="E580" s="680"/>
      <c r="F580" s="680"/>
      <c r="G580" s="680"/>
      <c r="H580" s="680"/>
      <c r="I580" s="680"/>
      <c r="J580" s="680"/>
      <c r="K580" s="680"/>
      <c r="L580" s="680"/>
      <c r="M580" s="680"/>
      <c r="N580" s="680"/>
      <c r="O580" s="680"/>
      <c r="P580" s="680"/>
      <c r="Q580" s="638"/>
      <c r="R580" s="638"/>
      <c r="S580" s="680"/>
      <c r="T580" s="680"/>
      <c r="U580" s="680"/>
      <c r="V580" s="680"/>
      <c r="W580" s="682"/>
      <c r="X580" s="682"/>
      <c r="Y580" s="683"/>
      <c r="Z580" s="683"/>
      <c r="AA580" s="682"/>
      <c r="AB580" s="682"/>
    </row>
    <row r="581" spans="8:8" ht="16.5" customHeight="1">
      <c r="A581" s="680"/>
      <c r="B581" s="680"/>
      <c r="C581" s="681"/>
      <c r="D581" s="680"/>
      <c r="E581" s="680"/>
      <c r="F581" s="680"/>
      <c r="G581" s="680"/>
      <c r="H581" s="680"/>
      <c r="I581" s="680"/>
      <c r="J581" s="680"/>
      <c r="K581" s="680"/>
      <c r="L581" s="680"/>
      <c r="M581" s="680"/>
      <c r="N581" s="680"/>
      <c r="O581" s="680"/>
      <c r="P581" s="680"/>
      <c r="Q581" s="638"/>
      <c r="R581" s="638"/>
      <c r="S581" s="680"/>
      <c r="T581" s="680"/>
      <c r="U581" s="680"/>
      <c r="V581" s="680"/>
      <c r="W581" s="682"/>
      <c r="X581" s="682"/>
      <c r="Y581" s="683"/>
      <c r="Z581" s="683"/>
      <c r="AA581" s="682"/>
      <c r="AB581" s="682"/>
    </row>
    <row r="582" spans="8:8" ht="16.5" customHeight="1">
      <c r="A582" s="680"/>
      <c r="B582" s="680"/>
      <c r="C582" s="681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0"/>
      <c r="P582" s="680"/>
      <c r="Q582" s="638"/>
      <c r="R582" s="638"/>
      <c r="S582" s="680"/>
      <c r="T582" s="680"/>
      <c r="U582" s="680"/>
      <c r="V582" s="680"/>
      <c r="W582" s="682"/>
      <c r="X582" s="682"/>
      <c r="Y582" s="683"/>
      <c r="Z582" s="683"/>
      <c r="AA582" s="682"/>
      <c r="AB582" s="682"/>
    </row>
    <row r="583" spans="8:8" ht="16.5" customHeight="1">
      <c r="A583" s="680"/>
      <c r="B583" s="680"/>
      <c r="C583" s="681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0"/>
      <c r="P583" s="680"/>
      <c r="Q583" s="638"/>
      <c r="R583" s="638"/>
      <c r="S583" s="680"/>
      <c r="T583" s="680"/>
      <c r="U583" s="680"/>
      <c r="V583" s="680"/>
      <c r="W583" s="682"/>
      <c r="X583" s="682"/>
      <c r="Y583" s="683"/>
      <c r="Z583" s="683"/>
      <c r="AA583" s="682"/>
      <c r="AB583" s="682"/>
    </row>
    <row r="584" spans="8:8" ht="16.5" customHeight="1">
      <c r="A584" s="680"/>
      <c r="B584" s="680"/>
      <c r="C584" s="681"/>
      <c r="D584" s="680"/>
      <c r="E584" s="680"/>
      <c r="F584" s="680"/>
      <c r="G584" s="680"/>
      <c r="H584" s="680"/>
      <c r="I584" s="680"/>
      <c r="J584" s="680"/>
      <c r="K584" s="680"/>
      <c r="L584" s="680"/>
      <c r="M584" s="680"/>
      <c r="N584" s="680"/>
      <c r="O584" s="680"/>
      <c r="P584" s="680"/>
      <c r="Q584" s="638"/>
      <c r="R584" s="638"/>
      <c r="S584" s="680"/>
      <c r="T584" s="680"/>
      <c r="U584" s="680"/>
      <c r="V584" s="680"/>
      <c r="W584" s="682"/>
      <c r="X584" s="682"/>
      <c r="Y584" s="683"/>
      <c r="Z584" s="683"/>
      <c r="AA584" s="682"/>
      <c r="AB584" s="682"/>
    </row>
    <row r="585" spans="8:8" ht="16.5" customHeight="1">
      <c r="A585" s="680"/>
      <c r="B585" s="680"/>
      <c r="C585" s="681"/>
      <c r="D585" s="680"/>
      <c r="E585" s="680"/>
      <c r="F585" s="680"/>
      <c r="G585" s="680"/>
      <c r="H585" s="680"/>
      <c r="I585" s="680"/>
      <c r="J585" s="680"/>
      <c r="K585" s="680"/>
      <c r="L585" s="680"/>
      <c r="M585" s="680"/>
      <c r="N585" s="680"/>
      <c r="O585" s="680"/>
      <c r="P585" s="680"/>
      <c r="Q585" s="638"/>
      <c r="R585" s="638"/>
      <c r="S585" s="680"/>
      <c r="T585" s="680"/>
      <c r="U585" s="680"/>
      <c r="V585" s="680"/>
      <c r="W585" s="682"/>
      <c r="X585" s="682"/>
      <c r="Y585" s="683"/>
      <c r="Z585" s="683"/>
      <c r="AA585" s="682"/>
      <c r="AB585" s="682"/>
    </row>
    <row r="586" spans="8:8" ht="16.5" customHeight="1">
      <c r="A586" s="680"/>
      <c r="B586" s="680"/>
      <c r="C586" s="681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0"/>
      <c r="P586" s="680"/>
      <c r="Q586" s="638"/>
      <c r="R586" s="638"/>
      <c r="S586" s="680"/>
      <c r="T586" s="680"/>
      <c r="U586" s="680"/>
      <c r="V586" s="680"/>
      <c r="W586" s="682"/>
      <c r="X586" s="682"/>
      <c r="Y586" s="683"/>
      <c r="Z586" s="683"/>
      <c r="AA586" s="682"/>
      <c r="AB586" s="682"/>
    </row>
    <row r="587" spans="8:8" ht="16.5" customHeight="1">
      <c r="A587" s="680"/>
      <c r="B587" s="680"/>
      <c r="C587" s="681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0"/>
      <c r="P587" s="680"/>
      <c r="Q587" s="638"/>
      <c r="R587" s="638"/>
      <c r="S587" s="680"/>
      <c r="T587" s="680"/>
      <c r="U587" s="680"/>
      <c r="V587" s="680"/>
      <c r="W587" s="682"/>
      <c r="X587" s="682"/>
      <c r="Y587" s="683"/>
      <c r="Z587" s="683"/>
      <c r="AA587" s="682"/>
      <c r="AB587" s="682"/>
    </row>
    <row r="588" spans="8:8" ht="16.5" customHeight="1">
      <c r="A588" s="680"/>
      <c r="B588" s="680"/>
      <c r="C588" s="681"/>
      <c r="D588" s="680"/>
      <c r="E588" s="680"/>
      <c r="F588" s="680"/>
      <c r="G588" s="680"/>
      <c r="H588" s="680"/>
      <c r="I588" s="680"/>
      <c r="J588" s="680"/>
      <c r="K588" s="680"/>
      <c r="L588" s="680"/>
      <c r="M588" s="680"/>
      <c r="N588" s="680"/>
      <c r="O588" s="680"/>
      <c r="P588" s="680"/>
      <c r="Q588" s="638"/>
      <c r="R588" s="638"/>
      <c r="S588" s="680"/>
      <c r="T588" s="680"/>
      <c r="U588" s="680"/>
      <c r="V588" s="680"/>
      <c r="W588" s="682"/>
      <c r="X588" s="682"/>
      <c r="Y588" s="683"/>
      <c r="Z588" s="683"/>
      <c r="AA588" s="682"/>
      <c r="AB588" s="682"/>
    </row>
    <row r="589" spans="8:8" ht="16.5" customHeight="1">
      <c r="A589" s="680"/>
      <c r="B589" s="680"/>
      <c r="C589" s="681"/>
      <c r="D589" s="680"/>
      <c r="E589" s="680"/>
      <c r="F589" s="680"/>
      <c r="G589" s="680"/>
      <c r="H589" s="680"/>
      <c r="I589" s="680"/>
      <c r="J589" s="680"/>
      <c r="K589" s="680"/>
      <c r="L589" s="680"/>
      <c r="M589" s="680"/>
      <c r="N589" s="680"/>
      <c r="O589" s="680"/>
      <c r="P589" s="680"/>
      <c r="Q589" s="638"/>
      <c r="R589" s="638"/>
      <c r="S589" s="680"/>
      <c r="T589" s="680"/>
      <c r="U589" s="680"/>
      <c r="V589" s="680"/>
      <c r="W589" s="682"/>
      <c r="X589" s="682"/>
      <c r="Y589" s="683"/>
      <c r="Z589" s="683"/>
      <c r="AA589" s="682"/>
      <c r="AB589" s="682"/>
    </row>
    <row r="590" spans="8:8" ht="16.5" customHeight="1">
      <c r="A590" s="680"/>
      <c r="B590" s="680"/>
      <c r="C590" s="681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0"/>
      <c r="P590" s="680"/>
      <c r="Q590" s="638"/>
      <c r="R590" s="638"/>
      <c r="S590" s="680"/>
      <c r="T590" s="680"/>
      <c r="U590" s="680"/>
      <c r="V590" s="680"/>
      <c r="W590" s="682"/>
      <c r="X590" s="682"/>
      <c r="Y590" s="683"/>
      <c r="Z590" s="683"/>
      <c r="AA590" s="682"/>
      <c r="AB590" s="682"/>
    </row>
    <row r="591" spans="8:8" ht="16.5" customHeight="1">
      <c r="A591" s="680"/>
      <c r="B591" s="680"/>
      <c r="C591" s="681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0"/>
      <c r="P591" s="680"/>
      <c r="Q591" s="638"/>
      <c r="R591" s="638"/>
      <c r="S591" s="680"/>
      <c r="T591" s="680"/>
      <c r="U591" s="680"/>
      <c r="V591" s="680"/>
      <c r="W591" s="682"/>
      <c r="X591" s="682"/>
      <c r="Y591" s="683"/>
      <c r="Z591" s="683"/>
      <c r="AA591" s="682"/>
      <c r="AB591" s="682"/>
    </row>
    <row r="592" spans="8:8" ht="16.5" customHeight="1">
      <c r="A592" s="680"/>
      <c r="B592" s="680"/>
      <c r="C592" s="681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680"/>
      <c r="P592" s="680"/>
      <c r="Q592" s="638"/>
      <c r="R592" s="638"/>
      <c r="S592" s="680"/>
      <c r="T592" s="680"/>
      <c r="U592" s="680"/>
      <c r="V592" s="680"/>
      <c r="W592" s="682"/>
      <c r="X592" s="682"/>
      <c r="Y592" s="683"/>
      <c r="Z592" s="683"/>
      <c r="AA592" s="682"/>
      <c r="AB592" s="682"/>
    </row>
    <row r="593" spans="8:8" ht="16.5" customHeight="1">
      <c r="A593" s="680"/>
      <c r="B593" s="680"/>
      <c r="C593" s="681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680"/>
      <c r="P593" s="680"/>
      <c r="Q593" s="638"/>
      <c r="R593" s="638"/>
      <c r="S593" s="680"/>
      <c r="T593" s="680"/>
      <c r="U593" s="680"/>
      <c r="V593" s="680"/>
      <c r="W593" s="682"/>
      <c r="X593" s="682"/>
      <c r="Y593" s="683"/>
      <c r="Z593" s="683"/>
      <c r="AA593" s="682"/>
      <c r="AB593" s="682"/>
    </row>
    <row r="594" spans="8:8" ht="16.5" customHeight="1">
      <c r="A594" s="680"/>
      <c r="B594" s="680"/>
      <c r="C594" s="681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680"/>
      <c r="P594" s="680"/>
      <c r="Q594" s="638"/>
      <c r="R594" s="638"/>
      <c r="S594" s="680"/>
      <c r="T594" s="680"/>
      <c r="U594" s="680"/>
      <c r="V594" s="680"/>
      <c r="W594" s="682"/>
      <c r="X594" s="682"/>
      <c r="Y594" s="683"/>
      <c r="Z594" s="683"/>
      <c r="AA594" s="682"/>
      <c r="AB594" s="682"/>
    </row>
    <row r="595" spans="8:8" ht="16.5" customHeight="1">
      <c r="A595" s="680"/>
      <c r="B595" s="680"/>
      <c r="C595" s="681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680"/>
      <c r="P595" s="680"/>
      <c r="Q595" s="638"/>
      <c r="R595" s="638"/>
      <c r="S595" s="680"/>
      <c r="T595" s="680"/>
      <c r="U595" s="680"/>
      <c r="V595" s="680"/>
      <c r="W595" s="682"/>
      <c r="X595" s="682"/>
      <c r="Y595" s="683"/>
      <c r="Z595" s="683"/>
      <c r="AA595" s="682"/>
      <c r="AB595" s="682"/>
    </row>
    <row r="596" spans="8:8" ht="16.5" customHeight="1">
      <c r="A596" s="680"/>
      <c r="B596" s="680"/>
      <c r="C596" s="681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680"/>
      <c r="P596" s="680"/>
      <c r="Q596" s="638"/>
      <c r="R596" s="638"/>
      <c r="S596" s="680"/>
      <c r="T596" s="680"/>
      <c r="U596" s="680"/>
      <c r="V596" s="680"/>
      <c r="W596" s="682"/>
      <c r="X596" s="682"/>
      <c r="Y596" s="683"/>
      <c r="Z596" s="683"/>
      <c r="AA596" s="682"/>
      <c r="AB596" s="682"/>
    </row>
    <row r="597" spans="8:8" ht="16.5" customHeight="1">
      <c r="A597" s="680"/>
      <c r="B597" s="680"/>
      <c r="C597" s="681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680"/>
      <c r="P597" s="680"/>
      <c r="Q597" s="638"/>
      <c r="R597" s="638"/>
      <c r="S597" s="680"/>
      <c r="T597" s="680"/>
      <c r="U597" s="680"/>
      <c r="V597" s="680"/>
      <c r="W597" s="682"/>
      <c r="X597" s="682"/>
      <c r="Y597" s="683"/>
      <c r="Z597" s="683"/>
      <c r="AA597" s="682"/>
      <c r="AB597" s="682"/>
    </row>
    <row r="598" spans="8:8" ht="16.5" customHeight="1">
      <c r="A598" s="680"/>
      <c r="B598" s="680"/>
      <c r="C598" s="681"/>
      <c r="D598" s="680"/>
      <c r="E598" s="680"/>
      <c r="F598" s="680"/>
      <c r="G598" s="680"/>
      <c r="H598" s="680"/>
      <c r="I598" s="680"/>
      <c r="J598" s="680"/>
      <c r="K598" s="680"/>
      <c r="L598" s="680"/>
      <c r="M598" s="680"/>
      <c r="N598" s="680"/>
      <c r="O598" s="680"/>
      <c r="P598" s="680"/>
      <c r="Q598" s="638"/>
      <c r="R598" s="638"/>
      <c r="S598" s="680"/>
      <c r="T598" s="680"/>
      <c r="U598" s="680"/>
      <c r="V598" s="680"/>
      <c r="W598" s="682"/>
      <c r="X598" s="682"/>
      <c r="Y598" s="683"/>
      <c r="Z598" s="683"/>
      <c r="AA598" s="682"/>
      <c r="AB598" s="682"/>
    </row>
    <row r="599" spans="8:8" ht="16.5" customHeight="1">
      <c r="A599" s="680"/>
      <c r="B599" s="680"/>
      <c r="C599" s="681"/>
      <c r="D599" s="680"/>
      <c r="E599" s="680"/>
      <c r="F599" s="680"/>
      <c r="G599" s="680"/>
      <c r="H599" s="680"/>
      <c r="I599" s="680"/>
      <c r="J599" s="680"/>
      <c r="K599" s="680"/>
      <c r="L599" s="680"/>
      <c r="M599" s="680"/>
      <c r="N599" s="680"/>
      <c r="O599" s="680"/>
      <c r="P599" s="680"/>
      <c r="Q599" s="638"/>
      <c r="R599" s="638"/>
      <c r="S599" s="680"/>
      <c r="T599" s="680"/>
      <c r="U599" s="680"/>
      <c r="V599" s="680"/>
      <c r="W599" s="682"/>
      <c r="X599" s="682"/>
      <c r="Y599" s="683"/>
      <c r="Z599" s="683"/>
      <c r="AA599" s="682"/>
      <c r="AB599" s="682"/>
    </row>
    <row r="600" spans="8:8" ht="16.5" customHeight="1">
      <c r="A600" s="680"/>
      <c r="B600" s="680"/>
      <c r="C600" s="681"/>
      <c r="D600" s="680"/>
      <c r="E600" s="680"/>
      <c r="F600" s="680"/>
      <c r="G600" s="680"/>
      <c r="H600" s="680"/>
      <c r="I600" s="680"/>
      <c r="J600" s="680"/>
      <c r="K600" s="680"/>
      <c r="L600" s="680"/>
      <c r="M600" s="680"/>
      <c r="N600" s="680"/>
      <c r="O600" s="680"/>
      <c r="P600" s="680"/>
      <c r="Q600" s="638"/>
      <c r="R600" s="638"/>
      <c r="S600" s="680"/>
      <c r="T600" s="680"/>
      <c r="U600" s="680"/>
      <c r="V600" s="680"/>
      <c r="W600" s="682"/>
      <c r="X600" s="682"/>
      <c r="Y600" s="683"/>
      <c r="Z600" s="683"/>
      <c r="AA600" s="682"/>
      <c r="AB600" s="682"/>
    </row>
    <row r="601" spans="8:8" ht="16.5" customHeight="1">
      <c r="A601" s="680"/>
      <c r="B601" s="680"/>
      <c r="C601" s="681"/>
      <c r="D601" s="680"/>
      <c r="E601" s="680"/>
      <c r="F601" s="680"/>
      <c r="G601" s="680"/>
      <c r="H601" s="680"/>
      <c r="I601" s="680"/>
      <c r="J601" s="680"/>
      <c r="K601" s="680"/>
      <c r="L601" s="680"/>
      <c r="M601" s="680"/>
      <c r="N601" s="680"/>
      <c r="O601" s="680"/>
      <c r="P601" s="680"/>
      <c r="Q601" s="638"/>
      <c r="R601" s="638"/>
      <c r="S601" s="680"/>
      <c r="T601" s="680"/>
      <c r="U601" s="680"/>
      <c r="V601" s="680"/>
      <c r="W601" s="682"/>
      <c r="X601" s="682"/>
      <c r="Y601" s="683"/>
      <c r="Z601" s="683"/>
      <c r="AA601" s="682"/>
      <c r="AB601" s="682"/>
    </row>
    <row r="602" spans="8:8" ht="16.5" customHeight="1">
      <c r="A602" s="680"/>
      <c r="B602" s="680"/>
      <c r="C602" s="681"/>
      <c r="D602" s="680"/>
      <c r="E602" s="680"/>
      <c r="F602" s="680"/>
      <c r="G602" s="680"/>
      <c r="H602" s="680"/>
      <c r="I602" s="680"/>
      <c r="J602" s="680"/>
      <c r="K602" s="680"/>
      <c r="L602" s="680"/>
      <c r="M602" s="680"/>
      <c r="N602" s="680"/>
      <c r="O602" s="680"/>
      <c r="P602" s="680"/>
      <c r="Q602" s="638"/>
      <c r="R602" s="638"/>
      <c r="S602" s="680"/>
      <c r="T602" s="680"/>
      <c r="U602" s="680"/>
      <c r="V602" s="680"/>
      <c r="W602" s="682"/>
      <c r="X602" s="682"/>
      <c r="Y602" s="683"/>
      <c r="Z602" s="683"/>
      <c r="AA602" s="682"/>
      <c r="AB602" s="682"/>
    </row>
    <row r="603" spans="8:8" ht="16.5" customHeight="1">
      <c r="A603" s="680"/>
      <c r="B603" s="680"/>
      <c r="C603" s="681"/>
      <c r="D603" s="680"/>
      <c r="E603" s="680"/>
      <c r="F603" s="680"/>
      <c r="G603" s="680"/>
      <c r="H603" s="680"/>
      <c r="I603" s="680"/>
      <c r="J603" s="680"/>
      <c r="K603" s="680"/>
      <c r="L603" s="680"/>
      <c r="M603" s="680"/>
      <c r="N603" s="680"/>
      <c r="O603" s="680"/>
      <c r="P603" s="680"/>
      <c r="Q603" s="638"/>
      <c r="R603" s="638"/>
      <c r="S603" s="680"/>
      <c r="T603" s="680"/>
      <c r="U603" s="680"/>
      <c r="V603" s="680"/>
      <c r="W603" s="682"/>
      <c r="X603" s="682"/>
      <c r="Y603" s="683"/>
      <c r="Z603" s="683"/>
      <c r="AA603" s="682"/>
      <c r="AB603" s="682"/>
    </row>
    <row r="604" spans="8:8" ht="16.5" customHeight="1">
      <c r="A604" s="680"/>
      <c r="B604" s="680"/>
      <c r="C604" s="681"/>
      <c r="D604" s="680"/>
      <c r="E604" s="680"/>
      <c r="F604" s="680"/>
      <c r="G604" s="680"/>
      <c r="H604" s="680"/>
      <c r="I604" s="680"/>
      <c r="J604" s="680"/>
      <c r="K604" s="680"/>
      <c r="L604" s="680"/>
      <c r="M604" s="680"/>
      <c r="N604" s="680"/>
      <c r="O604" s="680"/>
      <c r="P604" s="680"/>
      <c r="Q604" s="638"/>
      <c r="R604" s="638"/>
      <c r="S604" s="680"/>
      <c r="T604" s="680"/>
      <c r="U604" s="680"/>
      <c r="V604" s="680"/>
      <c r="W604" s="682"/>
      <c r="X604" s="682"/>
      <c r="Y604" s="683"/>
      <c r="Z604" s="683"/>
      <c r="AA604" s="682"/>
      <c r="AB604" s="682"/>
    </row>
    <row r="605" spans="8:8" ht="16.5" customHeight="1">
      <c r="A605" s="680"/>
      <c r="B605" s="680"/>
      <c r="C605" s="681"/>
      <c r="D605" s="680"/>
      <c r="E605" s="680"/>
      <c r="F605" s="680"/>
      <c r="G605" s="680"/>
      <c r="H605" s="680"/>
      <c r="I605" s="680"/>
      <c r="J605" s="680"/>
      <c r="K605" s="680"/>
      <c r="L605" s="680"/>
      <c r="M605" s="680"/>
      <c r="N605" s="680"/>
      <c r="O605" s="680"/>
      <c r="P605" s="680"/>
      <c r="Q605" s="638"/>
      <c r="R605" s="638"/>
      <c r="S605" s="680"/>
      <c r="T605" s="680"/>
      <c r="U605" s="680"/>
      <c r="V605" s="680"/>
      <c r="W605" s="682"/>
      <c r="X605" s="682"/>
      <c r="Y605" s="683"/>
      <c r="Z605" s="683"/>
      <c r="AA605" s="682"/>
      <c r="AB605" s="682"/>
    </row>
    <row r="606" spans="8:8" ht="16.5" customHeight="1">
      <c r="A606" s="680"/>
      <c r="B606" s="680"/>
      <c r="C606" s="681"/>
      <c r="D606" s="680"/>
      <c r="E606" s="680"/>
      <c r="F606" s="680"/>
      <c r="G606" s="680"/>
      <c r="H606" s="680"/>
      <c r="I606" s="680"/>
      <c r="J606" s="680"/>
      <c r="K606" s="680"/>
      <c r="L606" s="680"/>
      <c r="M606" s="680"/>
      <c r="N606" s="680"/>
      <c r="O606" s="680"/>
      <c r="P606" s="680"/>
      <c r="Q606" s="638"/>
      <c r="R606" s="638"/>
      <c r="S606" s="680"/>
      <c r="T606" s="680"/>
      <c r="U606" s="680"/>
      <c r="V606" s="680"/>
      <c r="W606" s="682"/>
      <c r="X606" s="682"/>
      <c r="Y606" s="683"/>
      <c r="Z606" s="683"/>
      <c r="AA606" s="682"/>
      <c r="AB606" s="682"/>
    </row>
    <row r="607" spans="8:8" ht="16.5" customHeight="1">
      <c r="A607" s="680"/>
      <c r="B607" s="680"/>
      <c r="C607" s="681"/>
      <c r="D607" s="680"/>
      <c r="E607" s="680"/>
      <c r="F607" s="680"/>
      <c r="G607" s="680"/>
      <c r="H607" s="680"/>
      <c r="I607" s="680"/>
      <c r="J607" s="680"/>
      <c r="K607" s="680"/>
      <c r="L607" s="680"/>
      <c r="M607" s="680"/>
      <c r="N607" s="680"/>
      <c r="O607" s="680"/>
      <c r="P607" s="680"/>
      <c r="Q607" s="638"/>
      <c r="R607" s="638"/>
      <c r="S607" s="680"/>
      <c r="T607" s="680"/>
      <c r="U607" s="680"/>
      <c r="V607" s="680"/>
      <c r="W607" s="682"/>
      <c r="X607" s="682"/>
      <c r="Y607" s="683"/>
      <c r="Z607" s="683"/>
      <c r="AA607" s="682"/>
      <c r="AB607" s="682"/>
    </row>
    <row r="608" spans="8:8" ht="16.5" customHeight="1">
      <c r="A608" s="680"/>
      <c r="B608" s="680"/>
      <c r="C608" s="681"/>
      <c r="D608" s="680"/>
      <c r="E608" s="680"/>
      <c r="F608" s="680"/>
      <c r="G608" s="680"/>
      <c r="H608" s="680"/>
      <c r="I608" s="680"/>
      <c r="J608" s="680"/>
      <c r="K608" s="680"/>
      <c r="L608" s="680"/>
      <c r="M608" s="680"/>
      <c r="N608" s="680"/>
      <c r="O608" s="680"/>
      <c r="P608" s="680"/>
      <c r="Q608" s="638"/>
      <c r="R608" s="638"/>
      <c r="S608" s="680"/>
      <c r="T608" s="680"/>
      <c r="U608" s="680"/>
      <c r="V608" s="680"/>
      <c r="W608" s="682"/>
      <c r="X608" s="682"/>
      <c r="Y608" s="683"/>
      <c r="Z608" s="683"/>
      <c r="AA608" s="682"/>
      <c r="AB608" s="682"/>
    </row>
    <row r="609" spans="8:8" ht="16.5" customHeight="1">
      <c r="A609" s="680"/>
      <c r="B609" s="680"/>
      <c r="C609" s="681"/>
      <c r="D609" s="680"/>
      <c r="E609" s="680"/>
      <c r="F609" s="680"/>
      <c r="G609" s="680"/>
      <c r="H609" s="680"/>
      <c r="I609" s="680"/>
      <c r="J609" s="680"/>
      <c r="K609" s="680"/>
      <c r="L609" s="680"/>
      <c r="M609" s="680"/>
      <c r="N609" s="680"/>
      <c r="O609" s="680"/>
      <c r="P609" s="680"/>
      <c r="Q609" s="638"/>
      <c r="R609" s="638"/>
      <c r="S609" s="680"/>
      <c r="T609" s="680"/>
      <c r="U609" s="680"/>
      <c r="V609" s="680"/>
      <c r="W609" s="682"/>
      <c r="X609" s="682"/>
      <c r="Y609" s="683"/>
      <c r="Z609" s="683"/>
      <c r="AA609" s="682"/>
      <c r="AB609" s="682"/>
    </row>
    <row r="610" spans="8:8" ht="16.5" customHeight="1">
      <c r="A610" s="680"/>
      <c r="B610" s="680"/>
      <c r="C610" s="681"/>
      <c r="D610" s="680"/>
      <c r="E610" s="680"/>
      <c r="F610" s="680"/>
      <c r="G610" s="680"/>
      <c r="H610" s="680"/>
      <c r="I610" s="680"/>
      <c r="J610" s="680"/>
      <c r="K610" s="680"/>
      <c r="L610" s="680"/>
      <c r="M610" s="680"/>
      <c r="N610" s="680"/>
      <c r="O610" s="680"/>
      <c r="P610" s="680"/>
      <c r="Q610" s="638"/>
      <c r="R610" s="638"/>
      <c r="S610" s="680"/>
      <c r="T610" s="680"/>
      <c r="U610" s="680"/>
      <c r="V610" s="680"/>
      <c r="W610" s="682"/>
      <c r="X610" s="682"/>
      <c r="Y610" s="683"/>
      <c r="Z610" s="683"/>
      <c r="AA610" s="682"/>
      <c r="AB610" s="682"/>
    </row>
    <row r="611" spans="8:8" ht="16.5" customHeight="1">
      <c r="A611" s="680"/>
      <c r="B611" s="680"/>
      <c r="C611" s="681"/>
      <c r="D611" s="680"/>
      <c r="E611" s="680"/>
      <c r="F611" s="680"/>
      <c r="G611" s="680"/>
      <c r="H611" s="680"/>
      <c r="I611" s="680"/>
      <c r="J611" s="680"/>
      <c r="K611" s="680"/>
      <c r="L611" s="680"/>
      <c r="M611" s="680"/>
      <c r="N611" s="680"/>
      <c r="O611" s="680"/>
      <c r="P611" s="680"/>
      <c r="Q611" s="638"/>
      <c r="R611" s="638"/>
      <c r="S611" s="680"/>
      <c r="T611" s="680"/>
      <c r="U611" s="680"/>
      <c r="V611" s="680"/>
      <c r="W611" s="682"/>
      <c r="X611" s="682"/>
      <c r="Y611" s="683"/>
      <c r="Z611" s="683"/>
      <c r="AA611" s="682"/>
      <c r="AB611" s="682"/>
    </row>
    <row r="612" spans="8:8" ht="16.5" customHeight="1">
      <c r="A612" s="680"/>
      <c r="B612" s="680"/>
      <c r="C612" s="681"/>
      <c r="D612" s="680"/>
      <c r="E612" s="680"/>
      <c r="F612" s="680"/>
      <c r="G612" s="680"/>
      <c r="H612" s="680"/>
      <c r="I612" s="680"/>
      <c r="J612" s="680"/>
      <c r="K612" s="680"/>
      <c r="L612" s="680"/>
      <c r="M612" s="680"/>
      <c r="N612" s="680"/>
      <c r="O612" s="680"/>
      <c r="P612" s="680"/>
      <c r="Q612" s="638"/>
      <c r="R612" s="638"/>
      <c r="S612" s="680"/>
      <c r="T612" s="680"/>
      <c r="U612" s="680"/>
      <c r="V612" s="680"/>
      <c r="W612" s="682"/>
      <c r="X612" s="682"/>
      <c r="Y612" s="683"/>
      <c r="Z612" s="683"/>
      <c r="AA612" s="682"/>
      <c r="AB612" s="682"/>
    </row>
    <row r="613" spans="8:8" ht="16.5" customHeight="1">
      <c r="A613" s="680"/>
      <c r="B613" s="680"/>
      <c r="C613" s="681"/>
      <c r="D613" s="680"/>
      <c r="E613" s="680"/>
      <c r="F613" s="680"/>
      <c r="G613" s="680"/>
      <c r="H613" s="680"/>
      <c r="I613" s="680"/>
      <c r="J613" s="680"/>
      <c r="K613" s="680"/>
      <c r="L613" s="680"/>
      <c r="M613" s="680"/>
      <c r="N613" s="680"/>
      <c r="O613" s="680"/>
      <c r="P613" s="680"/>
      <c r="Q613" s="638"/>
      <c r="R613" s="638"/>
      <c r="S613" s="680"/>
      <c r="T613" s="680"/>
      <c r="U613" s="680"/>
      <c r="V613" s="680"/>
      <c r="W613" s="682"/>
      <c r="X613" s="682"/>
      <c r="Y613" s="683"/>
      <c r="Z613" s="683"/>
      <c r="AA613" s="682"/>
      <c r="AB613" s="682"/>
    </row>
    <row r="614" spans="8:8" ht="16.5" customHeight="1">
      <c r="A614" s="680"/>
      <c r="B614" s="680"/>
      <c r="C614" s="681"/>
      <c r="D614" s="680"/>
      <c r="E614" s="680"/>
      <c r="F614" s="680"/>
      <c r="G614" s="680"/>
      <c r="H614" s="680"/>
      <c r="I614" s="680"/>
      <c r="J614" s="680"/>
      <c r="K614" s="680"/>
      <c r="L614" s="680"/>
      <c r="M614" s="680"/>
      <c r="N614" s="680"/>
      <c r="O614" s="680"/>
      <c r="P614" s="680"/>
      <c r="Q614" s="638"/>
      <c r="R614" s="638"/>
      <c r="S614" s="680"/>
      <c r="T614" s="680"/>
      <c r="U614" s="680"/>
      <c r="V614" s="680"/>
      <c r="W614" s="682"/>
      <c r="X614" s="682"/>
      <c r="Y614" s="683"/>
      <c r="Z614" s="683"/>
      <c r="AA614" s="682"/>
      <c r="AB614" s="682"/>
    </row>
    <row r="615" spans="8:8" ht="16.5" customHeight="1">
      <c r="A615" s="680"/>
      <c r="B615" s="680"/>
      <c r="C615" s="681"/>
      <c r="D615" s="680"/>
      <c r="E615" s="680"/>
      <c r="F615" s="680"/>
      <c r="G615" s="680"/>
      <c r="H615" s="680"/>
      <c r="I615" s="680"/>
      <c r="J615" s="680"/>
      <c r="K615" s="680"/>
      <c r="L615" s="680"/>
      <c r="M615" s="680"/>
      <c r="N615" s="680"/>
      <c r="O615" s="680"/>
      <c r="P615" s="680"/>
      <c r="Q615" s="638"/>
      <c r="R615" s="638"/>
      <c r="S615" s="680"/>
      <c r="T615" s="680"/>
      <c r="U615" s="680"/>
      <c r="V615" s="680"/>
      <c r="W615" s="682"/>
      <c r="X615" s="682"/>
      <c r="Y615" s="683"/>
      <c r="Z615" s="683"/>
      <c r="AA615" s="682"/>
      <c r="AB615" s="682"/>
    </row>
    <row r="616" spans="8:8" ht="16.5" customHeight="1">
      <c r="A616" s="680"/>
      <c r="B616" s="680"/>
      <c r="C616" s="681"/>
      <c r="D616" s="680"/>
      <c r="E616" s="680"/>
      <c r="F616" s="680"/>
      <c r="G616" s="680"/>
      <c r="H616" s="680"/>
      <c r="I616" s="680"/>
      <c r="J616" s="680"/>
      <c r="K616" s="680"/>
      <c r="L616" s="680"/>
      <c r="M616" s="680"/>
      <c r="N616" s="680"/>
      <c r="O616" s="680"/>
      <c r="P616" s="680"/>
      <c r="Q616" s="638"/>
      <c r="R616" s="638"/>
      <c r="S616" s="680"/>
      <c r="T616" s="680"/>
      <c r="U616" s="680"/>
      <c r="V616" s="680"/>
      <c r="W616" s="682"/>
      <c r="X616" s="682"/>
      <c r="Y616" s="683"/>
      <c r="Z616" s="683"/>
      <c r="AA616" s="682"/>
      <c r="AB616" s="682"/>
    </row>
    <row r="617" spans="8:8" ht="16.5" customHeight="1">
      <c r="A617" s="680"/>
      <c r="B617" s="680"/>
      <c r="C617" s="681"/>
      <c r="D617" s="680"/>
      <c r="E617" s="680"/>
      <c r="F617" s="680"/>
      <c r="G617" s="680"/>
      <c r="H617" s="680"/>
      <c r="I617" s="680"/>
      <c r="J617" s="680"/>
      <c r="K617" s="680"/>
      <c r="L617" s="680"/>
      <c r="M617" s="680"/>
      <c r="N617" s="680"/>
      <c r="O617" s="680"/>
      <c r="P617" s="680"/>
      <c r="Q617" s="638"/>
      <c r="R617" s="638"/>
      <c r="S617" s="680"/>
      <c r="T617" s="680"/>
      <c r="U617" s="680"/>
      <c r="V617" s="680"/>
      <c r="W617" s="682"/>
      <c r="X617" s="682"/>
      <c r="Y617" s="683"/>
      <c r="Z617" s="683"/>
      <c r="AA617" s="682"/>
      <c r="AB617" s="682"/>
    </row>
    <row r="618" spans="8:8" ht="16.5" customHeight="1">
      <c r="A618" s="680"/>
      <c r="B618" s="680"/>
      <c r="C618" s="681"/>
      <c r="D618" s="680"/>
      <c r="E618" s="680"/>
      <c r="F618" s="680"/>
      <c r="G618" s="680"/>
      <c r="H618" s="680"/>
      <c r="I618" s="680"/>
      <c r="J618" s="680"/>
      <c r="K618" s="680"/>
      <c r="L618" s="680"/>
      <c r="M618" s="680"/>
      <c r="N618" s="680"/>
      <c r="O618" s="680"/>
      <c r="P618" s="680"/>
      <c r="Q618" s="638"/>
      <c r="R618" s="638"/>
      <c r="S618" s="680"/>
      <c r="T618" s="680"/>
      <c r="U618" s="680"/>
      <c r="V618" s="680"/>
      <c r="W618" s="682"/>
      <c r="X618" s="682"/>
      <c r="Y618" s="683"/>
      <c r="Z618" s="683"/>
      <c r="AA618" s="682"/>
      <c r="AB618" s="682"/>
    </row>
    <row r="619" spans="8:8" ht="16.5" customHeight="1">
      <c r="A619" s="680"/>
      <c r="B619" s="680"/>
      <c r="C619" s="681"/>
      <c r="D619" s="680"/>
      <c r="E619" s="680"/>
      <c r="F619" s="680"/>
      <c r="G619" s="680"/>
      <c r="H619" s="680"/>
      <c r="I619" s="680"/>
      <c r="J619" s="680"/>
      <c r="K619" s="680"/>
      <c r="L619" s="680"/>
      <c r="M619" s="680"/>
      <c r="N619" s="680"/>
      <c r="O619" s="680"/>
      <c r="P619" s="680"/>
      <c r="Q619" s="638"/>
      <c r="R619" s="638"/>
      <c r="S619" s="680"/>
      <c r="T619" s="680"/>
      <c r="U619" s="680"/>
      <c r="V619" s="680"/>
      <c r="W619" s="682"/>
      <c r="X619" s="682"/>
      <c r="Y619" s="683"/>
      <c r="Z619" s="683"/>
      <c r="AA619" s="682"/>
      <c r="AB619" s="682"/>
    </row>
    <row r="620" spans="8:8" ht="16.5" customHeight="1">
      <c r="A620" s="680"/>
      <c r="B620" s="680"/>
      <c r="C620" s="681"/>
      <c r="D620" s="680"/>
      <c r="E620" s="680"/>
      <c r="F620" s="680"/>
      <c r="G620" s="680"/>
      <c r="H620" s="680"/>
      <c r="I620" s="680"/>
      <c r="J620" s="680"/>
      <c r="K620" s="680"/>
      <c r="L620" s="680"/>
      <c r="M620" s="680"/>
      <c r="N620" s="680"/>
      <c r="O620" s="680"/>
      <c r="P620" s="680"/>
      <c r="Q620" s="638"/>
      <c r="R620" s="638"/>
      <c r="S620" s="680"/>
      <c r="T620" s="680"/>
      <c r="U620" s="680"/>
      <c r="V620" s="680"/>
      <c r="W620" s="682"/>
      <c r="X620" s="682"/>
      <c r="Y620" s="683"/>
      <c r="Z620" s="683"/>
      <c r="AA620" s="682"/>
      <c r="AB620" s="682"/>
    </row>
    <row r="621" spans="8:8" ht="16.5" customHeight="1">
      <c r="A621" s="680"/>
      <c r="B621" s="680"/>
      <c r="C621" s="681"/>
      <c r="D621" s="680"/>
      <c r="E621" s="680"/>
      <c r="F621" s="680"/>
      <c r="G621" s="680"/>
      <c r="H621" s="680"/>
      <c r="I621" s="680"/>
      <c r="J621" s="680"/>
      <c r="K621" s="680"/>
      <c r="L621" s="680"/>
      <c r="M621" s="680"/>
      <c r="N621" s="680"/>
      <c r="O621" s="680"/>
      <c r="P621" s="680"/>
      <c r="Q621" s="638"/>
      <c r="R621" s="638"/>
      <c r="S621" s="680"/>
      <c r="T621" s="680"/>
      <c r="U621" s="680"/>
      <c r="V621" s="680"/>
      <c r="W621" s="682"/>
      <c r="X621" s="682"/>
      <c r="Y621" s="683"/>
      <c r="Z621" s="683"/>
      <c r="AA621" s="682"/>
      <c r="AB621" s="682"/>
    </row>
    <row r="622" spans="8:8" ht="16.5" customHeight="1">
      <c r="A622" s="680"/>
      <c r="B622" s="680"/>
      <c r="C622" s="681"/>
      <c r="D622" s="680"/>
      <c r="E622" s="680"/>
      <c r="F622" s="680"/>
      <c r="G622" s="680"/>
      <c r="H622" s="680"/>
      <c r="I622" s="680"/>
      <c r="J622" s="680"/>
      <c r="K622" s="680"/>
      <c r="L622" s="680"/>
      <c r="M622" s="680"/>
      <c r="N622" s="680"/>
      <c r="O622" s="680"/>
      <c r="P622" s="680"/>
      <c r="Q622" s="638"/>
      <c r="R622" s="638"/>
      <c r="S622" s="680"/>
      <c r="T622" s="680"/>
      <c r="U622" s="680"/>
      <c r="V622" s="680"/>
      <c r="W622" s="682"/>
      <c r="X622" s="682"/>
      <c r="Y622" s="683"/>
      <c r="Z622" s="683"/>
      <c r="AA622" s="682"/>
      <c r="AB622" s="682"/>
    </row>
    <row r="623" spans="8:8" ht="16.5" customHeight="1">
      <c r="A623" s="680"/>
      <c r="B623" s="680"/>
      <c r="C623" s="681"/>
      <c r="D623" s="680"/>
      <c r="E623" s="680"/>
      <c r="F623" s="680"/>
      <c r="G623" s="680"/>
      <c r="H623" s="680"/>
      <c r="I623" s="680"/>
      <c r="J623" s="680"/>
      <c r="K623" s="680"/>
      <c r="L623" s="680"/>
      <c r="M623" s="680"/>
      <c r="N623" s="680"/>
      <c r="O623" s="680"/>
      <c r="P623" s="680"/>
      <c r="Q623" s="638"/>
      <c r="R623" s="638"/>
      <c r="S623" s="680"/>
      <c r="T623" s="680"/>
      <c r="U623" s="680"/>
      <c r="V623" s="680"/>
      <c r="W623" s="682"/>
      <c r="X623" s="682"/>
      <c r="Y623" s="683"/>
      <c r="Z623" s="683"/>
      <c r="AA623" s="682"/>
      <c r="AB623" s="682"/>
    </row>
    <row r="624" spans="8:8" ht="16.5" customHeight="1">
      <c r="A624" s="680"/>
      <c r="B624" s="680"/>
      <c r="C624" s="681"/>
      <c r="D624" s="680"/>
      <c r="E624" s="680"/>
      <c r="F624" s="680"/>
      <c r="G624" s="680"/>
      <c r="H624" s="680"/>
      <c r="I624" s="680"/>
      <c r="J624" s="680"/>
      <c r="K624" s="680"/>
      <c r="L624" s="680"/>
      <c r="M624" s="680"/>
      <c r="N624" s="680"/>
      <c r="O624" s="680"/>
      <c r="P624" s="680"/>
      <c r="Q624" s="638"/>
      <c r="R624" s="638"/>
      <c r="S624" s="680"/>
      <c r="T624" s="680"/>
      <c r="U624" s="680"/>
      <c r="V624" s="680"/>
      <c r="W624" s="682"/>
      <c r="X624" s="682"/>
      <c r="Y624" s="683"/>
      <c r="Z624" s="683"/>
      <c r="AA624" s="682"/>
      <c r="AB624" s="682"/>
    </row>
    <row r="625" spans="8:8" ht="16.5" customHeight="1">
      <c r="A625" s="680"/>
      <c r="B625" s="680"/>
      <c r="C625" s="681"/>
      <c r="D625" s="680"/>
      <c r="E625" s="680"/>
      <c r="F625" s="680"/>
      <c r="G625" s="680"/>
      <c r="H625" s="680"/>
      <c r="I625" s="680"/>
      <c r="J625" s="680"/>
      <c r="K625" s="680"/>
      <c r="L625" s="680"/>
      <c r="M625" s="680"/>
      <c r="N625" s="680"/>
      <c r="O625" s="680"/>
      <c r="P625" s="680"/>
      <c r="Q625" s="638"/>
      <c r="R625" s="638"/>
      <c r="S625" s="680"/>
      <c r="T625" s="680"/>
      <c r="U625" s="680"/>
      <c r="V625" s="680"/>
      <c r="W625" s="682"/>
      <c r="X625" s="682"/>
      <c r="Y625" s="683"/>
      <c r="Z625" s="683"/>
      <c r="AA625" s="682"/>
      <c r="AB625" s="682"/>
    </row>
    <row r="626" spans="8:8" ht="16.5" customHeight="1">
      <c r="A626" s="680"/>
      <c r="B626" s="680"/>
      <c r="C626" s="681"/>
      <c r="D626" s="680"/>
      <c r="E626" s="680"/>
      <c r="F626" s="680"/>
      <c r="G626" s="680"/>
      <c r="H626" s="680"/>
      <c r="I626" s="680"/>
      <c r="J626" s="680"/>
      <c r="K626" s="680"/>
      <c r="L626" s="680"/>
      <c r="M626" s="680"/>
      <c r="N626" s="680"/>
      <c r="O626" s="680"/>
      <c r="P626" s="680"/>
      <c r="Q626" s="638"/>
      <c r="R626" s="638"/>
      <c r="S626" s="680"/>
      <c r="T626" s="680"/>
      <c r="U626" s="680"/>
      <c r="V626" s="680"/>
      <c r="W626" s="682"/>
      <c r="X626" s="682"/>
      <c r="Y626" s="683"/>
      <c r="Z626" s="683"/>
      <c r="AA626" s="682"/>
      <c r="AB626" s="682"/>
    </row>
    <row r="627" spans="8:8" ht="16.5" customHeight="1">
      <c r="A627" s="680"/>
      <c r="B627" s="680"/>
      <c r="C627" s="681"/>
      <c r="D627" s="680"/>
      <c r="E627" s="680"/>
      <c r="F627" s="680"/>
      <c r="G627" s="680"/>
      <c r="H627" s="680"/>
      <c r="I627" s="680"/>
      <c r="J627" s="680"/>
      <c r="K627" s="680"/>
      <c r="L627" s="680"/>
      <c r="M627" s="680"/>
      <c r="N627" s="680"/>
      <c r="O627" s="680"/>
      <c r="P627" s="680"/>
      <c r="Q627" s="638"/>
      <c r="R627" s="638"/>
      <c r="S627" s="680"/>
      <c r="T627" s="680"/>
      <c r="U627" s="680"/>
      <c r="V627" s="680"/>
      <c r="W627" s="682"/>
      <c r="X627" s="682"/>
      <c r="Y627" s="683"/>
      <c r="Z627" s="683"/>
      <c r="AA627" s="682"/>
      <c r="AB627" s="682"/>
    </row>
    <row r="628" spans="8:8" ht="16.5" customHeight="1">
      <c r="A628" s="680"/>
      <c r="B628" s="680"/>
      <c r="C628" s="681"/>
      <c r="D628" s="680"/>
      <c r="E628" s="680"/>
      <c r="F628" s="680"/>
      <c r="G628" s="680"/>
      <c r="H628" s="680"/>
      <c r="I628" s="680"/>
      <c r="J628" s="680"/>
      <c r="K628" s="680"/>
      <c r="L628" s="680"/>
      <c r="M628" s="680"/>
      <c r="N628" s="680"/>
      <c r="O628" s="680"/>
      <c r="P628" s="680"/>
      <c r="Q628" s="638"/>
      <c r="R628" s="638"/>
      <c r="S628" s="680"/>
      <c r="T628" s="680"/>
      <c r="U628" s="680"/>
      <c r="V628" s="680"/>
      <c r="W628" s="682"/>
      <c r="X628" s="682"/>
      <c r="Y628" s="683"/>
      <c r="Z628" s="683"/>
      <c r="AA628" s="682"/>
      <c r="AB628" s="682"/>
    </row>
    <row r="629" spans="8:8" ht="16.5" customHeight="1">
      <c r="A629" s="680"/>
      <c r="B629" s="680"/>
      <c r="C629" s="681"/>
      <c r="D629" s="680"/>
      <c r="E629" s="680"/>
      <c r="F629" s="680"/>
      <c r="G629" s="680"/>
      <c r="H629" s="680"/>
      <c r="I629" s="680"/>
      <c r="J629" s="680"/>
      <c r="K629" s="680"/>
      <c r="L629" s="680"/>
      <c r="M629" s="680"/>
      <c r="N629" s="680"/>
      <c r="O629" s="680"/>
      <c r="P629" s="680"/>
      <c r="Q629" s="638"/>
      <c r="R629" s="638"/>
      <c r="S629" s="680"/>
      <c r="T629" s="680"/>
      <c r="U629" s="680"/>
      <c r="V629" s="680"/>
      <c r="W629" s="682"/>
      <c r="X629" s="682"/>
      <c r="Y629" s="683"/>
      <c r="Z629" s="683"/>
      <c r="AA629" s="682"/>
      <c r="AB629" s="682"/>
    </row>
    <row r="630" spans="8:8" ht="16.5" customHeight="1">
      <c r="A630" s="680"/>
      <c r="B630" s="680"/>
      <c r="C630" s="681"/>
      <c r="D630" s="680"/>
      <c r="E630" s="680"/>
      <c r="F630" s="680"/>
      <c r="G630" s="680"/>
      <c r="H630" s="680"/>
      <c r="I630" s="680"/>
      <c r="J630" s="680"/>
      <c r="K630" s="680"/>
      <c r="L630" s="680"/>
      <c r="M630" s="680"/>
      <c r="N630" s="680"/>
      <c r="O630" s="680"/>
      <c r="P630" s="680"/>
      <c r="Q630" s="638"/>
      <c r="R630" s="638"/>
      <c r="S630" s="680"/>
      <c r="T630" s="680"/>
      <c r="U630" s="680"/>
      <c r="V630" s="680"/>
      <c r="W630" s="682"/>
      <c r="X630" s="682"/>
      <c r="Y630" s="683"/>
      <c r="Z630" s="683"/>
      <c r="AA630" s="682"/>
      <c r="AB630" s="682"/>
    </row>
    <row r="631" spans="8:8" ht="16.5" customHeight="1">
      <c r="A631" s="680"/>
      <c r="B631" s="680"/>
      <c r="C631" s="681"/>
      <c r="D631" s="680"/>
      <c r="E631" s="680"/>
      <c r="F631" s="680"/>
      <c r="G631" s="680"/>
      <c r="H631" s="680"/>
      <c r="I631" s="680"/>
      <c r="J631" s="680"/>
      <c r="K631" s="680"/>
      <c r="L631" s="680"/>
      <c r="M631" s="680"/>
      <c r="N631" s="680"/>
      <c r="O631" s="680"/>
      <c r="P631" s="680"/>
      <c r="Q631" s="638"/>
      <c r="R631" s="638"/>
      <c r="S631" s="680"/>
      <c r="T631" s="680"/>
      <c r="U631" s="680"/>
      <c r="V631" s="680"/>
      <c r="W631" s="682"/>
      <c r="X631" s="682"/>
      <c r="Y631" s="683"/>
      <c r="Z631" s="683"/>
      <c r="AA631" s="682"/>
      <c r="AB631" s="682"/>
    </row>
    <row r="632" spans="8:8" ht="16.5" customHeight="1">
      <c r="A632" s="680"/>
      <c r="B632" s="680"/>
      <c r="C632" s="681"/>
      <c r="D632" s="680"/>
      <c r="E632" s="680"/>
      <c r="F632" s="680"/>
      <c r="G632" s="680"/>
      <c r="H632" s="680"/>
      <c r="I632" s="680"/>
      <c r="J632" s="680"/>
      <c r="K632" s="680"/>
      <c r="L632" s="680"/>
      <c r="M632" s="680"/>
      <c r="N632" s="680"/>
      <c r="O632" s="680"/>
      <c r="P632" s="680"/>
      <c r="Q632" s="638"/>
      <c r="R632" s="638"/>
      <c r="S632" s="680"/>
      <c r="T632" s="680"/>
      <c r="U632" s="680"/>
      <c r="V632" s="680"/>
      <c r="W632" s="682"/>
      <c r="X632" s="682"/>
      <c r="Y632" s="683"/>
      <c r="Z632" s="683"/>
      <c r="AA632" s="682"/>
      <c r="AB632" s="682"/>
    </row>
    <row r="633" spans="8:8" ht="16.5" customHeight="1">
      <c r="A633" s="680"/>
      <c r="B633" s="680"/>
      <c r="C633" s="681"/>
      <c r="D633" s="680"/>
      <c r="E633" s="680"/>
      <c r="F633" s="680"/>
      <c r="G633" s="680"/>
      <c r="H633" s="680"/>
      <c r="I633" s="680"/>
      <c r="J633" s="680"/>
      <c r="K633" s="680"/>
      <c r="L633" s="680"/>
      <c r="M633" s="680"/>
      <c r="N633" s="680"/>
      <c r="O633" s="680"/>
      <c r="P633" s="680"/>
      <c r="Q633" s="638"/>
      <c r="R633" s="638"/>
      <c r="S633" s="680"/>
      <c r="T633" s="680"/>
      <c r="U633" s="680"/>
      <c r="V633" s="680"/>
      <c r="W633" s="682"/>
      <c r="X633" s="682"/>
      <c r="Y633" s="683"/>
      <c r="Z633" s="683"/>
      <c r="AA633" s="682"/>
      <c r="AB633" s="682"/>
    </row>
    <row r="634" spans="8:8" ht="16.5" customHeight="1">
      <c r="A634" s="680"/>
      <c r="B634" s="680"/>
      <c r="C634" s="681"/>
      <c r="D634" s="680"/>
      <c r="E634" s="680"/>
      <c r="F634" s="680"/>
      <c r="G634" s="680"/>
      <c r="H634" s="680"/>
      <c r="I634" s="680"/>
      <c r="J634" s="680"/>
      <c r="K634" s="680"/>
      <c r="L634" s="680"/>
      <c r="M634" s="680"/>
      <c r="N634" s="680"/>
      <c r="O634" s="680"/>
      <c r="P634" s="680"/>
      <c r="Q634" s="638"/>
      <c r="R634" s="638"/>
      <c r="S634" s="680"/>
      <c r="T634" s="680"/>
      <c r="U634" s="680"/>
      <c r="V634" s="680"/>
      <c r="W634" s="682"/>
      <c r="X634" s="682"/>
      <c r="Y634" s="683"/>
      <c r="Z634" s="683"/>
      <c r="AA634" s="682"/>
      <c r="AB634" s="682"/>
    </row>
    <row r="635" spans="8:8" ht="16.5" customHeight="1">
      <c r="A635" s="680"/>
      <c r="B635" s="680"/>
      <c r="C635" s="681"/>
      <c r="D635" s="680"/>
      <c r="E635" s="680"/>
      <c r="F635" s="680"/>
      <c r="G635" s="680"/>
      <c r="H635" s="680"/>
      <c r="I635" s="680"/>
      <c r="J635" s="680"/>
      <c r="K635" s="680"/>
      <c r="L635" s="680"/>
      <c r="M635" s="680"/>
      <c r="N635" s="680"/>
      <c r="O635" s="680"/>
      <c r="P635" s="680"/>
      <c r="Q635" s="638"/>
      <c r="R635" s="638"/>
      <c r="S635" s="680"/>
      <c r="T635" s="680"/>
      <c r="U635" s="680"/>
      <c r="V635" s="680"/>
      <c r="W635" s="682"/>
      <c r="X635" s="682"/>
      <c r="Y635" s="683"/>
      <c r="Z635" s="683"/>
      <c r="AA635" s="682"/>
      <c r="AB635" s="682"/>
    </row>
    <row r="636" spans="8:8" ht="16.5" customHeight="1">
      <c r="A636" s="680"/>
      <c r="B636" s="680"/>
      <c r="C636" s="681"/>
      <c r="D636" s="680"/>
      <c r="E636" s="680"/>
      <c r="F636" s="680"/>
      <c r="G636" s="680"/>
      <c r="H636" s="680"/>
      <c r="I636" s="680"/>
      <c r="J636" s="680"/>
      <c r="K636" s="680"/>
      <c r="L636" s="680"/>
      <c r="M636" s="680"/>
      <c r="N636" s="680"/>
      <c r="O636" s="680"/>
      <c r="P636" s="680"/>
      <c r="Q636" s="638"/>
      <c r="R636" s="638"/>
      <c r="S636" s="680"/>
      <c r="T636" s="680"/>
      <c r="U636" s="680"/>
      <c r="V636" s="680"/>
      <c r="W636" s="682"/>
      <c r="X636" s="682"/>
      <c r="Y636" s="683"/>
      <c r="Z636" s="683"/>
      <c r="AA636" s="682"/>
      <c r="AB636" s="682"/>
    </row>
    <row r="637" spans="8:8" ht="16.5" customHeight="1">
      <c r="A637" s="680"/>
      <c r="B637" s="680"/>
      <c r="C637" s="681"/>
      <c r="D637" s="680"/>
      <c r="E637" s="680"/>
      <c r="F637" s="680"/>
      <c r="G637" s="680"/>
      <c r="H637" s="680"/>
      <c r="I637" s="680"/>
      <c r="J637" s="680"/>
      <c r="K637" s="680"/>
      <c r="L637" s="680"/>
      <c r="M637" s="680"/>
      <c r="N637" s="680"/>
      <c r="O637" s="680"/>
      <c r="P637" s="680"/>
      <c r="Q637" s="638"/>
      <c r="R637" s="638"/>
      <c r="S637" s="680"/>
      <c r="T637" s="680"/>
      <c r="U637" s="680"/>
      <c r="V637" s="680"/>
      <c r="W637" s="682"/>
      <c r="X637" s="682"/>
      <c r="Y637" s="683"/>
      <c r="Z637" s="683"/>
      <c r="AA637" s="682"/>
      <c r="AB637" s="682"/>
    </row>
    <row r="638" spans="8:8" ht="16.5" customHeight="1">
      <c r="A638" s="680"/>
      <c r="B638" s="680"/>
      <c r="C638" s="681"/>
      <c r="D638" s="680"/>
      <c r="E638" s="680"/>
      <c r="F638" s="680"/>
      <c r="G638" s="680"/>
      <c r="H638" s="680"/>
      <c r="I638" s="680"/>
      <c r="J638" s="680"/>
      <c r="K638" s="680"/>
      <c r="L638" s="680"/>
      <c r="M638" s="680"/>
      <c r="N638" s="680"/>
      <c r="O638" s="680"/>
      <c r="P638" s="680"/>
      <c r="Q638" s="638"/>
      <c r="R638" s="638"/>
      <c r="S638" s="680"/>
      <c r="T638" s="680"/>
      <c r="U638" s="680"/>
      <c r="V638" s="680"/>
      <c r="W638" s="682"/>
      <c r="X638" s="682"/>
      <c r="Y638" s="683"/>
      <c r="Z638" s="683"/>
      <c r="AA638" s="682"/>
      <c r="AB638" s="682"/>
    </row>
    <row r="639" spans="8:8" ht="16.5" customHeight="1">
      <c r="A639" s="680"/>
      <c r="B639" s="680"/>
      <c r="C639" s="681"/>
      <c r="D639" s="680"/>
      <c r="E639" s="680"/>
      <c r="F639" s="680"/>
      <c r="G639" s="680"/>
      <c r="H639" s="680"/>
      <c r="I639" s="680"/>
      <c r="J639" s="680"/>
      <c r="K639" s="680"/>
      <c r="L639" s="680"/>
      <c r="M639" s="680"/>
      <c r="N639" s="680"/>
      <c r="O639" s="680"/>
      <c r="P639" s="680"/>
      <c r="Q639" s="638"/>
      <c r="R639" s="638"/>
      <c r="S639" s="680"/>
      <c r="T639" s="680"/>
      <c r="U639" s="680"/>
      <c r="V639" s="680"/>
      <c r="W639" s="682"/>
      <c r="X639" s="682"/>
      <c r="Y639" s="683"/>
      <c r="Z639" s="683"/>
      <c r="AA639" s="682"/>
      <c r="AB639" s="682"/>
    </row>
    <row r="640" spans="8:8" ht="16.5" customHeight="1">
      <c r="A640" s="680"/>
      <c r="B640" s="680"/>
      <c r="C640" s="681"/>
      <c r="D640" s="680"/>
      <c r="E640" s="680"/>
      <c r="F640" s="680"/>
      <c r="G640" s="680"/>
      <c r="H640" s="680"/>
      <c r="I640" s="680"/>
      <c r="J640" s="680"/>
      <c r="K640" s="680"/>
      <c r="L640" s="680"/>
      <c r="M640" s="680"/>
      <c r="N640" s="680"/>
      <c r="O640" s="680"/>
      <c r="P640" s="680"/>
      <c r="Q640" s="638"/>
      <c r="R640" s="638"/>
      <c r="S640" s="680"/>
      <c r="T640" s="680"/>
      <c r="U640" s="680"/>
      <c r="V640" s="680"/>
      <c r="W640" s="682"/>
      <c r="X640" s="682"/>
      <c r="Y640" s="683"/>
      <c r="Z640" s="683"/>
      <c r="AA640" s="682"/>
      <c r="AB640" s="682"/>
    </row>
    <row r="641" spans="8:8" ht="16.5" customHeight="1">
      <c r="A641" s="680"/>
      <c r="B641" s="680"/>
      <c r="C641" s="681"/>
      <c r="D641" s="680"/>
      <c r="E641" s="680"/>
      <c r="F641" s="680"/>
      <c r="G641" s="680"/>
      <c r="H641" s="680"/>
      <c r="I641" s="680"/>
      <c r="J641" s="680"/>
      <c r="K641" s="680"/>
      <c r="L641" s="680"/>
      <c r="M641" s="680"/>
      <c r="N641" s="680"/>
      <c r="O641" s="680"/>
      <c r="P641" s="680"/>
      <c r="Q641" s="638"/>
      <c r="R641" s="638"/>
      <c r="S641" s="680"/>
      <c r="T641" s="680"/>
      <c r="U641" s="680"/>
      <c r="V641" s="680"/>
      <c r="W641" s="682"/>
      <c r="X641" s="682"/>
      <c r="Y641" s="683"/>
      <c r="Z641" s="683"/>
      <c r="AA641" s="682"/>
      <c r="AB641" s="682"/>
    </row>
    <row r="642" spans="8:8" ht="16.5" customHeight="1">
      <c r="A642" s="680"/>
      <c r="B642" s="680"/>
      <c r="C642" s="681"/>
      <c r="D642" s="680"/>
      <c r="E642" s="680"/>
      <c r="F642" s="680"/>
      <c r="G642" s="680"/>
      <c r="H642" s="680"/>
      <c r="I642" s="680"/>
      <c r="J642" s="680"/>
      <c r="K642" s="680"/>
      <c r="L642" s="680"/>
      <c r="M642" s="680"/>
      <c r="N642" s="680"/>
      <c r="O642" s="680"/>
      <c r="P642" s="680"/>
      <c r="Q642" s="638"/>
      <c r="R642" s="638"/>
      <c r="S642" s="680"/>
      <c r="T642" s="680"/>
      <c r="U642" s="680"/>
      <c r="V642" s="680"/>
      <c r="W642" s="682"/>
      <c r="X642" s="682"/>
      <c r="Y642" s="683"/>
      <c r="Z642" s="683"/>
      <c r="AA642" s="682"/>
      <c r="AB642" s="682"/>
    </row>
    <row r="643" spans="8:8" ht="16.5" customHeight="1">
      <c r="A643" s="680"/>
      <c r="B643" s="680"/>
      <c r="C643" s="681"/>
      <c r="D643" s="680"/>
      <c r="E643" s="680"/>
      <c r="F643" s="680"/>
      <c r="G643" s="680"/>
      <c r="H643" s="680"/>
      <c r="I643" s="680"/>
      <c r="J643" s="680"/>
      <c r="K643" s="680"/>
      <c r="L643" s="680"/>
      <c r="M643" s="680"/>
      <c r="N643" s="680"/>
      <c r="O643" s="680"/>
      <c r="P643" s="680"/>
      <c r="Q643" s="638"/>
      <c r="R643" s="638"/>
      <c r="S643" s="680"/>
      <c r="T643" s="680"/>
      <c r="U643" s="680"/>
      <c r="V643" s="680"/>
      <c r="W643" s="682"/>
      <c r="X643" s="682"/>
      <c r="Y643" s="683"/>
      <c r="Z643" s="683"/>
      <c r="AA643" s="682"/>
      <c r="AB643" s="682"/>
    </row>
    <row r="644" spans="8:8" ht="16.5" customHeight="1">
      <c r="A644" s="680"/>
      <c r="B644" s="680"/>
      <c r="C644" s="681"/>
      <c r="D644" s="680"/>
      <c r="E644" s="680"/>
      <c r="F644" s="680"/>
      <c r="G644" s="680"/>
      <c r="H644" s="680"/>
      <c r="I644" s="680"/>
      <c r="J644" s="680"/>
      <c r="K644" s="680"/>
      <c r="L644" s="680"/>
      <c r="M644" s="680"/>
      <c r="N644" s="680"/>
      <c r="O644" s="680"/>
      <c r="P644" s="680"/>
      <c r="Q644" s="638"/>
      <c r="R644" s="638"/>
      <c r="S644" s="680"/>
      <c r="T644" s="680"/>
      <c r="U644" s="680"/>
      <c r="V644" s="680"/>
      <c r="W644" s="682"/>
      <c r="X644" s="682"/>
      <c r="Y644" s="683"/>
      <c r="Z644" s="683"/>
      <c r="AA644" s="682"/>
      <c r="AB644" s="682"/>
    </row>
    <row r="645" spans="8:8" ht="16.5" customHeight="1">
      <c r="A645" s="680"/>
      <c r="B645" s="680"/>
      <c r="C645" s="681"/>
      <c r="D645" s="680"/>
      <c r="E645" s="680"/>
      <c r="F645" s="680"/>
      <c r="G645" s="680"/>
      <c r="H645" s="680"/>
      <c r="I645" s="680"/>
      <c r="J645" s="680"/>
      <c r="K645" s="680"/>
      <c r="L645" s="680"/>
      <c r="M645" s="680"/>
      <c r="N645" s="680"/>
      <c r="O645" s="680"/>
      <c r="P645" s="680"/>
      <c r="Q645" s="638"/>
      <c r="R645" s="638"/>
      <c r="S645" s="680"/>
      <c r="T645" s="680"/>
      <c r="U645" s="680"/>
      <c r="V645" s="680"/>
      <c r="W645" s="682"/>
      <c r="X645" s="682"/>
      <c r="Y645" s="683"/>
      <c r="Z645" s="683"/>
      <c r="AA645" s="682"/>
      <c r="AB645" s="682"/>
    </row>
    <row r="646" spans="8:8" ht="16.5" customHeight="1">
      <c r="A646" s="680"/>
      <c r="B646" s="680"/>
      <c r="C646" s="681"/>
      <c r="D646" s="680"/>
      <c r="E646" s="680"/>
      <c r="F646" s="680"/>
      <c r="G646" s="680"/>
      <c r="H646" s="680"/>
      <c r="I646" s="680"/>
      <c r="J646" s="680"/>
      <c r="K646" s="680"/>
      <c r="L646" s="680"/>
      <c r="M646" s="680"/>
      <c r="N646" s="680"/>
      <c r="O646" s="680"/>
      <c r="P646" s="680"/>
      <c r="Q646" s="638"/>
      <c r="R646" s="638"/>
      <c r="S646" s="680"/>
      <c r="T646" s="680"/>
      <c r="U646" s="680"/>
      <c r="V646" s="680"/>
      <c r="W646" s="682"/>
      <c r="X646" s="682"/>
      <c r="Y646" s="683"/>
      <c r="Z646" s="683"/>
      <c r="AA646" s="682"/>
      <c r="AB646" s="682"/>
    </row>
    <row r="647" spans="8:8" ht="16.5" customHeight="1">
      <c r="A647" s="680"/>
      <c r="B647" s="680"/>
      <c r="C647" s="681"/>
      <c r="D647" s="680"/>
      <c r="E647" s="680"/>
      <c r="F647" s="680"/>
      <c r="G647" s="680"/>
      <c r="H647" s="680"/>
      <c r="I647" s="680"/>
      <c r="J647" s="680"/>
      <c r="K647" s="680"/>
      <c r="L647" s="680"/>
      <c r="M647" s="680"/>
      <c r="N647" s="680"/>
      <c r="O647" s="680"/>
      <c r="P647" s="680"/>
      <c r="Q647" s="638"/>
      <c r="R647" s="638"/>
      <c r="S647" s="680"/>
      <c r="T647" s="680"/>
      <c r="U647" s="680"/>
      <c r="V647" s="680"/>
      <c r="W647" s="682"/>
      <c r="X647" s="682"/>
      <c r="Y647" s="683"/>
      <c r="Z647" s="683"/>
      <c r="AA647" s="682"/>
      <c r="AB647" s="682"/>
    </row>
    <row r="648" spans="8:8" ht="16.5" customHeight="1">
      <c r="A648" s="680"/>
      <c r="B648" s="680"/>
      <c r="C648" s="681"/>
      <c r="D648" s="680"/>
      <c r="E648" s="680"/>
      <c r="F648" s="680"/>
      <c r="G648" s="680"/>
      <c r="H648" s="680"/>
      <c r="I648" s="680"/>
      <c r="J648" s="680"/>
      <c r="K648" s="680"/>
      <c r="L648" s="680"/>
      <c r="M648" s="680"/>
      <c r="N648" s="680"/>
      <c r="O648" s="680"/>
      <c r="P648" s="680"/>
      <c r="Q648" s="638"/>
      <c r="R648" s="638"/>
      <c r="S648" s="680"/>
      <c r="T648" s="680"/>
      <c r="U648" s="680"/>
      <c r="V648" s="680"/>
      <c r="W648" s="682"/>
      <c r="X648" s="682"/>
      <c r="Y648" s="683"/>
      <c r="Z648" s="683"/>
      <c r="AA648" s="682"/>
      <c r="AB648" s="682"/>
    </row>
    <row r="649" spans="8:8" ht="16.5" customHeight="1">
      <c r="A649" s="680"/>
      <c r="B649" s="680"/>
      <c r="C649" s="681"/>
      <c r="D649" s="680"/>
      <c r="E649" s="680"/>
      <c r="F649" s="680"/>
      <c r="G649" s="680"/>
      <c r="H649" s="680"/>
      <c r="I649" s="680"/>
      <c r="J649" s="680"/>
      <c r="K649" s="680"/>
      <c r="L649" s="680"/>
      <c r="M649" s="680"/>
      <c r="N649" s="680"/>
      <c r="O649" s="680"/>
      <c r="P649" s="680"/>
      <c r="Q649" s="638"/>
      <c r="R649" s="638"/>
      <c r="S649" s="680"/>
      <c r="T649" s="680"/>
      <c r="U649" s="680"/>
      <c r="V649" s="680"/>
      <c r="W649" s="682"/>
      <c r="X649" s="682"/>
      <c r="Y649" s="683"/>
      <c r="Z649" s="683"/>
      <c r="AA649" s="682"/>
      <c r="AB649" s="682"/>
    </row>
    <row r="650" spans="8:8" ht="16.5" customHeight="1">
      <c r="A650" s="680"/>
      <c r="B650" s="680"/>
      <c r="C650" s="681"/>
      <c r="D650" s="680"/>
      <c r="E650" s="680"/>
      <c r="F650" s="680"/>
      <c r="G650" s="680"/>
      <c r="H650" s="680"/>
      <c r="I650" s="680"/>
      <c r="J650" s="680"/>
      <c r="K650" s="680"/>
      <c r="L650" s="680"/>
      <c r="M650" s="680"/>
      <c r="N650" s="680"/>
      <c r="O650" s="680"/>
      <c r="P650" s="680"/>
      <c r="Q650" s="638"/>
      <c r="R650" s="638"/>
      <c r="S650" s="680"/>
      <c r="T650" s="680"/>
      <c r="U650" s="680"/>
      <c r="V650" s="680"/>
      <c r="W650" s="682"/>
      <c r="X650" s="682"/>
      <c r="Y650" s="683"/>
      <c r="Z650" s="683"/>
      <c r="AA650" s="682"/>
      <c r="AB650" s="682"/>
    </row>
    <row r="651" spans="8:8" ht="16.5" customHeight="1">
      <c r="A651" s="680"/>
      <c r="B651" s="680"/>
      <c r="C651" s="681"/>
      <c r="D651" s="680"/>
      <c r="E651" s="680"/>
      <c r="F651" s="680"/>
      <c r="G651" s="680"/>
      <c r="H651" s="680"/>
      <c r="I651" s="680"/>
      <c r="J651" s="680"/>
      <c r="K651" s="680"/>
      <c r="L651" s="680"/>
      <c r="M651" s="680"/>
      <c r="N651" s="680"/>
      <c r="O651" s="680"/>
      <c r="P651" s="680"/>
      <c r="Q651" s="638"/>
      <c r="R651" s="638"/>
      <c r="S651" s="680"/>
      <c r="T651" s="680"/>
      <c r="U651" s="680"/>
      <c r="V651" s="680"/>
      <c r="W651" s="682"/>
      <c r="X651" s="682"/>
      <c r="Y651" s="683"/>
      <c r="Z651" s="683"/>
      <c r="AA651" s="682"/>
      <c r="AB651" s="682"/>
    </row>
    <row r="652" spans="8:8" ht="16.5" customHeight="1">
      <c r="A652" s="680"/>
      <c r="B652" s="680"/>
      <c r="C652" s="681"/>
      <c r="D652" s="680"/>
      <c r="E652" s="680"/>
      <c r="F652" s="680"/>
      <c r="G652" s="680"/>
      <c r="H652" s="680"/>
      <c r="I652" s="680"/>
      <c r="J652" s="680"/>
      <c r="K652" s="680"/>
      <c r="L652" s="680"/>
      <c r="M652" s="680"/>
      <c r="N652" s="680"/>
      <c r="O652" s="680"/>
      <c r="P652" s="680"/>
      <c r="Q652" s="638"/>
      <c r="R652" s="638"/>
      <c r="S652" s="680"/>
      <c r="T652" s="680"/>
      <c r="U652" s="680"/>
      <c r="V652" s="680"/>
      <c r="W652" s="682"/>
      <c r="X652" s="682"/>
      <c r="Y652" s="683"/>
      <c r="Z652" s="683"/>
      <c r="AA652" s="682"/>
      <c r="AB652" s="682"/>
    </row>
    <row r="653" spans="8:8" ht="16.5" customHeight="1">
      <c r="A653" s="680"/>
      <c r="B653" s="680"/>
      <c r="C653" s="681"/>
      <c r="D653" s="680"/>
      <c r="E653" s="680"/>
      <c r="F653" s="680"/>
      <c r="G653" s="680"/>
      <c r="H653" s="680"/>
      <c r="I653" s="680"/>
      <c r="J653" s="680"/>
      <c r="K653" s="680"/>
      <c r="L653" s="680"/>
      <c r="M653" s="680"/>
      <c r="N653" s="680"/>
      <c r="O653" s="680"/>
      <c r="P653" s="680"/>
      <c r="Q653" s="638"/>
      <c r="R653" s="638"/>
      <c r="S653" s="680"/>
      <c r="T653" s="680"/>
      <c r="U653" s="680"/>
      <c r="V653" s="680"/>
      <c r="W653" s="682"/>
      <c r="X653" s="682"/>
      <c r="Y653" s="683"/>
      <c r="Z653" s="683"/>
      <c r="AA653" s="682"/>
      <c r="AB653" s="682"/>
    </row>
    <row r="654" spans="8:8" ht="16.5" customHeight="1">
      <c r="A654" s="680"/>
      <c r="B654" s="680"/>
      <c r="C654" s="681"/>
      <c r="D654" s="680"/>
      <c r="E654" s="680"/>
      <c r="F654" s="680"/>
      <c r="G654" s="680"/>
      <c r="H654" s="680"/>
      <c r="I654" s="680"/>
      <c r="J654" s="680"/>
      <c r="K654" s="680"/>
      <c r="L654" s="680"/>
      <c r="M654" s="680"/>
      <c r="N654" s="680"/>
      <c r="O654" s="680"/>
      <c r="P654" s="680"/>
      <c r="Q654" s="638"/>
      <c r="R654" s="638"/>
      <c r="S654" s="680"/>
      <c r="T654" s="680"/>
      <c r="U654" s="680"/>
      <c r="V654" s="680"/>
      <c r="W654" s="682"/>
      <c r="X654" s="682"/>
      <c r="Y654" s="683"/>
      <c r="Z654" s="683"/>
      <c r="AA654" s="682"/>
      <c r="AB654" s="682"/>
    </row>
    <row r="655" spans="8:8" ht="16.5" customHeight="1">
      <c r="A655" s="680"/>
      <c r="B655" s="680"/>
      <c r="C655" s="681"/>
      <c r="D655" s="680"/>
      <c r="E655" s="680"/>
      <c r="F655" s="680"/>
      <c r="G655" s="680"/>
      <c r="H655" s="680"/>
      <c r="I655" s="680"/>
      <c r="J655" s="680"/>
      <c r="K655" s="680"/>
      <c r="L655" s="680"/>
      <c r="M655" s="680"/>
      <c r="N655" s="680"/>
      <c r="O655" s="680"/>
      <c r="P655" s="680"/>
      <c r="Q655" s="638"/>
      <c r="R655" s="638"/>
      <c r="S655" s="680"/>
      <c r="T655" s="680"/>
      <c r="U655" s="680"/>
      <c r="V655" s="680"/>
      <c r="W655" s="682"/>
      <c r="X655" s="682"/>
      <c r="Y655" s="683"/>
      <c r="Z655" s="683"/>
      <c r="AA655" s="682"/>
      <c r="AB655" s="682"/>
    </row>
    <row r="656" spans="8:8" ht="16.5" customHeight="1">
      <c r="A656" s="680"/>
      <c r="B656" s="680"/>
      <c r="C656" s="681"/>
      <c r="D656" s="680"/>
      <c r="E656" s="680"/>
      <c r="F656" s="680"/>
      <c r="G656" s="680"/>
      <c r="H656" s="680"/>
      <c r="I656" s="680"/>
      <c r="J656" s="680"/>
      <c r="K656" s="680"/>
      <c r="L656" s="680"/>
      <c r="M656" s="680"/>
      <c r="N656" s="680"/>
      <c r="O656" s="680"/>
      <c r="P656" s="680"/>
      <c r="Q656" s="638"/>
      <c r="R656" s="638"/>
      <c r="S656" s="680"/>
      <c r="T656" s="680"/>
      <c r="U656" s="680"/>
      <c r="V656" s="680"/>
      <c r="W656" s="682"/>
      <c r="X656" s="682"/>
      <c r="Y656" s="683"/>
      <c r="Z656" s="683"/>
      <c r="AA656" s="682"/>
      <c r="AB656" s="682"/>
    </row>
    <row r="657" spans="8:8" ht="16.5" customHeight="1">
      <c r="A657" s="680"/>
      <c r="B657" s="680"/>
      <c r="C657" s="681"/>
      <c r="D657" s="680"/>
      <c r="E657" s="680"/>
      <c r="F657" s="680"/>
      <c r="G657" s="680"/>
      <c r="H657" s="680"/>
      <c r="I657" s="680"/>
      <c r="J657" s="680"/>
      <c r="K657" s="680"/>
      <c r="L657" s="680"/>
      <c r="M657" s="680"/>
      <c r="N657" s="680"/>
      <c r="O657" s="680"/>
      <c r="P657" s="680"/>
      <c r="Q657" s="638"/>
      <c r="R657" s="638"/>
      <c r="S657" s="680"/>
      <c r="T657" s="680"/>
      <c r="U657" s="680"/>
      <c r="V657" s="680"/>
      <c r="W657" s="682"/>
      <c r="X657" s="682"/>
      <c r="Y657" s="683"/>
      <c r="Z657" s="683"/>
      <c r="AA657" s="682"/>
      <c r="AB657" s="682"/>
    </row>
    <row r="658" spans="8:8" ht="16.5" customHeight="1">
      <c r="A658" s="680"/>
      <c r="B658" s="680"/>
      <c r="C658" s="681"/>
      <c r="D658" s="680"/>
      <c r="E658" s="680"/>
      <c r="F658" s="680"/>
      <c r="G658" s="680"/>
      <c r="H658" s="680"/>
      <c r="I658" s="680"/>
      <c r="J658" s="680"/>
      <c r="K658" s="680"/>
      <c r="L658" s="680"/>
      <c r="M658" s="680"/>
      <c r="N658" s="680"/>
      <c r="O658" s="680"/>
      <c r="P658" s="680"/>
      <c r="Q658" s="638"/>
      <c r="R658" s="638"/>
      <c r="S658" s="680"/>
      <c r="T658" s="680"/>
      <c r="U658" s="680"/>
      <c r="V658" s="680"/>
      <c r="W658" s="682"/>
      <c r="X658" s="682"/>
      <c r="Y658" s="683"/>
      <c r="Z658" s="683"/>
      <c r="AA658" s="682"/>
      <c r="AB658" s="682"/>
    </row>
    <row r="659" spans="8:8" ht="16.5" customHeight="1">
      <c r="A659" s="680"/>
      <c r="B659" s="680"/>
      <c r="C659" s="681"/>
      <c r="D659" s="680"/>
      <c r="E659" s="680"/>
      <c r="F659" s="680"/>
      <c r="G659" s="680"/>
      <c r="H659" s="680"/>
      <c r="I659" s="680"/>
      <c r="J659" s="680"/>
      <c r="K659" s="680"/>
      <c r="L659" s="680"/>
      <c r="M659" s="680"/>
      <c r="N659" s="680"/>
      <c r="O659" s="680"/>
      <c r="P659" s="680"/>
      <c r="Q659" s="638"/>
      <c r="R659" s="638"/>
      <c r="S659" s="680"/>
      <c r="T659" s="680"/>
      <c r="U659" s="680"/>
      <c r="V659" s="680"/>
      <c r="W659" s="682"/>
      <c r="X659" s="682"/>
      <c r="Y659" s="683"/>
      <c r="Z659" s="683"/>
      <c r="AA659" s="682"/>
      <c r="AB659" s="682"/>
    </row>
    <row r="660" spans="8:8" ht="16.5" customHeight="1">
      <c r="A660" s="680"/>
      <c r="B660" s="680"/>
      <c r="C660" s="681"/>
      <c r="D660" s="680"/>
      <c r="E660" s="680"/>
      <c r="F660" s="680"/>
      <c r="G660" s="680"/>
      <c r="H660" s="680"/>
      <c r="I660" s="680"/>
      <c r="J660" s="680"/>
      <c r="K660" s="680"/>
      <c r="L660" s="680"/>
      <c r="M660" s="680"/>
      <c r="N660" s="680"/>
      <c r="O660" s="680"/>
      <c r="P660" s="680"/>
      <c r="Q660" s="638"/>
      <c r="R660" s="638"/>
      <c r="S660" s="680"/>
      <c r="T660" s="680"/>
      <c r="U660" s="680"/>
      <c r="V660" s="680"/>
      <c r="W660" s="682"/>
      <c r="X660" s="682"/>
      <c r="Y660" s="683"/>
      <c r="Z660" s="683"/>
      <c r="AA660" s="682"/>
      <c r="AB660" s="682"/>
    </row>
    <row r="661" spans="8:8" ht="16.5" customHeight="1">
      <c r="A661" s="680"/>
      <c r="B661" s="680"/>
      <c r="C661" s="681"/>
      <c r="D661" s="680"/>
      <c r="E661" s="680"/>
      <c r="F661" s="680"/>
      <c r="G661" s="680"/>
      <c r="H661" s="680"/>
      <c r="I661" s="680"/>
      <c r="J661" s="680"/>
      <c r="K661" s="680"/>
      <c r="L661" s="680"/>
      <c r="M661" s="680"/>
      <c r="N661" s="680"/>
      <c r="O661" s="680"/>
      <c r="P661" s="680"/>
      <c r="Q661" s="638"/>
      <c r="R661" s="638"/>
      <c r="S661" s="680"/>
      <c r="T661" s="680"/>
      <c r="U661" s="680"/>
      <c r="V661" s="680"/>
      <c r="W661" s="682"/>
      <c r="X661" s="682"/>
      <c r="Y661" s="683"/>
      <c r="Z661" s="683"/>
      <c r="AA661" s="682"/>
      <c r="AB661" s="682"/>
    </row>
    <row r="662" spans="8:8" ht="16.5" customHeight="1">
      <c r="A662" s="680"/>
      <c r="B662" s="680"/>
      <c r="C662" s="681"/>
      <c r="D662" s="680"/>
      <c r="E662" s="680"/>
      <c r="F662" s="680"/>
      <c r="G662" s="680"/>
      <c r="H662" s="680"/>
      <c r="I662" s="680"/>
      <c r="J662" s="680"/>
      <c r="K662" s="680"/>
      <c r="L662" s="680"/>
      <c r="M662" s="680"/>
      <c r="N662" s="680"/>
      <c r="O662" s="680"/>
      <c r="P662" s="680"/>
      <c r="Q662" s="638"/>
      <c r="R662" s="638"/>
      <c r="S662" s="680"/>
      <c r="T662" s="680"/>
      <c r="U662" s="680"/>
      <c r="V662" s="680"/>
      <c r="W662" s="682"/>
      <c r="X662" s="682"/>
      <c r="Y662" s="683"/>
      <c r="Z662" s="683"/>
      <c r="AA662" s="682"/>
      <c r="AB662" s="682"/>
    </row>
    <row r="663" spans="8:8" ht="16.5" customHeight="1">
      <c r="A663" s="680"/>
      <c r="B663" s="680"/>
      <c r="C663" s="681"/>
      <c r="D663" s="680"/>
      <c r="E663" s="680"/>
      <c r="F663" s="680"/>
      <c r="G663" s="680"/>
      <c r="H663" s="680"/>
      <c r="I663" s="680"/>
      <c r="J663" s="680"/>
      <c r="K663" s="680"/>
      <c r="L663" s="680"/>
      <c r="M663" s="680"/>
      <c r="N663" s="680"/>
      <c r="O663" s="680"/>
      <c r="P663" s="680"/>
      <c r="Q663" s="638"/>
      <c r="R663" s="638"/>
      <c r="S663" s="680"/>
      <c r="T663" s="680"/>
      <c r="U663" s="680"/>
      <c r="V663" s="680"/>
      <c r="W663" s="682"/>
      <c r="X663" s="682"/>
      <c r="Y663" s="683"/>
      <c r="Z663" s="683"/>
      <c r="AA663" s="682"/>
      <c r="AB663" s="682"/>
    </row>
    <row r="664" spans="8:8" ht="16.5" customHeight="1">
      <c r="A664" s="680"/>
      <c r="B664" s="680"/>
      <c r="C664" s="681"/>
      <c r="D664" s="680"/>
      <c r="E664" s="680"/>
      <c r="F664" s="680"/>
      <c r="G664" s="680"/>
      <c r="H664" s="680"/>
      <c r="I664" s="680"/>
      <c r="J664" s="680"/>
      <c r="K664" s="680"/>
      <c r="L664" s="680"/>
      <c r="M664" s="680"/>
      <c r="N664" s="680"/>
      <c r="O664" s="680"/>
      <c r="P664" s="680"/>
      <c r="Q664" s="638"/>
      <c r="R664" s="638"/>
      <c r="S664" s="680"/>
      <c r="T664" s="680"/>
      <c r="U664" s="680"/>
      <c r="V664" s="680"/>
      <c r="W664" s="682"/>
      <c r="X664" s="682"/>
      <c r="Y664" s="683"/>
      <c r="Z664" s="683"/>
      <c r="AA664" s="682"/>
      <c r="AB664" s="682"/>
    </row>
    <row r="665" spans="8:8" ht="16.5" customHeight="1">
      <c r="A665" s="680"/>
      <c r="B665" s="680"/>
      <c r="C665" s="681"/>
      <c r="D665" s="680"/>
      <c r="E665" s="680"/>
      <c r="F665" s="680"/>
      <c r="G665" s="680"/>
      <c r="H665" s="680"/>
      <c r="I665" s="680"/>
      <c r="J665" s="680"/>
      <c r="K665" s="680"/>
      <c r="L665" s="680"/>
      <c r="M665" s="680"/>
      <c r="N665" s="680"/>
      <c r="O665" s="680"/>
      <c r="P665" s="680"/>
      <c r="Q665" s="638"/>
      <c r="R665" s="638"/>
      <c r="S665" s="680"/>
      <c r="T665" s="680"/>
      <c r="U665" s="680"/>
      <c r="V665" s="680"/>
      <c r="W665" s="682"/>
      <c r="X665" s="682"/>
      <c r="Y665" s="683"/>
      <c r="Z665" s="683"/>
      <c r="AA665" s="682"/>
      <c r="AB665" s="682"/>
    </row>
    <row r="666" spans="8:8" ht="16.5" customHeight="1">
      <c r="A666" s="680"/>
      <c r="B666" s="680"/>
      <c r="C666" s="681"/>
      <c r="D666" s="680"/>
      <c r="E666" s="680"/>
      <c r="F666" s="680"/>
      <c r="G666" s="680"/>
      <c r="H666" s="680"/>
      <c r="I666" s="680"/>
      <c r="J666" s="680"/>
      <c r="K666" s="680"/>
      <c r="L666" s="680"/>
      <c r="M666" s="680"/>
      <c r="N666" s="680"/>
      <c r="O666" s="680"/>
      <c r="P666" s="680"/>
      <c r="Q666" s="638"/>
      <c r="R666" s="638"/>
      <c r="S666" s="680"/>
      <c r="T666" s="680"/>
      <c r="U666" s="680"/>
      <c r="V666" s="680"/>
      <c r="W666" s="682"/>
      <c r="X666" s="682"/>
      <c r="Y666" s="683"/>
      <c r="Z666" s="683"/>
      <c r="AA666" s="682"/>
      <c r="AB666" s="682"/>
    </row>
    <row r="667" spans="8:8" ht="16.5" customHeight="1">
      <c r="A667" s="680"/>
      <c r="B667" s="680"/>
      <c r="C667" s="681"/>
      <c r="D667" s="680"/>
      <c r="E667" s="680"/>
      <c r="F667" s="680"/>
      <c r="G667" s="680"/>
      <c r="H667" s="680"/>
      <c r="I667" s="680"/>
      <c r="J667" s="680"/>
      <c r="K667" s="680"/>
      <c r="L667" s="680"/>
      <c r="M667" s="680"/>
      <c r="N667" s="680"/>
      <c r="O667" s="680"/>
      <c r="P667" s="680"/>
      <c r="Q667" s="638"/>
      <c r="R667" s="638"/>
      <c r="S667" s="680"/>
      <c r="T667" s="680"/>
      <c r="U667" s="680"/>
      <c r="V667" s="680"/>
      <c r="W667" s="682"/>
      <c r="X667" s="682"/>
      <c r="Y667" s="683"/>
      <c r="Z667" s="683"/>
      <c r="AA667" s="682"/>
      <c r="AB667" s="682"/>
    </row>
    <row r="668" spans="8:8" ht="16.5" customHeight="1">
      <c r="A668" s="680"/>
      <c r="B668" s="680"/>
      <c r="C668" s="681"/>
      <c r="D668" s="680"/>
      <c r="E668" s="680"/>
      <c r="F668" s="680"/>
      <c r="G668" s="680"/>
      <c r="H668" s="680"/>
      <c r="I668" s="680"/>
      <c r="J668" s="680"/>
      <c r="K668" s="680"/>
      <c r="L668" s="680"/>
      <c r="M668" s="680"/>
      <c r="N668" s="680"/>
      <c r="O668" s="680"/>
      <c r="P668" s="680"/>
      <c r="Q668" s="638"/>
      <c r="R668" s="638"/>
      <c r="S668" s="680"/>
      <c r="T668" s="680"/>
      <c r="U668" s="680"/>
      <c r="V668" s="680"/>
      <c r="W668" s="682"/>
      <c r="X668" s="682"/>
      <c r="Y668" s="683"/>
      <c r="Z668" s="683"/>
      <c r="AA668" s="682"/>
      <c r="AB668" s="682"/>
    </row>
    <row r="669" spans="8:8" ht="16.5" customHeight="1">
      <c r="A669" s="680"/>
      <c r="B669" s="680"/>
      <c r="C669" s="681"/>
      <c r="D669" s="680"/>
      <c r="E669" s="680"/>
      <c r="F669" s="680"/>
      <c r="G669" s="680"/>
      <c r="H669" s="680"/>
      <c r="I669" s="680"/>
      <c r="J669" s="680"/>
      <c r="K669" s="680"/>
      <c r="L669" s="680"/>
      <c r="M669" s="680"/>
      <c r="N669" s="680"/>
      <c r="O669" s="680"/>
      <c r="P669" s="680"/>
      <c r="Q669" s="638"/>
      <c r="R669" s="638"/>
      <c r="S669" s="680"/>
      <c r="T669" s="680"/>
      <c r="U669" s="680"/>
      <c r="V669" s="680"/>
      <c r="W669" s="682"/>
      <c r="X669" s="682"/>
      <c r="Y669" s="683"/>
      <c r="Z669" s="683"/>
      <c r="AA669" s="682"/>
      <c r="AB669" s="682"/>
    </row>
    <row r="670" spans="8:8" ht="16.5" customHeight="1">
      <c r="A670" s="680"/>
      <c r="B670" s="680"/>
      <c r="C670" s="681"/>
      <c r="D670" s="680"/>
      <c r="E670" s="680"/>
      <c r="F670" s="680"/>
      <c r="G670" s="680"/>
      <c r="H670" s="680"/>
      <c r="I670" s="680"/>
      <c r="J670" s="680"/>
      <c r="K670" s="680"/>
      <c r="L670" s="680"/>
      <c r="M670" s="680"/>
      <c r="N670" s="680"/>
      <c r="O670" s="680"/>
      <c r="P670" s="680"/>
      <c r="Q670" s="638"/>
      <c r="R670" s="638"/>
      <c r="S670" s="680"/>
      <c r="T670" s="680"/>
      <c r="U670" s="680"/>
      <c r="V670" s="680"/>
      <c r="W670" s="682"/>
      <c r="X670" s="682"/>
      <c r="Y670" s="683"/>
      <c r="Z670" s="683"/>
      <c r="AA670" s="682"/>
      <c r="AB670" s="682"/>
    </row>
    <row r="671" spans="8:8" ht="16.5" customHeight="1">
      <c r="A671" s="680"/>
      <c r="B671" s="680"/>
      <c r="C671" s="681"/>
      <c r="D671" s="680"/>
      <c r="E671" s="680"/>
      <c r="F671" s="680"/>
      <c r="G671" s="680"/>
      <c r="H671" s="680"/>
      <c r="I671" s="680"/>
      <c r="J671" s="680"/>
      <c r="K671" s="680"/>
      <c r="L671" s="680"/>
      <c r="M671" s="680"/>
      <c r="N671" s="680"/>
      <c r="O671" s="680"/>
      <c r="P671" s="680"/>
      <c r="Q671" s="638"/>
      <c r="R671" s="638"/>
      <c r="S671" s="680"/>
      <c r="T671" s="680"/>
      <c r="U671" s="680"/>
      <c r="V671" s="680"/>
      <c r="W671" s="682"/>
      <c r="X671" s="682"/>
      <c r="Y671" s="683"/>
      <c r="Z671" s="683"/>
      <c r="AA671" s="682"/>
      <c r="AB671" s="682"/>
    </row>
    <row r="672" spans="8:8" ht="16.5" customHeight="1">
      <c r="A672" s="680"/>
      <c r="B672" s="680"/>
      <c r="C672" s="681"/>
      <c r="D672" s="680"/>
      <c r="E672" s="680"/>
      <c r="F672" s="680"/>
      <c r="G672" s="680"/>
      <c r="H672" s="680"/>
      <c r="I672" s="680"/>
      <c r="J672" s="680"/>
      <c r="K672" s="680"/>
      <c r="L672" s="680"/>
      <c r="M672" s="680"/>
      <c r="N672" s="680"/>
      <c r="O672" s="680"/>
      <c r="P672" s="680"/>
      <c r="Q672" s="638"/>
      <c r="R672" s="638"/>
      <c r="S672" s="680"/>
      <c r="T672" s="680"/>
      <c r="U672" s="680"/>
      <c r="V672" s="680"/>
      <c r="W672" s="682"/>
      <c r="X672" s="682"/>
      <c r="Y672" s="683"/>
      <c r="Z672" s="683"/>
      <c r="AA672" s="682"/>
      <c r="AB672" s="682"/>
    </row>
    <row r="673" spans="8:8" ht="16.5" customHeight="1">
      <c r="A673" s="680"/>
      <c r="B673" s="680"/>
      <c r="C673" s="681"/>
      <c r="D673" s="680"/>
      <c r="E673" s="680"/>
      <c r="F673" s="680"/>
      <c r="G673" s="680"/>
      <c r="H673" s="680"/>
      <c r="I673" s="680"/>
      <c r="J673" s="680"/>
      <c r="K673" s="680"/>
      <c r="L673" s="680"/>
      <c r="M673" s="680"/>
      <c r="N673" s="680"/>
      <c r="O673" s="680"/>
      <c r="P673" s="680"/>
      <c r="Q673" s="638"/>
      <c r="R673" s="638"/>
      <c r="S673" s="680"/>
      <c r="T673" s="680"/>
      <c r="U673" s="680"/>
      <c r="V673" s="680"/>
      <c r="W673" s="682"/>
      <c r="X673" s="682"/>
      <c r="Y673" s="683"/>
      <c r="Z673" s="683"/>
      <c r="AA673" s="682"/>
      <c r="AB673" s="682"/>
    </row>
    <row r="674" spans="8:8" ht="16.5" customHeight="1">
      <c r="A674" s="680"/>
      <c r="B674" s="680"/>
      <c r="C674" s="681"/>
      <c r="D674" s="680"/>
      <c r="E674" s="680"/>
      <c r="F674" s="680"/>
      <c r="G674" s="680"/>
      <c r="H674" s="680"/>
      <c r="I674" s="680"/>
      <c r="J674" s="680"/>
      <c r="K674" s="680"/>
      <c r="L674" s="680"/>
      <c r="M674" s="680"/>
      <c r="N674" s="680"/>
      <c r="O674" s="680"/>
      <c r="P674" s="680"/>
      <c r="Q674" s="638"/>
      <c r="R674" s="638"/>
      <c r="S674" s="680"/>
      <c r="T674" s="680"/>
      <c r="U674" s="680"/>
      <c r="V674" s="680"/>
      <c r="W674" s="682"/>
      <c r="X674" s="682"/>
      <c r="Y674" s="683"/>
      <c r="Z674" s="683"/>
      <c r="AA674" s="682"/>
      <c r="AB674" s="682"/>
    </row>
    <row r="675" spans="8:8" ht="16.5" customHeight="1">
      <c r="A675" s="680"/>
      <c r="B675" s="680"/>
      <c r="C675" s="681"/>
      <c r="D675" s="680"/>
      <c r="E675" s="680"/>
      <c r="F675" s="680"/>
      <c r="G675" s="680"/>
      <c r="H675" s="680"/>
      <c r="I675" s="680"/>
      <c r="J675" s="680"/>
      <c r="K675" s="680"/>
      <c r="L675" s="680"/>
      <c r="M675" s="680"/>
      <c r="N675" s="680"/>
      <c r="O675" s="680"/>
      <c r="P675" s="680"/>
      <c r="Q675" s="638"/>
      <c r="R675" s="638"/>
      <c r="S675" s="680"/>
      <c r="T675" s="680"/>
      <c r="U675" s="680"/>
      <c r="V675" s="680"/>
      <c r="W675" s="682"/>
      <c r="X675" s="682"/>
      <c r="Y675" s="683"/>
      <c r="Z675" s="683"/>
      <c r="AA675" s="682"/>
      <c r="AB675" s="682"/>
    </row>
    <row r="676" spans="8:8" ht="16.5" customHeight="1">
      <c r="A676" s="680"/>
      <c r="B676" s="680"/>
      <c r="C676" s="681"/>
      <c r="D676" s="680"/>
      <c r="E676" s="680"/>
      <c r="F676" s="680"/>
      <c r="G676" s="680"/>
      <c r="H676" s="680"/>
      <c r="I676" s="680"/>
      <c r="J676" s="680"/>
      <c r="K676" s="680"/>
      <c r="L676" s="680"/>
      <c r="M676" s="680"/>
      <c r="N676" s="680"/>
      <c r="O676" s="680"/>
      <c r="P676" s="680"/>
      <c r="Q676" s="638"/>
      <c r="R676" s="638"/>
      <c r="S676" s="680"/>
      <c r="T676" s="680"/>
      <c r="U676" s="680"/>
      <c r="V676" s="680"/>
      <c r="W676" s="682"/>
      <c r="X676" s="682"/>
      <c r="Y676" s="683"/>
      <c r="Z676" s="683"/>
      <c r="AA676" s="682"/>
      <c r="AB676" s="682"/>
    </row>
    <row r="677" spans="8:8" ht="16.5" customHeight="1">
      <c r="A677" s="680"/>
      <c r="B677" s="680"/>
      <c r="C677" s="681"/>
      <c r="D677" s="680"/>
      <c r="E677" s="680"/>
      <c r="F677" s="680"/>
      <c r="G677" s="680"/>
      <c r="H677" s="680"/>
      <c r="I677" s="680"/>
      <c r="J677" s="680"/>
      <c r="K677" s="680"/>
      <c r="L677" s="680"/>
      <c r="M677" s="680"/>
      <c r="N677" s="680"/>
      <c r="O677" s="680"/>
      <c r="P677" s="680"/>
      <c r="Q677" s="638"/>
      <c r="R677" s="638"/>
      <c r="S677" s="680"/>
      <c r="T677" s="680"/>
      <c r="U677" s="680"/>
      <c r="V677" s="680"/>
      <c r="W677" s="682"/>
      <c r="X677" s="682"/>
      <c r="Y677" s="683"/>
      <c r="Z677" s="683"/>
      <c r="AA677" s="682"/>
      <c r="AB677" s="682"/>
    </row>
    <row r="678" spans="8:8" ht="16.5" customHeight="1">
      <c r="A678" s="680"/>
      <c r="B678" s="680"/>
      <c r="C678" s="681"/>
      <c r="D678" s="680"/>
      <c r="E678" s="680"/>
      <c r="F678" s="680"/>
      <c r="G678" s="680"/>
      <c r="H678" s="680"/>
      <c r="I678" s="680"/>
      <c r="J678" s="680"/>
      <c r="K678" s="680"/>
      <c r="L678" s="680"/>
      <c r="M678" s="680"/>
      <c r="N678" s="680"/>
      <c r="O678" s="680"/>
      <c r="P678" s="680"/>
      <c r="Q678" s="638"/>
      <c r="R678" s="638"/>
      <c r="S678" s="680"/>
      <c r="T678" s="680"/>
      <c r="U678" s="680"/>
      <c r="V678" s="680"/>
      <c r="W678" s="682"/>
      <c r="X678" s="682"/>
      <c r="Y678" s="683"/>
      <c r="Z678" s="683"/>
      <c r="AA678" s="682"/>
      <c r="AB678" s="682"/>
    </row>
    <row r="679" spans="8:8" ht="16.5" customHeight="1">
      <c r="A679" s="680"/>
      <c r="B679" s="680"/>
      <c r="C679" s="681"/>
      <c r="D679" s="680"/>
      <c r="E679" s="680"/>
      <c r="F679" s="680"/>
      <c r="G679" s="680"/>
      <c r="H679" s="680"/>
      <c r="I679" s="680"/>
      <c r="J679" s="680"/>
      <c r="K679" s="680"/>
      <c r="L679" s="680"/>
      <c r="M679" s="680"/>
      <c r="N679" s="680"/>
      <c r="O679" s="680"/>
      <c r="P679" s="680"/>
      <c r="Q679" s="638"/>
      <c r="R679" s="638"/>
      <c r="S679" s="680"/>
      <c r="T679" s="680"/>
      <c r="U679" s="680"/>
      <c r="V679" s="680"/>
      <c r="W679" s="682"/>
      <c r="X679" s="682"/>
      <c r="Y679" s="683"/>
      <c r="Z679" s="683"/>
      <c r="AA679" s="682"/>
      <c r="AB679" s="682"/>
    </row>
    <row r="680" spans="8:8" ht="16.5" customHeight="1">
      <c r="A680" s="680"/>
      <c r="B680" s="680"/>
      <c r="C680" s="681"/>
      <c r="D680" s="680"/>
      <c r="E680" s="680"/>
      <c r="F680" s="680"/>
      <c r="G680" s="680"/>
      <c r="H680" s="680"/>
      <c r="I680" s="680"/>
      <c r="J680" s="680"/>
      <c r="K680" s="680"/>
      <c r="L680" s="680"/>
      <c r="M680" s="680"/>
      <c r="N680" s="680"/>
      <c r="O680" s="680"/>
      <c r="P680" s="680"/>
      <c r="Q680" s="638"/>
      <c r="R680" s="638"/>
      <c r="S680" s="680"/>
      <c r="T680" s="680"/>
      <c r="U680" s="680"/>
      <c r="V680" s="680"/>
      <c r="W680" s="682"/>
      <c r="X680" s="682"/>
      <c r="Y680" s="683"/>
      <c r="Z680" s="683"/>
      <c r="AA680" s="682"/>
      <c r="AB680" s="682"/>
    </row>
    <row r="681" spans="8:8" ht="16.5" customHeight="1">
      <c r="A681" s="680"/>
      <c r="B681" s="680"/>
      <c r="C681" s="681"/>
      <c r="D681" s="680"/>
      <c r="E681" s="680"/>
      <c r="F681" s="680"/>
      <c r="G681" s="680"/>
      <c r="H681" s="680"/>
      <c r="I681" s="680"/>
      <c r="J681" s="680"/>
      <c r="K681" s="680"/>
      <c r="L681" s="680"/>
      <c r="M681" s="680"/>
      <c r="N681" s="680"/>
      <c r="O681" s="680"/>
      <c r="P681" s="680"/>
      <c r="Q681" s="638"/>
      <c r="R681" s="638"/>
      <c r="S681" s="680"/>
      <c r="T681" s="680"/>
      <c r="U681" s="680"/>
      <c r="V681" s="680"/>
      <c r="W681" s="682"/>
      <c r="X681" s="682"/>
      <c r="Y681" s="683"/>
      <c r="Z681" s="683"/>
      <c r="AA681" s="682"/>
      <c r="AB681" s="682"/>
    </row>
    <row r="682" spans="8:8" ht="16.5" customHeight="1">
      <c r="A682" s="680"/>
      <c r="B682" s="680"/>
      <c r="C682" s="681"/>
      <c r="D682" s="680"/>
      <c r="E682" s="680"/>
      <c r="F682" s="680"/>
      <c r="G682" s="680"/>
      <c r="H682" s="680"/>
      <c r="I682" s="680"/>
      <c r="J682" s="680"/>
      <c r="K682" s="680"/>
      <c r="L682" s="680"/>
      <c r="M682" s="680"/>
      <c r="N682" s="680"/>
      <c r="O682" s="680"/>
      <c r="P682" s="680"/>
      <c r="Q682" s="638"/>
      <c r="R682" s="638"/>
      <c r="S682" s="680"/>
      <c r="T682" s="680"/>
      <c r="U682" s="680"/>
      <c r="V682" s="680"/>
      <c r="W682" s="682"/>
      <c r="X682" s="682"/>
      <c r="Y682" s="683"/>
      <c r="Z682" s="683"/>
      <c r="AA682" s="682"/>
      <c r="AB682" s="682"/>
    </row>
    <row r="683" spans="8:8" ht="16.5" customHeight="1">
      <c r="A683" s="680"/>
      <c r="B683" s="680"/>
      <c r="C683" s="681"/>
      <c r="D683" s="680"/>
      <c r="E683" s="680"/>
      <c r="F683" s="680"/>
      <c r="G683" s="680"/>
      <c r="H683" s="680"/>
      <c r="I683" s="680"/>
      <c r="J683" s="680"/>
      <c r="K683" s="680"/>
      <c r="L683" s="680"/>
      <c r="M683" s="680"/>
      <c r="N683" s="680"/>
      <c r="O683" s="680"/>
      <c r="P683" s="680"/>
      <c r="Q683" s="638"/>
      <c r="R683" s="638"/>
      <c r="S683" s="680"/>
      <c r="T683" s="680"/>
      <c r="U683" s="680"/>
      <c r="V683" s="680"/>
      <c r="W683" s="682"/>
      <c r="X683" s="682"/>
      <c r="Y683" s="683"/>
      <c r="Z683" s="683"/>
      <c r="AA683" s="682"/>
      <c r="AB683" s="682"/>
    </row>
    <row r="684" spans="8:8" ht="16.5" customHeight="1">
      <c r="A684" s="680"/>
      <c r="B684" s="680"/>
      <c r="C684" s="681"/>
      <c r="D684" s="680"/>
      <c r="E684" s="680"/>
      <c r="F684" s="680"/>
      <c r="G684" s="680"/>
      <c r="H684" s="680"/>
      <c r="I684" s="680"/>
      <c r="J684" s="680"/>
      <c r="K684" s="680"/>
      <c r="L684" s="680"/>
      <c r="M684" s="680"/>
      <c r="N684" s="680"/>
      <c r="O684" s="680"/>
      <c r="P684" s="680"/>
      <c r="Q684" s="638"/>
      <c r="R684" s="638"/>
      <c r="S684" s="680"/>
      <c r="T684" s="680"/>
      <c r="U684" s="680"/>
      <c r="V684" s="680"/>
      <c r="W684" s="682"/>
      <c r="X684" s="682"/>
      <c r="Y684" s="683"/>
      <c r="Z684" s="683"/>
      <c r="AA684" s="682"/>
      <c r="AB684" s="682"/>
    </row>
    <row r="685" spans="8:8" ht="16.5" customHeight="1">
      <c r="A685" s="680"/>
      <c r="B685" s="680"/>
      <c r="C685" s="681"/>
      <c r="D685" s="680"/>
      <c r="E685" s="680"/>
      <c r="F685" s="680"/>
      <c r="G685" s="680"/>
      <c r="H685" s="680"/>
      <c r="I685" s="680"/>
      <c r="J685" s="680"/>
      <c r="K685" s="680"/>
      <c r="L685" s="680"/>
      <c r="M685" s="680"/>
      <c r="N685" s="680"/>
      <c r="O685" s="680"/>
      <c r="P685" s="680"/>
      <c r="Q685" s="638"/>
      <c r="R685" s="638"/>
      <c r="S685" s="680"/>
      <c r="T685" s="680"/>
      <c r="U685" s="680"/>
      <c r="V685" s="680"/>
      <c r="W685" s="682"/>
      <c r="X685" s="682"/>
      <c r="Y685" s="683"/>
      <c r="Z685" s="683"/>
      <c r="AA685" s="682"/>
      <c r="AB685" s="682"/>
    </row>
    <row r="686" spans="8:8" ht="16.5" customHeight="1">
      <c r="A686" s="680"/>
      <c r="B686" s="680"/>
      <c r="C686" s="681"/>
      <c r="D686" s="680"/>
      <c r="E686" s="680"/>
      <c r="F686" s="680"/>
      <c r="G686" s="680"/>
      <c r="H686" s="680"/>
      <c r="I686" s="680"/>
      <c r="J686" s="680"/>
      <c r="K686" s="680"/>
      <c r="L686" s="680"/>
      <c r="M686" s="680"/>
      <c r="N686" s="680"/>
      <c r="O686" s="680"/>
      <c r="P686" s="680"/>
      <c r="Q686" s="638"/>
      <c r="R686" s="638"/>
      <c r="S686" s="680"/>
      <c r="T686" s="680"/>
      <c r="U686" s="680"/>
      <c r="V686" s="680"/>
      <c r="W686" s="682"/>
      <c r="X686" s="682"/>
      <c r="Y686" s="683"/>
      <c r="Z686" s="683"/>
      <c r="AA686" s="682"/>
      <c r="AB686" s="682"/>
    </row>
    <row r="687" spans="8:8" ht="16.5" customHeight="1">
      <c r="A687" s="680"/>
      <c r="B687" s="680"/>
      <c r="C687" s="681"/>
      <c r="D687" s="680"/>
      <c r="E687" s="680"/>
      <c r="F687" s="680"/>
      <c r="G687" s="680"/>
      <c r="H687" s="680"/>
      <c r="I687" s="680"/>
      <c r="J687" s="680"/>
      <c r="K687" s="680"/>
      <c r="L687" s="680"/>
      <c r="M687" s="680"/>
      <c r="N687" s="680"/>
      <c r="O687" s="680"/>
      <c r="P687" s="680"/>
      <c r="Q687" s="638"/>
      <c r="R687" s="638"/>
      <c r="S687" s="680"/>
      <c r="T687" s="680"/>
      <c r="U687" s="680"/>
      <c r="V687" s="680"/>
      <c r="W687" s="682"/>
      <c r="X687" s="682"/>
      <c r="Y687" s="683"/>
      <c r="Z687" s="683"/>
      <c r="AA687" s="682"/>
      <c r="AB687" s="682"/>
    </row>
    <row r="688" spans="8:8" ht="16.5" customHeight="1">
      <c r="A688" s="680"/>
      <c r="B688" s="680"/>
      <c r="C688" s="681"/>
      <c r="D688" s="680"/>
      <c r="E688" s="680"/>
      <c r="F688" s="680"/>
      <c r="G688" s="680"/>
      <c r="H688" s="680"/>
      <c r="I688" s="680"/>
      <c r="J688" s="680"/>
      <c r="K688" s="680"/>
      <c r="L688" s="680"/>
      <c r="M688" s="680"/>
      <c r="N688" s="680"/>
      <c r="O688" s="680"/>
      <c r="P688" s="680"/>
      <c r="Q688" s="638"/>
      <c r="R688" s="638"/>
      <c r="S688" s="680"/>
      <c r="T688" s="680"/>
      <c r="U688" s="680"/>
      <c r="V688" s="680"/>
      <c r="W688" s="682"/>
      <c r="X688" s="682"/>
      <c r="Y688" s="683"/>
      <c r="Z688" s="683"/>
      <c r="AA688" s="682"/>
      <c r="AB688" s="682"/>
    </row>
    <row r="689" spans="8:8" ht="16.5" customHeight="1">
      <c r="A689" s="680"/>
      <c r="B689" s="680"/>
      <c r="C689" s="681"/>
      <c r="D689" s="680"/>
      <c r="E689" s="680"/>
      <c r="F689" s="680"/>
      <c r="G689" s="680"/>
      <c r="H689" s="680"/>
      <c r="I689" s="680"/>
      <c r="J689" s="680"/>
      <c r="K689" s="680"/>
      <c r="L689" s="680"/>
      <c r="M689" s="680"/>
      <c r="N689" s="680"/>
      <c r="O689" s="680"/>
      <c r="P689" s="680"/>
      <c r="Q689" s="638"/>
      <c r="R689" s="638"/>
      <c r="S689" s="680"/>
      <c r="T689" s="680"/>
      <c r="U689" s="680"/>
      <c r="V689" s="680"/>
      <c r="W689" s="682"/>
      <c r="X689" s="682"/>
      <c r="Y689" s="683"/>
      <c r="Z689" s="683"/>
      <c r="AA689" s="682"/>
      <c r="AB689" s="682"/>
    </row>
    <row r="690" spans="8:8" ht="16.5" customHeight="1">
      <c r="A690" s="680"/>
      <c r="B690" s="680"/>
      <c r="C690" s="681"/>
      <c r="D690" s="680"/>
      <c r="E690" s="680"/>
      <c r="F690" s="680"/>
      <c r="G690" s="680"/>
      <c r="H690" s="680"/>
      <c r="I690" s="680"/>
      <c r="J690" s="680"/>
      <c r="K690" s="680"/>
      <c r="L690" s="680"/>
      <c r="M690" s="680"/>
      <c r="N690" s="680"/>
      <c r="O690" s="680"/>
      <c r="P690" s="680"/>
      <c r="Q690" s="638"/>
      <c r="R690" s="638"/>
      <c r="S690" s="680"/>
      <c r="T690" s="680"/>
      <c r="U690" s="680"/>
      <c r="V690" s="680"/>
      <c r="W690" s="682"/>
      <c r="X690" s="682"/>
      <c r="Y690" s="683"/>
      <c r="Z690" s="683"/>
      <c r="AA690" s="682"/>
      <c r="AB690" s="682"/>
    </row>
    <row r="691" spans="8:8" ht="16.5" customHeight="1">
      <c r="A691" s="680"/>
      <c r="B691" s="680"/>
      <c r="C691" s="681"/>
      <c r="D691" s="680"/>
      <c r="E691" s="680"/>
      <c r="F691" s="680"/>
      <c r="G691" s="680"/>
      <c r="H691" s="680"/>
      <c r="I691" s="680"/>
      <c r="J691" s="680"/>
      <c r="K691" s="680"/>
      <c r="L691" s="680"/>
      <c r="M691" s="680"/>
      <c r="N691" s="680"/>
      <c r="O691" s="680"/>
      <c r="P691" s="680"/>
      <c r="Q691" s="638"/>
      <c r="R691" s="638"/>
      <c r="S691" s="680"/>
      <c r="T691" s="680"/>
      <c r="U691" s="680"/>
      <c r="V691" s="680"/>
      <c r="W691" s="682"/>
      <c r="X691" s="682"/>
      <c r="Y691" s="683"/>
      <c r="Z691" s="683"/>
      <c r="AA691" s="682"/>
      <c r="AB691" s="682"/>
    </row>
    <row r="692" spans="8:8" ht="16.5" customHeight="1">
      <c r="A692" s="680"/>
      <c r="B692" s="680"/>
      <c r="C692" s="681"/>
      <c r="D692" s="680"/>
      <c r="E692" s="680"/>
      <c r="F692" s="680"/>
      <c r="G692" s="680"/>
      <c r="H692" s="680"/>
      <c r="I692" s="680"/>
      <c r="J692" s="680"/>
      <c r="K692" s="680"/>
      <c r="L692" s="680"/>
      <c r="M692" s="680"/>
      <c r="N692" s="680"/>
      <c r="O692" s="680"/>
      <c r="P692" s="680"/>
      <c r="Q692" s="638"/>
      <c r="R692" s="638"/>
      <c r="S692" s="680"/>
      <c r="T692" s="680"/>
      <c r="U692" s="680"/>
      <c r="V692" s="680"/>
      <c r="W692" s="682"/>
      <c r="X692" s="682"/>
      <c r="Y692" s="683"/>
      <c r="Z692" s="683"/>
      <c r="AA692" s="682"/>
      <c r="AB692" s="682"/>
    </row>
    <row r="693" spans="8:8" ht="16.5" customHeight="1">
      <c r="A693" s="680"/>
      <c r="B693" s="680"/>
      <c r="C693" s="681"/>
      <c r="D693" s="680"/>
      <c r="E693" s="680"/>
      <c r="F693" s="680"/>
      <c r="G693" s="680"/>
      <c r="H693" s="680"/>
      <c r="I693" s="680"/>
      <c r="J693" s="680"/>
      <c r="K693" s="680"/>
      <c r="L693" s="680"/>
      <c r="M693" s="680"/>
      <c r="N693" s="680"/>
      <c r="O693" s="680"/>
      <c r="P693" s="680"/>
      <c r="Q693" s="638"/>
      <c r="R693" s="638"/>
      <c r="S693" s="680"/>
      <c r="T693" s="680"/>
      <c r="U693" s="680"/>
      <c r="V693" s="680"/>
      <c r="W693" s="682"/>
      <c r="X693" s="682"/>
      <c r="Y693" s="683"/>
      <c r="Z693" s="683"/>
      <c r="AA693" s="682"/>
      <c r="AB693" s="682"/>
    </row>
    <row r="694" spans="8:8" ht="16.5" customHeight="1">
      <c r="A694" s="680"/>
      <c r="B694" s="680"/>
      <c r="C694" s="681"/>
      <c r="D694" s="680"/>
      <c r="E694" s="680"/>
      <c r="F694" s="680"/>
      <c r="G694" s="680"/>
      <c r="H694" s="680"/>
      <c r="I694" s="680"/>
      <c r="J694" s="680"/>
      <c r="K694" s="680"/>
      <c r="L694" s="680"/>
      <c r="M694" s="680"/>
      <c r="N694" s="680"/>
      <c r="O694" s="680"/>
      <c r="P694" s="680"/>
      <c r="Q694" s="638"/>
      <c r="R694" s="638"/>
      <c r="S694" s="680"/>
      <c r="T694" s="680"/>
      <c r="U694" s="680"/>
      <c r="V694" s="680"/>
      <c r="W694" s="682"/>
      <c r="X694" s="682"/>
      <c r="Y694" s="683"/>
      <c r="Z694" s="683"/>
      <c r="AA694" s="682"/>
      <c r="AB694" s="682"/>
    </row>
    <row r="695" spans="8:8" ht="16.5" customHeight="1">
      <c r="A695" s="680"/>
      <c r="B695" s="680"/>
      <c r="C695" s="681"/>
      <c r="D695" s="680"/>
      <c r="E695" s="680"/>
      <c r="F695" s="680"/>
      <c r="G695" s="680"/>
      <c r="H695" s="680"/>
      <c r="I695" s="680"/>
      <c r="J695" s="680"/>
      <c r="K695" s="680"/>
      <c r="L695" s="680"/>
      <c r="M695" s="680"/>
      <c r="N695" s="680"/>
      <c r="O695" s="680"/>
      <c r="P695" s="680"/>
      <c r="Q695" s="638"/>
      <c r="R695" s="638"/>
      <c r="S695" s="680"/>
      <c r="T695" s="680"/>
      <c r="U695" s="680"/>
      <c r="V695" s="680"/>
      <c r="W695" s="682"/>
      <c r="X695" s="682"/>
      <c r="Y695" s="683"/>
      <c r="Z695" s="683"/>
      <c r="AA695" s="682"/>
      <c r="AB695" s="682"/>
    </row>
    <row r="696" spans="8:8" ht="16.5" customHeight="1">
      <c r="A696" s="680"/>
      <c r="B696" s="680"/>
      <c r="C696" s="681"/>
      <c r="D696" s="680"/>
      <c r="E696" s="680"/>
      <c r="F696" s="680"/>
      <c r="G696" s="680"/>
      <c r="H696" s="680"/>
      <c r="I696" s="680"/>
      <c r="J696" s="680"/>
      <c r="K696" s="680"/>
      <c r="L696" s="680"/>
      <c r="M696" s="680"/>
      <c r="N696" s="680"/>
      <c r="O696" s="680"/>
      <c r="P696" s="680"/>
      <c r="Q696" s="638"/>
      <c r="R696" s="638"/>
      <c r="S696" s="680"/>
      <c r="T696" s="680"/>
      <c r="U696" s="680"/>
      <c r="V696" s="680"/>
      <c r="W696" s="682"/>
      <c r="X696" s="682"/>
      <c r="Y696" s="683"/>
      <c r="Z696" s="683"/>
      <c r="AA696" s="682"/>
      <c r="AB696" s="682"/>
    </row>
    <row r="697" spans="8:8" ht="16.5" customHeight="1">
      <c r="A697" s="680"/>
      <c r="B697" s="680"/>
      <c r="C697" s="681"/>
      <c r="D697" s="680"/>
      <c r="E697" s="680"/>
      <c r="F697" s="680"/>
      <c r="G697" s="680"/>
      <c r="H697" s="680"/>
      <c r="I697" s="680"/>
      <c r="J697" s="680"/>
      <c r="K697" s="680"/>
      <c r="L697" s="680"/>
      <c r="M697" s="680"/>
      <c r="N697" s="680"/>
      <c r="O697" s="680"/>
      <c r="P697" s="680"/>
      <c r="Q697" s="638"/>
      <c r="R697" s="638"/>
      <c r="S697" s="680"/>
      <c r="T697" s="680"/>
      <c r="U697" s="680"/>
      <c r="V697" s="680"/>
      <c r="W697" s="682"/>
      <c r="X697" s="682"/>
      <c r="Y697" s="683"/>
      <c r="Z697" s="683"/>
      <c r="AA697" s="682"/>
      <c r="AB697" s="682"/>
    </row>
    <row r="698" spans="8:8" ht="16.5" customHeight="1">
      <c r="A698" s="680"/>
      <c r="B698" s="680"/>
      <c r="C698" s="681"/>
      <c r="D698" s="680"/>
      <c r="E698" s="680"/>
      <c r="F698" s="680"/>
      <c r="G698" s="680"/>
      <c r="H698" s="680"/>
      <c r="I698" s="680"/>
      <c r="J698" s="680"/>
      <c r="K698" s="680"/>
      <c r="L698" s="680"/>
      <c r="M698" s="680"/>
      <c r="N698" s="680"/>
      <c r="O698" s="680"/>
      <c r="P698" s="680"/>
      <c r="Q698" s="638"/>
      <c r="R698" s="638"/>
      <c r="S698" s="680"/>
      <c r="T698" s="680"/>
      <c r="U698" s="680"/>
      <c r="V698" s="680"/>
      <c r="W698" s="682"/>
      <c r="X698" s="682"/>
      <c r="Y698" s="683"/>
      <c r="Z698" s="683"/>
      <c r="AA698" s="682"/>
      <c r="AB698" s="682"/>
    </row>
    <row r="699" spans="8:8" ht="16.5" customHeight="1">
      <c r="A699" s="680"/>
      <c r="B699" s="680"/>
      <c r="C699" s="681"/>
      <c r="D699" s="680"/>
      <c r="E699" s="680"/>
      <c r="F699" s="680"/>
      <c r="G699" s="680"/>
      <c r="H699" s="680"/>
      <c r="I699" s="680"/>
      <c r="J699" s="680"/>
      <c r="K699" s="680"/>
      <c r="L699" s="680"/>
      <c r="M699" s="680"/>
      <c r="N699" s="680"/>
      <c r="O699" s="680"/>
      <c r="P699" s="680"/>
      <c r="Q699" s="638"/>
      <c r="R699" s="638"/>
      <c r="S699" s="680"/>
      <c r="T699" s="680"/>
      <c r="U699" s="680"/>
      <c r="V699" s="680"/>
      <c r="W699" s="682"/>
      <c r="X699" s="682"/>
      <c r="Y699" s="683"/>
      <c r="Z699" s="683"/>
      <c r="AA699" s="682"/>
      <c r="AB699" s="682"/>
    </row>
    <row r="700" spans="8:8" ht="16.5" customHeight="1">
      <c r="A700" s="680"/>
      <c r="B700" s="680"/>
      <c r="C700" s="681"/>
      <c r="D700" s="680"/>
      <c r="E700" s="680"/>
      <c r="F700" s="680"/>
      <c r="G700" s="680"/>
      <c r="H700" s="680"/>
      <c r="I700" s="680"/>
      <c r="J700" s="680"/>
      <c r="K700" s="680"/>
      <c r="L700" s="680"/>
      <c r="M700" s="680"/>
      <c r="N700" s="680"/>
      <c r="O700" s="680"/>
      <c r="P700" s="680"/>
      <c r="Q700" s="638"/>
      <c r="R700" s="638"/>
      <c r="S700" s="680"/>
      <c r="T700" s="680"/>
      <c r="U700" s="680"/>
      <c r="V700" s="680"/>
      <c r="W700" s="682"/>
      <c r="X700" s="682"/>
      <c r="Y700" s="683"/>
      <c r="Z700" s="683"/>
      <c r="AA700" s="682"/>
      <c r="AB700" s="682"/>
    </row>
    <row r="701" spans="8:8" ht="16.5" customHeight="1">
      <c r="A701" s="680"/>
      <c r="B701" s="680"/>
      <c r="C701" s="681"/>
      <c r="D701" s="680"/>
      <c r="E701" s="680"/>
      <c r="F701" s="680"/>
      <c r="G701" s="680"/>
      <c r="H701" s="680"/>
      <c r="I701" s="680"/>
      <c r="J701" s="680"/>
      <c r="K701" s="680"/>
      <c r="L701" s="680"/>
      <c r="M701" s="680"/>
      <c r="N701" s="680"/>
      <c r="O701" s="680"/>
      <c r="P701" s="680"/>
      <c r="Q701" s="638"/>
      <c r="R701" s="638"/>
      <c r="S701" s="680"/>
      <c r="T701" s="680"/>
      <c r="U701" s="680"/>
      <c r="V701" s="680"/>
      <c r="W701" s="682"/>
      <c r="X701" s="682"/>
      <c r="Y701" s="683"/>
      <c r="Z701" s="683"/>
      <c r="AA701" s="682"/>
      <c r="AB701" s="682"/>
    </row>
    <row r="702" spans="8:8" ht="16.5" customHeight="1">
      <c r="A702" s="680"/>
      <c r="B702" s="680"/>
      <c r="C702" s="681"/>
      <c r="D702" s="680"/>
      <c r="E702" s="680"/>
      <c r="F702" s="680"/>
      <c r="G702" s="680"/>
      <c r="H702" s="680"/>
      <c r="I702" s="680"/>
      <c r="J702" s="680"/>
      <c r="K702" s="680"/>
      <c r="L702" s="680"/>
      <c r="M702" s="680"/>
      <c r="N702" s="680"/>
      <c r="O702" s="680"/>
      <c r="P702" s="680"/>
      <c r="Q702" s="638"/>
      <c r="R702" s="638"/>
      <c r="S702" s="680"/>
      <c r="T702" s="680"/>
      <c r="U702" s="680"/>
      <c r="V702" s="680"/>
      <c r="W702" s="682"/>
      <c r="X702" s="682"/>
      <c r="Y702" s="683"/>
      <c r="Z702" s="683"/>
      <c r="AA702" s="682"/>
      <c r="AB702" s="682"/>
    </row>
    <row r="703" spans="8:8" ht="16.5" customHeight="1">
      <c r="A703" s="680"/>
      <c r="B703" s="680"/>
      <c r="C703" s="681"/>
      <c r="D703" s="680"/>
      <c r="E703" s="680"/>
      <c r="F703" s="680"/>
      <c r="G703" s="680"/>
      <c r="H703" s="680"/>
      <c r="I703" s="680"/>
      <c r="J703" s="680"/>
      <c r="K703" s="680"/>
      <c r="L703" s="680"/>
      <c r="M703" s="680"/>
      <c r="N703" s="680"/>
      <c r="O703" s="680"/>
      <c r="P703" s="680"/>
      <c r="Q703" s="638"/>
      <c r="R703" s="638"/>
      <c r="S703" s="680"/>
      <c r="T703" s="680"/>
      <c r="U703" s="680"/>
      <c r="V703" s="680"/>
      <c r="W703" s="682"/>
      <c r="X703" s="682"/>
      <c r="Y703" s="683"/>
      <c r="Z703" s="683"/>
      <c r="AA703" s="682"/>
      <c r="AB703" s="682"/>
    </row>
    <row r="704" spans="8:8" ht="16.5" customHeight="1">
      <c r="A704" s="680"/>
      <c r="B704" s="680"/>
      <c r="C704" s="681"/>
      <c r="D704" s="680"/>
      <c r="E704" s="680"/>
      <c r="F704" s="680"/>
      <c r="G704" s="680"/>
      <c r="H704" s="680"/>
      <c r="I704" s="680"/>
      <c r="J704" s="680"/>
      <c r="K704" s="680"/>
      <c r="L704" s="680"/>
      <c r="M704" s="680"/>
      <c r="N704" s="680"/>
      <c r="O704" s="680"/>
      <c r="P704" s="680"/>
      <c r="Q704" s="638"/>
      <c r="R704" s="638"/>
      <c r="S704" s="680"/>
      <c r="T704" s="680"/>
      <c r="U704" s="680"/>
      <c r="V704" s="680"/>
      <c r="W704" s="682"/>
      <c r="X704" s="682"/>
      <c r="Y704" s="683"/>
      <c r="Z704" s="683"/>
      <c r="AA704" s="682"/>
      <c r="AB704" s="682"/>
    </row>
    <row r="705" spans="8:8" ht="16.5" customHeight="1">
      <c r="A705" s="680"/>
      <c r="B705" s="680"/>
      <c r="C705" s="681"/>
      <c r="D705" s="680"/>
      <c r="E705" s="680"/>
      <c r="F705" s="680"/>
      <c r="G705" s="680"/>
      <c r="H705" s="680"/>
      <c r="I705" s="680"/>
      <c r="J705" s="680"/>
      <c r="K705" s="680"/>
      <c r="L705" s="680"/>
      <c r="M705" s="680"/>
      <c r="N705" s="680"/>
      <c r="O705" s="680"/>
      <c r="P705" s="680"/>
      <c r="Q705" s="638"/>
      <c r="R705" s="638"/>
      <c r="S705" s="680"/>
      <c r="T705" s="680"/>
      <c r="U705" s="680"/>
      <c r="V705" s="680"/>
      <c r="W705" s="682"/>
      <c r="X705" s="682"/>
      <c r="Y705" s="683"/>
      <c r="Z705" s="683"/>
      <c r="AA705" s="682"/>
      <c r="AB705" s="682"/>
    </row>
    <row r="706" spans="8:8" ht="16.5" customHeight="1">
      <c r="A706" s="680"/>
      <c r="B706" s="680"/>
      <c r="C706" s="681"/>
      <c r="D706" s="680"/>
      <c r="E706" s="680"/>
      <c r="F706" s="680"/>
      <c r="G706" s="680"/>
      <c r="H706" s="680"/>
      <c r="I706" s="680"/>
      <c r="J706" s="680"/>
      <c r="K706" s="680"/>
      <c r="L706" s="680"/>
      <c r="M706" s="680"/>
      <c r="N706" s="680"/>
      <c r="O706" s="680"/>
      <c r="P706" s="680"/>
      <c r="Q706" s="638"/>
      <c r="R706" s="638"/>
      <c r="S706" s="680"/>
      <c r="T706" s="680"/>
      <c r="U706" s="680"/>
      <c r="V706" s="680"/>
      <c r="W706" s="682"/>
      <c r="X706" s="682"/>
      <c r="Y706" s="683"/>
      <c r="Z706" s="683"/>
      <c r="AA706" s="682"/>
      <c r="AB706" s="682"/>
    </row>
    <row r="707" spans="8:8" ht="16.5" customHeight="1">
      <c r="A707" s="680"/>
      <c r="B707" s="680"/>
      <c r="C707" s="681"/>
      <c r="D707" s="680"/>
      <c r="E707" s="680"/>
      <c r="F707" s="680"/>
      <c r="G707" s="680"/>
      <c r="H707" s="680"/>
      <c r="I707" s="680"/>
      <c r="J707" s="680"/>
      <c r="K707" s="680"/>
      <c r="L707" s="680"/>
      <c r="M707" s="680"/>
      <c r="N707" s="680"/>
      <c r="O707" s="680"/>
      <c r="P707" s="680"/>
      <c r="Q707" s="638"/>
      <c r="R707" s="638"/>
      <c r="S707" s="680"/>
      <c r="T707" s="680"/>
      <c r="U707" s="680"/>
      <c r="V707" s="680"/>
      <c r="W707" s="682"/>
      <c r="X707" s="682"/>
      <c r="Y707" s="683"/>
      <c r="Z707" s="683"/>
      <c r="AA707" s="682"/>
      <c r="AB707" s="682"/>
    </row>
    <row r="708" spans="8:8" ht="16.5" customHeight="1">
      <c r="A708" s="680"/>
      <c r="B708" s="680"/>
      <c r="C708" s="681"/>
      <c r="D708" s="680"/>
      <c r="E708" s="680"/>
      <c r="F708" s="680"/>
      <c r="G708" s="680"/>
      <c r="H708" s="680"/>
      <c r="I708" s="680"/>
      <c r="J708" s="680"/>
      <c r="K708" s="680"/>
      <c r="L708" s="680"/>
      <c r="M708" s="680"/>
      <c r="N708" s="680"/>
      <c r="O708" s="680"/>
      <c r="P708" s="680"/>
      <c r="Q708" s="638"/>
      <c r="R708" s="638"/>
      <c r="S708" s="680"/>
      <c r="T708" s="680"/>
      <c r="U708" s="680"/>
      <c r="V708" s="680"/>
      <c r="W708" s="682"/>
      <c r="X708" s="682"/>
      <c r="Y708" s="683"/>
      <c r="Z708" s="683"/>
      <c r="AA708" s="682"/>
      <c r="AB708" s="682"/>
    </row>
    <row r="709" spans="8:8" ht="16.5" customHeight="1">
      <c r="A709" s="680"/>
      <c r="B709" s="680"/>
      <c r="C709" s="681"/>
      <c r="D709" s="680"/>
      <c r="E709" s="680"/>
      <c r="F709" s="680"/>
      <c r="G709" s="680"/>
      <c r="H709" s="680"/>
      <c r="I709" s="680"/>
      <c r="J709" s="680"/>
      <c r="K709" s="680"/>
      <c r="L709" s="680"/>
      <c r="M709" s="680"/>
      <c r="N709" s="680"/>
      <c r="O709" s="680"/>
      <c r="P709" s="680"/>
      <c r="Q709" s="638"/>
      <c r="R709" s="638"/>
      <c r="S709" s="680"/>
      <c r="T709" s="680"/>
      <c r="U709" s="680"/>
      <c r="V709" s="680"/>
      <c r="W709" s="682"/>
      <c r="X709" s="682"/>
      <c r="Y709" s="683"/>
      <c r="Z709" s="683"/>
      <c r="AA709" s="682"/>
      <c r="AB709" s="682"/>
    </row>
    <row r="710" spans="8:8" ht="16.5" customHeight="1">
      <c r="A710" s="680"/>
      <c r="B710" s="680"/>
      <c r="C710" s="681"/>
      <c r="D710" s="680"/>
      <c r="E710" s="680"/>
      <c r="F710" s="680"/>
      <c r="G710" s="680"/>
      <c r="H710" s="680"/>
      <c r="I710" s="680"/>
      <c r="J710" s="680"/>
      <c r="K710" s="680"/>
      <c r="L710" s="680"/>
      <c r="M710" s="680"/>
      <c r="N710" s="680"/>
      <c r="O710" s="680"/>
      <c r="P710" s="680"/>
      <c r="Q710" s="638"/>
      <c r="R710" s="638"/>
      <c r="S710" s="680"/>
      <c r="T710" s="680"/>
      <c r="U710" s="680"/>
      <c r="V710" s="680"/>
      <c r="W710" s="682"/>
      <c r="X710" s="682"/>
      <c r="Y710" s="683"/>
      <c r="Z710" s="683"/>
      <c r="AA710" s="682"/>
      <c r="AB710" s="682"/>
    </row>
    <row r="711" spans="8:8" ht="16.5" customHeight="1">
      <c r="A711" s="680"/>
      <c r="B711" s="680"/>
      <c r="C711" s="681"/>
      <c r="D711" s="680"/>
      <c r="E711" s="680"/>
      <c r="F711" s="680"/>
      <c r="G711" s="680"/>
      <c r="H711" s="680"/>
      <c r="I711" s="680"/>
      <c r="J711" s="680"/>
      <c r="K711" s="680"/>
      <c r="L711" s="680"/>
      <c r="M711" s="680"/>
      <c r="N711" s="680"/>
      <c r="O711" s="680"/>
      <c r="P711" s="680"/>
      <c r="Q711" s="638"/>
      <c r="R711" s="638"/>
      <c r="S711" s="680"/>
      <c r="T711" s="680"/>
      <c r="U711" s="680"/>
      <c r="V711" s="680"/>
      <c r="W711" s="682"/>
      <c r="X711" s="682"/>
      <c r="Y711" s="683"/>
      <c r="Z711" s="683"/>
      <c r="AA711" s="682"/>
      <c r="AB711" s="682"/>
    </row>
    <row r="712" spans="8:8" ht="16.5" customHeight="1">
      <c r="A712" s="680"/>
      <c r="B712" s="680"/>
      <c r="C712" s="681"/>
      <c r="D712" s="680"/>
      <c r="E712" s="680"/>
      <c r="F712" s="680"/>
      <c r="G712" s="680"/>
      <c r="H712" s="680"/>
      <c r="I712" s="680"/>
      <c r="J712" s="680"/>
      <c r="K712" s="680"/>
      <c r="L712" s="680"/>
      <c r="M712" s="680"/>
      <c r="N712" s="680"/>
      <c r="O712" s="680"/>
      <c r="P712" s="680"/>
      <c r="Q712" s="638"/>
      <c r="R712" s="638"/>
      <c r="S712" s="680"/>
      <c r="T712" s="680"/>
      <c r="U712" s="680"/>
      <c r="V712" s="680"/>
      <c r="W712" s="682"/>
      <c r="X712" s="682"/>
      <c r="Y712" s="683"/>
      <c r="Z712" s="683"/>
      <c r="AA712" s="682"/>
      <c r="AB712" s="682"/>
    </row>
    <row r="713" spans="8:8" ht="16.5" customHeight="1">
      <c r="A713" s="680"/>
      <c r="B713" s="680"/>
      <c r="C713" s="681"/>
      <c r="D713" s="680"/>
      <c r="E713" s="680"/>
      <c r="F713" s="680"/>
      <c r="G713" s="680"/>
      <c r="H713" s="680"/>
      <c r="I713" s="680"/>
      <c r="J713" s="680"/>
      <c r="K713" s="680"/>
      <c r="L713" s="680"/>
      <c r="M713" s="680"/>
      <c r="N713" s="680"/>
      <c r="O713" s="680"/>
      <c r="P713" s="680"/>
      <c r="Q713" s="638"/>
      <c r="R713" s="638"/>
      <c r="S713" s="680"/>
      <c r="T713" s="680"/>
      <c r="U713" s="680"/>
      <c r="V713" s="680"/>
      <c r="W713" s="682"/>
      <c r="X713" s="682"/>
      <c r="Y713" s="683"/>
      <c r="Z713" s="683"/>
      <c r="AA713" s="682"/>
      <c r="AB713" s="682"/>
    </row>
    <row r="714" spans="8:8" ht="16.5" customHeight="1">
      <c r="A714" s="680"/>
      <c r="B714" s="680"/>
      <c r="C714" s="681"/>
      <c r="D714" s="680"/>
      <c r="E714" s="680"/>
      <c r="F714" s="680"/>
      <c r="G714" s="680"/>
      <c r="H714" s="680"/>
      <c r="I714" s="680"/>
      <c r="J714" s="680"/>
      <c r="K714" s="680"/>
      <c r="L714" s="680"/>
      <c r="M714" s="680"/>
      <c r="N714" s="680"/>
      <c r="O714" s="680"/>
      <c r="P714" s="680"/>
      <c r="Q714" s="638"/>
      <c r="R714" s="638"/>
      <c r="S714" s="680"/>
      <c r="T714" s="680"/>
      <c r="U714" s="680"/>
      <c r="V714" s="680"/>
      <c r="W714" s="682"/>
      <c r="X714" s="682"/>
      <c r="Y714" s="683"/>
      <c r="Z714" s="683"/>
      <c r="AA714" s="682"/>
      <c r="AB714" s="682"/>
    </row>
    <row r="715" spans="8:8" ht="16.5" customHeight="1">
      <c r="A715" s="680"/>
      <c r="B715" s="680"/>
      <c r="C715" s="681"/>
      <c r="D715" s="680"/>
      <c r="E715" s="680"/>
      <c r="F715" s="680"/>
      <c r="G715" s="680"/>
      <c r="H715" s="680"/>
      <c r="I715" s="680"/>
      <c r="J715" s="680"/>
      <c r="K715" s="680"/>
      <c r="L715" s="680"/>
      <c r="M715" s="680"/>
      <c r="N715" s="680"/>
      <c r="O715" s="680"/>
      <c r="P715" s="680"/>
      <c r="Q715" s="638"/>
      <c r="R715" s="638"/>
      <c r="S715" s="680"/>
      <c r="T715" s="680"/>
      <c r="U715" s="680"/>
      <c r="V715" s="680"/>
      <c r="W715" s="682"/>
      <c r="X715" s="682"/>
      <c r="Y715" s="683"/>
      <c r="Z715" s="683"/>
      <c r="AA715" s="682"/>
      <c r="AB715" s="682"/>
    </row>
    <row r="716" spans="8:8" ht="16.5" customHeight="1">
      <c r="A716" s="680"/>
      <c r="B716" s="680"/>
      <c r="C716" s="681"/>
      <c r="D716" s="680"/>
      <c r="E716" s="680"/>
      <c r="F716" s="680"/>
      <c r="G716" s="680"/>
      <c r="H716" s="680"/>
      <c r="I716" s="680"/>
      <c r="J716" s="680"/>
      <c r="K716" s="680"/>
      <c r="L716" s="680"/>
      <c r="M716" s="680"/>
      <c r="N716" s="680"/>
      <c r="O716" s="680"/>
      <c r="P716" s="680"/>
      <c r="Q716" s="638"/>
      <c r="R716" s="638"/>
      <c r="S716" s="680"/>
      <c r="T716" s="680"/>
      <c r="U716" s="680"/>
      <c r="V716" s="680"/>
      <c r="W716" s="682"/>
      <c r="X716" s="682"/>
      <c r="Y716" s="683"/>
      <c r="Z716" s="683"/>
      <c r="AA716" s="682"/>
      <c r="AB716" s="682"/>
    </row>
    <row r="717" spans="8:8" ht="16.5" customHeight="1">
      <c r="A717" s="680"/>
      <c r="B717" s="680"/>
      <c r="C717" s="681"/>
      <c r="D717" s="680"/>
      <c r="E717" s="680"/>
      <c r="F717" s="680"/>
      <c r="G717" s="680"/>
      <c r="H717" s="680"/>
      <c r="I717" s="680"/>
      <c r="J717" s="680"/>
      <c r="K717" s="680"/>
      <c r="L717" s="680"/>
      <c r="M717" s="680"/>
      <c r="N717" s="680"/>
      <c r="O717" s="680"/>
      <c r="P717" s="680"/>
      <c r="Q717" s="638"/>
      <c r="R717" s="638"/>
      <c r="S717" s="680"/>
      <c r="T717" s="680"/>
      <c r="U717" s="680"/>
      <c r="V717" s="680"/>
      <c r="W717" s="682"/>
      <c r="X717" s="682"/>
      <c r="Y717" s="683"/>
      <c r="Z717" s="683"/>
      <c r="AA717" s="682"/>
      <c r="AB717" s="682"/>
    </row>
    <row r="718" spans="8:8" ht="16.5" customHeight="1">
      <c r="A718" s="680"/>
      <c r="B718" s="680"/>
      <c r="C718" s="681"/>
      <c r="D718" s="680"/>
      <c r="E718" s="680"/>
      <c r="F718" s="680"/>
      <c r="G718" s="680"/>
      <c r="H718" s="680"/>
      <c r="I718" s="680"/>
      <c r="J718" s="680"/>
      <c r="K718" s="680"/>
      <c r="L718" s="680"/>
      <c r="M718" s="680"/>
      <c r="N718" s="680"/>
      <c r="O718" s="680"/>
      <c r="P718" s="680"/>
      <c r="Q718" s="638"/>
      <c r="R718" s="638"/>
      <c r="S718" s="680"/>
      <c r="T718" s="680"/>
      <c r="U718" s="680"/>
      <c r="V718" s="680"/>
      <c r="W718" s="682"/>
      <c r="X718" s="682"/>
      <c r="Y718" s="683"/>
      <c r="Z718" s="683"/>
      <c r="AA718" s="682"/>
      <c r="AB718" s="682"/>
    </row>
    <row r="719" spans="8:8" ht="16.5" customHeight="1">
      <c r="A719" s="680"/>
      <c r="B719" s="680"/>
      <c r="C719" s="681"/>
      <c r="D719" s="680"/>
      <c r="E719" s="680"/>
      <c r="F719" s="680"/>
      <c r="G719" s="680"/>
      <c r="H719" s="680"/>
      <c r="I719" s="680"/>
      <c r="J719" s="680"/>
      <c r="K719" s="680"/>
      <c r="L719" s="680"/>
      <c r="M719" s="680"/>
      <c r="N719" s="680"/>
      <c r="O719" s="680"/>
      <c r="P719" s="680"/>
      <c r="Q719" s="638"/>
      <c r="R719" s="638"/>
      <c r="S719" s="680"/>
      <c r="T719" s="680"/>
      <c r="U719" s="680"/>
      <c r="V719" s="680"/>
      <c r="W719" s="682"/>
      <c r="X719" s="682"/>
      <c r="Y719" s="683"/>
      <c r="Z719" s="683"/>
      <c r="AA719" s="682"/>
      <c r="AB719" s="682"/>
    </row>
    <row r="720" spans="8:8" ht="16.5" customHeight="1">
      <c r="A720" s="680"/>
      <c r="B720" s="680"/>
      <c r="C720" s="681"/>
      <c r="D720" s="680"/>
      <c r="E720" s="680"/>
      <c r="F720" s="680"/>
      <c r="G720" s="680"/>
      <c r="H720" s="680"/>
      <c r="I720" s="680"/>
      <c r="J720" s="680"/>
      <c r="K720" s="680"/>
      <c r="L720" s="680"/>
      <c r="M720" s="680"/>
      <c r="N720" s="680"/>
      <c r="O720" s="680"/>
      <c r="P720" s="680"/>
      <c r="Q720" s="638"/>
      <c r="R720" s="638"/>
      <c r="S720" s="680"/>
      <c r="T720" s="680"/>
      <c r="U720" s="680"/>
      <c r="V720" s="680"/>
      <c r="W720" s="682"/>
      <c r="X720" s="682"/>
      <c r="Y720" s="683"/>
      <c r="Z720" s="683"/>
      <c r="AA720" s="682"/>
      <c r="AB720" s="682"/>
    </row>
    <row r="721" spans="8:8" ht="16.5" customHeight="1">
      <c r="A721" s="680"/>
      <c r="B721" s="680"/>
      <c r="C721" s="681"/>
      <c r="D721" s="680"/>
      <c r="E721" s="680"/>
      <c r="F721" s="680"/>
      <c r="G721" s="680"/>
      <c r="H721" s="680"/>
      <c r="I721" s="680"/>
      <c r="J721" s="680"/>
      <c r="K721" s="680"/>
      <c r="L721" s="680"/>
      <c r="M721" s="680"/>
      <c r="N721" s="680"/>
      <c r="O721" s="680"/>
      <c r="P721" s="680"/>
      <c r="Q721" s="638"/>
      <c r="R721" s="638"/>
      <c r="S721" s="680"/>
      <c r="T721" s="680"/>
      <c r="U721" s="680"/>
      <c r="V721" s="680"/>
      <c r="W721" s="682"/>
      <c r="X721" s="682"/>
      <c r="Y721" s="683"/>
      <c r="Z721" s="683"/>
      <c r="AA721" s="682"/>
      <c r="AB721" s="682"/>
    </row>
    <row r="722" spans="8:8" ht="16.5" customHeight="1">
      <c r="A722" s="680"/>
      <c r="B722" s="680"/>
      <c r="C722" s="681"/>
      <c r="D722" s="680"/>
      <c r="E722" s="680"/>
      <c r="F722" s="680"/>
      <c r="G722" s="680"/>
      <c r="H722" s="680"/>
      <c r="I722" s="680"/>
      <c r="J722" s="680"/>
      <c r="K722" s="680"/>
      <c r="L722" s="680"/>
      <c r="M722" s="680"/>
      <c r="N722" s="680"/>
      <c r="O722" s="680"/>
      <c r="P722" s="680"/>
      <c r="Q722" s="638"/>
      <c r="R722" s="638"/>
      <c r="S722" s="680"/>
      <c r="T722" s="680"/>
      <c r="U722" s="680"/>
      <c r="V722" s="680"/>
      <c r="W722" s="682"/>
      <c r="X722" s="682"/>
      <c r="Y722" s="683"/>
      <c r="Z722" s="683"/>
      <c r="AA722" s="682"/>
      <c r="AB722" s="682"/>
    </row>
    <row r="723" spans="8:8" ht="16.5" customHeight="1">
      <c r="A723" s="680"/>
      <c r="B723" s="680"/>
      <c r="C723" s="681"/>
      <c r="D723" s="680"/>
      <c r="E723" s="680"/>
      <c r="F723" s="680"/>
      <c r="G723" s="680"/>
      <c r="H723" s="680"/>
      <c r="I723" s="680"/>
      <c r="J723" s="680"/>
      <c r="K723" s="680"/>
      <c r="L723" s="680"/>
      <c r="M723" s="680"/>
      <c r="N723" s="680"/>
      <c r="O723" s="680"/>
      <c r="P723" s="680"/>
      <c r="Q723" s="638"/>
      <c r="R723" s="638"/>
      <c r="S723" s="680"/>
      <c r="T723" s="680"/>
      <c r="U723" s="680"/>
      <c r="V723" s="680"/>
      <c r="W723" s="682"/>
      <c r="X723" s="682"/>
      <c r="Y723" s="683"/>
      <c r="Z723" s="683"/>
      <c r="AA723" s="682"/>
      <c r="AB723" s="682"/>
    </row>
    <row r="724" spans="8:8" ht="16.5" customHeight="1">
      <c r="A724" s="680"/>
      <c r="B724" s="680"/>
      <c r="C724" s="681"/>
      <c r="D724" s="680"/>
      <c r="E724" s="680"/>
      <c r="F724" s="680"/>
      <c r="G724" s="680"/>
      <c r="H724" s="680"/>
      <c r="I724" s="680"/>
      <c r="J724" s="680"/>
      <c r="K724" s="680"/>
      <c r="L724" s="680"/>
      <c r="M724" s="680"/>
      <c r="N724" s="680"/>
      <c r="O724" s="680"/>
      <c r="P724" s="680"/>
      <c r="Q724" s="638"/>
      <c r="R724" s="638"/>
      <c r="S724" s="680"/>
      <c r="T724" s="680"/>
      <c r="U724" s="680"/>
      <c r="V724" s="680"/>
      <c r="W724" s="682"/>
      <c r="X724" s="682"/>
      <c r="Y724" s="683"/>
      <c r="Z724" s="683"/>
      <c r="AA724" s="682"/>
      <c r="AB724" s="682"/>
    </row>
    <row r="725" spans="8:8" ht="16.5" customHeight="1">
      <c r="A725" s="680"/>
      <c r="B725" s="680"/>
      <c r="C725" s="681"/>
      <c r="D725" s="680"/>
      <c r="E725" s="680"/>
      <c r="F725" s="680"/>
      <c r="G725" s="680"/>
      <c r="H725" s="680"/>
      <c r="I725" s="680"/>
      <c r="J725" s="680"/>
      <c r="K725" s="680"/>
      <c r="L725" s="680"/>
      <c r="M725" s="680"/>
      <c r="N725" s="680"/>
      <c r="O725" s="680"/>
      <c r="P725" s="680"/>
      <c r="Q725" s="638"/>
      <c r="R725" s="638"/>
      <c r="S725" s="680"/>
      <c r="T725" s="680"/>
      <c r="U725" s="680"/>
      <c r="V725" s="680"/>
      <c r="W725" s="682"/>
      <c r="X725" s="682"/>
      <c r="Y725" s="683"/>
      <c r="Z725" s="683"/>
      <c r="AA725" s="682"/>
      <c r="AB725" s="682"/>
    </row>
    <row r="726" spans="8:8" ht="16.5" customHeight="1">
      <c r="A726" s="680"/>
      <c r="B726" s="680"/>
      <c r="C726" s="681"/>
      <c r="D726" s="680"/>
      <c r="E726" s="680"/>
      <c r="F726" s="680"/>
      <c r="G726" s="680"/>
      <c r="H726" s="680"/>
      <c r="I726" s="680"/>
      <c r="J726" s="680"/>
      <c r="K726" s="680"/>
      <c r="L726" s="680"/>
      <c r="M726" s="680"/>
      <c r="N726" s="680"/>
      <c r="O726" s="680"/>
      <c r="P726" s="680"/>
      <c r="Q726" s="638"/>
      <c r="R726" s="638"/>
      <c r="S726" s="680"/>
      <c r="T726" s="680"/>
      <c r="U726" s="680"/>
      <c r="V726" s="680"/>
      <c r="W726" s="682"/>
      <c r="X726" s="682"/>
      <c r="Y726" s="683"/>
      <c r="Z726" s="683"/>
      <c r="AA726" s="682"/>
      <c r="AB726" s="682"/>
    </row>
    <row r="727" spans="8:8" ht="16.5" customHeight="1">
      <c r="A727" s="680"/>
      <c r="B727" s="680"/>
      <c r="C727" s="681"/>
      <c r="D727" s="680"/>
      <c r="E727" s="680"/>
      <c r="F727" s="680"/>
      <c r="G727" s="680"/>
      <c r="H727" s="680"/>
      <c r="I727" s="680"/>
      <c r="J727" s="680"/>
      <c r="K727" s="680"/>
      <c r="L727" s="680"/>
      <c r="M727" s="680"/>
      <c r="N727" s="680"/>
      <c r="O727" s="680"/>
      <c r="P727" s="680"/>
      <c r="Q727" s="638"/>
      <c r="R727" s="638"/>
      <c r="S727" s="680"/>
      <c r="T727" s="680"/>
      <c r="U727" s="680"/>
      <c r="V727" s="680"/>
      <c r="W727" s="682"/>
      <c r="X727" s="682"/>
      <c r="Y727" s="683"/>
      <c r="Z727" s="683"/>
      <c r="AA727" s="682"/>
      <c r="AB727" s="682"/>
    </row>
    <row r="728" spans="8:8" ht="16.5" customHeight="1">
      <c r="A728" s="680"/>
      <c r="B728" s="680"/>
      <c r="C728" s="681"/>
      <c r="D728" s="680"/>
      <c r="E728" s="680"/>
      <c r="F728" s="680"/>
      <c r="G728" s="680"/>
      <c r="H728" s="680"/>
      <c r="I728" s="680"/>
      <c r="J728" s="680"/>
      <c r="K728" s="680"/>
      <c r="L728" s="680"/>
      <c r="M728" s="680"/>
      <c r="N728" s="680"/>
      <c r="O728" s="680"/>
      <c r="P728" s="680"/>
      <c r="Q728" s="638"/>
      <c r="R728" s="638"/>
      <c r="S728" s="680"/>
      <c r="T728" s="680"/>
      <c r="U728" s="680"/>
      <c r="V728" s="680"/>
      <c r="W728" s="682"/>
      <c r="X728" s="682"/>
      <c r="Y728" s="683"/>
      <c r="Z728" s="683"/>
      <c r="AA728" s="682"/>
      <c r="AB728" s="682"/>
    </row>
    <row r="729" spans="8:8" ht="16.5" customHeight="1">
      <c r="A729" s="680"/>
      <c r="B729" s="680"/>
      <c r="C729" s="681"/>
      <c r="D729" s="680"/>
      <c r="E729" s="680"/>
      <c r="F729" s="680"/>
      <c r="G729" s="680"/>
      <c r="H729" s="680"/>
      <c r="I729" s="680"/>
      <c r="J729" s="680"/>
      <c r="K729" s="680"/>
      <c r="L729" s="680"/>
      <c r="M729" s="680"/>
      <c r="N729" s="680"/>
      <c r="O729" s="680"/>
      <c r="P729" s="680"/>
      <c r="Q729" s="638"/>
      <c r="R729" s="638"/>
      <c r="S729" s="680"/>
      <c r="T729" s="680"/>
      <c r="U729" s="680"/>
      <c r="V729" s="680"/>
      <c r="W729" s="682"/>
      <c r="X729" s="682"/>
      <c r="Y729" s="683"/>
      <c r="Z729" s="683"/>
      <c r="AA729" s="682"/>
      <c r="AB729" s="682"/>
    </row>
    <row r="730" spans="8:8" ht="16.5" customHeight="1">
      <c r="A730" s="680"/>
      <c r="B730" s="680"/>
      <c r="C730" s="681"/>
      <c r="D730" s="680"/>
      <c r="E730" s="680"/>
      <c r="F730" s="680"/>
      <c r="G730" s="680"/>
      <c r="H730" s="680"/>
      <c r="I730" s="680"/>
      <c r="J730" s="680"/>
      <c r="K730" s="680"/>
      <c r="L730" s="680"/>
      <c r="M730" s="680"/>
      <c r="N730" s="680"/>
      <c r="O730" s="680"/>
      <c r="P730" s="680"/>
      <c r="Q730" s="638"/>
      <c r="R730" s="638"/>
      <c r="S730" s="680"/>
      <c r="T730" s="680"/>
      <c r="U730" s="680"/>
      <c r="V730" s="680"/>
      <c r="W730" s="682"/>
      <c r="X730" s="682"/>
      <c r="Y730" s="683"/>
      <c r="Z730" s="683"/>
      <c r="AA730" s="682"/>
      <c r="AB730" s="682"/>
    </row>
    <row r="731" spans="8:8" ht="16.5" customHeight="1">
      <c r="A731" s="680"/>
      <c r="B731" s="680"/>
      <c r="C731" s="681"/>
      <c r="D731" s="680"/>
      <c r="E731" s="680"/>
      <c r="F731" s="680"/>
      <c r="G731" s="680"/>
      <c r="H731" s="680"/>
      <c r="I731" s="680"/>
      <c r="J731" s="680"/>
      <c r="K731" s="680"/>
      <c r="L731" s="680"/>
      <c r="M731" s="680"/>
      <c r="N731" s="680"/>
      <c r="O731" s="680"/>
      <c r="P731" s="680"/>
      <c r="Q731" s="638"/>
      <c r="R731" s="638"/>
      <c r="S731" s="680"/>
      <c r="T731" s="680"/>
      <c r="U731" s="680"/>
      <c r="V731" s="680"/>
      <c r="W731" s="682"/>
      <c r="X731" s="682"/>
      <c r="Y731" s="683"/>
      <c r="Z731" s="683"/>
      <c r="AA731" s="682"/>
      <c r="AB731" s="682"/>
    </row>
    <row r="732" spans="8:8" ht="16.5" customHeight="1">
      <c r="A732" s="680"/>
      <c r="B732" s="680"/>
      <c r="C732" s="681"/>
      <c r="D732" s="680"/>
      <c r="E732" s="680"/>
      <c r="F732" s="680"/>
      <c r="G732" s="680"/>
      <c r="H732" s="680"/>
      <c r="I732" s="680"/>
      <c r="J732" s="680"/>
      <c r="K732" s="680"/>
      <c r="L732" s="680"/>
      <c r="M732" s="680"/>
      <c r="N732" s="680"/>
      <c r="O732" s="680"/>
      <c r="P732" s="680"/>
      <c r="Q732" s="638"/>
      <c r="R732" s="638"/>
      <c r="S732" s="680"/>
      <c r="T732" s="680"/>
      <c r="U732" s="680"/>
      <c r="V732" s="680"/>
      <c r="W732" s="682"/>
      <c r="X732" s="682"/>
      <c r="Y732" s="683"/>
      <c r="Z732" s="683"/>
      <c r="AA732" s="682"/>
      <c r="AB732" s="682"/>
    </row>
    <row r="733" spans="8:8" ht="16.5" customHeight="1">
      <c r="A733" s="680"/>
      <c r="B733" s="680"/>
      <c r="C733" s="681"/>
      <c r="D733" s="680"/>
      <c r="E733" s="680"/>
      <c r="F733" s="680"/>
      <c r="G733" s="680"/>
      <c r="H733" s="680"/>
      <c r="I733" s="680"/>
      <c r="J733" s="680"/>
      <c r="K733" s="680"/>
      <c r="L733" s="680"/>
      <c r="M733" s="680"/>
      <c r="N733" s="680"/>
      <c r="O733" s="680"/>
      <c r="P733" s="680"/>
      <c r="Q733" s="638"/>
      <c r="R733" s="638"/>
      <c r="S733" s="680"/>
      <c r="T733" s="680"/>
      <c r="U733" s="680"/>
      <c r="V733" s="680"/>
      <c r="W733" s="682"/>
      <c r="X733" s="682"/>
      <c r="Y733" s="683"/>
      <c r="Z733" s="683"/>
      <c r="AA733" s="682"/>
      <c r="AB733" s="682"/>
    </row>
    <row r="734" spans="8:8" ht="16.5" customHeight="1">
      <c r="A734" s="680"/>
      <c r="B734" s="680"/>
      <c r="C734" s="681"/>
      <c r="D734" s="680"/>
      <c r="E734" s="680"/>
      <c r="F734" s="680"/>
      <c r="G734" s="680"/>
      <c r="H734" s="680"/>
      <c r="I734" s="680"/>
      <c r="J734" s="680"/>
      <c r="K734" s="680"/>
      <c r="L734" s="680"/>
      <c r="M734" s="680"/>
      <c r="N734" s="680"/>
      <c r="O734" s="680"/>
      <c r="P734" s="680"/>
      <c r="Q734" s="638"/>
      <c r="R734" s="638"/>
      <c r="S734" s="680"/>
      <c r="T734" s="680"/>
      <c r="U734" s="680"/>
      <c r="V734" s="680"/>
      <c r="W734" s="682"/>
      <c r="X734" s="682"/>
      <c r="Y734" s="683"/>
      <c r="Z734" s="683"/>
      <c r="AA734" s="682"/>
      <c r="AB734" s="682"/>
    </row>
    <row r="735" spans="8:8" ht="16.5" customHeight="1">
      <c r="A735" s="680"/>
      <c r="B735" s="680"/>
      <c r="C735" s="681"/>
      <c r="D735" s="680"/>
      <c r="E735" s="680"/>
      <c r="F735" s="680"/>
      <c r="G735" s="680"/>
      <c r="H735" s="680"/>
      <c r="I735" s="680"/>
      <c r="J735" s="680"/>
      <c r="K735" s="680"/>
      <c r="L735" s="680"/>
      <c r="M735" s="680"/>
      <c r="N735" s="680"/>
      <c r="O735" s="680"/>
      <c r="P735" s="680"/>
      <c r="Q735" s="638"/>
      <c r="R735" s="638"/>
      <c r="S735" s="680"/>
      <c r="T735" s="680"/>
      <c r="U735" s="680"/>
      <c r="V735" s="680"/>
      <c r="W735" s="682"/>
      <c r="X735" s="682"/>
      <c r="Y735" s="683"/>
      <c r="Z735" s="683"/>
      <c r="AA735" s="682"/>
      <c r="AB735" s="682"/>
    </row>
    <row r="736" spans="8:8" ht="16.5" customHeight="1">
      <c r="A736" s="680"/>
      <c r="B736" s="680"/>
      <c r="C736" s="681"/>
      <c r="D736" s="680"/>
      <c r="E736" s="680"/>
      <c r="F736" s="680"/>
      <c r="G736" s="680"/>
      <c r="H736" s="680"/>
      <c r="I736" s="680"/>
      <c r="J736" s="680"/>
      <c r="K736" s="680"/>
      <c r="L736" s="680"/>
      <c r="M736" s="680"/>
      <c r="N736" s="680"/>
      <c r="O736" s="680"/>
      <c r="P736" s="680"/>
      <c r="Q736" s="638"/>
      <c r="R736" s="638"/>
      <c r="S736" s="680"/>
      <c r="T736" s="680"/>
      <c r="U736" s="680"/>
      <c r="V736" s="680"/>
      <c r="W736" s="682"/>
      <c r="X736" s="682"/>
      <c r="Y736" s="683"/>
      <c r="Z736" s="683"/>
      <c r="AA736" s="682"/>
      <c r="AB736" s="682"/>
    </row>
    <row r="737" spans="8:8" ht="16.5" customHeight="1">
      <c r="A737" s="680"/>
      <c r="B737" s="680"/>
      <c r="C737" s="681"/>
      <c r="D737" s="680"/>
      <c r="E737" s="680"/>
      <c r="F737" s="680"/>
      <c r="G737" s="680"/>
      <c r="H737" s="680"/>
      <c r="I737" s="680"/>
      <c r="J737" s="680"/>
      <c r="K737" s="680"/>
      <c r="L737" s="680"/>
      <c r="M737" s="680"/>
      <c r="N737" s="680"/>
      <c r="O737" s="680"/>
      <c r="P737" s="680"/>
      <c r="Q737" s="638"/>
      <c r="R737" s="638"/>
      <c r="S737" s="680"/>
      <c r="T737" s="680"/>
      <c r="U737" s="680"/>
      <c r="V737" s="680"/>
      <c r="W737" s="682"/>
      <c r="X737" s="682"/>
      <c r="Y737" s="683"/>
      <c r="Z737" s="683"/>
      <c r="AA737" s="682"/>
      <c r="AB737" s="682"/>
    </row>
    <row r="738" spans="8:8" ht="16.5" customHeight="1">
      <c r="A738" s="680"/>
      <c r="B738" s="680"/>
      <c r="C738" s="681"/>
      <c r="D738" s="680"/>
      <c r="E738" s="680"/>
      <c r="F738" s="680"/>
      <c r="G738" s="680"/>
      <c r="H738" s="680"/>
      <c r="I738" s="680"/>
      <c r="J738" s="680"/>
      <c r="K738" s="680"/>
      <c r="L738" s="680"/>
      <c r="M738" s="680"/>
      <c r="N738" s="680"/>
      <c r="O738" s="680"/>
      <c r="P738" s="680"/>
      <c r="Q738" s="638"/>
      <c r="R738" s="638"/>
      <c r="S738" s="680"/>
      <c r="T738" s="680"/>
      <c r="U738" s="680"/>
      <c r="V738" s="680"/>
      <c r="W738" s="682"/>
      <c r="X738" s="682"/>
      <c r="Y738" s="683"/>
      <c r="Z738" s="683"/>
      <c r="AA738" s="682"/>
      <c r="AB738" s="682"/>
    </row>
    <row r="739" spans="8:8" ht="16.5" customHeight="1">
      <c r="A739" s="680"/>
      <c r="B739" s="680"/>
      <c r="C739" s="681"/>
      <c r="D739" s="680"/>
      <c r="E739" s="680"/>
      <c r="F739" s="680"/>
      <c r="G739" s="680"/>
      <c r="H739" s="680"/>
      <c r="I739" s="680"/>
      <c r="J739" s="680"/>
      <c r="K739" s="680"/>
      <c r="L739" s="680"/>
      <c r="M739" s="680"/>
      <c r="N739" s="680"/>
      <c r="O739" s="680"/>
      <c r="P739" s="680"/>
      <c r="Q739" s="638"/>
      <c r="R739" s="638"/>
      <c r="S739" s="680"/>
      <c r="T739" s="680"/>
      <c r="U739" s="680"/>
      <c r="V739" s="680"/>
      <c r="W739" s="682"/>
      <c r="X739" s="682"/>
      <c r="Y739" s="683"/>
      <c r="Z739" s="683"/>
      <c r="AA739" s="682"/>
      <c r="AB739" s="682"/>
    </row>
    <row r="740" spans="8:8" ht="16.5" customHeight="1">
      <c r="A740" s="680"/>
      <c r="B740" s="680"/>
      <c r="C740" s="681"/>
      <c r="D740" s="680"/>
      <c r="E740" s="680"/>
      <c r="F740" s="680"/>
      <c r="G740" s="680"/>
      <c r="H740" s="680"/>
      <c r="I740" s="680"/>
      <c r="J740" s="680"/>
      <c r="K740" s="680"/>
      <c r="L740" s="680"/>
      <c r="M740" s="680"/>
      <c r="N740" s="680"/>
      <c r="O740" s="680"/>
      <c r="P740" s="680"/>
      <c r="Q740" s="638"/>
      <c r="R740" s="638"/>
      <c r="S740" s="680"/>
      <c r="T740" s="680"/>
      <c r="U740" s="680"/>
      <c r="V740" s="680"/>
      <c r="W740" s="682"/>
      <c r="X740" s="682"/>
      <c r="Y740" s="683"/>
      <c r="Z740" s="683"/>
      <c r="AA740" s="682"/>
      <c r="AB740" s="682"/>
    </row>
    <row r="741" spans="8:8" ht="16.5" customHeight="1">
      <c r="A741" s="680"/>
      <c r="B741" s="680"/>
      <c r="C741" s="681"/>
      <c r="D741" s="680"/>
      <c r="E741" s="680"/>
      <c r="F741" s="680"/>
      <c r="G741" s="680"/>
      <c r="H741" s="680"/>
      <c r="I741" s="680"/>
      <c r="J741" s="680"/>
      <c r="K741" s="680"/>
      <c r="L741" s="680"/>
      <c r="M741" s="680"/>
      <c r="N741" s="680"/>
      <c r="O741" s="680"/>
      <c r="P741" s="680"/>
      <c r="Q741" s="638"/>
      <c r="R741" s="638"/>
      <c r="S741" s="680"/>
      <c r="T741" s="680"/>
      <c r="U741" s="680"/>
      <c r="V741" s="680"/>
      <c r="W741" s="682"/>
      <c r="X741" s="682"/>
      <c r="Y741" s="683"/>
      <c r="Z741" s="683"/>
      <c r="AA741" s="682"/>
      <c r="AB741" s="682"/>
    </row>
    <row r="742" spans="8:8" ht="16.5" customHeight="1">
      <c r="A742" s="680"/>
      <c r="B742" s="680"/>
      <c r="C742" s="681"/>
      <c r="D742" s="680"/>
      <c r="E742" s="680"/>
      <c r="F742" s="680"/>
      <c r="G742" s="680"/>
      <c r="H742" s="680"/>
      <c r="I742" s="680"/>
      <c r="J742" s="680"/>
      <c r="K742" s="680"/>
      <c r="L742" s="680"/>
      <c r="M742" s="680"/>
      <c r="N742" s="680"/>
      <c r="O742" s="680"/>
      <c r="P742" s="680"/>
      <c r="Q742" s="638"/>
      <c r="R742" s="638"/>
      <c r="S742" s="680"/>
      <c r="T742" s="680"/>
      <c r="U742" s="680"/>
      <c r="V742" s="680"/>
      <c r="W742" s="682"/>
      <c r="X742" s="682"/>
      <c r="Y742" s="683"/>
      <c r="Z742" s="683"/>
      <c r="AA742" s="682"/>
      <c r="AB742" s="682"/>
    </row>
    <row r="743" spans="8:8" ht="16.5" customHeight="1">
      <c r="A743" s="680"/>
      <c r="B743" s="680"/>
      <c r="C743" s="681"/>
      <c r="D743" s="680"/>
      <c r="E743" s="680"/>
      <c r="F743" s="680"/>
      <c r="G743" s="680"/>
      <c r="H743" s="680"/>
      <c r="I743" s="680"/>
      <c r="J743" s="680"/>
      <c r="K743" s="680"/>
      <c r="L743" s="680"/>
      <c r="M743" s="680"/>
      <c r="N743" s="680"/>
      <c r="O743" s="680"/>
      <c r="P743" s="680"/>
      <c r="Q743" s="638"/>
      <c r="R743" s="638"/>
      <c r="S743" s="680"/>
      <c r="T743" s="680"/>
      <c r="U743" s="680"/>
      <c r="V743" s="680"/>
      <c r="W743" s="682"/>
      <c r="X743" s="682"/>
      <c r="Y743" s="683"/>
      <c r="Z743" s="683"/>
      <c r="AA743" s="682"/>
      <c r="AB743" s="682"/>
    </row>
    <row r="744" spans="8:8" ht="16.5" customHeight="1">
      <c r="A744" s="680"/>
      <c r="B744" s="680"/>
      <c r="C744" s="681"/>
      <c r="D744" s="680"/>
      <c r="E744" s="680"/>
      <c r="F744" s="680"/>
      <c r="G744" s="680"/>
      <c r="H744" s="680"/>
      <c r="I744" s="680"/>
      <c r="J744" s="680"/>
      <c r="K744" s="680"/>
      <c r="L744" s="680"/>
      <c r="M744" s="680"/>
      <c r="N744" s="680"/>
      <c r="O744" s="680"/>
      <c r="P744" s="680"/>
      <c r="Q744" s="638"/>
      <c r="R744" s="638"/>
      <c r="S744" s="680"/>
      <c r="T744" s="680"/>
      <c r="U744" s="680"/>
      <c r="V744" s="680"/>
      <c r="W744" s="682"/>
      <c r="X744" s="682"/>
      <c r="Y744" s="683"/>
      <c r="Z744" s="683"/>
      <c r="AA744" s="682"/>
      <c r="AB744" s="682"/>
    </row>
    <row r="745" spans="8:8" ht="16.5" customHeight="1">
      <c r="A745" s="680"/>
      <c r="B745" s="680"/>
      <c r="C745" s="681"/>
      <c r="D745" s="680"/>
      <c r="E745" s="680"/>
      <c r="F745" s="680"/>
      <c r="G745" s="680"/>
      <c r="H745" s="680"/>
      <c r="I745" s="680"/>
      <c r="J745" s="680"/>
      <c r="K745" s="680"/>
      <c r="L745" s="680"/>
      <c r="M745" s="680"/>
      <c r="N745" s="680"/>
      <c r="O745" s="680"/>
      <c r="P745" s="680"/>
      <c r="Q745" s="638"/>
      <c r="R745" s="638"/>
      <c r="S745" s="680"/>
      <c r="T745" s="680"/>
      <c r="U745" s="680"/>
      <c r="V745" s="680"/>
      <c r="W745" s="682"/>
      <c r="X745" s="682"/>
      <c r="Y745" s="683"/>
      <c r="Z745" s="683"/>
      <c r="AA745" s="682"/>
      <c r="AB745" s="682"/>
    </row>
    <row r="746" spans="8:8" ht="16.5" customHeight="1">
      <c r="A746" s="680"/>
      <c r="B746" s="680"/>
      <c r="C746" s="681"/>
      <c r="D746" s="680"/>
      <c r="E746" s="680"/>
      <c r="F746" s="680"/>
      <c r="G746" s="680"/>
      <c r="H746" s="680"/>
      <c r="I746" s="680"/>
      <c r="J746" s="680"/>
      <c r="K746" s="680"/>
      <c r="L746" s="680"/>
      <c r="M746" s="680"/>
      <c r="N746" s="680"/>
      <c r="O746" s="680"/>
      <c r="P746" s="680"/>
      <c r="Q746" s="638"/>
      <c r="R746" s="638"/>
      <c r="S746" s="680"/>
      <c r="T746" s="680"/>
      <c r="U746" s="680"/>
      <c r="V746" s="680"/>
      <c r="W746" s="682"/>
      <c r="X746" s="682"/>
      <c r="Y746" s="683"/>
      <c r="Z746" s="683"/>
      <c r="AA746" s="682"/>
      <c r="AB746" s="682"/>
    </row>
    <row r="747" spans="8:8" ht="16.5" customHeight="1">
      <c r="A747" s="680"/>
      <c r="B747" s="680"/>
      <c r="C747" s="681"/>
      <c r="D747" s="680"/>
      <c r="E747" s="680"/>
      <c r="F747" s="680"/>
      <c r="G747" s="680"/>
      <c r="H747" s="680"/>
      <c r="I747" s="680"/>
      <c r="J747" s="680"/>
      <c r="K747" s="680"/>
      <c r="L747" s="680"/>
      <c r="M747" s="680"/>
      <c r="N747" s="680"/>
      <c r="O747" s="680"/>
      <c r="P747" s="680"/>
      <c r="Q747" s="638"/>
      <c r="R747" s="638"/>
      <c r="S747" s="680"/>
      <c r="T747" s="680"/>
      <c r="U747" s="680"/>
      <c r="V747" s="680"/>
      <c r="W747" s="682"/>
      <c r="X747" s="682"/>
      <c r="Y747" s="683"/>
      <c r="Z747" s="683"/>
      <c r="AA747" s="682"/>
      <c r="AB747" s="682"/>
    </row>
    <row r="748" spans="8:8" ht="16.5" customHeight="1">
      <c r="A748" s="680"/>
      <c r="B748" s="680"/>
      <c r="C748" s="681"/>
      <c r="D748" s="680"/>
      <c r="E748" s="680"/>
      <c r="F748" s="680"/>
      <c r="G748" s="680"/>
      <c r="H748" s="680"/>
      <c r="I748" s="680"/>
      <c r="J748" s="680"/>
      <c r="K748" s="680"/>
      <c r="L748" s="680"/>
      <c r="M748" s="680"/>
      <c r="N748" s="680"/>
      <c r="O748" s="680"/>
      <c r="P748" s="680"/>
      <c r="Q748" s="638"/>
      <c r="R748" s="638"/>
      <c r="S748" s="680"/>
      <c r="T748" s="680"/>
      <c r="U748" s="680"/>
      <c r="V748" s="680"/>
      <c r="W748" s="682"/>
      <c r="X748" s="682"/>
      <c r="Y748" s="683"/>
      <c r="Z748" s="683"/>
      <c r="AA748" s="682"/>
      <c r="AB748" s="682"/>
    </row>
    <row r="749" spans="8:8" ht="16.5" customHeight="1">
      <c r="A749" s="680"/>
      <c r="B749" s="680"/>
      <c r="C749" s="681"/>
      <c r="D749" s="680"/>
      <c r="E749" s="680"/>
      <c r="F749" s="680"/>
      <c r="G749" s="680"/>
      <c r="H749" s="680"/>
      <c r="I749" s="680"/>
      <c r="J749" s="680"/>
      <c r="K749" s="680"/>
      <c r="L749" s="680"/>
      <c r="M749" s="680"/>
      <c r="N749" s="680"/>
      <c r="O749" s="680"/>
      <c r="P749" s="680"/>
      <c r="Q749" s="638"/>
      <c r="R749" s="638"/>
      <c r="S749" s="680"/>
      <c r="T749" s="680"/>
      <c r="U749" s="680"/>
      <c r="V749" s="680"/>
      <c r="W749" s="682"/>
      <c r="X749" s="682"/>
      <c r="Y749" s="683"/>
      <c r="Z749" s="683"/>
      <c r="AA749" s="682"/>
      <c r="AB749" s="682"/>
    </row>
    <row r="750" spans="8:8" ht="16.5" customHeight="1">
      <c r="A750" s="680"/>
      <c r="B750" s="680"/>
      <c r="C750" s="681"/>
      <c r="D750" s="680"/>
      <c r="E750" s="680"/>
      <c r="F750" s="680"/>
      <c r="G750" s="680"/>
      <c r="H750" s="680"/>
      <c r="I750" s="680"/>
      <c r="J750" s="680"/>
      <c r="K750" s="680"/>
      <c r="L750" s="680"/>
      <c r="M750" s="680"/>
      <c r="N750" s="680"/>
      <c r="O750" s="680"/>
      <c r="P750" s="680"/>
      <c r="Q750" s="638"/>
      <c r="R750" s="638"/>
      <c r="S750" s="680"/>
      <c r="T750" s="680"/>
      <c r="U750" s="680"/>
      <c r="V750" s="680"/>
      <c r="W750" s="682"/>
      <c r="X750" s="682"/>
      <c r="Y750" s="683"/>
      <c r="Z750" s="683"/>
      <c r="AA750" s="682"/>
      <c r="AB750" s="682"/>
    </row>
    <row r="751" spans="8:8" ht="16.5" customHeight="1">
      <c r="A751" s="680"/>
      <c r="B751" s="680"/>
      <c r="C751" s="681"/>
      <c r="D751" s="680"/>
      <c r="E751" s="680"/>
      <c r="F751" s="680"/>
      <c r="G751" s="680"/>
      <c r="H751" s="680"/>
      <c r="I751" s="680"/>
      <c r="J751" s="680"/>
      <c r="K751" s="680"/>
      <c r="L751" s="680"/>
      <c r="M751" s="680"/>
      <c r="N751" s="680"/>
      <c r="O751" s="680"/>
      <c r="P751" s="680"/>
      <c r="Q751" s="638"/>
      <c r="R751" s="638"/>
      <c r="S751" s="680"/>
      <c r="T751" s="680"/>
      <c r="U751" s="680"/>
      <c r="V751" s="680"/>
      <c r="W751" s="682"/>
      <c r="X751" s="682"/>
      <c r="Y751" s="683"/>
      <c r="Z751" s="683"/>
      <c r="AA751" s="682"/>
      <c r="AB751" s="682"/>
    </row>
    <row r="752" spans="8:8" ht="16.5" customHeight="1">
      <c r="A752" s="680"/>
      <c r="B752" s="680"/>
      <c r="C752" s="681"/>
      <c r="D752" s="680"/>
      <c r="E752" s="680"/>
      <c r="F752" s="680"/>
      <c r="G752" s="680"/>
      <c r="H752" s="680"/>
      <c r="I752" s="680"/>
      <c r="J752" s="680"/>
      <c r="K752" s="680"/>
      <c r="L752" s="680"/>
      <c r="M752" s="680"/>
      <c r="N752" s="680"/>
      <c r="O752" s="680"/>
      <c r="P752" s="680"/>
      <c r="Q752" s="638"/>
      <c r="R752" s="638"/>
      <c r="S752" s="680"/>
      <c r="T752" s="680"/>
      <c r="U752" s="680"/>
      <c r="V752" s="680"/>
      <c r="W752" s="682"/>
      <c r="X752" s="682"/>
      <c r="Y752" s="683"/>
      <c r="Z752" s="683"/>
      <c r="AA752" s="682"/>
      <c r="AB752" s="682"/>
    </row>
    <row r="753" spans="8:8" ht="16.5" customHeight="1">
      <c r="A753" s="680"/>
      <c r="B753" s="680"/>
      <c r="C753" s="681"/>
      <c r="D753" s="680"/>
      <c r="E753" s="680"/>
      <c r="F753" s="680"/>
      <c r="G753" s="680"/>
      <c r="H753" s="680"/>
      <c r="I753" s="680"/>
      <c r="J753" s="680"/>
      <c r="K753" s="680"/>
      <c r="L753" s="680"/>
      <c r="M753" s="680"/>
      <c r="N753" s="680"/>
      <c r="O753" s="680"/>
      <c r="P753" s="680"/>
      <c r="Q753" s="638"/>
      <c r="R753" s="638"/>
      <c r="S753" s="680"/>
      <c r="T753" s="680"/>
      <c r="U753" s="680"/>
      <c r="V753" s="680"/>
      <c r="W753" s="682"/>
      <c r="X753" s="682"/>
      <c r="Y753" s="683"/>
      <c r="Z753" s="683"/>
      <c r="AA753" s="682"/>
      <c r="AB753" s="682"/>
    </row>
    <row r="754" spans="8:8" ht="16.5" customHeight="1">
      <c r="A754" s="680"/>
      <c r="B754" s="680"/>
      <c r="C754" s="681"/>
      <c r="D754" s="680"/>
      <c r="E754" s="680"/>
      <c r="F754" s="680"/>
      <c r="G754" s="680"/>
      <c r="H754" s="680"/>
      <c r="I754" s="680"/>
      <c r="J754" s="680"/>
      <c r="K754" s="680"/>
      <c r="L754" s="680"/>
      <c r="M754" s="680"/>
      <c r="N754" s="680"/>
      <c r="O754" s="680"/>
      <c r="P754" s="680"/>
      <c r="Q754" s="638"/>
      <c r="R754" s="638"/>
      <c r="S754" s="680"/>
      <c r="T754" s="680"/>
      <c r="U754" s="680"/>
      <c r="V754" s="680"/>
      <c r="W754" s="682"/>
      <c r="X754" s="682"/>
      <c r="Y754" s="683"/>
      <c r="Z754" s="683"/>
      <c r="AA754" s="682"/>
      <c r="AB754" s="682"/>
    </row>
    <row r="755" spans="8:8" ht="16.5" customHeight="1">
      <c r="A755" s="680"/>
      <c r="B755" s="680"/>
      <c r="C755" s="681"/>
      <c r="D755" s="680"/>
      <c r="E755" s="680"/>
      <c r="F755" s="680"/>
      <c r="G755" s="680"/>
      <c r="H755" s="680"/>
      <c r="I755" s="680"/>
      <c r="J755" s="680"/>
      <c r="K755" s="680"/>
      <c r="L755" s="680"/>
      <c r="M755" s="680"/>
      <c r="N755" s="680"/>
      <c r="O755" s="680"/>
      <c r="P755" s="680"/>
      <c r="Q755" s="638"/>
      <c r="R755" s="638"/>
      <c r="S755" s="680"/>
      <c r="T755" s="680"/>
      <c r="U755" s="680"/>
      <c r="V755" s="680"/>
      <c r="W755" s="682"/>
      <c r="X755" s="682"/>
      <c r="Y755" s="683"/>
      <c r="Z755" s="683"/>
      <c r="AA755" s="682"/>
      <c r="AB755" s="682"/>
    </row>
    <row r="756" spans="8:8" ht="16.5" customHeight="1">
      <c r="A756" s="680"/>
      <c r="B756" s="680"/>
      <c r="C756" s="681"/>
      <c r="D756" s="680"/>
      <c r="E756" s="680"/>
      <c r="F756" s="680"/>
      <c r="G756" s="680"/>
      <c r="H756" s="680"/>
      <c r="I756" s="680"/>
      <c r="J756" s="680"/>
      <c r="K756" s="680"/>
      <c r="L756" s="680"/>
      <c r="M756" s="680"/>
      <c r="N756" s="680"/>
      <c r="O756" s="680"/>
      <c r="P756" s="680"/>
      <c r="Q756" s="638"/>
      <c r="R756" s="638"/>
      <c r="S756" s="680"/>
      <c r="T756" s="680"/>
      <c r="U756" s="680"/>
      <c r="V756" s="680"/>
      <c r="W756" s="682"/>
      <c r="X756" s="682"/>
      <c r="Y756" s="683"/>
      <c r="Z756" s="683"/>
      <c r="AA756" s="682"/>
      <c r="AB756" s="682"/>
    </row>
    <row r="757" spans="8:8" ht="16.5" customHeight="1">
      <c r="A757" s="680"/>
      <c r="B757" s="680"/>
      <c r="C757" s="681"/>
      <c r="D757" s="680"/>
      <c r="E757" s="680"/>
      <c r="F757" s="680"/>
      <c r="G757" s="680"/>
      <c r="H757" s="680"/>
      <c r="I757" s="680"/>
      <c r="J757" s="680"/>
      <c r="K757" s="680"/>
      <c r="L757" s="680"/>
      <c r="M757" s="680"/>
      <c r="N757" s="680"/>
      <c r="O757" s="680"/>
      <c r="P757" s="680"/>
      <c r="Q757" s="638"/>
      <c r="R757" s="638"/>
      <c r="S757" s="680"/>
      <c r="T757" s="680"/>
      <c r="U757" s="680"/>
      <c r="V757" s="680"/>
      <c r="W757" s="682"/>
      <c r="X757" s="682"/>
      <c r="Y757" s="683"/>
      <c r="Z757" s="683"/>
      <c r="AA757" s="682"/>
      <c r="AB757" s="682"/>
    </row>
    <row r="758" spans="8:8" ht="16.5" customHeight="1">
      <c r="A758" s="680"/>
      <c r="B758" s="680"/>
      <c r="C758" s="681"/>
      <c r="D758" s="680"/>
      <c r="E758" s="680"/>
      <c r="F758" s="680"/>
      <c r="G758" s="680"/>
      <c r="H758" s="680"/>
      <c r="I758" s="680"/>
      <c r="J758" s="680"/>
      <c r="K758" s="680"/>
      <c r="L758" s="680"/>
      <c r="M758" s="680"/>
      <c r="N758" s="680"/>
      <c r="O758" s="680"/>
      <c r="P758" s="680"/>
      <c r="Q758" s="638"/>
      <c r="R758" s="638"/>
      <c r="S758" s="680"/>
      <c r="T758" s="680"/>
      <c r="U758" s="680"/>
      <c r="V758" s="680"/>
      <c r="W758" s="682"/>
      <c r="X758" s="682"/>
      <c r="Y758" s="683"/>
      <c r="Z758" s="683"/>
      <c r="AA758" s="682"/>
      <c r="AB758" s="682"/>
    </row>
    <row r="759" spans="8:8" ht="16.5" customHeight="1">
      <c r="A759" s="680"/>
      <c r="B759" s="680"/>
      <c r="C759" s="681"/>
      <c r="D759" s="680"/>
      <c r="E759" s="680"/>
      <c r="F759" s="680"/>
      <c r="G759" s="680"/>
      <c r="H759" s="680"/>
      <c r="I759" s="680"/>
      <c r="J759" s="680"/>
      <c r="K759" s="680"/>
      <c r="L759" s="680"/>
      <c r="M759" s="680"/>
      <c r="N759" s="680"/>
      <c r="O759" s="680"/>
      <c r="P759" s="680"/>
      <c r="Q759" s="638"/>
      <c r="R759" s="638"/>
      <c r="S759" s="680"/>
      <c r="T759" s="680"/>
      <c r="U759" s="680"/>
      <c r="V759" s="680"/>
      <c r="W759" s="682"/>
      <c r="X759" s="682"/>
      <c r="Y759" s="683"/>
      <c r="Z759" s="683"/>
      <c r="AA759" s="682"/>
      <c r="AB759" s="682"/>
    </row>
    <row r="760" spans="8:8" ht="16.5" customHeight="1">
      <c r="A760" s="680"/>
      <c r="B760" s="680"/>
      <c r="C760" s="681"/>
      <c r="D760" s="680"/>
      <c r="E760" s="680"/>
      <c r="F760" s="680"/>
      <c r="G760" s="680"/>
      <c r="H760" s="680"/>
      <c r="I760" s="680"/>
      <c r="J760" s="680"/>
      <c r="K760" s="680"/>
      <c r="L760" s="680"/>
      <c r="M760" s="680"/>
      <c r="N760" s="680"/>
      <c r="O760" s="680"/>
      <c r="P760" s="680"/>
      <c r="Q760" s="638"/>
      <c r="R760" s="638"/>
      <c r="S760" s="680"/>
      <c r="T760" s="680"/>
      <c r="U760" s="680"/>
      <c r="V760" s="680"/>
      <c r="W760" s="682"/>
      <c r="X760" s="682"/>
      <c r="Y760" s="683"/>
      <c r="Z760" s="683"/>
      <c r="AA760" s="682"/>
      <c r="AB760" s="682"/>
    </row>
    <row r="761" spans="8:8" ht="16.5" customHeight="1">
      <c r="A761" s="680"/>
      <c r="B761" s="680"/>
      <c r="C761" s="681"/>
      <c r="D761" s="680"/>
      <c r="E761" s="680"/>
      <c r="F761" s="680"/>
      <c r="G761" s="680"/>
      <c r="H761" s="680"/>
      <c r="I761" s="680"/>
      <c r="J761" s="680"/>
      <c r="K761" s="680"/>
      <c r="L761" s="680"/>
      <c r="M761" s="680"/>
      <c r="N761" s="680"/>
      <c r="O761" s="680"/>
      <c r="P761" s="680"/>
      <c r="Q761" s="638"/>
      <c r="R761" s="638"/>
      <c r="S761" s="680"/>
      <c r="T761" s="680"/>
      <c r="U761" s="680"/>
      <c r="V761" s="680"/>
      <c r="W761" s="682"/>
      <c r="X761" s="682"/>
      <c r="Y761" s="683"/>
      <c r="Z761" s="683"/>
      <c r="AA761" s="682"/>
      <c r="AB761" s="682"/>
    </row>
    <row r="762" spans="8:8" ht="16.5" customHeight="1">
      <c r="A762" s="680"/>
      <c r="B762" s="680"/>
      <c r="C762" s="681"/>
      <c r="D762" s="680"/>
      <c r="E762" s="680"/>
      <c r="F762" s="680"/>
      <c r="G762" s="680"/>
      <c r="H762" s="680"/>
      <c r="I762" s="680"/>
      <c r="J762" s="680"/>
      <c r="K762" s="680"/>
      <c r="L762" s="680"/>
      <c r="M762" s="680"/>
      <c r="N762" s="680"/>
      <c r="O762" s="680"/>
      <c r="P762" s="680"/>
      <c r="Q762" s="638"/>
      <c r="R762" s="638"/>
      <c r="S762" s="680"/>
      <c r="T762" s="680"/>
      <c r="U762" s="680"/>
      <c r="V762" s="680"/>
      <c r="W762" s="682"/>
      <c r="X762" s="682"/>
      <c r="Y762" s="683"/>
      <c r="Z762" s="683"/>
      <c r="AA762" s="682"/>
      <c r="AB762" s="682"/>
    </row>
    <row r="763" spans="8:8" ht="16.5" customHeight="1">
      <c r="A763" s="680"/>
      <c r="B763" s="680"/>
      <c r="C763" s="681"/>
      <c r="D763" s="680"/>
      <c r="E763" s="680"/>
      <c r="F763" s="680"/>
      <c r="G763" s="680"/>
      <c r="H763" s="680"/>
      <c r="I763" s="680"/>
      <c r="J763" s="680"/>
      <c r="K763" s="680"/>
      <c r="L763" s="680"/>
      <c r="M763" s="680"/>
      <c r="N763" s="680"/>
      <c r="O763" s="680"/>
      <c r="P763" s="680"/>
      <c r="Q763" s="638"/>
      <c r="R763" s="638"/>
      <c r="S763" s="680"/>
      <c r="T763" s="680"/>
      <c r="U763" s="680"/>
      <c r="V763" s="680"/>
      <c r="W763" s="682"/>
      <c r="X763" s="682"/>
      <c r="Y763" s="683"/>
      <c r="Z763" s="683"/>
      <c r="AA763" s="682"/>
      <c r="AB763" s="682"/>
    </row>
    <row r="764" spans="8:8" ht="16.5" customHeight="1">
      <c r="A764" s="680"/>
      <c r="B764" s="680"/>
      <c r="C764" s="681"/>
      <c r="D764" s="680"/>
      <c r="E764" s="680"/>
      <c r="F764" s="680"/>
      <c r="G764" s="680"/>
      <c r="H764" s="680"/>
      <c r="I764" s="680"/>
      <c r="J764" s="680"/>
      <c r="K764" s="680"/>
      <c r="L764" s="680"/>
      <c r="M764" s="680"/>
      <c r="N764" s="680"/>
      <c r="O764" s="680"/>
      <c r="P764" s="680"/>
      <c r="Q764" s="638"/>
      <c r="R764" s="638"/>
      <c r="S764" s="680"/>
      <c r="T764" s="680"/>
      <c r="U764" s="680"/>
      <c r="V764" s="680"/>
      <c r="W764" s="682"/>
      <c r="X764" s="682"/>
      <c r="Y764" s="683"/>
      <c r="Z764" s="683"/>
      <c r="AA764" s="682"/>
      <c r="AB764" s="682"/>
    </row>
    <row r="765" spans="8:8" ht="16.5" customHeight="1">
      <c r="A765" s="680"/>
      <c r="B765" s="680"/>
      <c r="C765" s="681"/>
      <c r="D765" s="680"/>
      <c r="E765" s="680"/>
      <c r="F765" s="680"/>
      <c r="G765" s="680"/>
      <c r="H765" s="680"/>
      <c r="I765" s="680"/>
      <c r="J765" s="680"/>
      <c r="K765" s="680"/>
      <c r="L765" s="680"/>
      <c r="M765" s="680"/>
      <c r="N765" s="680"/>
      <c r="O765" s="680"/>
      <c r="P765" s="680"/>
      <c r="Q765" s="638"/>
      <c r="R765" s="638"/>
      <c r="S765" s="680"/>
      <c r="T765" s="680"/>
      <c r="U765" s="680"/>
      <c r="V765" s="680"/>
      <c r="W765" s="682"/>
      <c r="X765" s="682"/>
      <c r="Y765" s="683"/>
      <c r="Z765" s="683"/>
      <c r="AA765" s="682"/>
      <c r="AB765" s="682"/>
    </row>
    <row r="766" spans="8:8" ht="16.5" customHeight="1">
      <c r="A766" s="680"/>
      <c r="B766" s="680"/>
      <c r="C766" s="681"/>
      <c r="D766" s="680"/>
      <c r="E766" s="680"/>
      <c r="F766" s="680"/>
      <c r="G766" s="680"/>
      <c r="H766" s="680"/>
      <c r="I766" s="680"/>
      <c r="J766" s="680"/>
      <c r="K766" s="680"/>
      <c r="L766" s="680"/>
      <c r="M766" s="680"/>
      <c r="N766" s="680"/>
      <c r="O766" s="680"/>
      <c r="P766" s="680"/>
      <c r="Q766" s="638"/>
      <c r="R766" s="638"/>
      <c r="S766" s="680"/>
      <c r="T766" s="680"/>
      <c r="U766" s="680"/>
      <c r="V766" s="680"/>
      <c r="W766" s="682"/>
      <c r="X766" s="682"/>
      <c r="Y766" s="683"/>
      <c r="Z766" s="683"/>
      <c r="AA766" s="682"/>
      <c r="AB766" s="682"/>
    </row>
    <row r="767" spans="8:8" ht="16.5" customHeight="1">
      <c r="A767" s="680"/>
      <c r="B767" s="680"/>
      <c r="C767" s="681"/>
      <c r="D767" s="680"/>
      <c r="E767" s="680"/>
      <c r="F767" s="680"/>
      <c r="G767" s="680"/>
      <c r="H767" s="680"/>
      <c r="I767" s="680"/>
      <c r="J767" s="680"/>
      <c r="K767" s="680"/>
      <c r="L767" s="680"/>
      <c r="M767" s="680"/>
      <c r="N767" s="680"/>
      <c r="O767" s="680"/>
      <c r="P767" s="680"/>
      <c r="Q767" s="638"/>
      <c r="R767" s="638"/>
      <c r="S767" s="680"/>
      <c r="T767" s="680"/>
      <c r="U767" s="680"/>
      <c r="V767" s="680"/>
      <c r="W767" s="682"/>
      <c r="X767" s="682"/>
      <c r="Y767" s="683"/>
      <c r="Z767" s="683"/>
      <c r="AA767" s="682"/>
      <c r="AB767" s="682"/>
    </row>
    <row r="768" spans="8:8" ht="16.5" customHeight="1">
      <c r="A768" s="680"/>
      <c r="B768" s="680"/>
      <c r="C768" s="681"/>
      <c r="D768" s="680"/>
      <c r="E768" s="680"/>
      <c r="F768" s="680"/>
      <c r="G768" s="680"/>
      <c r="H768" s="680"/>
      <c r="I768" s="680"/>
      <c r="J768" s="680"/>
      <c r="K768" s="680"/>
      <c r="L768" s="680"/>
      <c r="M768" s="680"/>
      <c r="N768" s="680"/>
      <c r="O768" s="680"/>
      <c r="P768" s="680"/>
      <c r="Q768" s="638"/>
      <c r="R768" s="638"/>
      <c r="S768" s="680"/>
      <c r="T768" s="680"/>
      <c r="U768" s="680"/>
      <c r="V768" s="680"/>
      <c r="W768" s="682"/>
      <c r="X768" s="682"/>
      <c r="Y768" s="683"/>
      <c r="Z768" s="683"/>
      <c r="AA768" s="682"/>
      <c r="AB768" s="682"/>
    </row>
    <row r="769" spans="8:8" ht="16.5" customHeight="1">
      <c r="A769" s="680"/>
      <c r="B769" s="680"/>
      <c r="C769" s="681"/>
      <c r="D769" s="680"/>
      <c r="E769" s="680"/>
      <c r="F769" s="680"/>
      <c r="G769" s="680"/>
      <c r="H769" s="680"/>
      <c r="I769" s="680"/>
      <c r="J769" s="680"/>
      <c r="K769" s="680"/>
      <c r="L769" s="680"/>
      <c r="M769" s="680"/>
      <c r="N769" s="680"/>
      <c r="O769" s="680"/>
      <c r="P769" s="680"/>
      <c r="Q769" s="638"/>
      <c r="R769" s="638"/>
      <c r="S769" s="680"/>
      <c r="T769" s="680"/>
      <c r="U769" s="680"/>
      <c r="V769" s="680"/>
      <c r="W769" s="682"/>
      <c r="X769" s="682"/>
      <c r="Y769" s="683"/>
      <c r="Z769" s="683"/>
      <c r="AA769" s="682"/>
      <c r="AB769" s="682"/>
    </row>
    <row r="770" spans="8:8" ht="16.5" customHeight="1">
      <c r="A770" s="680"/>
      <c r="B770" s="680"/>
      <c r="C770" s="681"/>
      <c r="D770" s="680"/>
      <c r="E770" s="680"/>
      <c r="F770" s="680"/>
      <c r="G770" s="680"/>
      <c r="H770" s="680"/>
      <c r="I770" s="680"/>
      <c r="J770" s="680"/>
      <c r="K770" s="680"/>
      <c r="L770" s="680"/>
      <c r="M770" s="680"/>
      <c r="N770" s="680"/>
      <c r="O770" s="680"/>
      <c r="P770" s="680"/>
      <c r="Q770" s="638"/>
      <c r="R770" s="638"/>
      <c r="S770" s="680"/>
      <c r="T770" s="680"/>
      <c r="U770" s="680"/>
      <c r="V770" s="680"/>
      <c r="W770" s="682"/>
      <c r="X770" s="682"/>
      <c r="Y770" s="683"/>
      <c r="Z770" s="683"/>
      <c r="AA770" s="682"/>
      <c r="AB770" s="682"/>
    </row>
    <row r="771" spans="8:8" ht="16.5" customHeight="1">
      <c r="A771" s="680"/>
      <c r="B771" s="680"/>
      <c r="C771" s="681"/>
      <c r="D771" s="680"/>
      <c r="E771" s="680"/>
      <c r="F771" s="680"/>
      <c r="G771" s="680"/>
      <c r="H771" s="680"/>
      <c r="I771" s="680"/>
      <c r="J771" s="680"/>
      <c r="K771" s="680"/>
      <c r="L771" s="680"/>
      <c r="M771" s="680"/>
      <c r="N771" s="680"/>
      <c r="O771" s="680"/>
      <c r="P771" s="680"/>
      <c r="Q771" s="638"/>
      <c r="R771" s="638"/>
      <c r="S771" s="680"/>
      <c r="T771" s="680"/>
      <c r="U771" s="680"/>
      <c r="V771" s="680"/>
      <c r="W771" s="682"/>
      <c r="X771" s="682"/>
      <c r="Y771" s="683"/>
      <c r="Z771" s="683"/>
      <c r="AA771" s="682"/>
      <c r="AB771" s="682"/>
    </row>
    <row r="772" spans="8:8" ht="16.5" customHeight="1">
      <c r="A772" s="680"/>
      <c r="B772" s="680"/>
      <c r="C772" s="681"/>
      <c r="D772" s="680"/>
      <c r="E772" s="680"/>
      <c r="F772" s="680"/>
      <c r="G772" s="680"/>
      <c r="H772" s="680"/>
      <c r="I772" s="680"/>
      <c r="J772" s="680"/>
      <c r="K772" s="680"/>
      <c r="L772" s="680"/>
      <c r="M772" s="680"/>
      <c r="N772" s="680"/>
      <c r="O772" s="680"/>
      <c r="P772" s="680"/>
      <c r="Q772" s="638"/>
      <c r="R772" s="638"/>
      <c r="S772" s="680"/>
      <c r="T772" s="680"/>
      <c r="U772" s="680"/>
      <c r="V772" s="680"/>
      <c r="W772" s="682"/>
      <c r="X772" s="682"/>
      <c r="Y772" s="683"/>
      <c r="Z772" s="683"/>
      <c r="AA772" s="682"/>
      <c r="AB772" s="682"/>
    </row>
    <row r="773" spans="8:8" ht="16.5" customHeight="1">
      <c r="A773" s="680"/>
      <c r="B773" s="680"/>
      <c r="C773" s="681"/>
      <c r="D773" s="680"/>
      <c r="E773" s="680"/>
      <c r="F773" s="680"/>
      <c r="G773" s="680"/>
      <c r="H773" s="680"/>
      <c r="I773" s="680"/>
      <c r="J773" s="680"/>
      <c r="K773" s="680"/>
      <c r="L773" s="680"/>
      <c r="M773" s="680"/>
      <c r="N773" s="680"/>
      <c r="O773" s="680"/>
      <c r="P773" s="680"/>
      <c r="Q773" s="638"/>
      <c r="R773" s="638"/>
      <c r="S773" s="680"/>
      <c r="T773" s="680"/>
      <c r="U773" s="680"/>
      <c r="V773" s="680"/>
      <c r="W773" s="682"/>
      <c r="X773" s="682"/>
      <c r="Y773" s="683"/>
      <c r="Z773" s="683"/>
      <c r="AA773" s="682"/>
      <c r="AB773" s="682"/>
    </row>
    <row r="774" spans="8:8" ht="16.5" customHeight="1">
      <c r="A774" s="680"/>
      <c r="B774" s="680"/>
      <c r="C774" s="681"/>
      <c r="D774" s="680"/>
      <c r="E774" s="680"/>
      <c r="F774" s="680"/>
      <c r="G774" s="680"/>
      <c r="H774" s="680"/>
      <c r="I774" s="680"/>
      <c r="J774" s="680"/>
      <c r="K774" s="680"/>
      <c r="L774" s="680"/>
      <c r="M774" s="680"/>
      <c r="N774" s="680"/>
      <c r="O774" s="680"/>
      <c r="P774" s="680"/>
      <c r="Q774" s="638"/>
      <c r="R774" s="638"/>
      <c r="S774" s="680"/>
      <c r="T774" s="680"/>
      <c r="U774" s="680"/>
      <c r="V774" s="680"/>
      <c r="W774" s="682"/>
      <c r="X774" s="682"/>
      <c r="Y774" s="683"/>
      <c r="Z774" s="683"/>
      <c r="AA774" s="682"/>
      <c r="AB774" s="682"/>
    </row>
    <row r="775" spans="8:8" ht="16.5" customHeight="1">
      <c r="A775" s="680"/>
      <c r="B775" s="680"/>
      <c r="C775" s="681"/>
      <c r="D775" s="680"/>
      <c r="E775" s="680"/>
      <c r="F775" s="680"/>
      <c r="G775" s="680"/>
      <c r="H775" s="680"/>
      <c r="I775" s="680"/>
      <c r="J775" s="680"/>
      <c r="K775" s="680"/>
      <c r="L775" s="680"/>
      <c r="M775" s="680"/>
      <c r="N775" s="680"/>
      <c r="O775" s="680"/>
      <c r="P775" s="680"/>
      <c r="Q775" s="638"/>
      <c r="R775" s="638"/>
      <c r="S775" s="680"/>
      <c r="T775" s="680"/>
      <c r="U775" s="680"/>
      <c r="V775" s="680"/>
      <c r="W775" s="682"/>
      <c r="X775" s="682"/>
      <c r="Y775" s="683"/>
      <c r="Z775" s="683"/>
      <c r="AA775" s="682"/>
      <c r="AB775" s="682"/>
    </row>
    <row r="776" spans="8:8" ht="16.5" customHeight="1">
      <c r="A776" s="680"/>
      <c r="B776" s="680"/>
      <c r="C776" s="681"/>
      <c r="D776" s="680"/>
      <c r="E776" s="680"/>
      <c r="F776" s="680"/>
      <c r="G776" s="680"/>
      <c r="H776" s="680"/>
      <c r="I776" s="680"/>
      <c r="J776" s="680"/>
      <c r="K776" s="680"/>
      <c r="L776" s="680"/>
      <c r="M776" s="680"/>
      <c r="N776" s="680"/>
      <c r="O776" s="680"/>
      <c r="P776" s="680"/>
      <c r="Q776" s="638"/>
      <c r="R776" s="638"/>
      <c r="S776" s="680"/>
      <c r="T776" s="680"/>
      <c r="U776" s="680"/>
      <c r="V776" s="680"/>
      <c r="W776" s="682"/>
      <c r="X776" s="682"/>
      <c r="Y776" s="683"/>
      <c r="Z776" s="683"/>
      <c r="AA776" s="682"/>
      <c r="AB776" s="682"/>
    </row>
    <row r="777" spans="8:8" ht="16.5" customHeight="1">
      <c r="A777" s="680"/>
      <c r="B777" s="680"/>
      <c r="C777" s="681"/>
      <c r="D777" s="680"/>
      <c r="E777" s="680"/>
      <c r="F777" s="680"/>
      <c r="G777" s="680"/>
      <c r="H777" s="680"/>
      <c r="I777" s="680"/>
      <c r="J777" s="680"/>
      <c r="K777" s="680"/>
      <c r="L777" s="680"/>
      <c r="M777" s="680"/>
      <c r="N777" s="680"/>
      <c r="O777" s="680"/>
      <c r="P777" s="680"/>
      <c r="Q777" s="638"/>
      <c r="R777" s="638"/>
      <c r="S777" s="680"/>
      <c r="T777" s="680"/>
      <c r="U777" s="680"/>
      <c r="V777" s="680"/>
      <c r="W777" s="682"/>
      <c r="X777" s="682"/>
      <c r="Y777" s="683"/>
      <c r="Z777" s="683"/>
      <c r="AA777" s="682"/>
      <c r="AB777" s="682"/>
    </row>
    <row r="778" spans="8:8" ht="16.5" customHeight="1">
      <c r="A778" s="680"/>
      <c r="B778" s="680"/>
      <c r="C778" s="681"/>
      <c r="D778" s="680"/>
      <c r="E778" s="680"/>
      <c r="F778" s="680"/>
      <c r="G778" s="680"/>
      <c r="H778" s="680"/>
      <c r="I778" s="680"/>
      <c r="J778" s="680"/>
      <c r="K778" s="680"/>
      <c r="L778" s="680"/>
      <c r="M778" s="680"/>
      <c r="N778" s="680"/>
      <c r="O778" s="680"/>
      <c r="P778" s="680"/>
      <c r="Q778" s="638"/>
      <c r="R778" s="638"/>
      <c r="S778" s="680"/>
      <c r="T778" s="680"/>
      <c r="U778" s="680"/>
      <c r="V778" s="680"/>
      <c r="W778" s="682"/>
      <c r="X778" s="682"/>
      <c r="Y778" s="683"/>
      <c r="Z778" s="683"/>
      <c r="AA778" s="682"/>
      <c r="AB778" s="682"/>
    </row>
    <row r="779" spans="8:8" ht="16.5" customHeight="1">
      <c r="A779" s="680"/>
      <c r="B779" s="680"/>
      <c r="C779" s="681"/>
      <c r="D779" s="680"/>
      <c r="E779" s="680"/>
      <c r="F779" s="680"/>
      <c r="G779" s="680"/>
      <c r="H779" s="680"/>
      <c r="I779" s="680"/>
      <c r="J779" s="680"/>
      <c r="K779" s="680"/>
      <c r="L779" s="680"/>
      <c r="M779" s="680"/>
      <c r="N779" s="680"/>
      <c r="O779" s="680"/>
      <c r="P779" s="680"/>
      <c r="Q779" s="638"/>
      <c r="R779" s="638"/>
      <c r="S779" s="680"/>
      <c r="T779" s="680"/>
      <c r="U779" s="680"/>
      <c r="V779" s="680"/>
      <c r="W779" s="682"/>
      <c r="X779" s="682"/>
      <c r="Y779" s="683"/>
      <c r="Z779" s="683"/>
      <c r="AA779" s="682"/>
      <c r="AB779" s="682"/>
    </row>
    <row r="780" spans="8:8" ht="16.5" customHeight="1">
      <c r="A780" s="680"/>
      <c r="B780" s="680"/>
      <c r="C780" s="681"/>
      <c r="D780" s="680"/>
      <c r="E780" s="680"/>
      <c r="F780" s="680"/>
      <c r="G780" s="680"/>
      <c r="H780" s="680"/>
      <c r="I780" s="680"/>
      <c r="J780" s="680"/>
      <c r="K780" s="680"/>
      <c r="L780" s="680"/>
      <c r="M780" s="680"/>
      <c r="N780" s="680"/>
      <c r="O780" s="680"/>
      <c r="P780" s="680"/>
      <c r="Q780" s="638"/>
      <c r="R780" s="638"/>
      <c r="S780" s="680"/>
      <c r="T780" s="680"/>
      <c r="U780" s="680"/>
      <c r="V780" s="680"/>
      <c r="W780" s="682"/>
      <c r="X780" s="682"/>
      <c r="Y780" s="683"/>
      <c r="Z780" s="683"/>
      <c r="AA780" s="682"/>
      <c r="AB780" s="682"/>
    </row>
    <row r="781" spans="8:8" ht="16.5" customHeight="1">
      <c r="A781" s="680"/>
      <c r="B781" s="680"/>
      <c r="C781" s="681"/>
      <c r="D781" s="680"/>
      <c r="E781" s="680"/>
      <c r="F781" s="680"/>
      <c r="G781" s="680"/>
      <c r="H781" s="680"/>
      <c r="I781" s="680"/>
      <c r="J781" s="680"/>
      <c r="K781" s="680"/>
      <c r="L781" s="680"/>
      <c r="M781" s="680"/>
      <c r="N781" s="680"/>
      <c r="O781" s="680"/>
      <c r="P781" s="680"/>
      <c r="Q781" s="638"/>
      <c r="R781" s="638"/>
      <c r="S781" s="680"/>
      <c r="T781" s="680"/>
      <c r="U781" s="680"/>
      <c r="V781" s="680"/>
      <c r="W781" s="682"/>
      <c r="X781" s="682"/>
      <c r="Y781" s="683"/>
      <c r="Z781" s="683"/>
      <c r="AA781" s="682"/>
      <c r="AB781" s="682"/>
    </row>
    <row r="782" spans="8:8" ht="16.5" customHeight="1">
      <c r="A782" s="680"/>
      <c r="B782" s="680"/>
      <c r="C782" s="681"/>
      <c r="D782" s="680"/>
      <c r="E782" s="680"/>
      <c r="F782" s="680"/>
      <c r="G782" s="680"/>
      <c r="H782" s="680"/>
      <c r="I782" s="680"/>
      <c r="J782" s="680"/>
      <c r="K782" s="680"/>
      <c r="L782" s="680"/>
      <c r="M782" s="680"/>
      <c r="N782" s="680"/>
      <c r="O782" s="680"/>
      <c r="P782" s="680"/>
      <c r="Q782" s="638"/>
      <c r="R782" s="638"/>
      <c r="S782" s="680"/>
      <c r="T782" s="680"/>
      <c r="U782" s="680"/>
      <c r="V782" s="680"/>
      <c r="W782" s="682"/>
      <c r="X782" s="682"/>
      <c r="Y782" s="683"/>
      <c r="Z782" s="683"/>
      <c r="AA782" s="682"/>
      <c r="AB782" s="682"/>
    </row>
    <row r="783" spans="8:8" ht="16.5" customHeight="1">
      <c r="A783" s="680"/>
      <c r="B783" s="680"/>
      <c r="C783" s="681"/>
      <c r="D783" s="680"/>
      <c r="E783" s="680"/>
      <c r="F783" s="680"/>
      <c r="G783" s="680"/>
      <c r="H783" s="680"/>
      <c r="I783" s="680"/>
      <c r="J783" s="680"/>
      <c r="K783" s="680"/>
      <c r="L783" s="680"/>
      <c r="M783" s="680"/>
      <c r="N783" s="680"/>
      <c r="O783" s="680"/>
      <c r="P783" s="680"/>
      <c r="Q783" s="638"/>
      <c r="R783" s="638"/>
      <c r="S783" s="680"/>
      <c r="T783" s="680"/>
      <c r="U783" s="680"/>
      <c r="V783" s="680"/>
      <c r="W783" s="682"/>
      <c r="X783" s="682"/>
      <c r="Y783" s="683"/>
      <c r="Z783" s="683"/>
      <c r="AA783" s="682"/>
      <c r="AB783" s="682"/>
    </row>
    <row r="784" spans="8:8" ht="16.5" customHeight="1">
      <c r="A784" s="680"/>
      <c r="B784" s="680"/>
      <c r="C784" s="681"/>
      <c r="D784" s="680"/>
      <c r="E784" s="680"/>
      <c r="F784" s="680"/>
      <c r="G784" s="680"/>
      <c r="H784" s="680"/>
      <c r="I784" s="680"/>
      <c r="J784" s="680"/>
      <c r="K784" s="680"/>
      <c r="L784" s="680"/>
      <c r="M784" s="680"/>
      <c r="N784" s="680"/>
      <c r="O784" s="680"/>
      <c r="P784" s="680"/>
      <c r="Q784" s="638"/>
      <c r="R784" s="638"/>
      <c r="S784" s="680"/>
      <c r="T784" s="680"/>
      <c r="U784" s="680"/>
      <c r="V784" s="680"/>
      <c r="W784" s="682"/>
      <c r="X784" s="682"/>
      <c r="Y784" s="683"/>
      <c r="Z784" s="683"/>
      <c r="AA784" s="682"/>
      <c r="AB784" s="682"/>
    </row>
    <row r="785" spans="8:8" ht="16.5" customHeight="1">
      <c r="A785" s="680"/>
      <c r="B785" s="680"/>
      <c r="C785" s="681"/>
      <c r="D785" s="680"/>
      <c r="E785" s="680"/>
      <c r="F785" s="680"/>
      <c r="G785" s="680"/>
      <c r="H785" s="680"/>
      <c r="I785" s="680"/>
      <c r="J785" s="680"/>
      <c r="K785" s="680"/>
      <c r="L785" s="680"/>
      <c r="M785" s="680"/>
      <c r="N785" s="680"/>
      <c r="O785" s="680"/>
      <c r="P785" s="680"/>
      <c r="Q785" s="638"/>
      <c r="R785" s="638"/>
      <c r="S785" s="680"/>
      <c r="T785" s="680"/>
      <c r="U785" s="680"/>
      <c r="V785" s="680"/>
      <c r="W785" s="682"/>
      <c r="X785" s="682"/>
      <c r="Y785" s="683"/>
      <c r="Z785" s="683"/>
      <c r="AA785" s="682"/>
      <c r="AB785" s="682"/>
    </row>
    <row r="786" spans="8:8" ht="16.5" customHeight="1">
      <c r="A786" s="680"/>
      <c r="B786" s="680"/>
      <c r="C786" s="681"/>
      <c r="D786" s="680"/>
      <c r="E786" s="680"/>
      <c r="F786" s="680"/>
      <c r="G786" s="680"/>
      <c r="H786" s="680"/>
      <c r="I786" s="680"/>
      <c r="J786" s="680"/>
      <c r="K786" s="680"/>
      <c r="L786" s="680"/>
      <c r="M786" s="680"/>
      <c r="N786" s="680"/>
      <c r="O786" s="680"/>
      <c r="P786" s="680"/>
      <c r="Q786" s="638"/>
      <c r="R786" s="638"/>
      <c r="S786" s="680"/>
      <c r="T786" s="680"/>
      <c r="U786" s="680"/>
      <c r="V786" s="680"/>
      <c r="W786" s="682"/>
      <c r="X786" s="682"/>
      <c r="Y786" s="683"/>
      <c r="Z786" s="683"/>
      <c r="AA786" s="682"/>
      <c r="AB786" s="682"/>
    </row>
    <row r="787" spans="8:8" ht="16.5" customHeight="1">
      <c r="A787" s="680"/>
      <c r="B787" s="680"/>
      <c r="C787" s="681"/>
      <c r="D787" s="680"/>
      <c r="E787" s="680"/>
      <c r="F787" s="680"/>
      <c r="G787" s="680"/>
      <c r="H787" s="680"/>
      <c r="I787" s="680"/>
      <c r="J787" s="680"/>
      <c r="K787" s="680"/>
      <c r="L787" s="680"/>
      <c r="M787" s="680"/>
      <c r="N787" s="680"/>
      <c r="O787" s="680"/>
      <c r="P787" s="680"/>
      <c r="Q787" s="638"/>
      <c r="R787" s="638"/>
      <c r="S787" s="680"/>
      <c r="T787" s="680"/>
      <c r="U787" s="680"/>
      <c r="V787" s="680"/>
      <c r="W787" s="682"/>
      <c r="X787" s="682"/>
      <c r="Y787" s="683"/>
      <c r="Z787" s="683"/>
      <c r="AA787" s="682"/>
      <c r="AB787" s="682"/>
    </row>
    <row r="788" spans="8:8" ht="16.5" customHeight="1">
      <c r="A788" s="680"/>
      <c r="B788" s="680"/>
      <c r="C788" s="681"/>
      <c r="D788" s="680"/>
      <c r="E788" s="680"/>
      <c r="F788" s="680"/>
      <c r="G788" s="680"/>
      <c r="H788" s="680"/>
      <c r="I788" s="680"/>
      <c r="J788" s="680"/>
      <c r="K788" s="680"/>
      <c r="L788" s="680"/>
      <c r="M788" s="680"/>
      <c r="N788" s="680"/>
      <c r="O788" s="680"/>
      <c r="P788" s="680"/>
      <c r="Q788" s="638"/>
      <c r="R788" s="638"/>
      <c r="S788" s="680"/>
      <c r="T788" s="680"/>
      <c r="U788" s="680"/>
      <c r="V788" s="680"/>
      <c r="W788" s="682"/>
      <c r="X788" s="682"/>
      <c r="Y788" s="683"/>
      <c r="Z788" s="683"/>
      <c r="AA788" s="682"/>
      <c r="AB788" s="682"/>
    </row>
    <row r="789" spans="8:8" ht="16.5" customHeight="1">
      <c r="A789" s="680"/>
      <c r="B789" s="680"/>
      <c r="C789" s="681"/>
      <c r="D789" s="680"/>
      <c r="E789" s="680"/>
      <c r="F789" s="680"/>
      <c r="G789" s="680"/>
      <c r="H789" s="680"/>
      <c r="I789" s="680"/>
      <c r="J789" s="680"/>
      <c r="K789" s="680"/>
      <c r="L789" s="680"/>
      <c r="M789" s="680"/>
      <c r="N789" s="680"/>
      <c r="O789" s="680"/>
      <c r="P789" s="680"/>
      <c r="Q789" s="638"/>
      <c r="R789" s="638"/>
      <c r="S789" s="680"/>
      <c r="T789" s="680"/>
      <c r="U789" s="680"/>
      <c r="V789" s="680"/>
      <c r="W789" s="682"/>
      <c r="X789" s="682"/>
      <c r="Y789" s="683"/>
      <c r="Z789" s="683"/>
      <c r="AA789" s="682"/>
      <c r="AB789" s="682"/>
    </row>
    <row r="790" spans="8:8" ht="16.5" customHeight="1">
      <c r="A790" s="680"/>
      <c r="B790" s="680"/>
      <c r="C790" s="681"/>
      <c r="D790" s="680"/>
      <c r="E790" s="680"/>
      <c r="F790" s="680"/>
      <c r="G790" s="680"/>
      <c r="H790" s="680"/>
      <c r="I790" s="680"/>
      <c r="J790" s="680"/>
      <c r="K790" s="680"/>
      <c r="L790" s="680"/>
      <c r="M790" s="680"/>
      <c r="N790" s="680"/>
      <c r="O790" s="680"/>
      <c r="P790" s="680"/>
      <c r="Q790" s="638"/>
      <c r="R790" s="638"/>
      <c r="S790" s="680"/>
      <c r="T790" s="680"/>
      <c r="U790" s="680"/>
      <c r="V790" s="680"/>
      <c r="W790" s="682"/>
      <c r="X790" s="682"/>
      <c r="Y790" s="683"/>
      <c r="Z790" s="683"/>
      <c r="AA790" s="682"/>
      <c r="AB790" s="682"/>
    </row>
    <row r="791" spans="8:8" ht="16.5" customHeight="1">
      <c r="A791" s="680"/>
      <c r="B791" s="680"/>
      <c r="C791" s="681"/>
      <c r="D791" s="680"/>
      <c r="E791" s="680"/>
      <c r="F791" s="680"/>
      <c r="G791" s="680"/>
      <c r="H791" s="680"/>
      <c r="I791" s="680"/>
      <c r="J791" s="680"/>
      <c r="K791" s="680"/>
      <c r="L791" s="680"/>
      <c r="M791" s="680"/>
      <c r="N791" s="680"/>
      <c r="O791" s="680"/>
      <c r="P791" s="680"/>
      <c r="Q791" s="638"/>
      <c r="R791" s="638"/>
      <c r="S791" s="680"/>
      <c r="T791" s="680"/>
      <c r="U791" s="680"/>
      <c r="V791" s="680"/>
      <c r="W791" s="682"/>
      <c r="X791" s="682"/>
      <c r="Y791" s="683"/>
      <c r="Z791" s="683"/>
      <c r="AA791" s="682"/>
      <c r="AB791" s="682"/>
    </row>
    <row r="792" spans="8:8" ht="16.5" customHeight="1">
      <c r="A792" s="680"/>
      <c r="B792" s="680"/>
      <c r="C792" s="681"/>
      <c r="D792" s="680"/>
      <c r="E792" s="680"/>
      <c r="F792" s="680"/>
      <c r="G792" s="680"/>
      <c r="H792" s="680"/>
      <c r="I792" s="680"/>
      <c r="J792" s="680"/>
      <c r="K792" s="680"/>
      <c r="L792" s="680"/>
      <c r="M792" s="680"/>
      <c r="N792" s="680"/>
      <c r="O792" s="680"/>
      <c r="P792" s="680"/>
      <c r="Q792" s="638"/>
      <c r="R792" s="638"/>
      <c r="S792" s="680"/>
      <c r="T792" s="680"/>
      <c r="U792" s="680"/>
      <c r="V792" s="680"/>
      <c r="W792" s="682"/>
      <c r="X792" s="682"/>
      <c r="Y792" s="683"/>
      <c r="Z792" s="683"/>
      <c r="AA792" s="682"/>
      <c r="AB792" s="682"/>
    </row>
    <row r="793" spans="8:8" ht="16.5" customHeight="1">
      <c r="A793" s="680"/>
      <c r="B793" s="680"/>
      <c r="C793" s="681"/>
      <c r="D793" s="680"/>
      <c r="E793" s="680"/>
      <c r="F793" s="680"/>
      <c r="G793" s="680"/>
      <c r="H793" s="680"/>
      <c r="I793" s="680"/>
      <c r="J793" s="680"/>
      <c r="K793" s="680"/>
      <c r="L793" s="680"/>
      <c r="M793" s="680"/>
      <c r="N793" s="680"/>
      <c r="O793" s="680"/>
      <c r="P793" s="680"/>
      <c r="Q793" s="638"/>
      <c r="R793" s="638"/>
      <c r="S793" s="680"/>
      <c r="T793" s="680"/>
      <c r="U793" s="680"/>
      <c r="V793" s="680"/>
      <c r="W793" s="682"/>
      <c r="X793" s="682"/>
      <c r="Y793" s="683"/>
      <c r="Z793" s="683"/>
      <c r="AA793" s="682"/>
      <c r="AB793" s="682"/>
    </row>
    <row r="794" spans="8:8" ht="16.5" customHeight="1">
      <c r="A794" s="680"/>
      <c r="B794" s="680"/>
      <c r="C794" s="681"/>
      <c r="D794" s="680"/>
      <c r="E794" s="680"/>
      <c r="F794" s="680"/>
      <c r="G794" s="680"/>
      <c r="H794" s="680"/>
      <c r="I794" s="680"/>
      <c r="J794" s="680"/>
      <c r="K794" s="680"/>
      <c r="L794" s="680"/>
      <c r="M794" s="680"/>
      <c r="N794" s="680"/>
      <c r="O794" s="680"/>
      <c r="P794" s="680"/>
      <c r="Q794" s="638"/>
      <c r="R794" s="638"/>
      <c r="S794" s="680"/>
      <c r="T794" s="680"/>
      <c r="U794" s="680"/>
      <c r="V794" s="680"/>
      <c r="W794" s="682"/>
      <c r="X794" s="682"/>
      <c r="Y794" s="683"/>
      <c r="Z794" s="683"/>
      <c r="AA794" s="682"/>
      <c r="AB794" s="682"/>
    </row>
    <row r="795" spans="8:8" ht="16.5" customHeight="1">
      <c r="A795" s="680"/>
      <c r="B795" s="680"/>
      <c r="C795" s="681"/>
      <c r="D795" s="680"/>
      <c r="E795" s="680"/>
      <c r="F795" s="680"/>
      <c r="G795" s="680"/>
      <c r="H795" s="680"/>
      <c r="I795" s="680"/>
      <c r="J795" s="680"/>
      <c r="K795" s="680"/>
      <c r="L795" s="680"/>
      <c r="M795" s="680"/>
      <c r="N795" s="680"/>
      <c r="O795" s="680"/>
      <c r="P795" s="680"/>
      <c r="Q795" s="638"/>
      <c r="R795" s="638"/>
      <c r="S795" s="680"/>
      <c r="T795" s="680"/>
      <c r="U795" s="680"/>
      <c r="V795" s="680"/>
      <c r="W795" s="682"/>
      <c r="X795" s="682"/>
      <c r="Y795" s="683"/>
      <c r="Z795" s="683"/>
      <c r="AA795" s="682"/>
      <c r="AB795" s="682"/>
    </row>
    <row r="796" spans="8:8" ht="16.5" customHeight="1">
      <c r="A796" s="680"/>
      <c r="B796" s="680"/>
      <c r="C796" s="681"/>
      <c r="D796" s="680"/>
      <c r="E796" s="680"/>
      <c r="F796" s="680"/>
      <c r="G796" s="680"/>
      <c r="H796" s="680"/>
      <c r="I796" s="680"/>
      <c r="J796" s="680"/>
      <c r="K796" s="680"/>
      <c r="L796" s="680"/>
      <c r="M796" s="680"/>
      <c r="N796" s="680"/>
      <c r="O796" s="680"/>
      <c r="P796" s="680"/>
      <c r="Q796" s="638"/>
      <c r="R796" s="638"/>
      <c r="S796" s="680"/>
      <c r="T796" s="680"/>
      <c r="U796" s="680"/>
      <c r="V796" s="680"/>
      <c r="W796" s="682"/>
      <c r="X796" s="682"/>
      <c r="Y796" s="683"/>
      <c r="Z796" s="683"/>
      <c r="AA796" s="682"/>
      <c r="AB796" s="682"/>
    </row>
    <row r="797" spans="8:8" ht="16.5" customHeight="1">
      <c r="A797" s="680"/>
      <c r="B797" s="680"/>
      <c r="C797" s="681"/>
      <c r="D797" s="680"/>
      <c r="E797" s="680"/>
      <c r="F797" s="680"/>
      <c r="G797" s="680"/>
      <c r="H797" s="680"/>
      <c r="I797" s="680"/>
      <c r="J797" s="680"/>
      <c r="K797" s="680"/>
      <c r="L797" s="680"/>
      <c r="M797" s="680"/>
      <c r="N797" s="680"/>
      <c r="O797" s="680"/>
      <c r="P797" s="680"/>
      <c r="Q797" s="638"/>
      <c r="R797" s="638"/>
      <c r="S797" s="680"/>
      <c r="T797" s="680"/>
      <c r="U797" s="680"/>
      <c r="V797" s="680"/>
      <c r="W797" s="682"/>
      <c r="X797" s="682"/>
      <c r="Y797" s="683"/>
      <c r="Z797" s="683"/>
      <c r="AA797" s="682"/>
      <c r="AB797" s="682"/>
    </row>
    <row r="798" spans="8:8" ht="16.5" customHeight="1">
      <c r="A798" s="680"/>
      <c r="B798" s="680"/>
      <c r="C798" s="681"/>
      <c r="D798" s="680"/>
      <c r="E798" s="680"/>
      <c r="F798" s="680"/>
      <c r="G798" s="680"/>
      <c r="H798" s="680"/>
      <c r="I798" s="680"/>
      <c r="J798" s="680"/>
      <c r="K798" s="680"/>
      <c r="L798" s="680"/>
      <c r="M798" s="680"/>
      <c r="N798" s="680"/>
      <c r="O798" s="680"/>
      <c r="P798" s="680"/>
      <c r="Q798" s="638"/>
      <c r="R798" s="638"/>
      <c r="S798" s="680"/>
      <c r="T798" s="680"/>
      <c r="U798" s="680"/>
      <c r="V798" s="680"/>
      <c r="W798" s="682"/>
      <c r="X798" s="682"/>
      <c r="Y798" s="683"/>
      <c r="Z798" s="683"/>
      <c r="AA798" s="682"/>
      <c r="AB798" s="682"/>
    </row>
    <row r="799" spans="8:8" ht="16.5" customHeight="1">
      <c r="A799" s="680"/>
      <c r="B799" s="680"/>
      <c r="C799" s="681"/>
      <c r="D799" s="680"/>
      <c r="E799" s="680"/>
      <c r="F799" s="680"/>
      <c r="G799" s="680"/>
      <c r="H799" s="680"/>
      <c r="I799" s="680"/>
      <c r="J799" s="680"/>
      <c r="K799" s="680"/>
      <c r="L799" s="680"/>
      <c r="M799" s="680"/>
      <c r="N799" s="680"/>
      <c r="O799" s="680"/>
      <c r="P799" s="680"/>
      <c r="Q799" s="638"/>
      <c r="R799" s="638"/>
      <c r="S799" s="680"/>
      <c r="T799" s="680"/>
      <c r="U799" s="680"/>
      <c r="V799" s="680"/>
      <c r="W799" s="682"/>
      <c r="X799" s="682"/>
      <c r="Y799" s="683"/>
      <c r="Z799" s="683"/>
      <c r="AA799" s="682"/>
      <c r="AB799" s="682"/>
    </row>
    <row r="800" spans="8:8" ht="16.5" customHeight="1">
      <c r="A800" s="680"/>
      <c r="B800" s="680"/>
      <c r="C800" s="681"/>
      <c r="D800" s="680"/>
      <c r="E800" s="680"/>
      <c r="F800" s="680"/>
      <c r="G800" s="680"/>
      <c r="H800" s="680"/>
      <c r="I800" s="680"/>
      <c r="J800" s="680"/>
      <c r="K800" s="680"/>
      <c r="L800" s="680"/>
      <c r="M800" s="680"/>
      <c r="N800" s="680"/>
      <c r="O800" s="680"/>
      <c r="P800" s="680"/>
      <c r="Q800" s="638"/>
      <c r="R800" s="638"/>
      <c r="S800" s="680"/>
      <c r="T800" s="680"/>
      <c r="U800" s="680"/>
      <c r="V800" s="680"/>
      <c r="W800" s="682"/>
      <c r="X800" s="682"/>
      <c r="Y800" s="683"/>
      <c r="Z800" s="683"/>
      <c r="AA800" s="682"/>
      <c r="AB800" s="682"/>
    </row>
    <row r="801" spans="8:8" ht="16.5" customHeight="1">
      <c r="A801" s="680"/>
      <c r="B801" s="680"/>
      <c r="C801" s="681"/>
      <c r="D801" s="680"/>
      <c r="E801" s="680"/>
      <c r="F801" s="680"/>
      <c r="G801" s="680"/>
      <c r="H801" s="680"/>
      <c r="I801" s="680"/>
      <c r="J801" s="680"/>
      <c r="K801" s="680"/>
      <c r="L801" s="680"/>
      <c r="M801" s="680"/>
      <c r="N801" s="680"/>
      <c r="O801" s="680"/>
      <c r="P801" s="680"/>
      <c r="Q801" s="638"/>
      <c r="R801" s="638"/>
      <c r="S801" s="680"/>
      <c r="T801" s="680"/>
      <c r="U801" s="680"/>
      <c r="V801" s="680"/>
      <c r="W801" s="682"/>
      <c r="X801" s="682"/>
      <c r="Y801" s="683"/>
      <c r="Z801" s="683"/>
      <c r="AA801" s="682"/>
      <c r="AB801" s="682"/>
    </row>
    <row r="802" spans="8:8" ht="16.5" customHeight="1">
      <c r="A802" s="680"/>
      <c r="B802" s="680"/>
      <c r="C802" s="681"/>
      <c r="D802" s="680"/>
      <c r="E802" s="680"/>
      <c r="F802" s="680"/>
      <c r="G802" s="680"/>
      <c r="H802" s="680"/>
      <c r="I802" s="680"/>
      <c r="J802" s="680"/>
      <c r="K802" s="680"/>
      <c r="L802" s="680"/>
      <c r="M802" s="680"/>
      <c r="N802" s="680"/>
      <c r="O802" s="680"/>
      <c r="P802" s="680"/>
      <c r="Q802" s="638"/>
      <c r="R802" s="638"/>
      <c r="S802" s="680"/>
      <c r="T802" s="680"/>
      <c r="U802" s="680"/>
      <c r="V802" s="680"/>
      <c r="W802" s="682"/>
      <c r="X802" s="682"/>
      <c r="Y802" s="683"/>
      <c r="Z802" s="683"/>
      <c r="AA802" s="682"/>
      <c r="AB802" s="682"/>
    </row>
    <row r="803" spans="8:8" ht="16.5" customHeight="1">
      <c r="A803" s="680"/>
      <c r="B803" s="680"/>
      <c r="C803" s="681"/>
      <c r="D803" s="680"/>
      <c r="E803" s="680"/>
      <c r="F803" s="680"/>
      <c r="G803" s="680"/>
      <c r="H803" s="680"/>
      <c r="I803" s="680"/>
      <c r="J803" s="680"/>
      <c r="K803" s="680"/>
      <c r="L803" s="680"/>
      <c r="M803" s="680"/>
      <c r="N803" s="680"/>
      <c r="O803" s="680"/>
      <c r="P803" s="680"/>
      <c r="Q803" s="638"/>
      <c r="R803" s="638"/>
      <c r="S803" s="680"/>
      <c r="T803" s="680"/>
      <c r="U803" s="680"/>
      <c r="V803" s="680"/>
      <c r="W803" s="682"/>
      <c r="X803" s="682"/>
      <c r="Y803" s="683"/>
      <c r="Z803" s="683"/>
      <c r="AA803" s="682"/>
      <c r="AB803" s="682"/>
    </row>
    <row r="804" spans="8:8" ht="16.5" customHeight="1">
      <c r="A804" s="680"/>
      <c r="B804" s="680"/>
      <c r="C804" s="681"/>
      <c r="D804" s="680"/>
      <c r="E804" s="680"/>
      <c r="F804" s="680"/>
      <c r="G804" s="680"/>
      <c r="H804" s="680"/>
      <c r="I804" s="680"/>
      <c r="J804" s="680"/>
      <c r="K804" s="680"/>
      <c r="L804" s="680"/>
      <c r="M804" s="680"/>
      <c r="N804" s="680"/>
      <c r="O804" s="680"/>
      <c r="P804" s="680"/>
      <c r="Q804" s="638"/>
      <c r="R804" s="638"/>
      <c r="S804" s="680"/>
      <c r="T804" s="680"/>
      <c r="U804" s="680"/>
      <c r="V804" s="680"/>
      <c r="W804" s="682"/>
      <c r="X804" s="682"/>
      <c r="Y804" s="683"/>
      <c r="Z804" s="683"/>
      <c r="AA804" s="682"/>
      <c r="AB804" s="682"/>
    </row>
    <row r="805" spans="8:8" ht="16.5" customHeight="1">
      <c r="A805" s="680"/>
      <c r="B805" s="680"/>
      <c r="C805" s="681"/>
      <c r="D805" s="680"/>
      <c r="E805" s="680"/>
      <c r="F805" s="680"/>
      <c r="G805" s="680"/>
      <c r="H805" s="680"/>
      <c r="I805" s="680"/>
      <c r="J805" s="680"/>
      <c r="K805" s="680"/>
      <c r="L805" s="680"/>
      <c r="M805" s="680"/>
      <c r="N805" s="680"/>
      <c r="O805" s="680"/>
      <c r="P805" s="680"/>
      <c r="Q805" s="638"/>
      <c r="R805" s="638"/>
      <c r="S805" s="680"/>
      <c r="T805" s="680"/>
      <c r="U805" s="680"/>
      <c r="V805" s="680"/>
      <c r="W805" s="682"/>
      <c r="X805" s="682"/>
      <c r="Y805" s="683"/>
      <c r="Z805" s="683"/>
      <c r="AA805" s="682"/>
      <c r="AB805" s="682"/>
    </row>
    <row r="806" spans="8:8" ht="16.5" customHeight="1">
      <c r="A806" s="680"/>
      <c r="B806" s="680"/>
      <c r="C806" s="681"/>
      <c r="D806" s="680"/>
      <c r="E806" s="680"/>
      <c r="F806" s="680"/>
      <c r="G806" s="680"/>
      <c r="H806" s="680"/>
      <c r="I806" s="680"/>
      <c r="J806" s="680"/>
      <c r="K806" s="680"/>
      <c r="L806" s="680"/>
      <c r="M806" s="680"/>
      <c r="N806" s="680"/>
      <c r="O806" s="680"/>
      <c r="P806" s="680"/>
      <c r="Q806" s="638"/>
      <c r="R806" s="638"/>
      <c r="S806" s="680"/>
      <c r="T806" s="680"/>
      <c r="U806" s="680"/>
      <c r="V806" s="680"/>
      <c r="W806" s="682"/>
      <c r="X806" s="682"/>
      <c r="Y806" s="683"/>
      <c r="Z806" s="683"/>
      <c r="AA806" s="682"/>
      <c r="AB806" s="682"/>
    </row>
    <row r="807" spans="8:8" ht="16.5" customHeight="1">
      <c r="A807" s="680"/>
      <c r="B807" s="680"/>
      <c r="C807" s="681"/>
      <c r="D807" s="680"/>
      <c r="E807" s="680"/>
      <c r="F807" s="680"/>
      <c r="G807" s="680"/>
      <c r="H807" s="680"/>
      <c r="I807" s="680"/>
      <c r="J807" s="680"/>
      <c r="K807" s="680"/>
      <c r="L807" s="680"/>
      <c r="M807" s="680"/>
      <c r="N807" s="680"/>
      <c r="O807" s="680"/>
      <c r="P807" s="680"/>
      <c r="Q807" s="638"/>
      <c r="R807" s="638"/>
      <c r="S807" s="680"/>
      <c r="T807" s="680"/>
      <c r="U807" s="680"/>
      <c r="V807" s="680"/>
      <c r="W807" s="682"/>
      <c r="X807" s="682"/>
      <c r="Y807" s="683"/>
      <c r="Z807" s="683"/>
      <c r="AA807" s="682"/>
      <c r="AB807" s="682"/>
    </row>
    <row r="808" spans="8:8" ht="16.5" customHeight="1">
      <c r="A808" s="680"/>
      <c r="B808" s="680"/>
      <c r="C808" s="681"/>
      <c r="D808" s="680"/>
      <c r="E808" s="680"/>
      <c r="F808" s="680"/>
      <c r="G808" s="680"/>
      <c r="H808" s="680"/>
      <c r="I808" s="680"/>
      <c r="J808" s="680"/>
      <c r="K808" s="680"/>
      <c r="L808" s="680"/>
      <c r="M808" s="680"/>
      <c r="N808" s="680"/>
      <c r="O808" s="680"/>
      <c r="P808" s="680"/>
      <c r="Q808" s="638"/>
      <c r="R808" s="638"/>
      <c r="S808" s="680"/>
      <c r="T808" s="680"/>
      <c r="U808" s="680"/>
      <c r="V808" s="680"/>
      <c r="W808" s="682"/>
      <c r="X808" s="682"/>
      <c r="Y808" s="683"/>
      <c r="Z808" s="683"/>
      <c r="AA808" s="682"/>
      <c r="AB808" s="682"/>
    </row>
    <row r="809" spans="8:8" ht="16.5" customHeight="1">
      <c r="A809" s="680"/>
      <c r="B809" s="680"/>
      <c r="C809" s="681"/>
      <c r="D809" s="680"/>
      <c r="E809" s="680"/>
      <c r="F809" s="680"/>
      <c r="G809" s="680"/>
      <c r="H809" s="680"/>
      <c r="I809" s="680"/>
      <c r="J809" s="680"/>
      <c r="K809" s="680"/>
      <c r="L809" s="680"/>
      <c r="M809" s="680"/>
      <c r="N809" s="680"/>
      <c r="O809" s="680"/>
      <c r="P809" s="680"/>
      <c r="Q809" s="638"/>
      <c r="R809" s="638"/>
      <c r="S809" s="680"/>
      <c r="T809" s="680"/>
      <c r="U809" s="680"/>
      <c r="V809" s="680"/>
      <c r="W809" s="682"/>
      <c r="X809" s="682"/>
      <c r="Y809" s="683"/>
      <c r="Z809" s="683"/>
      <c r="AA809" s="682"/>
      <c r="AB809" s="682"/>
    </row>
    <row r="810" spans="8:8" ht="16.5" customHeight="1">
      <c r="A810" s="680"/>
      <c r="B810" s="680"/>
      <c r="C810" s="681"/>
      <c r="D810" s="680"/>
      <c r="E810" s="680"/>
      <c r="F810" s="680"/>
      <c r="G810" s="680"/>
      <c r="H810" s="680"/>
      <c r="I810" s="680"/>
      <c r="J810" s="680"/>
      <c r="K810" s="680"/>
      <c r="L810" s="680"/>
      <c r="M810" s="680"/>
      <c r="N810" s="680"/>
      <c r="O810" s="680"/>
      <c r="P810" s="680"/>
      <c r="Q810" s="638"/>
      <c r="R810" s="638"/>
      <c r="S810" s="680"/>
      <c r="T810" s="680"/>
      <c r="U810" s="680"/>
      <c r="V810" s="680"/>
      <c r="W810" s="682"/>
      <c r="X810" s="682"/>
      <c r="Y810" s="683"/>
      <c r="Z810" s="683"/>
      <c r="AA810" s="682"/>
      <c r="AB810" s="682"/>
    </row>
    <row r="811" spans="8:8" ht="16.5" customHeight="1">
      <c r="A811" s="680"/>
      <c r="B811" s="680"/>
      <c r="C811" s="681"/>
      <c r="D811" s="680"/>
      <c r="E811" s="680"/>
      <c r="F811" s="680"/>
      <c r="G811" s="680"/>
      <c r="H811" s="680"/>
      <c r="I811" s="680"/>
      <c r="J811" s="680"/>
      <c r="K811" s="680"/>
      <c r="L811" s="680"/>
      <c r="M811" s="680"/>
      <c r="N811" s="680"/>
      <c r="O811" s="680"/>
      <c r="P811" s="680"/>
      <c r="Q811" s="638"/>
      <c r="R811" s="638"/>
      <c r="S811" s="680"/>
      <c r="T811" s="680"/>
      <c r="U811" s="680"/>
      <c r="V811" s="680"/>
      <c r="W811" s="682"/>
      <c r="X811" s="682"/>
      <c r="Y811" s="683"/>
      <c r="Z811" s="683"/>
      <c r="AA811" s="682"/>
      <c r="AB811" s="682"/>
    </row>
    <row r="812" spans="8:8" ht="16.5" customHeight="1">
      <c r="A812" s="680"/>
      <c r="B812" s="680"/>
      <c r="C812" s="681"/>
      <c r="D812" s="680"/>
      <c r="E812" s="680"/>
      <c r="F812" s="680"/>
      <c r="G812" s="680"/>
      <c r="H812" s="680"/>
      <c r="I812" s="680"/>
      <c r="J812" s="680"/>
      <c r="K812" s="680"/>
      <c r="L812" s="680"/>
      <c r="M812" s="680"/>
      <c r="N812" s="680"/>
      <c r="O812" s="680"/>
      <c r="P812" s="680"/>
      <c r="Q812" s="638"/>
      <c r="R812" s="638"/>
      <c r="S812" s="680"/>
      <c r="T812" s="680"/>
      <c r="U812" s="680"/>
      <c r="V812" s="680"/>
      <c r="W812" s="682"/>
      <c r="X812" s="682"/>
      <c r="Y812" s="683"/>
      <c r="Z812" s="683"/>
      <c r="AA812" s="682"/>
      <c r="AB812" s="682"/>
    </row>
    <row r="813" spans="8:8" ht="16.5" customHeight="1">
      <c r="A813" s="680"/>
      <c r="B813" s="680"/>
      <c r="C813" s="681"/>
      <c r="D813" s="680"/>
      <c r="E813" s="680"/>
      <c r="F813" s="680"/>
      <c r="G813" s="680"/>
      <c r="H813" s="680"/>
      <c r="I813" s="680"/>
      <c r="J813" s="680"/>
      <c r="K813" s="680"/>
      <c r="L813" s="680"/>
      <c r="M813" s="680"/>
      <c r="N813" s="680"/>
      <c r="O813" s="680"/>
      <c r="P813" s="680"/>
      <c r="Q813" s="638"/>
      <c r="R813" s="638"/>
      <c r="S813" s="680"/>
      <c r="T813" s="680"/>
      <c r="U813" s="680"/>
      <c r="V813" s="680"/>
      <c r="W813" s="682"/>
      <c r="X813" s="682"/>
      <c r="Y813" s="683"/>
      <c r="Z813" s="683"/>
      <c r="AA813" s="682"/>
      <c r="AB813" s="682"/>
    </row>
    <row r="814" spans="8:8" ht="16.5" customHeight="1">
      <c r="A814" s="680"/>
      <c r="B814" s="680"/>
      <c r="C814" s="681"/>
      <c r="D814" s="680"/>
      <c r="E814" s="680"/>
      <c r="F814" s="680"/>
      <c r="G814" s="680"/>
      <c r="H814" s="680"/>
      <c r="I814" s="680"/>
      <c r="J814" s="680"/>
      <c r="K814" s="680"/>
      <c r="L814" s="680"/>
      <c r="M814" s="680"/>
      <c r="N814" s="680"/>
      <c r="O814" s="680"/>
      <c r="P814" s="680"/>
      <c r="Q814" s="638"/>
      <c r="R814" s="638"/>
      <c r="S814" s="680"/>
      <c r="T814" s="680"/>
      <c r="U814" s="680"/>
      <c r="V814" s="680"/>
      <c r="W814" s="682"/>
      <c r="X814" s="682"/>
      <c r="Y814" s="683"/>
      <c r="Z814" s="683"/>
      <c r="AA814" s="682"/>
      <c r="AB814" s="682"/>
    </row>
    <row r="815" spans="8:8" ht="16.5" customHeight="1">
      <c r="A815" s="680"/>
      <c r="B815" s="680"/>
      <c r="C815" s="681"/>
      <c r="D815" s="680"/>
      <c r="E815" s="680"/>
      <c r="F815" s="680"/>
      <c r="G815" s="680"/>
      <c r="H815" s="680"/>
      <c r="I815" s="680"/>
      <c r="J815" s="680"/>
      <c r="K815" s="680"/>
      <c r="L815" s="680"/>
      <c r="M815" s="680"/>
      <c r="N815" s="680"/>
      <c r="O815" s="680"/>
      <c r="P815" s="680"/>
      <c r="Q815" s="638"/>
      <c r="R815" s="638"/>
      <c r="S815" s="680"/>
      <c r="T815" s="680"/>
      <c r="U815" s="680"/>
      <c r="V815" s="680"/>
      <c r="W815" s="682"/>
      <c r="X815" s="682"/>
      <c r="Y815" s="683"/>
      <c r="Z815" s="683"/>
      <c r="AA815" s="682"/>
      <c r="AB815" s="682"/>
    </row>
    <row r="816" spans="8:8" ht="16.5" customHeight="1">
      <c r="A816" s="680"/>
      <c r="B816" s="680"/>
      <c r="C816" s="681"/>
      <c r="D816" s="680"/>
      <c r="E816" s="680"/>
      <c r="F816" s="680"/>
      <c r="G816" s="680"/>
      <c r="H816" s="680"/>
      <c r="I816" s="680"/>
      <c r="J816" s="680"/>
      <c r="K816" s="680"/>
      <c r="L816" s="680"/>
      <c r="M816" s="680"/>
      <c r="N816" s="680"/>
      <c r="O816" s="680"/>
      <c r="P816" s="680"/>
      <c r="Q816" s="638"/>
      <c r="R816" s="638"/>
      <c r="S816" s="680"/>
      <c r="T816" s="680"/>
      <c r="U816" s="680"/>
      <c r="V816" s="680"/>
      <c r="W816" s="682"/>
      <c r="X816" s="682"/>
      <c r="Y816" s="683"/>
      <c r="Z816" s="683"/>
      <c r="AA816" s="682"/>
      <c r="AB816" s="682"/>
    </row>
    <row r="817" spans="8:8" ht="16.5" customHeight="1">
      <c r="A817" s="680"/>
      <c r="B817" s="680"/>
      <c r="C817" s="681"/>
      <c r="D817" s="680"/>
      <c r="E817" s="680"/>
      <c r="F817" s="680"/>
      <c r="G817" s="680"/>
      <c r="H817" s="680"/>
      <c r="I817" s="680"/>
      <c r="J817" s="680"/>
      <c r="K817" s="680"/>
      <c r="L817" s="680"/>
      <c r="M817" s="680"/>
      <c r="N817" s="680"/>
      <c r="O817" s="680"/>
      <c r="P817" s="680"/>
      <c r="Q817" s="638"/>
      <c r="R817" s="638"/>
      <c r="S817" s="680"/>
      <c r="T817" s="680"/>
      <c r="U817" s="680"/>
      <c r="V817" s="680"/>
      <c r="W817" s="682"/>
      <c r="X817" s="682"/>
      <c r="Y817" s="683"/>
      <c r="Z817" s="683"/>
      <c r="AA817" s="682"/>
      <c r="AB817" s="682"/>
    </row>
    <row r="818" spans="8:8" ht="16.5" customHeight="1">
      <c r="A818" s="680"/>
      <c r="B818" s="680"/>
      <c r="C818" s="681"/>
      <c r="D818" s="680"/>
      <c r="E818" s="680"/>
      <c r="F818" s="680"/>
      <c r="G818" s="680"/>
      <c r="H818" s="680"/>
      <c r="I818" s="680"/>
      <c r="J818" s="680"/>
      <c r="K818" s="680"/>
      <c r="L818" s="680"/>
      <c r="M818" s="680"/>
      <c r="N818" s="680"/>
      <c r="O818" s="680"/>
      <c r="P818" s="680"/>
      <c r="Q818" s="638"/>
      <c r="R818" s="638"/>
      <c r="S818" s="680"/>
      <c r="T818" s="680"/>
      <c r="U818" s="680"/>
      <c r="V818" s="680"/>
      <c r="W818" s="682"/>
      <c r="X818" s="682"/>
      <c r="Y818" s="683"/>
      <c r="Z818" s="683"/>
      <c r="AA818" s="682"/>
      <c r="AB818" s="682"/>
    </row>
    <row r="819" spans="8:8" ht="16.5" customHeight="1">
      <c r="A819" s="680"/>
      <c r="B819" s="680"/>
      <c r="C819" s="681"/>
      <c r="D819" s="680"/>
      <c r="E819" s="680"/>
      <c r="F819" s="680"/>
      <c r="G819" s="680"/>
      <c r="H819" s="680"/>
      <c r="I819" s="680"/>
      <c r="J819" s="680"/>
      <c r="K819" s="680"/>
      <c r="L819" s="680"/>
      <c r="M819" s="680"/>
      <c r="N819" s="680"/>
      <c r="O819" s="680"/>
      <c r="P819" s="680"/>
      <c r="Q819" s="638"/>
      <c r="R819" s="638"/>
      <c r="S819" s="680"/>
      <c r="T819" s="680"/>
      <c r="U819" s="680"/>
      <c r="V819" s="680"/>
      <c r="W819" s="682"/>
      <c r="X819" s="682"/>
      <c r="Y819" s="683"/>
      <c r="Z819" s="683"/>
      <c r="AA819" s="682"/>
      <c r="AB819" s="682"/>
    </row>
    <row r="820" spans="8:8" ht="16.5" customHeight="1">
      <c r="A820" s="680"/>
      <c r="B820" s="680"/>
      <c r="C820" s="681"/>
      <c r="D820" s="680"/>
      <c r="E820" s="680"/>
      <c r="F820" s="680"/>
      <c r="G820" s="680"/>
      <c r="H820" s="680"/>
      <c r="I820" s="680"/>
      <c r="J820" s="680"/>
      <c r="K820" s="680"/>
      <c r="L820" s="680"/>
      <c r="M820" s="680"/>
      <c r="N820" s="680"/>
      <c r="O820" s="680"/>
      <c r="P820" s="680"/>
      <c r="Q820" s="638"/>
      <c r="R820" s="638"/>
      <c r="S820" s="680"/>
      <c r="T820" s="680"/>
      <c r="U820" s="680"/>
      <c r="V820" s="680"/>
      <c r="W820" s="682"/>
      <c r="X820" s="682"/>
      <c r="Y820" s="683"/>
      <c r="Z820" s="683"/>
      <c r="AA820" s="682"/>
      <c r="AB820" s="682"/>
    </row>
    <row r="821" spans="8:8" ht="16.5" customHeight="1">
      <c r="A821" s="680"/>
      <c r="B821" s="680"/>
      <c r="C821" s="681"/>
      <c r="D821" s="680"/>
      <c r="E821" s="680"/>
      <c r="F821" s="680"/>
      <c r="G821" s="680"/>
      <c r="H821" s="680"/>
      <c r="I821" s="680"/>
      <c r="J821" s="680"/>
      <c r="K821" s="680"/>
      <c r="L821" s="680"/>
      <c r="M821" s="680"/>
      <c r="N821" s="680"/>
      <c r="O821" s="680"/>
      <c r="P821" s="680"/>
      <c r="Q821" s="638"/>
      <c r="R821" s="638"/>
      <c r="S821" s="680"/>
      <c r="T821" s="680"/>
      <c r="U821" s="680"/>
      <c r="V821" s="680"/>
      <c r="W821" s="682"/>
      <c r="X821" s="682"/>
      <c r="Y821" s="683"/>
      <c r="Z821" s="683"/>
      <c r="AA821" s="682"/>
      <c r="AB821" s="682"/>
    </row>
    <row r="822" spans="8:8" ht="16.5" customHeight="1">
      <c r="A822" s="680"/>
      <c r="B822" s="680"/>
      <c r="C822" s="681"/>
      <c r="D822" s="680"/>
      <c r="E822" s="680"/>
      <c r="F822" s="680"/>
      <c r="G822" s="680"/>
      <c r="H822" s="680"/>
      <c r="I822" s="680"/>
      <c r="J822" s="680"/>
      <c r="K822" s="680"/>
      <c r="L822" s="680"/>
      <c r="M822" s="680"/>
      <c r="N822" s="680"/>
      <c r="O822" s="680"/>
      <c r="P822" s="680"/>
      <c r="Q822" s="638"/>
      <c r="R822" s="638"/>
      <c r="S822" s="680"/>
      <c r="T822" s="680"/>
      <c r="U822" s="680"/>
      <c r="V822" s="680"/>
      <c r="W822" s="682"/>
      <c r="X822" s="682"/>
      <c r="Y822" s="683"/>
      <c r="Z822" s="683"/>
      <c r="AA822" s="682"/>
      <c r="AB822" s="682"/>
    </row>
    <row r="823" spans="8:8" ht="16.5" customHeight="1">
      <c r="A823" s="680"/>
      <c r="B823" s="680"/>
      <c r="C823" s="681"/>
      <c r="D823" s="680"/>
      <c r="E823" s="680"/>
      <c r="F823" s="680"/>
      <c r="G823" s="680"/>
      <c r="H823" s="680"/>
      <c r="I823" s="680"/>
      <c r="J823" s="680"/>
      <c r="K823" s="680"/>
      <c r="L823" s="680"/>
      <c r="M823" s="680"/>
      <c r="N823" s="680"/>
      <c r="O823" s="680"/>
      <c r="P823" s="680"/>
      <c r="Q823" s="638"/>
      <c r="R823" s="638"/>
      <c r="S823" s="680"/>
      <c r="T823" s="680"/>
      <c r="U823" s="680"/>
      <c r="V823" s="680"/>
      <c r="W823" s="682"/>
      <c r="X823" s="682"/>
      <c r="Y823" s="683"/>
      <c r="Z823" s="683"/>
      <c r="AA823" s="682"/>
      <c r="AB823" s="682"/>
    </row>
    <row r="824" spans="8:8" ht="16.5" customHeight="1">
      <c r="A824" s="680"/>
      <c r="B824" s="680"/>
      <c r="C824" s="681"/>
      <c r="D824" s="680"/>
      <c r="E824" s="680"/>
      <c r="F824" s="680"/>
      <c r="G824" s="680"/>
      <c r="H824" s="680"/>
      <c r="I824" s="680"/>
      <c r="J824" s="680"/>
      <c r="K824" s="680"/>
      <c r="L824" s="680"/>
      <c r="M824" s="680"/>
      <c r="N824" s="680"/>
      <c r="O824" s="680"/>
      <c r="P824" s="680"/>
      <c r="Q824" s="638"/>
      <c r="R824" s="638"/>
      <c r="S824" s="680"/>
      <c r="T824" s="680"/>
      <c r="U824" s="680"/>
      <c r="V824" s="680"/>
      <c r="W824" s="682"/>
      <c r="X824" s="682"/>
      <c r="Y824" s="683"/>
      <c r="Z824" s="683"/>
      <c r="AA824" s="682"/>
      <c r="AB824" s="682"/>
    </row>
    <row r="825" spans="8:8" ht="16.5" customHeight="1">
      <c r="A825" s="680"/>
      <c r="B825" s="680"/>
      <c r="C825" s="681"/>
      <c r="D825" s="680"/>
      <c r="E825" s="680"/>
      <c r="F825" s="680"/>
      <c r="G825" s="680"/>
      <c r="H825" s="680"/>
      <c r="I825" s="680"/>
      <c r="J825" s="680"/>
      <c r="K825" s="680"/>
      <c r="L825" s="680"/>
      <c r="M825" s="680"/>
      <c r="N825" s="680"/>
      <c r="O825" s="680"/>
      <c r="P825" s="680"/>
      <c r="Q825" s="638"/>
      <c r="R825" s="638"/>
      <c r="S825" s="680"/>
      <c r="T825" s="680"/>
      <c r="U825" s="680"/>
      <c r="V825" s="680"/>
      <c r="W825" s="682"/>
      <c r="X825" s="682"/>
      <c r="Y825" s="683"/>
      <c r="Z825" s="683"/>
      <c r="AA825" s="682"/>
      <c r="AB825" s="682"/>
    </row>
    <row r="826" spans="8:8" ht="16.5" customHeight="1">
      <c r="A826" s="680"/>
      <c r="B826" s="680"/>
      <c r="C826" s="681"/>
      <c r="D826" s="680"/>
      <c r="E826" s="680"/>
      <c r="F826" s="680"/>
      <c r="G826" s="680"/>
      <c r="H826" s="680"/>
      <c r="I826" s="680"/>
      <c r="J826" s="680"/>
      <c r="K826" s="680"/>
      <c r="L826" s="680"/>
      <c r="M826" s="680"/>
      <c r="N826" s="680"/>
      <c r="O826" s="680"/>
      <c r="P826" s="680"/>
      <c r="Q826" s="638"/>
      <c r="R826" s="638"/>
      <c r="S826" s="680"/>
      <c r="T826" s="680"/>
      <c r="U826" s="680"/>
      <c r="V826" s="680"/>
      <c r="W826" s="682"/>
      <c r="X826" s="682"/>
      <c r="Y826" s="683"/>
      <c r="Z826" s="683"/>
      <c r="AA826" s="682"/>
      <c r="AB826" s="682"/>
    </row>
    <row r="827" spans="8:8" ht="16.5" customHeight="1">
      <c r="A827" s="680"/>
      <c r="B827" s="680"/>
      <c r="C827" s="681"/>
      <c r="D827" s="680"/>
      <c r="E827" s="680"/>
      <c r="F827" s="680"/>
      <c r="G827" s="680"/>
      <c r="H827" s="680"/>
      <c r="I827" s="680"/>
      <c r="J827" s="680"/>
      <c r="K827" s="680"/>
      <c r="L827" s="680"/>
      <c r="M827" s="680"/>
      <c r="N827" s="680"/>
      <c r="O827" s="680"/>
      <c r="P827" s="680"/>
      <c r="Q827" s="638"/>
      <c r="R827" s="638"/>
      <c r="S827" s="680"/>
      <c r="T827" s="680"/>
      <c r="U827" s="680"/>
      <c r="V827" s="680"/>
      <c r="W827" s="682"/>
      <c r="X827" s="682"/>
      <c r="Y827" s="683"/>
      <c r="Z827" s="683"/>
      <c r="AA827" s="682"/>
      <c r="AB827" s="682"/>
    </row>
    <row r="828" spans="8:8" ht="16.5" customHeight="1">
      <c r="A828" s="680"/>
      <c r="B828" s="680"/>
      <c r="C828" s="681"/>
      <c r="D828" s="680"/>
      <c r="E828" s="680"/>
      <c r="F828" s="680"/>
      <c r="G828" s="680"/>
      <c r="H828" s="680"/>
      <c r="I828" s="680"/>
      <c r="J828" s="680"/>
      <c r="K828" s="680"/>
      <c r="L828" s="680"/>
      <c r="M828" s="680"/>
      <c r="N828" s="680"/>
      <c r="O828" s="680"/>
      <c r="P828" s="680"/>
      <c r="Q828" s="638"/>
      <c r="R828" s="638"/>
      <c r="S828" s="680"/>
      <c r="T828" s="680"/>
      <c r="U828" s="680"/>
      <c r="V828" s="680"/>
      <c r="W828" s="682"/>
      <c r="X828" s="682"/>
      <c r="Y828" s="683"/>
      <c r="Z828" s="683"/>
      <c r="AA828" s="682"/>
      <c r="AB828" s="682"/>
    </row>
    <row r="829" spans="8:8" ht="16.5" customHeight="1">
      <c r="A829" s="680"/>
      <c r="B829" s="680"/>
      <c r="C829" s="681"/>
      <c r="D829" s="680"/>
      <c r="E829" s="680"/>
      <c r="F829" s="680"/>
      <c r="G829" s="680"/>
      <c r="H829" s="680"/>
      <c r="I829" s="680"/>
      <c r="J829" s="680"/>
      <c r="K829" s="680"/>
      <c r="L829" s="680"/>
      <c r="M829" s="680"/>
      <c r="N829" s="680"/>
      <c r="O829" s="680"/>
      <c r="P829" s="680"/>
      <c r="Q829" s="638"/>
      <c r="R829" s="638"/>
      <c r="S829" s="680"/>
      <c r="T829" s="680"/>
      <c r="U829" s="680"/>
      <c r="V829" s="680"/>
      <c r="W829" s="682"/>
      <c r="X829" s="682"/>
      <c r="Y829" s="683"/>
      <c r="Z829" s="683"/>
      <c r="AA829" s="682"/>
      <c r="AB829" s="682"/>
    </row>
    <row r="830" spans="8:8" ht="16.5" customHeight="1">
      <c r="A830" s="680"/>
      <c r="B830" s="680"/>
      <c r="C830" s="681"/>
      <c r="D830" s="680"/>
      <c r="E830" s="680"/>
      <c r="F830" s="680"/>
      <c r="G830" s="680"/>
      <c r="H830" s="680"/>
      <c r="I830" s="680"/>
      <c r="J830" s="680"/>
      <c r="K830" s="680"/>
      <c r="L830" s="680"/>
      <c r="M830" s="680"/>
      <c r="N830" s="680"/>
      <c r="O830" s="680"/>
      <c r="P830" s="680"/>
      <c r="Q830" s="638"/>
      <c r="R830" s="638"/>
      <c r="S830" s="680"/>
      <c r="T830" s="680"/>
      <c r="U830" s="680"/>
      <c r="V830" s="680"/>
      <c r="W830" s="682"/>
      <c r="X830" s="682"/>
      <c r="Y830" s="683"/>
      <c r="Z830" s="683"/>
      <c r="AA830" s="682"/>
      <c r="AB830" s="682"/>
    </row>
    <row r="831" spans="8:8" ht="16.5" customHeight="1">
      <c r="A831" s="680"/>
      <c r="B831" s="680"/>
      <c r="C831" s="681"/>
      <c r="D831" s="680"/>
      <c r="E831" s="680"/>
      <c r="F831" s="680"/>
      <c r="G831" s="680"/>
      <c r="H831" s="680"/>
      <c r="I831" s="680"/>
      <c r="J831" s="680"/>
      <c r="K831" s="680"/>
      <c r="L831" s="680"/>
      <c r="M831" s="680"/>
      <c r="N831" s="680"/>
      <c r="O831" s="680"/>
      <c r="P831" s="680"/>
      <c r="Q831" s="638"/>
      <c r="R831" s="638"/>
      <c r="S831" s="680"/>
      <c r="T831" s="680"/>
      <c r="U831" s="680"/>
      <c r="V831" s="680"/>
      <c r="W831" s="682"/>
      <c r="X831" s="682"/>
      <c r="Y831" s="683"/>
      <c r="Z831" s="683"/>
      <c r="AA831" s="682"/>
      <c r="AB831" s="682"/>
    </row>
    <row r="832" spans="8:8" ht="16.5" customHeight="1">
      <c r="A832" s="680"/>
      <c r="B832" s="680"/>
      <c r="C832" s="681"/>
      <c r="D832" s="680"/>
      <c r="E832" s="680"/>
      <c r="F832" s="680"/>
      <c r="G832" s="680"/>
      <c r="H832" s="680"/>
      <c r="I832" s="680"/>
      <c r="J832" s="680"/>
      <c r="K832" s="680"/>
      <c r="L832" s="680"/>
      <c r="M832" s="680"/>
      <c r="N832" s="680"/>
      <c r="O832" s="680"/>
      <c r="P832" s="680"/>
      <c r="Q832" s="638"/>
      <c r="R832" s="638"/>
      <c r="S832" s="680"/>
      <c r="T832" s="680"/>
      <c r="U832" s="680"/>
      <c r="V832" s="680"/>
      <c r="W832" s="682"/>
      <c r="X832" s="682"/>
      <c r="Y832" s="683"/>
      <c r="Z832" s="683"/>
      <c r="AA832" s="682"/>
      <c r="AB832" s="682"/>
    </row>
    <row r="833" spans="8:8" ht="16.5" customHeight="1">
      <c r="A833" s="680"/>
      <c r="B833" s="680"/>
      <c r="C833" s="681"/>
      <c r="D833" s="680"/>
      <c r="E833" s="680"/>
      <c r="F833" s="680"/>
      <c r="G833" s="680"/>
      <c r="H833" s="680"/>
      <c r="I833" s="680"/>
      <c r="J833" s="680"/>
      <c r="K833" s="680"/>
      <c r="L833" s="680"/>
      <c r="M833" s="680"/>
      <c r="N833" s="680"/>
      <c r="O833" s="680"/>
      <c r="P833" s="680"/>
      <c r="Q833" s="638"/>
      <c r="R833" s="638"/>
      <c r="S833" s="680"/>
      <c r="T833" s="680"/>
      <c r="U833" s="680"/>
      <c r="V833" s="680"/>
      <c r="W833" s="682"/>
      <c r="X833" s="682"/>
      <c r="Y833" s="683"/>
      <c r="Z833" s="683"/>
      <c r="AA833" s="682"/>
      <c r="AB833" s="682"/>
    </row>
    <row r="834" spans="8:8" ht="16.5" customHeight="1">
      <c r="A834" s="680"/>
      <c r="B834" s="680"/>
      <c r="C834" s="681"/>
      <c r="D834" s="680"/>
      <c r="E834" s="680"/>
      <c r="F834" s="680"/>
      <c r="G834" s="680"/>
      <c r="H834" s="680"/>
      <c r="I834" s="680"/>
      <c r="J834" s="680"/>
      <c r="K834" s="680"/>
      <c r="L834" s="680"/>
      <c r="M834" s="680"/>
      <c r="N834" s="680"/>
      <c r="O834" s="680"/>
      <c r="P834" s="680"/>
      <c r="Q834" s="638"/>
      <c r="R834" s="638"/>
      <c r="S834" s="680"/>
      <c r="T834" s="680"/>
      <c r="U834" s="680"/>
      <c r="V834" s="680"/>
      <c r="W834" s="682"/>
      <c r="X834" s="682"/>
      <c r="Y834" s="683"/>
      <c r="Z834" s="683"/>
      <c r="AA834" s="682"/>
      <c r="AB834" s="682"/>
    </row>
    <row r="835" spans="8:8" ht="16.5" customHeight="1">
      <c r="A835" s="680"/>
      <c r="B835" s="680"/>
      <c r="C835" s="681"/>
      <c r="D835" s="680"/>
      <c r="E835" s="680"/>
      <c r="F835" s="680"/>
      <c r="G835" s="680"/>
      <c r="H835" s="680"/>
      <c r="I835" s="680"/>
      <c r="J835" s="680"/>
      <c r="K835" s="680"/>
      <c r="L835" s="680"/>
      <c r="M835" s="680"/>
      <c r="N835" s="680"/>
      <c r="O835" s="680"/>
      <c r="P835" s="680"/>
      <c r="Q835" s="638"/>
      <c r="R835" s="638"/>
      <c r="S835" s="680"/>
      <c r="T835" s="680"/>
      <c r="U835" s="680"/>
      <c r="V835" s="680"/>
      <c r="W835" s="682"/>
      <c r="X835" s="682"/>
      <c r="Y835" s="683"/>
      <c r="Z835" s="683"/>
      <c r="AA835" s="682"/>
      <c r="AB835" s="682"/>
    </row>
    <row r="836" spans="8:8" ht="16.5" customHeight="1">
      <c r="A836" s="680"/>
      <c r="B836" s="680"/>
      <c r="C836" s="681"/>
      <c r="D836" s="680"/>
      <c r="E836" s="680"/>
      <c r="F836" s="680"/>
      <c r="G836" s="680"/>
      <c r="H836" s="680"/>
      <c r="I836" s="680"/>
      <c r="J836" s="680"/>
      <c r="K836" s="680"/>
      <c r="L836" s="680"/>
      <c r="M836" s="680"/>
      <c r="N836" s="680"/>
      <c r="O836" s="680"/>
      <c r="P836" s="680"/>
      <c r="Q836" s="638"/>
      <c r="R836" s="638"/>
      <c r="S836" s="680"/>
      <c r="T836" s="680"/>
      <c r="U836" s="680"/>
      <c r="V836" s="680"/>
      <c r="W836" s="682"/>
      <c r="X836" s="682"/>
      <c r="Y836" s="683"/>
      <c r="Z836" s="683"/>
      <c r="AA836" s="682"/>
      <c r="AB836" s="682"/>
    </row>
    <row r="837" spans="8:8" ht="16.5" customHeight="1">
      <c r="A837" s="680"/>
      <c r="B837" s="680"/>
      <c r="C837" s="681"/>
      <c r="D837" s="680"/>
      <c r="E837" s="680"/>
      <c r="F837" s="680"/>
      <c r="G837" s="680"/>
      <c r="H837" s="680"/>
      <c r="I837" s="680"/>
      <c r="J837" s="680"/>
      <c r="K837" s="680"/>
      <c r="L837" s="680"/>
      <c r="M837" s="680"/>
      <c r="N837" s="680"/>
      <c r="O837" s="680"/>
      <c r="P837" s="680"/>
      <c r="Q837" s="638"/>
      <c r="R837" s="638"/>
      <c r="S837" s="680"/>
      <c r="T837" s="680"/>
      <c r="U837" s="680"/>
      <c r="V837" s="680"/>
      <c r="W837" s="682"/>
      <c r="X837" s="682"/>
      <c r="Y837" s="683"/>
      <c r="Z837" s="683"/>
      <c r="AA837" s="682"/>
      <c r="AB837" s="682"/>
    </row>
    <row r="838" spans="8:8" ht="16.5" customHeight="1">
      <c r="A838" s="680"/>
      <c r="B838" s="680"/>
      <c r="C838" s="681"/>
      <c r="D838" s="680"/>
      <c r="E838" s="680"/>
      <c r="F838" s="680"/>
      <c r="G838" s="680"/>
      <c r="H838" s="680"/>
      <c r="I838" s="680"/>
      <c r="J838" s="680"/>
      <c r="K838" s="680"/>
      <c r="L838" s="680"/>
      <c r="M838" s="680"/>
      <c r="N838" s="680"/>
      <c r="O838" s="680"/>
      <c r="P838" s="680"/>
      <c r="Q838" s="638"/>
      <c r="R838" s="638"/>
      <c r="S838" s="680"/>
      <c r="T838" s="680"/>
      <c r="U838" s="680"/>
      <c r="V838" s="680"/>
      <c r="W838" s="682"/>
      <c r="X838" s="682"/>
      <c r="Y838" s="683"/>
      <c r="Z838" s="683"/>
      <c r="AA838" s="682"/>
      <c r="AB838" s="682"/>
    </row>
    <row r="839" spans="8:8" ht="16.5" customHeight="1">
      <c r="A839" s="680"/>
      <c r="B839" s="680"/>
      <c r="C839" s="681"/>
      <c r="D839" s="680"/>
      <c r="E839" s="680"/>
      <c r="F839" s="680"/>
      <c r="G839" s="680"/>
      <c r="H839" s="680"/>
      <c r="I839" s="680"/>
      <c r="J839" s="680"/>
      <c r="K839" s="680"/>
      <c r="L839" s="680"/>
      <c r="M839" s="680"/>
      <c r="N839" s="680"/>
      <c r="O839" s="680"/>
      <c r="P839" s="680"/>
      <c r="Q839" s="638"/>
      <c r="R839" s="638"/>
      <c r="S839" s="680"/>
      <c r="T839" s="680"/>
      <c r="U839" s="680"/>
      <c r="V839" s="680"/>
      <c r="W839" s="682"/>
      <c r="X839" s="682"/>
      <c r="Y839" s="683"/>
      <c r="Z839" s="683"/>
      <c r="AA839" s="682"/>
      <c r="AB839" s="682"/>
    </row>
    <row r="840" spans="8:8" ht="16.5" customHeight="1">
      <c r="A840" s="680"/>
      <c r="B840" s="680"/>
      <c r="C840" s="681"/>
      <c r="D840" s="680"/>
      <c r="E840" s="680"/>
      <c r="F840" s="680"/>
      <c r="G840" s="680"/>
      <c r="H840" s="680"/>
      <c r="I840" s="680"/>
      <c r="J840" s="680"/>
      <c r="K840" s="680"/>
      <c r="L840" s="680"/>
      <c r="M840" s="680"/>
      <c r="N840" s="680"/>
      <c r="O840" s="680"/>
      <c r="P840" s="680"/>
      <c r="Q840" s="638"/>
      <c r="R840" s="638"/>
      <c r="S840" s="680"/>
      <c r="T840" s="680"/>
      <c r="U840" s="680"/>
      <c r="V840" s="680"/>
      <c r="W840" s="682"/>
      <c r="X840" s="682"/>
      <c r="Y840" s="683"/>
      <c r="Z840" s="683"/>
      <c r="AA840" s="682"/>
      <c r="AB840" s="682"/>
    </row>
    <row r="841" spans="8:8" ht="16.5" customHeight="1">
      <c r="A841" s="680"/>
      <c r="B841" s="680"/>
      <c r="C841" s="681"/>
      <c r="D841" s="680"/>
      <c r="E841" s="680"/>
      <c r="F841" s="680"/>
      <c r="G841" s="680"/>
      <c r="H841" s="680"/>
      <c r="I841" s="680"/>
      <c r="J841" s="680"/>
      <c r="K841" s="680"/>
      <c r="L841" s="680"/>
      <c r="M841" s="680"/>
      <c r="N841" s="680"/>
      <c r="O841" s="680"/>
      <c r="P841" s="680"/>
      <c r="Q841" s="638"/>
      <c r="R841" s="638"/>
      <c r="S841" s="680"/>
      <c r="T841" s="680"/>
      <c r="U841" s="680"/>
      <c r="V841" s="680"/>
      <c r="W841" s="682"/>
      <c r="X841" s="682"/>
      <c r="Y841" s="683"/>
      <c r="Z841" s="683"/>
      <c r="AA841" s="682"/>
      <c r="AB841" s="682"/>
    </row>
    <row r="842" spans="8:8" ht="16.5" customHeight="1">
      <c r="A842" s="680"/>
      <c r="B842" s="680"/>
      <c r="C842" s="681"/>
      <c r="D842" s="680"/>
      <c r="E842" s="680"/>
      <c r="F842" s="680"/>
      <c r="G842" s="680"/>
      <c r="H842" s="680"/>
      <c r="I842" s="680"/>
      <c r="J842" s="680"/>
      <c r="K842" s="680"/>
      <c r="L842" s="680"/>
      <c r="M842" s="680"/>
      <c r="N842" s="680"/>
      <c r="O842" s="680"/>
      <c r="P842" s="680"/>
      <c r="Q842" s="638"/>
      <c r="R842" s="638"/>
      <c r="S842" s="680"/>
      <c r="T842" s="680"/>
      <c r="U842" s="680"/>
      <c r="V842" s="680"/>
      <c r="W842" s="682"/>
      <c r="X842" s="682"/>
      <c r="Y842" s="683"/>
      <c r="Z842" s="683"/>
      <c r="AA842" s="682"/>
      <c r="AB842" s="682"/>
    </row>
    <row r="843" spans="8:8" ht="16.5" customHeight="1">
      <c r="A843" s="680"/>
      <c r="B843" s="680"/>
      <c r="C843" s="681"/>
      <c r="D843" s="680"/>
      <c r="E843" s="680"/>
      <c r="F843" s="680"/>
      <c r="G843" s="680"/>
      <c r="H843" s="680"/>
      <c r="I843" s="680"/>
      <c r="J843" s="680"/>
      <c r="K843" s="680"/>
      <c r="L843" s="680"/>
      <c r="M843" s="680"/>
      <c r="N843" s="680"/>
      <c r="O843" s="680"/>
      <c r="P843" s="680"/>
      <c r="Q843" s="638"/>
      <c r="R843" s="638"/>
      <c r="S843" s="680"/>
      <c r="T843" s="680"/>
      <c r="U843" s="680"/>
      <c r="V843" s="680"/>
      <c r="W843" s="682"/>
      <c r="X843" s="682"/>
      <c r="Y843" s="683"/>
      <c r="Z843" s="683"/>
      <c r="AA843" s="682"/>
      <c r="AB843" s="682"/>
    </row>
    <row r="844" spans="8:8" ht="16.5" customHeight="1">
      <c r="A844" s="680"/>
      <c r="B844" s="680"/>
      <c r="C844" s="681"/>
      <c r="D844" s="680"/>
      <c r="E844" s="680"/>
      <c r="F844" s="680"/>
      <c r="G844" s="680"/>
      <c r="H844" s="680"/>
      <c r="I844" s="680"/>
      <c r="J844" s="680"/>
      <c r="K844" s="680"/>
      <c r="L844" s="680"/>
      <c r="M844" s="680"/>
      <c r="N844" s="680"/>
      <c r="O844" s="680"/>
      <c r="P844" s="680"/>
      <c r="Q844" s="638"/>
      <c r="R844" s="638"/>
      <c r="S844" s="680"/>
      <c r="T844" s="680"/>
      <c r="U844" s="680"/>
      <c r="V844" s="680"/>
      <c r="W844" s="682"/>
      <c r="X844" s="682"/>
      <c r="Y844" s="683"/>
      <c r="Z844" s="683"/>
      <c r="AA844" s="682"/>
      <c r="AB844" s="682"/>
    </row>
    <row r="845" spans="8:8" ht="16.5" customHeight="1">
      <c r="A845" s="680"/>
      <c r="B845" s="680"/>
      <c r="C845" s="681"/>
      <c r="D845" s="680"/>
      <c r="E845" s="680"/>
      <c r="F845" s="680"/>
      <c r="G845" s="680"/>
      <c r="H845" s="680"/>
      <c r="I845" s="680"/>
      <c r="J845" s="680"/>
      <c r="K845" s="680"/>
      <c r="L845" s="680"/>
      <c r="M845" s="680"/>
      <c r="N845" s="680"/>
      <c r="O845" s="680"/>
      <c r="P845" s="680"/>
      <c r="Q845" s="638"/>
      <c r="R845" s="638"/>
      <c r="S845" s="680"/>
      <c r="T845" s="680"/>
      <c r="U845" s="680"/>
      <c r="V845" s="680"/>
      <c r="W845" s="682"/>
      <c r="X845" s="682"/>
      <c r="Y845" s="683"/>
      <c r="Z845" s="683"/>
      <c r="AA845" s="682"/>
      <c r="AB845" s="682"/>
    </row>
    <row r="846" spans="8:8" ht="16.5" customHeight="1">
      <c r="A846" s="680"/>
      <c r="B846" s="680"/>
      <c r="C846" s="681"/>
      <c r="D846" s="680"/>
      <c r="E846" s="680"/>
      <c r="F846" s="680"/>
      <c r="G846" s="680"/>
      <c r="H846" s="680"/>
      <c r="I846" s="680"/>
      <c r="J846" s="680"/>
      <c r="K846" s="680"/>
      <c r="L846" s="680"/>
      <c r="M846" s="680"/>
      <c r="N846" s="680"/>
      <c r="O846" s="680"/>
      <c r="P846" s="680"/>
      <c r="Q846" s="638"/>
      <c r="R846" s="638"/>
      <c r="S846" s="680"/>
      <c r="T846" s="680"/>
      <c r="U846" s="680"/>
      <c r="V846" s="680"/>
      <c r="W846" s="682"/>
      <c r="X846" s="682"/>
      <c r="Y846" s="683"/>
      <c r="Z846" s="683"/>
      <c r="AA846" s="682"/>
      <c r="AB846" s="682"/>
    </row>
    <row r="847" spans="8:8" ht="16.5" customHeight="1">
      <c r="A847" s="680"/>
      <c r="B847" s="680"/>
      <c r="C847" s="681"/>
      <c r="D847" s="680"/>
      <c r="E847" s="680"/>
      <c r="F847" s="680"/>
      <c r="G847" s="680"/>
      <c r="H847" s="680"/>
      <c r="I847" s="680"/>
      <c r="J847" s="680"/>
      <c r="K847" s="680"/>
      <c r="L847" s="680"/>
      <c r="M847" s="680"/>
      <c r="N847" s="680"/>
      <c r="O847" s="680"/>
      <c r="P847" s="680"/>
      <c r="Q847" s="638"/>
      <c r="R847" s="638"/>
      <c r="S847" s="680"/>
      <c r="T847" s="680"/>
      <c r="U847" s="680"/>
      <c r="V847" s="680"/>
      <c r="W847" s="682"/>
      <c r="X847" s="682"/>
      <c r="Y847" s="683"/>
      <c r="Z847" s="683"/>
      <c r="AA847" s="682"/>
      <c r="AB847" s="682"/>
    </row>
    <row r="848" spans="8:8" ht="16.5" customHeight="1">
      <c r="A848" s="680"/>
      <c r="B848" s="680"/>
      <c r="C848" s="681"/>
      <c r="D848" s="680"/>
      <c r="E848" s="680"/>
      <c r="F848" s="680"/>
      <c r="G848" s="680"/>
      <c r="H848" s="680"/>
      <c r="I848" s="680"/>
      <c r="J848" s="680"/>
      <c r="K848" s="680"/>
      <c r="L848" s="680"/>
      <c r="M848" s="680"/>
      <c r="N848" s="680"/>
      <c r="O848" s="680"/>
      <c r="P848" s="680"/>
      <c r="Q848" s="638"/>
      <c r="R848" s="638"/>
      <c r="S848" s="680"/>
      <c r="T848" s="680"/>
      <c r="U848" s="680"/>
      <c r="V848" s="680"/>
      <c r="W848" s="682"/>
      <c r="X848" s="682"/>
      <c r="Y848" s="683"/>
      <c r="Z848" s="683"/>
      <c r="AA848" s="682"/>
      <c r="AB848" s="682"/>
    </row>
    <row r="849" spans="8:8" ht="16.5" customHeight="1">
      <c r="A849" s="680"/>
      <c r="B849" s="680"/>
      <c r="C849" s="681"/>
      <c r="D849" s="680"/>
      <c r="E849" s="680"/>
      <c r="F849" s="680"/>
      <c r="G849" s="680"/>
      <c r="H849" s="680"/>
      <c r="I849" s="680"/>
      <c r="J849" s="680"/>
      <c r="K849" s="680"/>
      <c r="L849" s="680"/>
      <c r="M849" s="680"/>
      <c r="N849" s="680"/>
      <c r="O849" s="680"/>
      <c r="P849" s="680"/>
      <c r="Q849" s="638"/>
      <c r="R849" s="638"/>
      <c r="S849" s="680"/>
      <c r="T849" s="680"/>
      <c r="U849" s="680"/>
      <c r="V849" s="680"/>
      <c r="W849" s="682"/>
      <c r="X849" s="682"/>
      <c r="Y849" s="683"/>
      <c r="Z849" s="683"/>
      <c r="AA849" s="682"/>
      <c r="AB849" s="682"/>
    </row>
    <row r="850" spans="8:8" ht="16.5" customHeight="1">
      <c r="A850" s="680"/>
      <c r="B850" s="680"/>
      <c r="C850" s="681"/>
      <c r="D850" s="680"/>
      <c r="E850" s="680"/>
      <c r="F850" s="680"/>
      <c r="G850" s="680"/>
      <c r="H850" s="680"/>
      <c r="I850" s="680"/>
      <c r="J850" s="680"/>
      <c r="K850" s="680"/>
      <c r="L850" s="680"/>
      <c r="M850" s="680"/>
      <c r="N850" s="680"/>
      <c r="O850" s="680"/>
      <c r="P850" s="680"/>
      <c r="Q850" s="638"/>
      <c r="R850" s="638"/>
      <c r="S850" s="680"/>
      <c r="T850" s="680"/>
      <c r="U850" s="680"/>
      <c r="V850" s="680"/>
      <c r="W850" s="682"/>
      <c r="X850" s="682"/>
      <c r="Y850" s="683"/>
      <c r="Z850" s="683"/>
      <c r="AA850" s="682"/>
      <c r="AB850" s="682"/>
    </row>
    <row r="851" spans="8:8" ht="16.5" customHeight="1">
      <c r="A851" s="680"/>
      <c r="B851" s="680"/>
      <c r="C851" s="681"/>
      <c r="D851" s="680"/>
      <c r="E851" s="680"/>
      <c r="F851" s="680"/>
      <c r="G851" s="680"/>
      <c r="H851" s="680"/>
      <c r="I851" s="680"/>
      <c r="J851" s="680"/>
      <c r="K851" s="680"/>
      <c r="L851" s="680"/>
      <c r="M851" s="680"/>
      <c r="N851" s="680"/>
      <c r="O851" s="680"/>
      <c r="P851" s="680"/>
      <c r="Q851" s="638"/>
      <c r="R851" s="638"/>
      <c r="S851" s="680"/>
      <c r="T851" s="680"/>
      <c r="U851" s="680"/>
      <c r="V851" s="680"/>
      <c r="W851" s="682"/>
      <c r="X851" s="682"/>
      <c r="Y851" s="683"/>
      <c r="Z851" s="683"/>
      <c r="AA851" s="682"/>
      <c r="AB851" s="682"/>
    </row>
    <row r="852" spans="8:8" ht="16.5" customHeight="1">
      <c r="A852" s="680"/>
      <c r="B852" s="680"/>
      <c r="C852" s="681"/>
      <c r="D852" s="680"/>
      <c r="E852" s="680"/>
      <c r="F852" s="680"/>
      <c r="G852" s="680"/>
      <c r="H852" s="680"/>
      <c r="I852" s="680"/>
      <c r="J852" s="680"/>
      <c r="K852" s="680"/>
      <c r="L852" s="680"/>
      <c r="M852" s="680"/>
      <c r="N852" s="680"/>
      <c r="O852" s="680"/>
      <c r="P852" s="680"/>
      <c r="Q852" s="638"/>
      <c r="R852" s="638"/>
      <c r="S852" s="680"/>
      <c r="T852" s="680"/>
      <c r="U852" s="680"/>
      <c r="V852" s="680"/>
      <c r="W852" s="682"/>
      <c r="X852" s="682"/>
      <c r="Y852" s="683"/>
      <c r="Z852" s="683"/>
      <c r="AA852" s="682"/>
      <c r="AB852" s="682"/>
    </row>
    <row r="853" spans="8:8" ht="16.5" customHeight="1">
      <c r="A853" s="680"/>
      <c r="B853" s="680"/>
      <c r="C853" s="681"/>
      <c r="D853" s="680"/>
      <c r="E853" s="680"/>
      <c r="F853" s="680"/>
      <c r="G853" s="680"/>
      <c r="H853" s="680"/>
      <c r="I853" s="680"/>
      <c r="J853" s="680"/>
      <c r="K853" s="680"/>
      <c r="L853" s="680"/>
      <c r="M853" s="680"/>
      <c r="N853" s="680"/>
      <c r="O853" s="680"/>
      <c r="P853" s="680"/>
      <c r="Q853" s="638"/>
      <c r="R853" s="638"/>
      <c r="S853" s="680"/>
      <c r="T853" s="680"/>
      <c r="U853" s="680"/>
      <c r="V853" s="680"/>
      <c r="W853" s="682"/>
      <c r="X853" s="682"/>
      <c r="Y853" s="683"/>
      <c r="Z853" s="683"/>
      <c r="AA853" s="682"/>
      <c r="AB853" s="682"/>
    </row>
    <row r="854" spans="8:8" ht="16.5" customHeight="1">
      <c r="A854" s="680"/>
      <c r="B854" s="680"/>
      <c r="C854" s="681"/>
      <c r="D854" s="680"/>
      <c r="E854" s="680"/>
      <c r="F854" s="680"/>
      <c r="G854" s="680"/>
      <c r="H854" s="680"/>
      <c r="I854" s="680"/>
      <c r="J854" s="680"/>
      <c r="K854" s="680"/>
      <c r="L854" s="680"/>
      <c r="M854" s="680"/>
      <c r="N854" s="680"/>
      <c r="O854" s="680"/>
      <c r="P854" s="680"/>
      <c r="Q854" s="638"/>
      <c r="R854" s="638"/>
      <c r="S854" s="680"/>
      <c r="T854" s="680"/>
      <c r="U854" s="680"/>
      <c r="V854" s="680"/>
      <c r="W854" s="682"/>
      <c r="X854" s="682"/>
      <c r="Y854" s="683"/>
      <c r="Z854" s="683"/>
      <c r="AA854" s="682"/>
      <c r="AB854" s="682"/>
    </row>
    <row r="855" spans="8:8" ht="16.5" customHeight="1">
      <c r="A855" s="680"/>
      <c r="B855" s="680"/>
      <c r="C855" s="681"/>
      <c r="D855" s="680"/>
      <c r="E855" s="680"/>
      <c r="F855" s="680"/>
      <c r="G855" s="680"/>
      <c r="H855" s="680"/>
      <c r="I855" s="680"/>
      <c r="J855" s="680"/>
      <c r="K855" s="680"/>
      <c r="L855" s="680"/>
      <c r="M855" s="680"/>
      <c r="N855" s="680"/>
      <c r="O855" s="680"/>
      <c r="P855" s="680"/>
      <c r="Q855" s="638"/>
      <c r="R855" s="638"/>
      <c r="S855" s="680"/>
      <c r="T855" s="680"/>
      <c r="U855" s="680"/>
      <c r="V855" s="680"/>
      <c r="W855" s="682"/>
      <c r="X855" s="682"/>
      <c r="Y855" s="683"/>
      <c r="Z855" s="683"/>
      <c r="AA855" s="682"/>
      <c r="AB855" s="682"/>
    </row>
    <row r="856" spans="8:8" ht="16.5" customHeight="1">
      <c r="A856" s="680"/>
      <c r="B856" s="680"/>
      <c r="C856" s="681"/>
      <c r="D856" s="680"/>
      <c r="E856" s="680"/>
      <c r="F856" s="680"/>
      <c r="G856" s="680"/>
      <c r="H856" s="680"/>
      <c r="I856" s="680"/>
      <c r="J856" s="680"/>
      <c r="K856" s="680"/>
      <c r="L856" s="680"/>
      <c r="M856" s="680"/>
      <c r="N856" s="680"/>
      <c r="O856" s="680"/>
      <c r="P856" s="680"/>
      <c r="Q856" s="638"/>
      <c r="R856" s="638"/>
      <c r="S856" s="680"/>
      <c r="T856" s="680"/>
      <c r="U856" s="680"/>
      <c r="V856" s="680"/>
      <c r="W856" s="682"/>
      <c r="X856" s="682"/>
      <c r="Y856" s="683"/>
      <c r="Z856" s="683"/>
      <c r="AA856" s="682"/>
      <c r="AB856" s="682"/>
    </row>
    <row r="857" spans="8:8" ht="16.5" customHeight="1">
      <c r="A857" s="680"/>
      <c r="B857" s="680"/>
      <c r="C857" s="681"/>
      <c r="D857" s="680"/>
      <c r="E857" s="680"/>
      <c r="F857" s="680"/>
      <c r="G857" s="680"/>
      <c r="H857" s="680"/>
      <c r="I857" s="680"/>
      <c r="J857" s="680"/>
      <c r="K857" s="680"/>
      <c r="L857" s="680"/>
      <c r="M857" s="680"/>
      <c r="N857" s="680"/>
      <c r="O857" s="680"/>
      <c r="P857" s="680"/>
      <c r="Q857" s="638"/>
      <c r="R857" s="638"/>
      <c r="S857" s="680"/>
      <c r="T857" s="680"/>
      <c r="U857" s="680"/>
      <c r="V857" s="680"/>
      <c r="W857" s="682"/>
      <c r="X857" s="682"/>
      <c r="Y857" s="683"/>
      <c r="Z857" s="683"/>
      <c r="AA857" s="682"/>
      <c r="AB857" s="682"/>
    </row>
    <row r="858" spans="8:8" ht="16.5" customHeight="1">
      <c r="A858" s="680"/>
      <c r="B858" s="680"/>
      <c r="C858" s="681"/>
      <c r="D858" s="680"/>
      <c r="E858" s="680"/>
      <c r="F858" s="680"/>
      <c r="G858" s="680"/>
      <c r="H858" s="680"/>
      <c r="I858" s="680"/>
      <c r="J858" s="680"/>
      <c r="K858" s="680"/>
      <c r="L858" s="680"/>
      <c r="M858" s="680"/>
      <c r="N858" s="680"/>
      <c r="O858" s="680"/>
      <c r="P858" s="680"/>
      <c r="Q858" s="638"/>
      <c r="R858" s="638"/>
      <c r="S858" s="680"/>
      <c r="T858" s="680"/>
      <c r="U858" s="680"/>
      <c r="V858" s="680"/>
      <c r="W858" s="682"/>
      <c r="X858" s="682"/>
      <c r="Y858" s="683"/>
      <c r="Z858" s="683"/>
      <c r="AA858" s="682"/>
      <c r="AB858" s="682"/>
    </row>
    <row r="859" spans="8:8" ht="16.5" customHeight="1">
      <c r="A859" s="680"/>
      <c r="B859" s="680"/>
      <c r="C859" s="681"/>
      <c r="D859" s="680"/>
      <c r="E859" s="680"/>
      <c r="F859" s="680"/>
      <c r="G859" s="680"/>
      <c r="H859" s="680"/>
      <c r="I859" s="680"/>
      <c r="J859" s="680"/>
      <c r="K859" s="680"/>
      <c r="L859" s="680"/>
      <c r="M859" s="680"/>
      <c r="N859" s="680"/>
      <c r="O859" s="680"/>
      <c r="P859" s="680"/>
      <c r="Q859" s="638"/>
      <c r="R859" s="638"/>
      <c r="S859" s="680"/>
      <c r="T859" s="680"/>
      <c r="U859" s="680"/>
      <c r="V859" s="680"/>
      <c r="W859" s="682"/>
      <c r="X859" s="682"/>
      <c r="Y859" s="683"/>
      <c r="Z859" s="683"/>
      <c r="AA859" s="682"/>
      <c r="AB859" s="682"/>
    </row>
    <row r="860" spans="8:8" ht="16.5" customHeight="1">
      <c r="A860" s="680"/>
      <c r="B860" s="680"/>
      <c r="C860" s="681"/>
      <c r="D860" s="680"/>
      <c r="E860" s="680"/>
      <c r="F860" s="680"/>
      <c r="G860" s="680"/>
      <c r="H860" s="680"/>
      <c r="I860" s="680"/>
      <c r="J860" s="680"/>
      <c r="K860" s="680"/>
      <c r="L860" s="680"/>
      <c r="M860" s="680"/>
      <c r="N860" s="680"/>
      <c r="O860" s="680"/>
      <c r="P860" s="680"/>
      <c r="Q860" s="638"/>
      <c r="R860" s="638"/>
      <c r="S860" s="680"/>
      <c r="T860" s="680"/>
      <c r="U860" s="680"/>
      <c r="V860" s="680"/>
      <c r="W860" s="682"/>
      <c r="X860" s="682"/>
      <c r="Y860" s="683"/>
      <c r="Z860" s="683"/>
      <c r="AA860" s="682"/>
      <c r="AB860" s="682"/>
    </row>
    <row r="861" spans="8:8" ht="16.5" customHeight="1">
      <c r="A861" s="680"/>
      <c r="B861" s="680"/>
      <c r="C861" s="681"/>
      <c r="D861" s="680"/>
      <c r="E861" s="680"/>
      <c r="F861" s="680"/>
      <c r="G861" s="680"/>
      <c r="H861" s="680"/>
      <c r="I861" s="680"/>
      <c r="J861" s="680"/>
      <c r="K861" s="680"/>
      <c r="L861" s="680"/>
      <c r="M861" s="680"/>
      <c r="N861" s="680"/>
      <c r="O861" s="680"/>
      <c r="P861" s="680"/>
      <c r="Q861" s="638"/>
      <c r="R861" s="638"/>
      <c r="S861" s="680"/>
      <c r="T861" s="680"/>
      <c r="U861" s="680"/>
      <c r="V861" s="680"/>
      <c r="W861" s="682"/>
      <c r="X861" s="682"/>
      <c r="Y861" s="683"/>
      <c r="Z861" s="683"/>
      <c r="AA861" s="682"/>
      <c r="AB861" s="682"/>
    </row>
    <row r="862" spans="8:8" ht="16.5" customHeight="1">
      <c r="A862" s="680"/>
      <c r="B862" s="680"/>
      <c r="C862" s="681"/>
      <c r="D862" s="680"/>
      <c r="E862" s="680"/>
      <c r="F862" s="680"/>
      <c r="G862" s="680"/>
      <c r="H862" s="680"/>
      <c r="I862" s="680"/>
      <c r="J862" s="680"/>
      <c r="K862" s="680"/>
      <c r="L862" s="680"/>
      <c r="M862" s="680"/>
      <c r="N862" s="680"/>
      <c r="O862" s="680"/>
      <c r="P862" s="680"/>
      <c r="Q862" s="638"/>
      <c r="R862" s="638"/>
      <c r="S862" s="680"/>
      <c r="T862" s="680"/>
      <c r="U862" s="680"/>
      <c r="V862" s="680"/>
      <c r="W862" s="682"/>
      <c r="X862" s="682"/>
      <c r="Y862" s="683"/>
      <c r="Z862" s="683"/>
      <c r="AA862" s="682"/>
      <c r="AB862" s="682"/>
    </row>
    <row r="863" spans="8:8" ht="16.5" customHeight="1">
      <c r="A863" s="680"/>
      <c r="B863" s="680"/>
      <c r="C863" s="681"/>
      <c r="D863" s="680"/>
      <c r="E863" s="680"/>
      <c r="F863" s="680"/>
      <c r="G863" s="680"/>
      <c r="H863" s="680"/>
      <c r="I863" s="680"/>
      <c r="J863" s="680"/>
      <c r="K863" s="680"/>
      <c r="L863" s="680"/>
      <c r="M863" s="680"/>
      <c r="N863" s="680"/>
      <c r="O863" s="680"/>
      <c r="P863" s="680"/>
      <c r="Q863" s="638"/>
      <c r="R863" s="638"/>
      <c r="S863" s="680"/>
      <c r="T863" s="680"/>
      <c r="U863" s="680"/>
      <c r="V863" s="680"/>
      <c r="W863" s="682"/>
      <c r="X863" s="682"/>
      <c r="Y863" s="683"/>
      <c r="Z863" s="683"/>
      <c r="AA863" s="682"/>
      <c r="AB863" s="682"/>
    </row>
    <row r="864" spans="8:8" ht="16.5" customHeight="1">
      <c r="A864" s="680"/>
      <c r="B864" s="680"/>
      <c r="C864" s="681"/>
      <c r="D864" s="680"/>
      <c r="E864" s="680"/>
      <c r="F864" s="680"/>
      <c r="G864" s="680"/>
      <c r="H864" s="680"/>
      <c r="I864" s="680"/>
      <c r="J864" s="680"/>
      <c r="K864" s="680"/>
      <c r="L864" s="680"/>
      <c r="M864" s="680"/>
      <c r="N864" s="680"/>
      <c r="O864" s="680"/>
      <c r="P864" s="680"/>
      <c r="Q864" s="638"/>
      <c r="R864" s="638"/>
      <c r="S864" s="680"/>
      <c r="T864" s="680"/>
      <c r="U864" s="680"/>
      <c r="V864" s="680"/>
      <c r="W864" s="682"/>
      <c r="X864" s="682"/>
      <c r="Y864" s="683"/>
      <c r="Z864" s="683"/>
      <c r="AA864" s="682"/>
      <c r="AB864" s="682"/>
    </row>
    <row r="865" spans="8:8" ht="16.5" customHeight="1">
      <c r="A865" s="680"/>
      <c r="B865" s="680"/>
      <c r="C865" s="681"/>
      <c r="D865" s="680"/>
      <c r="E865" s="680"/>
      <c r="F865" s="680"/>
      <c r="G865" s="680"/>
      <c r="H865" s="680"/>
      <c r="I865" s="680"/>
      <c r="J865" s="680"/>
      <c r="K865" s="680"/>
      <c r="L865" s="680"/>
      <c r="M865" s="680"/>
      <c r="N865" s="680"/>
      <c r="O865" s="680"/>
      <c r="P865" s="680"/>
      <c r="Q865" s="638"/>
      <c r="R865" s="638"/>
      <c r="S865" s="680"/>
      <c r="T865" s="680"/>
      <c r="U865" s="680"/>
      <c r="V865" s="680"/>
      <c r="W865" s="682"/>
      <c r="X865" s="682"/>
      <c r="Y865" s="683"/>
      <c r="Z865" s="683"/>
      <c r="AA865" s="682"/>
      <c r="AB865" s="682"/>
    </row>
    <row r="866" spans="8:8" ht="16.5" customHeight="1">
      <c r="A866" s="680"/>
      <c r="B866" s="680"/>
      <c r="C866" s="681"/>
      <c r="D866" s="680"/>
      <c r="E866" s="680"/>
      <c r="F866" s="680"/>
      <c r="G866" s="680"/>
      <c r="H866" s="680"/>
      <c r="I866" s="680"/>
      <c r="J866" s="680"/>
      <c r="K866" s="680"/>
      <c r="L866" s="680"/>
      <c r="M866" s="680"/>
      <c r="N866" s="680"/>
      <c r="O866" s="680"/>
      <c r="P866" s="680"/>
      <c r="Q866" s="638"/>
      <c r="R866" s="638"/>
      <c r="S866" s="680"/>
      <c r="T866" s="680"/>
      <c r="U866" s="680"/>
      <c r="V866" s="680"/>
      <c r="W866" s="682"/>
      <c r="X866" s="682"/>
      <c r="Y866" s="683"/>
      <c r="Z866" s="683"/>
      <c r="AA866" s="682"/>
      <c r="AB866" s="682"/>
    </row>
    <row r="867" spans="8:8" ht="16.5" customHeight="1">
      <c r="A867" s="680"/>
      <c r="B867" s="680"/>
      <c r="C867" s="681"/>
      <c r="D867" s="680"/>
      <c r="E867" s="680"/>
      <c r="F867" s="680"/>
      <c r="G867" s="680"/>
      <c r="H867" s="680"/>
      <c r="I867" s="680"/>
      <c r="J867" s="680"/>
      <c r="K867" s="680"/>
      <c r="L867" s="680"/>
      <c r="M867" s="680"/>
      <c r="N867" s="680"/>
      <c r="O867" s="680"/>
      <c r="P867" s="680"/>
      <c r="Q867" s="638"/>
      <c r="R867" s="638"/>
      <c r="S867" s="680"/>
      <c r="T867" s="680"/>
      <c r="U867" s="680"/>
      <c r="V867" s="680"/>
      <c r="W867" s="682"/>
      <c r="X867" s="682"/>
      <c r="Y867" s="683"/>
      <c r="Z867" s="683"/>
      <c r="AA867" s="682"/>
      <c r="AB867" s="682"/>
    </row>
    <row r="868" spans="8:8" ht="16.5" customHeight="1">
      <c r="A868" s="680"/>
      <c r="B868" s="680"/>
      <c r="C868" s="681"/>
      <c r="D868" s="680"/>
      <c r="E868" s="680"/>
      <c r="F868" s="680"/>
      <c r="G868" s="680"/>
      <c r="H868" s="680"/>
      <c r="I868" s="680"/>
      <c r="J868" s="680"/>
      <c r="K868" s="680"/>
      <c r="L868" s="680"/>
      <c r="M868" s="680"/>
      <c r="N868" s="680"/>
      <c r="O868" s="680"/>
      <c r="P868" s="680"/>
      <c r="Q868" s="638"/>
      <c r="R868" s="638"/>
      <c r="S868" s="680"/>
      <c r="T868" s="680"/>
      <c r="U868" s="680"/>
      <c r="V868" s="680"/>
      <c r="W868" s="682"/>
      <c r="X868" s="682"/>
      <c r="Y868" s="683"/>
      <c r="Z868" s="683"/>
      <c r="AA868" s="682"/>
      <c r="AB868" s="682"/>
    </row>
    <row r="869" spans="8:8" ht="16.5" customHeight="1">
      <c r="A869" s="680"/>
      <c r="B869" s="680"/>
      <c r="C869" s="681"/>
      <c r="D869" s="680"/>
      <c r="E869" s="680"/>
      <c r="F869" s="680"/>
      <c r="G869" s="680"/>
      <c r="H869" s="680"/>
      <c r="I869" s="680"/>
      <c r="J869" s="680"/>
      <c r="K869" s="680"/>
      <c r="L869" s="680"/>
      <c r="M869" s="680"/>
      <c r="N869" s="680"/>
      <c r="O869" s="680"/>
      <c r="P869" s="680"/>
      <c r="Q869" s="638"/>
      <c r="R869" s="638"/>
      <c r="S869" s="680"/>
      <c r="T869" s="680"/>
      <c r="U869" s="680"/>
      <c r="V869" s="680"/>
      <c r="W869" s="682"/>
      <c r="X869" s="682"/>
      <c r="Y869" s="683"/>
      <c r="Z869" s="683"/>
      <c r="AA869" s="682"/>
      <c r="AB869" s="682"/>
    </row>
    <row r="870" spans="8:8" ht="16.5" customHeight="1">
      <c r="A870" s="680"/>
      <c r="B870" s="680"/>
      <c r="C870" s="681"/>
      <c r="D870" s="680"/>
      <c r="E870" s="680"/>
      <c r="F870" s="680"/>
      <c r="G870" s="680"/>
      <c r="H870" s="680"/>
      <c r="I870" s="680"/>
      <c r="J870" s="680"/>
      <c r="K870" s="680"/>
      <c r="L870" s="680"/>
      <c r="M870" s="680"/>
      <c r="N870" s="680"/>
      <c r="O870" s="680"/>
      <c r="P870" s="680"/>
      <c r="Q870" s="638"/>
      <c r="R870" s="638"/>
      <c r="S870" s="680"/>
      <c r="T870" s="680"/>
      <c r="U870" s="680"/>
      <c r="V870" s="680"/>
      <c r="W870" s="682"/>
      <c r="X870" s="682"/>
      <c r="Y870" s="683"/>
      <c r="Z870" s="683"/>
      <c r="AA870" s="682"/>
      <c r="AB870" s="682"/>
    </row>
    <row r="871" spans="8:8" ht="16.5" customHeight="1">
      <c r="A871" s="680"/>
      <c r="B871" s="680"/>
      <c r="C871" s="681"/>
      <c r="D871" s="680"/>
      <c r="E871" s="680"/>
      <c r="F871" s="680"/>
      <c r="G871" s="680"/>
      <c r="H871" s="680"/>
      <c r="I871" s="680"/>
      <c r="J871" s="680"/>
      <c r="K871" s="680"/>
      <c r="L871" s="680"/>
      <c r="M871" s="680"/>
      <c r="N871" s="680"/>
      <c r="O871" s="680"/>
      <c r="P871" s="680"/>
      <c r="Q871" s="638"/>
      <c r="R871" s="638"/>
      <c r="S871" s="680"/>
      <c r="T871" s="680"/>
      <c r="U871" s="680"/>
      <c r="V871" s="680"/>
      <c r="W871" s="682"/>
      <c r="X871" s="682"/>
      <c r="Y871" s="683"/>
      <c r="Z871" s="683"/>
      <c r="AA871" s="682"/>
      <c r="AB871" s="682"/>
    </row>
    <row r="872" spans="8:8" ht="16.5" customHeight="1">
      <c r="A872" s="680"/>
      <c r="B872" s="680"/>
      <c r="C872" s="681"/>
      <c r="D872" s="680"/>
      <c r="E872" s="680"/>
      <c r="F872" s="680"/>
      <c r="G872" s="680"/>
      <c r="H872" s="680"/>
      <c r="I872" s="680"/>
      <c r="J872" s="680"/>
      <c r="K872" s="680"/>
      <c r="L872" s="680"/>
      <c r="M872" s="680"/>
      <c r="N872" s="680"/>
      <c r="O872" s="680"/>
      <c r="P872" s="680"/>
      <c r="Q872" s="638"/>
      <c r="R872" s="638"/>
      <c r="S872" s="680"/>
      <c r="T872" s="680"/>
      <c r="U872" s="680"/>
      <c r="V872" s="680"/>
      <c r="W872" s="682"/>
      <c r="X872" s="682"/>
      <c r="Y872" s="683"/>
      <c r="Z872" s="683"/>
      <c r="AA872" s="682"/>
      <c r="AB872" s="682"/>
    </row>
    <row r="873" spans="8:8" ht="16.5" customHeight="1">
      <c r="A873" s="680"/>
      <c r="B873" s="680"/>
      <c r="C873" s="681"/>
      <c r="D873" s="680"/>
      <c r="E873" s="680"/>
      <c r="F873" s="680"/>
      <c r="G873" s="680"/>
      <c r="H873" s="680"/>
      <c r="I873" s="680"/>
      <c r="J873" s="680"/>
      <c r="K873" s="680"/>
      <c r="L873" s="680"/>
      <c r="M873" s="680"/>
      <c r="N873" s="680"/>
      <c r="O873" s="680"/>
      <c r="P873" s="680"/>
      <c r="Q873" s="638"/>
      <c r="R873" s="638"/>
      <c r="S873" s="680"/>
      <c r="T873" s="680"/>
      <c r="U873" s="680"/>
      <c r="V873" s="680"/>
      <c r="W873" s="682"/>
      <c r="X873" s="682"/>
      <c r="Y873" s="683"/>
      <c r="Z873" s="683"/>
      <c r="AA873" s="682"/>
      <c r="AB873" s="682"/>
    </row>
    <row r="874" spans="8:8" ht="16.5" customHeight="1">
      <c r="A874" s="680"/>
      <c r="B874" s="680"/>
      <c r="C874" s="681"/>
      <c r="D874" s="680"/>
      <c r="E874" s="680"/>
      <c r="F874" s="680"/>
      <c r="G874" s="680"/>
      <c r="H874" s="680"/>
      <c r="I874" s="680"/>
      <c r="J874" s="680"/>
      <c r="K874" s="680"/>
      <c r="L874" s="680"/>
      <c r="M874" s="680"/>
      <c r="N874" s="680"/>
      <c r="O874" s="680"/>
      <c r="P874" s="680"/>
      <c r="Q874" s="638"/>
      <c r="R874" s="638"/>
      <c r="S874" s="680"/>
      <c r="T874" s="680"/>
      <c r="U874" s="680"/>
      <c r="V874" s="680"/>
      <c r="W874" s="682"/>
      <c r="X874" s="682"/>
      <c r="Y874" s="683"/>
      <c r="Z874" s="683"/>
      <c r="AA874" s="682"/>
      <c r="AB874" s="682"/>
    </row>
    <row r="875" spans="8:8" ht="16.5" customHeight="1">
      <c r="A875" s="680"/>
      <c r="B875" s="680"/>
      <c r="C875" s="681"/>
      <c r="D875" s="680"/>
      <c r="E875" s="680"/>
      <c r="F875" s="680"/>
      <c r="G875" s="680"/>
      <c r="H875" s="680"/>
      <c r="I875" s="680"/>
      <c r="J875" s="680"/>
      <c r="K875" s="680"/>
      <c r="L875" s="680"/>
      <c r="M875" s="680"/>
      <c r="N875" s="680"/>
      <c r="O875" s="680"/>
      <c r="P875" s="680"/>
      <c r="Q875" s="638"/>
      <c r="R875" s="638"/>
      <c r="S875" s="680"/>
      <c r="T875" s="680"/>
      <c r="U875" s="680"/>
      <c r="V875" s="680"/>
      <c r="W875" s="682"/>
      <c r="X875" s="682"/>
      <c r="Y875" s="683"/>
      <c r="Z875" s="683"/>
      <c r="AA875" s="682"/>
      <c r="AB875" s="682"/>
    </row>
    <row r="876" spans="8:8" ht="16.5" customHeight="1">
      <c r="A876" s="680"/>
      <c r="B876" s="680"/>
      <c r="C876" s="681"/>
      <c r="D876" s="680"/>
      <c r="E876" s="680"/>
      <c r="F876" s="680"/>
      <c r="G876" s="680"/>
      <c r="H876" s="680"/>
      <c r="I876" s="680"/>
      <c r="J876" s="680"/>
      <c r="K876" s="680"/>
      <c r="L876" s="680"/>
      <c r="M876" s="680"/>
      <c r="N876" s="680"/>
      <c r="O876" s="680"/>
      <c r="P876" s="680"/>
      <c r="Q876" s="638"/>
      <c r="R876" s="638"/>
      <c r="S876" s="680"/>
      <c r="T876" s="680"/>
      <c r="U876" s="680"/>
      <c r="V876" s="680"/>
      <c r="W876" s="682"/>
      <c r="X876" s="682"/>
      <c r="Y876" s="683"/>
      <c r="Z876" s="683"/>
      <c r="AA876" s="682"/>
      <c r="AB876" s="682"/>
    </row>
    <row r="877" spans="8:8" ht="16.5" customHeight="1">
      <c r="A877" s="680"/>
      <c r="B877" s="680"/>
      <c r="C877" s="681"/>
      <c r="D877" s="680"/>
      <c r="E877" s="680"/>
      <c r="F877" s="680"/>
      <c r="G877" s="680"/>
      <c r="H877" s="680"/>
      <c r="I877" s="680"/>
      <c r="J877" s="680"/>
      <c r="K877" s="680"/>
      <c r="L877" s="680"/>
      <c r="M877" s="680"/>
      <c r="N877" s="680"/>
      <c r="O877" s="680"/>
      <c r="P877" s="680"/>
      <c r="Q877" s="638"/>
      <c r="R877" s="638"/>
      <c r="S877" s="680"/>
      <c r="T877" s="680"/>
      <c r="U877" s="680"/>
      <c r="V877" s="680"/>
      <c r="W877" s="682"/>
      <c r="X877" s="682"/>
      <c r="Y877" s="683"/>
      <c r="Z877" s="683"/>
      <c r="AA877" s="682"/>
      <c r="AB877" s="682"/>
    </row>
    <row r="878" spans="8:8" ht="16.5" customHeight="1">
      <c r="A878" s="680"/>
      <c r="B878" s="680"/>
      <c r="C878" s="681"/>
      <c r="D878" s="680"/>
      <c r="E878" s="680"/>
      <c r="F878" s="680"/>
      <c r="G878" s="680"/>
      <c r="H878" s="680"/>
      <c r="I878" s="680"/>
      <c r="J878" s="680"/>
      <c r="K878" s="680"/>
      <c r="L878" s="680"/>
      <c r="M878" s="680"/>
      <c r="N878" s="680"/>
      <c r="O878" s="680"/>
      <c r="P878" s="680"/>
      <c r="Q878" s="638"/>
      <c r="R878" s="638"/>
      <c r="S878" s="680"/>
      <c r="T878" s="680"/>
      <c r="U878" s="680"/>
      <c r="V878" s="680"/>
      <c r="W878" s="682"/>
      <c r="X878" s="682"/>
      <c r="Y878" s="683"/>
      <c r="Z878" s="683"/>
      <c r="AA878" s="682"/>
      <c r="AB878" s="682"/>
    </row>
    <row r="879" spans="8:8" ht="16.5" customHeight="1">
      <c r="A879" s="680"/>
      <c r="B879" s="680"/>
      <c r="C879" s="681"/>
      <c r="D879" s="680"/>
      <c r="E879" s="680"/>
      <c r="F879" s="680"/>
      <c r="G879" s="680"/>
      <c r="H879" s="680"/>
      <c r="I879" s="680"/>
      <c r="J879" s="680"/>
      <c r="K879" s="680"/>
      <c r="L879" s="680"/>
      <c r="M879" s="680"/>
      <c r="N879" s="680"/>
      <c r="O879" s="680"/>
      <c r="P879" s="680"/>
      <c r="Q879" s="638"/>
      <c r="R879" s="638"/>
      <c r="S879" s="680"/>
      <c r="T879" s="680"/>
      <c r="U879" s="680"/>
      <c r="V879" s="680"/>
      <c r="W879" s="682"/>
      <c r="X879" s="682"/>
      <c r="Y879" s="683"/>
      <c r="Z879" s="683"/>
      <c r="AA879" s="682"/>
      <c r="AB879" s="682"/>
    </row>
    <row r="880" spans="8:8" ht="16.5" customHeight="1">
      <c r="A880" s="680"/>
      <c r="B880" s="680"/>
      <c r="C880" s="681"/>
      <c r="D880" s="680"/>
      <c r="E880" s="680"/>
      <c r="F880" s="680"/>
      <c r="G880" s="680"/>
      <c r="H880" s="680"/>
      <c r="I880" s="680"/>
      <c r="J880" s="680"/>
      <c r="K880" s="680"/>
      <c r="L880" s="680"/>
      <c r="M880" s="680"/>
      <c r="N880" s="680"/>
      <c r="O880" s="680"/>
      <c r="P880" s="680"/>
      <c r="Q880" s="638"/>
      <c r="R880" s="638"/>
      <c r="S880" s="680"/>
      <c r="T880" s="680"/>
      <c r="U880" s="680"/>
      <c r="V880" s="680"/>
      <c r="W880" s="682"/>
      <c r="X880" s="682"/>
      <c r="Y880" s="683"/>
      <c r="Z880" s="683"/>
      <c r="AA880" s="682"/>
      <c r="AB880" s="682"/>
    </row>
    <row r="881" spans="8:8" ht="16.5" customHeight="1">
      <c r="A881" s="680"/>
      <c r="B881" s="680"/>
      <c r="C881" s="681"/>
      <c r="D881" s="680"/>
      <c r="E881" s="680"/>
      <c r="F881" s="680"/>
      <c r="G881" s="680"/>
      <c r="H881" s="680"/>
      <c r="I881" s="680"/>
      <c r="J881" s="680"/>
      <c r="K881" s="680"/>
      <c r="L881" s="680"/>
      <c r="M881" s="680"/>
      <c r="N881" s="680"/>
      <c r="O881" s="680"/>
      <c r="P881" s="680"/>
      <c r="Q881" s="638"/>
      <c r="R881" s="638"/>
      <c r="S881" s="680"/>
      <c r="T881" s="680"/>
      <c r="U881" s="680"/>
      <c r="V881" s="680"/>
      <c r="W881" s="682"/>
      <c r="X881" s="682"/>
      <c r="Y881" s="683"/>
      <c r="Z881" s="683"/>
      <c r="AA881" s="682"/>
      <c r="AB881" s="682"/>
    </row>
    <row r="882" spans="8:8" ht="16.5" customHeight="1">
      <c r="A882" s="680"/>
      <c r="B882" s="680"/>
      <c r="C882" s="681"/>
      <c r="D882" s="680"/>
      <c r="E882" s="680"/>
      <c r="F882" s="680"/>
      <c r="G882" s="680"/>
      <c r="H882" s="680"/>
      <c r="I882" s="680"/>
      <c r="J882" s="680"/>
      <c r="K882" s="680"/>
      <c r="L882" s="680"/>
      <c r="M882" s="680"/>
      <c r="N882" s="680"/>
      <c r="O882" s="680"/>
      <c r="P882" s="680"/>
      <c r="Q882" s="638"/>
      <c r="R882" s="638"/>
      <c r="S882" s="680"/>
      <c r="T882" s="680"/>
      <c r="U882" s="680"/>
      <c r="V882" s="680"/>
      <c r="W882" s="682"/>
      <c r="X882" s="682"/>
      <c r="Y882" s="683"/>
      <c r="Z882" s="683"/>
      <c r="AA882" s="682"/>
      <c r="AB882" s="682"/>
    </row>
    <row r="883" spans="8:8" ht="16.5" customHeight="1">
      <c r="A883" s="680"/>
      <c r="B883" s="680"/>
      <c r="C883" s="681"/>
      <c r="D883" s="680"/>
      <c r="E883" s="680"/>
      <c r="F883" s="680"/>
      <c r="G883" s="680"/>
      <c r="H883" s="680"/>
      <c r="I883" s="680"/>
      <c r="J883" s="680"/>
      <c r="K883" s="680"/>
      <c r="L883" s="680"/>
      <c r="M883" s="680"/>
      <c r="N883" s="680"/>
      <c r="O883" s="680"/>
      <c r="P883" s="680"/>
      <c r="Q883" s="638"/>
      <c r="R883" s="638"/>
      <c r="S883" s="680"/>
      <c r="T883" s="680"/>
      <c r="U883" s="680"/>
      <c r="V883" s="680"/>
      <c r="W883" s="682"/>
      <c r="X883" s="682"/>
      <c r="Y883" s="683"/>
      <c r="Z883" s="683"/>
      <c r="AA883" s="682"/>
      <c r="AB883" s="682"/>
    </row>
    <row r="884" spans="8:8" ht="16.5" customHeight="1">
      <c r="A884" s="680"/>
      <c r="B884" s="680"/>
      <c r="C884" s="681"/>
      <c r="D884" s="680"/>
      <c r="E884" s="680"/>
      <c r="F884" s="680"/>
      <c r="G884" s="680"/>
      <c r="H884" s="680"/>
      <c r="I884" s="680"/>
      <c r="J884" s="680"/>
      <c r="K884" s="680"/>
      <c r="L884" s="680"/>
      <c r="M884" s="680"/>
      <c r="N884" s="680"/>
      <c r="O884" s="680"/>
      <c r="P884" s="680"/>
      <c r="Q884" s="638"/>
      <c r="R884" s="638"/>
      <c r="S884" s="680"/>
      <c r="T884" s="680"/>
      <c r="U884" s="680"/>
      <c r="V884" s="680"/>
      <c r="W884" s="682"/>
      <c r="X884" s="682"/>
      <c r="Y884" s="683"/>
      <c r="Z884" s="683"/>
      <c r="AA884" s="682"/>
      <c r="AB884" s="682"/>
    </row>
    <row r="885" spans="8:8" ht="16.5" customHeight="1">
      <c r="A885" s="680"/>
      <c r="B885" s="680"/>
      <c r="C885" s="681"/>
      <c r="D885" s="680"/>
      <c r="E885" s="680"/>
      <c r="F885" s="680"/>
      <c r="G885" s="680"/>
      <c r="H885" s="680"/>
      <c r="I885" s="680"/>
      <c r="J885" s="680"/>
      <c r="K885" s="680"/>
      <c r="L885" s="680"/>
      <c r="M885" s="680"/>
      <c r="N885" s="680"/>
      <c r="O885" s="680"/>
      <c r="P885" s="680"/>
      <c r="Q885" s="638"/>
      <c r="R885" s="638"/>
      <c r="S885" s="680"/>
      <c r="T885" s="680"/>
      <c r="U885" s="680"/>
      <c r="V885" s="680"/>
      <c r="W885" s="682"/>
      <c r="X885" s="682"/>
      <c r="Y885" s="683"/>
      <c r="Z885" s="683"/>
      <c r="AA885" s="682"/>
      <c r="AB885" s="682"/>
    </row>
    <row r="886" spans="8:8" ht="16.5" customHeight="1">
      <c r="A886" s="680"/>
      <c r="B886" s="680"/>
      <c r="C886" s="681"/>
      <c r="D886" s="680"/>
      <c r="E886" s="680"/>
      <c r="F886" s="680"/>
      <c r="G886" s="680"/>
      <c r="H886" s="680"/>
      <c r="I886" s="680"/>
      <c r="J886" s="680"/>
      <c r="K886" s="680"/>
      <c r="L886" s="680"/>
      <c r="M886" s="680"/>
      <c r="N886" s="680"/>
      <c r="O886" s="680"/>
      <c r="P886" s="680"/>
      <c r="Q886" s="638"/>
      <c r="R886" s="638"/>
      <c r="S886" s="680"/>
      <c r="T886" s="680"/>
      <c r="U886" s="680"/>
      <c r="V886" s="680"/>
      <c r="W886" s="682"/>
      <c r="X886" s="682"/>
      <c r="Y886" s="683"/>
      <c r="Z886" s="683"/>
      <c r="AA886" s="682"/>
      <c r="AB886" s="682"/>
    </row>
    <row r="887" spans="8:8" ht="16.5" customHeight="1">
      <c r="A887" s="680"/>
      <c r="B887" s="680"/>
      <c r="C887" s="681"/>
      <c r="D887" s="680"/>
      <c r="E887" s="680"/>
      <c r="F887" s="680"/>
      <c r="G887" s="680"/>
      <c r="H887" s="680"/>
      <c r="I887" s="680"/>
      <c r="J887" s="680"/>
      <c r="K887" s="680"/>
      <c r="L887" s="680"/>
      <c r="M887" s="680"/>
      <c r="N887" s="680"/>
      <c r="O887" s="680"/>
      <c r="P887" s="680"/>
      <c r="Q887" s="638"/>
      <c r="R887" s="638"/>
      <c r="S887" s="680"/>
      <c r="T887" s="680"/>
      <c r="U887" s="680"/>
      <c r="V887" s="680"/>
      <c r="W887" s="682"/>
      <c r="X887" s="682"/>
      <c r="Y887" s="683"/>
      <c r="Z887" s="683"/>
      <c r="AA887" s="682"/>
      <c r="AB887" s="682"/>
    </row>
    <row r="888" spans="8:8" ht="16.5" customHeight="1">
      <c r="A888" s="680"/>
      <c r="B888" s="680"/>
      <c r="C888" s="681"/>
      <c r="D888" s="680"/>
      <c r="E888" s="680"/>
      <c r="F888" s="680"/>
      <c r="G888" s="680"/>
      <c r="H888" s="680"/>
      <c r="I888" s="680"/>
      <c r="J888" s="680"/>
      <c r="K888" s="680"/>
      <c r="L888" s="680"/>
      <c r="M888" s="680"/>
      <c r="N888" s="680"/>
      <c r="O888" s="680"/>
      <c r="P888" s="680"/>
      <c r="Q888" s="638"/>
      <c r="R888" s="638"/>
      <c r="S888" s="680"/>
      <c r="T888" s="680"/>
      <c r="U888" s="680"/>
      <c r="V888" s="680"/>
      <c r="W888" s="682"/>
      <c r="X888" s="682"/>
      <c r="Y888" s="683"/>
      <c r="Z888" s="683"/>
      <c r="AA888" s="682"/>
      <c r="AB888" s="682"/>
    </row>
    <row r="889" spans="8:8" ht="16.5" customHeight="1">
      <c r="A889" s="680"/>
      <c r="B889" s="680"/>
      <c r="C889" s="681"/>
      <c r="D889" s="680"/>
      <c r="E889" s="680"/>
      <c r="F889" s="680"/>
      <c r="G889" s="680"/>
      <c r="H889" s="680"/>
      <c r="I889" s="680"/>
      <c r="J889" s="680"/>
      <c r="K889" s="680"/>
      <c r="L889" s="680"/>
      <c r="M889" s="680"/>
      <c r="N889" s="680"/>
      <c r="O889" s="680"/>
      <c r="P889" s="680"/>
      <c r="Q889" s="638"/>
      <c r="R889" s="638"/>
      <c r="S889" s="680"/>
      <c r="T889" s="680"/>
      <c r="U889" s="680"/>
      <c r="V889" s="680"/>
      <c r="W889" s="682"/>
      <c r="X889" s="682"/>
      <c r="Y889" s="683"/>
      <c r="Z889" s="683"/>
      <c r="AA889" s="682"/>
      <c r="AB889" s="682"/>
    </row>
    <row r="890" spans="8:8" ht="16.5" customHeight="1">
      <c r="A890" s="680"/>
      <c r="B890" s="680"/>
      <c r="C890" s="681"/>
      <c r="D890" s="680"/>
      <c r="E890" s="680"/>
      <c r="F890" s="680"/>
      <c r="G890" s="680"/>
      <c r="H890" s="680"/>
      <c r="I890" s="680"/>
      <c r="J890" s="680"/>
      <c r="K890" s="680"/>
      <c r="L890" s="680"/>
      <c r="M890" s="680"/>
      <c r="N890" s="680"/>
      <c r="O890" s="680"/>
      <c r="P890" s="680"/>
      <c r="Q890" s="638"/>
      <c r="R890" s="638"/>
      <c r="S890" s="680"/>
      <c r="T890" s="680"/>
      <c r="U890" s="680"/>
      <c r="V890" s="680"/>
      <c r="W890" s="682"/>
      <c r="X890" s="682"/>
      <c r="Y890" s="683"/>
      <c r="Z890" s="683"/>
      <c r="AA890" s="682"/>
      <c r="AB890" s="682"/>
    </row>
    <row r="891" spans="8:8" ht="16.5" customHeight="1">
      <c r="A891" s="680"/>
      <c r="B891" s="680"/>
      <c r="C891" s="681"/>
      <c r="D891" s="680"/>
      <c r="E891" s="680"/>
      <c r="F891" s="680"/>
      <c r="G891" s="680"/>
      <c r="H891" s="680"/>
      <c r="I891" s="680"/>
      <c r="J891" s="680"/>
      <c r="K891" s="680"/>
      <c r="L891" s="680"/>
      <c r="M891" s="680"/>
      <c r="N891" s="680"/>
      <c r="O891" s="680"/>
      <c r="P891" s="680"/>
      <c r="Q891" s="638"/>
      <c r="R891" s="638"/>
      <c r="S891" s="680"/>
      <c r="T891" s="680"/>
      <c r="U891" s="680"/>
      <c r="V891" s="680"/>
      <c r="W891" s="682"/>
      <c r="X891" s="682"/>
      <c r="Y891" s="683"/>
      <c r="Z891" s="683"/>
      <c r="AA891" s="682"/>
      <c r="AB891" s="682"/>
    </row>
    <row r="892" spans="8:8" ht="16.5" customHeight="1">
      <c r="A892" s="680"/>
      <c r="B892" s="680"/>
      <c r="C892" s="681"/>
      <c r="D892" s="680"/>
      <c r="E892" s="680"/>
      <c r="F892" s="680"/>
      <c r="G892" s="680"/>
      <c r="H892" s="680"/>
      <c r="I892" s="680"/>
      <c r="J892" s="680"/>
      <c r="K892" s="680"/>
      <c r="L892" s="680"/>
      <c r="M892" s="680"/>
      <c r="N892" s="680"/>
      <c r="O892" s="680"/>
      <c r="P892" s="680"/>
      <c r="Q892" s="638"/>
      <c r="R892" s="638"/>
      <c r="S892" s="680"/>
      <c r="T892" s="680"/>
      <c r="U892" s="680"/>
      <c r="V892" s="680"/>
      <c r="W892" s="682"/>
      <c r="X892" s="682"/>
      <c r="Y892" s="683"/>
      <c r="Z892" s="683"/>
      <c r="AA892" s="682"/>
      <c r="AB892" s="682"/>
    </row>
    <row r="893" spans="8:8" ht="16.5" customHeight="1">
      <c r="A893" s="680"/>
      <c r="B893" s="680"/>
      <c r="C893" s="681"/>
      <c r="D893" s="680"/>
      <c r="E893" s="680"/>
      <c r="F893" s="680"/>
      <c r="G893" s="680"/>
      <c r="H893" s="680"/>
      <c r="I893" s="680"/>
      <c r="J893" s="680"/>
      <c r="K893" s="680"/>
      <c r="L893" s="680"/>
      <c r="M893" s="680"/>
      <c r="N893" s="680"/>
      <c r="O893" s="680"/>
      <c r="P893" s="680"/>
      <c r="Q893" s="638"/>
      <c r="R893" s="638"/>
      <c r="S893" s="680"/>
      <c r="T893" s="680"/>
      <c r="U893" s="680"/>
      <c r="V893" s="680"/>
      <c r="W893" s="682"/>
      <c r="X893" s="682"/>
      <c r="Y893" s="683"/>
      <c r="Z893" s="683"/>
      <c r="AA893" s="682"/>
      <c r="AB893" s="682"/>
    </row>
    <row r="894" spans="8:8" ht="16.5" customHeight="1">
      <c r="A894" s="680"/>
      <c r="B894" s="680"/>
      <c r="C894" s="681"/>
      <c r="D894" s="680"/>
      <c r="E894" s="680"/>
      <c r="F894" s="680"/>
      <c r="G894" s="680"/>
      <c r="H894" s="680"/>
      <c r="I894" s="680"/>
      <c r="J894" s="680"/>
      <c r="K894" s="680"/>
      <c r="L894" s="680"/>
      <c r="M894" s="680"/>
      <c r="N894" s="680"/>
      <c r="O894" s="680"/>
      <c r="P894" s="680"/>
      <c r="Q894" s="638"/>
      <c r="R894" s="638"/>
      <c r="S894" s="680"/>
      <c r="T894" s="680"/>
      <c r="U894" s="680"/>
      <c r="V894" s="680"/>
      <c r="W894" s="682"/>
      <c r="X894" s="682"/>
      <c r="Y894" s="683"/>
      <c r="Z894" s="683"/>
      <c r="AA894" s="682"/>
      <c r="AB894" s="682"/>
    </row>
    <row r="895" spans="8:8" ht="16.5" customHeight="1">
      <c r="A895" s="680"/>
      <c r="B895" s="680"/>
      <c r="C895" s="681"/>
      <c r="D895" s="680"/>
      <c r="E895" s="680"/>
      <c r="F895" s="680"/>
      <c r="G895" s="680"/>
      <c r="H895" s="680"/>
      <c r="I895" s="680"/>
      <c r="J895" s="680"/>
      <c r="K895" s="680"/>
      <c r="L895" s="680"/>
      <c r="M895" s="680"/>
      <c r="N895" s="680"/>
      <c r="O895" s="680"/>
      <c r="P895" s="680"/>
      <c r="Q895" s="638"/>
      <c r="R895" s="638"/>
      <c r="S895" s="680"/>
      <c r="T895" s="680"/>
      <c r="U895" s="680"/>
      <c r="V895" s="680"/>
      <c r="W895" s="682"/>
      <c r="X895" s="682"/>
      <c r="Y895" s="683"/>
      <c r="Z895" s="683"/>
      <c r="AA895" s="682"/>
      <c r="AB895" s="682"/>
    </row>
    <row r="896" spans="8:8" ht="16.5" customHeight="1">
      <c r="A896" s="680"/>
      <c r="B896" s="680"/>
      <c r="C896" s="681"/>
      <c r="D896" s="680"/>
      <c r="E896" s="680"/>
      <c r="F896" s="680"/>
      <c r="G896" s="680"/>
      <c r="H896" s="680"/>
      <c r="I896" s="680"/>
      <c r="J896" s="680"/>
      <c r="K896" s="680"/>
      <c r="L896" s="680"/>
      <c r="M896" s="680"/>
      <c r="N896" s="680"/>
      <c r="O896" s="680"/>
      <c r="P896" s="680"/>
      <c r="Q896" s="638"/>
      <c r="R896" s="638"/>
      <c r="S896" s="680"/>
      <c r="T896" s="680"/>
      <c r="U896" s="680"/>
      <c r="V896" s="680"/>
      <c r="W896" s="682"/>
      <c r="X896" s="682"/>
      <c r="Y896" s="683"/>
      <c r="Z896" s="683"/>
      <c r="AA896" s="682"/>
      <c r="AB896" s="682"/>
    </row>
    <row r="897" spans="8:8" ht="16.5" customHeight="1">
      <c r="A897" s="680"/>
      <c r="B897" s="680"/>
      <c r="C897" s="681"/>
      <c r="D897" s="680"/>
      <c r="E897" s="680"/>
      <c r="F897" s="680"/>
      <c r="G897" s="680"/>
      <c r="H897" s="680"/>
      <c r="I897" s="680"/>
      <c r="J897" s="680"/>
      <c r="K897" s="680"/>
      <c r="L897" s="680"/>
      <c r="M897" s="680"/>
      <c r="N897" s="680"/>
      <c r="O897" s="680"/>
      <c r="P897" s="680"/>
      <c r="Q897" s="638"/>
      <c r="R897" s="638"/>
      <c r="S897" s="680"/>
      <c r="T897" s="680"/>
      <c r="U897" s="680"/>
      <c r="V897" s="680"/>
      <c r="W897" s="682"/>
      <c r="X897" s="682"/>
      <c r="Y897" s="683"/>
      <c r="Z897" s="683"/>
      <c r="AA897" s="682"/>
      <c r="AB897" s="682"/>
    </row>
    <row r="898" spans="8:8" ht="16.5" customHeight="1">
      <c r="A898" s="680"/>
      <c r="B898" s="680"/>
      <c r="C898" s="681"/>
      <c r="D898" s="680"/>
      <c r="E898" s="680"/>
      <c r="F898" s="680"/>
      <c r="G898" s="680"/>
      <c r="H898" s="680"/>
      <c r="I898" s="680"/>
      <c r="J898" s="680"/>
      <c r="K898" s="680"/>
      <c r="L898" s="680"/>
      <c r="M898" s="680"/>
      <c r="N898" s="680"/>
      <c r="O898" s="680"/>
      <c r="P898" s="680"/>
      <c r="Q898" s="638"/>
      <c r="R898" s="638"/>
      <c r="S898" s="680"/>
      <c r="T898" s="680"/>
      <c r="U898" s="680"/>
      <c r="V898" s="680"/>
      <c r="W898" s="682"/>
      <c r="X898" s="682"/>
      <c r="Y898" s="683"/>
      <c r="Z898" s="683"/>
      <c r="AA898" s="682"/>
      <c r="AB898" s="682"/>
    </row>
    <row r="899" spans="8:8" ht="16.5" customHeight="1">
      <c r="A899" s="680"/>
      <c r="B899" s="680"/>
      <c r="C899" s="681"/>
      <c r="D899" s="680"/>
      <c r="E899" s="680"/>
      <c r="F899" s="680"/>
      <c r="G899" s="680"/>
      <c r="H899" s="680"/>
      <c r="I899" s="680"/>
      <c r="J899" s="680"/>
      <c r="K899" s="680"/>
      <c r="L899" s="680"/>
      <c r="M899" s="680"/>
      <c r="N899" s="680"/>
      <c r="O899" s="680"/>
      <c r="P899" s="680"/>
      <c r="Q899" s="638"/>
      <c r="R899" s="638"/>
      <c r="S899" s="680"/>
      <c r="T899" s="680"/>
      <c r="U899" s="680"/>
      <c r="V899" s="680"/>
      <c r="W899" s="682"/>
      <c r="X899" s="682"/>
      <c r="Y899" s="683"/>
      <c r="Z899" s="683"/>
      <c r="AA899" s="682"/>
      <c r="AB899" s="682"/>
    </row>
    <row r="900" spans="8:8" ht="16.5" customHeight="1">
      <c r="A900" s="680"/>
      <c r="B900" s="680"/>
      <c r="C900" s="681"/>
      <c r="D900" s="680"/>
      <c r="E900" s="680"/>
      <c r="F900" s="680"/>
      <c r="G900" s="680"/>
      <c r="H900" s="680"/>
      <c r="I900" s="680"/>
      <c r="J900" s="680"/>
      <c r="K900" s="680"/>
      <c r="L900" s="680"/>
      <c r="M900" s="680"/>
      <c r="N900" s="680"/>
      <c r="O900" s="680"/>
      <c r="P900" s="680"/>
      <c r="Q900" s="638"/>
      <c r="R900" s="638"/>
      <c r="S900" s="680"/>
      <c r="T900" s="680"/>
      <c r="U900" s="680"/>
      <c r="V900" s="680"/>
      <c r="W900" s="682"/>
      <c r="X900" s="682"/>
      <c r="Y900" s="683"/>
      <c r="Z900" s="683"/>
      <c r="AA900" s="682"/>
      <c r="AB900" s="682"/>
    </row>
    <row r="901" spans="8:8" ht="16.5" customHeight="1">
      <c r="A901" s="680"/>
      <c r="B901" s="680"/>
      <c r="C901" s="681"/>
      <c r="D901" s="680"/>
      <c r="E901" s="680"/>
      <c r="F901" s="680"/>
      <c r="G901" s="680"/>
      <c r="H901" s="680"/>
      <c r="I901" s="680"/>
      <c r="J901" s="680"/>
      <c r="K901" s="680"/>
      <c r="L901" s="680"/>
      <c r="M901" s="680"/>
      <c r="N901" s="680"/>
      <c r="O901" s="680"/>
      <c r="P901" s="680"/>
      <c r="Q901" s="638"/>
      <c r="R901" s="638"/>
      <c r="S901" s="680"/>
      <c r="T901" s="680"/>
      <c r="U901" s="680"/>
      <c r="V901" s="680"/>
      <c r="W901" s="682"/>
      <c r="X901" s="682"/>
      <c r="Y901" s="683"/>
      <c r="Z901" s="683"/>
      <c r="AA901" s="682"/>
      <c r="AB901" s="682"/>
    </row>
    <row r="902" spans="8:8" ht="16.5" customHeight="1">
      <c r="A902" s="680"/>
      <c r="B902" s="680"/>
      <c r="C902" s="681"/>
      <c r="D902" s="680"/>
      <c r="E902" s="680"/>
      <c r="F902" s="680"/>
      <c r="G902" s="680"/>
      <c r="H902" s="680"/>
      <c r="I902" s="680"/>
      <c r="J902" s="680"/>
      <c r="K902" s="680"/>
      <c r="L902" s="680"/>
      <c r="M902" s="680"/>
      <c r="N902" s="680"/>
      <c r="O902" s="680"/>
      <c r="P902" s="680"/>
      <c r="Q902" s="638"/>
      <c r="R902" s="638"/>
      <c r="S902" s="680"/>
      <c r="T902" s="680"/>
      <c r="U902" s="680"/>
      <c r="V902" s="680"/>
      <c r="W902" s="682"/>
      <c r="X902" s="682"/>
      <c r="Y902" s="683"/>
      <c r="Z902" s="683"/>
      <c r="AA902" s="682"/>
      <c r="AB902" s="682"/>
    </row>
    <row r="903" spans="8:8" ht="16.5" customHeight="1">
      <c r="A903" s="680"/>
      <c r="B903" s="680"/>
      <c r="C903" s="681"/>
      <c r="D903" s="680"/>
      <c r="E903" s="680"/>
      <c r="F903" s="680"/>
      <c r="G903" s="680"/>
      <c r="H903" s="680"/>
      <c r="I903" s="680"/>
      <c r="J903" s="680"/>
      <c r="K903" s="680"/>
      <c r="L903" s="680"/>
      <c r="M903" s="680"/>
      <c r="N903" s="680"/>
      <c r="O903" s="680"/>
      <c r="P903" s="680"/>
      <c r="Q903" s="638"/>
      <c r="R903" s="638"/>
      <c r="S903" s="680"/>
      <c r="T903" s="680"/>
      <c r="U903" s="680"/>
      <c r="V903" s="680"/>
      <c r="W903" s="682"/>
      <c r="X903" s="682"/>
      <c r="Y903" s="683"/>
      <c r="Z903" s="683"/>
      <c r="AA903" s="682"/>
      <c r="AB903" s="682"/>
    </row>
    <row r="904" spans="8:8" ht="16.5" customHeight="1">
      <c r="A904" s="680"/>
      <c r="B904" s="680"/>
      <c r="C904" s="681"/>
      <c r="D904" s="680"/>
      <c r="E904" s="680"/>
      <c r="F904" s="680"/>
      <c r="G904" s="680"/>
      <c r="H904" s="680"/>
      <c r="I904" s="680"/>
      <c r="J904" s="680"/>
      <c r="K904" s="680"/>
      <c r="L904" s="680"/>
      <c r="M904" s="680"/>
      <c r="N904" s="680"/>
      <c r="O904" s="680"/>
      <c r="P904" s="680"/>
      <c r="Q904" s="638"/>
      <c r="R904" s="638"/>
      <c r="S904" s="680"/>
      <c r="T904" s="680"/>
      <c r="U904" s="680"/>
      <c r="V904" s="680"/>
      <c r="W904" s="682"/>
      <c r="X904" s="682"/>
      <c r="Y904" s="683"/>
      <c r="Z904" s="683"/>
      <c r="AA904" s="682"/>
      <c r="AB904" s="682"/>
    </row>
    <row r="905" spans="8:8" ht="16.5" customHeight="1">
      <c r="A905" s="680"/>
      <c r="B905" s="680"/>
      <c r="C905" s="681"/>
      <c r="D905" s="680"/>
      <c r="E905" s="680"/>
      <c r="F905" s="680"/>
      <c r="G905" s="680"/>
      <c r="H905" s="680"/>
      <c r="I905" s="680"/>
      <c r="J905" s="680"/>
      <c r="K905" s="680"/>
      <c r="L905" s="680"/>
      <c r="M905" s="680"/>
      <c r="N905" s="680"/>
      <c r="O905" s="680"/>
      <c r="P905" s="680"/>
      <c r="Q905" s="638"/>
      <c r="R905" s="638"/>
      <c r="S905" s="680"/>
      <c r="T905" s="680"/>
      <c r="U905" s="680"/>
      <c r="V905" s="680"/>
      <c r="W905" s="682"/>
      <c r="X905" s="682"/>
      <c r="Y905" s="683"/>
      <c r="Z905" s="683"/>
      <c r="AA905" s="682"/>
      <c r="AB905" s="682"/>
    </row>
    <row r="906" spans="8:8" ht="16.5" customHeight="1">
      <c r="A906" s="680"/>
      <c r="B906" s="680"/>
      <c r="C906" s="681"/>
      <c r="D906" s="680"/>
      <c r="E906" s="680"/>
      <c r="F906" s="680"/>
      <c r="G906" s="680"/>
      <c r="H906" s="680"/>
      <c r="I906" s="680"/>
      <c r="J906" s="680"/>
      <c r="K906" s="680"/>
      <c r="L906" s="680"/>
      <c r="M906" s="680"/>
      <c r="N906" s="680"/>
      <c r="O906" s="680"/>
      <c r="P906" s="680"/>
      <c r="Q906" s="638"/>
      <c r="R906" s="638"/>
      <c r="S906" s="680"/>
      <c r="T906" s="680"/>
      <c r="U906" s="680"/>
      <c r="V906" s="680"/>
      <c r="W906" s="682"/>
      <c r="X906" s="682"/>
      <c r="Y906" s="683"/>
      <c r="Z906" s="683"/>
      <c r="AA906" s="682"/>
      <c r="AB906" s="682"/>
    </row>
    <row r="907" spans="8:8" ht="16.5" customHeight="1">
      <c r="A907" s="680"/>
      <c r="B907" s="680"/>
      <c r="C907" s="681"/>
      <c r="D907" s="680"/>
      <c r="E907" s="680"/>
      <c r="F907" s="680"/>
      <c r="G907" s="680"/>
      <c r="H907" s="680"/>
      <c r="I907" s="680"/>
      <c r="J907" s="680"/>
      <c r="K907" s="680"/>
      <c r="L907" s="680"/>
      <c r="M907" s="680"/>
      <c r="N907" s="680"/>
      <c r="O907" s="680"/>
      <c r="P907" s="680"/>
      <c r="Q907" s="638"/>
      <c r="R907" s="638"/>
      <c r="S907" s="680"/>
      <c r="T907" s="680"/>
      <c r="U907" s="680"/>
      <c r="V907" s="680"/>
      <c r="W907" s="682"/>
      <c r="X907" s="682"/>
      <c r="Y907" s="683"/>
      <c r="Z907" s="683"/>
      <c r="AA907" s="682"/>
      <c r="AB907" s="682"/>
    </row>
    <row r="908" spans="8:8" ht="16.5" customHeight="1">
      <c r="A908" s="680"/>
      <c r="B908" s="680"/>
      <c r="C908" s="681"/>
      <c r="D908" s="680"/>
      <c r="E908" s="680"/>
      <c r="F908" s="680"/>
      <c r="G908" s="680"/>
      <c r="H908" s="680"/>
      <c r="I908" s="680"/>
      <c r="J908" s="680"/>
      <c r="K908" s="680"/>
      <c r="L908" s="680"/>
      <c r="M908" s="680"/>
      <c r="N908" s="680"/>
      <c r="O908" s="680"/>
      <c r="P908" s="680"/>
      <c r="Q908" s="638"/>
      <c r="R908" s="638"/>
      <c r="S908" s="680"/>
      <c r="T908" s="680"/>
      <c r="U908" s="680"/>
      <c r="V908" s="680"/>
      <c r="W908" s="682"/>
      <c r="X908" s="682"/>
      <c r="Y908" s="683"/>
      <c r="Z908" s="683"/>
      <c r="AA908" s="682"/>
      <c r="AB908" s="682"/>
    </row>
    <row r="909" spans="8:8" ht="16.5" customHeight="1">
      <c r="A909" s="680"/>
      <c r="B909" s="680"/>
      <c r="C909" s="681"/>
      <c r="D909" s="680"/>
      <c r="E909" s="680"/>
      <c r="F909" s="680"/>
      <c r="G909" s="680"/>
      <c r="H909" s="680"/>
      <c r="I909" s="680"/>
      <c r="J909" s="680"/>
      <c r="K909" s="680"/>
      <c r="L909" s="680"/>
      <c r="M909" s="680"/>
      <c r="N909" s="680"/>
      <c r="O909" s="680"/>
      <c r="P909" s="680"/>
      <c r="Q909" s="638"/>
      <c r="R909" s="638"/>
      <c r="S909" s="680"/>
      <c r="T909" s="680"/>
      <c r="U909" s="680"/>
      <c r="V909" s="680"/>
      <c r="W909" s="682"/>
      <c r="X909" s="682"/>
      <c r="Y909" s="683"/>
      <c r="Z909" s="683"/>
      <c r="AA909" s="682"/>
      <c r="AB909" s="682"/>
    </row>
    <row r="910" spans="8:8" ht="16.5" customHeight="1">
      <c r="A910" s="680"/>
      <c r="B910" s="680"/>
      <c r="C910" s="681"/>
      <c r="D910" s="680"/>
      <c r="E910" s="680"/>
      <c r="F910" s="680"/>
      <c r="G910" s="680"/>
      <c r="H910" s="680"/>
      <c r="I910" s="680"/>
      <c r="J910" s="680"/>
      <c r="K910" s="680"/>
      <c r="L910" s="680"/>
      <c r="M910" s="680"/>
      <c r="N910" s="680"/>
      <c r="O910" s="680"/>
      <c r="P910" s="680"/>
      <c r="Q910" s="638"/>
      <c r="R910" s="638"/>
      <c r="S910" s="680"/>
      <c r="T910" s="680"/>
      <c r="U910" s="680"/>
      <c r="V910" s="680"/>
      <c r="W910" s="682"/>
      <c r="X910" s="682"/>
      <c r="Y910" s="683"/>
      <c r="Z910" s="683"/>
      <c r="AA910" s="682"/>
      <c r="AB910" s="682"/>
    </row>
    <row r="911" spans="8:8" ht="16.5" customHeight="1">
      <c r="A911" s="680"/>
      <c r="B911" s="680"/>
      <c r="C911" s="681"/>
      <c r="D911" s="680"/>
      <c r="E911" s="680"/>
      <c r="F911" s="680"/>
      <c r="G911" s="680"/>
      <c r="H911" s="680"/>
      <c r="I911" s="680"/>
      <c r="J911" s="680"/>
      <c r="K911" s="680"/>
      <c r="L911" s="680"/>
      <c r="M911" s="680"/>
      <c r="N911" s="680"/>
      <c r="O911" s="680"/>
      <c r="P911" s="680"/>
      <c r="Q911" s="638"/>
      <c r="R911" s="638"/>
      <c r="S911" s="680"/>
      <c r="T911" s="680"/>
      <c r="U911" s="680"/>
      <c r="V911" s="680"/>
      <c r="W911" s="682"/>
      <c r="X911" s="682"/>
      <c r="Y911" s="683"/>
      <c r="Z911" s="683"/>
      <c r="AA911" s="682"/>
      <c r="AB911" s="682"/>
    </row>
    <row r="912" spans="8:8" ht="16.5" customHeight="1">
      <c r="A912" s="680"/>
      <c r="B912" s="680"/>
      <c r="C912" s="681"/>
      <c r="D912" s="680"/>
      <c r="E912" s="680"/>
      <c r="F912" s="680"/>
      <c r="G912" s="680"/>
      <c r="H912" s="680"/>
      <c r="I912" s="680"/>
      <c r="J912" s="680"/>
      <c r="K912" s="680"/>
      <c r="L912" s="680"/>
      <c r="M912" s="680"/>
      <c r="N912" s="680"/>
      <c r="O912" s="680"/>
      <c r="P912" s="680"/>
      <c r="Q912" s="638"/>
      <c r="R912" s="638"/>
      <c r="S912" s="680"/>
      <c r="T912" s="680"/>
      <c r="U912" s="680"/>
      <c r="V912" s="680"/>
      <c r="W912" s="682"/>
      <c r="X912" s="682"/>
      <c r="Y912" s="683"/>
      <c r="Z912" s="683"/>
      <c r="AA912" s="682"/>
      <c r="AB912" s="682"/>
    </row>
    <row r="913" spans="8:8" ht="16.5" customHeight="1">
      <c r="A913" s="680"/>
      <c r="B913" s="680"/>
      <c r="C913" s="681"/>
      <c r="D913" s="680"/>
      <c r="E913" s="680"/>
      <c r="F913" s="680"/>
      <c r="G913" s="680"/>
      <c r="H913" s="680"/>
      <c r="I913" s="680"/>
      <c r="J913" s="680"/>
      <c r="K913" s="680"/>
      <c r="L913" s="680"/>
      <c r="M913" s="680"/>
      <c r="N913" s="680"/>
      <c r="O913" s="680"/>
      <c r="P913" s="680"/>
      <c r="Q913" s="638"/>
      <c r="R913" s="638"/>
      <c r="S913" s="680"/>
      <c r="T913" s="680"/>
      <c r="U913" s="680"/>
      <c r="V913" s="680"/>
      <c r="W913" s="682"/>
      <c r="X913" s="682"/>
      <c r="Y913" s="683"/>
      <c r="Z913" s="683"/>
      <c r="AA913" s="682"/>
      <c r="AB913" s="682"/>
    </row>
    <row r="914" spans="8:8" ht="16.5" customHeight="1">
      <c r="A914" s="680"/>
      <c r="B914" s="680"/>
      <c r="C914" s="681"/>
      <c r="D914" s="680"/>
      <c r="E914" s="680"/>
      <c r="F914" s="680"/>
      <c r="G914" s="680"/>
      <c r="H914" s="680"/>
      <c r="I914" s="680"/>
      <c r="J914" s="680"/>
      <c r="K914" s="680"/>
      <c r="L914" s="680"/>
      <c r="M914" s="680"/>
      <c r="N914" s="680"/>
      <c r="O914" s="680"/>
      <c r="P914" s="680"/>
      <c r="Q914" s="638"/>
      <c r="R914" s="638"/>
      <c r="S914" s="680"/>
      <c r="T914" s="680"/>
      <c r="U914" s="680"/>
      <c r="V914" s="680"/>
      <c r="W914" s="682"/>
      <c r="X914" s="682"/>
      <c r="Y914" s="683"/>
      <c r="Z914" s="683"/>
      <c r="AA914" s="682"/>
      <c r="AB914" s="682"/>
    </row>
    <row r="915" spans="8:8" ht="16.5" customHeight="1">
      <c r="A915" s="680"/>
      <c r="B915" s="680"/>
      <c r="C915" s="681"/>
      <c r="D915" s="680"/>
      <c r="E915" s="680"/>
      <c r="F915" s="680"/>
      <c r="G915" s="680"/>
      <c r="H915" s="680"/>
      <c r="I915" s="680"/>
      <c r="J915" s="680"/>
      <c r="K915" s="680"/>
      <c r="L915" s="680"/>
      <c r="M915" s="680"/>
      <c r="N915" s="680"/>
      <c r="O915" s="680"/>
      <c r="P915" s="680"/>
      <c r="Q915" s="638"/>
      <c r="R915" s="638"/>
      <c r="S915" s="680"/>
      <c r="T915" s="680"/>
      <c r="U915" s="680"/>
      <c r="V915" s="680"/>
      <c r="W915" s="682"/>
      <c r="X915" s="682"/>
      <c r="Y915" s="683"/>
      <c r="Z915" s="683"/>
      <c r="AA915" s="682"/>
      <c r="AB915" s="682"/>
    </row>
    <row r="916" spans="8:8" ht="16.5" customHeight="1">
      <c r="A916" s="680"/>
      <c r="B916" s="680"/>
      <c r="C916" s="681"/>
      <c r="D916" s="680"/>
      <c r="E916" s="680"/>
      <c r="F916" s="680"/>
      <c r="G916" s="680"/>
      <c r="H916" s="680"/>
      <c r="I916" s="680"/>
      <c r="J916" s="680"/>
      <c r="K916" s="680"/>
      <c r="L916" s="680"/>
      <c r="M916" s="680"/>
      <c r="N916" s="680"/>
      <c r="O916" s="680"/>
      <c r="P916" s="680"/>
      <c r="Q916" s="638"/>
      <c r="R916" s="638"/>
      <c r="S916" s="680"/>
      <c r="T916" s="680"/>
      <c r="U916" s="680"/>
      <c r="V916" s="680"/>
      <c r="W916" s="682"/>
      <c r="X916" s="682"/>
      <c r="Y916" s="683"/>
      <c r="Z916" s="683"/>
      <c r="AA916" s="682"/>
      <c r="AB916" s="682"/>
    </row>
    <row r="917" spans="8:8" ht="16.5" customHeight="1">
      <c r="A917" s="680"/>
      <c r="B917" s="680"/>
      <c r="C917" s="681"/>
      <c r="D917" s="680"/>
      <c r="E917" s="680"/>
      <c r="F917" s="680"/>
      <c r="G917" s="680"/>
      <c r="H917" s="680"/>
      <c r="I917" s="680"/>
      <c r="J917" s="680"/>
      <c r="K917" s="680"/>
      <c r="L917" s="680"/>
      <c r="M917" s="680"/>
      <c r="N917" s="680"/>
      <c r="O917" s="680"/>
      <c r="P917" s="680"/>
      <c r="Q917" s="638"/>
      <c r="R917" s="638"/>
      <c r="S917" s="680"/>
      <c r="T917" s="680"/>
      <c r="U917" s="680"/>
      <c r="V917" s="680"/>
      <c r="W917" s="682"/>
      <c r="X917" s="682"/>
      <c r="Y917" s="683"/>
      <c r="Z917" s="683"/>
      <c r="AA917" s="682"/>
      <c r="AB917" s="682"/>
    </row>
    <row r="918" spans="8:8" ht="16.5" customHeight="1">
      <c r="A918" s="680"/>
      <c r="B918" s="680"/>
      <c r="C918" s="681"/>
      <c r="D918" s="680"/>
      <c r="E918" s="680"/>
      <c r="F918" s="680"/>
      <c r="G918" s="680"/>
      <c r="H918" s="680"/>
      <c r="I918" s="680"/>
      <c r="J918" s="680"/>
      <c r="K918" s="680"/>
      <c r="L918" s="680"/>
      <c r="M918" s="680"/>
      <c r="N918" s="680"/>
      <c r="O918" s="680"/>
      <c r="P918" s="680"/>
      <c r="Q918" s="638"/>
      <c r="R918" s="638"/>
      <c r="S918" s="680"/>
      <c r="T918" s="680"/>
      <c r="U918" s="680"/>
      <c r="V918" s="680"/>
      <c r="W918" s="682"/>
      <c r="X918" s="682"/>
      <c r="Y918" s="683"/>
      <c r="Z918" s="683"/>
      <c r="AA918" s="682"/>
      <c r="AB918" s="682"/>
    </row>
    <row r="919" spans="8:8" ht="16.5" customHeight="1">
      <c r="A919" s="680"/>
      <c r="B919" s="680"/>
      <c r="C919" s="681"/>
      <c r="D919" s="680"/>
      <c r="E919" s="680"/>
      <c r="F919" s="680"/>
      <c r="G919" s="680"/>
      <c r="H919" s="680"/>
      <c r="I919" s="680"/>
      <c r="J919" s="680"/>
      <c r="K919" s="680"/>
      <c r="L919" s="680"/>
      <c r="M919" s="680"/>
      <c r="N919" s="680"/>
      <c r="O919" s="680"/>
      <c r="P919" s="680"/>
      <c r="Q919" s="638"/>
      <c r="R919" s="638"/>
      <c r="S919" s="680"/>
      <c r="T919" s="680"/>
      <c r="U919" s="680"/>
      <c r="V919" s="680"/>
      <c r="W919" s="682"/>
      <c r="X919" s="682"/>
      <c r="Y919" s="683"/>
      <c r="Z919" s="683"/>
      <c r="AA919" s="682"/>
      <c r="AB919" s="682"/>
    </row>
    <row r="920" spans="8:8" ht="16.5" customHeight="1">
      <c r="A920" s="680"/>
      <c r="B920" s="680"/>
      <c r="C920" s="681"/>
      <c r="D920" s="680"/>
      <c r="E920" s="680"/>
      <c r="F920" s="680"/>
      <c r="G920" s="680"/>
      <c r="H920" s="680"/>
      <c r="I920" s="680"/>
      <c r="J920" s="680"/>
      <c r="K920" s="680"/>
      <c r="L920" s="680"/>
      <c r="M920" s="680"/>
      <c r="N920" s="680"/>
      <c r="O920" s="680"/>
      <c r="P920" s="680"/>
      <c r="Q920" s="638"/>
      <c r="R920" s="638"/>
      <c r="S920" s="680"/>
      <c r="T920" s="680"/>
      <c r="U920" s="680"/>
      <c r="V920" s="680"/>
      <c r="W920" s="682"/>
      <c r="X920" s="682"/>
      <c r="Y920" s="683"/>
      <c r="Z920" s="683"/>
      <c r="AA920" s="682"/>
      <c r="AB920" s="682"/>
    </row>
    <row r="921" spans="8:8" ht="16.5" customHeight="1">
      <c r="A921" s="680"/>
      <c r="B921" s="680"/>
      <c r="C921" s="681"/>
      <c r="D921" s="680"/>
      <c r="E921" s="680"/>
      <c r="F921" s="680"/>
      <c r="G921" s="680"/>
      <c r="H921" s="680"/>
      <c r="I921" s="680"/>
      <c r="J921" s="680"/>
      <c r="K921" s="680"/>
      <c r="L921" s="680"/>
      <c r="M921" s="680"/>
      <c r="N921" s="680"/>
      <c r="O921" s="680"/>
      <c r="P921" s="680"/>
      <c r="Q921" s="638"/>
      <c r="R921" s="638"/>
      <c r="S921" s="680"/>
      <c r="T921" s="680"/>
      <c r="U921" s="680"/>
      <c r="V921" s="680"/>
      <c r="W921" s="682"/>
      <c r="X921" s="682"/>
      <c r="Y921" s="683"/>
      <c r="Z921" s="683"/>
      <c r="AA921" s="682"/>
      <c r="AB921" s="682"/>
    </row>
    <row r="922" spans="8:8" ht="16.5" customHeight="1">
      <c r="A922" s="680"/>
      <c r="B922" s="680"/>
      <c r="C922" s="681"/>
      <c r="D922" s="680"/>
      <c r="E922" s="680"/>
      <c r="F922" s="680"/>
      <c r="G922" s="680"/>
      <c r="H922" s="680"/>
      <c r="I922" s="680"/>
      <c r="J922" s="680"/>
      <c r="K922" s="680"/>
      <c r="L922" s="680"/>
      <c r="M922" s="680"/>
      <c r="N922" s="680"/>
      <c r="O922" s="680"/>
      <c r="P922" s="680"/>
      <c r="Q922" s="638"/>
      <c r="R922" s="638"/>
      <c r="S922" s="680"/>
      <c r="T922" s="680"/>
      <c r="U922" s="680"/>
      <c r="V922" s="680"/>
      <c r="W922" s="682"/>
      <c r="X922" s="682"/>
      <c r="Y922" s="683"/>
      <c r="Z922" s="683"/>
      <c r="AA922" s="682"/>
      <c r="AB922" s="682"/>
    </row>
    <row r="923" spans="8:8" ht="16.5" customHeight="1">
      <c r="A923" s="680"/>
      <c r="B923" s="680"/>
      <c r="C923" s="681"/>
      <c r="D923" s="680"/>
      <c r="E923" s="680"/>
      <c r="F923" s="680"/>
      <c r="G923" s="680"/>
      <c r="H923" s="680"/>
      <c r="I923" s="680"/>
      <c r="J923" s="680"/>
      <c r="K923" s="680"/>
      <c r="L923" s="680"/>
      <c r="M923" s="680"/>
      <c r="N923" s="680"/>
      <c r="O923" s="680"/>
      <c r="P923" s="680"/>
      <c r="Q923" s="638"/>
      <c r="R923" s="638"/>
      <c r="S923" s="680"/>
      <c r="T923" s="680"/>
      <c r="U923" s="680"/>
      <c r="V923" s="680"/>
      <c r="W923" s="682"/>
      <c r="X923" s="682"/>
      <c r="Y923" s="683"/>
      <c r="Z923" s="683"/>
      <c r="AA923" s="682"/>
      <c r="AB923" s="682"/>
    </row>
    <row r="924" spans="8:8" ht="16.5" customHeight="1">
      <c r="A924" s="680"/>
      <c r="B924" s="680"/>
      <c r="C924" s="681"/>
      <c r="D924" s="680"/>
      <c r="E924" s="680"/>
      <c r="F924" s="680"/>
      <c r="G924" s="680"/>
      <c r="H924" s="680"/>
      <c r="I924" s="680"/>
      <c r="J924" s="680"/>
      <c r="K924" s="680"/>
      <c r="L924" s="680"/>
      <c r="M924" s="680"/>
      <c r="N924" s="680"/>
      <c r="O924" s="680"/>
      <c r="P924" s="680"/>
      <c r="Q924" s="638"/>
      <c r="R924" s="638"/>
      <c r="S924" s="680"/>
      <c r="T924" s="680"/>
      <c r="U924" s="680"/>
      <c r="V924" s="680"/>
      <c r="W924" s="682"/>
      <c r="X924" s="682"/>
      <c r="Y924" s="683"/>
      <c r="Z924" s="683"/>
      <c r="AA924" s="682"/>
      <c r="AB924" s="682"/>
    </row>
    <row r="925" spans="8:8" ht="16.5" customHeight="1">
      <c r="A925" s="680"/>
      <c r="B925" s="680"/>
      <c r="C925" s="681"/>
      <c r="D925" s="680"/>
      <c r="E925" s="680"/>
      <c r="F925" s="680"/>
      <c r="G925" s="680"/>
      <c r="H925" s="680"/>
      <c r="I925" s="680"/>
      <c r="J925" s="680"/>
      <c r="K925" s="680"/>
      <c r="L925" s="680"/>
      <c r="M925" s="680"/>
      <c r="N925" s="680"/>
      <c r="O925" s="680"/>
      <c r="P925" s="680"/>
      <c r="Q925" s="638"/>
      <c r="R925" s="638"/>
      <c r="S925" s="680"/>
      <c r="T925" s="680"/>
      <c r="U925" s="680"/>
      <c r="V925" s="680"/>
      <c r="W925" s="682"/>
      <c r="X925" s="682"/>
      <c r="Y925" s="683"/>
      <c r="Z925" s="683"/>
      <c r="AA925" s="682"/>
      <c r="AB925" s="682"/>
    </row>
    <row r="926" spans="8:8" ht="16.5" customHeight="1">
      <c r="A926" s="680"/>
      <c r="B926" s="680"/>
      <c r="C926" s="681"/>
      <c r="D926" s="680"/>
      <c r="E926" s="680"/>
      <c r="F926" s="680"/>
      <c r="G926" s="680"/>
      <c r="H926" s="680"/>
      <c r="I926" s="680"/>
      <c r="J926" s="680"/>
      <c r="K926" s="680"/>
      <c r="L926" s="680"/>
      <c r="M926" s="680"/>
      <c r="N926" s="680"/>
      <c r="O926" s="680"/>
      <c r="P926" s="680"/>
      <c r="Q926" s="638"/>
      <c r="R926" s="638"/>
      <c r="S926" s="680"/>
      <c r="T926" s="680"/>
      <c r="U926" s="680"/>
      <c r="V926" s="680"/>
      <c r="W926" s="682"/>
      <c r="X926" s="682"/>
      <c r="Y926" s="683"/>
      <c r="Z926" s="683"/>
      <c r="AA926" s="682"/>
      <c r="AB926" s="682"/>
    </row>
    <row r="927" spans="8:8" ht="16.5" customHeight="1">
      <c r="A927" s="680"/>
      <c r="B927" s="680"/>
      <c r="C927" s="681"/>
      <c r="D927" s="680"/>
      <c r="E927" s="680"/>
      <c r="F927" s="680"/>
      <c r="G927" s="680"/>
      <c r="H927" s="680"/>
      <c r="I927" s="680"/>
      <c r="J927" s="680"/>
      <c r="K927" s="680"/>
      <c r="L927" s="680"/>
      <c r="M927" s="680"/>
      <c r="N927" s="680"/>
      <c r="O927" s="680"/>
      <c r="P927" s="680"/>
      <c r="Q927" s="638"/>
      <c r="R927" s="638"/>
      <c r="S927" s="680"/>
      <c r="T927" s="680"/>
      <c r="U927" s="680"/>
      <c r="V927" s="680"/>
      <c r="W927" s="682"/>
      <c r="X927" s="682"/>
      <c r="Y927" s="683"/>
      <c r="Z927" s="683"/>
      <c r="AA927" s="682"/>
      <c r="AB927" s="682"/>
    </row>
    <row r="928" spans="8:8" ht="16.5" customHeight="1">
      <c r="A928" s="680"/>
      <c r="B928" s="680"/>
      <c r="C928" s="681"/>
      <c r="D928" s="680"/>
      <c r="E928" s="680"/>
      <c r="F928" s="680"/>
      <c r="G928" s="680"/>
      <c r="H928" s="680"/>
      <c r="I928" s="680"/>
      <c r="J928" s="680"/>
      <c r="K928" s="680"/>
      <c r="L928" s="680"/>
      <c r="M928" s="680"/>
      <c r="N928" s="680"/>
      <c r="O928" s="680"/>
      <c r="P928" s="680"/>
      <c r="Q928" s="638"/>
      <c r="R928" s="638"/>
      <c r="S928" s="680"/>
      <c r="T928" s="680"/>
      <c r="U928" s="680"/>
      <c r="V928" s="680"/>
      <c r="W928" s="682"/>
      <c r="X928" s="682"/>
      <c r="Y928" s="683"/>
      <c r="Z928" s="683"/>
      <c r="AA928" s="682"/>
      <c r="AB928" s="682"/>
    </row>
    <row r="929" spans="8:8" ht="16.5" customHeight="1">
      <c r="A929" s="680"/>
      <c r="B929" s="680"/>
      <c r="C929" s="681"/>
      <c r="D929" s="680"/>
      <c r="E929" s="680"/>
      <c r="F929" s="680"/>
      <c r="G929" s="680"/>
      <c r="H929" s="680"/>
      <c r="I929" s="680"/>
      <c r="J929" s="680"/>
      <c r="K929" s="680"/>
      <c r="L929" s="680"/>
      <c r="M929" s="680"/>
      <c r="N929" s="680"/>
      <c r="O929" s="680"/>
      <c r="P929" s="680"/>
      <c r="Q929" s="638"/>
      <c r="R929" s="638"/>
      <c r="S929" s="680"/>
      <c r="T929" s="680"/>
      <c r="U929" s="680"/>
      <c r="V929" s="680"/>
      <c r="W929" s="682"/>
      <c r="X929" s="682"/>
      <c r="Y929" s="683"/>
      <c r="Z929" s="683"/>
      <c r="AA929" s="682"/>
      <c r="AB929" s="682"/>
    </row>
    <row r="930" spans="8:8" ht="16.5" customHeight="1">
      <c r="A930" s="680"/>
      <c r="B930" s="680"/>
      <c r="C930" s="681"/>
      <c r="D930" s="680"/>
      <c r="E930" s="680"/>
      <c r="F930" s="680"/>
      <c r="G930" s="680"/>
      <c r="H930" s="680"/>
      <c r="I930" s="680"/>
      <c r="J930" s="680"/>
      <c r="K930" s="680"/>
      <c r="L930" s="680"/>
      <c r="M930" s="680"/>
      <c r="N930" s="680"/>
      <c r="O930" s="680"/>
      <c r="P930" s="680"/>
      <c r="Q930" s="638"/>
      <c r="R930" s="638"/>
      <c r="S930" s="680"/>
      <c r="T930" s="680"/>
      <c r="U930" s="680"/>
      <c r="V930" s="680"/>
      <c r="W930" s="682"/>
      <c r="X930" s="682"/>
      <c r="Y930" s="683"/>
      <c r="Z930" s="683"/>
      <c r="AA930" s="682"/>
      <c r="AB930" s="682"/>
    </row>
    <row r="931" spans="8:8" ht="16.5" customHeight="1">
      <c r="A931" s="680"/>
      <c r="B931" s="680"/>
      <c r="C931" s="681"/>
      <c r="D931" s="680"/>
      <c r="E931" s="680"/>
      <c r="F931" s="680"/>
      <c r="G931" s="680"/>
      <c r="H931" s="680"/>
      <c r="I931" s="680"/>
      <c r="J931" s="680"/>
      <c r="K931" s="680"/>
      <c r="L931" s="680"/>
      <c r="M931" s="680"/>
      <c r="N931" s="680"/>
      <c r="O931" s="680"/>
      <c r="P931" s="680"/>
      <c r="Q931" s="638"/>
      <c r="R931" s="638"/>
      <c r="S931" s="680"/>
      <c r="T931" s="680"/>
      <c r="U931" s="680"/>
      <c r="V931" s="680"/>
      <c r="W931" s="682"/>
      <c r="X931" s="682"/>
      <c r="Y931" s="683"/>
      <c r="Z931" s="683"/>
      <c r="AA931" s="682"/>
      <c r="AB931" s="682"/>
    </row>
    <row r="932" spans="8:8" ht="16.5" customHeight="1">
      <c r="A932" s="680"/>
      <c r="B932" s="680"/>
      <c r="C932" s="681"/>
      <c r="D932" s="680"/>
      <c r="E932" s="680"/>
      <c r="F932" s="680"/>
      <c r="G932" s="680"/>
      <c r="H932" s="680"/>
      <c r="I932" s="680"/>
      <c r="J932" s="680"/>
      <c r="K932" s="680"/>
      <c r="L932" s="680"/>
      <c r="M932" s="680"/>
      <c r="N932" s="680"/>
      <c r="O932" s="680"/>
      <c r="P932" s="680"/>
      <c r="Q932" s="638"/>
      <c r="R932" s="638"/>
      <c r="S932" s="680"/>
      <c r="T932" s="680"/>
      <c r="U932" s="680"/>
      <c r="V932" s="680"/>
      <c r="W932" s="682"/>
      <c r="X932" s="682"/>
      <c r="Y932" s="683"/>
      <c r="Z932" s="683"/>
      <c r="AA932" s="682"/>
      <c r="AB932" s="682"/>
    </row>
    <row r="933" spans="8:8" ht="16.5" customHeight="1">
      <c r="A933" s="680"/>
      <c r="B933" s="680"/>
      <c r="C933" s="681"/>
      <c r="D933" s="680"/>
      <c r="E933" s="680"/>
      <c r="F933" s="680"/>
      <c r="G933" s="680"/>
      <c r="H933" s="680"/>
      <c r="I933" s="680"/>
      <c r="J933" s="680"/>
      <c r="K933" s="680"/>
      <c r="L933" s="680"/>
      <c r="M933" s="680"/>
      <c r="N933" s="680"/>
      <c r="O933" s="680"/>
      <c r="P933" s="680"/>
      <c r="Q933" s="638"/>
      <c r="R933" s="638"/>
      <c r="S933" s="680"/>
      <c r="T933" s="680"/>
      <c r="U933" s="680"/>
      <c r="V933" s="680"/>
      <c r="W933" s="682"/>
      <c r="X933" s="682"/>
      <c r="Y933" s="683"/>
      <c r="Z933" s="683"/>
      <c r="AA933" s="682"/>
      <c r="AB933" s="682"/>
    </row>
    <row r="934" spans="8:8" ht="16.5" customHeight="1">
      <c r="A934" s="680"/>
      <c r="B934" s="680"/>
      <c r="C934" s="681"/>
      <c r="D934" s="680"/>
      <c r="E934" s="680"/>
      <c r="F934" s="680"/>
      <c r="G934" s="680"/>
      <c r="H934" s="680"/>
      <c r="I934" s="680"/>
      <c r="J934" s="680"/>
      <c r="K934" s="680"/>
      <c r="L934" s="680"/>
      <c r="M934" s="680"/>
      <c r="N934" s="680"/>
      <c r="O934" s="680"/>
      <c r="P934" s="680"/>
      <c r="Q934" s="638"/>
      <c r="R934" s="638"/>
      <c r="S934" s="680"/>
      <c r="T934" s="680"/>
      <c r="U934" s="680"/>
      <c r="V934" s="680"/>
      <c r="W934" s="682"/>
      <c r="X934" s="682"/>
      <c r="Y934" s="683"/>
      <c r="Z934" s="683"/>
      <c r="AA934" s="682"/>
      <c r="AB934" s="682"/>
    </row>
    <row r="935" spans="8:8" ht="16.5" customHeight="1">
      <c r="A935" s="680"/>
      <c r="B935" s="680"/>
      <c r="C935" s="681"/>
      <c r="D935" s="680"/>
      <c r="E935" s="680"/>
      <c r="F935" s="680"/>
      <c r="G935" s="680"/>
      <c r="H935" s="680"/>
      <c r="I935" s="680"/>
      <c r="J935" s="680"/>
      <c r="K935" s="680"/>
      <c r="L935" s="680"/>
      <c r="M935" s="680"/>
      <c r="N935" s="680"/>
      <c r="O935" s="680"/>
      <c r="P935" s="680"/>
      <c r="Q935" s="638"/>
      <c r="R935" s="638"/>
      <c r="S935" s="680"/>
      <c r="T935" s="680"/>
      <c r="U935" s="680"/>
      <c r="V935" s="680"/>
      <c r="W935" s="682"/>
      <c r="X935" s="682"/>
      <c r="Y935" s="683"/>
      <c r="Z935" s="683"/>
      <c r="AA935" s="682"/>
      <c r="AB935" s="682"/>
    </row>
    <row r="936" spans="8:8" ht="16.5" customHeight="1">
      <c r="A936" s="680"/>
      <c r="B936" s="680"/>
      <c r="C936" s="681"/>
      <c r="D936" s="680"/>
      <c r="E936" s="680"/>
      <c r="F936" s="680"/>
      <c r="G936" s="680"/>
      <c r="H936" s="680"/>
      <c r="I936" s="680"/>
      <c r="J936" s="680"/>
      <c r="K936" s="680"/>
      <c r="L936" s="680"/>
      <c r="M936" s="680"/>
      <c r="N936" s="680"/>
      <c r="O936" s="680"/>
      <c r="P936" s="680"/>
      <c r="Q936" s="638"/>
      <c r="R936" s="638"/>
      <c r="S936" s="680"/>
      <c r="T936" s="680"/>
      <c r="U936" s="680"/>
      <c r="V936" s="680"/>
      <c r="W936" s="682"/>
      <c r="X936" s="682"/>
      <c r="Y936" s="683"/>
      <c r="Z936" s="683"/>
      <c r="AA936" s="682"/>
      <c r="AB936" s="682"/>
    </row>
    <row r="937" spans="8:8" ht="16.5" customHeight="1">
      <c r="A937" s="680"/>
      <c r="B937" s="680"/>
      <c r="C937" s="681"/>
      <c r="D937" s="680"/>
      <c r="E937" s="680"/>
      <c r="F937" s="680"/>
      <c r="G937" s="680"/>
      <c r="H937" s="680"/>
      <c r="I937" s="680"/>
      <c r="J937" s="680"/>
      <c r="K937" s="680"/>
      <c r="L937" s="680"/>
      <c r="M937" s="680"/>
      <c r="N937" s="680"/>
      <c r="O937" s="680"/>
      <c r="P937" s="680"/>
      <c r="Q937" s="638"/>
      <c r="R937" s="638"/>
      <c r="S937" s="680"/>
      <c r="T937" s="680"/>
      <c r="U937" s="680"/>
      <c r="V937" s="680"/>
      <c r="W937" s="682"/>
      <c r="X937" s="682"/>
      <c r="Y937" s="683"/>
      <c r="Z937" s="683"/>
      <c r="AA937" s="682"/>
      <c r="AB937" s="682"/>
    </row>
    <row r="938" spans="8:8" ht="16.5" customHeight="1">
      <c r="A938" s="680"/>
      <c r="B938" s="680"/>
      <c r="C938" s="681"/>
      <c r="D938" s="680"/>
      <c r="E938" s="680"/>
      <c r="F938" s="680"/>
      <c r="G938" s="680"/>
      <c r="H938" s="680"/>
      <c r="I938" s="680"/>
      <c r="J938" s="680"/>
      <c r="K938" s="680"/>
      <c r="L938" s="680"/>
      <c r="M938" s="680"/>
      <c r="N938" s="680"/>
      <c r="O938" s="680"/>
      <c r="P938" s="680"/>
      <c r="Q938" s="638"/>
      <c r="R938" s="638"/>
      <c r="S938" s="680"/>
      <c r="T938" s="680"/>
      <c r="U938" s="680"/>
      <c r="V938" s="680"/>
      <c r="W938" s="682"/>
      <c r="X938" s="682"/>
      <c r="Y938" s="683"/>
      <c r="Z938" s="683"/>
      <c r="AA938" s="682"/>
      <c r="AB938" s="682"/>
    </row>
    <row r="939" spans="8:8" ht="16.5" customHeight="1">
      <c r="A939" s="680"/>
      <c r="B939" s="680"/>
      <c r="C939" s="681"/>
      <c r="D939" s="680"/>
      <c r="E939" s="680"/>
      <c r="F939" s="680"/>
      <c r="G939" s="680"/>
      <c r="H939" s="680"/>
      <c r="I939" s="680"/>
      <c r="J939" s="680"/>
      <c r="K939" s="680"/>
      <c r="L939" s="680"/>
      <c r="M939" s="680"/>
      <c r="N939" s="680"/>
      <c r="O939" s="680"/>
      <c r="P939" s="680"/>
      <c r="Q939" s="638"/>
      <c r="R939" s="638"/>
      <c r="S939" s="680"/>
      <c r="T939" s="680"/>
      <c r="U939" s="680"/>
      <c r="V939" s="680"/>
      <c r="W939" s="682"/>
      <c r="X939" s="682"/>
      <c r="Y939" s="683"/>
      <c r="Z939" s="683"/>
      <c r="AA939" s="682"/>
      <c r="AB939" s="682"/>
    </row>
    <row r="940" spans="8:8" ht="16.5" customHeight="1">
      <c r="A940" s="680"/>
      <c r="B940" s="680"/>
      <c r="C940" s="681"/>
      <c r="D940" s="680"/>
      <c r="E940" s="680"/>
      <c r="F940" s="680"/>
      <c r="G940" s="680"/>
      <c r="H940" s="680"/>
      <c r="I940" s="680"/>
      <c r="J940" s="680"/>
      <c r="K940" s="680"/>
      <c r="L940" s="680"/>
      <c r="M940" s="680"/>
      <c r="N940" s="680"/>
      <c r="O940" s="680"/>
      <c r="P940" s="680"/>
      <c r="Q940" s="638"/>
      <c r="R940" s="638"/>
      <c r="S940" s="680"/>
      <c r="T940" s="680"/>
      <c r="U940" s="680"/>
      <c r="V940" s="680"/>
      <c r="W940" s="682"/>
      <c r="X940" s="682"/>
      <c r="Y940" s="683"/>
      <c r="Z940" s="683"/>
      <c r="AA940" s="682"/>
      <c r="AB940" s="682"/>
    </row>
    <row r="941" spans="8:8" ht="16.5" customHeight="1">
      <c r="A941" s="680"/>
      <c r="B941" s="680"/>
      <c r="C941" s="681"/>
      <c r="D941" s="680"/>
      <c r="E941" s="680"/>
      <c r="F941" s="680"/>
      <c r="G941" s="680"/>
      <c r="H941" s="680"/>
      <c r="I941" s="680"/>
      <c r="J941" s="680"/>
      <c r="K941" s="680"/>
      <c r="L941" s="680"/>
      <c r="M941" s="680"/>
      <c r="N941" s="680"/>
      <c r="O941" s="680"/>
      <c r="P941" s="680"/>
      <c r="Q941" s="638"/>
      <c r="R941" s="638"/>
      <c r="S941" s="680"/>
      <c r="T941" s="680"/>
      <c r="U941" s="680"/>
      <c r="V941" s="680"/>
      <c r="W941" s="682"/>
      <c r="X941" s="682"/>
      <c r="Y941" s="683"/>
      <c r="Z941" s="683"/>
      <c r="AA941" s="682"/>
      <c r="AB941" s="682"/>
    </row>
    <row r="942" spans="8:8" ht="16.5" customHeight="1">
      <c r="A942" s="680"/>
      <c r="B942" s="680"/>
      <c r="C942" s="681"/>
      <c r="D942" s="680"/>
      <c r="E942" s="680"/>
      <c r="F942" s="680"/>
      <c r="G942" s="680"/>
      <c r="H942" s="680"/>
      <c r="I942" s="680"/>
      <c r="J942" s="680"/>
      <c r="K942" s="680"/>
      <c r="L942" s="680"/>
      <c r="M942" s="680"/>
      <c r="N942" s="680"/>
      <c r="O942" s="680"/>
      <c r="P942" s="680"/>
      <c r="Q942" s="638"/>
      <c r="R942" s="638"/>
      <c r="S942" s="680"/>
      <c r="T942" s="680"/>
      <c r="U942" s="680"/>
      <c r="V942" s="680"/>
      <c r="W942" s="682"/>
      <c r="X942" s="682"/>
      <c r="Y942" s="683"/>
      <c r="Z942" s="683"/>
      <c r="AA942" s="682"/>
      <c r="AB942" s="682"/>
    </row>
    <row r="943" spans="8:8" ht="16.5" customHeight="1">
      <c r="A943" s="680"/>
      <c r="B943" s="680"/>
      <c r="C943" s="681"/>
      <c r="D943" s="680"/>
      <c r="E943" s="680"/>
      <c r="F943" s="680"/>
      <c r="G943" s="680"/>
      <c r="H943" s="680"/>
      <c r="I943" s="680"/>
      <c r="J943" s="680"/>
      <c r="K943" s="680"/>
      <c r="L943" s="680"/>
      <c r="M943" s="680"/>
      <c r="N943" s="680"/>
      <c r="O943" s="680"/>
      <c r="P943" s="680"/>
      <c r="Q943" s="638"/>
      <c r="R943" s="638"/>
      <c r="S943" s="680"/>
      <c r="T943" s="680"/>
      <c r="U943" s="680"/>
      <c r="V943" s="680"/>
      <c r="W943" s="682"/>
      <c r="X943" s="682"/>
      <c r="Y943" s="683"/>
      <c r="Z943" s="683"/>
      <c r="AA943" s="682"/>
      <c r="AB943" s="682"/>
    </row>
    <row r="944" spans="8:8" ht="16.5" customHeight="1">
      <c r="A944" s="680"/>
      <c r="B944" s="680"/>
      <c r="C944" s="681"/>
      <c r="D944" s="680"/>
      <c r="E944" s="680"/>
      <c r="F944" s="680"/>
      <c r="G944" s="680"/>
      <c r="H944" s="680"/>
      <c r="I944" s="680"/>
      <c r="J944" s="680"/>
      <c r="K944" s="680"/>
      <c r="L944" s="680"/>
      <c r="M944" s="680"/>
      <c r="N944" s="680"/>
      <c r="O944" s="680"/>
      <c r="P944" s="680"/>
      <c r="Q944" s="638"/>
      <c r="R944" s="638"/>
      <c r="S944" s="680"/>
      <c r="T944" s="680"/>
      <c r="U944" s="680"/>
      <c r="V944" s="680"/>
      <c r="W944" s="682"/>
      <c r="X944" s="682"/>
      <c r="Y944" s="683"/>
      <c r="Z944" s="683"/>
      <c r="AA944" s="682"/>
      <c r="AB944" s="682"/>
    </row>
    <row r="945" spans="8:8" ht="16.5" customHeight="1">
      <c r="A945" s="680"/>
      <c r="B945" s="680"/>
      <c r="C945" s="681"/>
      <c r="D945" s="680"/>
      <c r="E945" s="680"/>
      <c r="F945" s="680"/>
      <c r="G945" s="680"/>
      <c r="H945" s="680"/>
      <c r="I945" s="680"/>
      <c r="J945" s="680"/>
      <c r="K945" s="680"/>
      <c r="L945" s="680"/>
      <c r="M945" s="680"/>
      <c r="N945" s="680"/>
      <c r="O945" s="680"/>
      <c r="P945" s="680"/>
      <c r="Q945" s="638"/>
      <c r="R945" s="638"/>
      <c r="S945" s="680"/>
      <c r="T945" s="680"/>
      <c r="U945" s="680"/>
      <c r="V945" s="680"/>
      <c r="W945" s="682"/>
      <c r="X945" s="682"/>
      <c r="Y945" s="683"/>
      <c r="Z945" s="683"/>
      <c r="AA945" s="682"/>
      <c r="AB945" s="682"/>
    </row>
    <row r="946" spans="8:8" ht="16.5" customHeight="1">
      <c r="A946" s="680"/>
      <c r="B946" s="680"/>
      <c r="C946" s="681"/>
      <c r="D946" s="680"/>
      <c r="E946" s="680"/>
      <c r="F946" s="680"/>
      <c r="G946" s="680"/>
      <c r="H946" s="680"/>
      <c r="I946" s="680"/>
      <c r="J946" s="680"/>
      <c r="K946" s="680"/>
      <c r="L946" s="680"/>
      <c r="M946" s="680"/>
      <c r="N946" s="680"/>
      <c r="O946" s="680"/>
      <c r="P946" s="680"/>
      <c r="Q946" s="638"/>
      <c r="R946" s="638"/>
      <c r="S946" s="680"/>
      <c r="T946" s="680"/>
      <c r="U946" s="680"/>
      <c r="V946" s="680"/>
      <c r="W946" s="682"/>
      <c r="X946" s="682"/>
      <c r="Y946" s="683"/>
      <c r="Z946" s="683"/>
      <c r="AA946" s="682"/>
      <c r="AB946" s="682"/>
    </row>
    <row r="947" spans="8:8" ht="16.5" customHeight="1">
      <c r="A947" s="680"/>
      <c r="B947" s="680"/>
      <c r="C947" s="681"/>
      <c r="D947" s="680"/>
      <c r="E947" s="680"/>
      <c r="F947" s="680"/>
      <c r="G947" s="680"/>
      <c r="H947" s="680"/>
      <c r="I947" s="680"/>
      <c r="J947" s="680"/>
      <c r="K947" s="680"/>
      <c r="L947" s="680"/>
      <c r="M947" s="680"/>
      <c r="N947" s="680"/>
      <c r="O947" s="680"/>
      <c r="P947" s="680"/>
      <c r="Q947" s="638"/>
      <c r="R947" s="638"/>
      <c r="S947" s="680"/>
      <c r="T947" s="680"/>
      <c r="U947" s="680"/>
      <c r="V947" s="680"/>
      <c r="W947" s="682"/>
      <c r="X947" s="682"/>
      <c r="Y947" s="683"/>
      <c r="Z947" s="683"/>
      <c r="AA947" s="682"/>
      <c r="AB947" s="682"/>
    </row>
    <row r="948" spans="8:8" ht="16.5" customHeight="1">
      <c r="A948" s="680"/>
      <c r="B948" s="680"/>
      <c r="C948" s="681"/>
      <c r="D948" s="680"/>
      <c r="E948" s="680"/>
      <c r="F948" s="680"/>
      <c r="G948" s="680"/>
      <c r="H948" s="680"/>
      <c r="I948" s="680"/>
      <c r="J948" s="680"/>
      <c r="K948" s="680"/>
      <c r="L948" s="680"/>
      <c r="M948" s="680"/>
      <c r="N948" s="680"/>
      <c r="O948" s="680"/>
      <c r="P948" s="680"/>
      <c r="Q948" s="638"/>
      <c r="R948" s="638"/>
      <c r="S948" s="680"/>
      <c r="T948" s="680"/>
      <c r="U948" s="680"/>
      <c r="V948" s="680"/>
      <c r="W948" s="682"/>
      <c r="X948" s="682"/>
      <c r="Y948" s="683"/>
      <c r="Z948" s="683"/>
      <c r="AA948" s="682"/>
      <c r="AB948" s="682"/>
    </row>
    <row r="949" spans="8:8" ht="16.5" customHeight="1">
      <c r="A949" s="680"/>
      <c r="B949" s="680"/>
      <c r="C949" s="681"/>
      <c r="D949" s="680"/>
      <c r="E949" s="680"/>
      <c r="F949" s="680"/>
      <c r="G949" s="680"/>
      <c r="H949" s="680"/>
      <c r="I949" s="680"/>
      <c r="J949" s="680"/>
      <c r="K949" s="680"/>
      <c r="L949" s="680"/>
      <c r="M949" s="680"/>
      <c r="N949" s="680"/>
      <c r="O949" s="680"/>
      <c r="P949" s="680"/>
      <c r="Q949" s="638"/>
      <c r="R949" s="638"/>
      <c r="S949" s="680"/>
      <c r="T949" s="680"/>
      <c r="U949" s="680"/>
      <c r="V949" s="680"/>
      <c r="W949" s="682"/>
      <c r="X949" s="682"/>
      <c r="Y949" s="683"/>
      <c r="Z949" s="683"/>
      <c r="AA949" s="682"/>
      <c r="AB949" s="682"/>
    </row>
    <row r="950" spans="8:8" ht="16.5" customHeight="1">
      <c r="A950" s="680"/>
      <c r="B950" s="680"/>
      <c r="C950" s="681"/>
      <c r="D950" s="680"/>
      <c r="E950" s="680"/>
      <c r="F950" s="680"/>
      <c r="G950" s="680"/>
      <c r="H950" s="680"/>
      <c r="I950" s="680"/>
      <c r="J950" s="680"/>
      <c r="K950" s="680"/>
      <c r="L950" s="680"/>
      <c r="M950" s="680"/>
      <c r="N950" s="680"/>
      <c r="O950" s="680"/>
      <c r="P950" s="680"/>
      <c r="Q950" s="638"/>
      <c r="R950" s="638"/>
      <c r="S950" s="680"/>
      <c r="T950" s="680"/>
      <c r="U950" s="680"/>
      <c r="V950" s="680"/>
      <c r="W950" s="682"/>
      <c r="X950" s="682"/>
      <c r="Y950" s="683"/>
      <c r="Z950" s="683"/>
      <c r="AA950" s="682"/>
      <c r="AB950" s="682"/>
    </row>
    <row r="951" spans="8:8" ht="16.5" customHeight="1">
      <c r="A951" s="680"/>
      <c r="B951" s="680"/>
      <c r="C951" s="681"/>
      <c r="D951" s="680"/>
      <c r="E951" s="680"/>
      <c r="F951" s="680"/>
      <c r="G951" s="680"/>
      <c r="H951" s="680"/>
      <c r="I951" s="680"/>
      <c r="J951" s="680"/>
      <c r="K951" s="680"/>
      <c r="L951" s="680"/>
      <c r="M951" s="680"/>
      <c r="N951" s="680"/>
      <c r="O951" s="680"/>
      <c r="P951" s="680"/>
      <c r="Q951" s="638"/>
      <c r="R951" s="638"/>
      <c r="S951" s="680"/>
      <c r="T951" s="680"/>
      <c r="U951" s="680"/>
      <c r="V951" s="680"/>
      <c r="W951" s="682"/>
      <c r="X951" s="682"/>
      <c r="Y951" s="683"/>
      <c r="Z951" s="683"/>
      <c r="AA951" s="682"/>
      <c r="AB951" s="682"/>
    </row>
    <row r="952" spans="8:8" ht="16.5" customHeight="1">
      <c r="A952" s="680"/>
      <c r="B952" s="680"/>
      <c r="C952" s="681"/>
      <c r="D952" s="680"/>
      <c r="E952" s="680"/>
      <c r="F952" s="680"/>
      <c r="G952" s="680"/>
      <c r="H952" s="680"/>
      <c r="I952" s="680"/>
      <c r="J952" s="680"/>
      <c r="K952" s="680"/>
      <c r="L952" s="680"/>
      <c r="M952" s="680"/>
      <c r="N952" s="680"/>
      <c r="O952" s="680"/>
      <c r="P952" s="680"/>
      <c r="Q952" s="638"/>
      <c r="R952" s="638"/>
      <c r="S952" s="680"/>
      <c r="T952" s="680"/>
      <c r="U952" s="680"/>
      <c r="V952" s="680"/>
      <c r="W952" s="682"/>
      <c r="X952" s="682"/>
      <c r="Y952" s="683"/>
      <c r="Z952" s="683"/>
      <c r="AA952" s="682"/>
      <c r="AB952" s="682"/>
    </row>
    <row r="953" spans="8:8" ht="16.5" customHeight="1">
      <c r="A953" s="680"/>
      <c r="B953" s="680"/>
      <c r="C953" s="681"/>
      <c r="D953" s="680"/>
      <c r="E953" s="680"/>
      <c r="F953" s="680"/>
      <c r="G953" s="680"/>
      <c r="H953" s="680"/>
      <c r="I953" s="680"/>
      <c r="J953" s="680"/>
      <c r="K953" s="680"/>
      <c r="L953" s="680"/>
      <c r="M953" s="680"/>
      <c r="N953" s="680"/>
      <c r="O953" s="680"/>
      <c r="P953" s="680"/>
      <c r="Q953" s="638"/>
      <c r="R953" s="638"/>
      <c r="S953" s="680"/>
      <c r="T953" s="680"/>
      <c r="U953" s="680"/>
      <c r="V953" s="680"/>
      <c r="W953" s="682"/>
      <c r="X953" s="682"/>
      <c r="Y953" s="683"/>
      <c r="Z953" s="683"/>
      <c r="AA953" s="682"/>
      <c r="AB953" s="682"/>
    </row>
    <row r="954" spans="8:8" ht="16.5" customHeight="1">
      <c r="A954" s="680"/>
      <c r="B954" s="680"/>
      <c r="C954" s="681"/>
      <c r="D954" s="680"/>
      <c r="E954" s="680"/>
      <c r="F954" s="680"/>
      <c r="G954" s="680"/>
      <c r="H954" s="680"/>
      <c r="I954" s="680"/>
      <c r="J954" s="680"/>
      <c r="K954" s="680"/>
      <c r="L954" s="680"/>
      <c r="M954" s="680"/>
      <c r="N954" s="680"/>
      <c r="O954" s="680"/>
      <c r="P954" s="680"/>
      <c r="Q954" s="638"/>
      <c r="R954" s="638"/>
      <c r="S954" s="680"/>
      <c r="T954" s="680"/>
      <c r="U954" s="680"/>
      <c r="V954" s="680"/>
      <c r="W954" s="682"/>
      <c r="X954" s="682"/>
      <c r="Y954" s="683"/>
      <c r="Z954" s="683"/>
      <c r="AA954" s="682"/>
      <c r="AB954" s="682"/>
    </row>
    <row r="955" spans="8:8" ht="16.5" customHeight="1">
      <c r="A955" s="680"/>
      <c r="B955" s="680"/>
      <c r="C955" s="681"/>
      <c r="D955" s="680"/>
      <c r="E955" s="680"/>
      <c r="F955" s="680"/>
      <c r="G955" s="680"/>
      <c r="H955" s="680"/>
      <c r="I955" s="680"/>
      <c r="J955" s="680"/>
      <c r="K955" s="680"/>
      <c r="L955" s="680"/>
      <c r="M955" s="680"/>
      <c r="N955" s="680"/>
      <c r="O955" s="680"/>
      <c r="P955" s="680"/>
      <c r="Q955" s="638"/>
      <c r="R955" s="638"/>
      <c r="S955" s="680"/>
      <c r="T955" s="680"/>
      <c r="U955" s="680"/>
      <c r="V955" s="680"/>
      <c r="W955" s="682"/>
      <c r="X955" s="682"/>
      <c r="Y955" s="683"/>
      <c r="Z955" s="683"/>
      <c r="AA955" s="682"/>
      <c r="AB955" s="682"/>
    </row>
    <row r="956" spans="8:8" ht="16.5" customHeight="1">
      <c r="A956" s="680"/>
      <c r="B956" s="680"/>
      <c r="C956" s="681"/>
      <c r="D956" s="680"/>
      <c r="E956" s="680"/>
      <c r="F956" s="680"/>
      <c r="G956" s="680"/>
      <c r="H956" s="680"/>
      <c r="I956" s="680"/>
      <c r="J956" s="680"/>
      <c r="K956" s="680"/>
      <c r="L956" s="680"/>
      <c r="M956" s="680"/>
      <c r="N956" s="680"/>
      <c r="O956" s="680"/>
      <c r="P956" s="680"/>
      <c r="Q956" s="638"/>
      <c r="R956" s="638"/>
      <c r="S956" s="680"/>
      <c r="T956" s="680"/>
      <c r="U956" s="680"/>
      <c r="V956" s="680"/>
      <c r="W956" s="682"/>
      <c r="X956" s="682"/>
      <c r="Y956" s="683"/>
      <c r="Z956" s="683"/>
      <c r="AA956" s="682"/>
      <c r="AB956" s="682"/>
    </row>
    <row r="957" spans="8:8" ht="16.5" customHeight="1">
      <c r="A957" s="680"/>
      <c r="B957" s="680"/>
      <c r="C957" s="681"/>
      <c r="D957" s="680"/>
      <c r="E957" s="680"/>
      <c r="F957" s="680"/>
      <c r="G957" s="680"/>
      <c r="H957" s="680"/>
      <c r="I957" s="680"/>
      <c r="J957" s="680"/>
      <c r="K957" s="680"/>
      <c r="L957" s="680"/>
      <c r="M957" s="680"/>
      <c r="N957" s="680"/>
      <c r="O957" s="680"/>
      <c r="P957" s="680"/>
      <c r="Q957" s="638"/>
      <c r="R957" s="638"/>
      <c r="S957" s="680"/>
      <c r="T957" s="680"/>
      <c r="U957" s="680"/>
      <c r="V957" s="680"/>
      <c r="W957" s="682"/>
      <c r="X957" s="682"/>
      <c r="Y957" s="683"/>
      <c r="Z957" s="683"/>
      <c r="AA957" s="682"/>
      <c r="AB957" s="682"/>
    </row>
    <row r="958" spans="8:8" ht="16.5" customHeight="1">
      <c r="A958" s="680"/>
      <c r="B958" s="680"/>
      <c r="C958" s="681"/>
      <c r="D958" s="680"/>
      <c r="E958" s="680"/>
      <c r="F958" s="680"/>
      <c r="G958" s="680"/>
      <c r="H958" s="680"/>
      <c r="I958" s="680"/>
      <c r="J958" s="680"/>
      <c r="K958" s="680"/>
      <c r="L958" s="680"/>
      <c r="M958" s="680"/>
      <c r="N958" s="680"/>
      <c r="O958" s="680"/>
      <c r="P958" s="680"/>
      <c r="Q958" s="638"/>
      <c r="R958" s="638"/>
      <c r="S958" s="680"/>
      <c r="T958" s="680"/>
      <c r="U958" s="680"/>
      <c r="V958" s="680"/>
      <c r="W958" s="682"/>
      <c r="X958" s="682"/>
      <c r="Y958" s="683"/>
      <c r="Z958" s="683"/>
      <c r="AA958" s="682"/>
      <c r="AB958" s="682"/>
    </row>
    <row r="959" spans="8:8" ht="16.5" customHeight="1">
      <c r="A959" s="680"/>
      <c r="B959" s="680"/>
      <c r="C959" s="681"/>
      <c r="D959" s="680"/>
      <c r="E959" s="680"/>
      <c r="F959" s="680"/>
      <c r="G959" s="680"/>
      <c r="H959" s="680"/>
      <c r="I959" s="680"/>
      <c r="J959" s="680"/>
      <c r="K959" s="680"/>
      <c r="L959" s="680"/>
      <c r="M959" s="680"/>
      <c r="N959" s="680"/>
      <c r="O959" s="680"/>
      <c r="P959" s="680"/>
      <c r="Q959" s="638"/>
      <c r="R959" s="638"/>
      <c r="S959" s="680"/>
      <c r="T959" s="680"/>
      <c r="U959" s="680"/>
      <c r="V959" s="680"/>
      <c r="W959" s="682"/>
      <c r="X959" s="682"/>
      <c r="Y959" s="683"/>
      <c r="Z959" s="683"/>
      <c r="AA959" s="682"/>
      <c r="AB959" s="682"/>
    </row>
    <row r="960" spans="8:8" ht="16.5" customHeight="1">
      <c r="A960" s="680"/>
      <c r="B960" s="680"/>
      <c r="C960" s="681"/>
      <c r="D960" s="680"/>
      <c r="E960" s="680"/>
      <c r="F960" s="680"/>
      <c r="G960" s="680"/>
      <c r="H960" s="680"/>
      <c r="I960" s="680"/>
      <c r="J960" s="680"/>
      <c r="K960" s="680"/>
      <c r="L960" s="680"/>
      <c r="M960" s="680"/>
      <c r="N960" s="680"/>
      <c r="O960" s="680"/>
      <c r="P960" s="680"/>
      <c r="Q960" s="638"/>
      <c r="R960" s="638"/>
      <c r="S960" s="680"/>
      <c r="T960" s="680"/>
      <c r="U960" s="680"/>
      <c r="V960" s="680"/>
      <c r="W960" s="682"/>
      <c r="X960" s="682"/>
      <c r="Y960" s="683"/>
      <c r="Z960" s="683"/>
      <c r="AA960" s="682"/>
      <c r="AB960" s="682"/>
    </row>
    <row r="961" spans="8:8" ht="16.5" customHeight="1">
      <c r="A961" s="680"/>
      <c r="B961" s="680"/>
      <c r="C961" s="681"/>
      <c r="D961" s="680"/>
      <c r="E961" s="680"/>
      <c r="F961" s="680"/>
      <c r="G961" s="680"/>
      <c r="H961" s="680"/>
      <c r="I961" s="680"/>
      <c r="J961" s="680"/>
      <c r="K961" s="680"/>
      <c r="L961" s="680"/>
      <c r="M961" s="680"/>
      <c r="N961" s="680"/>
      <c r="O961" s="680"/>
      <c r="P961" s="680"/>
      <c r="Q961" s="638"/>
      <c r="R961" s="638"/>
      <c r="S961" s="680"/>
      <c r="T961" s="680"/>
      <c r="U961" s="680"/>
      <c r="V961" s="680"/>
      <c r="W961" s="682"/>
      <c r="X961" s="682"/>
      <c r="Y961" s="683"/>
      <c r="Z961" s="683"/>
      <c r="AA961" s="682"/>
      <c r="AB961" s="682"/>
    </row>
    <row r="962" spans="8:8" ht="16.5" customHeight="1">
      <c r="A962" s="680"/>
      <c r="B962" s="680"/>
      <c r="C962" s="681"/>
      <c r="D962" s="680"/>
      <c r="E962" s="680"/>
      <c r="F962" s="680"/>
      <c r="G962" s="680"/>
      <c r="H962" s="680"/>
      <c r="I962" s="680"/>
      <c r="J962" s="680"/>
      <c r="K962" s="680"/>
      <c r="L962" s="680"/>
      <c r="M962" s="680"/>
      <c r="N962" s="680"/>
      <c r="O962" s="680"/>
      <c r="P962" s="680"/>
      <c r="Q962" s="638"/>
      <c r="R962" s="638"/>
      <c r="S962" s="680"/>
      <c r="T962" s="680"/>
      <c r="U962" s="680"/>
      <c r="V962" s="680"/>
      <c r="W962" s="682"/>
      <c r="X962" s="682"/>
      <c r="Y962" s="683"/>
      <c r="Z962" s="683"/>
      <c r="AA962" s="682"/>
      <c r="AB962" s="682"/>
    </row>
    <row r="963" spans="8:8" ht="16.5" customHeight="1">
      <c r="A963" s="680"/>
      <c r="B963" s="680"/>
      <c r="C963" s="681"/>
      <c r="D963" s="680"/>
      <c r="E963" s="680"/>
      <c r="F963" s="680"/>
      <c r="G963" s="680"/>
      <c r="H963" s="680"/>
      <c r="I963" s="680"/>
      <c r="J963" s="680"/>
      <c r="K963" s="680"/>
      <c r="L963" s="680"/>
      <c r="M963" s="680"/>
      <c r="N963" s="680"/>
      <c r="O963" s="680"/>
      <c r="P963" s="680"/>
      <c r="Q963" s="638"/>
      <c r="R963" s="638"/>
      <c r="S963" s="680"/>
      <c r="T963" s="680"/>
      <c r="U963" s="680"/>
      <c r="V963" s="680"/>
      <c r="W963" s="682"/>
      <c r="X963" s="682"/>
      <c r="Y963" s="683"/>
      <c r="Z963" s="683"/>
      <c r="AA963" s="682"/>
      <c r="AB963" s="682"/>
    </row>
    <row r="964" spans="8:8" ht="16.5" customHeight="1">
      <c r="A964" s="680"/>
      <c r="B964" s="680"/>
      <c r="C964" s="681"/>
      <c r="D964" s="680"/>
      <c r="E964" s="680"/>
      <c r="F964" s="680"/>
      <c r="G964" s="680"/>
      <c r="H964" s="680"/>
      <c r="I964" s="680"/>
      <c r="J964" s="680"/>
      <c r="K964" s="680"/>
      <c r="L964" s="680"/>
      <c r="M964" s="680"/>
      <c r="N964" s="680"/>
      <c r="O964" s="680"/>
      <c r="P964" s="680"/>
      <c r="Q964" s="638"/>
      <c r="R964" s="638"/>
      <c r="S964" s="680"/>
      <c r="T964" s="680"/>
      <c r="U964" s="680"/>
      <c r="V964" s="680"/>
      <c r="W964" s="682"/>
      <c r="X964" s="682"/>
      <c r="Y964" s="683"/>
      <c r="Z964" s="683"/>
      <c r="AA964" s="682"/>
      <c r="AB964" s="682"/>
    </row>
    <row r="965" spans="8:8" ht="16.5" customHeight="1">
      <c r="A965" s="680"/>
      <c r="B965" s="680"/>
      <c r="C965" s="681"/>
      <c r="D965" s="680"/>
      <c r="E965" s="680"/>
      <c r="F965" s="680"/>
      <c r="G965" s="680"/>
      <c r="H965" s="680"/>
      <c r="I965" s="680"/>
      <c r="J965" s="680"/>
      <c r="K965" s="680"/>
      <c r="L965" s="680"/>
      <c r="M965" s="680"/>
      <c r="N965" s="680"/>
      <c r="O965" s="680"/>
      <c r="P965" s="680"/>
      <c r="Q965" s="638"/>
      <c r="R965" s="638"/>
      <c r="S965" s="680"/>
      <c r="T965" s="680"/>
      <c r="U965" s="680"/>
      <c r="V965" s="680"/>
      <c r="W965" s="682"/>
      <c r="X965" s="682"/>
      <c r="Y965" s="683"/>
      <c r="Z965" s="683"/>
      <c r="AA965" s="682"/>
      <c r="AB965" s="682"/>
    </row>
    <row r="966" spans="8:8" ht="16.5" customHeight="1">
      <c r="A966" s="680"/>
      <c r="B966" s="680"/>
      <c r="C966" s="681"/>
      <c r="D966" s="680"/>
      <c r="E966" s="680"/>
      <c r="F966" s="680"/>
      <c r="G966" s="680"/>
      <c r="H966" s="680"/>
      <c r="I966" s="680"/>
      <c r="J966" s="680"/>
      <c r="K966" s="680"/>
      <c r="L966" s="680"/>
      <c r="M966" s="680"/>
      <c r="N966" s="680"/>
      <c r="O966" s="680"/>
      <c r="P966" s="680"/>
      <c r="Q966" s="638"/>
      <c r="R966" s="638"/>
      <c r="S966" s="680"/>
      <c r="T966" s="680"/>
      <c r="U966" s="680"/>
      <c r="V966" s="680"/>
      <c r="W966" s="682"/>
      <c r="X966" s="682"/>
      <c r="Y966" s="683"/>
      <c r="Z966" s="683"/>
      <c r="AA966" s="682"/>
      <c r="AB966" s="682"/>
    </row>
    <row r="967" spans="8:8" ht="16.5" customHeight="1">
      <c r="A967" s="680"/>
      <c r="B967" s="680"/>
      <c r="C967" s="681"/>
      <c r="D967" s="680"/>
      <c r="E967" s="680"/>
      <c r="F967" s="680"/>
      <c r="G967" s="680"/>
      <c r="H967" s="680"/>
      <c r="I967" s="680"/>
      <c r="J967" s="680"/>
      <c r="K967" s="680"/>
      <c r="L967" s="680"/>
      <c r="M967" s="680"/>
      <c r="N967" s="680"/>
      <c r="O967" s="680"/>
      <c r="P967" s="680"/>
      <c r="Q967" s="638"/>
      <c r="R967" s="638"/>
      <c r="S967" s="680"/>
      <c r="T967" s="680"/>
      <c r="U967" s="680"/>
      <c r="V967" s="680"/>
      <c r="W967" s="682"/>
      <c r="X967" s="682"/>
      <c r="Y967" s="683"/>
      <c r="Z967" s="683"/>
      <c r="AA967" s="682"/>
      <c r="AB967" s="682"/>
    </row>
    <row r="968" spans="8:8" ht="16.5" customHeight="1">
      <c r="A968" s="680"/>
      <c r="B968" s="680"/>
      <c r="C968" s="681"/>
      <c r="D968" s="680"/>
      <c r="E968" s="680"/>
      <c r="F968" s="680"/>
      <c r="G968" s="680"/>
      <c r="H968" s="680"/>
      <c r="I968" s="680"/>
      <c r="J968" s="680"/>
      <c r="K968" s="680"/>
      <c r="L968" s="680"/>
      <c r="M968" s="680"/>
      <c r="N968" s="680"/>
      <c r="O968" s="680"/>
      <c r="P968" s="680"/>
      <c r="Q968" s="638"/>
      <c r="R968" s="638"/>
      <c r="S968" s="680"/>
      <c r="T968" s="680"/>
      <c r="U968" s="680"/>
      <c r="V968" s="680"/>
      <c r="W968" s="682"/>
      <c r="X968" s="682"/>
      <c r="Y968" s="683"/>
      <c r="Z968" s="683"/>
      <c r="AA968" s="682"/>
      <c r="AB968" s="682"/>
    </row>
    <row r="969" spans="8:8" ht="16.5" customHeight="1">
      <c r="A969" s="680"/>
      <c r="B969" s="680"/>
      <c r="C969" s="681"/>
      <c r="D969" s="680"/>
      <c r="E969" s="680"/>
      <c r="F969" s="680"/>
      <c r="G969" s="680"/>
      <c r="H969" s="680"/>
      <c r="I969" s="680"/>
      <c r="J969" s="680"/>
      <c r="K969" s="680"/>
      <c r="L969" s="680"/>
      <c r="M969" s="680"/>
      <c r="N969" s="680"/>
      <c r="O969" s="680"/>
      <c r="P969" s="680"/>
      <c r="Q969" s="638"/>
      <c r="R969" s="638"/>
      <c r="S969" s="680"/>
      <c r="T969" s="680"/>
      <c r="U969" s="680"/>
      <c r="V969" s="680"/>
      <c r="W969" s="682"/>
      <c r="X969" s="682"/>
      <c r="Y969" s="683"/>
      <c r="Z969" s="683"/>
      <c r="AA969" s="682"/>
      <c r="AB969" s="682"/>
    </row>
    <row r="970" spans="8:8" ht="16.5" customHeight="1">
      <c r="A970" s="680"/>
      <c r="B970" s="680"/>
      <c r="C970" s="681"/>
      <c r="D970" s="680"/>
      <c r="E970" s="680"/>
      <c r="F970" s="680"/>
      <c r="G970" s="680"/>
      <c r="H970" s="680"/>
      <c r="I970" s="680"/>
      <c r="J970" s="680"/>
      <c r="K970" s="680"/>
      <c r="L970" s="680"/>
      <c r="M970" s="680"/>
      <c r="N970" s="680"/>
      <c r="O970" s="680"/>
      <c r="P970" s="680"/>
      <c r="Q970" s="638"/>
      <c r="R970" s="638"/>
      <c r="S970" s="680"/>
      <c r="T970" s="680"/>
      <c r="U970" s="680"/>
      <c r="V970" s="680"/>
      <c r="W970" s="682"/>
      <c r="X970" s="682"/>
      <c r="Y970" s="683"/>
      <c r="Z970" s="683"/>
      <c r="AA970" s="682"/>
      <c r="AB970" s="682"/>
    </row>
    <row r="971" spans="8:8" ht="16.5" customHeight="1">
      <c r="A971" s="680"/>
      <c r="B971" s="680"/>
      <c r="C971" s="681"/>
      <c r="D971" s="680"/>
      <c r="E971" s="680"/>
      <c r="F971" s="680"/>
      <c r="G971" s="680"/>
      <c r="H971" s="680"/>
      <c r="I971" s="680"/>
      <c r="J971" s="680"/>
      <c r="K971" s="680"/>
      <c r="L971" s="680"/>
      <c r="M971" s="680"/>
      <c r="N971" s="680"/>
      <c r="O971" s="680"/>
      <c r="P971" s="680"/>
      <c r="Q971" s="638"/>
      <c r="R971" s="638"/>
      <c r="S971" s="680"/>
      <c r="T971" s="680"/>
      <c r="U971" s="680"/>
      <c r="V971" s="680"/>
      <c r="W971" s="682"/>
      <c r="X971" s="682"/>
      <c r="Y971" s="683"/>
      <c r="Z971" s="683"/>
      <c r="AA971" s="682"/>
      <c r="AB971" s="682"/>
    </row>
    <row r="972" spans="8:8" ht="16.5" customHeight="1">
      <c r="A972" s="680"/>
      <c r="B972" s="680"/>
      <c r="C972" s="681"/>
      <c r="D972" s="680"/>
      <c r="E972" s="680"/>
      <c r="F972" s="680"/>
      <c r="G972" s="680"/>
      <c r="H972" s="680"/>
      <c r="I972" s="680"/>
      <c r="J972" s="680"/>
      <c r="K972" s="680"/>
      <c r="L972" s="680"/>
      <c r="M972" s="680"/>
      <c r="N972" s="680"/>
      <c r="O972" s="680"/>
      <c r="P972" s="680"/>
      <c r="Q972" s="638"/>
      <c r="R972" s="638"/>
      <c r="S972" s="680"/>
      <c r="T972" s="680"/>
      <c r="U972" s="680"/>
      <c r="V972" s="680"/>
      <c r="W972" s="682"/>
      <c r="X972" s="682"/>
      <c r="Y972" s="683"/>
      <c r="Z972" s="683"/>
      <c r="AA972" s="682"/>
      <c r="AB972" s="682"/>
    </row>
    <row r="973" spans="8:8" ht="16.5" customHeight="1">
      <c r="A973" s="680"/>
      <c r="B973" s="680"/>
      <c r="C973" s="681"/>
      <c r="D973" s="680"/>
      <c r="E973" s="680"/>
      <c r="F973" s="680"/>
      <c r="G973" s="680"/>
      <c r="H973" s="680"/>
      <c r="I973" s="680"/>
      <c r="J973" s="680"/>
      <c r="K973" s="680"/>
      <c r="L973" s="680"/>
      <c r="M973" s="680"/>
      <c r="N973" s="680"/>
      <c r="O973" s="680"/>
      <c r="P973" s="680"/>
      <c r="Q973" s="638"/>
      <c r="R973" s="638"/>
      <c r="S973" s="680"/>
      <c r="T973" s="680"/>
      <c r="U973" s="680"/>
      <c r="V973" s="680"/>
      <c r="W973" s="682"/>
      <c r="X973" s="682"/>
      <c r="Y973" s="683"/>
      <c r="Z973" s="683"/>
      <c r="AA973" s="682"/>
      <c r="AB973" s="682"/>
    </row>
    <row r="974" spans="8:8" ht="16.5" customHeight="1">
      <c r="A974" s="680"/>
      <c r="B974" s="680"/>
      <c r="C974" s="681"/>
      <c r="D974" s="680"/>
      <c r="E974" s="680"/>
      <c r="F974" s="680"/>
      <c r="G974" s="680"/>
      <c r="H974" s="680"/>
      <c r="I974" s="680"/>
      <c r="J974" s="680"/>
      <c r="K974" s="680"/>
      <c r="L974" s="680"/>
      <c r="M974" s="680"/>
      <c r="N974" s="680"/>
      <c r="O974" s="680"/>
      <c r="P974" s="680"/>
      <c r="Q974" s="638"/>
      <c r="R974" s="638"/>
      <c r="S974" s="680"/>
      <c r="T974" s="680"/>
      <c r="U974" s="680"/>
      <c r="V974" s="680"/>
      <c r="W974" s="682"/>
      <c r="X974" s="682"/>
      <c r="Y974" s="683"/>
      <c r="Z974" s="683"/>
      <c r="AA974" s="682"/>
      <c r="AB974" s="682"/>
    </row>
    <row r="975" spans="8:8" ht="16.5" customHeight="1">
      <c r="A975" s="680"/>
      <c r="B975" s="680"/>
      <c r="C975" s="681"/>
      <c r="D975" s="680"/>
      <c r="E975" s="680"/>
      <c r="F975" s="680"/>
      <c r="G975" s="680"/>
      <c r="H975" s="680"/>
      <c r="I975" s="680"/>
      <c r="J975" s="680"/>
      <c r="K975" s="680"/>
      <c r="L975" s="680"/>
      <c r="M975" s="680"/>
      <c r="N975" s="680"/>
      <c r="O975" s="680"/>
      <c r="P975" s="680"/>
      <c r="Q975" s="638"/>
      <c r="R975" s="638"/>
      <c r="S975" s="680"/>
      <c r="T975" s="680"/>
      <c r="U975" s="680"/>
      <c r="V975" s="680"/>
      <c r="W975" s="682"/>
      <c r="X975" s="682"/>
      <c r="Y975" s="683"/>
      <c r="Z975" s="683"/>
      <c r="AA975" s="682"/>
      <c r="AB975" s="682"/>
    </row>
    <row r="976" spans="8:8" ht="16.5" customHeight="1">
      <c r="A976" s="680"/>
      <c r="B976" s="680"/>
      <c r="C976" s="681"/>
      <c r="D976" s="680"/>
      <c r="E976" s="680"/>
      <c r="F976" s="680"/>
      <c r="G976" s="680"/>
      <c r="H976" s="680"/>
      <c r="I976" s="680"/>
      <c r="J976" s="680"/>
      <c r="K976" s="680"/>
      <c r="L976" s="680"/>
      <c r="M976" s="680"/>
      <c r="N976" s="680"/>
      <c r="O976" s="680"/>
      <c r="P976" s="680"/>
      <c r="Q976" s="638"/>
      <c r="R976" s="638"/>
      <c r="S976" s="680"/>
      <c r="T976" s="680"/>
      <c r="U976" s="680"/>
      <c r="V976" s="680"/>
      <c r="W976" s="682"/>
      <c r="X976" s="682"/>
      <c r="Y976" s="683"/>
      <c r="Z976" s="683"/>
      <c r="AA976" s="682"/>
      <c r="AB976" s="682"/>
    </row>
    <row r="977" spans="8:8" ht="16.5" customHeight="1">
      <c r="A977" s="680"/>
      <c r="B977" s="680"/>
      <c r="C977" s="681"/>
      <c r="D977" s="680"/>
      <c r="E977" s="680"/>
      <c r="F977" s="680"/>
      <c r="G977" s="680"/>
      <c r="H977" s="680"/>
      <c r="I977" s="680"/>
      <c r="J977" s="680"/>
      <c r="K977" s="680"/>
      <c r="L977" s="680"/>
      <c r="M977" s="680"/>
      <c r="N977" s="680"/>
      <c r="O977" s="680"/>
      <c r="P977" s="680"/>
      <c r="Q977" s="638"/>
      <c r="R977" s="638"/>
      <c r="S977" s="680"/>
      <c r="T977" s="680"/>
      <c r="U977" s="680"/>
      <c r="V977" s="680"/>
      <c r="W977" s="682"/>
      <c r="X977" s="682"/>
      <c r="Y977" s="683"/>
      <c r="Z977" s="683"/>
      <c r="AA977" s="682"/>
      <c r="AB977" s="682"/>
    </row>
    <row r="978" spans="8:8" ht="16.5" customHeight="1">
      <c r="A978" s="680"/>
      <c r="B978" s="680"/>
      <c r="C978" s="681"/>
      <c r="D978" s="680"/>
      <c r="E978" s="680"/>
      <c r="F978" s="680"/>
      <c r="G978" s="680"/>
      <c r="H978" s="680"/>
      <c r="I978" s="680"/>
      <c r="J978" s="680"/>
      <c r="K978" s="680"/>
      <c r="L978" s="680"/>
      <c r="M978" s="680"/>
      <c r="N978" s="680"/>
      <c r="O978" s="680"/>
      <c r="P978" s="680"/>
      <c r="Q978" s="638"/>
      <c r="R978" s="638"/>
      <c r="S978" s="680"/>
      <c r="T978" s="680"/>
      <c r="U978" s="680"/>
      <c r="V978" s="680"/>
      <c r="W978" s="682"/>
      <c r="X978" s="682"/>
      <c r="Y978" s="683"/>
      <c r="Z978" s="683"/>
      <c r="AA978" s="682"/>
      <c r="AB978" s="682"/>
    </row>
    <row r="979" spans="8:8" ht="16.5" customHeight="1">
      <c r="A979" s="680"/>
      <c r="B979" s="680"/>
      <c r="C979" s="681"/>
      <c r="D979" s="680"/>
      <c r="E979" s="680"/>
      <c r="F979" s="680"/>
      <c r="G979" s="680"/>
      <c r="H979" s="680"/>
      <c r="I979" s="680"/>
      <c r="J979" s="680"/>
      <c r="K979" s="680"/>
      <c r="L979" s="680"/>
      <c r="M979" s="680"/>
      <c r="N979" s="680"/>
      <c r="O979" s="680"/>
      <c r="P979" s="680"/>
      <c r="Q979" s="638"/>
      <c r="R979" s="638"/>
      <c r="S979" s="680"/>
      <c r="T979" s="680"/>
      <c r="U979" s="680"/>
      <c r="V979" s="680"/>
      <c r="W979" s="682"/>
      <c r="X979" s="682"/>
      <c r="Y979" s="683"/>
      <c r="Z979" s="683"/>
      <c r="AA979" s="682"/>
      <c r="AB979" s="682"/>
    </row>
    <row r="980" spans="8:8" ht="16.5" customHeight="1">
      <c r="A980" s="680"/>
      <c r="B980" s="680"/>
      <c r="C980" s="681"/>
      <c r="D980" s="680"/>
      <c r="E980" s="680"/>
      <c r="F980" s="680"/>
      <c r="G980" s="680"/>
      <c r="H980" s="680"/>
      <c r="I980" s="680"/>
      <c r="J980" s="680"/>
      <c r="K980" s="680"/>
      <c r="L980" s="680"/>
      <c r="M980" s="680"/>
      <c r="N980" s="680"/>
      <c r="O980" s="680"/>
      <c r="P980" s="680"/>
      <c r="Q980" s="638"/>
      <c r="R980" s="638"/>
      <c r="S980" s="680"/>
      <c r="T980" s="680"/>
      <c r="U980" s="680"/>
      <c r="V980" s="680"/>
      <c r="W980" s="682"/>
      <c r="X980" s="682"/>
      <c r="Y980" s="683"/>
      <c r="Z980" s="683"/>
      <c r="AA980" s="682"/>
      <c r="AB980" s="682"/>
    </row>
    <row r="981" spans="8:8" ht="16.5" customHeight="1">
      <c r="A981" s="680"/>
      <c r="B981" s="680"/>
      <c r="C981" s="681"/>
      <c r="D981" s="680"/>
      <c r="E981" s="680"/>
      <c r="F981" s="680"/>
      <c r="G981" s="680"/>
      <c r="H981" s="680"/>
      <c r="I981" s="680"/>
      <c r="J981" s="680"/>
      <c r="K981" s="680"/>
      <c r="L981" s="680"/>
      <c r="M981" s="680"/>
      <c r="N981" s="680"/>
      <c r="O981" s="680"/>
      <c r="P981" s="680"/>
      <c r="Q981" s="638"/>
      <c r="R981" s="638"/>
      <c r="S981" s="680"/>
      <c r="T981" s="680"/>
      <c r="U981" s="680"/>
      <c r="V981" s="680"/>
      <c r="W981" s="682"/>
      <c r="X981" s="682"/>
      <c r="Y981" s="683"/>
      <c r="Z981" s="683"/>
      <c r="AA981" s="682"/>
      <c r="AB981" s="682"/>
    </row>
    <row r="982" spans="8:8" ht="16.5" customHeight="1">
      <c r="A982" s="680"/>
      <c r="B982" s="680"/>
      <c r="C982" s="681"/>
      <c r="D982" s="680"/>
      <c r="E982" s="680"/>
      <c r="F982" s="680"/>
      <c r="G982" s="680"/>
      <c r="H982" s="680"/>
      <c r="I982" s="680"/>
      <c r="J982" s="680"/>
      <c r="K982" s="680"/>
      <c r="L982" s="680"/>
      <c r="M982" s="680"/>
      <c r="N982" s="680"/>
      <c r="O982" s="680"/>
      <c r="P982" s="680"/>
      <c r="Q982" s="638"/>
      <c r="R982" s="638"/>
      <c r="S982" s="680"/>
      <c r="T982" s="680"/>
      <c r="U982" s="680"/>
      <c r="V982" s="680"/>
      <c r="W982" s="682"/>
      <c r="X982" s="682"/>
      <c r="Y982" s="683"/>
      <c r="Z982" s="683"/>
      <c r="AA982" s="682"/>
      <c r="AB982" s="682"/>
    </row>
    <row r="983" spans="8:8" ht="16.5" customHeight="1">
      <c r="A983" s="680"/>
      <c r="B983" s="680"/>
      <c r="C983" s="681"/>
      <c r="D983" s="680"/>
      <c r="E983" s="680"/>
      <c r="F983" s="680"/>
      <c r="G983" s="680"/>
      <c r="H983" s="680"/>
      <c r="I983" s="680"/>
      <c r="J983" s="680"/>
      <c r="K983" s="680"/>
      <c r="L983" s="680"/>
      <c r="M983" s="680"/>
      <c r="N983" s="680"/>
      <c r="O983" s="680"/>
      <c r="P983" s="680"/>
      <c r="Q983" s="638"/>
      <c r="R983" s="638"/>
      <c r="S983" s="680"/>
      <c r="T983" s="680"/>
      <c r="U983" s="680"/>
      <c r="V983" s="680"/>
      <c r="W983" s="682"/>
      <c r="X983" s="682"/>
      <c r="Y983" s="683"/>
      <c r="Z983" s="683"/>
      <c r="AA983" s="682"/>
      <c r="AB983" s="682"/>
    </row>
    <row r="984" spans="8:8" ht="16.5" customHeight="1">
      <c r="A984" s="680"/>
      <c r="B984" s="680"/>
      <c r="C984" s="681"/>
      <c r="D984" s="680"/>
      <c r="E984" s="680"/>
      <c r="F984" s="680"/>
      <c r="G984" s="680"/>
      <c r="H984" s="680"/>
      <c r="I984" s="680"/>
      <c r="J984" s="680"/>
      <c r="K984" s="680"/>
      <c r="L984" s="680"/>
      <c r="M984" s="680"/>
      <c r="N984" s="680"/>
      <c r="O984" s="680"/>
      <c r="P984" s="680"/>
      <c r="Q984" s="638"/>
      <c r="R984" s="638"/>
      <c r="S984" s="680"/>
      <c r="T984" s="680"/>
      <c r="U984" s="680"/>
      <c r="V984" s="680"/>
      <c r="W984" s="682"/>
      <c r="X984" s="682"/>
      <c r="Y984" s="683"/>
      <c r="Z984" s="683"/>
      <c r="AA984" s="682"/>
      <c r="AB984" s="682"/>
    </row>
    <row r="985" spans="8:8" ht="16.5" customHeight="1">
      <c r="A985" s="680"/>
      <c r="B985" s="680"/>
      <c r="C985" s="681"/>
      <c r="D985" s="680"/>
      <c r="E985" s="680"/>
      <c r="F985" s="680"/>
      <c r="G985" s="680"/>
      <c r="H985" s="680"/>
      <c r="I985" s="680"/>
      <c r="J985" s="680"/>
      <c r="K985" s="680"/>
      <c r="L985" s="680"/>
      <c r="M985" s="680"/>
      <c r="N985" s="680"/>
      <c r="O985" s="680"/>
      <c r="P985" s="680"/>
      <c r="Q985" s="638"/>
      <c r="R985" s="638"/>
      <c r="S985" s="680"/>
      <c r="T985" s="680"/>
      <c r="U985" s="680"/>
      <c r="V985" s="680"/>
      <c r="W985" s="682"/>
      <c r="X985" s="682"/>
      <c r="Y985" s="683"/>
      <c r="Z985" s="683"/>
      <c r="AA985" s="682"/>
      <c r="AB985" s="682"/>
    </row>
    <row r="986" spans="8:8" ht="16.5" customHeight="1">
      <c r="A986" s="680"/>
      <c r="B986" s="680"/>
      <c r="C986" s="681"/>
      <c r="D986" s="680"/>
      <c r="E986" s="680"/>
      <c r="F986" s="680"/>
      <c r="G986" s="680"/>
      <c r="H986" s="680"/>
      <c r="I986" s="680"/>
      <c r="J986" s="680"/>
      <c r="K986" s="680"/>
      <c r="L986" s="680"/>
      <c r="M986" s="680"/>
      <c r="N986" s="680"/>
      <c r="O986" s="680"/>
      <c r="P986" s="680"/>
      <c r="Q986" s="638"/>
      <c r="R986" s="638"/>
      <c r="S986" s="680"/>
      <c r="T986" s="680"/>
      <c r="U986" s="680"/>
      <c r="V986" s="680"/>
      <c r="W986" s="682"/>
      <c r="X986" s="682"/>
      <c r="Y986" s="683"/>
      <c r="Z986" s="683"/>
      <c r="AA986" s="682"/>
      <c r="AB986" s="682"/>
    </row>
    <row r="987" spans="8:8" ht="16.5" customHeight="1">
      <c r="A987" s="680"/>
      <c r="B987" s="680"/>
      <c r="C987" s="681"/>
      <c r="D987" s="680"/>
      <c r="E987" s="680"/>
      <c r="F987" s="680"/>
      <c r="G987" s="680"/>
      <c r="H987" s="680"/>
      <c r="I987" s="680"/>
      <c r="J987" s="680"/>
      <c r="K987" s="680"/>
      <c r="L987" s="680"/>
      <c r="M987" s="680"/>
      <c r="N987" s="680"/>
      <c r="O987" s="680"/>
      <c r="P987" s="680"/>
      <c r="Q987" s="638"/>
      <c r="R987" s="638"/>
      <c r="S987" s="680"/>
      <c r="T987" s="680"/>
      <c r="U987" s="680"/>
      <c r="V987" s="680"/>
      <c r="W987" s="682"/>
      <c r="X987" s="682"/>
      <c r="Y987" s="683"/>
      <c r="Z987" s="683"/>
      <c r="AA987" s="682"/>
      <c r="AB987" s="682"/>
    </row>
    <row r="988" spans="8:8" ht="16.5" customHeight="1">
      <c r="A988" s="680"/>
      <c r="B988" s="680"/>
      <c r="C988" s="681"/>
      <c r="D988" s="680"/>
      <c r="E988" s="680"/>
      <c r="F988" s="680"/>
      <c r="G988" s="680"/>
      <c r="H988" s="680"/>
      <c r="I988" s="680"/>
      <c r="J988" s="680"/>
      <c r="K988" s="680"/>
      <c r="L988" s="680"/>
      <c r="M988" s="680"/>
      <c r="N988" s="680"/>
      <c r="O988" s="680"/>
      <c r="P988" s="680"/>
      <c r="Q988" s="638"/>
      <c r="R988" s="638"/>
      <c r="S988" s="680"/>
      <c r="T988" s="680"/>
      <c r="U988" s="680"/>
      <c r="V988" s="680"/>
      <c r="W988" s="682"/>
      <c r="X988" s="682"/>
      <c r="Y988" s="683"/>
      <c r="Z988" s="683"/>
      <c r="AA988" s="682"/>
      <c r="AB988" s="682"/>
    </row>
    <row r="989" spans="8:8" ht="16.5" customHeight="1">
      <c r="A989" s="680"/>
      <c r="B989" s="680"/>
      <c r="C989" s="681"/>
      <c r="D989" s="680"/>
      <c r="E989" s="680"/>
      <c r="F989" s="680"/>
      <c r="G989" s="680"/>
      <c r="H989" s="680"/>
      <c r="I989" s="680"/>
      <c r="J989" s="680"/>
      <c r="K989" s="680"/>
      <c r="L989" s="680"/>
      <c r="M989" s="680"/>
      <c r="N989" s="680"/>
      <c r="O989" s="680"/>
      <c r="P989" s="680"/>
      <c r="Q989" s="638"/>
      <c r="R989" s="638"/>
      <c r="S989" s="680"/>
      <c r="T989" s="680"/>
      <c r="U989" s="680"/>
      <c r="V989" s="680"/>
      <c r="W989" s="682"/>
      <c r="X989" s="682"/>
      <c r="Y989" s="683"/>
      <c r="Z989" s="683"/>
      <c r="AA989" s="682"/>
      <c r="AB989" s="682"/>
    </row>
    <row r="990" spans="8:8" ht="16.5" customHeight="1">
      <c r="A990" s="680"/>
      <c r="B990" s="680"/>
      <c r="C990" s="681"/>
      <c r="D990" s="680"/>
      <c r="E990" s="680"/>
      <c r="F990" s="680"/>
      <c r="G990" s="680"/>
      <c r="H990" s="680"/>
      <c r="I990" s="680"/>
      <c r="J990" s="680"/>
      <c r="K990" s="680"/>
      <c r="L990" s="680"/>
      <c r="M990" s="680"/>
      <c r="N990" s="680"/>
      <c r="O990" s="680"/>
      <c r="P990" s="680"/>
      <c r="Q990" s="638"/>
      <c r="R990" s="638"/>
      <c r="S990" s="680"/>
      <c r="T990" s="680"/>
      <c r="U990" s="680"/>
      <c r="V990" s="680"/>
      <c r="W990" s="682"/>
      <c r="X990" s="682"/>
      <c r="Y990" s="683"/>
      <c r="Z990" s="683"/>
      <c r="AA990" s="682"/>
      <c r="AB990" s="682"/>
    </row>
    <row r="991" spans="8:8" ht="16.5" customHeight="1">
      <c r="A991" s="680"/>
      <c r="B991" s="680"/>
      <c r="C991" s="681"/>
      <c r="D991" s="680"/>
      <c r="E991" s="680"/>
      <c r="F991" s="680"/>
      <c r="G991" s="680"/>
      <c r="H991" s="680"/>
      <c r="I991" s="680"/>
      <c r="J991" s="680"/>
      <c r="K991" s="680"/>
      <c r="L991" s="680"/>
      <c r="M991" s="680"/>
      <c r="N991" s="680"/>
      <c r="O991" s="680"/>
      <c r="P991" s="680"/>
      <c r="Q991" s="638"/>
      <c r="R991" s="638"/>
      <c r="S991" s="680"/>
      <c r="T991" s="680"/>
      <c r="U991" s="680"/>
      <c r="V991" s="680"/>
      <c r="W991" s="682"/>
      <c r="X991" s="682"/>
      <c r="Y991" s="683"/>
      <c r="Z991" s="683"/>
      <c r="AA991" s="682"/>
      <c r="AB991" s="682"/>
    </row>
    <row r="992" spans="8:8" ht="16.5" customHeight="1">
      <c r="A992" s="680"/>
      <c r="B992" s="680"/>
      <c r="C992" s="681"/>
      <c r="D992" s="680"/>
      <c r="E992" s="680"/>
      <c r="F992" s="680"/>
      <c r="G992" s="680"/>
      <c r="H992" s="680"/>
      <c r="I992" s="680"/>
      <c r="J992" s="680"/>
      <c r="K992" s="680"/>
      <c r="L992" s="680"/>
      <c r="M992" s="680"/>
      <c r="N992" s="680"/>
      <c r="O992" s="680"/>
      <c r="P992" s="680"/>
      <c r="Q992" s="638"/>
      <c r="R992" s="638"/>
      <c r="S992" s="680"/>
      <c r="T992" s="680"/>
      <c r="U992" s="680"/>
      <c r="V992" s="680"/>
      <c r="W992" s="682"/>
      <c r="X992" s="682"/>
      <c r="Y992" s="683"/>
      <c r="Z992" s="683"/>
      <c r="AA992" s="682"/>
      <c r="AB992" s="682"/>
    </row>
    <row r="993" spans="8:8" ht="16.5" customHeight="1">
      <c r="A993" s="680"/>
      <c r="B993" s="680"/>
      <c r="C993" s="681"/>
      <c r="D993" s="680"/>
      <c r="E993" s="680"/>
      <c r="F993" s="680"/>
      <c r="G993" s="680"/>
      <c r="H993" s="680"/>
      <c r="I993" s="680"/>
      <c r="J993" s="680"/>
      <c r="K993" s="680"/>
      <c r="L993" s="680"/>
      <c r="M993" s="680"/>
      <c r="N993" s="680"/>
      <c r="O993" s="680"/>
      <c r="P993" s="680"/>
      <c r="Q993" s="638"/>
      <c r="R993" s="638"/>
      <c r="S993" s="680"/>
      <c r="T993" s="680"/>
      <c r="U993" s="680"/>
      <c r="V993" s="680"/>
      <c r="W993" s="682"/>
      <c r="X993" s="682"/>
      <c r="Y993" s="683"/>
      <c r="Z993" s="683"/>
      <c r="AA993" s="682"/>
      <c r="AB993" s="682"/>
    </row>
    <row r="994" spans="8:8" ht="16.5" customHeight="1">
      <c r="A994" s="680"/>
      <c r="B994" s="680"/>
      <c r="C994" s="681"/>
      <c r="D994" s="680"/>
      <c r="E994" s="680"/>
      <c r="F994" s="680"/>
      <c r="G994" s="680"/>
      <c r="H994" s="680"/>
      <c r="I994" s="680"/>
      <c r="J994" s="680"/>
      <c r="K994" s="680"/>
      <c r="L994" s="680"/>
      <c r="M994" s="680"/>
      <c r="N994" s="680"/>
      <c r="O994" s="680"/>
      <c r="P994" s="680"/>
      <c r="Q994" s="638"/>
      <c r="R994" s="638"/>
      <c r="S994" s="680"/>
      <c r="T994" s="680"/>
      <c r="U994" s="680"/>
      <c r="V994" s="680"/>
      <c r="W994" s="682"/>
      <c r="X994" s="682"/>
      <c r="Y994" s="683"/>
      <c r="Z994" s="683"/>
      <c r="AA994" s="682"/>
      <c r="AB994" s="682"/>
    </row>
    <row r="995" spans="8:8" ht="16.5" customHeight="1">
      <c r="A995" s="680"/>
      <c r="B995" s="680"/>
      <c r="C995" s="681"/>
      <c r="D995" s="680"/>
      <c r="E995" s="680"/>
      <c r="F995" s="680"/>
      <c r="G995" s="680"/>
      <c r="H995" s="680"/>
      <c r="I995" s="680"/>
      <c r="J995" s="680"/>
      <c r="K995" s="680"/>
      <c r="L995" s="680"/>
      <c r="M995" s="680"/>
      <c r="N995" s="680"/>
      <c r="O995" s="680"/>
      <c r="P995" s="680"/>
      <c r="Q995" s="638"/>
      <c r="R995" s="638"/>
      <c r="S995" s="680"/>
      <c r="T995" s="680"/>
      <c r="U995" s="680"/>
      <c r="V995" s="680"/>
      <c r="W995" s="682"/>
      <c r="X995" s="682"/>
      <c r="Y995" s="683"/>
      <c r="Z995" s="683"/>
      <c r="AA995" s="682"/>
      <c r="AB995" s="682"/>
    </row>
    <row r="996" spans="8:8" ht="16.5" customHeight="1">
      <c r="A996" s="680"/>
      <c r="B996" s="680"/>
      <c r="C996" s="681"/>
      <c r="D996" s="680"/>
      <c r="E996" s="680"/>
      <c r="F996" s="680"/>
      <c r="G996" s="680"/>
      <c r="H996" s="680"/>
      <c r="I996" s="680"/>
      <c r="J996" s="680"/>
      <c r="K996" s="680"/>
      <c r="L996" s="680"/>
      <c r="M996" s="680"/>
      <c r="N996" s="680"/>
      <c r="O996" s="680"/>
      <c r="P996" s="680"/>
      <c r="Q996" s="638"/>
      <c r="R996" s="638"/>
      <c r="S996" s="680"/>
      <c r="T996" s="680"/>
      <c r="U996" s="680"/>
      <c r="V996" s="680"/>
      <c r="W996" s="682"/>
      <c r="X996" s="682"/>
      <c r="Y996" s="683"/>
      <c r="Z996" s="683"/>
      <c r="AA996" s="682"/>
      <c r="AB996" s="682"/>
    </row>
    <row r="997" spans="8:8" ht="16.5" customHeight="1">
      <c r="A997" s="680"/>
      <c r="B997" s="680"/>
      <c r="C997" s="681"/>
      <c r="D997" s="680"/>
      <c r="E997" s="680"/>
      <c r="F997" s="680"/>
      <c r="G997" s="680"/>
      <c r="H997" s="680"/>
      <c r="I997" s="680"/>
      <c r="J997" s="680"/>
      <c r="K997" s="680"/>
      <c r="L997" s="680"/>
      <c r="M997" s="680"/>
      <c r="N997" s="680"/>
      <c r="O997" s="680"/>
      <c r="P997" s="680"/>
      <c r="Q997" s="638"/>
      <c r="R997" s="638"/>
      <c r="S997" s="680"/>
      <c r="T997" s="680"/>
      <c r="U997" s="680"/>
      <c r="V997" s="680"/>
      <c r="W997" s="682"/>
      <c r="X997" s="682"/>
      <c r="Y997" s="683"/>
      <c r="Z997" s="683"/>
      <c r="AA997" s="682"/>
      <c r="AB997" s="682"/>
    </row>
    <row r="998" spans="8:8" ht="16.5" customHeight="1">
      <c r="A998" s="680"/>
      <c r="B998" s="680"/>
      <c r="C998" s="681"/>
      <c r="D998" s="680"/>
      <c r="E998" s="680"/>
      <c r="F998" s="680"/>
      <c r="G998" s="680"/>
      <c r="H998" s="680"/>
      <c r="I998" s="680"/>
      <c r="J998" s="680"/>
      <c r="K998" s="680"/>
      <c r="L998" s="680"/>
      <c r="M998" s="680"/>
      <c r="N998" s="680"/>
      <c r="O998" s="680"/>
      <c r="P998" s="680"/>
      <c r="Q998" s="638"/>
      <c r="R998" s="638"/>
      <c r="S998" s="680"/>
      <c r="T998" s="680"/>
      <c r="U998" s="680"/>
      <c r="V998" s="680"/>
      <c r="W998" s="682"/>
      <c r="X998" s="682"/>
      <c r="Y998" s="683"/>
      <c r="Z998" s="683"/>
      <c r="AA998" s="682"/>
      <c r="AB998" s="682"/>
    </row>
    <row r="999" spans="8:8" ht="16.5" customHeight="1">
      <c r="A999" s="680"/>
      <c r="B999" s="680"/>
      <c r="C999" s="681"/>
      <c r="D999" s="680"/>
      <c r="E999" s="680"/>
      <c r="F999" s="680"/>
      <c r="G999" s="680"/>
      <c r="H999" s="680"/>
      <c r="I999" s="680"/>
      <c r="J999" s="680"/>
      <c r="K999" s="680"/>
      <c r="L999" s="680"/>
      <c r="M999" s="680"/>
      <c r="N999" s="680"/>
      <c r="O999" s="680"/>
      <c r="P999" s="680"/>
      <c r="Q999" s="638"/>
      <c r="R999" s="638"/>
      <c r="S999" s="680"/>
      <c r="T999" s="680"/>
      <c r="U999" s="680"/>
      <c r="V999" s="680"/>
      <c r="W999" s="682"/>
      <c r="X999" s="682"/>
      <c r="Y999" s="683"/>
      <c r="Z999" s="683"/>
      <c r="AA999" s="682"/>
      <c r="AB999" s="682"/>
    </row>
    <row r="1000" spans="8:8" ht="16.5" customHeight="1">
      <c r="A1000" s="680"/>
      <c r="B1000" s="680"/>
      <c r="C1000" s="681"/>
      <c r="D1000" s="680"/>
      <c r="E1000" s="680"/>
      <c r="F1000" s="680"/>
      <c r="G1000" s="680"/>
      <c r="H1000" s="680"/>
      <c r="I1000" s="680"/>
      <c r="J1000" s="680"/>
      <c r="K1000" s="680"/>
      <c r="L1000" s="680"/>
      <c r="M1000" s="680"/>
      <c r="N1000" s="680"/>
      <c r="O1000" s="680"/>
      <c r="P1000" s="680"/>
      <c r="Q1000" s="638"/>
      <c r="R1000" s="638"/>
      <c r="S1000" s="680"/>
      <c r="T1000" s="680"/>
      <c r="U1000" s="680"/>
      <c r="V1000" s="680"/>
      <c r="W1000" s="682"/>
      <c r="X1000" s="682"/>
      <c r="Y1000" s="683"/>
      <c r="Z1000" s="683"/>
      <c r="AA1000" s="682"/>
      <c r="AB1000" s="682"/>
    </row>
  </sheetData>
  <mergeCells count="12">
    <mergeCell ref="K1:L1"/>
    <mergeCell ref="Y1:Z1"/>
    <mergeCell ref="U1:V1"/>
    <mergeCell ref="Q1:R1"/>
    <mergeCell ref="AA1:AB1"/>
    <mergeCell ref="W1:X1"/>
    <mergeCell ref="E1:F1"/>
    <mergeCell ref="G1:H1"/>
    <mergeCell ref="I1:J1"/>
    <mergeCell ref="M1:N1"/>
    <mergeCell ref="S1:T1"/>
    <mergeCell ref="O1:P1"/>
  </mergeCells>
  <pageMargins left="0.7" right="0.7" top="0.75" bottom="0.75" header="0.0" footer="0.0"/>
  <pageSetup paperSize="9" fitToWidth="0" fitToHeight="0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dimension ref="A1:AC1000"/>
  <sheetViews>
    <sheetView workbookViewId="0">
      <pane xSplit="3" ySplit="2" topLeftCell="D3" state="frozen" activePane="bottomRight"/>
      <selection pane="bottomRight" activeCell="D3" sqref="D3"/>
    </sheetView>
  </sheetViews>
  <sheetFormatPr defaultRowHeight="15.0" customHeight="1" defaultColWidth="14"/>
  <cols>
    <col min="1" max="1" customWidth="1" width="3.140625" style="0"/>
    <col min="2" max="2" customWidth="1" width="15.0" style="0"/>
    <col min="3" max="5" customWidth="1" width="9.140625" style="0"/>
    <col min="6" max="6" customWidth="1" width="8.855469" style="0"/>
    <col min="7" max="26" customWidth="1" width="9.140625" style="0"/>
  </cols>
  <sheetData>
    <row r="1" spans="8:8" ht="16.5" customHeight="1">
      <c r="A1" s="684"/>
      <c r="B1" s="684"/>
      <c r="C1" s="684"/>
      <c r="D1" s="684"/>
      <c r="E1" s="684"/>
      <c r="F1" s="684"/>
      <c r="G1" s="684"/>
      <c r="H1" s="684"/>
      <c r="I1" s="684"/>
      <c r="J1" s="684"/>
      <c r="K1" s="684"/>
      <c r="L1" s="684"/>
      <c r="M1" s="684"/>
      <c r="N1" s="684"/>
      <c r="O1" s="684"/>
      <c r="P1" s="684"/>
      <c r="Q1" s="684"/>
      <c r="R1" s="684"/>
      <c r="S1" s="684"/>
      <c r="T1" s="684"/>
      <c r="U1" s="684"/>
      <c r="V1" s="684"/>
      <c r="W1" s="684"/>
      <c r="X1" s="684"/>
      <c r="Y1" s="684"/>
      <c r="Z1" s="684"/>
    </row>
    <row r="2" spans="8:8" ht="16.5" customHeight="1">
      <c r="A2" s="684"/>
      <c r="B2" s="685" t="s">
        <v>2</v>
      </c>
      <c r="C2" s="685"/>
      <c r="D2" s="686" t="s">
        <v>5</v>
      </c>
      <c r="E2" s="687" t="s">
        <v>6</v>
      </c>
      <c r="F2" s="688" t="s">
        <v>7</v>
      </c>
      <c r="G2" s="689" t="s">
        <v>345</v>
      </c>
      <c r="H2" s="686" t="s">
        <v>8</v>
      </c>
      <c r="I2" s="687" t="s">
        <v>9</v>
      </c>
      <c r="J2" s="687" t="s">
        <v>10</v>
      </c>
      <c r="K2" s="690" t="s">
        <v>346</v>
      </c>
      <c r="L2" s="686" t="s">
        <v>11</v>
      </c>
      <c r="M2" s="687" t="s">
        <v>12</v>
      </c>
      <c r="N2" s="687" t="s">
        <v>13</v>
      </c>
      <c r="O2" s="690" t="s">
        <v>347</v>
      </c>
      <c r="P2" s="686" t="s">
        <v>14</v>
      </c>
      <c r="Q2" s="687" t="s">
        <v>15</v>
      </c>
      <c r="R2" s="687" t="s">
        <v>16</v>
      </c>
      <c r="S2" s="690" t="s">
        <v>348</v>
      </c>
      <c r="T2" s="690" t="s">
        <v>45</v>
      </c>
      <c r="U2" s="684"/>
      <c r="V2" s="684"/>
      <c r="W2" s="684"/>
      <c r="X2" s="684"/>
      <c r="Y2" s="684"/>
      <c r="Z2" s="684"/>
    </row>
    <row r="3" spans="8:8" ht="16.5" customHeight="1">
      <c r="A3" s="684"/>
      <c r="B3" s="691" t="s">
        <v>19</v>
      </c>
      <c r="C3" s="692" t="s">
        <v>349</v>
      </c>
      <c r="D3" s="693"/>
      <c r="E3" s="694"/>
      <c r="F3" s="695"/>
      <c r="G3" s="696">
        <f t="shared" si="0" ref="G3:G34">D3+E3+F3</f>
        <v>0.0</v>
      </c>
      <c r="H3" s="693"/>
      <c r="I3" s="697"/>
      <c r="J3" s="694"/>
      <c r="K3" s="696">
        <f t="shared" si="1" ref="K3:K34">H3+I3+J3</f>
        <v>0.0</v>
      </c>
      <c r="L3" s="693"/>
      <c r="M3" s="697"/>
      <c r="N3" s="694"/>
      <c r="O3" s="696">
        <f t="shared" si="2" ref="O3:O34">L3+M3+N3</f>
        <v>0.0</v>
      </c>
      <c r="P3" s="693"/>
      <c r="Q3" s="697"/>
      <c r="R3" s="694"/>
      <c r="S3" s="696">
        <f t="shared" si="3" ref="S3:S34">P3+Q3+R3</f>
        <v>0.0</v>
      </c>
      <c r="T3" s="698">
        <f t="shared" si="4" ref="T3:T34">G3+K3+O3+S3</f>
        <v>0.0</v>
      </c>
      <c r="U3" s="684"/>
      <c r="V3" s="684"/>
      <c r="W3" s="684"/>
      <c r="X3" s="684"/>
      <c r="Y3" s="684"/>
      <c r="Z3" s="684"/>
    </row>
    <row r="4" spans="8:8" ht="16.5" customHeight="1">
      <c r="A4" s="684"/>
      <c r="B4" s="16"/>
      <c r="C4" s="699" t="s">
        <v>350</v>
      </c>
      <c r="D4" s="700"/>
      <c r="E4" s="701"/>
      <c r="F4" s="702"/>
      <c r="G4" s="703">
        <f t="shared" si="0"/>
        <v>0.0</v>
      </c>
      <c r="H4" s="700"/>
      <c r="I4" s="704"/>
      <c r="J4" s="701"/>
      <c r="K4" s="703">
        <f t="shared" si="1"/>
        <v>0.0</v>
      </c>
      <c r="L4" s="700"/>
      <c r="M4" s="704"/>
      <c r="N4" s="701"/>
      <c r="O4" s="703">
        <f t="shared" si="2"/>
        <v>0.0</v>
      </c>
      <c r="P4" s="700"/>
      <c r="Q4" s="704"/>
      <c r="R4" s="701"/>
      <c r="S4" s="703">
        <f t="shared" si="3"/>
        <v>0.0</v>
      </c>
      <c r="T4" s="705">
        <f t="shared" si="4"/>
        <v>0.0</v>
      </c>
      <c r="U4" s="684"/>
      <c r="V4" s="684"/>
      <c r="W4" s="684"/>
      <c r="X4" s="684"/>
      <c r="Y4" s="684"/>
      <c r="Z4" s="684"/>
    </row>
    <row r="5" spans="8:8" ht="16.5" customHeight="1">
      <c r="A5" s="684"/>
      <c r="B5" s="16"/>
      <c r="C5" s="699" t="s">
        <v>214</v>
      </c>
      <c r="D5" s="700"/>
      <c r="E5" s="704"/>
      <c r="F5" s="702"/>
      <c r="G5" s="703">
        <f t="shared" si="0"/>
        <v>0.0</v>
      </c>
      <c r="H5" s="700"/>
      <c r="I5" s="704"/>
      <c r="J5" s="701"/>
      <c r="K5" s="703">
        <f t="shared" si="1"/>
        <v>0.0</v>
      </c>
      <c r="L5" s="700"/>
      <c r="M5" s="704"/>
      <c r="N5" s="701"/>
      <c r="O5" s="703">
        <f t="shared" si="2"/>
        <v>0.0</v>
      </c>
      <c r="P5" s="700"/>
      <c r="Q5" s="704"/>
      <c r="R5" s="701"/>
      <c r="S5" s="703">
        <f t="shared" si="3"/>
        <v>0.0</v>
      </c>
      <c r="T5" s="706">
        <f t="shared" si="4"/>
        <v>0.0</v>
      </c>
      <c r="U5" s="684"/>
      <c r="V5" s="684"/>
      <c r="W5" s="684"/>
      <c r="X5" s="684"/>
      <c r="Y5" s="684"/>
      <c r="Z5" s="684"/>
    </row>
    <row r="6" spans="8:8" ht="16.5" customHeight="1">
      <c r="A6" s="684"/>
      <c r="B6" s="707"/>
      <c r="C6" s="708" t="s">
        <v>215</v>
      </c>
      <c r="D6" s="709"/>
      <c r="E6" s="710"/>
      <c r="F6" s="711"/>
      <c r="G6" s="712">
        <f t="shared" si="0"/>
        <v>0.0</v>
      </c>
      <c r="H6" s="709"/>
      <c r="I6" s="713"/>
      <c r="J6" s="713"/>
      <c r="K6" s="712">
        <f t="shared" si="1"/>
        <v>0.0</v>
      </c>
      <c r="L6" s="709"/>
      <c r="M6" s="713"/>
      <c r="N6" s="713"/>
      <c r="O6" s="712">
        <f t="shared" si="2"/>
        <v>0.0</v>
      </c>
      <c r="P6" s="709"/>
      <c r="Q6" s="713"/>
      <c r="R6" s="713"/>
      <c r="S6" s="712">
        <f t="shared" si="3"/>
        <v>0.0</v>
      </c>
      <c r="T6" s="714">
        <f t="shared" si="4"/>
        <v>0.0</v>
      </c>
      <c r="U6" s="684"/>
      <c r="V6" s="684"/>
      <c r="W6" s="684"/>
      <c r="X6" s="684"/>
      <c r="Y6" s="684"/>
      <c r="Z6" s="684"/>
    </row>
    <row r="7" spans="8:8" ht="16.5" customHeight="1">
      <c r="A7" s="684"/>
      <c r="B7" s="715" t="s">
        <v>46</v>
      </c>
      <c r="C7" s="716" t="s">
        <v>349</v>
      </c>
      <c r="D7" s="717"/>
      <c r="E7" s="718"/>
      <c r="F7" s="719"/>
      <c r="G7" s="696">
        <f t="shared" si="0"/>
        <v>0.0</v>
      </c>
      <c r="H7" s="717"/>
      <c r="I7" s="720"/>
      <c r="J7" s="718"/>
      <c r="K7" s="696">
        <f t="shared" si="1"/>
        <v>0.0</v>
      </c>
      <c r="L7" s="717"/>
      <c r="M7" s="720"/>
      <c r="N7" s="718"/>
      <c r="O7" s="696">
        <f t="shared" si="2"/>
        <v>0.0</v>
      </c>
      <c r="P7" s="717"/>
      <c r="Q7" s="720"/>
      <c r="R7" s="718"/>
      <c r="S7" s="696">
        <f t="shared" si="3"/>
        <v>0.0</v>
      </c>
      <c r="T7" s="698">
        <f t="shared" si="4"/>
        <v>0.0</v>
      </c>
      <c r="U7" s="684"/>
      <c r="V7" s="684"/>
      <c r="W7" s="684"/>
      <c r="X7" s="684"/>
      <c r="Y7" s="684"/>
      <c r="Z7" s="684"/>
    </row>
    <row r="8" spans="8:8" ht="16.5" customHeight="1">
      <c r="A8" s="684"/>
      <c r="B8" s="16"/>
      <c r="C8" s="699" t="s">
        <v>350</v>
      </c>
      <c r="D8" s="721"/>
      <c r="E8" s="701"/>
      <c r="F8" s="702"/>
      <c r="G8" s="703">
        <f t="shared" si="0"/>
        <v>0.0</v>
      </c>
      <c r="H8" s="721"/>
      <c r="I8" s="704"/>
      <c r="J8" s="701"/>
      <c r="K8" s="703">
        <f t="shared" si="1"/>
        <v>0.0</v>
      </c>
      <c r="L8" s="721"/>
      <c r="M8" s="704"/>
      <c r="N8" s="701"/>
      <c r="O8" s="703">
        <f t="shared" si="2"/>
        <v>0.0</v>
      </c>
      <c r="P8" s="721"/>
      <c r="Q8" s="704"/>
      <c r="R8" s="701"/>
      <c r="S8" s="703">
        <f t="shared" si="3"/>
        <v>0.0</v>
      </c>
      <c r="T8" s="705">
        <f t="shared" si="4"/>
        <v>0.0</v>
      </c>
      <c r="U8" s="684"/>
      <c r="V8" s="684"/>
      <c r="W8" s="684"/>
      <c r="X8" s="684"/>
      <c r="Y8" s="684"/>
      <c r="Z8" s="684"/>
    </row>
    <row r="9" spans="8:8" ht="16.5" customHeight="1">
      <c r="A9" s="684"/>
      <c r="B9" s="16"/>
      <c r="C9" s="699" t="s">
        <v>214</v>
      </c>
      <c r="D9" s="722"/>
      <c r="E9" s="701"/>
      <c r="F9" s="723"/>
      <c r="G9" s="703">
        <f t="shared" si="0"/>
        <v>0.0</v>
      </c>
      <c r="H9" s="722"/>
      <c r="I9" s="704"/>
      <c r="J9" s="704"/>
      <c r="K9" s="703">
        <f t="shared" si="1"/>
        <v>0.0</v>
      </c>
      <c r="L9" s="722"/>
      <c r="M9" s="704"/>
      <c r="N9" s="704"/>
      <c r="O9" s="703">
        <f t="shared" si="2"/>
        <v>0.0</v>
      </c>
      <c r="P9" s="722"/>
      <c r="Q9" s="704"/>
      <c r="R9" s="704"/>
      <c r="S9" s="703">
        <f t="shared" si="3"/>
        <v>0.0</v>
      </c>
      <c r="T9" s="706">
        <f t="shared" si="4"/>
        <v>0.0</v>
      </c>
      <c r="U9" s="684"/>
      <c r="V9" s="684"/>
      <c r="W9" s="684"/>
      <c r="X9" s="684"/>
      <c r="Y9" s="684"/>
      <c r="Z9" s="684"/>
    </row>
    <row r="10" spans="8:8" ht="16.5" customHeight="1">
      <c r="A10" s="684"/>
      <c r="B10" s="16"/>
      <c r="C10" s="724" t="s">
        <v>215</v>
      </c>
      <c r="D10" s="725"/>
      <c r="E10" s="726"/>
      <c r="F10" s="727"/>
      <c r="G10" s="712">
        <f t="shared" si="0"/>
        <v>0.0</v>
      </c>
      <c r="H10" s="725"/>
      <c r="I10" s="728"/>
      <c r="J10" s="726"/>
      <c r="K10" s="712">
        <f t="shared" si="1"/>
        <v>0.0</v>
      </c>
      <c r="L10" s="725"/>
      <c r="M10" s="728"/>
      <c r="N10" s="726"/>
      <c r="O10" s="712">
        <f t="shared" si="2"/>
        <v>0.0</v>
      </c>
      <c r="P10" s="725"/>
      <c r="Q10" s="728"/>
      <c r="R10" s="726"/>
      <c r="S10" s="712">
        <f t="shared" si="3"/>
        <v>0.0</v>
      </c>
      <c r="T10" s="714">
        <f t="shared" si="4"/>
        <v>0.0</v>
      </c>
      <c r="U10" s="684"/>
      <c r="V10" s="684"/>
      <c r="W10" s="684"/>
      <c r="X10" s="684"/>
      <c r="Y10" s="684"/>
      <c r="Z10" s="684"/>
    </row>
    <row r="11" spans="8:8" ht="16.5" customHeight="1">
      <c r="A11" s="684"/>
      <c r="B11" s="691" t="s">
        <v>79</v>
      </c>
      <c r="C11" s="692" t="s">
        <v>349</v>
      </c>
      <c r="D11" s="729"/>
      <c r="E11" s="694"/>
      <c r="F11" s="695"/>
      <c r="G11" s="696">
        <f t="shared" si="0"/>
        <v>0.0</v>
      </c>
      <c r="H11" s="729"/>
      <c r="I11" s="697"/>
      <c r="J11" s="694"/>
      <c r="K11" s="696">
        <f t="shared" si="1"/>
        <v>0.0</v>
      </c>
      <c r="L11" s="729"/>
      <c r="M11" s="697"/>
      <c r="N11" s="694"/>
      <c r="O11" s="696">
        <f t="shared" si="2"/>
        <v>0.0</v>
      </c>
      <c r="P11" s="729"/>
      <c r="Q11" s="697"/>
      <c r="R11" s="694"/>
      <c r="S11" s="696">
        <f t="shared" si="3"/>
        <v>0.0</v>
      </c>
      <c r="T11" s="698">
        <f t="shared" si="4"/>
        <v>0.0</v>
      </c>
      <c r="U11" s="684"/>
      <c r="V11" s="684"/>
      <c r="W11" s="684"/>
      <c r="X11" s="684"/>
      <c r="Y11" s="684"/>
      <c r="Z11" s="684"/>
    </row>
    <row r="12" spans="8:8" ht="16.5" customHeight="1">
      <c r="A12" s="684"/>
      <c r="B12" s="16"/>
      <c r="C12" s="699" t="s">
        <v>350</v>
      </c>
      <c r="D12" s="721"/>
      <c r="E12" s="730"/>
      <c r="F12" s="731"/>
      <c r="G12" s="703">
        <f t="shared" si="0"/>
        <v>0.0</v>
      </c>
      <c r="H12" s="721"/>
      <c r="I12" s="732"/>
      <c r="J12" s="733"/>
      <c r="K12" s="703">
        <f t="shared" si="1"/>
        <v>0.0</v>
      </c>
      <c r="L12" s="721"/>
      <c r="M12" s="732"/>
      <c r="N12" s="733"/>
      <c r="O12" s="703">
        <f t="shared" si="2"/>
        <v>0.0</v>
      </c>
      <c r="P12" s="721"/>
      <c r="Q12" s="732"/>
      <c r="R12" s="733"/>
      <c r="S12" s="703">
        <f t="shared" si="3"/>
        <v>0.0</v>
      </c>
      <c r="T12" s="705">
        <f t="shared" si="4"/>
        <v>0.0</v>
      </c>
      <c r="U12" s="684"/>
      <c r="V12" s="684"/>
      <c r="W12" s="684"/>
      <c r="X12" s="684"/>
      <c r="Y12" s="684"/>
      <c r="Z12" s="684"/>
    </row>
    <row r="13" spans="8:8" ht="16.5" customHeight="1">
      <c r="A13" s="684"/>
      <c r="B13" s="16"/>
      <c r="C13" s="699" t="s">
        <v>214</v>
      </c>
      <c r="D13" s="734"/>
      <c r="E13" s="730"/>
      <c r="F13" s="731"/>
      <c r="G13" s="703">
        <f t="shared" si="0"/>
        <v>0.0</v>
      </c>
      <c r="H13" s="734"/>
      <c r="I13" s="732"/>
      <c r="J13" s="733"/>
      <c r="K13" s="703">
        <f t="shared" si="1"/>
        <v>0.0</v>
      </c>
      <c r="L13" s="734"/>
      <c r="M13" s="732"/>
      <c r="N13" s="733"/>
      <c r="O13" s="703">
        <f t="shared" si="2"/>
        <v>0.0</v>
      </c>
      <c r="P13" s="734"/>
      <c r="Q13" s="732"/>
      <c r="R13" s="733"/>
      <c r="S13" s="703">
        <f t="shared" si="3"/>
        <v>0.0</v>
      </c>
      <c r="T13" s="706">
        <f t="shared" si="4"/>
        <v>0.0</v>
      </c>
      <c r="U13" s="684"/>
      <c r="V13" s="684"/>
      <c r="W13" s="684"/>
      <c r="X13" s="684"/>
      <c r="Y13" s="684"/>
      <c r="Z13" s="684"/>
    </row>
    <row r="14" spans="8:8" ht="16.5" customHeight="1">
      <c r="A14" s="684"/>
      <c r="B14" s="707"/>
      <c r="C14" s="708" t="s">
        <v>215</v>
      </c>
      <c r="D14" s="735"/>
      <c r="E14" s="736"/>
      <c r="F14" s="737"/>
      <c r="G14" s="712">
        <f t="shared" si="0"/>
        <v>0.0</v>
      </c>
      <c r="H14" s="735"/>
      <c r="I14" s="738"/>
      <c r="J14" s="739"/>
      <c r="K14" s="712">
        <f t="shared" si="1"/>
        <v>0.0</v>
      </c>
      <c r="L14" s="735"/>
      <c r="M14" s="738"/>
      <c r="N14" s="739"/>
      <c r="O14" s="712">
        <f t="shared" si="2"/>
        <v>0.0</v>
      </c>
      <c r="P14" s="735"/>
      <c r="Q14" s="738"/>
      <c r="R14" s="739"/>
      <c r="S14" s="712">
        <f t="shared" si="3"/>
        <v>0.0</v>
      </c>
      <c r="T14" s="714">
        <f t="shared" si="4"/>
        <v>0.0</v>
      </c>
      <c r="U14" s="684"/>
      <c r="V14" s="684"/>
      <c r="W14" s="684"/>
      <c r="X14" s="684"/>
      <c r="Y14" s="684"/>
      <c r="Z14" s="684"/>
    </row>
    <row r="15" spans="8:8" ht="16.5" customHeight="1">
      <c r="A15" s="684"/>
      <c r="B15" s="715" t="s">
        <v>60</v>
      </c>
      <c r="C15" s="716" t="s">
        <v>349</v>
      </c>
      <c r="D15" s="717"/>
      <c r="E15" s="740"/>
      <c r="F15" s="741"/>
      <c r="G15" s="696">
        <f t="shared" si="0"/>
        <v>0.0</v>
      </c>
      <c r="H15" s="717"/>
      <c r="I15" s="742"/>
      <c r="J15" s="743"/>
      <c r="K15" s="696">
        <f t="shared" si="1"/>
        <v>0.0</v>
      </c>
      <c r="L15" s="717"/>
      <c r="M15" s="742"/>
      <c r="N15" s="743"/>
      <c r="O15" s="696">
        <f t="shared" si="2"/>
        <v>0.0</v>
      </c>
      <c r="P15" s="717"/>
      <c r="Q15" s="742"/>
      <c r="R15" s="743"/>
      <c r="S15" s="696">
        <f t="shared" si="3"/>
        <v>0.0</v>
      </c>
      <c r="T15" s="698">
        <f t="shared" si="4"/>
        <v>0.0</v>
      </c>
      <c r="U15" s="684"/>
      <c r="V15" s="684"/>
      <c r="W15" s="684"/>
      <c r="X15" s="684"/>
      <c r="Y15" s="684"/>
      <c r="Z15" s="684"/>
    </row>
    <row r="16" spans="8:8" ht="16.5" customHeight="1">
      <c r="A16" s="684"/>
      <c r="B16" s="16"/>
      <c r="C16" s="699" t="s">
        <v>350</v>
      </c>
      <c r="D16" s="721"/>
      <c r="E16" s="730"/>
      <c r="F16" s="731"/>
      <c r="G16" s="703">
        <f t="shared" si="0"/>
        <v>0.0</v>
      </c>
      <c r="H16" s="721"/>
      <c r="I16" s="732"/>
      <c r="J16" s="733"/>
      <c r="K16" s="703">
        <f t="shared" si="1"/>
        <v>0.0</v>
      </c>
      <c r="L16" s="721"/>
      <c r="M16" s="732"/>
      <c r="N16" s="733"/>
      <c r="O16" s="703">
        <f t="shared" si="2"/>
        <v>0.0</v>
      </c>
      <c r="P16" s="721"/>
      <c r="Q16" s="732"/>
      <c r="R16" s="733"/>
      <c r="S16" s="703">
        <f t="shared" si="3"/>
        <v>0.0</v>
      </c>
      <c r="T16" s="705">
        <f t="shared" si="4"/>
        <v>0.0</v>
      </c>
      <c r="U16" s="684"/>
      <c r="V16" s="684"/>
      <c r="W16" s="684"/>
      <c r="X16" s="684"/>
      <c r="Y16" s="684"/>
      <c r="Z16" s="684"/>
    </row>
    <row r="17" spans="8:8" ht="16.5" customHeight="1">
      <c r="A17" s="684"/>
      <c r="B17" s="16"/>
      <c r="C17" s="699" t="s">
        <v>214</v>
      </c>
      <c r="D17" s="734"/>
      <c r="E17" s="730"/>
      <c r="F17" s="731"/>
      <c r="G17" s="703">
        <f t="shared" si="0"/>
        <v>0.0</v>
      </c>
      <c r="H17" s="734"/>
      <c r="I17" s="732"/>
      <c r="J17" s="733"/>
      <c r="K17" s="703">
        <f t="shared" si="1"/>
        <v>0.0</v>
      </c>
      <c r="L17" s="734"/>
      <c r="M17" s="732"/>
      <c r="N17" s="733"/>
      <c r="O17" s="703">
        <f t="shared" si="2"/>
        <v>0.0</v>
      </c>
      <c r="P17" s="734"/>
      <c r="Q17" s="732"/>
      <c r="R17" s="733"/>
      <c r="S17" s="703">
        <f t="shared" si="3"/>
        <v>0.0</v>
      </c>
      <c r="T17" s="706">
        <f t="shared" si="4"/>
        <v>0.0</v>
      </c>
      <c r="U17" s="684"/>
      <c r="V17" s="684"/>
      <c r="W17" s="684"/>
      <c r="X17" s="684"/>
      <c r="Y17" s="684"/>
      <c r="Z17" s="684"/>
    </row>
    <row r="18" spans="8:8" ht="16.5" customHeight="1">
      <c r="A18" s="684"/>
      <c r="B18" s="16"/>
      <c r="C18" s="724" t="s">
        <v>215</v>
      </c>
      <c r="D18" s="744"/>
      <c r="E18" s="745"/>
      <c r="F18" s="746"/>
      <c r="G18" s="712">
        <f t="shared" si="0"/>
        <v>0.0</v>
      </c>
      <c r="H18" s="744"/>
      <c r="I18" s="747"/>
      <c r="J18" s="748"/>
      <c r="K18" s="712">
        <f t="shared" si="1"/>
        <v>0.0</v>
      </c>
      <c r="L18" s="744"/>
      <c r="M18" s="747"/>
      <c r="N18" s="748"/>
      <c r="O18" s="712">
        <f t="shared" si="2"/>
        <v>0.0</v>
      </c>
      <c r="P18" s="744"/>
      <c r="Q18" s="747"/>
      <c r="R18" s="748"/>
      <c r="S18" s="712">
        <f t="shared" si="3"/>
        <v>0.0</v>
      </c>
      <c r="T18" s="714">
        <f t="shared" si="4"/>
        <v>0.0</v>
      </c>
      <c r="U18" s="684"/>
      <c r="V18" s="684"/>
      <c r="W18" s="684"/>
      <c r="X18" s="684"/>
      <c r="Y18" s="684"/>
      <c r="Z18" s="684"/>
    </row>
    <row r="19" spans="8:8" ht="16.5" customHeight="1">
      <c r="A19" s="684"/>
      <c r="B19" s="691" t="s">
        <v>156</v>
      </c>
      <c r="C19" s="692" t="s">
        <v>349</v>
      </c>
      <c r="D19" s="729"/>
      <c r="E19" s="749"/>
      <c r="F19" s="750"/>
      <c r="G19" s="696">
        <f t="shared" si="0"/>
        <v>0.0</v>
      </c>
      <c r="H19" s="729"/>
      <c r="I19" s="751"/>
      <c r="J19" s="752"/>
      <c r="K19" s="696">
        <f t="shared" si="1"/>
        <v>0.0</v>
      </c>
      <c r="L19" s="729"/>
      <c r="M19" s="751"/>
      <c r="N19" s="752"/>
      <c r="O19" s="696">
        <f t="shared" si="2"/>
        <v>0.0</v>
      </c>
      <c r="P19" s="729"/>
      <c r="Q19" s="751"/>
      <c r="R19" s="752"/>
      <c r="S19" s="696">
        <f t="shared" si="3"/>
        <v>0.0</v>
      </c>
      <c r="T19" s="698">
        <f t="shared" si="4"/>
        <v>0.0</v>
      </c>
      <c r="U19" s="684"/>
      <c r="V19" s="684"/>
      <c r="W19" s="684"/>
      <c r="X19" s="684"/>
      <c r="Y19" s="684"/>
      <c r="Z19" s="684"/>
    </row>
    <row r="20" spans="8:8" ht="16.5" customHeight="1">
      <c r="A20" s="684"/>
      <c r="B20" s="16"/>
      <c r="C20" s="699" t="s">
        <v>350</v>
      </c>
      <c r="D20" s="722"/>
      <c r="E20" s="730"/>
      <c r="F20" s="731"/>
      <c r="G20" s="703">
        <f t="shared" si="0"/>
        <v>0.0</v>
      </c>
      <c r="H20" s="722"/>
      <c r="I20" s="732"/>
      <c r="J20" s="733"/>
      <c r="K20" s="703">
        <f t="shared" si="1"/>
        <v>0.0</v>
      </c>
      <c r="L20" s="722"/>
      <c r="M20" s="732"/>
      <c r="N20" s="733"/>
      <c r="O20" s="703">
        <f t="shared" si="2"/>
        <v>0.0</v>
      </c>
      <c r="P20" s="722"/>
      <c r="Q20" s="732"/>
      <c r="R20" s="733"/>
      <c r="S20" s="703">
        <f t="shared" si="3"/>
        <v>0.0</v>
      </c>
      <c r="T20" s="705">
        <f t="shared" si="4"/>
        <v>0.0</v>
      </c>
      <c r="U20" s="684"/>
      <c r="V20" s="684"/>
      <c r="W20" s="684"/>
      <c r="X20" s="684"/>
      <c r="Y20" s="684"/>
      <c r="Z20" s="684"/>
    </row>
    <row r="21" spans="8:8" ht="16.5" customHeight="1">
      <c r="A21" s="684"/>
      <c r="B21" s="16"/>
      <c r="C21" s="699" t="s">
        <v>214</v>
      </c>
      <c r="D21" s="734"/>
      <c r="E21" s="730"/>
      <c r="F21" s="731"/>
      <c r="G21" s="703">
        <f t="shared" si="0"/>
        <v>0.0</v>
      </c>
      <c r="H21" s="734"/>
      <c r="I21" s="732"/>
      <c r="J21" s="733"/>
      <c r="K21" s="703">
        <f t="shared" si="1"/>
        <v>0.0</v>
      </c>
      <c r="L21" s="734"/>
      <c r="M21" s="732"/>
      <c r="N21" s="733"/>
      <c r="O21" s="703">
        <f t="shared" si="2"/>
        <v>0.0</v>
      </c>
      <c r="P21" s="734"/>
      <c r="Q21" s="732"/>
      <c r="R21" s="733"/>
      <c r="S21" s="703">
        <f t="shared" si="3"/>
        <v>0.0</v>
      </c>
      <c r="T21" s="706">
        <f t="shared" si="4"/>
        <v>0.0</v>
      </c>
      <c r="U21" s="684"/>
      <c r="V21" s="684"/>
      <c r="W21" s="684"/>
      <c r="X21" s="684"/>
      <c r="Y21" s="684"/>
      <c r="Z21" s="684"/>
    </row>
    <row r="22" spans="8:8" ht="16.5" customHeight="1">
      <c r="A22" s="684"/>
      <c r="B22" s="707"/>
      <c r="C22" s="708" t="s">
        <v>215</v>
      </c>
      <c r="D22" s="735"/>
      <c r="E22" s="736"/>
      <c r="F22" s="737"/>
      <c r="G22" s="712">
        <f t="shared" si="0"/>
        <v>0.0</v>
      </c>
      <c r="H22" s="735"/>
      <c r="I22" s="738"/>
      <c r="J22" s="739"/>
      <c r="K22" s="712">
        <f t="shared" si="1"/>
        <v>0.0</v>
      </c>
      <c r="L22" s="735"/>
      <c r="M22" s="738"/>
      <c r="N22" s="739"/>
      <c r="O22" s="712">
        <f t="shared" si="2"/>
        <v>0.0</v>
      </c>
      <c r="P22" s="735"/>
      <c r="Q22" s="738"/>
      <c r="R22" s="739"/>
      <c r="S22" s="712">
        <f t="shared" si="3"/>
        <v>0.0</v>
      </c>
      <c r="T22" s="714">
        <f t="shared" si="4"/>
        <v>0.0</v>
      </c>
      <c r="U22" s="684"/>
      <c r="V22" s="684"/>
      <c r="W22" s="684"/>
      <c r="X22" s="684"/>
      <c r="Y22" s="684"/>
      <c r="Z22" s="684"/>
    </row>
    <row r="23" spans="8:8" ht="16.5" customHeight="1">
      <c r="A23" s="684"/>
      <c r="B23" s="715" t="s">
        <v>67</v>
      </c>
      <c r="C23" s="716" t="s">
        <v>349</v>
      </c>
      <c r="D23" s="717"/>
      <c r="E23" s="740"/>
      <c r="F23" s="741"/>
      <c r="G23" s="696">
        <f t="shared" si="0"/>
        <v>0.0</v>
      </c>
      <c r="H23" s="717"/>
      <c r="I23" s="742"/>
      <c r="J23" s="743"/>
      <c r="K23" s="696">
        <f t="shared" si="1"/>
        <v>0.0</v>
      </c>
      <c r="L23" s="717"/>
      <c r="M23" s="742"/>
      <c r="N23" s="743"/>
      <c r="O23" s="696">
        <f t="shared" si="2"/>
        <v>0.0</v>
      </c>
      <c r="P23" s="717"/>
      <c r="Q23" s="742"/>
      <c r="R23" s="743"/>
      <c r="S23" s="696">
        <f t="shared" si="3"/>
        <v>0.0</v>
      </c>
      <c r="T23" s="698">
        <f t="shared" si="4"/>
        <v>0.0</v>
      </c>
      <c r="U23" s="684"/>
      <c r="V23" s="684"/>
      <c r="W23" s="684"/>
      <c r="X23" s="684"/>
      <c r="Y23" s="684"/>
      <c r="Z23" s="684"/>
    </row>
    <row r="24" spans="8:8" ht="16.5" customHeight="1">
      <c r="A24" s="684"/>
      <c r="B24" s="16"/>
      <c r="C24" s="699" t="s">
        <v>350</v>
      </c>
      <c r="D24" s="722"/>
      <c r="E24" s="732"/>
      <c r="F24" s="731"/>
      <c r="G24" s="703">
        <f t="shared" si="0"/>
        <v>0.0</v>
      </c>
      <c r="H24" s="722"/>
      <c r="I24" s="732"/>
      <c r="J24" s="733"/>
      <c r="K24" s="703">
        <f t="shared" si="1"/>
        <v>0.0</v>
      </c>
      <c r="L24" s="722"/>
      <c r="M24" s="732"/>
      <c r="N24" s="733"/>
      <c r="O24" s="703">
        <f t="shared" si="2"/>
        <v>0.0</v>
      </c>
      <c r="P24" s="722"/>
      <c r="Q24" s="732"/>
      <c r="R24" s="733"/>
      <c r="S24" s="703">
        <f t="shared" si="3"/>
        <v>0.0</v>
      </c>
      <c r="T24" s="705">
        <f t="shared" si="4"/>
        <v>0.0</v>
      </c>
      <c r="U24" s="684"/>
      <c r="V24" s="684"/>
      <c r="W24" s="684"/>
      <c r="X24" s="684"/>
      <c r="Y24" s="684"/>
      <c r="Z24" s="684"/>
    </row>
    <row r="25" spans="8:8" ht="16.5" customHeight="1">
      <c r="A25" s="684"/>
      <c r="B25" s="16"/>
      <c r="C25" s="699" t="s">
        <v>214</v>
      </c>
      <c r="D25" s="722"/>
      <c r="E25" s="730"/>
      <c r="F25" s="731"/>
      <c r="G25" s="703">
        <f t="shared" si="0"/>
        <v>0.0</v>
      </c>
      <c r="H25" s="722"/>
      <c r="I25" s="732"/>
      <c r="J25" s="733"/>
      <c r="K25" s="703">
        <f t="shared" si="1"/>
        <v>0.0</v>
      </c>
      <c r="L25" s="722"/>
      <c r="M25" s="732"/>
      <c r="N25" s="733"/>
      <c r="O25" s="703">
        <f t="shared" si="2"/>
        <v>0.0</v>
      </c>
      <c r="P25" s="722"/>
      <c r="Q25" s="732"/>
      <c r="R25" s="733"/>
      <c r="S25" s="703">
        <f t="shared" si="3"/>
        <v>0.0</v>
      </c>
      <c r="T25" s="706">
        <f t="shared" si="4"/>
        <v>0.0</v>
      </c>
      <c r="U25" s="684"/>
      <c r="V25" s="684"/>
      <c r="W25" s="684"/>
      <c r="X25" s="684"/>
      <c r="Y25" s="684"/>
      <c r="Z25" s="684"/>
    </row>
    <row r="26" spans="8:8" ht="16.5" customHeight="1">
      <c r="A26" s="684"/>
      <c r="B26" s="16"/>
      <c r="C26" s="724" t="s">
        <v>215</v>
      </c>
      <c r="D26" s="725"/>
      <c r="E26" s="745"/>
      <c r="F26" s="746"/>
      <c r="G26" s="712">
        <f t="shared" si="0"/>
        <v>0.0</v>
      </c>
      <c r="H26" s="725"/>
      <c r="I26" s="747"/>
      <c r="J26" s="748"/>
      <c r="K26" s="712">
        <f t="shared" si="1"/>
        <v>0.0</v>
      </c>
      <c r="L26" s="725"/>
      <c r="M26" s="747"/>
      <c r="N26" s="748"/>
      <c r="O26" s="712">
        <f t="shared" si="2"/>
        <v>0.0</v>
      </c>
      <c r="P26" s="725"/>
      <c r="Q26" s="747"/>
      <c r="R26" s="748"/>
      <c r="S26" s="712">
        <f t="shared" si="3"/>
        <v>0.0</v>
      </c>
      <c r="T26" s="714">
        <f t="shared" si="4"/>
        <v>0.0</v>
      </c>
      <c r="U26" s="684"/>
      <c r="V26" s="684"/>
      <c r="W26" s="684"/>
      <c r="X26" s="684"/>
      <c r="Y26" s="684"/>
      <c r="Z26" s="684"/>
    </row>
    <row r="27" spans="8:8" ht="16.5" customHeight="1">
      <c r="A27" s="684"/>
      <c r="B27" s="691" t="s">
        <v>110</v>
      </c>
      <c r="C27" s="692" t="s">
        <v>349</v>
      </c>
      <c r="D27" s="753"/>
      <c r="E27" s="694"/>
      <c r="F27" s="695"/>
      <c r="G27" s="696">
        <f t="shared" si="0"/>
        <v>0.0</v>
      </c>
      <c r="H27" s="753"/>
      <c r="I27" s="697"/>
      <c r="J27" s="694"/>
      <c r="K27" s="696">
        <f t="shared" si="1"/>
        <v>0.0</v>
      </c>
      <c r="L27" s="753"/>
      <c r="M27" s="697"/>
      <c r="N27" s="694"/>
      <c r="O27" s="696">
        <f t="shared" si="2"/>
        <v>0.0</v>
      </c>
      <c r="P27" s="753"/>
      <c r="Q27" s="697"/>
      <c r="R27" s="694"/>
      <c r="S27" s="696">
        <f t="shared" si="3"/>
        <v>0.0</v>
      </c>
      <c r="T27" s="698">
        <f t="shared" si="4"/>
        <v>0.0</v>
      </c>
      <c r="U27" s="684"/>
      <c r="V27" s="684"/>
      <c r="W27" s="684"/>
      <c r="X27" s="684"/>
      <c r="Y27" s="684"/>
      <c r="Z27" s="684"/>
    </row>
    <row r="28" spans="8:8" ht="16.5" customHeight="1">
      <c r="A28" s="684"/>
      <c r="B28" s="16"/>
      <c r="C28" s="699" t="s">
        <v>350</v>
      </c>
      <c r="D28" s="721"/>
      <c r="E28" s="701"/>
      <c r="F28" s="702"/>
      <c r="G28" s="703">
        <f t="shared" si="0"/>
        <v>0.0</v>
      </c>
      <c r="H28" s="721"/>
      <c r="I28" s="704"/>
      <c r="J28" s="701"/>
      <c r="K28" s="703">
        <f t="shared" si="1"/>
        <v>0.0</v>
      </c>
      <c r="L28" s="721"/>
      <c r="M28" s="704"/>
      <c r="N28" s="701"/>
      <c r="O28" s="703">
        <f t="shared" si="2"/>
        <v>0.0</v>
      </c>
      <c r="P28" s="721"/>
      <c r="Q28" s="704"/>
      <c r="R28" s="701"/>
      <c r="S28" s="703">
        <f t="shared" si="3"/>
        <v>0.0</v>
      </c>
      <c r="T28" s="705">
        <f t="shared" si="4"/>
        <v>0.0</v>
      </c>
      <c r="U28" s="684"/>
      <c r="V28" s="684"/>
      <c r="W28" s="684"/>
      <c r="X28" s="684"/>
      <c r="Y28" s="684"/>
      <c r="Z28" s="684"/>
    </row>
    <row r="29" spans="8:8" ht="16.5" customHeight="1">
      <c r="A29" s="684"/>
      <c r="B29" s="16"/>
      <c r="C29" s="699" t="s">
        <v>214</v>
      </c>
      <c r="D29" s="734"/>
      <c r="E29" s="701"/>
      <c r="F29" s="702"/>
      <c r="G29" s="703">
        <f t="shared" si="0"/>
        <v>0.0</v>
      </c>
      <c r="H29" s="734"/>
      <c r="I29" s="704"/>
      <c r="J29" s="701"/>
      <c r="K29" s="703">
        <f t="shared" si="1"/>
        <v>0.0</v>
      </c>
      <c r="L29" s="734"/>
      <c r="M29" s="704"/>
      <c r="N29" s="701"/>
      <c r="O29" s="703">
        <f t="shared" si="2"/>
        <v>0.0</v>
      </c>
      <c r="P29" s="734"/>
      <c r="Q29" s="704"/>
      <c r="R29" s="701"/>
      <c r="S29" s="703">
        <f t="shared" si="3"/>
        <v>0.0</v>
      </c>
      <c r="T29" s="706">
        <f t="shared" si="4"/>
        <v>0.0</v>
      </c>
      <c r="U29" s="684"/>
      <c r="V29" s="684"/>
      <c r="W29" s="684"/>
      <c r="X29" s="684"/>
      <c r="Y29" s="684"/>
      <c r="Z29" s="684"/>
    </row>
    <row r="30" spans="8:8" ht="16.5" customHeight="1">
      <c r="A30" s="684"/>
      <c r="B30" s="707"/>
      <c r="C30" s="708" t="s">
        <v>215</v>
      </c>
      <c r="D30" s="735"/>
      <c r="E30" s="710"/>
      <c r="F30" s="711"/>
      <c r="G30" s="712">
        <f t="shared" si="0"/>
        <v>0.0</v>
      </c>
      <c r="H30" s="735"/>
      <c r="I30" s="713"/>
      <c r="J30" s="710"/>
      <c r="K30" s="712">
        <f t="shared" si="1"/>
        <v>0.0</v>
      </c>
      <c r="L30" s="735"/>
      <c r="M30" s="713"/>
      <c r="N30" s="710"/>
      <c r="O30" s="712">
        <f t="shared" si="2"/>
        <v>0.0</v>
      </c>
      <c r="P30" s="735"/>
      <c r="Q30" s="713"/>
      <c r="R30" s="710"/>
      <c r="S30" s="712">
        <f t="shared" si="3"/>
        <v>0.0</v>
      </c>
      <c r="T30" s="714">
        <f t="shared" si="4"/>
        <v>0.0</v>
      </c>
      <c r="U30" s="684"/>
      <c r="V30" s="684"/>
      <c r="W30" s="684"/>
      <c r="X30" s="684"/>
      <c r="Y30" s="684"/>
      <c r="Z30" s="684"/>
    </row>
    <row r="31" spans="8:8" ht="16.5" customHeight="1">
      <c r="A31" s="684"/>
      <c r="B31" s="715" t="s">
        <v>93</v>
      </c>
      <c r="C31" s="716" t="s">
        <v>349</v>
      </c>
      <c r="D31" s="717"/>
      <c r="E31" s="718"/>
      <c r="F31" s="754"/>
      <c r="G31" s="696">
        <f t="shared" si="0"/>
        <v>0.0</v>
      </c>
      <c r="H31" s="717"/>
      <c r="I31" s="720"/>
      <c r="J31" s="720"/>
      <c r="K31" s="696">
        <f t="shared" si="1"/>
        <v>0.0</v>
      </c>
      <c r="L31" s="717"/>
      <c r="M31" s="720"/>
      <c r="N31" s="720"/>
      <c r="O31" s="696">
        <f t="shared" si="2"/>
        <v>0.0</v>
      </c>
      <c r="P31" s="717"/>
      <c r="Q31" s="720"/>
      <c r="R31" s="720"/>
      <c r="S31" s="696">
        <f t="shared" si="3"/>
        <v>0.0</v>
      </c>
      <c r="T31" s="698">
        <f t="shared" si="4"/>
        <v>0.0</v>
      </c>
      <c r="U31" s="684"/>
      <c r="V31" s="684"/>
      <c r="W31" s="684"/>
      <c r="X31" s="684"/>
      <c r="Y31" s="684"/>
      <c r="Z31" s="684"/>
    </row>
    <row r="32" spans="8:8" ht="16.5" customHeight="1">
      <c r="A32" s="684"/>
      <c r="B32" s="16"/>
      <c r="C32" s="699" t="s">
        <v>350</v>
      </c>
      <c r="D32" s="722"/>
      <c r="E32" s="701"/>
      <c r="F32" s="702"/>
      <c r="G32" s="703">
        <f t="shared" si="0"/>
        <v>0.0</v>
      </c>
      <c r="H32" s="722"/>
      <c r="I32" s="704"/>
      <c r="J32" s="701"/>
      <c r="K32" s="703">
        <f t="shared" si="1"/>
        <v>0.0</v>
      </c>
      <c r="L32" s="722"/>
      <c r="M32" s="704"/>
      <c r="N32" s="701"/>
      <c r="O32" s="703">
        <f t="shared" si="2"/>
        <v>0.0</v>
      </c>
      <c r="P32" s="722"/>
      <c r="Q32" s="704"/>
      <c r="R32" s="701"/>
      <c r="S32" s="703">
        <f t="shared" si="3"/>
        <v>0.0</v>
      </c>
      <c r="T32" s="705">
        <f t="shared" si="4"/>
        <v>0.0</v>
      </c>
      <c r="U32" s="684"/>
      <c r="V32" s="684"/>
      <c r="W32" s="684"/>
      <c r="X32" s="684"/>
      <c r="Y32" s="684"/>
      <c r="Z32" s="684"/>
    </row>
    <row r="33" spans="8:8" ht="16.5" customHeight="1">
      <c r="A33" s="684"/>
      <c r="B33" s="16"/>
      <c r="C33" s="699" t="s">
        <v>214</v>
      </c>
      <c r="D33" s="734"/>
      <c r="E33" s="701"/>
      <c r="F33" s="723"/>
      <c r="G33" s="703">
        <f t="shared" si="0"/>
        <v>0.0</v>
      </c>
      <c r="H33" s="734"/>
      <c r="I33" s="704"/>
      <c r="J33" s="704"/>
      <c r="K33" s="703">
        <f t="shared" si="1"/>
        <v>0.0</v>
      </c>
      <c r="L33" s="734"/>
      <c r="M33" s="704"/>
      <c r="N33" s="704"/>
      <c r="O33" s="703">
        <f t="shared" si="2"/>
        <v>0.0</v>
      </c>
      <c r="P33" s="734"/>
      <c r="Q33" s="704"/>
      <c r="R33" s="704"/>
      <c r="S33" s="703">
        <f t="shared" si="3"/>
        <v>0.0</v>
      </c>
      <c r="T33" s="706">
        <f t="shared" si="4"/>
        <v>0.0</v>
      </c>
      <c r="U33" s="684"/>
      <c r="V33" s="684"/>
      <c r="W33" s="684"/>
      <c r="X33" s="684"/>
      <c r="Y33" s="684"/>
      <c r="Z33" s="684"/>
    </row>
    <row r="34" spans="8:8" ht="16.5" customHeight="1">
      <c r="A34" s="684"/>
      <c r="B34" s="707"/>
      <c r="C34" s="708" t="s">
        <v>215</v>
      </c>
      <c r="D34" s="735"/>
      <c r="E34" s="710"/>
      <c r="F34" s="755"/>
      <c r="G34" s="712">
        <f t="shared" si="0"/>
        <v>0.0</v>
      </c>
      <c r="H34" s="735"/>
      <c r="I34" s="713"/>
      <c r="J34" s="713"/>
      <c r="K34" s="712">
        <f t="shared" si="1"/>
        <v>0.0</v>
      </c>
      <c r="L34" s="735"/>
      <c r="M34" s="713"/>
      <c r="N34" s="713"/>
      <c r="O34" s="712">
        <f t="shared" si="2"/>
        <v>0.0</v>
      </c>
      <c r="P34" s="735"/>
      <c r="Q34" s="713"/>
      <c r="R34" s="713"/>
      <c r="S34" s="712">
        <f t="shared" si="3"/>
        <v>0.0</v>
      </c>
      <c r="T34" s="756">
        <f t="shared" si="4"/>
        <v>0.0</v>
      </c>
      <c r="U34" s="684"/>
      <c r="V34" s="684"/>
      <c r="W34" s="684"/>
      <c r="X34" s="684"/>
      <c r="Y34" s="684"/>
      <c r="Z34" s="684"/>
    </row>
    <row r="35" spans="8:8" ht="16.5" customHeight="1">
      <c r="A35" s="684"/>
      <c r="B35" s="684"/>
      <c r="C35" s="684"/>
      <c r="D35" s="684"/>
      <c r="E35" s="684"/>
      <c r="F35" s="684"/>
      <c r="G35" s="684"/>
      <c r="H35" s="684"/>
      <c r="I35" s="684"/>
      <c r="J35" s="684"/>
      <c r="K35" s="684"/>
      <c r="L35" s="684"/>
      <c r="M35" s="684"/>
      <c r="N35" s="684"/>
      <c r="O35" s="684"/>
      <c r="P35" s="684"/>
      <c r="Q35" s="684"/>
      <c r="R35" s="684"/>
      <c r="S35" s="684"/>
      <c r="T35" s="684"/>
      <c r="U35" s="684"/>
      <c r="V35" s="684"/>
      <c r="W35" s="684"/>
      <c r="X35" s="684"/>
      <c r="Y35" s="684"/>
      <c r="Z35" s="684"/>
    </row>
    <row r="36" spans="8:8" ht="16.5" customHeight="1">
      <c r="A36" s="684"/>
      <c r="B36" s="684"/>
      <c r="C36" s="684"/>
      <c r="D36" s="684"/>
      <c r="E36" s="684"/>
      <c r="F36" s="684"/>
      <c r="G36" s="684"/>
      <c r="H36" s="684"/>
      <c r="I36" s="684"/>
      <c r="J36" s="684"/>
      <c r="K36" s="684"/>
      <c r="L36" s="684"/>
      <c r="M36" s="684"/>
      <c r="N36" s="684"/>
      <c r="O36" s="684"/>
      <c r="P36" s="684"/>
      <c r="Q36" s="684"/>
      <c r="R36" s="684"/>
      <c r="S36" s="684"/>
      <c r="T36" s="684"/>
      <c r="U36" s="684"/>
      <c r="V36" s="684"/>
      <c r="W36" s="684"/>
      <c r="X36" s="684"/>
      <c r="Y36" s="684"/>
      <c r="Z36" s="684"/>
    </row>
    <row r="37" spans="8:8" ht="16.5" customHeight="1">
      <c r="A37" s="684"/>
      <c r="B37" s="684"/>
      <c r="C37" s="684"/>
      <c r="D37" s="684"/>
      <c r="E37" s="684"/>
      <c r="F37" s="684"/>
      <c r="G37" s="684"/>
      <c r="H37" s="684"/>
      <c r="I37" s="684"/>
      <c r="J37" s="684"/>
      <c r="K37" s="684"/>
      <c r="L37" s="684"/>
      <c r="M37" s="684"/>
      <c r="N37" s="684"/>
      <c r="O37" s="684"/>
      <c r="P37" s="684"/>
      <c r="Q37" s="684"/>
      <c r="R37" s="684"/>
      <c r="S37" s="684"/>
      <c r="T37" s="684"/>
      <c r="U37" s="684"/>
      <c r="V37" s="684"/>
      <c r="W37" s="684"/>
      <c r="X37" s="684"/>
      <c r="Y37" s="684"/>
      <c r="Z37" s="684"/>
    </row>
    <row r="38" spans="8:8" ht="16.5" customHeight="1">
      <c r="A38" s="684"/>
      <c r="B38" s="684"/>
      <c r="C38" s="684"/>
      <c r="D38" s="684"/>
      <c r="E38" s="684"/>
      <c r="F38" s="684"/>
      <c r="G38" s="684"/>
      <c r="H38" s="684"/>
      <c r="I38" s="684"/>
      <c r="J38" s="684"/>
      <c r="K38" s="684"/>
      <c r="L38" s="684"/>
      <c r="M38" s="684"/>
      <c r="N38" s="684"/>
      <c r="O38" s="684"/>
      <c r="P38" s="684"/>
      <c r="Q38" s="684"/>
      <c r="R38" s="684"/>
      <c r="S38" s="684"/>
      <c r="T38" s="684"/>
      <c r="U38" s="684"/>
      <c r="V38" s="684"/>
      <c r="W38" s="684"/>
      <c r="X38" s="684"/>
      <c r="Y38" s="684"/>
      <c r="Z38" s="684"/>
    </row>
    <row r="39" spans="8:8" ht="16.5" customHeight="1">
      <c r="A39" s="684"/>
      <c r="B39" s="684"/>
      <c r="C39" s="684"/>
      <c r="D39" s="684"/>
      <c r="E39" s="684"/>
      <c r="F39" s="684"/>
      <c r="G39" s="684"/>
      <c r="H39" s="684"/>
      <c r="I39" s="684"/>
      <c r="J39" s="684"/>
      <c r="K39" s="684"/>
      <c r="L39" s="684"/>
      <c r="M39" s="684"/>
      <c r="N39" s="684"/>
      <c r="O39" s="684"/>
      <c r="P39" s="684"/>
      <c r="Q39" s="684"/>
      <c r="R39" s="684"/>
      <c r="S39" s="684"/>
      <c r="T39" s="684"/>
      <c r="U39" s="684"/>
      <c r="V39" s="684"/>
      <c r="W39" s="684"/>
      <c r="X39" s="684"/>
      <c r="Y39" s="684"/>
      <c r="Z39" s="684"/>
    </row>
    <row r="40" spans="8:8" ht="16.5" customHeight="1">
      <c r="A40" s="684"/>
      <c r="B40" s="684"/>
      <c r="C40" s="684"/>
      <c r="D40" s="684"/>
      <c r="E40" s="684"/>
      <c r="F40" s="684"/>
      <c r="G40" s="684"/>
      <c r="H40" s="684"/>
      <c r="I40" s="684"/>
      <c r="J40" s="684"/>
      <c r="K40" s="684"/>
      <c r="L40" s="684"/>
      <c r="M40" s="684"/>
      <c r="N40" s="684"/>
      <c r="O40" s="684"/>
      <c r="P40" s="684"/>
      <c r="Q40" s="684"/>
      <c r="R40" s="684"/>
      <c r="S40" s="684"/>
      <c r="T40" s="684"/>
      <c r="U40" s="684"/>
      <c r="V40" s="684"/>
      <c r="W40" s="684"/>
      <c r="X40" s="684"/>
      <c r="Y40" s="684"/>
      <c r="Z40" s="684"/>
    </row>
    <row r="41" spans="8:8" ht="16.5" customHeight="1">
      <c r="A41" s="684"/>
      <c r="B41" s="684"/>
      <c r="C41" s="684"/>
      <c r="D41" s="684"/>
      <c r="E41" s="684"/>
      <c r="F41" s="684"/>
      <c r="G41" s="684"/>
      <c r="H41" s="684"/>
      <c r="I41" s="684"/>
      <c r="J41" s="684"/>
      <c r="K41" s="684"/>
      <c r="L41" s="684"/>
      <c r="M41" s="684"/>
      <c r="N41" s="684"/>
      <c r="O41" s="684"/>
      <c r="P41" s="684"/>
      <c r="Q41" s="684"/>
      <c r="R41" s="684"/>
      <c r="S41" s="684"/>
      <c r="T41" s="684"/>
      <c r="U41" s="684"/>
      <c r="V41" s="684"/>
      <c r="W41" s="684"/>
      <c r="X41" s="684"/>
      <c r="Y41" s="684"/>
      <c r="Z41" s="684"/>
    </row>
    <row r="42" spans="8:8" ht="16.5" customHeight="1">
      <c r="A42" s="684"/>
      <c r="B42" s="684"/>
      <c r="C42" s="684"/>
      <c r="D42" s="684"/>
      <c r="E42" s="684"/>
      <c r="F42" s="684"/>
      <c r="G42" s="684"/>
      <c r="H42" s="684"/>
      <c r="I42" s="684"/>
      <c r="J42" s="684"/>
      <c r="K42" s="684"/>
      <c r="L42" s="684"/>
      <c r="M42" s="684"/>
      <c r="N42" s="684"/>
      <c r="O42" s="684"/>
      <c r="P42" s="684"/>
      <c r="Q42" s="684"/>
      <c r="R42" s="684"/>
      <c r="S42" s="684"/>
      <c r="T42" s="684"/>
      <c r="U42" s="684"/>
      <c r="V42" s="684"/>
      <c r="W42" s="684"/>
      <c r="X42" s="684"/>
      <c r="Y42" s="684"/>
      <c r="Z42" s="684"/>
    </row>
    <row r="43" spans="8:8" ht="16.5" customHeight="1">
      <c r="A43" s="684"/>
      <c r="B43" s="684"/>
      <c r="C43" s="684"/>
      <c r="D43" s="684"/>
      <c r="E43" s="684"/>
      <c r="F43" s="684"/>
      <c r="G43" s="684"/>
      <c r="H43" s="684"/>
      <c r="I43" s="684"/>
      <c r="J43" s="684"/>
      <c r="K43" s="684"/>
      <c r="L43" s="684"/>
      <c r="M43" s="684"/>
      <c r="N43" s="684"/>
      <c r="O43" s="684"/>
      <c r="P43" s="684"/>
      <c r="Q43" s="684"/>
      <c r="R43" s="684"/>
      <c r="S43" s="684"/>
      <c r="T43" s="684"/>
      <c r="U43" s="684"/>
      <c r="V43" s="684"/>
      <c r="W43" s="684"/>
      <c r="X43" s="684"/>
      <c r="Y43" s="684"/>
      <c r="Z43" s="684"/>
    </row>
    <row r="44" spans="8:8" ht="16.5" customHeight="1">
      <c r="A44" s="684"/>
      <c r="B44" s="684"/>
      <c r="C44" s="684"/>
      <c r="D44" s="684"/>
      <c r="E44" s="684"/>
      <c r="F44" s="684"/>
      <c r="G44" s="684"/>
      <c r="H44" s="684"/>
      <c r="I44" s="684"/>
      <c r="J44" s="684"/>
      <c r="K44" s="684"/>
      <c r="L44" s="684"/>
      <c r="M44" s="684"/>
      <c r="N44" s="684"/>
      <c r="O44" s="684"/>
      <c r="P44" s="684"/>
      <c r="Q44" s="684"/>
      <c r="R44" s="684"/>
      <c r="S44" s="684"/>
      <c r="T44" s="684"/>
      <c r="U44" s="684"/>
      <c r="V44" s="684"/>
      <c r="W44" s="684"/>
      <c r="X44" s="684"/>
      <c r="Y44" s="684"/>
      <c r="Z44" s="684"/>
    </row>
    <row r="45" spans="8:8" ht="16.5" customHeight="1">
      <c r="A45" s="684"/>
      <c r="B45" s="684"/>
      <c r="C45" s="684"/>
      <c r="D45" s="684"/>
      <c r="E45" s="684"/>
      <c r="F45" s="684"/>
      <c r="G45" s="684"/>
      <c r="H45" s="684"/>
      <c r="I45" s="684"/>
      <c r="J45" s="684"/>
      <c r="K45" s="684"/>
      <c r="L45" s="684"/>
      <c r="M45" s="684"/>
      <c r="N45" s="684"/>
      <c r="O45" s="684"/>
      <c r="P45" s="684"/>
      <c r="Q45" s="684"/>
      <c r="R45" s="684"/>
      <c r="S45" s="684"/>
      <c r="T45" s="684"/>
      <c r="U45" s="684"/>
      <c r="V45" s="684"/>
      <c r="W45" s="684"/>
      <c r="X45" s="684"/>
      <c r="Y45" s="684"/>
      <c r="Z45" s="684"/>
    </row>
    <row r="46" spans="8:8" ht="16.5" customHeight="1">
      <c r="A46" s="684"/>
      <c r="B46" s="684"/>
      <c r="C46" s="684"/>
      <c r="D46" s="684"/>
      <c r="E46" s="684"/>
      <c r="F46" s="684"/>
      <c r="G46" s="684"/>
      <c r="H46" s="684"/>
      <c r="I46" s="684"/>
      <c r="J46" s="684"/>
      <c r="K46" s="684"/>
      <c r="L46" s="684"/>
      <c r="M46" s="684"/>
      <c r="N46" s="684"/>
      <c r="O46" s="684"/>
      <c r="P46" s="684"/>
      <c r="Q46" s="684"/>
      <c r="R46" s="684"/>
      <c r="S46" s="684"/>
      <c r="T46" s="684"/>
      <c r="U46" s="684"/>
      <c r="V46" s="684"/>
      <c r="W46" s="684"/>
      <c r="X46" s="684"/>
      <c r="Y46" s="684"/>
      <c r="Z46" s="684"/>
    </row>
    <row r="47" spans="8:8" ht="16.5" customHeight="1">
      <c r="A47" s="684"/>
      <c r="B47" s="684"/>
      <c r="C47" s="684"/>
      <c r="D47" s="684"/>
      <c r="E47" s="684"/>
      <c r="F47" s="684"/>
      <c r="G47" s="684"/>
      <c r="H47" s="684"/>
      <c r="I47" s="684"/>
      <c r="J47" s="684"/>
      <c r="K47" s="684"/>
      <c r="L47" s="684"/>
      <c r="M47" s="684"/>
      <c r="N47" s="684"/>
      <c r="O47" s="684"/>
      <c r="P47" s="684"/>
      <c r="Q47" s="684"/>
      <c r="R47" s="684"/>
      <c r="S47" s="684"/>
      <c r="T47" s="684"/>
      <c r="U47" s="684"/>
      <c r="V47" s="684"/>
      <c r="W47" s="684"/>
      <c r="X47" s="684"/>
      <c r="Y47" s="684"/>
      <c r="Z47" s="684"/>
    </row>
    <row r="48" spans="8:8" ht="16.5" customHeight="1">
      <c r="A48" s="684"/>
      <c r="B48" s="684"/>
      <c r="C48" s="684"/>
      <c r="D48" s="684"/>
      <c r="E48" s="684"/>
      <c r="F48" s="684"/>
      <c r="G48" s="684"/>
      <c r="H48" s="684"/>
      <c r="I48" s="684"/>
      <c r="J48" s="684"/>
      <c r="K48" s="684"/>
      <c r="L48" s="684"/>
      <c r="M48" s="684"/>
      <c r="N48" s="684"/>
      <c r="O48" s="684"/>
      <c r="P48" s="684"/>
      <c r="Q48" s="684"/>
      <c r="R48" s="684"/>
      <c r="S48" s="684"/>
      <c r="T48" s="684"/>
      <c r="U48" s="684"/>
      <c r="V48" s="684"/>
      <c r="W48" s="684"/>
      <c r="X48" s="684"/>
      <c r="Y48" s="684"/>
      <c r="Z48" s="684"/>
    </row>
    <row r="49" spans="8:8" ht="16.5" customHeight="1">
      <c r="A49" s="684"/>
      <c r="B49" s="684"/>
      <c r="C49" s="684"/>
      <c r="D49" s="684"/>
      <c r="E49" s="684"/>
      <c r="F49" s="684"/>
      <c r="G49" s="684"/>
      <c r="H49" s="684"/>
      <c r="I49" s="684"/>
      <c r="J49" s="684"/>
      <c r="K49" s="684"/>
      <c r="L49" s="684"/>
      <c r="M49" s="684"/>
      <c r="N49" s="684"/>
      <c r="O49" s="684"/>
      <c r="P49" s="684"/>
      <c r="Q49" s="684"/>
      <c r="R49" s="684"/>
      <c r="S49" s="684"/>
      <c r="T49" s="684"/>
      <c r="U49" s="684"/>
      <c r="V49" s="684"/>
      <c r="W49" s="684"/>
      <c r="X49" s="684"/>
      <c r="Y49" s="684"/>
      <c r="Z49" s="684"/>
    </row>
    <row r="50" spans="8:8" ht="16.5" customHeight="1">
      <c r="A50" s="684"/>
      <c r="B50" s="684"/>
      <c r="C50" s="684"/>
      <c r="D50" s="684"/>
      <c r="E50" s="684"/>
      <c r="F50" s="684"/>
      <c r="G50" s="684"/>
      <c r="H50" s="684"/>
      <c r="I50" s="684"/>
      <c r="J50" s="684"/>
      <c r="K50" s="684"/>
      <c r="L50" s="684"/>
      <c r="M50" s="684"/>
      <c r="N50" s="684"/>
      <c r="O50" s="684"/>
      <c r="P50" s="684"/>
      <c r="Q50" s="684"/>
      <c r="R50" s="684"/>
      <c r="S50" s="684"/>
      <c r="T50" s="684"/>
      <c r="U50" s="684"/>
      <c r="V50" s="684"/>
      <c r="W50" s="684"/>
      <c r="X50" s="684"/>
      <c r="Y50" s="684"/>
      <c r="Z50" s="684"/>
    </row>
    <row r="51" spans="8:8" ht="16.5" customHeight="1">
      <c r="A51" s="684"/>
      <c r="B51" s="684"/>
      <c r="C51" s="684"/>
      <c r="D51" s="684"/>
      <c r="E51" s="684"/>
      <c r="F51" s="684"/>
      <c r="G51" s="684"/>
      <c r="H51" s="684"/>
      <c r="I51" s="684"/>
      <c r="J51" s="684"/>
      <c r="K51" s="684"/>
      <c r="L51" s="684"/>
      <c r="M51" s="684"/>
      <c r="N51" s="684"/>
      <c r="O51" s="684"/>
      <c r="P51" s="684"/>
      <c r="Q51" s="684"/>
      <c r="R51" s="684"/>
      <c r="S51" s="684"/>
      <c r="T51" s="684"/>
      <c r="U51" s="684"/>
      <c r="V51" s="684"/>
      <c r="W51" s="684"/>
      <c r="X51" s="684"/>
      <c r="Y51" s="684"/>
      <c r="Z51" s="684"/>
    </row>
    <row r="52" spans="8:8" ht="16.5" customHeight="1">
      <c r="A52" s="684"/>
      <c r="B52" s="684"/>
      <c r="C52" s="684"/>
      <c r="D52" s="684"/>
      <c r="E52" s="684"/>
      <c r="F52" s="684"/>
      <c r="G52" s="684"/>
      <c r="H52" s="684"/>
      <c r="I52" s="684"/>
      <c r="J52" s="684"/>
      <c r="K52" s="684"/>
      <c r="L52" s="684"/>
      <c r="M52" s="684"/>
      <c r="N52" s="684"/>
      <c r="O52" s="684"/>
      <c r="P52" s="684"/>
      <c r="Q52" s="684"/>
      <c r="R52" s="684"/>
      <c r="S52" s="684"/>
      <c r="T52" s="684"/>
      <c r="U52" s="684"/>
      <c r="V52" s="684"/>
      <c r="W52" s="684"/>
      <c r="X52" s="684"/>
      <c r="Y52" s="684"/>
      <c r="Z52" s="684"/>
    </row>
    <row r="53" spans="8:8" ht="16.5" customHeight="1">
      <c r="A53" s="684"/>
      <c r="B53" s="684"/>
      <c r="C53" s="684"/>
      <c r="D53" s="684"/>
      <c r="E53" s="684"/>
      <c r="F53" s="684"/>
      <c r="G53" s="684"/>
      <c r="H53" s="684"/>
      <c r="I53" s="684"/>
      <c r="J53" s="684"/>
      <c r="K53" s="684"/>
      <c r="L53" s="684"/>
      <c r="M53" s="684"/>
      <c r="N53" s="684"/>
      <c r="O53" s="684"/>
      <c r="P53" s="684"/>
      <c r="Q53" s="684"/>
      <c r="R53" s="684"/>
      <c r="S53" s="684"/>
      <c r="T53" s="684"/>
      <c r="U53" s="684"/>
      <c r="V53" s="684"/>
      <c r="W53" s="684"/>
      <c r="X53" s="684"/>
      <c r="Y53" s="684"/>
      <c r="Z53" s="684"/>
    </row>
    <row r="54" spans="8:8" ht="16.5" customHeight="1">
      <c r="A54" s="684"/>
      <c r="B54" s="684"/>
      <c r="C54" s="684"/>
      <c r="D54" s="684"/>
      <c r="E54" s="684"/>
      <c r="F54" s="684"/>
      <c r="G54" s="684"/>
      <c r="H54" s="684"/>
      <c r="I54" s="684"/>
      <c r="J54" s="684"/>
      <c r="K54" s="684"/>
      <c r="L54" s="684"/>
      <c r="M54" s="684"/>
      <c r="N54" s="684"/>
      <c r="O54" s="684"/>
      <c r="P54" s="684"/>
      <c r="Q54" s="684"/>
      <c r="R54" s="684"/>
      <c r="S54" s="684"/>
      <c r="T54" s="684"/>
      <c r="U54" s="684"/>
      <c r="V54" s="684"/>
      <c r="W54" s="684"/>
      <c r="X54" s="684"/>
      <c r="Y54" s="684"/>
      <c r="Z54" s="684"/>
    </row>
    <row r="55" spans="8:8" ht="16.5" customHeight="1">
      <c r="A55" s="684"/>
      <c r="B55" s="684"/>
      <c r="C55" s="684"/>
      <c r="D55" s="684"/>
      <c r="E55" s="684"/>
      <c r="F55" s="684"/>
      <c r="G55" s="684"/>
      <c r="H55" s="684"/>
      <c r="I55" s="684"/>
      <c r="J55" s="684"/>
      <c r="K55" s="684"/>
      <c r="L55" s="684"/>
      <c r="M55" s="684"/>
      <c r="N55" s="684"/>
      <c r="O55" s="684"/>
      <c r="P55" s="684"/>
      <c r="Q55" s="684"/>
      <c r="R55" s="684"/>
      <c r="S55" s="684"/>
      <c r="T55" s="684"/>
      <c r="U55" s="684"/>
      <c r="V55" s="684"/>
      <c r="W55" s="684"/>
      <c r="X55" s="684"/>
      <c r="Y55" s="684"/>
      <c r="Z55" s="684"/>
    </row>
    <row r="56" spans="8:8" ht="16.5" customHeight="1">
      <c r="A56" s="684"/>
      <c r="B56" s="684"/>
      <c r="C56" s="684"/>
      <c r="D56" s="684"/>
      <c r="E56" s="684"/>
      <c r="F56" s="684"/>
      <c r="G56" s="684"/>
      <c r="H56" s="684"/>
      <c r="I56" s="684"/>
      <c r="J56" s="684"/>
      <c r="K56" s="684"/>
      <c r="L56" s="684"/>
      <c r="M56" s="684"/>
      <c r="N56" s="684"/>
      <c r="O56" s="684"/>
      <c r="P56" s="684"/>
      <c r="Q56" s="684"/>
      <c r="R56" s="684"/>
      <c r="S56" s="684"/>
      <c r="T56" s="684"/>
      <c r="U56" s="684"/>
      <c r="V56" s="684"/>
      <c r="W56" s="684"/>
      <c r="X56" s="684"/>
      <c r="Y56" s="684"/>
      <c r="Z56" s="684"/>
    </row>
    <row r="57" spans="8:8" ht="16.5" customHeight="1">
      <c r="A57" s="684"/>
      <c r="B57" s="684"/>
      <c r="C57" s="684"/>
      <c r="D57" s="684"/>
      <c r="E57" s="684"/>
      <c r="F57" s="684"/>
      <c r="G57" s="684"/>
      <c r="H57" s="684"/>
      <c r="I57" s="684"/>
      <c r="J57" s="684"/>
      <c r="K57" s="684"/>
      <c r="L57" s="684"/>
      <c r="M57" s="684"/>
      <c r="N57" s="684"/>
      <c r="O57" s="684"/>
      <c r="P57" s="684"/>
      <c r="Q57" s="684"/>
      <c r="R57" s="684"/>
      <c r="S57" s="684"/>
      <c r="T57" s="684"/>
      <c r="U57" s="684"/>
      <c r="V57" s="684"/>
      <c r="W57" s="684"/>
      <c r="X57" s="684"/>
      <c r="Y57" s="684"/>
      <c r="Z57" s="684"/>
    </row>
    <row r="58" spans="8:8" ht="16.5" customHeight="1">
      <c r="A58" s="684"/>
      <c r="B58" s="684"/>
      <c r="C58" s="684"/>
      <c r="D58" s="684"/>
      <c r="E58" s="684"/>
      <c r="F58" s="684"/>
      <c r="G58" s="684"/>
      <c r="H58" s="684"/>
      <c r="I58" s="684"/>
      <c r="J58" s="684"/>
      <c r="K58" s="684"/>
      <c r="L58" s="684"/>
      <c r="M58" s="684"/>
      <c r="N58" s="684"/>
      <c r="O58" s="684"/>
      <c r="P58" s="684"/>
      <c r="Q58" s="684"/>
      <c r="R58" s="684"/>
      <c r="S58" s="684"/>
      <c r="T58" s="684"/>
      <c r="U58" s="684"/>
      <c r="V58" s="684"/>
      <c r="W58" s="684"/>
      <c r="X58" s="684"/>
      <c r="Y58" s="684"/>
      <c r="Z58" s="684"/>
    </row>
    <row r="59" spans="8:8" ht="16.5" customHeight="1">
      <c r="A59" s="684"/>
      <c r="B59" s="684"/>
      <c r="C59" s="684"/>
      <c r="D59" s="684"/>
      <c r="E59" s="684"/>
      <c r="F59" s="684"/>
      <c r="G59" s="684"/>
      <c r="H59" s="684"/>
      <c r="I59" s="684"/>
      <c r="J59" s="684"/>
      <c r="K59" s="684"/>
      <c r="L59" s="684"/>
      <c r="M59" s="684"/>
      <c r="N59" s="684"/>
      <c r="O59" s="684"/>
      <c r="P59" s="684"/>
      <c r="Q59" s="684"/>
      <c r="R59" s="684"/>
      <c r="S59" s="684"/>
      <c r="T59" s="684"/>
      <c r="U59" s="684"/>
      <c r="V59" s="684"/>
      <c r="W59" s="684"/>
      <c r="X59" s="684"/>
      <c r="Y59" s="684"/>
      <c r="Z59" s="684"/>
    </row>
    <row r="60" spans="8:8" ht="16.5" customHeight="1">
      <c r="A60" s="684"/>
      <c r="B60" s="684"/>
      <c r="C60" s="684"/>
      <c r="D60" s="684"/>
      <c r="E60" s="684"/>
      <c r="F60" s="684"/>
      <c r="G60" s="684"/>
      <c r="H60" s="684"/>
      <c r="I60" s="684"/>
      <c r="J60" s="684"/>
      <c r="K60" s="684"/>
      <c r="L60" s="684"/>
      <c r="M60" s="684"/>
      <c r="N60" s="684"/>
      <c r="O60" s="684"/>
      <c r="P60" s="684"/>
      <c r="Q60" s="684"/>
      <c r="R60" s="684"/>
      <c r="S60" s="684"/>
      <c r="T60" s="684"/>
      <c r="U60" s="684"/>
      <c r="V60" s="684"/>
      <c r="W60" s="684"/>
      <c r="X60" s="684"/>
      <c r="Y60" s="684"/>
      <c r="Z60" s="684"/>
    </row>
    <row r="61" spans="8:8" ht="16.5" customHeight="1">
      <c r="A61" s="684"/>
      <c r="B61" s="684"/>
      <c r="C61" s="684"/>
      <c r="D61" s="684"/>
      <c r="E61" s="684"/>
      <c r="F61" s="684"/>
      <c r="G61" s="684"/>
      <c r="H61" s="684"/>
      <c r="I61" s="684"/>
      <c r="J61" s="684"/>
      <c r="K61" s="684"/>
      <c r="L61" s="684"/>
      <c r="M61" s="684"/>
      <c r="N61" s="684"/>
      <c r="O61" s="684"/>
      <c r="P61" s="684"/>
      <c r="Q61" s="684"/>
      <c r="R61" s="684"/>
      <c r="S61" s="684"/>
      <c r="T61" s="684"/>
      <c r="U61" s="684"/>
      <c r="V61" s="684"/>
      <c r="W61" s="684"/>
      <c r="X61" s="684"/>
      <c r="Y61" s="684"/>
      <c r="Z61" s="684"/>
    </row>
    <row r="62" spans="8:8" ht="16.5" customHeight="1">
      <c r="A62" s="684"/>
      <c r="B62" s="684"/>
      <c r="C62" s="684"/>
      <c r="D62" s="684"/>
      <c r="E62" s="684"/>
      <c r="F62" s="684"/>
      <c r="G62" s="684"/>
      <c r="H62" s="684"/>
      <c r="I62" s="684"/>
      <c r="J62" s="684"/>
      <c r="K62" s="684"/>
      <c r="L62" s="684"/>
      <c r="M62" s="684"/>
      <c r="N62" s="684"/>
      <c r="O62" s="684"/>
      <c r="P62" s="684"/>
      <c r="Q62" s="684"/>
      <c r="R62" s="684"/>
      <c r="S62" s="684"/>
      <c r="T62" s="684"/>
      <c r="U62" s="684"/>
      <c r="V62" s="684"/>
      <c r="W62" s="684"/>
      <c r="X62" s="684"/>
      <c r="Y62" s="684"/>
      <c r="Z62" s="684"/>
    </row>
    <row r="63" spans="8:8" ht="16.5" customHeight="1">
      <c r="A63" s="684"/>
      <c r="B63" s="684"/>
      <c r="C63" s="684"/>
      <c r="D63" s="684"/>
      <c r="E63" s="684"/>
      <c r="F63" s="684"/>
      <c r="G63" s="684"/>
      <c r="H63" s="684"/>
      <c r="I63" s="684"/>
      <c r="J63" s="684"/>
      <c r="K63" s="684"/>
      <c r="L63" s="684"/>
      <c r="M63" s="684"/>
      <c r="N63" s="684"/>
      <c r="O63" s="684"/>
      <c r="P63" s="684"/>
      <c r="Q63" s="684"/>
      <c r="R63" s="684"/>
      <c r="S63" s="684"/>
      <c r="T63" s="684"/>
      <c r="U63" s="684"/>
      <c r="V63" s="684"/>
      <c r="W63" s="684"/>
      <c r="X63" s="684"/>
      <c r="Y63" s="684"/>
      <c r="Z63" s="684"/>
    </row>
    <row r="64" spans="8:8" ht="16.5" customHeight="1">
      <c r="A64" s="684"/>
      <c r="B64" s="684"/>
      <c r="C64" s="684"/>
      <c r="D64" s="684"/>
      <c r="E64" s="684"/>
      <c r="F64" s="684"/>
      <c r="G64" s="684"/>
      <c r="H64" s="684"/>
      <c r="I64" s="684"/>
      <c r="J64" s="684"/>
      <c r="K64" s="684"/>
      <c r="L64" s="684"/>
      <c r="M64" s="684"/>
      <c r="N64" s="684"/>
      <c r="O64" s="684"/>
      <c r="P64" s="684"/>
      <c r="Q64" s="684"/>
      <c r="R64" s="684"/>
      <c r="S64" s="684"/>
      <c r="T64" s="684"/>
      <c r="U64" s="684"/>
      <c r="V64" s="684"/>
      <c r="W64" s="684"/>
      <c r="X64" s="684"/>
      <c r="Y64" s="684"/>
      <c r="Z64" s="684"/>
    </row>
    <row r="65" spans="8:8" ht="16.5" customHeight="1">
      <c r="A65" s="684"/>
      <c r="B65" s="684"/>
      <c r="C65" s="684"/>
      <c r="D65" s="684"/>
      <c r="E65" s="684"/>
      <c r="F65" s="684"/>
      <c r="G65" s="684"/>
      <c r="H65" s="684"/>
      <c r="I65" s="684"/>
      <c r="J65" s="684"/>
      <c r="K65" s="684"/>
      <c r="L65" s="684"/>
      <c r="M65" s="684"/>
      <c r="N65" s="684"/>
      <c r="O65" s="684"/>
      <c r="P65" s="684"/>
      <c r="Q65" s="684"/>
      <c r="R65" s="684"/>
      <c r="S65" s="684"/>
      <c r="T65" s="684"/>
      <c r="U65" s="684"/>
      <c r="V65" s="684"/>
      <c r="W65" s="684"/>
      <c r="X65" s="684"/>
      <c r="Y65" s="684"/>
      <c r="Z65" s="684"/>
    </row>
    <row r="66" spans="8:8" ht="16.5" customHeight="1">
      <c r="A66" s="684"/>
      <c r="B66" s="684"/>
      <c r="C66" s="684"/>
      <c r="D66" s="684"/>
      <c r="E66" s="684"/>
      <c r="F66" s="684"/>
      <c r="G66" s="684"/>
      <c r="H66" s="684"/>
      <c r="I66" s="684"/>
      <c r="J66" s="684"/>
      <c r="K66" s="684"/>
      <c r="L66" s="684"/>
      <c r="M66" s="684"/>
      <c r="N66" s="684"/>
      <c r="O66" s="684"/>
      <c r="P66" s="684"/>
      <c r="Q66" s="684"/>
      <c r="R66" s="684"/>
      <c r="S66" s="684"/>
      <c r="T66" s="684"/>
      <c r="U66" s="684"/>
      <c r="V66" s="684"/>
      <c r="W66" s="684"/>
      <c r="X66" s="684"/>
      <c r="Y66" s="684"/>
      <c r="Z66" s="684"/>
    </row>
    <row r="67" spans="8:8" ht="16.5" customHeight="1">
      <c r="A67" s="684"/>
      <c r="B67" s="684"/>
      <c r="C67" s="684"/>
      <c r="D67" s="684"/>
      <c r="E67" s="684"/>
      <c r="F67" s="684"/>
      <c r="G67" s="684"/>
      <c r="H67" s="684"/>
      <c r="I67" s="684"/>
      <c r="J67" s="684"/>
      <c r="K67" s="684"/>
      <c r="L67" s="684"/>
      <c r="M67" s="684"/>
      <c r="N67" s="684"/>
      <c r="O67" s="684"/>
      <c r="P67" s="684"/>
      <c r="Q67" s="684"/>
      <c r="R67" s="684"/>
      <c r="S67" s="684"/>
      <c r="T67" s="684"/>
      <c r="U67" s="684"/>
      <c r="V67" s="684"/>
      <c r="W67" s="684"/>
      <c r="X67" s="684"/>
      <c r="Y67" s="684"/>
      <c r="Z67" s="684"/>
    </row>
    <row r="68" spans="8:8" ht="16.5" customHeight="1">
      <c r="A68" s="684"/>
      <c r="B68" s="684"/>
      <c r="C68" s="684"/>
      <c r="D68" s="684"/>
      <c r="E68" s="684"/>
      <c r="F68" s="684"/>
      <c r="G68" s="684"/>
      <c r="H68" s="684"/>
      <c r="I68" s="684"/>
      <c r="J68" s="684"/>
      <c r="K68" s="684"/>
      <c r="L68" s="684"/>
      <c r="M68" s="684"/>
      <c r="N68" s="684"/>
      <c r="O68" s="684"/>
      <c r="P68" s="684"/>
      <c r="Q68" s="684"/>
      <c r="R68" s="684"/>
      <c r="S68" s="684"/>
      <c r="T68" s="684"/>
      <c r="U68" s="684"/>
      <c r="V68" s="684"/>
      <c r="W68" s="684"/>
      <c r="X68" s="684"/>
      <c r="Y68" s="684"/>
      <c r="Z68" s="684"/>
    </row>
    <row r="69" spans="8:8" ht="16.5" customHeight="1">
      <c r="A69" s="684"/>
      <c r="B69" s="684"/>
      <c r="C69" s="684"/>
      <c r="D69" s="684"/>
      <c r="E69" s="684"/>
      <c r="F69" s="684"/>
      <c r="G69" s="684"/>
      <c r="H69" s="684"/>
      <c r="I69" s="684"/>
      <c r="J69" s="684"/>
      <c r="K69" s="684"/>
      <c r="L69" s="684"/>
      <c r="M69" s="684"/>
      <c r="N69" s="684"/>
      <c r="O69" s="684"/>
      <c r="P69" s="684"/>
      <c r="Q69" s="684"/>
      <c r="R69" s="684"/>
      <c r="S69" s="684"/>
      <c r="T69" s="684"/>
      <c r="U69" s="684"/>
      <c r="V69" s="684"/>
      <c r="W69" s="684"/>
      <c r="X69" s="684"/>
      <c r="Y69" s="684"/>
      <c r="Z69" s="684"/>
    </row>
    <row r="70" spans="8:8" ht="16.5" customHeight="1">
      <c r="A70" s="684"/>
      <c r="B70" s="684"/>
      <c r="C70" s="684"/>
      <c r="D70" s="684"/>
      <c r="E70" s="684"/>
      <c r="F70" s="684"/>
      <c r="G70" s="684"/>
      <c r="H70" s="684"/>
      <c r="I70" s="684"/>
      <c r="J70" s="684"/>
      <c r="K70" s="684"/>
      <c r="L70" s="684"/>
      <c r="M70" s="684"/>
      <c r="N70" s="684"/>
      <c r="O70" s="684"/>
      <c r="P70" s="684"/>
      <c r="Q70" s="684"/>
      <c r="R70" s="684"/>
      <c r="S70" s="684"/>
      <c r="T70" s="684"/>
      <c r="U70" s="684"/>
      <c r="V70" s="684"/>
      <c r="W70" s="684"/>
      <c r="X70" s="684"/>
      <c r="Y70" s="684"/>
      <c r="Z70" s="684"/>
    </row>
    <row r="71" spans="8:8" ht="16.5" customHeight="1">
      <c r="A71" s="684"/>
      <c r="B71" s="684"/>
      <c r="C71" s="684"/>
      <c r="D71" s="684"/>
      <c r="E71" s="684"/>
      <c r="F71" s="684"/>
      <c r="G71" s="684"/>
      <c r="H71" s="684"/>
      <c r="I71" s="684"/>
      <c r="J71" s="684"/>
      <c r="K71" s="684"/>
      <c r="L71" s="684"/>
      <c r="M71" s="684"/>
      <c r="N71" s="684"/>
      <c r="O71" s="684"/>
      <c r="P71" s="684"/>
      <c r="Q71" s="684"/>
      <c r="R71" s="684"/>
      <c r="S71" s="684"/>
      <c r="T71" s="684"/>
      <c r="U71" s="684"/>
      <c r="V71" s="684"/>
      <c r="W71" s="684"/>
      <c r="X71" s="684"/>
      <c r="Y71" s="684"/>
      <c r="Z71" s="684"/>
    </row>
    <row r="72" spans="8:8" ht="16.5" customHeight="1">
      <c r="A72" s="684"/>
      <c r="B72" s="684"/>
      <c r="C72" s="684"/>
      <c r="D72" s="684"/>
      <c r="E72" s="684"/>
      <c r="F72" s="684"/>
      <c r="G72" s="684"/>
      <c r="H72" s="684"/>
      <c r="I72" s="684"/>
      <c r="J72" s="684"/>
      <c r="K72" s="684"/>
      <c r="L72" s="684"/>
      <c r="M72" s="684"/>
      <c r="N72" s="684"/>
      <c r="O72" s="684"/>
      <c r="P72" s="684"/>
      <c r="Q72" s="684"/>
      <c r="R72" s="684"/>
      <c r="S72" s="684"/>
      <c r="T72" s="684"/>
      <c r="U72" s="684"/>
      <c r="V72" s="684"/>
      <c r="W72" s="684"/>
      <c r="X72" s="684"/>
      <c r="Y72" s="684"/>
      <c r="Z72" s="684"/>
    </row>
    <row r="73" spans="8:8" ht="16.5" customHeight="1">
      <c r="A73" s="684"/>
      <c r="B73" s="684"/>
      <c r="C73" s="684"/>
      <c r="D73" s="684"/>
      <c r="E73" s="684"/>
      <c r="F73" s="684"/>
      <c r="G73" s="684"/>
      <c r="H73" s="684"/>
      <c r="I73" s="684"/>
      <c r="J73" s="684"/>
      <c r="K73" s="684"/>
      <c r="L73" s="684"/>
      <c r="M73" s="684"/>
      <c r="N73" s="684"/>
      <c r="O73" s="684"/>
      <c r="P73" s="684"/>
      <c r="Q73" s="684"/>
      <c r="R73" s="684"/>
      <c r="S73" s="684"/>
      <c r="T73" s="684"/>
      <c r="U73" s="684"/>
      <c r="V73" s="684"/>
      <c r="W73" s="684"/>
      <c r="X73" s="684"/>
      <c r="Y73" s="684"/>
      <c r="Z73" s="684"/>
    </row>
    <row r="74" spans="8:8" ht="16.5" customHeight="1">
      <c r="A74" s="684"/>
      <c r="B74" s="684"/>
      <c r="C74" s="684"/>
      <c r="D74" s="684"/>
      <c r="E74" s="684"/>
      <c r="F74" s="684"/>
      <c r="G74" s="684"/>
      <c r="H74" s="684"/>
      <c r="I74" s="684"/>
      <c r="J74" s="684"/>
      <c r="K74" s="684"/>
      <c r="L74" s="684"/>
      <c r="M74" s="684"/>
      <c r="N74" s="684"/>
      <c r="O74" s="684"/>
      <c r="P74" s="684"/>
      <c r="Q74" s="684"/>
      <c r="R74" s="684"/>
      <c r="S74" s="684"/>
      <c r="T74" s="684"/>
      <c r="U74" s="684"/>
      <c r="V74" s="684"/>
      <c r="W74" s="684"/>
      <c r="X74" s="684"/>
      <c r="Y74" s="684"/>
      <c r="Z74" s="684"/>
    </row>
    <row r="75" spans="8:8" ht="16.5" customHeight="1">
      <c r="A75" s="684"/>
      <c r="B75" s="684"/>
      <c r="C75" s="684"/>
      <c r="D75" s="684"/>
      <c r="E75" s="684"/>
      <c r="F75" s="684"/>
      <c r="G75" s="684"/>
      <c r="H75" s="684"/>
      <c r="I75" s="684"/>
      <c r="J75" s="684"/>
      <c r="K75" s="684"/>
      <c r="L75" s="684"/>
      <c r="M75" s="684"/>
      <c r="N75" s="684"/>
      <c r="O75" s="684"/>
      <c r="P75" s="684"/>
      <c r="Q75" s="684"/>
      <c r="R75" s="684"/>
      <c r="S75" s="684"/>
      <c r="T75" s="684"/>
      <c r="U75" s="684"/>
      <c r="V75" s="684"/>
      <c r="W75" s="684"/>
      <c r="X75" s="684"/>
      <c r="Y75" s="684"/>
      <c r="Z75" s="684"/>
    </row>
    <row r="76" spans="8:8" ht="16.5" customHeight="1">
      <c r="A76" s="684"/>
      <c r="B76" s="684"/>
      <c r="C76" s="684"/>
      <c r="D76" s="684"/>
      <c r="E76" s="684"/>
      <c r="F76" s="684"/>
      <c r="G76" s="684"/>
      <c r="H76" s="684"/>
      <c r="I76" s="684"/>
      <c r="J76" s="684"/>
      <c r="K76" s="684"/>
      <c r="L76" s="684"/>
      <c r="M76" s="684"/>
      <c r="N76" s="684"/>
      <c r="O76" s="684"/>
      <c r="P76" s="684"/>
      <c r="Q76" s="684"/>
      <c r="R76" s="684"/>
      <c r="S76" s="684"/>
      <c r="T76" s="684"/>
      <c r="U76" s="684"/>
      <c r="V76" s="684"/>
      <c r="W76" s="684"/>
      <c r="X76" s="684"/>
      <c r="Y76" s="684"/>
      <c r="Z76" s="684"/>
    </row>
    <row r="77" spans="8:8" ht="16.5" customHeight="1">
      <c r="A77" s="684"/>
      <c r="B77" s="684"/>
      <c r="C77" s="684"/>
      <c r="D77" s="684"/>
      <c r="E77" s="684"/>
      <c r="F77" s="684"/>
      <c r="G77" s="684"/>
      <c r="H77" s="684"/>
      <c r="I77" s="684"/>
      <c r="J77" s="684"/>
      <c r="K77" s="684"/>
      <c r="L77" s="684"/>
      <c r="M77" s="684"/>
      <c r="N77" s="684"/>
      <c r="O77" s="684"/>
      <c r="P77" s="684"/>
      <c r="Q77" s="684"/>
      <c r="R77" s="684"/>
      <c r="S77" s="684"/>
      <c r="T77" s="684"/>
      <c r="U77" s="684"/>
      <c r="V77" s="684"/>
      <c r="W77" s="684"/>
      <c r="X77" s="684"/>
      <c r="Y77" s="684"/>
      <c r="Z77" s="684"/>
    </row>
    <row r="78" spans="8:8" ht="16.5" customHeight="1">
      <c r="A78" s="684"/>
      <c r="B78" s="684"/>
      <c r="C78" s="684"/>
      <c r="D78" s="684"/>
      <c r="E78" s="684"/>
      <c r="F78" s="684"/>
      <c r="G78" s="684"/>
      <c r="H78" s="684"/>
      <c r="I78" s="684"/>
      <c r="J78" s="684"/>
      <c r="K78" s="684"/>
      <c r="L78" s="684"/>
      <c r="M78" s="684"/>
      <c r="N78" s="684"/>
      <c r="O78" s="684"/>
      <c r="P78" s="684"/>
      <c r="Q78" s="684"/>
      <c r="R78" s="684"/>
      <c r="S78" s="684"/>
      <c r="T78" s="684"/>
      <c r="U78" s="684"/>
      <c r="V78" s="684"/>
      <c r="W78" s="684"/>
      <c r="X78" s="684"/>
      <c r="Y78" s="684"/>
      <c r="Z78" s="684"/>
    </row>
    <row r="79" spans="8:8" ht="16.5" customHeight="1">
      <c r="A79" s="684"/>
      <c r="B79" s="684"/>
      <c r="C79" s="684"/>
      <c r="D79" s="684"/>
      <c r="E79" s="684"/>
      <c r="F79" s="684"/>
      <c r="G79" s="684"/>
      <c r="H79" s="684"/>
      <c r="I79" s="684"/>
      <c r="J79" s="684"/>
      <c r="K79" s="684"/>
      <c r="L79" s="684"/>
      <c r="M79" s="684"/>
      <c r="N79" s="684"/>
      <c r="O79" s="684"/>
      <c r="P79" s="684"/>
      <c r="Q79" s="684"/>
      <c r="R79" s="684"/>
      <c r="S79" s="684"/>
      <c r="T79" s="684"/>
      <c r="U79" s="684"/>
      <c r="V79" s="684"/>
      <c r="W79" s="684"/>
      <c r="X79" s="684"/>
      <c r="Y79" s="684"/>
      <c r="Z79" s="684"/>
    </row>
    <row r="80" spans="8:8" ht="16.5" customHeight="1">
      <c r="A80" s="684"/>
      <c r="B80" s="684"/>
      <c r="C80" s="684"/>
      <c r="D80" s="684"/>
      <c r="E80" s="684"/>
      <c r="F80" s="684"/>
      <c r="G80" s="684"/>
      <c r="H80" s="684"/>
      <c r="I80" s="684"/>
      <c r="J80" s="684"/>
      <c r="K80" s="684"/>
      <c r="L80" s="684"/>
      <c r="M80" s="684"/>
      <c r="N80" s="684"/>
      <c r="O80" s="684"/>
      <c r="P80" s="684"/>
      <c r="Q80" s="684"/>
      <c r="R80" s="684"/>
      <c r="S80" s="684"/>
      <c r="T80" s="684"/>
      <c r="U80" s="684"/>
      <c r="V80" s="684"/>
      <c r="W80" s="684"/>
      <c r="X80" s="684"/>
      <c r="Y80" s="684"/>
      <c r="Z80" s="684"/>
    </row>
    <row r="81" spans="8:8" ht="16.5" customHeight="1">
      <c r="A81" s="684"/>
      <c r="B81" s="684"/>
      <c r="C81" s="684"/>
      <c r="D81" s="684"/>
      <c r="E81" s="684"/>
      <c r="F81" s="684"/>
      <c r="G81" s="684"/>
      <c r="H81" s="684"/>
      <c r="I81" s="684"/>
      <c r="J81" s="684"/>
      <c r="K81" s="684"/>
      <c r="L81" s="684"/>
      <c r="M81" s="684"/>
      <c r="N81" s="684"/>
      <c r="O81" s="684"/>
      <c r="P81" s="684"/>
      <c r="Q81" s="684"/>
      <c r="R81" s="684"/>
      <c r="S81" s="684"/>
      <c r="T81" s="684"/>
      <c r="U81" s="684"/>
      <c r="V81" s="684"/>
      <c r="W81" s="684"/>
      <c r="X81" s="684"/>
      <c r="Y81" s="684"/>
      <c r="Z81" s="684"/>
    </row>
    <row r="82" spans="8:8" ht="16.5" customHeight="1">
      <c r="A82" s="684"/>
      <c r="B82" s="684"/>
      <c r="C82" s="684"/>
      <c r="D82" s="684"/>
      <c r="E82" s="684"/>
      <c r="F82" s="684"/>
      <c r="G82" s="684"/>
      <c r="H82" s="684"/>
      <c r="I82" s="684"/>
      <c r="J82" s="684"/>
      <c r="K82" s="684"/>
      <c r="L82" s="684"/>
      <c r="M82" s="684"/>
      <c r="N82" s="684"/>
      <c r="O82" s="684"/>
      <c r="P82" s="684"/>
      <c r="Q82" s="684"/>
      <c r="R82" s="684"/>
      <c r="S82" s="684"/>
      <c r="T82" s="684"/>
      <c r="U82" s="684"/>
      <c r="V82" s="684"/>
      <c r="W82" s="684"/>
      <c r="X82" s="684"/>
      <c r="Y82" s="684"/>
      <c r="Z82" s="684"/>
    </row>
    <row r="83" spans="8:8" ht="16.5" customHeight="1">
      <c r="A83" s="684"/>
      <c r="B83" s="684"/>
      <c r="C83" s="684"/>
      <c r="D83" s="684"/>
      <c r="E83" s="684"/>
      <c r="F83" s="684"/>
      <c r="G83" s="684"/>
      <c r="H83" s="684"/>
      <c r="I83" s="684"/>
      <c r="J83" s="684"/>
      <c r="K83" s="684"/>
      <c r="L83" s="684"/>
      <c r="M83" s="684"/>
      <c r="N83" s="684"/>
      <c r="O83" s="684"/>
      <c r="P83" s="684"/>
      <c r="Q83" s="684"/>
      <c r="R83" s="684"/>
      <c r="S83" s="684"/>
      <c r="T83" s="684"/>
      <c r="U83" s="684"/>
      <c r="V83" s="684"/>
      <c r="W83" s="684"/>
      <c r="X83" s="684"/>
      <c r="Y83" s="684"/>
      <c r="Z83" s="684"/>
    </row>
    <row r="84" spans="8:8" ht="16.5" customHeight="1">
      <c r="A84" s="684"/>
      <c r="B84" s="684"/>
      <c r="C84" s="684"/>
      <c r="D84" s="684"/>
      <c r="E84" s="684"/>
      <c r="F84" s="684"/>
      <c r="G84" s="684"/>
      <c r="H84" s="684"/>
      <c r="I84" s="684"/>
      <c r="J84" s="684"/>
      <c r="K84" s="684"/>
      <c r="L84" s="684"/>
      <c r="M84" s="684"/>
      <c r="N84" s="684"/>
      <c r="O84" s="684"/>
      <c r="P84" s="684"/>
      <c r="Q84" s="684"/>
      <c r="R84" s="684"/>
      <c r="S84" s="684"/>
      <c r="T84" s="684"/>
      <c r="U84" s="684"/>
      <c r="V84" s="684"/>
      <c r="W84" s="684"/>
      <c r="X84" s="684"/>
      <c r="Y84" s="684"/>
      <c r="Z84" s="684"/>
    </row>
    <row r="85" spans="8:8" ht="16.5" customHeight="1">
      <c r="A85" s="684"/>
      <c r="B85" s="684"/>
      <c r="C85" s="684"/>
      <c r="D85" s="684"/>
      <c r="E85" s="684"/>
      <c r="F85" s="684"/>
      <c r="G85" s="684"/>
      <c r="H85" s="684"/>
      <c r="I85" s="684"/>
      <c r="J85" s="684"/>
      <c r="K85" s="684"/>
      <c r="L85" s="684"/>
      <c r="M85" s="684"/>
      <c r="N85" s="684"/>
      <c r="O85" s="684"/>
      <c r="P85" s="684"/>
      <c r="Q85" s="684"/>
      <c r="R85" s="684"/>
      <c r="S85" s="684"/>
      <c r="T85" s="684"/>
      <c r="U85" s="684"/>
      <c r="V85" s="684"/>
      <c r="W85" s="684"/>
      <c r="X85" s="684"/>
      <c r="Y85" s="684"/>
      <c r="Z85" s="684"/>
    </row>
    <row r="86" spans="8:8" ht="16.5" customHeight="1">
      <c r="A86" s="684"/>
      <c r="B86" s="684"/>
      <c r="C86" s="684"/>
      <c r="D86" s="684"/>
      <c r="E86" s="684"/>
      <c r="F86" s="684"/>
      <c r="G86" s="684"/>
      <c r="H86" s="684"/>
      <c r="I86" s="684"/>
      <c r="J86" s="684"/>
      <c r="K86" s="684"/>
      <c r="L86" s="684"/>
      <c r="M86" s="684"/>
      <c r="N86" s="684"/>
      <c r="O86" s="684"/>
      <c r="P86" s="684"/>
      <c r="Q86" s="684"/>
      <c r="R86" s="684"/>
      <c r="S86" s="684"/>
      <c r="T86" s="684"/>
      <c r="U86" s="684"/>
      <c r="V86" s="684"/>
      <c r="W86" s="684"/>
      <c r="X86" s="684"/>
      <c r="Y86" s="684"/>
      <c r="Z86" s="684"/>
    </row>
    <row r="87" spans="8:8" ht="16.5" customHeight="1">
      <c r="A87" s="684"/>
      <c r="B87" s="684"/>
      <c r="C87" s="684"/>
      <c r="D87" s="684"/>
      <c r="E87" s="684"/>
      <c r="F87" s="684"/>
      <c r="G87" s="684"/>
      <c r="H87" s="684"/>
      <c r="I87" s="684"/>
      <c r="J87" s="684"/>
      <c r="K87" s="684"/>
      <c r="L87" s="684"/>
      <c r="M87" s="684"/>
      <c r="N87" s="684"/>
      <c r="O87" s="684"/>
      <c r="P87" s="684"/>
      <c r="Q87" s="684"/>
      <c r="R87" s="684"/>
      <c r="S87" s="684"/>
      <c r="T87" s="684"/>
      <c r="U87" s="684"/>
      <c r="V87" s="684"/>
      <c r="W87" s="684"/>
      <c r="X87" s="684"/>
      <c r="Y87" s="684"/>
      <c r="Z87" s="684"/>
    </row>
    <row r="88" spans="8:8" ht="16.5" customHeight="1">
      <c r="A88" s="684"/>
      <c r="B88" s="684"/>
      <c r="C88" s="684"/>
      <c r="D88" s="684"/>
      <c r="E88" s="684"/>
      <c r="F88" s="684"/>
      <c r="G88" s="684"/>
      <c r="H88" s="684"/>
      <c r="I88" s="684"/>
      <c r="J88" s="684"/>
      <c r="K88" s="684"/>
      <c r="L88" s="684"/>
      <c r="M88" s="684"/>
      <c r="N88" s="684"/>
      <c r="O88" s="684"/>
      <c r="P88" s="684"/>
      <c r="Q88" s="684"/>
      <c r="R88" s="684"/>
      <c r="S88" s="684"/>
      <c r="T88" s="684"/>
      <c r="U88" s="684"/>
      <c r="V88" s="684"/>
      <c r="W88" s="684"/>
      <c r="X88" s="684"/>
      <c r="Y88" s="684"/>
      <c r="Z88" s="684"/>
    </row>
    <row r="89" spans="8:8" ht="16.5" customHeight="1">
      <c r="A89" s="684"/>
      <c r="B89" s="684"/>
      <c r="C89" s="684"/>
      <c r="D89" s="684"/>
      <c r="E89" s="684"/>
      <c r="F89" s="684"/>
      <c r="G89" s="684"/>
      <c r="H89" s="684"/>
      <c r="I89" s="684"/>
      <c r="J89" s="684"/>
      <c r="K89" s="684"/>
      <c r="L89" s="684"/>
      <c r="M89" s="684"/>
      <c r="N89" s="684"/>
      <c r="O89" s="684"/>
      <c r="P89" s="684"/>
      <c r="Q89" s="684"/>
      <c r="R89" s="684"/>
      <c r="S89" s="684"/>
      <c r="T89" s="684"/>
      <c r="U89" s="684"/>
      <c r="V89" s="684"/>
      <c r="W89" s="684"/>
      <c r="X89" s="684"/>
      <c r="Y89" s="684"/>
      <c r="Z89" s="684"/>
    </row>
    <row r="90" spans="8:8" ht="16.5" customHeight="1">
      <c r="A90" s="684"/>
      <c r="B90" s="684"/>
      <c r="C90" s="684"/>
      <c r="D90" s="684"/>
      <c r="E90" s="684"/>
      <c r="F90" s="684"/>
      <c r="G90" s="684"/>
      <c r="H90" s="684"/>
      <c r="I90" s="684"/>
      <c r="J90" s="684"/>
      <c r="K90" s="684"/>
      <c r="L90" s="684"/>
      <c r="M90" s="684"/>
      <c r="N90" s="684"/>
      <c r="O90" s="684"/>
      <c r="P90" s="684"/>
      <c r="Q90" s="684"/>
      <c r="R90" s="684"/>
      <c r="S90" s="684"/>
      <c r="T90" s="684"/>
      <c r="U90" s="684"/>
      <c r="V90" s="684"/>
      <c r="W90" s="684"/>
      <c r="X90" s="684"/>
      <c r="Y90" s="684"/>
      <c r="Z90" s="684"/>
    </row>
    <row r="91" spans="8:8" ht="16.5" customHeight="1">
      <c r="A91" s="684"/>
      <c r="B91" s="684"/>
      <c r="C91" s="684"/>
      <c r="D91" s="684"/>
      <c r="E91" s="684"/>
      <c r="F91" s="684"/>
      <c r="G91" s="684"/>
      <c r="H91" s="684"/>
      <c r="I91" s="684"/>
      <c r="J91" s="684"/>
      <c r="K91" s="684"/>
      <c r="L91" s="684"/>
      <c r="M91" s="684"/>
      <c r="N91" s="684"/>
      <c r="O91" s="684"/>
      <c r="P91" s="684"/>
      <c r="Q91" s="684"/>
      <c r="R91" s="684"/>
      <c r="S91" s="684"/>
      <c r="T91" s="684"/>
      <c r="U91" s="684"/>
      <c r="V91" s="684"/>
      <c r="W91" s="684"/>
      <c r="X91" s="684"/>
      <c r="Y91" s="684"/>
      <c r="Z91" s="684"/>
    </row>
    <row r="92" spans="8:8" ht="16.5" customHeight="1">
      <c r="A92" s="684"/>
      <c r="B92" s="684"/>
      <c r="C92" s="684"/>
      <c r="D92" s="684"/>
      <c r="E92" s="684"/>
      <c r="F92" s="684"/>
      <c r="G92" s="684"/>
      <c r="H92" s="684"/>
      <c r="I92" s="684"/>
      <c r="J92" s="684"/>
      <c r="K92" s="684"/>
      <c r="L92" s="684"/>
      <c r="M92" s="684"/>
      <c r="N92" s="684"/>
      <c r="O92" s="684"/>
      <c r="P92" s="684"/>
      <c r="Q92" s="684"/>
      <c r="R92" s="684"/>
      <c r="S92" s="684"/>
      <c r="T92" s="684"/>
      <c r="U92" s="684"/>
      <c r="V92" s="684"/>
      <c r="W92" s="684"/>
      <c r="X92" s="684"/>
      <c r="Y92" s="684"/>
      <c r="Z92" s="684"/>
    </row>
    <row r="93" spans="8:8" ht="16.5" customHeight="1">
      <c r="A93" s="684"/>
      <c r="B93" s="684"/>
      <c r="C93" s="684"/>
      <c r="D93" s="684"/>
      <c r="E93" s="684"/>
      <c r="F93" s="684"/>
      <c r="G93" s="684"/>
      <c r="H93" s="684"/>
      <c r="I93" s="684"/>
      <c r="J93" s="684"/>
      <c r="K93" s="684"/>
      <c r="L93" s="684"/>
      <c r="M93" s="684"/>
      <c r="N93" s="684"/>
      <c r="O93" s="684"/>
      <c r="P93" s="684"/>
      <c r="Q93" s="684"/>
      <c r="R93" s="684"/>
      <c r="S93" s="684"/>
      <c r="T93" s="684"/>
      <c r="U93" s="684"/>
      <c r="V93" s="684"/>
      <c r="W93" s="684"/>
      <c r="X93" s="684"/>
      <c r="Y93" s="684"/>
      <c r="Z93" s="684"/>
    </row>
    <row r="94" spans="8:8" ht="16.5" customHeight="1">
      <c r="A94" s="684"/>
      <c r="B94" s="684"/>
      <c r="C94" s="684"/>
      <c r="D94" s="684"/>
      <c r="E94" s="684"/>
      <c r="F94" s="684"/>
      <c r="G94" s="684"/>
      <c r="H94" s="684"/>
      <c r="I94" s="684"/>
      <c r="J94" s="684"/>
      <c r="K94" s="684"/>
      <c r="L94" s="684"/>
      <c r="M94" s="684"/>
      <c r="N94" s="684"/>
      <c r="O94" s="684"/>
      <c r="P94" s="684"/>
      <c r="Q94" s="684"/>
      <c r="R94" s="684"/>
      <c r="S94" s="684"/>
      <c r="T94" s="684"/>
      <c r="U94" s="684"/>
      <c r="V94" s="684"/>
      <c r="W94" s="684"/>
      <c r="X94" s="684"/>
      <c r="Y94" s="684"/>
      <c r="Z94" s="684"/>
    </row>
    <row r="95" spans="8:8" ht="16.5" customHeight="1">
      <c r="A95" s="684"/>
      <c r="B95" s="684"/>
      <c r="C95" s="684"/>
      <c r="D95" s="684"/>
      <c r="E95" s="684"/>
      <c r="F95" s="684"/>
      <c r="G95" s="684"/>
      <c r="H95" s="684"/>
      <c r="I95" s="684"/>
      <c r="J95" s="684"/>
      <c r="K95" s="684"/>
      <c r="L95" s="684"/>
      <c r="M95" s="684"/>
      <c r="N95" s="684"/>
      <c r="O95" s="684"/>
      <c r="P95" s="684"/>
      <c r="Q95" s="684"/>
      <c r="R95" s="684"/>
      <c r="S95" s="684"/>
      <c r="T95" s="684"/>
      <c r="U95" s="684"/>
      <c r="V95" s="684"/>
      <c r="W95" s="684"/>
      <c r="X95" s="684"/>
      <c r="Y95" s="684"/>
      <c r="Z95" s="684"/>
    </row>
    <row r="96" spans="8:8" ht="16.5" customHeight="1">
      <c r="A96" s="684"/>
      <c r="B96" s="684"/>
      <c r="C96" s="684"/>
      <c r="D96" s="684"/>
      <c r="E96" s="684"/>
      <c r="F96" s="684"/>
      <c r="G96" s="684"/>
      <c r="H96" s="684"/>
      <c r="I96" s="684"/>
      <c r="J96" s="684"/>
      <c r="K96" s="684"/>
      <c r="L96" s="684"/>
      <c r="M96" s="684"/>
      <c r="N96" s="684"/>
      <c r="O96" s="684"/>
      <c r="P96" s="684"/>
      <c r="Q96" s="684"/>
      <c r="R96" s="684"/>
      <c r="S96" s="684"/>
      <c r="T96" s="684"/>
      <c r="U96" s="684"/>
      <c r="V96" s="684"/>
      <c r="W96" s="684"/>
      <c r="X96" s="684"/>
      <c r="Y96" s="684"/>
      <c r="Z96" s="684"/>
    </row>
    <row r="97" spans="8:8" ht="16.5" customHeight="1">
      <c r="A97" s="684"/>
      <c r="B97" s="684"/>
      <c r="C97" s="684"/>
      <c r="D97" s="684"/>
      <c r="E97" s="684"/>
      <c r="F97" s="684"/>
      <c r="G97" s="684"/>
      <c r="H97" s="684"/>
      <c r="I97" s="684"/>
      <c r="J97" s="684"/>
      <c r="K97" s="684"/>
      <c r="L97" s="684"/>
      <c r="M97" s="684"/>
      <c r="N97" s="684"/>
      <c r="O97" s="684"/>
      <c r="P97" s="684"/>
      <c r="Q97" s="684"/>
      <c r="R97" s="684"/>
      <c r="S97" s="684"/>
      <c r="T97" s="684"/>
      <c r="U97" s="684"/>
      <c r="V97" s="684"/>
      <c r="W97" s="684"/>
      <c r="X97" s="684"/>
      <c r="Y97" s="684"/>
      <c r="Z97" s="684"/>
    </row>
    <row r="98" spans="8:8" ht="16.5" customHeight="1">
      <c r="A98" s="684"/>
      <c r="B98" s="684"/>
      <c r="C98" s="684"/>
      <c r="D98" s="684"/>
      <c r="E98" s="684"/>
      <c r="F98" s="684"/>
      <c r="G98" s="684"/>
      <c r="H98" s="684"/>
      <c r="I98" s="684"/>
      <c r="J98" s="684"/>
      <c r="K98" s="684"/>
      <c r="L98" s="684"/>
      <c r="M98" s="684"/>
      <c r="N98" s="684"/>
      <c r="O98" s="684"/>
      <c r="P98" s="684"/>
      <c r="Q98" s="684"/>
      <c r="R98" s="684"/>
      <c r="S98" s="684"/>
      <c r="T98" s="684"/>
      <c r="U98" s="684"/>
      <c r="V98" s="684"/>
      <c r="W98" s="684"/>
      <c r="X98" s="684"/>
      <c r="Y98" s="684"/>
      <c r="Z98" s="684"/>
    </row>
    <row r="99" spans="8:8" ht="16.5" customHeight="1">
      <c r="A99" s="684"/>
      <c r="B99" s="684"/>
      <c r="C99" s="684"/>
      <c r="D99" s="684"/>
      <c r="E99" s="684"/>
      <c r="F99" s="684"/>
      <c r="G99" s="684"/>
      <c r="H99" s="684"/>
      <c r="I99" s="684"/>
      <c r="J99" s="684"/>
      <c r="K99" s="684"/>
      <c r="L99" s="684"/>
      <c r="M99" s="684"/>
      <c r="N99" s="684"/>
      <c r="O99" s="684"/>
      <c r="P99" s="684"/>
      <c r="Q99" s="684"/>
      <c r="R99" s="684"/>
      <c r="S99" s="684"/>
      <c r="T99" s="684"/>
      <c r="U99" s="684"/>
      <c r="V99" s="684"/>
      <c r="W99" s="684"/>
      <c r="X99" s="684"/>
      <c r="Y99" s="684"/>
      <c r="Z99" s="684"/>
    </row>
    <row r="100" spans="8:8" ht="16.5" customHeight="1">
      <c r="A100" s="684"/>
      <c r="B100" s="684"/>
      <c r="C100" s="684"/>
      <c r="D100" s="684"/>
      <c r="E100" s="684"/>
      <c r="F100" s="684"/>
      <c r="G100" s="684"/>
      <c r="H100" s="684"/>
      <c r="I100" s="684"/>
      <c r="J100" s="684"/>
      <c r="K100" s="684"/>
      <c r="L100" s="684"/>
      <c r="M100" s="684"/>
      <c r="N100" s="684"/>
      <c r="O100" s="684"/>
      <c r="P100" s="684"/>
      <c r="Q100" s="684"/>
      <c r="R100" s="684"/>
      <c r="S100" s="684"/>
      <c r="T100" s="684"/>
      <c r="U100" s="684"/>
      <c r="V100" s="684"/>
      <c r="W100" s="684"/>
      <c r="X100" s="684"/>
      <c r="Y100" s="684"/>
      <c r="Z100" s="684"/>
    </row>
    <row r="101" spans="8:8" ht="16.5" customHeight="1">
      <c r="A101" s="684"/>
      <c r="B101" s="684"/>
      <c r="C101" s="684"/>
      <c r="D101" s="684"/>
      <c r="E101" s="684"/>
      <c r="F101" s="684"/>
      <c r="G101" s="684"/>
      <c r="H101" s="684"/>
      <c r="I101" s="684"/>
      <c r="J101" s="684"/>
      <c r="K101" s="684"/>
      <c r="L101" s="684"/>
      <c r="M101" s="684"/>
      <c r="N101" s="684"/>
      <c r="O101" s="684"/>
      <c r="P101" s="684"/>
      <c r="Q101" s="684"/>
      <c r="R101" s="684"/>
      <c r="S101" s="684"/>
      <c r="T101" s="684"/>
      <c r="U101" s="684"/>
      <c r="V101" s="684"/>
      <c r="W101" s="684"/>
      <c r="X101" s="684"/>
      <c r="Y101" s="684"/>
      <c r="Z101" s="684"/>
    </row>
    <row r="102" spans="8:8" ht="16.5" customHeight="1">
      <c r="A102" s="684"/>
      <c r="B102" s="684"/>
      <c r="C102" s="684"/>
      <c r="D102" s="684"/>
      <c r="E102" s="684"/>
      <c r="F102" s="684"/>
      <c r="G102" s="684"/>
      <c r="H102" s="684"/>
      <c r="I102" s="684"/>
      <c r="J102" s="684"/>
      <c r="K102" s="684"/>
      <c r="L102" s="684"/>
      <c r="M102" s="684"/>
      <c r="N102" s="684"/>
      <c r="O102" s="684"/>
      <c r="P102" s="684"/>
      <c r="Q102" s="684"/>
      <c r="R102" s="684"/>
      <c r="S102" s="684"/>
      <c r="T102" s="684"/>
      <c r="U102" s="684"/>
      <c r="V102" s="684"/>
      <c r="W102" s="684"/>
      <c r="X102" s="684"/>
      <c r="Y102" s="684"/>
      <c r="Z102" s="684"/>
    </row>
    <row r="103" spans="8:8" ht="16.5" customHeight="1">
      <c r="A103" s="684"/>
      <c r="B103" s="684"/>
      <c r="C103" s="684"/>
      <c r="D103" s="684"/>
      <c r="E103" s="684"/>
      <c r="F103" s="684"/>
      <c r="G103" s="684"/>
      <c r="H103" s="684"/>
      <c r="I103" s="684"/>
      <c r="J103" s="684"/>
      <c r="K103" s="684"/>
      <c r="L103" s="684"/>
      <c r="M103" s="684"/>
      <c r="N103" s="684"/>
      <c r="O103" s="684"/>
      <c r="P103" s="684"/>
      <c r="Q103" s="684"/>
      <c r="R103" s="684"/>
      <c r="S103" s="684"/>
      <c r="T103" s="684"/>
      <c r="U103" s="684"/>
      <c r="V103" s="684"/>
      <c r="W103" s="684"/>
      <c r="X103" s="684"/>
      <c r="Y103" s="684"/>
      <c r="Z103" s="684"/>
    </row>
    <row r="104" spans="8:8" ht="16.5" customHeight="1">
      <c r="A104" s="684"/>
      <c r="B104" s="684"/>
      <c r="C104" s="684"/>
      <c r="D104" s="684"/>
      <c r="E104" s="684"/>
      <c r="F104" s="684"/>
      <c r="G104" s="684"/>
      <c r="H104" s="684"/>
      <c r="I104" s="684"/>
      <c r="J104" s="684"/>
      <c r="K104" s="684"/>
      <c r="L104" s="684"/>
      <c r="M104" s="684"/>
      <c r="N104" s="684"/>
      <c r="O104" s="684"/>
      <c r="P104" s="684"/>
      <c r="Q104" s="684"/>
      <c r="R104" s="684"/>
      <c r="S104" s="684"/>
      <c r="T104" s="684"/>
      <c r="U104" s="684"/>
      <c r="V104" s="684"/>
      <c r="W104" s="684"/>
      <c r="X104" s="684"/>
      <c r="Y104" s="684"/>
      <c r="Z104" s="684"/>
    </row>
    <row r="105" spans="8:8" ht="16.5" customHeight="1">
      <c r="A105" s="684"/>
      <c r="B105" s="684"/>
      <c r="C105" s="684"/>
      <c r="D105" s="684"/>
      <c r="E105" s="684"/>
      <c r="F105" s="684"/>
      <c r="G105" s="684"/>
      <c r="H105" s="684"/>
      <c r="I105" s="684"/>
      <c r="J105" s="684"/>
      <c r="K105" s="684"/>
      <c r="L105" s="684"/>
      <c r="M105" s="684"/>
      <c r="N105" s="684"/>
      <c r="O105" s="684"/>
      <c r="P105" s="684"/>
      <c r="Q105" s="684"/>
      <c r="R105" s="684"/>
      <c r="S105" s="684"/>
      <c r="T105" s="684"/>
      <c r="U105" s="684"/>
      <c r="V105" s="684"/>
      <c r="W105" s="684"/>
      <c r="X105" s="684"/>
      <c r="Y105" s="684"/>
      <c r="Z105" s="684"/>
    </row>
    <row r="106" spans="8:8" ht="16.5" customHeight="1">
      <c r="A106" s="684"/>
      <c r="B106" s="684"/>
      <c r="C106" s="684"/>
      <c r="D106" s="684"/>
      <c r="E106" s="684"/>
      <c r="F106" s="684"/>
      <c r="G106" s="684"/>
      <c r="H106" s="684"/>
      <c r="I106" s="684"/>
      <c r="J106" s="684"/>
      <c r="K106" s="684"/>
      <c r="L106" s="684"/>
      <c r="M106" s="684"/>
      <c r="N106" s="684"/>
      <c r="O106" s="684"/>
      <c r="P106" s="684"/>
      <c r="Q106" s="684"/>
      <c r="R106" s="684"/>
      <c r="S106" s="684"/>
      <c r="T106" s="684"/>
      <c r="U106" s="684"/>
      <c r="V106" s="684"/>
      <c r="W106" s="684"/>
      <c r="X106" s="684"/>
      <c r="Y106" s="684"/>
      <c r="Z106" s="684"/>
    </row>
    <row r="107" spans="8:8" ht="16.5" customHeight="1">
      <c r="A107" s="684"/>
      <c r="B107" s="684"/>
      <c r="C107" s="684"/>
      <c r="D107" s="684"/>
      <c r="E107" s="684"/>
      <c r="F107" s="684"/>
      <c r="G107" s="684"/>
      <c r="H107" s="684"/>
      <c r="I107" s="684"/>
      <c r="J107" s="684"/>
      <c r="K107" s="684"/>
      <c r="L107" s="684"/>
      <c r="M107" s="684"/>
      <c r="N107" s="684"/>
      <c r="O107" s="684"/>
      <c r="P107" s="684"/>
      <c r="Q107" s="684"/>
      <c r="R107" s="684"/>
      <c r="S107" s="684"/>
      <c r="T107" s="684"/>
      <c r="U107" s="684"/>
      <c r="V107" s="684"/>
      <c r="W107" s="684"/>
      <c r="X107" s="684"/>
      <c r="Y107" s="684"/>
      <c r="Z107" s="684"/>
    </row>
    <row r="108" spans="8:8" ht="16.5" customHeight="1">
      <c r="A108" s="684"/>
      <c r="B108" s="684"/>
      <c r="C108" s="684"/>
      <c r="D108" s="684"/>
      <c r="E108" s="684"/>
      <c r="F108" s="684"/>
      <c r="G108" s="684"/>
      <c r="H108" s="684"/>
      <c r="I108" s="684"/>
      <c r="J108" s="684"/>
      <c r="K108" s="684"/>
      <c r="L108" s="684"/>
      <c r="M108" s="684"/>
      <c r="N108" s="684"/>
      <c r="O108" s="684"/>
      <c r="P108" s="684"/>
      <c r="Q108" s="684"/>
      <c r="R108" s="684"/>
      <c r="S108" s="684"/>
      <c r="T108" s="684"/>
      <c r="U108" s="684"/>
      <c r="V108" s="684"/>
      <c r="W108" s="684"/>
      <c r="X108" s="684"/>
      <c r="Y108" s="684"/>
      <c r="Z108" s="684"/>
    </row>
    <row r="109" spans="8:8" ht="16.5" customHeight="1">
      <c r="A109" s="684"/>
      <c r="B109" s="684"/>
      <c r="C109" s="684"/>
      <c r="D109" s="684"/>
      <c r="E109" s="684"/>
      <c r="F109" s="684"/>
      <c r="G109" s="684"/>
      <c r="H109" s="684"/>
      <c r="I109" s="684"/>
      <c r="J109" s="684"/>
      <c r="K109" s="684"/>
      <c r="L109" s="684"/>
      <c r="M109" s="684"/>
      <c r="N109" s="684"/>
      <c r="O109" s="684"/>
      <c r="P109" s="684"/>
      <c r="Q109" s="684"/>
      <c r="R109" s="684"/>
      <c r="S109" s="684"/>
      <c r="T109" s="684"/>
      <c r="U109" s="684"/>
      <c r="V109" s="684"/>
      <c r="W109" s="684"/>
      <c r="X109" s="684"/>
      <c r="Y109" s="684"/>
      <c r="Z109" s="684"/>
    </row>
    <row r="110" spans="8:8" ht="16.5" customHeight="1">
      <c r="A110" s="684"/>
      <c r="B110" s="684"/>
      <c r="C110" s="684"/>
      <c r="D110" s="684"/>
      <c r="E110" s="684"/>
      <c r="F110" s="684"/>
      <c r="G110" s="684"/>
      <c r="H110" s="684"/>
      <c r="I110" s="684"/>
      <c r="J110" s="684"/>
      <c r="K110" s="684"/>
      <c r="L110" s="684"/>
      <c r="M110" s="684"/>
      <c r="N110" s="684"/>
      <c r="O110" s="684"/>
      <c r="P110" s="684"/>
      <c r="Q110" s="684"/>
      <c r="R110" s="684"/>
      <c r="S110" s="684"/>
      <c r="T110" s="684"/>
      <c r="U110" s="684"/>
      <c r="V110" s="684"/>
      <c r="W110" s="684"/>
      <c r="X110" s="684"/>
      <c r="Y110" s="684"/>
      <c r="Z110" s="684"/>
    </row>
    <row r="111" spans="8:8" ht="16.5" customHeight="1">
      <c r="A111" s="684"/>
      <c r="B111" s="684"/>
      <c r="C111" s="684"/>
      <c r="D111" s="684"/>
      <c r="E111" s="684"/>
      <c r="F111" s="684"/>
      <c r="G111" s="684"/>
      <c r="H111" s="684"/>
      <c r="I111" s="684"/>
      <c r="J111" s="684"/>
      <c r="K111" s="684"/>
      <c r="L111" s="684"/>
      <c r="M111" s="684"/>
      <c r="N111" s="684"/>
      <c r="O111" s="684"/>
      <c r="P111" s="684"/>
      <c r="Q111" s="684"/>
      <c r="R111" s="684"/>
      <c r="S111" s="684"/>
      <c r="T111" s="684"/>
      <c r="U111" s="684"/>
      <c r="V111" s="684"/>
      <c r="W111" s="684"/>
      <c r="X111" s="684"/>
      <c r="Y111" s="684"/>
      <c r="Z111" s="684"/>
    </row>
    <row r="112" spans="8:8" ht="16.5" customHeight="1">
      <c r="A112" s="684"/>
      <c r="B112" s="684"/>
      <c r="C112" s="684"/>
      <c r="D112" s="684"/>
      <c r="E112" s="684"/>
      <c r="F112" s="684"/>
      <c r="G112" s="684"/>
      <c r="H112" s="684"/>
      <c r="I112" s="684"/>
      <c r="J112" s="684"/>
      <c r="K112" s="684"/>
      <c r="L112" s="684"/>
      <c r="M112" s="684"/>
      <c r="N112" s="684"/>
      <c r="O112" s="684"/>
      <c r="P112" s="684"/>
      <c r="Q112" s="684"/>
      <c r="R112" s="684"/>
      <c r="S112" s="684"/>
      <c r="T112" s="684"/>
      <c r="U112" s="684"/>
      <c r="V112" s="684"/>
      <c r="W112" s="684"/>
      <c r="X112" s="684"/>
      <c r="Y112" s="684"/>
      <c r="Z112" s="684"/>
    </row>
    <row r="113" spans="8:8" ht="16.5" customHeight="1">
      <c r="A113" s="684"/>
      <c r="B113" s="684"/>
      <c r="C113" s="684"/>
      <c r="D113" s="684"/>
      <c r="E113" s="684"/>
      <c r="F113" s="684"/>
      <c r="G113" s="684"/>
      <c r="H113" s="684"/>
      <c r="I113" s="684"/>
      <c r="J113" s="684"/>
      <c r="K113" s="684"/>
      <c r="L113" s="684"/>
      <c r="M113" s="684"/>
      <c r="N113" s="684"/>
      <c r="O113" s="684"/>
      <c r="P113" s="684"/>
      <c r="Q113" s="684"/>
      <c r="R113" s="684"/>
      <c r="S113" s="684"/>
      <c r="T113" s="684"/>
      <c r="U113" s="684"/>
      <c r="V113" s="684"/>
      <c r="W113" s="684"/>
      <c r="X113" s="684"/>
      <c r="Y113" s="684"/>
      <c r="Z113" s="684"/>
    </row>
    <row r="114" spans="8:8" ht="16.5" customHeight="1">
      <c r="A114" s="684"/>
      <c r="B114" s="684"/>
      <c r="C114" s="684"/>
      <c r="D114" s="684"/>
      <c r="E114" s="684"/>
      <c r="F114" s="684"/>
      <c r="G114" s="684"/>
      <c r="H114" s="684"/>
      <c r="I114" s="684"/>
      <c r="J114" s="684"/>
      <c r="K114" s="684"/>
      <c r="L114" s="684"/>
      <c r="M114" s="684"/>
      <c r="N114" s="684"/>
      <c r="O114" s="684"/>
      <c r="P114" s="684"/>
      <c r="Q114" s="684"/>
      <c r="R114" s="684"/>
      <c r="S114" s="684"/>
      <c r="T114" s="684"/>
      <c r="U114" s="684"/>
      <c r="V114" s="684"/>
      <c r="W114" s="684"/>
      <c r="X114" s="684"/>
      <c r="Y114" s="684"/>
      <c r="Z114" s="684"/>
    </row>
    <row r="115" spans="8:8" ht="16.5" customHeight="1">
      <c r="A115" s="684"/>
      <c r="B115" s="684"/>
      <c r="C115" s="684"/>
      <c r="D115" s="684"/>
      <c r="E115" s="684"/>
      <c r="F115" s="684"/>
      <c r="G115" s="684"/>
      <c r="H115" s="684"/>
      <c r="I115" s="684"/>
      <c r="J115" s="684"/>
      <c r="K115" s="684"/>
      <c r="L115" s="684"/>
      <c r="M115" s="684"/>
      <c r="N115" s="684"/>
      <c r="O115" s="684"/>
      <c r="P115" s="684"/>
      <c r="Q115" s="684"/>
      <c r="R115" s="684"/>
      <c r="S115" s="684"/>
      <c r="T115" s="684"/>
      <c r="U115" s="684"/>
      <c r="V115" s="684"/>
      <c r="W115" s="684"/>
      <c r="X115" s="684"/>
      <c r="Y115" s="684"/>
      <c r="Z115" s="684"/>
    </row>
    <row r="116" spans="8:8" ht="16.5" customHeight="1">
      <c r="A116" s="684"/>
      <c r="B116" s="684"/>
      <c r="C116" s="684"/>
      <c r="D116" s="684"/>
      <c r="E116" s="684"/>
      <c r="F116" s="684"/>
      <c r="G116" s="684"/>
      <c r="H116" s="684"/>
      <c r="I116" s="684"/>
      <c r="J116" s="684"/>
      <c r="K116" s="684"/>
      <c r="L116" s="684"/>
      <c r="M116" s="684"/>
      <c r="N116" s="684"/>
      <c r="O116" s="684"/>
      <c r="P116" s="684"/>
      <c r="Q116" s="684"/>
      <c r="R116" s="684"/>
      <c r="S116" s="684"/>
      <c r="T116" s="684"/>
      <c r="U116" s="684"/>
      <c r="V116" s="684"/>
      <c r="W116" s="684"/>
      <c r="X116" s="684"/>
      <c r="Y116" s="684"/>
      <c r="Z116" s="684"/>
    </row>
    <row r="117" spans="8:8" ht="16.5" customHeight="1">
      <c r="A117" s="684"/>
      <c r="B117" s="684"/>
      <c r="C117" s="684"/>
      <c r="D117" s="684"/>
      <c r="E117" s="684"/>
      <c r="F117" s="684"/>
      <c r="G117" s="684"/>
      <c r="H117" s="684"/>
      <c r="I117" s="684"/>
      <c r="J117" s="684"/>
      <c r="K117" s="684"/>
      <c r="L117" s="684"/>
      <c r="M117" s="684"/>
      <c r="N117" s="684"/>
      <c r="O117" s="684"/>
      <c r="P117" s="684"/>
      <c r="Q117" s="684"/>
      <c r="R117" s="684"/>
      <c r="S117" s="684"/>
      <c r="T117" s="684"/>
      <c r="U117" s="684"/>
      <c r="V117" s="684"/>
      <c r="W117" s="684"/>
      <c r="X117" s="684"/>
      <c r="Y117" s="684"/>
      <c r="Z117" s="684"/>
    </row>
    <row r="118" spans="8:8" ht="16.5" customHeight="1">
      <c r="A118" s="684"/>
      <c r="B118" s="684"/>
      <c r="C118" s="684"/>
      <c r="D118" s="684"/>
      <c r="E118" s="684"/>
      <c r="F118" s="684"/>
      <c r="G118" s="684"/>
      <c r="H118" s="684"/>
      <c r="I118" s="684"/>
      <c r="J118" s="684"/>
      <c r="K118" s="684"/>
      <c r="L118" s="684"/>
      <c r="M118" s="684"/>
      <c r="N118" s="684"/>
      <c r="O118" s="684"/>
      <c r="P118" s="684"/>
      <c r="Q118" s="684"/>
      <c r="R118" s="684"/>
      <c r="S118" s="684"/>
      <c r="T118" s="684"/>
      <c r="U118" s="684"/>
      <c r="V118" s="684"/>
      <c r="W118" s="684"/>
      <c r="X118" s="684"/>
      <c r="Y118" s="684"/>
      <c r="Z118" s="684"/>
    </row>
    <row r="119" spans="8:8" ht="16.5" customHeight="1">
      <c r="A119" s="684"/>
      <c r="B119" s="684"/>
      <c r="C119" s="684"/>
      <c r="D119" s="684"/>
      <c r="E119" s="684"/>
      <c r="F119" s="684"/>
      <c r="G119" s="684"/>
      <c r="H119" s="684"/>
      <c r="I119" s="684"/>
      <c r="J119" s="684"/>
      <c r="K119" s="684"/>
      <c r="L119" s="684"/>
      <c r="M119" s="684"/>
      <c r="N119" s="684"/>
      <c r="O119" s="684"/>
      <c r="P119" s="684"/>
      <c r="Q119" s="684"/>
      <c r="R119" s="684"/>
      <c r="S119" s="684"/>
      <c r="T119" s="684"/>
      <c r="U119" s="684"/>
      <c r="V119" s="684"/>
      <c r="W119" s="684"/>
      <c r="X119" s="684"/>
      <c r="Y119" s="684"/>
      <c r="Z119" s="684"/>
    </row>
    <row r="120" spans="8:8" ht="16.5" customHeight="1">
      <c r="A120" s="684"/>
      <c r="B120" s="684"/>
      <c r="C120" s="684"/>
      <c r="D120" s="684"/>
      <c r="E120" s="684"/>
      <c r="F120" s="684"/>
      <c r="G120" s="684"/>
      <c r="H120" s="684"/>
      <c r="I120" s="684"/>
      <c r="J120" s="684"/>
      <c r="K120" s="684"/>
      <c r="L120" s="684"/>
      <c r="M120" s="684"/>
      <c r="N120" s="684"/>
      <c r="O120" s="684"/>
      <c r="P120" s="684"/>
      <c r="Q120" s="684"/>
      <c r="R120" s="684"/>
      <c r="S120" s="684"/>
      <c r="T120" s="684"/>
      <c r="U120" s="684"/>
      <c r="V120" s="684"/>
      <c r="W120" s="684"/>
      <c r="X120" s="684"/>
      <c r="Y120" s="684"/>
      <c r="Z120" s="684"/>
    </row>
    <row r="121" spans="8:8" ht="16.5" customHeight="1">
      <c r="A121" s="684"/>
      <c r="B121" s="684"/>
      <c r="C121" s="684"/>
      <c r="D121" s="684"/>
      <c r="E121" s="684"/>
      <c r="F121" s="684"/>
      <c r="G121" s="684"/>
      <c r="H121" s="684"/>
      <c r="I121" s="684"/>
      <c r="J121" s="684"/>
      <c r="K121" s="684"/>
      <c r="L121" s="684"/>
      <c r="M121" s="684"/>
      <c r="N121" s="684"/>
      <c r="O121" s="684"/>
      <c r="P121" s="684"/>
      <c r="Q121" s="684"/>
      <c r="R121" s="684"/>
      <c r="S121" s="684"/>
      <c r="T121" s="684"/>
      <c r="U121" s="684"/>
      <c r="V121" s="684"/>
      <c r="W121" s="684"/>
      <c r="X121" s="684"/>
      <c r="Y121" s="684"/>
      <c r="Z121" s="684"/>
    </row>
    <row r="122" spans="8:8" ht="16.5" customHeight="1">
      <c r="A122" s="684"/>
      <c r="B122" s="684"/>
      <c r="C122" s="684"/>
      <c r="D122" s="684"/>
      <c r="E122" s="684"/>
      <c r="F122" s="684"/>
      <c r="G122" s="684"/>
      <c r="H122" s="684"/>
      <c r="I122" s="684"/>
      <c r="J122" s="684"/>
      <c r="K122" s="684"/>
      <c r="L122" s="684"/>
      <c r="M122" s="684"/>
      <c r="N122" s="684"/>
      <c r="O122" s="684"/>
      <c r="P122" s="684"/>
      <c r="Q122" s="684"/>
      <c r="R122" s="684"/>
      <c r="S122" s="684"/>
      <c r="T122" s="684"/>
      <c r="U122" s="684"/>
      <c r="V122" s="684"/>
      <c r="W122" s="684"/>
      <c r="X122" s="684"/>
      <c r="Y122" s="684"/>
      <c r="Z122" s="684"/>
    </row>
    <row r="123" spans="8:8" ht="16.5" customHeight="1">
      <c r="A123" s="684"/>
      <c r="B123" s="684"/>
      <c r="C123" s="684"/>
      <c r="D123" s="684"/>
      <c r="E123" s="684"/>
      <c r="F123" s="684"/>
      <c r="G123" s="684"/>
      <c r="H123" s="684"/>
      <c r="I123" s="684"/>
      <c r="J123" s="684"/>
      <c r="K123" s="684"/>
      <c r="L123" s="684"/>
      <c r="M123" s="684"/>
      <c r="N123" s="684"/>
      <c r="O123" s="684"/>
      <c r="P123" s="684"/>
      <c r="Q123" s="684"/>
      <c r="R123" s="684"/>
      <c r="S123" s="684"/>
      <c r="T123" s="684"/>
      <c r="U123" s="684"/>
      <c r="V123" s="684"/>
      <c r="W123" s="684"/>
      <c r="X123" s="684"/>
      <c r="Y123" s="684"/>
      <c r="Z123" s="684"/>
    </row>
    <row r="124" spans="8:8" ht="16.5" customHeight="1">
      <c r="A124" s="684"/>
      <c r="B124" s="684"/>
      <c r="C124" s="684"/>
      <c r="D124" s="684"/>
      <c r="E124" s="684"/>
      <c r="F124" s="684"/>
      <c r="G124" s="684"/>
      <c r="H124" s="684"/>
      <c r="I124" s="684"/>
      <c r="J124" s="684"/>
      <c r="K124" s="684"/>
      <c r="L124" s="684"/>
      <c r="M124" s="684"/>
      <c r="N124" s="684"/>
      <c r="O124" s="684"/>
      <c r="P124" s="684"/>
      <c r="Q124" s="684"/>
      <c r="R124" s="684"/>
      <c r="S124" s="684"/>
      <c r="T124" s="684"/>
      <c r="U124" s="684"/>
      <c r="V124" s="684"/>
      <c r="W124" s="684"/>
      <c r="X124" s="684"/>
      <c r="Y124" s="684"/>
      <c r="Z124" s="684"/>
    </row>
    <row r="125" spans="8:8" ht="16.5" customHeight="1">
      <c r="A125" s="684"/>
      <c r="B125" s="684"/>
      <c r="C125" s="684"/>
      <c r="D125" s="684"/>
      <c r="E125" s="684"/>
      <c r="F125" s="684"/>
      <c r="G125" s="684"/>
      <c r="H125" s="684"/>
      <c r="I125" s="684"/>
      <c r="J125" s="684"/>
      <c r="K125" s="684"/>
      <c r="L125" s="684"/>
      <c r="M125" s="684"/>
      <c r="N125" s="684"/>
      <c r="O125" s="684"/>
      <c r="P125" s="684"/>
      <c r="Q125" s="684"/>
      <c r="R125" s="684"/>
      <c r="S125" s="684"/>
      <c r="T125" s="684"/>
      <c r="U125" s="684"/>
      <c r="V125" s="684"/>
      <c r="W125" s="684"/>
      <c r="X125" s="684"/>
      <c r="Y125" s="684"/>
      <c r="Z125" s="684"/>
    </row>
    <row r="126" spans="8:8" ht="16.5" customHeight="1">
      <c r="A126" s="684"/>
      <c r="B126" s="684"/>
      <c r="C126" s="684"/>
      <c r="D126" s="684"/>
      <c r="E126" s="684"/>
      <c r="F126" s="684"/>
      <c r="G126" s="684"/>
      <c r="H126" s="684"/>
      <c r="I126" s="684"/>
      <c r="J126" s="684"/>
      <c r="K126" s="684"/>
      <c r="L126" s="684"/>
      <c r="M126" s="684"/>
      <c r="N126" s="684"/>
      <c r="O126" s="684"/>
      <c r="P126" s="684"/>
      <c r="Q126" s="684"/>
      <c r="R126" s="684"/>
      <c r="S126" s="684"/>
      <c r="T126" s="684"/>
      <c r="U126" s="684"/>
      <c r="V126" s="684"/>
      <c r="W126" s="684"/>
      <c r="X126" s="684"/>
      <c r="Y126" s="684"/>
      <c r="Z126" s="684"/>
    </row>
    <row r="127" spans="8:8" ht="16.5" customHeight="1">
      <c r="A127" s="684"/>
      <c r="B127" s="684"/>
      <c r="C127" s="684"/>
      <c r="D127" s="684"/>
      <c r="E127" s="684"/>
      <c r="F127" s="684"/>
      <c r="G127" s="684"/>
      <c r="H127" s="684"/>
      <c r="I127" s="684"/>
      <c r="J127" s="684"/>
      <c r="K127" s="684"/>
      <c r="L127" s="684"/>
      <c r="M127" s="684"/>
      <c r="N127" s="684"/>
      <c r="O127" s="684"/>
      <c r="P127" s="684"/>
      <c r="Q127" s="684"/>
      <c r="R127" s="684"/>
      <c r="S127" s="684"/>
      <c r="T127" s="684"/>
      <c r="U127" s="684"/>
      <c r="V127" s="684"/>
      <c r="W127" s="684"/>
      <c r="X127" s="684"/>
      <c r="Y127" s="684"/>
      <c r="Z127" s="684"/>
    </row>
    <row r="128" spans="8:8" ht="16.5" customHeight="1">
      <c r="A128" s="684"/>
      <c r="B128" s="684"/>
      <c r="C128" s="684"/>
      <c r="D128" s="684"/>
      <c r="E128" s="684"/>
      <c r="F128" s="684"/>
      <c r="G128" s="684"/>
      <c r="H128" s="684"/>
      <c r="I128" s="684"/>
      <c r="J128" s="684"/>
      <c r="K128" s="684"/>
      <c r="L128" s="684"/>
      <c r="M128" s="684"/>
      <c r="N128" s="684"/>
      <c r="O128" s="684"/>
      <c r="P128" s="684"/>
      <c r="Q128" s="684"/>
      <c r="R128" s="684"/>
      <c r="S128" s="684"/>
      <c r="T128" s="684"/>
      <c r="U128" s="684"/>
      <c r="V128" s="684"/>
      <c r="W128" s="684"/>
      <c r="X128" s="684"/>
      <c r="Y128" s="684"/>
      <c r="Z128" s="684"/>
    </row>
    <row r="129" spans="8:8" ht="16.5" customHeight="1">
      <c r="A129" s="684"/>
      <c r="B129" s="684"/>
      <c r="C129" s="684"/>
      <c r="D129" s="684"/>
      <c r="E129" s="684"/>
      <c r="F129" s="684"/>
      <c r="G129" s="684"/>
      <c r="H129" s="684"/>
      <c r="I129" s="684"/>
      <c r="J129" s="684"/>
      <c r="K129" s="684"/>
      <c r="L129" s="684"/>
      <c r="M129" s="684"/>
      <c r="N129" s="684"/>
      <c r="O129" s="684"/>
      <c r="P129" s="684"/>
      <c r="Q129" s="684"/>
      <c r="R129" s="684"/>
      <c r="S129" s="684"/>
      <c r="T129" s="684"/>
      <c r="U129" s="684"/>
      <c r="V129" s="684"/>
      <c r="W129" s="684"/>
      <c r="X129" s="684"/>
      <c r="Y129" s="684"/>
      <c r="Z129" s="684"/>
    </row>
    <row r="130" spans="8:8" ht="16.5" customHeight="1">
      <c r="A130" s="684"/>
      <c r="B130" s="684"/>
      <c r="C130" s="684"/>
      <c r="D130" s="684"/>
      <c r="E130" s="684"/>
      <c r="F130" s="684"/>
      <c r="G130" s="684"/>
      <c r="H130" s="684"/>
      <c r="I130" s="684"/>
      <c r="J130" s="684"/>
      <c r="K130" s="684"/>
      <c r="L130" s="684"/>
      <c r="M130" s="684"/>
      <c r="N130" s="684"/>
      <c r="O130" s="684"/>
      <c r="P130" s="684"/>
      <c r="Q130" s="684"/>
      <c r="R130" s="684"/>
      <c r="S130" s="684"/>
      <c r="T130" s="684"/>
      <c r="U130" s="684"/>
      <c r="V130" s="684"/>
      <c r="W130" s="684"/>
      <c r="X130" s="684"/>
      <c r="Y130" s="684"/>
      <c r="Z130" s="684"/>
    </row>
    <row r="131" spans="8:8" ht="16.5" customHeight="1">
      <c r="A131" s="684"/>
      <c r="B131" s="684"/>
      <c r="C131" s="684"/>
      <c r="D131" s="684"/>
      <c r="E131" s="684"/>
      <c r="F131" s="684"/>
      <c r="G131" s="684"/>
      <c r="H131" s="684"/>
      <c r="I131" s="684"/>
      <c r="J131" s="684"/>
      <c r="K131" s="684"/>
      <c r="L131" s="684"/>
      <c r="M131" s="684"/>
      <c r="N131" s="684"/>
      <c r="O131" s="684"/>
      <c r="P131" s="684"/>
      <c r="Q131" s="684"/>
      <c r="R131" s="684"/>
      <c r="S131" s="684"/>
      <c r="T131" s="684"/>
      <c r="U131" s="684"/>
      <c r="V131" s="684"/>
      <c r="W131" s="684"/>
      <c r="X131" s="684"/>
      <c r="Y131" s="684"/>
      <c r="Z131" s="684"/>
    </row>
    <row r="132" spans="8:8" ht="16.5" customHeight="1">
      <c r="A132" s="684"/>
      <c r="B132" s="684"/>
      <c r="C132" s="684"/>
      <c r="D132" s="684"/>
      <c r="E132" s="684"/>
      <c r="F132" s="684"/>
      <c r="G132" s="684"/>
      <c r="H132" s="684"/>
      <c r="I132" s="684"/>
      <c r="J132" s="684"/>
      <c r="K132" s="684"/>
      <c r="L132" s="684"/>
      <c r="M132" s="684"/>
      <c r="N132" s="684"/>
      <c r="O132" s="684"/>
      <c r="P132" s="684"/>
      <c r="Q132" s="684"/>
      <c r="R132" s="684"/>
      <c r="S132" s="684"/>
      <c r="T132" s="684"/>
      <c r="U132" s="684"/>
      <c r="V132" s="684"/>
      <c r="W132" s="684"/>
      <c r="X132" s="684"/>
      <c r="Y132" s="684"/>
      <c r="Z132" s="684"/>
    </row>
    <row r="133" spans="8:8" ht="16.5" customHeight="1">
      <c r="A133" s="684"/>
      <c r="B133" s="684"/>
      <c r="C133" s="684"/>
      <c r="D133" s="684"/>
      <c r="E133" s="684"/>
      <c r="F133" s="684"/>
      <c r="G133" s="684"/>
      <c r="H133" s="684"/>
      <c r="I133" s="684"/>
      <c r="J133" s="684"/>
      <c r="K133" s="684"/>
      <c r="L133" s="684"/>
      <c r="M133" s="684"/>
      <c r="N133" s="684"/>
      <c r="O133" s="684"/>
      <c r="P133" s="684"/>
      <c r="Q133" s="684"/>
      <c r="R133" s="684"/>
      <c r="S133" s="684"/>
      <c r="T133" s="684"/>
      <c r="U133" s="684"/>
      <c r="V133" s="684"/>
      <c r="W133" s="684"/>
      <c r="X133" s="684"/>
      <c r="Y133" s="684"/>
      <c r="Z133" s="684"/>
    </row>
    <row r="134" spans="8:8" ht="16.5" customHeight="1">
      <c r="A134" s="684"/>
      <c r="B134" s="684"/>
      <c r="C134" s="684"/>
      <c r="D134" s="684"/>
      <c r="E134" s="684"/>
      <c r="F134" s="684"/>
      <c r="G134" s="684"/>
      <c r="H134" s="684"/>
      <c r="I134" s="684"/>
      <c r="J134" s="684"/>
      <c r="K134" s="684"/>
      <c r="L134" s="684"/>
      <c r="M134" s="684"/>
      <c r="N134" s="684"/>
      <c r="O134" s="684"/>
      <c r="P134" s="684"/>
      <c r="Q134" s="684"/>
      <c r="R134" s="684"/>
      <c r="S134" s="684"/>
      <c r="T134" s="684"/>
      <c r="U134" s="684"/>
      <c r="V134" s="684"/>
      <c r="W134" s="684"/>
      <c r="X134" s="684"/>
      <c r="Y134" s="684"/>
      <c r="Z134" s="684"/>
    </row>
    <row r="135" spans="8:8" ht="16.5" customHeight="1">
      <c r="A135" s="684"/>
      <c r="B135" s="684"/>
      <c r="C135" s="684"/>
      <c r="D135" s="684"/>
      <c r="E135" s="684"/>
      <c r="F135" s="684"/>
      <c r="G135" s="684"/>
      <c r="H135" s="684"/>
      <c r="I135" s="684"/>
      <c r="J135" s="684"/>
      <c r="K135" s="684"/>
      <c r="L135" s="684"/>
      <c r="M135" s="684"/>
      <c r="N135" s="684"/>
      <c r="O135" s="684"/>
      <c r="P135" s="684"/>
      <c r="Q135" s="684"/>
      <c r="R135" s="684"/>
      <c r="S135" s="684"/>
      <c r="T135" s="684"/>
      <c r="U135" s="684"/>
      <c r="V135" s="684"/>
      <c r="W135" s="684"/>
      <c r="X135" s="684"/>
      <c r="Y135" s="684"/>
      <c r="Z135" s="684"/>
    </row>
    <row r="136" spans="8:8" ht="16.5" customHeight="1">
      <c r="A136" s="684"/>
      <c r="B136" s="684"/>
      <c r="C136" s="684"/>
      <c r="D136" s="684"/>
      <c r="E136" s="684"/>
      <c r="F136" s="684"/>
      <c r="G136" s="684"/>
      <c r="H136" s="684"/>
      <c r="I136" s="684"/>
      <c r="J136" s="684"/>
      <c r="K136" s="684"/>
      <c r="L136" s="684"/>
      <c r="M136" s="684"/>
      <c r="N136" s="684"/>
      <c r="O136" s="684"/>
      <c r="P136" s="684"/>
      <c r="Q136" s="684"/>
      <c r="R136" s="684"/>
      <c r="S136" s="684"/>
      <c r="T136" s="684"/>
      <c r="U136" s="684"/>
      <c r="V136" s="684"/>
      <c r="W136" s="684"/>
      <c r="X136" s="684"/>
      <c r="Y136" s="684"/>
      <c r="Z136" s="684"/>
    </row>
    <row r="137" spans="8:8" ht="16.5" customHeight="1">
      <c r="A137" s="684"/>
      <c r="B137" s="684"/>
      <c r="C137" s="684"/>
      <c r="D137" s="684"/>
      <c r="E137" s="684"/>
      <c r="F137" s="684"/>
      <c r="G137" s="684"/>
      <c r="H137" s="684"/>
      <c r="I137" s="684"/>
      <c r="J137" s="684"/>
      <c r="K137" s="684"/>
      <c r="L137" s="684"/>
      <c r="M137" s="684"/>
      <c r="N137" s="684"/>
      <c r="O137" s="684"/>
      <c r="P137" s="684"/>
      <c r="Q137" s="684"/>
      <c r="R137" s="684"/>
      <c r="S137" s="684"/>
      <c r="T137" s="684"/>
      <c r="U137" s="684"/>
      <c r="V137" s="684"/>
      <c r="W137" s="684"/>
      <c r="X137" s="684"/>
      <c r="Y137" s="684"/>
      <c r="Z137" s="684"/>
    </row>
    <row r="138" spans="8:8" ht="16.5" customHeight="1">
      <c r="A138" s="684"/>
      <c r="B138" s="684"/>
      <c r="C138" s="684"/>
      <c r="D138" s="684"/>
      <c r="E138" s="684"/>
      <c r="F138" s="684"/>
      <c r="G138" s="684"/>
      <c r="H138" s="684"/>
      <c r="I138" s="684"/>
      <c r="J138" s="684"/>
      <c r="K138" s="684"/>
      <c r="L138" s="684"/>
      <c r="M138" s="684"/>
      <c r="N138" s="684"/>
      <c r="O138" s="684"/>
      <c r="P138" s="684"/>
      <c r="Q138" s="684"/>
      <c r="R138" s="684"/>
      <c r="S138" s="684"/>
      <c r="T138" s="684"/>
      <c r="U138" s="684"/>
      <c r="V138" s="684"/>
      <c r="W138" s="684"/>
      <c r="X138" s="684"/>
      <c r="Y138" s="684"/>
      <c r="Z138" s="684"/>
    </row>
    <row r="139" spans="8:8" ht="16.5" customHeight="1">
      <c r="A139" s="684"/>
      <c r="B139" s="684"/>
      <c r="C139" s="684"/>
      <c r="D139" s="684"/>
      <c r="E139" s="684"/>
      <c r="F139" s="684"/>
      <c r="G139" s="684"/>
      <c r="H139" s="684"/>
      <c r="I139" s="684"/>
      <c r="J139" s="684"/>
      <c r="K139" s="684"/>
      <c r="L139" s="684"/>
      <c r="M139" s="684"/>
      <c r="N139" s="684"/>
      <c r="O139" s="684"/>
      <c r="P139" s="684"/>
      <c r="Q139" s="684"/>
      <c r="R139" s="684"/>
      <c r="S139" s="684"/>
      <c r="T139" s="684"/>
      <c r="U139" s="684"/>
      <c r="V139" s="684"/>
      <c r="W139" s="684"/>
      <c r="X139" s="684"/>
      <c r="Y139" s="684"/>
      <c r="Z139" s="684"/>
    </row>
    <row r="140" spans="8:8" ht="16.5" customHeight="1">
      <c r="A140" s="684"/>
      <c r="B140" s="684"/>
      <c r="C140" s="684"/>
      <c r="D140" s="684"/>
      <c r="E140" s="684"/>
      <c r="F140" s="684"/>
      <c r="G140" s="684"/>
      <c r="H140" s="684"/>
      <c r="I140" s="684"/>
      <c r="J140" s="684"/>
      <c r="K140" s="684"/>
      <c r="L140" s="684"/>
      <c r="M140" s="684"/>
      <c r="N140" s="684"/>
      <c r="O140" s="684"/>
      <c r="P140" s="684"/>
      <c r="Q140" s="684"/>
      <c r="R140" s="684"/>
      <c r="S140" s="684"/>
      <c r="T140" s="684"/>
      <c r="U140" s="684"/>
      <c r="V140" s="684"/>
      <c r="W140" s="684"/>
      <c r="X140" s="684"/>
      <c r="Y140" s="684"/>
      <c r="Z140" s="684"/>
    </row>
    <row r="141" spans="8:8" ht="16.5" customHeight="1">
      <c r="A141" s="684"/>
      <c r="B141" s="684"/>
      <c r="C141" s="684"/>
      <c r="D141" s="684"/>
      <c r="E141" s="684"/>
      <c r="F141" s="684"/>
      <c r="G141" s="684"/>
      <c r="H141" s="684"/>
      <c r="I141" s="684"/>
      <c r="J141" s="684"/>
      <c r="K141" s="684"/>
      <c r="L141" s="684"/>
      <c r="M141" s="684"/>
      <c r="N141" s="684"/>
      <c r="O141" s="684"/>
      <c r="P141" s="684"/>
      <c r="Q141" s="684"/>
      <c r="R141" s="684"/>
      <c r="S141" s="684"/>
      <c r="T141" s="684"/>
      <c r="U141" s="684"/>
      <c r="V141" s="684"/>
      <c r="W141" s="684"/>
      <c r="X141" s="684"/>
      <c r="Y141" s="684"/>
      <c r="Z141" s="684"/>
    </row>
    <row r="142" spans="8:8" ht="16.5" customHeight="1">
      <c r="A142" s="684"/>
      <c r="B142" s="684"/>
      <c r="C142" s="684"/>
      <c r="D142" s="684"/>
      <c r="E142" s="684"/>
      <c r="F142" s="684"/>
      <c r="G142" s="684"/>
      <c r="H142" s="684"/>
      <c r="I142" s="684"/>
      <c r="J142" s="684"/>
      <c r="K142" s="684"/>
      <c r="L142" s="684"/>
      <c r="M142" s="684"/>
      <c r="N142" s="684"/>
      <c r="O142" s="684"/>
      <c r="P142" s="684"/>
      <c r="Q142" s="684"/>
      <c r="R142" s="684"/>
      <c r="S142" s="684"/>
      <c r="T142" s="684"/>
      <c r="U142" s="684"/>
      <c r="V142" s="684"/>
      <c r="W142" s="684"/>
      <c r="X142" s="684"/>
      <c r="Y142" s="684"/>
      <c r="Z142" s="684"/>
    </row>
    <row r="143" spans="8:8" ht="16.5" customHeight="1">
      <c r="A143" s="684"/>
      <c r="B143" s="684"/>
      <c r="C143" s="684"/>
      <c r="D143" s="684"/>
      <c r="E143" s="684"/>
      <c r="F143" s="684"/>
      <c r="G143" s="684"/>
      <c r="H143" s="684"/>
      <c r="I143" s="684"/>
      <c r="J143" s="684"/>
      <c r="K143" s="684"/>
      <c r="L143" s="684"/>
      <c r="M143" s="684"/>
      <c r="N143" s="684"/>
      <c r="O143" s="684"/>
      <c r="P143" s="684"/>
      <c r="Q143" s="684"/>
      <c r="R143" s="684"/>
      <c r="S143" s="684"/>
      <c r="T143" s="684"/>
      <c r="U143" s="684"/>
      <c r="V143" s="684"/>
      <c r="W143" s="684"/>
      <c r="X143" s="684"/>
      <c r="Y143" s="684"/>
      <c r="Z143" s="684"/>
    </row>
    <row r="144" spans="8:8" ht="16.5" customHeight="1">
      <c r="A144" s="684"/>
      <c r="B144" s="684"/>
      <c r="C144" s="684"/>
      <c r="D144" s="684"/>
      <c r="E144" s="684"/>
      <c r="F144" s="684"/>
      <c r="G144" s="684"/>
      <c r="H144" s="684"/>
      <c r="I144" s="684"/>
      <c r="J144" s="684"/>
      <c r="K144" s="684"/>
      <c r="L144" s="684"/>
      <c r="M144" s="684"/>
      <c r="N144" s="684"/>
      <c r="O144" s="684"/>
      <c r="P144" s="684"/>
      <c r="Q144" s="684"/>
      <c r="R144" s="684"/>
      <c r="S144" s="684"/>
      <c r="T144" s="684"/>
      <c r="U144" s="684"/>
      <c r="V144" s="684"/>
      <c r="W144" s="684"/>
      <c r="X144" s="684"/>
      <c r="Y144" s="684"/>
      <c r="Z144" s="684"/>
    </row>
    <row r="145" spans="8:8" ht="16.5" customHeight="1">
      <c r="A145" s="684"/>
      <c r="B145" s="684"/>
      <c r="C145" s="684"/>
      <c r="D145" s="684"/>
      <c r="E145" s="684"/>
      <c r="F145" s="684"/>
      <c r="G145" s="684"/>
      <c r="H145" s="684"/>
      <c r="I145" s="684"/>
      <c r="J145" s="684"/>
      <c r="K145" s="684"/>
      <c r="L145" s="684"/>
      <c r="M145" s="684"/>
      <c r="N145" s="684"/>
      <c r="O145" s="684"/>
      <c r="P145" s="684"/>
      <c r="Q145" s="684"/>
      <c r="R145" s="684"/>
      <c r="S145" s="684"/>
      <c r="T145" s="684"/>
      <c r="U145" s="684"/>
      <c r="V145" s="684"/>
      <c r="W145" s="684"/>
      <c r="X145" s="684"/>
      <c r="Y145" s="684"/>
      <c r="Z145" s="684"/>
    </row>
    <row r="146" spans="8:8" ht="16.5" customHeight="1">
      <c r="A146" s="684"/>
      <c r="B146" s="684"/>
      <c r="C146" s="684"/>
      <c r="D146" s="684"/>
      <c r="E146" s="684"/>
      <c r="F146" s="684"/>
      <c r="G146" s="684"/>
      <c r="H146" s="684"/>
      <c r="I146" s="684"/>
      <c r="J146" s="684"/>
      <c r="K146" s="684"/>
      <c r="L146" s="684"/>
      <c r="M146" s="684"/>
      <c r="N146" s="684"/>
      <c r="O146" s="684"/>
      <c r="P146" s="684"/>
      <c r="Q146" s="684"/>
      <c r="R146" s="684"/>
      <c r="S146" s="684"/>
      <c r="T146" s="684"/>
      <c r="U146" s="684"/>
      <c r="V146" s="684"/>
      <c r="W146" s="684"/>
      <c r="X146" s="684"/>
      <c r="Y146" s="684"/>
      <c r="Z146" s="684"/>
    </row>
    <row r="147" spans="8:8" ht="16.5" customHeight="1">
      <c r="A147" s="684"/>
      <c r="B147" s="684"/>
      <c r="C147" s="684"/>
      <c r="D147" s="684"/>
      <c r="E147" s="684"/>
      <c r="F147" s="684"/>
      <c r="G147" s="684"/>
      <c r="H147" s="684"/>
      <c r="I147" s="684"/>
      <c r="J147" s="684"/>
      <c r="K147" s="684"/>
      <c r="L147" s="684"/>
      <c r="M147" s="684"/>
      <c r="N147" s="684"/>
      <c r="O147" s="684"/>
      <c r="P147" s="684"/>
      <c r="Q147" s="684"/>
      <c r="R147" s="684"/>
      <c r="S147" s="684"/>
      <c r="T147" s="684"/>
      <c r="U147" s="684"/>
      <c r="V147" s="684"/>
      <c r="W147" s="684"/>
      <c r="X147" s="684"/>
      <c r="Y147" s="684"/>
      <c r="Z147" s="684"/>
    </row>
    <row r="148" spans="8:8" ht="16.5" customHeight="1">
      <c r="A148" s="684"/>
      <c r="B148" s="684"/>
      <c r="C148" s="684"/>
      <c r="D148" s="684"/>
      <c r="E148" s="684"/>
      <c r="F148" s="684"/>
      <c r="G148" s="684"/>
      <c r="H148" s="684"/>
      <c r="I148" s="684"/>
      <c r="J148" s="684"/>
      <c r="K148" s="684"/>
      <c r="L148" s="684"/>
      <c r="M148" s="684"/>
      <c r="N148" s="684"/>
      <c r="O148" s="684"/>
      <c r="P148" s="684"/>
      <c r="Q148" s="684"/>
      <c r="R148" s="684"/>
      <c r="S148" s="684"/>
      <c r="T148" s="684"/>
      <c r="U148" s="684"/>
      <c r="V148" s="684"/>
      <c r="W148" s="684"/>
      <c r="X148" s="684"/>
      <c r="Y148" s="684"/>
      <c r="Z148" s="684"/>
    </row>
    <row r="149" spans="8:8" ht="16.5" customHeight="1">
      <c r="A149" s="684"/>
      <c r="B149" s="684"/>
      <c r="C149" s="684"/>
      <c r="D149" s="684"/>
      <c r="E149" s="684"/>
      <c r="F149" s="684"/>
      <c r="G149" s="684"/>
      <c r="H149" s="684"/>
      <c r="I149" s="684"/>
      <c r="J149" s="684"/>
      <c r="K149" s="684"/>
      <c r="L149" s="684"/>
      <c r="M149" s="684"/>
      <c r="N149" s="684"/>
      <c r="O149" s="684"/>
      <c r="P149" s="684"/>
      <c r="Q149" s="684"/>
      <c r="R149" s="684"/>
      <c r="S149" s="684"/>
      <c r="T149" s="684"/>
      <c r="U149" s="684"/>
      <c r="V149" s="684"/>
      <c r="W149" s="684"/>
      <c r="X149" s="684"/>
      <c r="Y149" s="684"/>
      <c r="Z149" s="684"/>
    </row>
    <row r="150" spans="8:8" ht="16.5" customHeight="1">
      <c r="A150" s="684"/>
      <c r="B150" s="684"/>
      <c r="C150" s="684"/>
      <c r="D150" s="684"/>
      <c r="E150" s="684"/>
      <c r="F150" s="684"/>
      <c r="G150" s="684"/>
      <c r="H150" s="684"/>
      <c r="I150" s="684"/>
      <c r="J150" s="684"/>
      <c r="K150" s="684"/>
      <c r="L150" s="684"/>
      <c r="M150" s="684"/>
      <c r="N150" s="684"/>
      <c r="O150" s="684"/>
      <c r="P150" s="684"/>
      <c r="Q150" s="684"/>
      <c r="R150" s="684"/>
      <c r="S150" s="684"/>
      <c r="T150" s="684"/>
      <c r="U150" s="684"/>
      <c r="V150" s="684"/>
      <c r="W150" s="684"/>
      <c r="X150" s="684"/>
      <c r="Y150" s="684"/>
      <c r="Z150" s="684"/>
    </row>
    <row r="151" spans="8:8" ht="16.5" customHeight="1">
      <c r="A151" s="684"/>
      <c r="B151" s="684"/>
      <c r="C151" s="684"/>
      <c r="D151" s="684"/>
      <c r="E151" s="684"/>
      <c r="F151" s="684"/>
      <c r="G151" s="684"/>
      <c r="H151" s="684"/>
      <c r="I151" s="684"/>
      <c r="J151" s="684"/>
      <c r="K151" s="684"/>
      <c r="L151" s="684"/>
      <c r="M151" s="684"/>
      <c r="N151" s="684"/>
      <c r="O151" s="684"/>
      <c r="P151" s="684"/>
      <c r="Q151" s="684"/>
      <c r="R151" s="684"/>
      <c r="S151" s="684"/>
      <c r="T151" s="684"/>
      <c r="U151" s="684"/>
      <c r="V151" s="684"/>
      <c r="W151" s="684"/>
      <c r="X151" s="684"/>
      <c r="Y151" s="684"/>
      <c r="Z151" s="684"/>
    </row>
    <row r="152" spans="8:8" ht="16.5" customHeight="1">
      <c r="A152" s="684"/>
      <c r="B152" s="684"/>
      <c r="C152" s="684"/>
      <c r="D152" s="684"/>
      <c r="E152" s="684"/>
      <c r="F152" s="684"/>
      <c r="G152" s="684"/>
      <c r="H152" s="684"/>
      <c r="I152" s="684"/>
      <c r="J152" s="684"/>
      <c r="K152" s="684"/>
      <c r="L152" s="684"/>
      <c r="M152" s="684"/>
      <c r="N152" s="684"/>
      <c r="O152" s="684"/>
      <c r="P152" s="684"/>
      <c r="Q152" s="684"/>
      <c r="R152" s="684"/>
      <c r="S152" s="684"/>
      <c r="T152" s="684"/>
      <c r="U152" s="684"/>
      <c r="V152" s="684"/>
      <c r="W152" s="684"/>
      <c r="X152" s="684"/>
      <c r="Y152" s="684"/>
      <c r="Z152" s="684"/>
    </row>
    <row r="153" spans="8:8" ht="16.5" customHeight="1">
      <c r="A153" s="684"/>
      <c r="B153" s="684"/>
      <c r="C153" s="684"/>
      <c r="D153" s="684"/>
      <c r="E153" s="684"/>
      <c r="F153" s="684"/>
      <c r="G153" s="684"/>
      <c r="H153" s="684"/>
      <c r="I153" s="684"/>
      <c r="J153" s="684"/>
      <c r="K153" s="684"/>
      <c r="L153" s="684"/>
      <c r="M153" s="684"/>
      <c r="N153" s="684"/>
      <c r="O153" s="684"/>
      <c r="P153" s="684"/>
      <c r="Q153" s="684"/>
      <c r="R153" s="684"/>
      <c r="S153" s="684"/>
      <c r="T153" s="684"/>
      <c r="U153" s="684"/>
      <c r="V153" s="684"/>
      <c r="W153" s="684"/>
      <c r="X153" s="684"/>
      <c r="Y153" s="684"/>
      <c r="Z153" s="684"/>
    </row>
    <row r="154" spans="8:8" ht="16.5" customHeight="1">
      <c r="A154" s="684"/>
      <c r="B154" s="684"/>
      <c r="C154" s="684"/>
      <c r="D154" s="684"/>
      <c r="E154" s="684"/>
      <c r="F154" s="684"/>
      <c r="G154" s="684"/>
      <c r="H154" s="684"/>
      <c r="I154" s="684"/>
      <c r="J154" s="684"/>
      <c r="K154" s="684"/>
      <c r="L154" s="684"/>
      <c r="M154" s="684"/>
      <c r="N154" s="684"/>
      <c r="O154" s="684"/>
      <c r="P154" s="684"/>
      <c r="Q154" s="684"/>
      <c r="R154" s="684"/>
      <c r="S154" s="684"/>
      <c r="T154" s="684"/>
      <c r="U154" s="684"/>
      <c r="V154" s="684"/>
      <c r="W154" s="684"/>
      <c r="X154" s="684"/>
      <c r="Y154" s="684"/>
      <c r="Z154" s="684"/>
    </row>
    <row r="155" spans="8:8" ht="16.5" customHeight="1">
      <c r="A155" s="684"/>
      <c r="B155" s="684"/>
      <c r="C155" s="684"/>
      <c r="D155" s="684"/>
      <c r="E155" s="684"/>
      <c r="F155" s="684"/>
      <c r="G155" s="684"/>
      <c r="H155" s="684"/>
      <c r="I155" s="684"/>
      <c r="J155" s="684"/>
      <c r="K155" s="684"/>
      <c r="L155" s="684"/>
      <c r="M155" s="684"/>
      <c r="N155" s="684"/>
      <c r="O155" s="684"/>
      <c r="P155" s="684"/>
      <c r="Q155" s="684"/>
      <c r="R155" s="684"/>
      <c r="S155" s="684"/>
      <c r="T155" s="684"/>
      <c r="U155" s="684"/>
      <c r="V155" s="684"/>
      <c r="W155" s="684"/>
      <c r="X155" s="684"/>
      <c r="Y155" s="684"/>
      <c r="Z155" s="684"/>
    </row>
    <row r="156" spans="8:8" ht="16.5" customHeight="1">
      <c r="A156" s="684"/>
      <c r="B156" s="684"/>
      <c r="C156" s="684"/>
      <c r="D156" s="684"/>
      <c r="E156" s="684"/>
      <c r="F156" s="684"/>
      <c r="G156" s="684"/>
      <c r="H156" s="684"/>
      <c r="I156" s="684"/>
      <c r="J156" s="684"/>
      <c r="K156" s="684"/>
      <c r="L156" s="684"/>
      <c r="M156" s="684"/>
      <c r="N156" s="684"/>
      <c r="O156" s="684"/>
      <c r="P156" s="684"/>
      <c r="Q156" s="684"/>
      <c r="R156" s="684"/>
      <c r="S156" s="684"/>
      <c r="T156" s="684"/>
      <c r="U156" s="684"/>
      <c r="V156" s="684"/>
      <c r="W156" s="684"/>
      <c r="X156" s="684"/>
      <c r="Y156" s="684"/>
      <c r="Z156" s="684"/>
    </row>
    <row r="157" spans="8:8" ht="16.5" customHeight="1">
      <c r="A157" s="684"/>
      <c r="B157" s="684"/>
      <c r="C157" s="684"/>
      <c r="D157" s="684"/>
      <c r="E157" s="684"/>
      <c r="F157" s="684"/>
      <c r="G157" s="684"/>
      <c r="H157" s="684"/>
      <c r="I157" s="684"/>
      <c r="J157" s="684"/>
      <c r="K157" s="684"/>
      <c r="L157" s="684"/>
      <c r="M157" s="684"/>
      <c r="N157" s="684"/>
      <c r="O157" s="684"/>
      <c r="P157" s="684"/>
      <c r="Q157" s="684"/>
      <c r="R157" s="684"/>
      <c r="S157" s="684"/>
      <c r="T157" s="684"/>
      <c r="U157" s="684"/>
      <c r="V157" s="684"/>
      <c r="W157" s="684"/>
      <c r="X157" s="684"/>
      <c r="Y157" s="684"/>
      <c r="Z157" s="684"/>
    </row>
    <row r="158" spans="8:8" ht="16.5" customHeight="1">
      <c r="A158" s="684"/>
      <c r="B158" s="684"/>
      <c r="C158" s="684"/>
      <c r="D158" s="684"/>
      <c r="E158" s="684"/>
      <c r="F158" s="684"/>
      <c r="G158" s="684"/>
      <c r="H158" s="684"/>
      <c r="I158" s="684"/>
      <c r="J158" s="684"/>
      <c r="K158" s="684"/>
      <c r="L158" s="684"/>
      <c r="M158" s="684"/>
      <c r="N158" s="684"/>
      <c r="O158" s="684"/>
      <c r="P158" s="684"/>
      <c r="Q158" s="684"/>
      <c r="R158" s="684"/>
      <c r="S158" s="684"/>
      <c r="T158" s="684"/>
      <c r="U158" s="684"/>
      <c r="V158" s="684"/>
      <c r="W158" s="684"/>
      <c r="X158" s="684"/>
      <c r="Y158" s="684"/>
      <c r="Z158" s="684"/>
    </row>
    <row r="159" spans="8:8" ht="16.5" customHeight="1">
      <c r="A159" s="684"/>
      <c r="B159" s="684"/>
      <c r="C159" s="684"/>
      <c r="D159" s="684"/>
      <c r="E159" s="684"/>
      <c r="F159" s="684"/>
      <c r="G159" s="684"/>
      <c r="H159" s="684"/>
      <c r="I159" s="684"/>
      <c r="J159" s="684"/>
      <c r="K159" s="684"/>
      <c r="L159" s="684"/>
      <c r="M159" s="684"/>
      <c r="N159" s="684"/>
      <c r="O159" s="684"/>
      <c r="P159" s="684"/>
      <c r="Q159" s="684"/>
      <c r="R159" s="684"/>
      <c r="S159" s="684"/>
      <c r="T159" s="684"/>
      <c r="U159" s="684"/>
      <c r="V159" s="684"/>
      <c r="W159" s="684"/>
      <c r="X159" s="684"/>
      <c r="Y159" s="684"/>
      <c r="Z159" s="684"/>
    </row>
    <row r="160" spans="8:8" ht="16.5" customHeight="1">
      <c r="A160" s="684"/>
      <c r="B160" s="684"/>
      <c r="C160" s="684"/>
      <c r="D160" s="684"/>
      <c r="E160" s="684"/>
      <c r="F160" s="684"/>
      <c r="G160" s="684"/>
      <c r="H160" s="684"/>
      <c r="I160" s="684"/>
      <c r="J160" s="684"/>
      <c r="K160" s="684"/>
      <c r="L160" s="684"/>
      <c r="M160" s="684"/>
      <c r="N160" s="684"/>
      <c r="O160" s="684"/>
      <c r="P160" s="684"/>
      <c r="Q160" s="684"/>
      <c r="R160" s="684"/>
      <c r="S160" s="684"/>
      <c r="T160" s="684"/>
      <c r="U160" s="684"/>
      <c r="V160" s="684"/>
      <c r="W160" s="684"/>
      <c r="X160" s="684"/>
      <c r="Y160" s="684"/>
      <c r="Z160" s="684"/>
    </row>
    <row r="161" spans="8:8" ht="16.5" customHeight="1">
      <c r="A161" s="684"/>
      <c r="B161" s="684"/>
      <c r="C161" s="684"/>
      <c r="D161" s="684"/>
      <c r="E161" s="684"/>
      <c r="F161" s="684"/>
      <c r="G161" s="684"/>
      <c r="H161" s="684"/>
      <c r="I161" s="684"/>
      <c r="J161" s="684"/>
      <c r="K161" s="684"/>
      <c r="L161" s="684"/>
      <c r="M161" s="684"/>
      <c r="N161" s="684"/>
      <c r="O161" s="684"/>
      <c r="P161" s="684"/>
      <c r="Q161" s="684"/>
      <c r="R161" s="684"/>
      <c r="S161" s="684"/>
      <c r="T161" s="684"/>
      <c r="U161" s="684"/>
      <c r="V161" s="684"/>
      <c r="W161" s="684"/>
      <c r="X161" s="684"/>
      <c r="Y161" s="684"/>
      <c r="Z161" s="684"/>
    </row>
    <row r="162" spans="8:8" ht="16.5" customHeight="1">
      <c r="A162" s="684"/>
      <c r="B162" s="684"/>
      <c r="C162" s="684"/>
      <c r="D162" s="684"/>
      <c r="E162" s="684"/>
      <c r="F162" s="684"/>
      <c r="G162" s="684"/>
      <c r="H162" s="684"/>
      <c r="I162" s="684"/>
      <c r="J162" s="684"/>
      <c r="K162" s="684"/>
      <c r="L162" s="684"/>
      <c r="M162" s="684"/>
      <c r="N162" s="684"/>
      <c r="O162" s="684"/>
      <c r="P162" s="684"/>
      <c r="Q162" s="684"/>
      <c r="R162" s="684"/>
      <c r="S162" s="684"/>
      <c r="T162" s="684"/>
      <c r="U162" s="684"/>
      <c r="V162" s="684"/>
      <c r="W162" s="684"/>
      <c r="X162" s="684"/>
      <c r="Y162" s="684"/>
      <c r="Z162" s="684"/>
    </row>
    <row r="163" spans="8:8" ht="16.5" customHeight="1">
      <c r="A163" s="684"/>
      <c r="B163" s="684"/>
      <c r="C163" s="684"/>
      <c r="D163" s="684"/>
      <c r="E163" s="684"/>
      <c r="F163" s="684"/>
      <c r="G163" s="684"/>
      <c r="H163" s="684"/>
      <c r="I163" s="684"/>
      <c r="J163" s="684"/>
      <c r="K163" s="684"/>
      <c r="L163" s="684"/>
      <c r="M163" s="684"/>
      <c r="N163" s="684"/>
      <c r="O163" s="684"/>
      <c r="P163" s="684"/>
      <c r="Q163" s="684"/>
      <c r="R163" s="684"/>
      <c r="S163" s="684"/>
      <c r="T163" s="684"/>
      <c r="U163" s="684"/>
      <c r="V163" s="684"/>
      <c r="W163" s="684"/>
      <c r="X163" s="684"/>
      <c r="Y163" s="684"/>
      <c r="Z163" s="684"/>
    </row>
    <row r="164" spans="8:8" ht="16.5" customHeight="1">
      <c r="A164" s="684"/>
      <c r="B164" s="684"/>
      <c r="C164" s="684"/>
      <c r="D164" s="684"/>
      <c r="E164" s="684"/>
      <c r="F164" s="684"/>
      <c r="G164" s="684"/>
      <c r="H164" s="684"/>
      <c r="I164" s="684"/>
      <c r="J164" s="684"/>
      <c r="K164" s="684"/>
      <c r="L164" s="684"/>
      <c r="M164" s="684"/>
      <c r="N164" s="684"/>
      <c r="O164" s="684"/>
      <c r="P164" s="684"/>
      <c r="Q164" s="684"/>
      <c r="R164" s="684"/>
      <c r="S164" s="684"/>
      <c r="T164" s="684"/>
      <c r="U164" s="684"/>
      <c r="V164" s="684"/>
      <c r="W164" s="684"/>
      <c r="X164" s="684"/>
      <c r="Y164" s="684"/>
      <c r="Z164" s="684"/>
    </row>
    <row r="165" spans="8:8" ht="16.5" customHeight="1">
      <c r="A165" s="684"/>
      <c r="B165" s="684"/>
      <c r="C165" s="684"/>
      <c r="D165" s="684"/>
      <c r="E165" s="684"/>
      <c r="F165" s="684"/>
      <c r="G165" s="684"/>
      <c r="H165" s="684"/>
      <c r="I165" s="684"/>
      <c r="J165" s="684"/>
      <c r="K165" s="684"/>
      <c r="L165" s="684"/>
      <c r="M165" s="684"/>
      <c r="N165" s="684"/>
      <c r="O165" s="684"/>
      <c r="P165" s="684"/>
      <c r="Q165" s="684"/>
      <c r="R165" s="684"/>
      <c r="S165" s="684"/>
      <c r="T165" s="684"/>
      <c r="U165" s="684"/>
      <c r="V165" s="684"/>
      <c r="W165" s="684"/>
      <c r="X165" s="684"/>
      <c r="Y165" s="684"/>
      <c r="Z165" s="684"/>
    </row>
    <row r="166" spans="8:8" ht="16.5" customHeight="1">
      <c r="A166" s="684"/>
      <c r="B166" s="684"/>
      <c r="C166" s="684"/>
      <c r="D166" s="684"/>
      <c r="E166" s="684"/>
      <c r="F166" s="684"/>
      <c r="G166" s="684"/>
      <c r="H166" s="684"/>
      <c r="I166" s="684"/>
      <c r="J166" s="684"/>
      <c r="K166" s="684"/>
      <c r="L166" s="684"/>
      <c r="M166" s="684"/>
      <c r="N166" s="684"/>
      <c r="O166" s="684"/>
      <c r="P166" s="684"/>
      <c r="Q166" s="684"/>
      <c r="R166" s="684"/>
      <c r="S166" s="684"/>
      <c r="T166" s="684"/>
      <c r="U166" s="684"/>
      <c r="V166" s="684"/>
      <c r="W166" s="684"/>
      <c r="X166" s="684"/>
      <c r="Y166" s="684"/>
      <c r="Z166" s="684"/>
    </row>
    <row r="167" spans="8:8" ht="16.5" customHeight="1">
      <c r="A167" s="684"/>
      <c r="B167" s="684"/>
      <c r="C167" s="684"/>
      <c r="D167" s="684"/>
      <c r="E167" s="684"/>
      <c r="F167" s="684"/>
      <c r="G167" s="684"/>
      <c r="H167" s="684"/>
      <c r="I167" s="684"/>
      <c r="J167" s="684"/>
      <c r="K167" s="684"/>
      <c r="L167" s="684"/>
      <c r="M167" s="684"/>
      <c r="N167" s="684"/>
      <c r="O167" s="684"/>
      <c r="P167" s="684"/>
      <c r="Q167" s="684"/>
      <c r="R167" s="684"/>
      <c r="S167" s="684"/>
      <c r="T167" s="684"/>
      <c r="U167" s="684"/>
      <c r="V167" s="684"/>
      <c r="W167" s="684"/>
      <c r="X167" s="684"/>
      <c r="Y167" s="684"/>
      <c r="Z167" s="684"/>
    </row>
    <row r="168" spans="8:8" ht="16.5" customHeight="1">
      <c r="A168" s="684"/>
      <c r="B168" s="684"/>
      <c r="C168" s="684"/>
      <c r="D168" s="684"/>
      <c r="E168" s="684"/>
      <c r="F168" s="684"/>
      <c r="G168" s="684"/>
      <c r="H168" s="684"/>
      <c r="I168" s="684"/>
      <c r="J168" s="684"/>
      <c r="K168" s="684"/>
      <c r="L168" s="684"/>
      <c r="M168" s="684"/>
      <c r="N168" s="684"/>
      <c r="O168" s="684"/>
      <c r="P168" s="684"/>
      <c r="Q168" s="684"/>
      <c r="R168" s="684"/>
      <c r="S168" s="684"/>
      <c r="T168" s="684"/>
      <c r="U168" s="684"/>
      <c r="V168" s="684"/>
      <c r="W168" s="684"/>
      <c r="X168" s="684"/>
      <c r="Y168" s="684"/>
      <c r="Z168" s="684"/>
    </row>
    <row r="169" spans="8:8" ht="16.5" customHeight="1">
      <c r="A169" s="684"/>
      <c r="B169" s="684"/>
      <c r="C169" s="684"/>
      <c r="D169" s="684"/>
      <c r="E169" s="684"/>
      <c r="F169" s="684"/>
      <c r="G169" s="684"/>
      <c r="H169" s="684"/>
      <c r="I169" s="684"/>
      <c r="J169" s="684"/>
      <c r="K169" s="684"/>
      <c r="L169" s="684"/>
      <c r="M169" s="684"/>
      <c r="N169" s="684"/>
      <c r="O169" s="684"/>
      <c r="P169" s="684"/>
      <c r="Q169" s="684"/>
      <c r="R169" s="684"/>
      <c r="S169" s="684"/>
      <c r="T169" s="684"/>
      <c r="U169" s="684"/>
      <c r="V169" s="684"/>
      <c r="W169" s="684"/>
      <c r="X169" s="684"/>
      <c r="Y169" s="684"/>
      <c r="Z169" s="684"/>
    </row>
    <row r="170" spans="8:8" ht="16.5" customHeight="1">
      <c r="A170" s="684"/>
      <c r="B170" s="684"/>
      <c r="C170" s="684"/>
      <c r="D170" s="684"/>
      <c r="E170" s="684"/>
      <c r="F170" s="684"/>
      <c r="G170" s="684"/>
      <c r="H170" s="684"/>
      <c r="I170" s="684"/>
      <c r="J170" s="684"/>
      <c r="K170" s="684"/>
      <c r="L170" s="684"/>
      <c r="M170" s="684"/>
      <c r="N170" s="684"/>
      <c r="O170" s="684"/>
      <c r="P170" s="684"/>
      <c r="Q170" s="684"/>
      <c r="R170" s="684"/>
      <c r="S170" s="684"/>
      <c r="T170" s="684"/>
      <c r="U170" s="684"/>
      <c r="V170" s="684"/>
      <c r="W170" s="684"/>
      <c r="X170" s="684"/>
      <c r="Y170" s="684"/>
      <c r="Z170" s="684"/>
    </row>
    <row r="171" spans="8:8" ht="16.5" customHeight="1">
      <c r="A171" s="684"/>
      <c r="B171" s="684"/>
      <c r="C171" s="684"/>
      <c r="D171" s="684"/>
      <c r="E171" s="684"/>
      <c r="F171" s="684"/>
      <c r="G171" s="684"/>
      <c r="H171" s="684"/>
      <c r="I171" s="684"/>
      <c r="J171" s="684"/>
      <c r="K171" s="684"/>
      <c r="L171" s="684"/>
      <c r="M171" s="684"/>
      <c r="N171" s="684"/>
      <c r="O171" s="684"/>
      <c r="P171" s="684"/>
      <c r="Q171" s="684"/>
      <c r="R171" s="684"/>
      <c r="S171" s="684"/>
      <c r="T171" s="684"/>
      <c r="U171" s="684"/>
      <c r="V171" s="684"/>
      <c r="W171" s="684"/>
      <c r="X171" s="684"/>
      <c r="Y171" s="684"/>
      <c r="Z171" s="684"/>
    </row>
    <row r="172" spans="8:8" ht="16.5" customHeight="1">
      <c r="A172" s="684"/>
      <c r="B172" s="684"/>
      <c r="C172" s="684"/>
      <c r="D172" s="684"/>
      <c r="E172" s="684"/>
      <c r="F172" s="684"/>
      <c r="G172" s="684"/>
      <c r="H172" s="684"/>
      <c r="I172" s="684"/>
      <c r="J172" s="684"/>
      <c r="K172" s="684"/>
      <c r="L172" s="684"/>
      <c r="M172" s="684"/>
      <c r="N172" s="684"/>
      <c r="O172" s="684"/>
      <c r="P172" s="684"/>
      <c r="Q172" s="684"/>
      <c r="R172" s="684"/>
      <c r="S172" s="684"/>
      <c r="T172" s="684"/>
      <c r="U172" s="684"/>
      <c r="V172" s="684"/>
      <c r="W172" s="684"/>
      <c r="X172" s="684"/>
      <c r="Y172" s="684"/>
      <c r="Z172" s="684"/>
    </row>
    <row r="173" spans="8:8" ht="16.5" customHeight="1">
      <c r="A173" s="684"/>
      <c r="B173" s="684"/>
      <c r="C173" s="684"/>
      <c r="D173" s="684"/>
      <c r="E173" s="684"/>
      <c r="F173" s="684"/>
      <c r="G173" s="684"/>
      <c r="H173" s="684"/>
      <c r="I173" s="684"/>
      <c r="J173" s="684"/>
      <c r="K173" s="684"/>
      <c r="L173" s="684"/>
      <c r="M173" s="684"/>
      <c r="N173" s="684"/>
      <c r="O173" s="684"/>
      <c r="P173" s="684"/>
      <c r="Q173" s="684"/>
      <c r="R173" s="684"/>
      <c r="S173" s="684"/>
      <c r="T173" s="684"/>
      <c r="U173" s="684"/>
      <c r="V173" s="684"/>
      <c r="W173" s="684"/>
      <c r="X173" s="684"/>
      <c r="Y173" s="684"/>
      <c r="Z173" s="684"/>
    </row>
    <row r="174" spans="8:8" ht="16.5" customHeight="1">
      <c r="A174" s="684"/>
      <c r="B174" s="684"/>
      <c r="C174" s="684"/>
      <c r="D174" s="684"/>
      <c r="E174" s="684"/>
      <c r="F174" s="684"/>
      <c r="G174" s="684"/>
      <c r="H174" s="684"/>
      <c r="I174" s="684"/>
      <c r="J174" s="684"/>
      <c r="K174" s="684"/>
      <c r="L174" s="684"/>
      <c r="M174" s="684"/>
      <c r="N174" s="684"/>
      <c r="O174" s="684"/>
      <c r="P174" s="684"/>
      <c r="Q174" s="684"/>
      <c r="R174" s="684"/>
      <c r="S174" s="684"/>
      <c r="T174" s="684"/>
      <c r="U174" s="684"/>
      <c r="V174" s="684"/>
      <c r="W174" s="684"/>
      <c r="X174" s="684"/>
      <c r="Y174" s="684"/>
      <c r="Z174" s="684"/>
    </row>
    <row r="175" spans="8:8" ht="16.5" customHeight="1">
      <c r="A175" s="684"/>
      <c r="B175" s="684"/>
      <c r="C175" s="684"/>
      <c r="D175" s="684"/>
      <c r="E175" s="684"/>
      <c r="F175" s="684"/>
      <c r="G175" s="684"/>
      <c r="H175" s="684"/>
      <c r="I175" s="684"/>
      <c r="J175" s="684"/>
      <c r="K175" s="684"/>
      <c r="L175" s="684"/>
      <c r="M175" s="684"/>
      <c r="N175" s="684"/>
      <c r="O175" s="684"/>
      <c r="P175" s="684"/>
      <c r="Q175" s="684"/>
      <c r="R175" s="684"/>
      <c r="S175" s="684"/>
      <c r="T175" s="684"/>
      <c r="U175" s="684"/>
      <c r="V175" s="684"/>
      <c r="W175" s="684"/>
      <c r="X175" s="684"/>
      <c r="Y175" s="684"/>
      <c r="Z175" s="684"/>
    </row>
    <row r="176" spans="8:8" ht="16.5" customHeight="1">
      <c r="A176" s="684"/>
      <c r="B176" s="684"/>
      <c r="C176" s="684"/>
      <c r="D176" s="684"/>
      <c r="E176" s="684"/>
      <c r="F176" s="684"/>
      <c r="G176" s="684"/>
      <c r="H176" s="684"/>
      <c r="I176" s="684"/>
      <c r="J176" s="684"/>
      <c r="K176" s="684"/>
      <c r="L176" s="684"/>
      <c r="M176" s="684"/>
      <c r="N176" s="684"/>
      <c r="O176" s="684"/>
      <c r="P176" s="684"/>
      <c r="Q176" s="684"/>
      <c r="R176" s="684"/>
      <c r="S176" s="684"/>
      <c r="T176" s="684"/>
      <c r="U176" s="684"/>
      <c r="V176" s="684"/>
      <c r="W176" s="684"/>
      <c r="X176" s="684"/>
      <c r="Y176" s="684"/>
      <c r="Z176" s="684"/>
    </row>
    <row r="177" spans="8:8" ht="16.5" customHeight="1">
      <c r="A177" s="684"/>
      <c r="B177" s="684"/>
      <c r="C177" s="684"/>
      <c r="D177" s="684"/>
      <c r="E177" s="684"/>
      <c r="F177" s="684"/>
      <c r="G177" s="684"/>
      <c r="H177" s="684"/>
      <c r="I177" s="684"/>
      <c r="J177" s="684"/>
      <c r="K177" s="684"/>
      <c r="L177" s="684"/>
      <c r="M177" s="684"/>
      <c r="N177" s="684"/>
      <c r="O177" s="684"/>
      <c r="P177" s="684"/>
      <c r="Q177" s="684"/>
      <c r="R177" s="684"/>
      <c r="S177" s="684"/>
      <c r="T177" s="684"/>
      <c r="U177" s="684"/>
      <c r="V177" s="684"/>
      <c r="W177" s="684"/>
      <c r="X177" s="684"/>
      <c r="Y177" s="684"/>
      <c r="Z177" s="684"/>
    </row>
    <row r="178" spans="8:8" ht="16.5" customHeight="1">
      <c r="A178" s="684"/>
      <c r="B178" s="684"/>
      <c r="C178" s="684"/>
      <c r="D178" s="684"/>
      <c r="E178" s="684"/>
      <c r="F178" s="684"/>
      <c r="G178" s="684"/>
      <c r="H178" s="684"/>
      <c r="I178" s="684"/>
      <c r="J178" s="684"/>
      <c r="K178" s="684"/>
      <c r="L178" s="684"/>
      <c r="M178" s="684"/>
      <c r="N178" s="684"/>
      <c r="O178" s="684"/>
      <c r="P178" s="684"/>
      <c r="Q178" s="684"/>
      <c r="R178" s="684"/>
      <c r="S178" s="684"/>
      <c r="T178" s="684"/>
      <c r="U178" s="684"/>
      <c r="V178" s="684"/>
      <c r="W178" s="684"/>
      <c r="X178" s="684"/>
      <c r="Y178" s="684"/>
      <c r="Z178" s="684"/>
    </row>
    <row r="179" spans="8:8" ht="16.5" customHeight="1">
      <c r="A179" s="684"/>
      <c r="B179" s="684"/>
      <c r="C179" s="684"/>
      <c r="D179" s="684"/>
      <c r="E179" s="684"/>
      <c r="F179" s="684"/>
      <c r="G179" s="684"/>
      <c r="H179" s="684"/>
      <c r="I179" s="684"/>
      <c r="J179" s="684"/>
      <c r="K179" s="684"/>
      <c r="L179" s="684"/>
      <c r="M179" s="684"/>
      <c r="N179" s="684"/>
      <c r="O179" s="684"/>
      <c r="P179" s="684"/>
      <c r="Q179" s="684"/>
      <c r="R179" s="684"/>
      <c r="S179" s="684"/>
      <c r="T179" s="684"/>
      <c r="U179" s="684"/>
      <c r="V179" s="684"/>
      <c r="W179" s="684"/>
      <c r="X179" s="684"/>
      <c r="Y179" s="684"/>
      <c r="Z179" s="684"/>
    </row>
    <row r="180" spans="8:8" ht="16.5" customHeight="1">
      <c r="A180" s="684"/>
      <c r="B180" s="684"/>
      <c r="C180" s="684"/>
      <c r="D180" s="684"/>
      <c r="E180" s="684"/>
      <c r="F180" s="684"/>
      <c r="G180" s="684"/>
      <c r="H180" s="684"/>
      <c r="I180" s="684"/>
      <c r="J180" s="684"/>
      <c r="K180" s="684"/>
      <c r="L180" s="684"/>
      <c r="M180" s="684"/>
      <c r="N180" s="684"/>
      <c r="O180" s="684"/>
      <c r="P180" s="684"/>
      <c r="Q180" s="684"/>
      <c r="R180" s="684"/>
      <c r="S180" s="684"/>
      <c r="T180" s="684"/>
      <c r="U180" s="684"/>
      <c r="V180" s="684"/>
      <c r="W180" s="684"/>
      <c r="X180" s="684"/>
      <c r="Y180" s="684"/>
      <c r="Z180" s="684"/>
    </row>
    <row r="181" spans="8:8" ht="16.5" customHeight="1">
      <c r="A181" s="684"/>
      <c r="B181" s="684"/>
      <c r="C181" s="684"/>
      <c r="D181" s="684"/>
      <c r="E181" s="684"/>
      <c r="F181" s="684"/>
      <c r="G181" s="684"/>
      <c r="H181" s="684"/>
      <c r="I181" s="684"/>
      <c r="J181" s="684"/>
      <c r="K181" s="684"/>
      <c r="L181" s="684"/>
      <c r="M181" s="684"/>
      <c r="N181" s="684"/>
      <c r="O181" s="684"/>
      <c r="P181" s="684"/>
      <c r="Q181" s="684"/>
      <c r="R181" s="684"/>
      <c r="S181" s="684"/>
      <c r="T181" s="684"/>
      <c r="U181" s="684"/>
      <c r="V181" s="684"/>
      <c r="W181" s="684"/>
      <c r="X181" s="684"/>
      <c r="Y181" s="684"/>
      <c r="Z181" s="684"/>
    </row>
    <row r="182" spans="8:8" ht="16.5" customHeight="1">
      <c r="A182" s="684"/>
      <c r="B182" s="684"/>
      <c r="C182" s="684"/>
      <c r="D182" s="684"/>
      <c r="E182" s="684"/>
      <c r="F182" s="684"/>
      <c r="G182" s="684"/>
      <c r="H182" s="684"/>
      <c r="I182" s="684"/>
      <c r="J182" s="684"/>
      <c r="K182" s="684"/>
      <c r="L182" s="684"/>
      <c r="M182" s="684"/>
      <c r="N182" s="684"/>
      <c r="O182" s="684"/>
      <c r="P182" s="684"/>
      <c r="Q182" s="684"/>
      <c r="R182" s="684"/>
      <c r="S182" s="684"/>
      <c r="T182" s="684"/>
      <c r="U182" s="684"/>
      <c r="V182" s="684"/>
      <c r="W182" s="684"/>
      <c r="X182" s="684"/>
      <c r="Y182" s="684"/>
      <c r="Z182" s="684"/>
    </row>
    <row r="183" spans="8:8" ht="16.5" customHeight="1">
      <c r="A183" s="684"/>
      <c r="B183" s="684"/>
      <c r="C183" s="684"/>
      <c r="D183" s="684"/>
      <c r="E183" s="684"/>
      <c r="F183" s="684"/>
      <c r="G183" s="684"/>
      <c r="H183" s="684"/>
      <c r="I183" s="684"/>
      <c r="J183" s="684"/>
      <c r="K183" s="684"/>
      <c r="L183" s="684"/>
      <c r="M183" s="684"/>
      <c r="N183" s="684"/>
      <c r="O183" s="684"/>
      <c r="P183" s="684"/>
      <c r="Q183" s="684"/>
      <c r="R183" s="684"/>
      <c r="S183" s="684"/>
      <c r="T183" s="684"/>
      <c r="U183" s="684"/>
      <c r="V183" s="684"/>
      <c r="W183" s="684"/>
      <c r="X183" s="684"/>
      <c r="Y183" s="684"/>
      <c r="Z183" s="684"/>
    </row>
    <row r="184" spans="8:8" ht="16.5" customHeight="1">
      <c r="A184" s="684"/>
      <c r="B184" s="684"/>
      <c r="C184" s="684"/>
      <c r="D184" s="684"/>
      <c r="E184" s="684"/>
      <c r="F184" s="684"/>
      <c r="G184" s="684"/>
      <c r="H184" s="684"/>
      <c r="I184" s="684"/>
      <c r="J184" s="684"/>
      <c r="K184" s="684"/>
      <c r="L184" s="684"/>
      <c r="M184" s="684"/>
      <c r="N184" s="684"/>
      <c r="O184" s="684"/>
      <c r="P184" s="684"/>
      <c r="Q184" s="684"/>
      <c r="R184" s="684"/>
      <c r="S184" s="684"/>
      <c r="T184" s="684"/>
      <c r="U184" s="684"/>
      <c r="V184" s="684"/>
      <c r="W184" s="684"/>
      <c r="X184" s="684"/>
      <c r="Y184" s="684"/>
      <c r="Z184" s="684"/>
    </row>
    <row r="185" spans="8:8" ht="16.5" customHeight="1">
      <c r="A185" s="684"/>
      <c r="B185" s="684"/>
      <c r="C185" s="684"/>
      <c r="D185" s="684"/>
      <c r="E185" s="684"/>
      <c r="F185" s="684"/>
      <c r="G185" s="684"/>
      <c r="H185" s="684"/>
      <c r="I185" s="684"/>
      <c r="J185" s="684"/>
      <c r="K185" s="684"/>
      <c r="L185" s="684"/>
      <c r="M185" s="684"/>
      <c r="N185" s="684"/>
      <c r="O185" s="684"/>
      <c r="P185" s="684"/>
      <c r="Q185" s="684"/>
      <c r="R185" s="684"/>
      <c r="S185" s="684"/>
      <c r="T185" s="684"/>
      <c r="U185" s="684"/>
      <c r="V185" s="684"/>
      <c r="W185" s="684"/>
      <c r="X185" s="684"/>
      <c r="Y185" s="684"/>
      <c r="Z185" s="684"/>
    </row>
    <row r="186" spans="8:8" ht="16.5" customHeight="1">
      <c r="A186" s="684"/>
      <c r="B186" s="684"/>
      <c r="C186" s="684"/>
      <c r="D186" s="684"/>
      <c r="E186" s="684"/>
      <c r="F186" s="684"/>
      <c r="G186" s="684"/>
      <c r="H186" s="684"/>
      <c r="I186" s="684"/>
      <c r="J186" s="684"/>
      <c r="K186" s="684"/>
      <c r="L186" s="684"/>
      <c r="M186" s="684"/>
      <c r="N186" s="684"/>
      <c r="O186" s="684"/>
      <c r="P186" s="684"/>
      <c r="Q186" s="684"/>
      <c r="R186" s="684"/>
      <c r="S186" s="684"/>
      <c r="T186" s="684"/>
      <c r="U186" s="684"/>
      <c r="V186" s="684"/>
      <c r="W186" s="684"/>
      <c r="X186" s="684"/>
      <c r="Y186" s="684"/>
      <c r="Z186" s="684"/>
    </row>
    <row r="187" spans="8:8" ht="16.5" customHeight="1">
      <c r="A187" s="684"/>
      <c r="B187" s="684"/>
      <c r="C187" s="684"/>
      <c r="D187" s="684"/>
      <c r="E187" s="684"/>
      <c r="F187" s="684"/>
      <c r="G187" s="684"/>
      <c r="H187" s="684"/>
      <c r="I187" s="684"/>
      <c r="J187" s="684"/>
      <c r="K187" s="684"/>
      <c r="L187" s="684"/>
      <c r="M187" s="684"/>
      <c r="N187" s="684"/>
      <c r="O187" s="684"/>
      <c r="P187" s="684"/>
      <c r="Q187" s="684"/>
      <c r="R187" s="684"/>
      <c r="S187" s="684"/>
      <c r="T187" s="684"/>
      <c r="U187" s="684"/>
      <c r="V187" s="684"/>
      <c r="W187" s="684"/>
      <c r="X187" s="684"/>
      <c r="Y187" s="684"/>
      <c r="Z187" s="684"/>
    </row>
    <row r="188" spans="8:8" ht="16.5" customHeight="1">
      <c r="A188" s="684"/>
      <c r="B188" s="684"/>
      <c r="C188" s="684"/>
      <c r="D188" s="684"/>
      <c r="E188" s="684"/>
      <c r="F188" s="684"/>
      <c r="G188" s="684"/>
      <c r="H188" s="684"/>
      <c r="I188" s="684"/>
      <c r="J188" s="684"/>
      <c r="K188" s="684"/>
      <c r="L188" s="684"/>
      <c r="M188" s="684"/>
      <c r="N188" s="684"/>
      <c r="O188" s="684"/>
      <c r="P188" s="684"/>
      <c r="Q188" s="684"/>
      <c r="R188" s="684"/>
      <c r="S188" s="684"/>
      <c r="T188" s="684"/>
      <c r="U188" s="684"/>
      <c r="V188" s="684"/>
      <c r="W188" s="684"/>
      <c r="X188" s="684"/>
      <c r="Y188" s="684"/>
      <c r="Z188" s="684"/>
    </row>
    <row r="189" spans="8:8" ht="16.5" customHeight="1">
      <c r="A189" s="684"/>
      <c r="B189" s="684"/>
      <c r="C189" s="684"/>
      <c r="D189" s="684"/>
      <c r="E189" s="684"/>
      <c r="F189" s="684"/>
      <c r="G189" s="684"/>
      <c r="H189" s="684"/>
      <c r="I189" s="684"/>
      <c r="J189" s="684"/>
      <c r="K189" s="684"/>
      <c r="L189" s="684"/>
      <c r="M189" s="684"/>
      <c r="N189" s="684"/>
      <c r="O189" s="684"/>
      <c r="P189" s="684"/>
      <c r="Q189" s="684"/>
      <c r="R189" s="684"/>
      <c r="S189" s="684"/>
      <c r="T189" s="684"/>
      <c r="U189" s="684"/>
      <c r="V189" s="684"/>
      <c r="W189" s="684"/>
      <c r="X189" s="684"/>
      <c r="Y189" s="684"/>
      <c r="Z189" s="684"/>
    </row>
    <row r="190" spans="8:8" ht="16.5" customHeight="1">
      <c r="A190" s="684"/>
      <c r="B190" s="684"/>
      <c r="C190" s="684"/>
      <c r="D190" s="684"/>
      <c r="E190" s="684"/>
      <c r="F190" s="684"/>
      <c r="G190" s="684"/>
      <c r="H190" s="684"/>
      <c r="I190" s="684"/>
      <c r="J190" s="684"/>
      <c r="K190" s="684"/>
      <c r="L190" s="684"/>
      <c r="M190" s="684"/>
      <c r="N190" s="684"/>
      <c r="O190" s="684"/>
      <c r="P190" s="684"/>
      <c r="Q190" s="684"/>
      <c r="R190" s="684"/>
      <c r="S190" s="684"/>
      <c r="T190" s="684"/>
      <c r="U190" s="684"/>
      <c r="V190" s="684"/>
      <c r="W190" s="684"/>
      <c r="X190" s="684"/>
      <c r="Y190" s="684"/>
      <c r="Z190" s="684"/>
    </row>
    <row r="191" spans="8:8" ht="16.5" customHeight="1">
      <c r="A191" s="684"/>
      <c r="B191" s="684"/>
      <c r="C191" s="684"/>
      <c r="D191" s="684"/>
      <c r="E191" s="684"/>
      <c r="F191" s="684"/>
      <c r="G191" s="684"/>
      <c r="H191" s="684"/>
      <c r="I191" s="684"/>
      <c r="J191" s="684"/>
      <c r="K191" s="684"/>
      <c r="L191" s="684"/>
      <c r="M191" s="684"/>
      <c r="N191" s="684"/>
      <c r="O191" s="684"/>
      <c r="P191" s="684"/>
      <c r="Q191" s="684"/>
      <c r="R191" s="684"/>
      <c r="S191" s="684"/>
      <c r="T191" s="684"/>
      <c r="U191" s="684"/>
      <c r="V191" s="684"/>
      <c r="W191" s="684"/>
      <c r="X191" s="684"/>
      <c r="Y191" s="684"/>
      <c r="Z191" s="684"/>
    </row>
    <row r="192" spans="8:8" ht="16.5" customHeight="1">
      <c r="A192" s="684"/>
      <c r="B192" s="684"/>
      <c r="C192" s="684"/>
      <c r="D192" s="684"/>
      <c r="E192" s="684"/>
      <c r="F192" s="684"/>
      <c r="G192" s="684"/>
      <c r="H192" s="684"/>
      <c r="I192" s="684"/>
      <c r="J192" s="684"/>
      <c r="K192" s="684"/>
      <c r="L192" s="684"/>
      <c r="M192" s="684"/>
      <c r="N192" s="684"/>
      <c r="O192" s="684"/>
      <c r="P192" s="684"/>
      <c r="Q192" s="684"/>
      <c r="R192" s="684"/>
      <c r="S192" s="684"/>
      <c r="T192" s="684"/>
      <c r="U192" s="684"/>
      <c r="V192" s="684"/>
      <c r="W192" s="684"/>
      <c r="X192" s="684"/>
      <c r="Y192" s="684"/>
      <c r="Z192" s="684"/>
    </row>
    <row r="193" spans="8:8" ht="16.5" customHeight="1">
      <c r="A193" s="684"/>
      <c r="B193" s="684"/>
      <c r="C193" s="684"/>
      <c r="D193" s="684"/>
      <c r="E193" s="684"/>
      <c r="F193" s="684"/>
      <c r="G193" s="684"/>
      <c r="H193" s="684"/>
      <c r="I193" s="684"/>
      <c r="J193" s="684"/>
      <c r="K193" s="684"/>
      <c r="L193" s="684"/>
      <c r="M193" s="684"/>
      <c r="N193" s="684"/>
      <c r="O193" s="684"/>
      <c r="P193" s="684"/>
      <c r="Q193" s="684"/>
      <c r="R193" s="684"/>
      <c r="S193" s="684"/>
      <c r="T193" s="684"/>
      <c r="U193" s="684"/>
      <c r="V193" s="684"/>
      <c r="W193" s="684"/>
      <c r="X193" s="684"/>
      <c r="Y193" s="684"/>
      <c r="Z193" s="684"/>
    </row>
    <row r="194" spans="8:8" ht="16.5" customHeight="1">
      <c r="A194" s="684"/>
      <c r="B194" s="684"/>
      <c r="C194" s="684"/>
      <c r="D194" s="684"/>
      <c r="E194" s="684"/>
      <c r="F194" s="684"/>
      <c r="G194" s="684"/>
      <c r="H194" s="684"/>
      <c r="I194" s="684"/>
      <c r="J194" s="684"/>
      <c r="K194" s="684"/>
      <c r="L194" s="684"/>
      <c r="M194" s="684"/>
      <c r="N194" s="684"/>
      <c r="O194" s="684"/>
      <c r="P194" s="684"/>
      <c r="Q194" s="684"/>
      <c r="R194" s="684"/>
      <c r="S194" s="684"/>
      <c r="T194" s="684"/>
      <c r="U194" s="684"/>
      <c r="V194" s="684"/>
      <c r="W194" s="684"/>
      <c r="X194" s="684"/>
      <c r="Y194" s="684"/>
      <c r="Z194" s="684"/>
    </row>
    <row r="195" spans="8:8" ht="16.5" customHeight="1">
      <c r="A195" s="684"/>
      <c r="B195" s="684"/>
      <c r="C195" s="684"/>
      <c r="D195" s="684"/>
      <c r="E195" s="684"/>
      <c r="F195" s="684"/>
      <c r="G195" s="684"/>
      <c r="H195" s="684"/>
      <c r="I195" s="684"/>
      <c r="J195" s="684"/>
      <c r="K195" s="684"/>
      <c r="L195" s="684"/>
      <c r="M195" s="684"/>
      <c r="N195" s="684"/>
      <c r="O195" s="684"/>
      <c r="P195" s="684"/>
      <c r="Q195" s="684"/>
      <c r="R195" s="684"/>
      <c r="S195" s="684"/>
      <c r="T195" s="684"/>
      <c r="U195" s="684"/>
      <c r="V195" s="684"/>
      <c r="W195" s="684"/>
      <c r="X195" s="684"/>
      <c r="Y195" s="684"/>
      <c r="Z195" s="684"/>
    </row>
    <row r="196" spans="8:8" ht="16.5" customHeight="1">
      <c r="A196" s="684"/>
      <c r="B196" s="684"/>
      <c r="C196" s="684"/>
      <c r="D196" s="684"/>
      <c r="E196" s="684"/>
      <c r="F196" s="684"/>
      <c r="G196" s="684"/>
      <c r="H196" s="684"/>
      <c r="I196" s="684"/>
      <c r="J196" s="684"/>
      <c r="K196" s="684"/>
      <c r="L196" s="684"/>
      <c r="M196" s="684"/>
      <c r="N196" s="684"/>
      <c r="O196" s="684"/>
      <c r="P196" s="684"/>
      <c r="Q196" s="684"/>
      <c r="R196" s="684"/>
      <c r="S196" s="684"/>
      <c r="T196" s="684"/>
      <c r="U196" s="684"/>
      <c r="V196" s="684"/>
      <c r="W196" s="684"/>
      <c r="X196" s="684"/>
      <c r="Y196" s="684"/>
      <c r="Z196" s="684"/>
    </row>
    <row r="197" spans="8:8" ht="16.5" customHeight="1">
      <c r="A197" s="684"/>
      <c r="B197" s="684"/>
      <c r="C197" s="684"/>
      <c r="D197" s="684"/>
      <c r="E197" s="684"/>
      <c r="F197" s="684"/>
      <c r="G197" s="684"/>
      <c r="H197" s="684"/>
      <c r="I197" s="684"/>
      <c r="J197" s="684"/>
      <c r="K197" s="684"/>
      <c r="L197" s="684"/>
      <c r="M197" s="684"/>
      <c r="N197" s="684"/>
      <c r="O197" s="684"/>
      <c r="P197" s="684"/>
      <c r="Q197" s="684"/>
      <c r="R197" s="684"/>
      <c r="S197" s="684"/>
      <c r="T197" s="684"/>
      <c r="U197" s="684"/>
      <c r="V197" s="684"/>
      <c r="W197" s="684"/>
      <c r="X197" s="684"/>
      <c r="Y197" s="684"/>
      <c r="Z197" s="684"/>
    </row>
    <row r="198" spans="8:8" ht="16.5" customHeight="1">
      <c r="A198" s="684"/>
      <c r="B198" s="684"/>
      <c r="C198" s="684"/>
      <c r="D198" s="684"/>
      <c r="E198" s="684"/>
      <c r="F198" s="684"/>
      <c r="G198" s="684"/>
      <c r="H198" s="684"/>
      <c r="I198" s="684"/>
      <c r="J198" s="684"/>
      <c r="K198" s="684"/>
      <c r="L198" s="684"/>
      <c r="M198" s="684"/>
      <c r="N198" s="684"/>
      <c r="O198" s="684"/>
      <c r="P198" s="684"/>
      <c r="Q198" s="684"/>
      <c r="R198" s="684"/>
      <c r="S198" s="684"/>
      <c r="T198" s="684"/>
      <c r="U198" s="684"/>
      <c r="V198" s="684"/>
      <c r="W198" s="684"/>
      <c r="X198" s="684"/>
      <c r="Y198" s="684"/>
      <c r="Z198" s="684"/>
    </row>
    <row r="199" spans="8:8" ht="16.5" customHeight="1">
      <c r="A199" s="684"/>
      <c r="B199" s="684"/>
      <c r="C199" s="684"/>
      <c r="D199" s="684"/>
      <c r="E199" s="684"/>
      <c r="F199" s="684"/>
      <c r="G199" s="684"/>
      <c r="H199" s="684"/>
      <c r="I199" s="684"/>
      <c r="J199" s="684"/>
      <c r="K199" s="684"/>
      <c r="L199" s="684"/>
      <c r="M199" s="684"/>
      <c r="N199" s="684"/>
      <c r="O199" s="684"/>
      <c r="P199" s="684"/>
      <c r="Q199" s="684"/>
      <c r="R199" s="684"/>
      <c r="S199" s="684"/>
      <c r="T199" s="684"/>
      <c r="U199" s="684"/>
      <c r="V199" s="684"/>
      <c r="W199" s="684"/>
      <c r="X199" s="684"/>
      <c r="Y199" s="684"/>
      <c r="Z199" s="684"/>
    </row>
    <row r="200" spans="8:8" ht="16.5" customHeight="1">
      <c r="A200" s="684"/>
      <c r="B200" s="684"/>
      <c r="C200" s="684"/>
      <c r="D200" s="684"/>
      <c r="E200" s="684"/>
      <c r="F200" s="684"/>
      <c r="G200" s="684"/>
      <c r="H200" s="684"/>
      <c r="I200" s="684"/>
      <c r="J200" s="684"/>
      <c r="K200" s="684"/>
      <c r="L200" s="684"/>
      <c r="M200" s="684"/>
      <c r="N200" s="684"/>
      <c r="O200" s="684"/>
      <c r="P200" s="684"/>
      <c r="Q200" s="684"/>
      <c r="R200" s="684"/>
      <c r="S200" s="684"/>
      <c r="T200" s="684"/>
      <c r="U200" s="684"/>
      <c r="V200" s="684"/>
      <c r="W200" s="684"/>
      <c r="X200" s="684"/>
      <c r="Y200" s="684"/>
      <c r="Z200" s="684"/>
    </row>
    <row r="201" spans="8:8" ht="16.5" customHeight="1">
      <c r="A201" s="684"/>
      <c r="B201" s="684"/>
      <c r="C201" s="684"/>
      <c r="D201" s="684"/>
      <c r="E201" s="684"/>
      <c r="F201" s="684"/>
      <c r="G201" s="684"/>
      <c r="H201" s="684"/>
      <c r="I201" s="684"/>
      <c r="J201" s="684"/>
      <c r="K201" s="684"/>
      <c r="L201" s="684"/>
      <c r="M201" s="684"/>
      <c r="N201" s="684"/>
      <c r="O201" s="684"/>
      <c r="P201" s="684"/>
      <c r="Q201" s="684"/>
      <c r="R201" s="684"/>
      <c r="S201" s="684"/>
      <c r="T201" s="684"/>
      <c r="U201" s="684"/>
      <c r="V201" s="684"/>
      <c r="W201" s="684"/>
      <c r="X201" s="684"/>
      <c r="Y201" s="684"/>
      <c r="Z201" s="684"/>
    </row>
    <row r="202" spans="8:8" ht="16.5" customHeight="1">
      <c r="A202" s="684"/>
      <c r="B202" s="684"/>
      <c r="C202" s="684"/>
      <c r="D202" s="684"/>
      <c r="E202" s="684"/>
      <c r="F202" s="684"/>
      <c r="G202" s="684"/>
      <c r="H202" s="684"/>
      <c r="I202" s="684"/>
      <c r="J202" s="684"/>
      <c r="K202" s="684"/>
      <c r="L202" s="684"/>
      <c r="M202" s="684"/>
      <c r="N202" s="684"/>
      <c r="O202" s="684"/>
      <c r="P202" s="684"/>
      <c r="Q202" s="684"/>
      <c r="R202" s="684"/>
      <c r="S202" s="684"/>
      <c r="T202" s="684"/>
      <c r="U202" s="684"/>
      <c r="V202" s="684"/>
      <c r="W202" s="684"/>
      <c r="X202" s="684"/>
      <c r="Y202" s="684"/>
      <c r="Z202" s="684"/>
    </row>
    <row r="203" spans="8:8" ht="16.5" customHeight="1">
      <c r="A203" s="684"/>
      <c r="B203" s="684"/>
      <c r="C203" s="684"/>
      <c r="D203" s="684"/>
      <c r="E203" s="684"/>
      <c r="F203" s="684"/>
      <c r="G203" s="684"/>
      <c r="H203" s="684"/>
      <c r="I203" s="684"/>
      <c r="J203" s="684"/>
      <c r="K203" s="684"/>
      <c r="L203" s="684"/>
      <c r="M203" s="684"/>
      <c r="N203" s="684"/>
      <c r="O203" s="684"/>
      <c r="P203" s="684"/>
      <c r="Q203" s="684"/>
      <c r="R203" s="684"/>
      <c r="S203" s="684"/>
      <c r="T203" s="684"/>
      <c r="U203" s="684"/>
      <c r="V203" s="684"/>
      <c r="W203" s="684"/>
      <c r="X203" s="684"/>
      <c r="Y203" s="684"/>
      <c r="Z203" s="684"/>
    </row>
    <row r="204" spans="8:8" ht="16.5" customHeight="1">
      <c r="A204" s="684"/>
      <c r="B204" s="684"/>
      <c r="C204" s="684"/>
      <c r="D204" s="684"/>
      <c r="E204" s="684"/>
      <c r="F204" s="684"/>
      <c r="G204" s="684"/>
      <c r="H204" s="684"/>
      <c r="I204" s="684"/>
      <c r="J204" s="684"/>
      <c r="K204" s="684"/>
      <c r="L204" s="684"/>
      <c r="M204" s="684"/>
      <c r="N204" s="684"/>
      <c r="O204" s="684"/>
      <c r="P204" s="684"/>
      <c r="Q204" s="684"/>
      <c r="R204" s="684"/>
      <c r="S204" s="684"/>
      <c r="T204" s="684"/>
      <c r="U204" s="684"/>
      <c r="V204" s="684"/>
      <c r="W204" s="684"/>
      <c r="X204" s="684"/>
      <c r="Y204" s="684"/>
      <c r="Z204" s="684"/>
    </row>
    <row r="205" spans="8:8" ht="16.5" customHeight="1">
      <c r="A205" s="684"/>
      <c r="B205" s="684"/>
      <c r="C205" s="684"/>
      <c r="D205" s="684"/>
      <c r="E205" s="684"/>
      <c r="F205" s="684"/>
      <c r="G205" s="684"/>
      <c r="H205" s="684"/>
      <c r="I205" s="684"/>
      <c r="J205" s="684"/>
      <c r="K205" s="684"/>
      <c r="L205" s="684"/>
      <c r="M205" s="684"/>
      <c r="N205" s="684"/>
      <c r="O205" s="684"/>
      <c r="P205" s="684"/>
      <c r="Q205" s="684"/>
      <c r="R205" s="684"/>
      <c r="S205" s="684"/>
      <c r="T205" s="684"/>
      <c r="U205" s="684"/>
      <c r="V205" s="684"/>
      <c r="W205" s="684"/>
      <c r="X205" s="684"/>
      <c r="Y205" s="684"/>
      <c r="Z205" s="684"/>
    </row>
    <row r="206" spans="8:8" ht="16.5" customHeight="1">
      <c r="A206" s="684"/>
      <c r="B206" s="684"/>
      <c r="C206" s="684"/>
      <c r="D206" s="684"/>
      <c r="E206" s="684"/>
      <c r="F206" s="684"/>
      <c r="G206" s="684"/>
      <c r="H206" s="684"/>
      <c r="I206" s="684"/>
      <c r="J206" s="684"/>
      <c r="K206" s="684"/>
      <c r="L206" s="684"/>
      <c r="M206" s="684"/>
      <c r="N206" s="684"/>
      <c r="O206" s="684"/>
      <c r="P206" s="684"/>
      <c r="Q206" s="684"/>
      <c r="R206" s="684"/>
      <c r="S206" s="684"/>
      <c r="T206" s="684"/>
      <c r="U206" s="684"/>
      <c r="V206" s="684"/>
      <c r="W206" s="684"/>
      <c r="X206" s="684"/>
      <c r="Y206" s="684"/>
      <c r="Z206" s="684"/>
    </row>
    <row r="207" spans="8:8" ht="16.5" customHeight="1">
      <c r="A207" s="684"/>
      <c r="B207" s="684"/>
      <c r="C207" s="684"/>
      <c r="D207" s="684"/>
      <c r="E207" s="684"/>
      <c r="F207" s="684"/>
      <c r="G207" s="684"/>
      <c r="H207" s="684"/>
      <c r="I207" s="684"/>
      <c r="J207" s="684"/>
      <c r="K207" s="684"/>
      <c r="L207" s="684"/>
      <c r="M207" s="684"/>
      <c r="N207" s="684"/>
      <c r="O207" s="684"/>
      <c r="P207" s="684"/>
      <c r="Q207" s="684"/>
      <c r="R207" s="684"/>
      <c r="S207" s="684"/>
      <c r="T207" s="684"/>
      <c r="U207" s="684"/>
      <c r="V207" s="684"/>
      <c r="W207" s="684"/>
      <c r="X207" s="684"/>
      <c r="Y207" s="684"/>
      <c r="Z207" s="684"/>
    </row>
    <row r="208" spans="8:8" ht="16.5" customHeight="1">
      <c r="A208" s="684"/>
      <c r="B208" s="684"/>
      <c r="C208" s="684"/>
      <c r="D208" s="684"/>
      <c r="E208" s="684"/>
      <c r="F208" s="684"/>
      <c r="G208" s="684"/>
      <c r="H208" s="684"/>
      <c r="I208" s="684"/>
      <c r="J208" s="684"/>
      <c r="K208" s="684"/>
      <c r="L208" s="684"/>
      <c r="M208" s="684"/>
      <c r="N208" s="684"/>
      <c r="O208" s="684"/>
      <c r="P208" s="684"/>
      <c r="Q208" s="684"/>
      <c r="R208" s="684"/>
      <c r="S208" s="684"/>
      <c r="T208" s="684"/>
      <c r="U208" s="684"/>
      <c r="V208" s="684"/>
      <c r="W208" s="684"/>
      <c r="X208" s="684"/>
      <c r="Y208" s="684"/>
      <c r="Z208" s="684"/>
    </row>
    <row r="209" spans="8:8" ht="16.5" customHeight="1">
      <c r="A209" s="684"/>
      <c r="B209" s="684"/>
      <c r="C209" s="684"/>
      <c r="D209" s="684"/>
      <c r="E209" s="684"/>
      <c r="F209" s="684"/>
      <c r="G209" s="684"/>
      <c r="H209" s="684"/>
      <c r="I209" s="684"/>
      <c r="J209" s="684"/>
      <c r="K209" s="684"/>
      <c r="L209" s="684"/>
      <c r="M209" s="684"/>
      <c r="N209" s="684"/>
      <c r="O209" s="684"/>
      <c r="P209" s="684"/>
      <c r="Q209" s="684"/>
      <c r="R209" s="684"/>
      <c r="S209" s="684"/>
      <c r="T209" s="684"/>
      <c r="U209" s="684"/>
      <c r="V209" s="684"/>
      <c r="W209" s="684"/>
      <c r="X209" s="684"/>
      <c r="Y209" s="684"/>
      <c r="Z209" s="684"/>
    </row>
    <row r="210" spans="8:8" ht="16.5" customHeight="1">
      <c r="A210" s="684"/>
      <c r="B210" s="684"/>
      <c r="C210" s="684"/>
      <c r="D210" s="684"/>
      <c r="E210" s="684"/>
      <c r="F210" s="684"/>
      <c r="G210" s="684"/>
      <c r="H210" s="684"/>
      <c r="I210" s="684"/>
      <c r="J210" s="684"/>
      <c r="K210" s="684"/>
      <c r="L210" s="684"/>
      <c r="M210" s="684"/>
      <c r="N210" s="684"/>
      <c r="O210" s="684"/>
      <c r="P210" s="684"/>
      <c r="Q210" s="684"/>
      <c r="R210" s="684"/>
      <c r="S210" s="684"/>
      <c r="T210" s="684"/>
      <c r="U210" s="684"/>
      <c r="V210" s="684"/>
      <c r="W210" s="684"/>
      <c r="X210" s="684"/>
      <c r="Y210" s="684"/>
      <c r="Z210" s="684"/>
    </row>
    <row r="211" spans="8:8" ht="16.5" customHeight="1">
      <c r="A211" s="684"/>
      <c r="B211" s="684"/>
      <c r="C211" s="684"/>
      <c r="D211" s="684"/>
      <c r="E211" s="684"/>
      <c r="F211" s="684"/>
      <c r="G211" s="684"/>
      <c r="H211" s="684"/>
      <c r="I211" s="684"/>
      <c r="J211" s="684"/>
      <c r="K211" s="684"/>
      <c r="L211" s="684"/>
      <c r="M211" s="684"/>
      <c r="N211" s="684"/>
      <c r="O211" s="684"/>
      <c r="P211" s="684"/>
      <c r="Q211" s="684"/>
      <c r="R211" s="684"/>
      <c r="S211" s="684"/>
      <c r="T211" s="684"/>
      <c r="U211" s="684"/>
      <c r="V211" s="684"/>
      <c r="W211" s="684"/>
      <c r="X211" s="684"/>
      <c r="Y211" s="684"/>
      <c r="Z211" s="684"/>
    </row>
    <row r="212" spans="8:8" ht="16.5" customHeight="1">
      <c r="A212" s="684"/>
      <c r="B212" s="684"/>
      <c r="C212" s="684"/>
      <c r="D212" s="684"/>
      <c r="E212" s="684"/>
      <c r="F212" s="684"/>
      <c r="G212" s="684"/>
      <c r="H212" s="684"/>
      <c r="I212" s="684"/>
      <c r="J212" s="684"/>
      <c r="K212" s="684"/>
      <c r="L212" s="684"/>
      <c r="M212" s="684"/>
      <c r="N212" s="684"/>
      <c r="O212" s="684"/>
      <c r="P212" s="684"/>
      <c r="Q212" s="684"/>
      <c r="R212" s="684"/>
      <c r="S212" s="684"/>
      <c r="T212" s="684"/>
      <c r="U212" s="684"/>
      <c r="V212" s="684"/>
      <c r="W212" s="684"/>
      <c r="X212" s="684"/>
      <c r="Y212" s="684"/>
      <c r="Z212" s="684"/>
    </row>
    <row r="213" spans="8:8" ht="16.5" customHeight="1">
      <c r="A213" s="684"/>
      <c r="B213" s="684"/>
      <c r="C213" s="684"/>
      <c r="D213" s="684"/>
      <c r="E213" s="684"/>
      <c r="F213" s="684"/>
      <c r="G213" s="684"/>
      <c r="H213" s="684"/>
      <c r="I213" s="684"/>
      <c r="J213" s="684"/>
      <c r="K213" s="684"/>
      <c r="L213" s="684"/>
      <c r="M213" s="684"/>
      <c r="N213" s="684"/>
      <c r="O213" s="684"/>
      <c r="P213" s="684"/>
      <c r="Q213" s="684"/>
      <c r="R213" s="684"/>
      <c r="S213" s="684"/>
      <c r="T213" s="684"/>
      <c r="U213" s="684"/>
      <c r="V213" s="684"/>
      <c r="W213" s="684"/>
      <c r="X213" s="684"/>
      <c r="Y213" s="684"/>
      <c r="Z213" s="684"/>
    </row>
    <row r="214" spans="8:8" ht="16.5" customHeight="1">
      <c r="A214" s="684"/>
      <c r="B214" s="684"/>
      <c r="C214" s="684"/>
      <c r="D214" s="684"/>
      <c r="E214" s="684"/>
      <c r="F214" s="684"/>
      <c r="G214" s="684"/>
      <c r="H214" s="684"/>
      <c r="I214" s="684"/>
      <c r="J214" s="684"/>
      <c r="K214" s="684"/>
      <c r="L214" s="684"/>
      <c r="M214" s="684"/>
      <c r="N214" s="684"/>
      <c r="O214" s="684"/>
      <c r="P214" s="684"/>
      <c r="Q214" s="684"/>
      <c r="R214" s="684"/>
      <c r="S214" s="684"/>
      <c r="T214" s="684"/>
      <c r="U214" s="684"/>
      <c r="V214" s="684"/>
      <c r="W214" s="684"/>
      <c r="X214" s="684"/>
      <c r="Y214" s="684"/>
      <c r="Z214" s="684"/>
    </row>
    <row r="215" spans="8:8" ht="16.5" customHeight="1">
      <c r="A215" s="684"/>
      <c r="B215" s="684"/>
      <c r="C215" s="684"/>
      <c r="D215" s="684"/>
      <c r="E215" s="684"/>
      <c r="F215" s="684"/>
      <c r="G215" s="684"/>
      <c r="H215" s="684"/>
      <c r="I215" s="684"/>
      <c r="J215" s="684"/>
      <c r="K215" s="684"/>
      <c r="L215" s="684"/>
      <c r="M215" s="684"/>
      <c r="N215" s="684"/>
      <c r="O215" s="684"/>
      <c r="P215" s="684"/>
      <c r="Q215" s="684"/>
      <c r="R215" s="684"/>
      <c r="S215" s="684"/>
      <c r="T215" s="684"/>
      <c r="U215" s="684"/>
      <c r="V215" s="684"/>
      <c r="W215" s="684"/>
      <c r="X215" s="684"/>
      <c r="Y215" s="684"/>
      <c r="Z215" s="684"/>
    </row>
    <row r="216" spans="8:8" ht="16.5" customHeight="1">
      <c r="A216" s="684"/>
      <c r="B216" s="684"/>
      <c r="C216" s="684"/>
      <c r="D216" s="684"/>
      <c r="E216" s="684"/>
      <c r="F216" s="684"/>
      <c r="G216" s="684"/>
      <c r="H216" s="684"/>
      <c r="I216" s="684"/>
      <c r="J216" s="684"/>
      <c r="K216" s="684"/>
      <c r="L216" s="684"/>
      <c r="M216" s="684"/>
      <c r="N216" s="684"/>
      <c r="O216" s="684"/>
      <c r="P216" s="684"/>
      <c r="Q216" s="684"/>
      <c r="R216" s="684"/>
      <c r="S216" s="684"/>
      <c r="T216" s="684"/>
      <c r="U216" s="684"/>
      <c r="V216" s="684"/>
      <c r="W216" s="684"/>
      <c r="X216" s="684"/>
      <c r="Y216" s="684"/>
      <c r="Z216" s="684"/>
    </row>
    <row r="217" spans="8:8" ht="16.5" customHeight="1">
      <c r="A217" s="684"/>
      <c r="B217" s="684"/>
      <c r="C217" s="684"/>
      <c r="D217" s="684"/>
      <c r="E217" s="684"/>
      <c r="F217" s="684"/>
      <c r="G217" s="684"/>
      <c r="H217" s="684"/>
      <c r="I217" s="684"/>
      <c r="J217" s="684"/>
      <c r="K217" s="684"/>
      <c r="L217" s="684"/>
      <c r="M217" s="684"/>
      <c r="N217" s="684"/>
      <c r="O217" s="684"/>
      <c r="P217" s="684"/>
      <c r="Q217" s="684"/>
      <c r="R217" s="684"/>
      <c r="S217" s="684"/>
      <c r="T217" s="684"/>
      <c r="U217" s="684"/>
      <c r="V217" s="684"/>
      <c r="W217" s="684"/>
      <c r="X217" s="684"/>
      <c r="Y217" s="684"/>
      <c r="Z217" s="684"/>
    </row>
    <row r="218" spans="8:8" ht="16.5" customHeight="1">
      <c r="A218" s="684"/>
      <c r="B218" s="684"/>
      <c r="C218" s="684"/>
      <c r="D218" s="684"/>
      <c r="E218" s="684"/>
      <c r="F218" s="684"/>
      <c r="G218" s="684"/>
      <c r="H218" s="684"/>
      <c r="I218" s="684"/>
      <c r="J218" s="684"/>
      <c r="K218" s="684"/>
      <c r="L218" s="684"/>
      <c r="M218" s="684"/>
      <c r="N218" s="684"/>
      <c r="O218" s="684"/>
      <c r="P218" s="684"/>
      <c r="Q218" s="684"/>
      <c r="R218" s="684"/>
      <c r="S218" s="684"/>
      <c r="T218" s="684"/>
      <c r="U218" s="684"/>
      <c r="V218" s="684"/>
      <c r="W218" s="684"/>
      <c r="X218" s="684"/>
      <c r="Y218" s="684"/>
      <c r="Z218" s="684"/>
    </row>
    <row r="219" spans="8:8" ht="16.5" customHeight="1">
      <c r="A219" s="684"/>
      <c r="B219" s="684"/>
      <c r="C219" s="684"/>
      <c r="D219" s="684"/>
      <c r="E219" s="684"/>
      <c r="F219" s="684"/>
      <c r="G219" s="684"/>
      <c r="H219" s="684"/>
      <c r="I219" s="684"/>
      <c r="J219" s="684"/>
      <c r="K219" s="684"/>
      <c r="L219" s="684"/>
      <c r="M219" s="684"/>
      <c r="N219" s="684"/>
      <c r="O219" s="684"/>
      <c r="P219" s="684"/>
      <c r="Q219" s="684"/>
      <c r="R219" s="684"/>
      <c r="S219" s="684"/>
      <c r="T219" s="684"/>
      <c r="U219" s="684"/>
      <c r="V219" s="684"/>
      <c r="W219" s="684"/>
      <c r="X219" s="684"/>
      <c r="Y219" s="684"/>
      <c r="Z219" s="684"/>
    </row>
    <row r="220" spans="8:8" ht="16.5" customHeight="1">
      <c r="A220" s="684"/>
      <c r="B220" s="684"/>
      <c r="C220" s="684"/>
      <c r="D220" s="684"/>
      <c r="E220" s="684"/>
      <c r="F220" s="684"/>
      <c r="G220" s="684"/>
      <c r="H220" s="684"/>
      <c r="I220" s="684"/>
      <c r="J220" s="684"/>
      <c r="K220" s="684"/>
      <c r="L220" s="684"/>
      <c r="M220" s="684"/>
      <c r="N220" s="684"/>
      <c r="O220" s="684"/>
      <c r="P220" s="684"/>
      <c r="Q220" s="684"/>
      <c r="R220" s="684"/>
      <c r="S220" s="684"/>
      <c r="T220" s="684"/>
      <c r="U220" s="684"/>
      <c r="V220" s="684"/>
      <c r="W220" s="684"/>
      <c r="X220" s="684"/>
      <c r="Y220" s="684"/>
      <c r="Z220" s="684"/>
    </row>
    <row r="221" spans="8:8" ht="16.5" customHeight="1">
      <c r="A221" s="684"/>
      <c r="B221" s="684"/>
      <c r="C221" s="684"/>
      <c r="D221" s="684"/>
      <c r="E221" s="684"/>
      <c r="F221" s="684"/>
      <c r="G221" s="684"/>
      <c r="H221" s="684"/>
      <c r="I221" s="684"/>
      <c r="J221" s="684"/>
      <c r="K221" s="684"/>
      <c r="L221" s="684"/>
      <c r="M221" s="684"/>
      <c r="N221" s="684"/>
      <c r="O221" s="684"/>
      <c r="P221" s="684"/>
      <c r="Q221" s="684"/>
      <c r="R221" s="684"/>
      <c r="S221" s="684"/>
      <c r="T221" s="684"/>
      <c r="U221" s="684"/>
      <c r="V221" s="684"/>
      <c r="W221" s="684"/>
      <c r="X221" s="684"/>
      <c r="Y221" s="684"/>
      <c r="Z221" s="684"/>
    </row>
    <row r="222" spans="8:8" ht="16.5" customHeight="1">
      <c r="A222" s="684"/>
      <c r="B222" s="684"/>
      <c r="C222" s="684"/>
      <c r="D222" s="684"/>
      <c r="E222" s="684"/>
      <c r="F222" s="684"/>
      <c r="G222" s="684"/>
      <c r="H222" s="684"/>
      <c r="I222" s="684"/>
      <c r="J222" s="684"/>
      <c r="K222" s="684"/>
      <c r="L222" s="684"/>
      <c r="M222" s="684"/>
      <c r="N222" s="684"/>
      <c r="O222" s="684"/>
      <c r="P222" s="684"/>
      <c r="Q222" s="684"/>
      <c r="R222" s="684"/>
      <c r="S222" s="684"/>
      <c r="T222" s="684"/>
      <c r="U222" s="684"/>
      <c r="V222" s="684"/>
      <c r="W222" s="684"/>
      <c r="X222" s="684"/>
      <c r="Y222" s="684"/>
      <c r="Z222" s="684"/>
    </row>
    <row r="223" spans="8:8" ht="16.5" customHeight="1">
      <c r="A223" s="684"/>
      <c r="B223" s="684"/>
      <c r="C223" s="684"/>
      <c r="D223" s="684"/>
      <c r="E223" s="684"/>
      <c r="F223" s="684"/>
      <c r="G223" s="684"/>
      <c r="H223" s="684"/>
      <c r="I223" s="684"/>
      <c r="J223" s="684"/>
      <c r="K223" s="684"/>
      <c r="L223" s="684"/>
      <c r="M223" s="684"/>
      <c r="N223" s="684"/>
      <c r="O223" s="684"/>
      <c r="P223" s="684"/>
      <c r="Q223" s="684"/>
      <c r="R223" s="684"/>
      <c r="S223" s="684"/>
      <c r="T223" s="684"/>
      <c r="U223" s="684"/>
      <c r="V223" s="684"/>
      <c r="W223" s="684"/>
      <c r="X223" s="684"/>
      <c r="Y223" s="684"/>
      <c r="Z223" s="684"/>
    </row>
    <row r="224" spans="8:8" ht="16.5" customHeight="1">
      <c r="A224" s="684"/>
      <c r="B224" s="684"/>
      <c r="C224" s="684"/>
      <c r="D224" s="684"/>
      <c r="E224" s="684"/>
      <c r="F224" s="684"/>
      <c r="G224" s="684"/>
      <c r="H224" s="684"/>
      <c r="I224" s="684"/>
      <c r="J224" s="684"/>
      <c r="K224" s="684"/>
      <c r="L224" s="684"/>
      <c r="M224" s="684"/>
      <c r="N224" s="684"/>
      <c r="O224" s="684"/>
      <c r="P224" s="684"/>
      <c r="Q224" s="684"/>
      <c r="R224" s="684"/>
      <c r="S224" s="684"/>
      <c r="T224" s="684"/>
      <c r="U224" s="684"/>
      <c r="V224" s="684"/>
      <c r="W224" s="684"/>
      <c r="X224" s="684"/>
      <c r="Y224" s="684"/>
      <c r="Z224" s="684"/>
    </row>
    <row r="225" spans="8:8" ht="16.5" customHeight="1">
      <c r="A225" s="684"/>
      <c r="B225" s="684"/>
      <c r="C225" s="684"/>
      <c r="D225" s="684"/>
      <c r="E225" s="684"/>
      <c r="F225" s="684"/>
      <c r="G225" s="684"/>
      <c r="H225" s="684"/>
      <c r="I225" s="684"/>
      <c r="J225" s="684"/>
      <c r="K225" s="684"/>
      <c r="L225" s="684"/>
      <c r="M225" s="684"/>
      <c r="N225" s="684"/>
      <c r="O225" s="684"/>
      <c r="P225" s="684"/>
      <c r="Q225" s="684"/>
      <c r="R225" s="684"/>
      <c r="S225" s="684"/>
      <c r="T225" s="684"/>
      <c r="U225" s="684"/>
      <c r="V225" s="684"/>
      <c r="W225" s="684"/>
      <c r="X225" s="684"/>
      <c r="Y225" s="684"/>
      <c r="Z225" s="684"/>
    </row>
    <row r="226" spans="8:8" ht="16.5" customHeight="1">
      <c r="A226" s="684"/>
      <c r="B226" s="684"/>
      <c r="C226" s="684"/>
      <c r="D226" s="684"/>
      <c r="E226" s="684"/>
      <c r="F226" s="684"/>
      <c r="G226" s="684"/>
      <c r="H226" s="684"/>
      <c r="I226" s="684"/>
      <c r="J226" s="684"/>
      <c r="K226" s="684"/>
      <c r="L226" s="684"/>
      <c r="M226" s="684"/>
      <c r="N226" s="684"/>
      <c r="O226" s="684"/>
      <c r="P226" s="684"/>
      <c r="Q226" s="684"/>
      <c r="R226" s="684"/>
      <c r="S226" s="684"/>
      <c r="T226" s="684"/>
      <c r="U226" s="684"/>
      <c r="V226" s="684"/>
      <c r="W226" s="684"/>
      <c r="X226" s="684"/>
      <c r="Y226" s="684"/>
      <c r="Z226" s="684"/>
    </row>
    <row r="227" spans="8:8" ht="16.5" customHeight="1">
      <c r="A227" s="684"/>
      <c r="B227" s="684"/>
      <c r="C227" s="684"/>
      <c r="D227" s="684"/>
      <c r="E227" s="684"/>
      <c r="F227" s="684"/>
      <c r="G227" s="684"/>
      <c r="H227" s="684"/>
      <c r="I227" s="684"/>
      <c r="J227" s="684"/>
      <c r="K227" s="684"/>
      <c r="L227" s="684"/>
      <c r="M227" s="684"/>
      <c r="N227" s="684"/>
      <c r="O227" s="684"/>
      <c r="P227" s="684"/>
      <c r="Q227" s="684"/>
      <c r="R227" s="684"/>
      <c r="S227" s="684"/>
      <c r="T227" s="684"/>
      <c r="U227" s="684"/>
      <c r="V227" s="684"/>
      <c r="W227" s="684"/>
      <c r="X227" s="684"/>
      <c r="Y227" s="684"/>
      <c r="Z227" s="684"/>
    </row>
    <row r="228" spans="8:8" ht="16.5" customHeight="1">
      <c r="A228" s="684"/>
      <c r="B228" s="684"/>
      <c r="C228" s="684"/>
      <c r="D228" s="684"/>
      <c r="E228" s="684"/>
      <c r="F228" s="684"/>
      <c r="G228" s="684"/>
      <c r="H228" s="684"/>
      <c r="I228" s="684"/>
      <c r="J228" s="684"/>
      <c r="K228" s="684"/>
      <c r="L228" s="684"/>
      <c r="M228" s="684"/>
      <c r="N228" s="684"/>
      <c r="O228" s="684"/>
      <c r="P228" s="684"/>
      <c r="Q228" s="684"/>
      <c r="R228" s="684"/>
      <c r="S228" s="684"/>
      <c r="T228" s="684"/>
      <c r="U228" s="684"/>
      <c r="V228" s="684"/>
      <c r="W228" s="684"/>
      <c r="X228" s="684"/>
      <c r="Y228" s="684"/>
      <c r="Z228" s="684"/>
    </row>
    <row r="229" spans="8:8" ht="16.5" customHeight="1">
      <c r="A229" s="684"/>
      <c r="B229" s="684"/>
      <c r="C229" s="684"/>
      <c r="D229" s="684"/>
      <c r="E229" s="684"/>
      <c r="F229" s="684"/>
      <c r="G229" s="684"/>
      <c r="H229" s="684"/>
      <c r="I229" s="684"/>
      <c r="J229" s="684"/>
      <c r="K229" s="684"/>
      <c r="L229" s="684"/>
      <c r="M229" s="684"/>
      <c r="N229" s="684"/>
      <c r="O229" s="684"/>
      <c r="P229" s="684"/>
      <c r="Q229" s="684"/>
      <c r="R229" s="684"/>
      <c r="S229" s="684"/>
      <c r="T229" s="684"/>
      <c r="U229" s="684"/>
      <c r="V229" s="684"/>
      <c r="W229" s="684"/>
      <c r="X229" s="684"/>
      <c r="Y229" s="684"/>
      <c r="Z229" s="684"/>
    </row>
    <row r="230" spans="8:8" ht="16.5" customHeight="1">
      <c r="A230" s="684"/>
      <c r="B230" s="684"/>
      <c r="C230" s="684"/>
      <c r="D230" s="684"/>
      <c r="E230" s="684"/>
      <c r="F230" s="684"/>
      <c r="G230" s="684"/>
      <c r="H230" s="684"/>
      <c r="I230" s="684"/>
      <c r="J230" s="684"/>
      <c r="K230" s="684"/>
      <c r="L230" s="684"/>
      <c r="M230" s="684"/>
      <c r="N230" s="684"/>
      <c r="O230" s="684"/>
      <c r="P230" s="684"/>
      <c r="Q230" s="684"/>
      <c r="R230" s="684"/>
      <c r="S230" s="684"/>
      <c r="T230" s="684"/>
      <c r="U230" s="684"/>
      <c r="V230" s="684"/>
      <c r="W230" s="684"/>
      <c r="X230" s="684"/>
      <c r="Y230" s="684"/>
      <c r="Z230" s="684"/>
    </row>
    <row r="231" spans="8:8" ht="16.5" customHeight="1">
      <c r="A231" s="684"/>
      <c r="B231" s="684"/>
      <c r="C231" s="684"/>
      <c r="D231" s="684"/>
      <c r="E231" s="684"/>
      <c r="F231" s="684"/>
      <c r="G231" s="684"/>
      <c r="H231" s="684"/>
      <c r="I231" s="684"/>
      <c r="J231" s="684"/>
      <c r="K231" s="684"/>
      <c r="L231" s="684"/>
      <c r="M231" s="684"/>
      <c r="N231" s="684"/>
      <c r="O231" s="684"/>
      <c r="P231" s="684"/>
      <c r="Q231" s="684"/>
      <c r="R231" s="684"/>
      <c r="S231" s="684"/>
      <c r="T231" s="684"/>
      <c r="U231" s="684"/>
      <c r="V231" s="684"/>
      <c r="W231" s="684"/>
      <c r="X231" s="684"/>
      <c r="Y231" s="684"/>
      <c r="Z231" s="684"/>
    </row>
    <row r="232" spans="8:8" ht="16.5" customHeight="1">
      <c r="A232" s="684"/>
      <c r="B232" s="684"/>
      <c r="C232" s="684"/>
      <c r="D232" s="684"/>
      <c r="E232" s="684"/>
      <c r="F232" s="684"/>
      <c r="G232" s="684"/>
      <c r="H232" s="684"/>
      <c r="I232" s="684"/>
      <c r="J232" s="684"/>
      <c r="K232" s="684"/>
      <c r="L232" s="684"/>
      <c r="M232" s="684"/>
      <c r="N232" s="684"/>
      <c r="O232" s="684"/>
      <c r="P232" s="684"/>
      <c r="Q232" s="684"/>
      <c r="R232" s="684"/>
      <c r="S232" s="684"/>
      <c r="T232" s="684"/>
      <c r="U232" s="684"/>
      <c r="V232" s="684"/>
      <c r="W232" s="684"/>
      <c r="X232" s="684"/>
      <c r="Y232" s="684"/>
      <c r="Z232" s="684"/>
    </row>
    <row r="233" spans="8:8" ht="16.5" customHeight="1">
      <c r="A233" s="684"/>
      <c r="B233" s="684"/>
      <c r="C233" s="684"/>
      <c r="D233" s="684"/>
      <c r="E233" s="684"/>
      <c r="F233" s="684"/>
      <c r="G233" s="684"/>
      <c r="H233" s="684"/>
      <c r="I233" s="684"/>
      <c r="J233" s="684"/>
      <c r="K233" s="684"/>
      <c r="L233" s="684"/>
      <c r="M233" s="684"/>
      <c r="N233" s="684"/>
      <c r="O233" s="684"/>
      <c r="P233" s="684"/>
      <c r="Q233" s="684"/>
      <c r="R233" s="684"/>
      <c r="S233" s="684"/>
      <c r="T233" s="684"/>
      <c r="U233" s="684"/>
      <c r="V233" s="684"/>
      <c r="W233" s="684"/>
      <c r="X233" s="684"/>
      <c r="Y233" s="684"/>
      <c r="Z233" s="684"/>
    </row>
    <row r="234" spans="8:8" ht="16.5" customHeight="1">
      <c r="A234" s="684"/>
      <c r="B234" s="684"/>
      <c r="C234" s="684"/>
      <c r="D234" s="684"/>
      <c r="E234" s="684"/>
      <c r="F234" s="684"/>
      <c r="G234" s="684"/>
      <c r="H234" s="684"/>
      <c r="I234" s="684"/>
      <c r="J234" s="684"/>
      <c r="K234" s="684"/>
      <c r="L234" s="684"/>
      <c r="M234" s="684"/>
      <c r="N234" s="684"/>
      <c r="O234" s="684"/>
      <c r="P234" s="684"/>
      <c r="Q234" s="684"/>
      <c r="R234" s="684"/>
      <c r="S234" s="684"/>
      <c r="T234" s="684"/>
      <c r="U234" s="684"/>
      <c r="V234" s="684"/>
      <c r="W234" s="684"/>
      <c r="X234" s="684"/>
      <c r="Y234" s="684"/>
      <c r="Z234" s="684"/>
    </row>
    <row r="235" spans="8:8" ht="16.5" customHeight="1">
      <c r="A235" s="684"/>
      <c r="B235" s="684"/>
      <c r="C235" s="684"/>
      <c r="D235" s="684"/>
      <c r="E235" s="684"/>
      <c r="F235" s="684"/>
      <c r="G235" s="684"/>
      <c r="H235" s="684"/>
      <c r="I235" s="684"/>
      <c r="J235" s="684"/>
      <c r="K235" s="684"/>
      <c r="L235" s="684"/>
      <c r="M235" s="684"/>
      <c r="N235" s="684"/>
      <c r="O235" s="684"/>
      <c r="P235" s="684"/>
      <c r="Q235" s="684"/>
      <c r="R235" s="684"/>
      <c r="S235" s="684"/>
      <c r="T235" s="684"/>
      <c r="U235" s="684"/>
      <c r="V235" s="684"/>
      <c r="W235" s="684"/>
      <c r="X235" s="684"/>
      <c r="Y235" s="684"/>
      <c r="Z235" s="684"/>
    </row>
    <row r="236" spans="8:8" ht="16.5" customHeight="1">
      <c r="A236" s="684"/>
      <c r="B236" s="684"/>
      <c r="C236" s="684"/>
      <c r="D236" s="684"/>
      <c r="E236" s="684"/>
      <c r="F236" s="684"/>
      <c r="G236" s="684"/>
      <c r="H236" s="684"/>
      <c r="I236" s="684"/>
      <c r="J236" s="684"/>
      <c r="K236" s="684"/>
      <c r="L236" s="684"/>
      <c r="M236" s="684"/>
      <c r="N236" s="684"/>
      <c r="O236" s="684"/>
      <c r="P236" s="684"/>
      <c r="Q236" s="684"/>
      <c r="R236" s="684"/>
      <c r="S236" s="684"/>
      <c r="T236" s="684"/>
      <c r="U236" s="684"/>
      <c r="V236" s="684"/>
      <c r="W236" s="684"/>
      <c r="X236" s="684"/>
      <c r="Y236" s="684"/>
      <c r="Z236" s="684"/>
    </row>
    <row r="237" spans="8:8" ht="16.5" customHeight="1">
      <c r="A237" s="684"/>
      <c r="B237" s="684"/>
      <c r="C237" s="684"/>
      <c r="D237" s="684"/>
      <c r="E237" s="684"/>
      <c r="F237" s="684"/>
      <c r="G237" s="684"/>
      <c r="H237" s="684"/>
      <c r="I237" s="684"/>
      <c r="J237" s="684"/>
      <c r="K237" s="684"/>
      <c r="L237" s="684"/>
      <c r="M237" s="684"/>
      <c r="N237" s="684"/>
      <c r="O237" s="684"/>
      <c r="P237" s="684"/>
      <c r="Q237" s="684"/>
      <c r="R237" s="684"/>
      <c r="S237" s="684"/>
      <c r="T237" s="684"/>
      <c r="U237" s="684"/>
      <c r="V237" s="684"/>
      <c r="W237" s="684"/>
      <c r="X237" s="684"/>
      <c r="Y237" s="684"/>
      <c r="Z237" s="684"/>
    </row>
    <row r="238" spans="8:8" ht="16.5" customHeight="1">
      <c r="A238" s="684"/>
      <c r="B238" s="684"/>
      <c r="C238" s="684"/>
      <c r="D238" s="684"/>
      <c r="E238" s="684"/>
      <c r="F238" s="684"/>
      <c r="G238" s="684"/>
      <c r="H238" s="684"/>
      <c r="I238" s="684"/>
      <c r="J238" s="684"/>
      <c r="K238" s="684"/>
      <c r="L238" s="684"/>
      <c r="M238" s="684"/>
      <c r="N238" s="684"/>
      <c r="O238" s="684"/>
      <c r="P238" s="684"/>
      <c r="Q238" s="684"/>
      <c r="R238" s="684"/>
      <c r="S238" s="684"/>
      <c r="T238" s="684"/>
      <c r="U238" s="684"/>
      <c r="V238" s="684"/>
      <c r="W238" s="684"/>
      <c r="X238" s="684"/>
      <c r="Y238" s="684"/>
      <c r="Z238" s="684"/>
    </row>
    <row r="239" spans="8:8" ht="16.5" customHeight="1">
      <c r="A239" s="684"/>
      <c r="B239" s="684"/>
      <c r="C239" s="684"/>
      <c r="D239" s="684"/>
      <c r="E239" s="684"/>
      <c r="F239" s="684"/>
      <c r="G239" s="684"/>
      <c r="H239" s="684"/>
      <c r="I239" s="684"/>
      <c r="J239" s="684"/>
      <c r="K239" s="684"/>
      <c r="L239" s="684"/>
      <c r="M239" s="684"/>
      <c r="N239" s="684"/>
      <c r="O239" s="684"/>
      <c r="P239" s="684"/>
      <c r="Q239" s="684"/>
      <c r="R239" s="684"/>
      <c r="S239" s="684"/>
      <c r="T239" s="684"/>
      <c r="U239" s="684"/>
      <c r="V239" s="684"/>
      <c r="W239" s="684"/>
      <c r="X239" s="684"/>
      <c r="Y239" s="684"/>
      <c r="Z239" s="684"/>
    </row>
    <row r="240" spans="8:8" ht="16.5" customHeight="1">
      <c r="A240" s="684"/>
      <c r="B240" s="684"/>
      <c r="C240" s="684"/>
      <c r="D240" s="684"/>
      <c r="E240" s="684"/>
      <c r="F240" s="684"/>
      <c r="G240" s="684"/>
      <c r="H240" s="684"/>
      <c r="I240" s="684"/>
      <c r="J240" s="684"/>
      <c r="K240" s="684"/>
      <c r="L240" s="684"/>
      <c r="M240" s="684"/>
      <c r="N240" s="684"/>
      <c r="O240" s="684"/>
      <c r="P240" s="684"/>
      <c r="Q240" s="684"/>
      <c r="R240" s="684"/>
      <c r="S240" s="684"/>
      <c r="T240" s="684"/>
      <c r="U240" s="684"/>
      <c r="V240" s="684"/>
      <c r="W240" s="684"/>
      <c r="X240" s="684"/>
      <c r="Y240" s="684"/>
      <c r="Z240" s="684"/>
    </row>
    <row r="241" spans="8:8" ht="16.5" customHeight="1">
      <c r="A241" s="684"/>
      <c r="B241" s="684"/>
      <c r="C241" s="684"/>
      <c r="D241" s="684"/>
      <c r="E241" s="684"/>
      <c r="F241" s="684"/>
      <c r="G241" s="684"/>
      <c r="H241" s="684"/>
      <c r="I241" s="684"/>
      <c r="J241" s="684"/>
      <c r="K241" s="684"/>
      <c r="L241" s="684"/>
      <c r="M241" s="684"/>
      <c r="N241" s="684"/>
      <c r="O241" s="684"/>
      <c r="P241" s="684"/>
      <c r="Q241" s="684"/>
      <c r="R241" s="684"/>
      <c r="S241" s="684"/>
      <c r="T241" s="684"/>
      <c r="U241" s="684"/>
      <c r="V241" s="684"/>
      <c r="W241" s="684"/>
      <c r="X241" s="684"/>
      <c r="Y241" s="684"/>
      <c r="Z241" s="684"/>
    </row>
    <row r="242" spans="8:8" ht="16.5" customHeight="1">
      <c r="A242" s="684"/>
      <c r="B242" s="684"/>
      <c r="C242" s="684"/>
      <c r="D242" s="684"/>
      <c r="E242" s="684"/>
      <c r="F242" s="684"/>
      <c r="G242" s="684"/>
      <c r="H242" s="684"/>
      <c r="I242" s="684"/>
      <c r="J242" s="684"/>
      <c r="K242" s="684"/>
      <c r="L242" s="684"/>
      <c r="M242" s="684"/>
      <c r="N242" s="684"/>
      <c r="O242" s="684"/>
      <c r="P242" s="684"/>
      <c r="Q242" s="684"/>
      <c r="R242" s="684"/>
      <c r="S242" s="684"/>
      <c r="T242" s="684"/>
      <c r="U242" s="684"/>
      <c r="V242" s="684"/>
      <c r="W242" s="684"/>
      <c r="X242" s="684"/>
      <c r="Y242" s="684"/>
      <c r="Z242" s="684"/>
    </row>
    <row r="243" spans="8:8" ht="16.5" customHeight="1">
      <c r="A243" s="684"/>
      <c r="B243" s="684"/>
      <c r="C243" s="684"/>
      <c r="D243" s="684"/>
      <c r="E243" s="684"/>
      <c r="F243" s="684"/>
      <c r="G243" s="684"/>
      <c r="H243" s="684"/>
      <c r="I243" s="684"/>
      <c r="J243" s="684"/>
      <c r="K243" s="684"/>
      <c r="L243" s="684"/>
      <c r="M243" s="684"/>
      <c r="N243" s="684"/>
      <c r="O243" s="684"/>
      <c r="P243" s="684"/>
      <c r="Q243" s="684"/>
      <c r="R243" s="684"/>
      <c r="S243" s="684"/>
      <c r="T243" s="684"/>
      <c r="U243" s="684"/>
      <c r="V243" s="684"/>
      <c r="W243" s="684"/>
      <c r="X243" s="684"/>
      <c r="Y243" s="684"/>
      <c r="Z243" s="684"/>
    </row>
    <row r="244" spans="8:8" ht="16.5" customHeight="1">
      <c r="A244" s="684"/>
      <c r="B244" s="684"/>
      <c r="C244" s="684"/>
      <c r="D244" s="684"/>
      <c r="E244" s="684"/>
      <c r="F244" s="684"/>
      <c r="G244" s="684"/>
      <c r="H244" s="684"/>
      <c r="I244" s="684"/>
      <c r="J244" s="684"/>
      <c r="K244" s="684"/>
      <c r="L244" s="684"/>
      <c r="M244" s="684"/>
      <c r="N244" s="684"/>
      <c r="O244" s="684"/>
      <c r="P244" s="684"/>
      <c r="Q244" s="684"/>
      <c r="R244" s="684"/>
      <c r="S244" s="684"/>
      <c r="T244" s="684"/>
      <c r="U244" s="684"/>
      <c r="V244" s="684"/>
      <c r="W244" s="684"/>
      <c r="X244" s="684"/>
      <c r="Y244" s="684"/>
      <c r="Z244" s="684"/>
    </row>
    <row r="245" spans="8:8" ht="16.5" customHeight="1">
      <c r="A245" s="684"/>
      <c r="B245" s="684"/>
      <c r="C245" s="684"/>
      <c r="D245" s="684"/>
      <c r="E245" s="684"/>
      <c r="F245" s="684"/>
      <c r="G245" s="684"/>
      <c r="H245" s="684"/>
      <c r="I245" s="684"/>
      <c r="J245" s="684"/>
      <c r="K245" s="684"/>
      <c r="L245" s="684"/>
      <c r="M245" s="684"/>
      <c r="N245" s="684"/>
      <c r="O245" s="684"/>
      <c r="P245" s="684"/>
      <c r="Q245" s="684"/>
      <c r="R245" s="684"/>
      <c r="S245" s="684"/>
      <c r="T245" s="684"/>
      <c r="U245" s="684"/>
      <c r="V245" s="684"/>
      <c r="W245" s="684"/>
      <c r="X245" s="684"/>
      <c r="Y245" s="684"/>
      <c r="Z245" s="684"/>
    </row>
    <row r="246" spans="8:8" ht="16.5" customHeight="1">
      <c r="A246" s="684"/>
      <c r="B246" s="684"/>
      <c r="C246" s="684"/>
      <c r="D246" s="684"/>
      <c r="E246" s="684"/>
      <c r="F246" s="684"/>
      <c r="G246" s="684"/>
      <c r="H246" s="684"/>
      <c r="I246" s="684"/>
      <c r="J246" s="684"/>
      <c r="K246" s="684"/>
      <c r="L246" s="684"/>
      <c r="M246" s="684"/>
      <c r="N246" s="684"/>
      <c r="O246" s="684"/>
      <c r="P246" s="684"/>
      <c r="Q246" s="684"/>
      <c r="R246" s="684"/>
      <c r="S246" s="684"/>
      <c r="T246" s="684"/>
      <c r="U246" s="684"/>
      <c r="V246" s="684"/>
      <c r="W246" s="684"/>
      <c r="X246" s="684"/>
      <c r="Y246" s="684"/>
      <c r="Z246" s="684"/>
    </row>
    <row r="247" spans="8:8" ht="16.5" customHeight="1">
      <c r="A247" s="684"/>
      <c r="B247" s="684"/>
      <c r="C247" s="684"/>
      <c r="D247" s="684"/>
      <c r="E247" s="684"/>
      <c r="F247" s="684"/>
      <c r="G247" s="684"/>
      <c r="H247" s="684"/>
      <c r="I247" s="684"/>
      <c r="J247" s="684"/>
      <c r="K247" s="684"/>
      <c r="L247" s="684"/>
      <c r="M247" s="684"/>
      <c r="N247" s="684"/>
      <c r="O247" s="684"/>
      <c r="P247" s="684"/>
      <c r="Q247" s="684"/>
      <c r="R247" s="684"/>
      <c r="S247" s="684"/>
      <c r="T247" s="684"/>
      <c r="U247" s="684"/>
      <c r="V247" s="684"/>
      <c r="W247" s="684"/>
      <c r="X247" s="684"/>
      <c r="Y247" s="684"/>
      <c r="Z247" s="684"/>
    </row>
    <row r="248" spans="8:8" ht="16.5" customHeight="1">
      <c r="A248" s="684"/>
      <c r="B248" s="684"/>
      <c r="C248" s="684"/>
      <c r="D248" s="684"/>
      <c r="E248" s="684"/>
      <c r="F248" s="684"/>
      <c r="G248" s="684"/>
      <c r="H248" s="684"/>
      <c r="I248" s="684"/>
      <c r="J248" s="684"/>
      <c r="K248" s="684"/>
      <c r="L248" s="684"/>
      <c r="M248" s="684"/>
      <c r="N248" s="684"/>
      <c r="O248" s="684"/>
      <c r="P248" s="684"/>
      <c r="Q248" s="684"/>
      <c r="R248" s="684"/>
      <c r="S248" s="684"/>
      <c r="T248" s="684"/>
      <c r="U248" s="684"/>
      <c r="V248" s="684"/>
      <c r="W248" s="684"/>
      <c r="X248" s="684"/>
      <c r="Y248" s="684"/>
      <c r="Z248" s="684"/>
    </row>
    <row r="249" spans="8:8" ht="16.5" customHeight="1">
      <c r="A249" s="684"/>
      <c r="B249" s="684"/>
      <c r="C249" s="684"/>
      <c r="D249" s="684"/>
      <c r="E249" s="684"/>
      <c r="F249" s="684"/>
      <c r="G249" s="684"/>
      <c r="H249" s="684"/>
      <c r="I249" s="684"/>
      <c r="J249" s="684"/>
      <c r="K249" s="684"/>
      <c r="L249" s="684"/>
      <c r="M249" s="684"/>
      <c r="N249" s="684"/>
      <c r="O249" s="684"/>
      <c r="P249" s="684"/>
      <c r="Q249" s="684"/>
      <c r="R249" s="684"/>
      <c r="S249" s="684"/>
      <c r="T249" s="684"/>
      <c r="U249" s="684"/>
      <c r="V249" s="684"/>
      <c r="W249" s="684"/>
      <c r="X249" s="684"/>
      <c r="Y249" s="684"/>
      <c r="Z249" s="684"/>
    </row>
    <row r="250" spans="8:8" ht="16.5" customHeight="1">
      <c r="A250" s="684"/>
      <c r="B250" s="684"/>
      <c r="C250" s="684"/>
      <c r="D250" s="684"/>
      <c r="E250" s="684"/>
      <c r="F250" s="684"/>
      <c r="G250" s="684"/>
      <c r="H250" s="684"/>
      <c r="I250" s="684"/>
      <c r="J250" s="684"/>
      <c r="K250" s="684"/>
      <c r="L250" s="684"/>
      <c r="M250" s="684"/>
      <c r="N250" s="684"/>
      <c r="O250" s="684"/>
      <c r="P250" s="684"/>
      <c r="Q250" s="684"/>
      <c r="R250" s="684"/>
      <c r="S250" s="684"/>
      <c r="T250" s="684"/>
      <c r="U250" s="684"/>
      <c r="V250" s="684"/>
      <c r="W250" s="684"/>
      <c r="X250" s="684"/>
      <c r="Y250" s="684"/>
      <c r="Z250" s="684"/>
    </row>
    <row r="251" spans="8:8" ht="16.5" customHeight="1">
      <c r="A251" s="684"/>
      <c r="B251" s="684"/>
      <c r="C251" s="684"/>
      <c r="D251" s="684"/>
      <c r="E251" s="684"/>
      <c r="F251" s="684"/>
      <c r="G251" s="684"/>
      <c r="H251" s="684"/>
      <c r="I251" s="684"/>
      <c r="J251" s="684"/>
      <c r="K251" s="684"/>
      <c r="L251" s="684"/>
      <c r="M251" s="684"/>
      <c r="N251" s="684"/>
      <c r="O251" s="684"/>
      <c r="P251" s="684"/>
      <c r="Q251" s="684"/>
      <c r="R251" s="684"/>
      <c r="S251" s="684"/>
      <c r="T251" s="684"/>
      <c r="U251" s="684"/>
      <c r="V251" s="684"/>
      <c r="W251" s="684"/>
      <c r="X251" s="684"/>
      <c r="Y251" s="684"/>
      <c r="Z251" s="684"/>
    </row>
    <row r="252" spans="8:8" ht="16.5" customHeight="1">
      <c r="A252" s="684"/>
      <c r="B252" s="684"/>
      <c r="C252" s="684"/>
      <c r="D252" s="684"/>
      <c r="E252" s="684"/>
      <c r="F252" s="684"/>
      <c r="G252" s="684"/>
      <c r="H252" s="684"/>
      <c r="I252" s="684"/>
      <c r="J252" s="684"/>
      <c r="K252" s="684"/>
      <c r="L252" s="684"/>
      <c r="M252" s="684"/>
      <c r="N252" s="684"/>
      <c r="O252" s="684"/>
      <c r="P252" s="684"/>
      <c r="Q252" s="684"/>
      <c r="R252" s="684"/>
      <c r="S252" s="684"/>
      <c r="T252" s="684"/>
      <c r="U252" s="684"/>
      <c r="V252" s="684"/>
      <c r="W252" s="684"/>
      <c r="X252" s="684"/>
      <c r="Y252" s="684"/>
      <c r="Z252" s="684"/>
    </row>
    <row r="253" spans="8:8" ht="16.5" customHeight="1">
      <c r="A253" s="684"/>
      <c r="B253" s="684"/>
      <c r="C253" s="684"/>
      <c r="D253" s="684"/>
      <c r="E253" s="684"/>
      <c r="F253" s="684"/>
      <c r="G253" s="684"/>
      <c r="H253" s="684"/>
      <c r="I253" s="684"/>
      <c r="J253" s="684"/>
      <c r="K253" s="684"/>
      <c r="L253" s="684"/>
      <c r="M253" s="684"/>
      <c r="N253" s="684"/>
      <c r="O253" s="684"/>
      <c r="P253" s="684"/>
      <c r="Q253" s="684"/>
      <c r="R253" s="684"/>
      <c r="S253" s="684"/>
      <c r="T253" s="684"/>
      <c r="U253" s="684"/>
      <c r="V253" s="684"/>
      <c r="W253" s="684"/>
      <c r="X253" s="684"/>
      <c r="Y253" s="684"/>
      <c r="Z253" s="684"/>
    </row>
    <row r="254" spans="8:8" ht="16.5" customHeight="1">
      <c r="A254" s="684"/>
      <c r="B254" s="684"/>
      <c r="C254" s="684"/>
      <c r="D254" s="684"/>
      <c r="E254" s="684"/>
      <c r="F254" s="684"/>
      <c r="G254" s="684"/>
      <c r="H254" s="684"/>
      <c r="I254" s="684"/>
      <c r="J254" s="684"/>
      <c r="K254" s="684"/>
      <c r="L254" s="684"/>
      <c r="M254" s="684"/>
      <c r="N254" s="684"/>
      <c r="O254" s="684"/>
      <c r="P254" s="684"/>
      <c r="Q254" s="684"/>
      <c r="R254" s="684"/>
      <c r="S254" s="684"/>
      <c r="T254" s="684"/>
      <c r="U254" s="684"/>
      <c r="V254" s="684"/>
      <c r="W254" s="684"/>
      <c r="X254" s="684"/>
      <c r="Y254" s="684"/>
      <c r="Z254" s="684"/>
    </row>
    <row r="255" spans="8:8" ht="16.5" customHeight="1">
      <c r="A255" s="684"/>
      <c r="B255" s="684"/>
      <c r="C255" s="684"/>
      <c r="D255" s="684"/>
      <c r="E255" s="684"/>
      <c r="F255" s="684"/>
      <c r="G255" s="684"/>
      <c r="H255" s="684"/>
      <c r="I255" s="684"/>
      <c r="J255" s="684"/>
      <c r="K255" s="684"/>
      <c r="L255" s="684"/>
      <c r="M255" s="684"/>
      <c r="N255" s="684"/>
      <c r="O255" s="684"/>
      <c r="P255" s="684"/>
      <c r="Q255" s="684"/>
      <c r="R255" s="684"/>
      <c r="S255" s="684"/>
      <c r="T255" s="684"/>
      <c r="U255" s="684"/>
      <c r="V255" s="684"/>
      <c r="W255" s="684"/>
      <c r="X255" s="684"/>
      <c r="Y255" s="684"/>
      <c r="Z255" s="684"/>
    </row>
    <row r="256" spans="8:8" ht="16.5" customHeight="1">
      <c r="A256" s="684"/>
      <c r="B256" s="684"/>
      <c r="C256" s="684"/>
      <c r="D256" s="684"/>
      <c r="E256" s="684"/>
      <c r="F256" s="684"/>
      <c r="G256" s="684"/>
      <c r="H256" s="684"/>
      <c r="I256" s="684"/>
      <c r="J256" s="684"/>
      <c r="K256" s="684"/>
      <c r="L256" s="684"/>
      <c r="M256" s="684"/>
      <c r="N256" s="684"/>
      <c r="O256" s="684"/>
      <c r="P256" s="684"/>
      <c r="Q256" s="684"/>
      <c r="R256" s="684"/>
      <c r="S256" s="684"/>
      <c r="T256" s="684"/>
      <c r="U256" s="684"/>
      <c r="V256" s="684"/>
      <c r="W256" s="684"/>
      <c r="X256" s="684"/>
      <c r="Y256" s="684"/>
      <c r="Z256" s="684"/>
    </row>
    <row r="257" spans="8:8" ht="16.5" customHeight="1">
      <c r="A257" s="684"/>
      <c r="B257" s="684"/>
      <c r="C257" s="684"/>
      <c r="D257" s="684"/>
      <c r="E257" s="684"/>
      <c r="F257" s="684"/>
      <c r="G257" s="684"/>
      <c r="H257" s="684"/>
      <c r="I257" s="684"/>
      <c r="J257" s="684"/>
      <c r="K257" s="684"/>
      <c r="L257" s="684"/>
      <c r="M257" s="684"/>
      <c r="N257" s="684"/>
      <c r="O257" s="684"/>
      <c r="P257" s="684"/>
      <c r="Q257" s="684"/>
      <c r="R257" s="684"/>
      <c r="S257" s="684"/>
      <c r="T257" s="684"/>
      <c r="U257" s="684"/>
      <c r="V257" s="684"/>
      <c r="W257" s="684"/>
      <c r="X257" s="684"/>
      <c r="Y257" s="684"/>
      <c r="Z257" s="684"/>
    </row>
    <row r="258" spans="8:8" ht="16.5" customHeight="1">
      <c r="A258" s="684"/>
      <c r="B258" s="684"/>
      <c r="C258" s="684"/>
      <c r="D258" s="684"/>
      <c r="E258" s="684"/>
      <c r="F258" s="684"/>
      <c r="G258" s="684"/>
      <c r="H258" s="684"/>
      <c r="I258" s="684"/>
      <c r="J258" s="684"/>
      <c r="K258" s="684"/>
      <c r="L258" s="684"/>
      <c r="M258" s="684"/>
      <c r="N258" s="684"/>
      <c r="O258" s="684"/>
      <c r="P258" s="684"/>
      <c r="Q258" s="684"/>
      <c r="R258" s="684"/>
      <c r="S258" s="684"/>
      <c r="T258" s="684"/>
      <c r="U258" s="684"/>
      <c r="V258" s="684"/>
      <c r="W258" s="684"/>
      <c r="X258" s="684"/>
      <c r="Y258" s="684"/>
      <c r="Z258" s="684"/>
    </row>
    <row r="259" spans="8:8" ht="16.5" customHeight="1">
      <c r="A259" s="684"/>
      <c r="B259" s="684"/>
      <c r="C259" s="684"/>
      <c r="D259" s="684"/>
      <c r="E259" s="684"/>
      <c r="F259" s="684"/>
      <c r="G259" s="684"/>
      <c r="H259" s="684"/>
      <c r="I259" s="684"/>
      <c r="J259" s="684"/>
      <c r="K259" s="684"/>
      <c r="L259" s="684"/>
      <c r="M259" s="684"/>
      <c r="N259" s="684"/>
      <c r="O259" s="684"/>
      <c r="P259" s="684"/>
      <c r="Q259" s="684"/>
      <c r="R259" s="684"/>
      <c r="S259" s="684"/>
      <c r="T259" s="684"/>
      <c r="U259" s="684"/>
      <c r="V259" s="684"/>
      <c r="W259" s="684"/>
      <c r="X259" s="684"/>
      <c r="Y259" s="684"/>
      <c r="Z259" s="684"/>
    </row>
    <row r="260" spans="8:8" ht="16.5" customHeight="1">
      <c r="A260" s="684"/>
      <c r="B260" s="684"/>
      <c r="C260" s="684"/>
      <c r="D260" s="684"/>
      <c r="E260" s="684"/>
      <c r="F260" s="684"/>
      <c r="G260" s="684"/>
      <c r="H260" s="684"/>
      <c r="I260" s="684"/>
      <c r="J260" s="684"/>
      <c r="K260" s="684"/>
      <c r="L260" s="684"/>
      <c r="M260" s="684"/>
      <c r="N260" s="684"/>
      <c r="O260" s="684"/>
      <c r="P260" s="684"/>
      <c r="Q260" s="684"/>
      <c r="R260" s="684"/>
      <c r="S260" s="684"/>
      <c r="T260" s="684"/>
      <c r="U260" s="684"/>
      <c r="V260" s="684"/>
      <c r="W260" s="684"/>
      <c r="X260" s="684"/>
      <c r="Y260" s="684"/>
      <c r="Z260" s="684"/>
    </row>
    <row r="261" spans="8:8" ht="16.5" customHeight="1">
      <c r="A261" s="684"/>
      <c r="B261" s="684"/>
      <c r="C261" s="684"/>
      <c r="D261" s="684"/>
      <c r="E261" s="684"/>
      <c r="F261" s="684"/>
      <c r="G261" s="684"/>
      <c r="H261" s="684"/>
      <c r="I261" s="684"/>
      <c r="J261" s="684"/>
      <c r="K261" s="684"/>
      <c r="L261" s="684"/>
      <c r="M261" s="684"/>
      <c r="N261" s="684"/>
      <c r="O261" s="684"/>
      <c r="P261" s="684"/>
      <c r="Q261" s="684"/>
      <c r="R261" s="684"/>
      <c r="S261" s="684"/>
      <c r="T261" s="684"/>
      <c r="U261" s="684"/>
      <c r="V261" s="684"/>
      <c r="W261" s="684"/>
      <c r="X261" s="684"/>
      <c r="Y261" s="684"/>
      <c r="Z261" s="684"/>
    </row>
    <row r="262" spans="8:8" ht="16.5" customHeight="1">
      <c r="A262" s="684"/>
      <c r="B262" s="684"/>
      <c r="C262" s="684"/>
      <c r="D262" s="684"/>
      <c r="E262" s="684"/>
      <c r="F262" s="684"/>
      <c r="G262" s="684"/>
      <c r="H262" s="684"/>
      <c r="I262" s="684"/>
      <c r="J262" s="684"/>
      <c r="K262" s="684"/>
      <c r="L262" s="684"/>
      <c r="M262" s="684"/>
      <c r="N262" s="684"/>
      <c r="O262" s="684"/>
      <c r="P262" s="684"/>
      <c r="Q262" s="684"/>
      <c r="R262" s="684"/>
      <c r="S262" s="684"/>
      <c r="T262" s="684"/>
      <c r="U262" s="684"/>
      <c r="V262" s="684"/>
      <c r="W262" s="684"/>
      <c r="X262" s="684"/>
      <c r="Y262" s="684"/>
      <c r="Z262" s="684"/>
    </row>
    <row r="263" spans="8:8" ht="16.5" customHeight="1">
      <c r="A263" s="684"/>
      <c r="B263" s="684"/>
      <c r="C263" s="684"/>
      <c r="D263" s="684"/>
      <c r="E263" s="684"/>
      <c r="F263" s="684"/>
      <c r="G263" s="684"/>
      <c r="H263" s="684"/>
      <c r="I263" s="684"/>
      <c r="J263" s="684"/>
      <c r="K263" s="684"/>
      <c r="L263" s="684"/>
      <c r="M263" s="684"/>
      <c r="N263" s="684"/>
      <c r="O263" s="684"/>
      <c r="P263" s="684"/>
      <c r="Q263" s="684"/>
      <c r="R263" s="684"/>
      <c r="S263" s="684"/>
      <c r="T263" s="684"/>
      <c r="U263" s="684"/>
      <c r="V263" s="684"/>
      <c r="W263" s="684"/>
      <c r="X263" s="684"/>
      <c r="Y263" s="684"/>
      <c r="Z263" s="684"/>
    </row>
    <row r="264" spans="8:8" ht="16.5" customHeight="1">
      <c r="A264" s="684"/>
      <c r="B264" s="684"/>
      <c r="C264" s="684"/>
      <c r="D264" s="684"/>
      <c r="E264" s="684"/>
      <c r="F264" s="684"/>
      <c r="G264" s="684"/>
      <c r="H264" s="684"/>
      <c r="I264" s="684"/>
      <c r="J264" s="684"/>
      <c r="K264" s="684"/>
      <c r="L264" s="684"/>
      <c r="M264" s="684"/>
      <c r="N264" s="684"/>
      <c r="O264" s="684"/>
      <c r="P264" s="684"/>
      <c r="Q264" s="684"/>
      <c r="R264" s="684"/>
      <c r="S264" s="684"/>
      <c r="T264" s="684"/>
      <c r="U264" s="684"/>
      <c r="V264" s="684"/>
      <c r="W264" s="684"/>
      <c r="X264" s="684"/>
      <c r="Y264" s="684"/>
      <c r="Z264" s="684"/>
    </row>
    <row r="265" spans="8:8" ht="16.5" customHeight="1">
      <c r="A265" s="684"/>
      <c r="B265" s="684"/>
      <c r="C265" s="684"/>
      <c r="D265" s="684"/>
      <c r="E265" s="684"/>
      <c r="F265" s="684"/>
      <c r="G265" s="684"/>
      <c r="H265" s="684"/>
      <c r="I265" s="684"/>
      <c r="J265" s="684"/>
      <c r="K265" s="684"/>
      <c r="L265" s="684"/>
      <c r="M265" s="684"/>
      <c r="N265" s="684"/>
      <c r="O265" s="684"/>
      <c r="P265" s="684"/>
      <c r="Q265" s="684"/>
      <c r="R265" s="684"/>
      <c r="S265" s="684"/>
      <c r="T265" s="684"/>
      <c r="U265" s="684"/>
      <c r="V265" s="684"/>
      <c r="W265" s="684"/>
      <c r="X265" s="684"/>
      <c r="Y265" s="684"/>
      <c r="Z265" s="684"/>
    </row>
    <row r="266" spans="8:8" ht="16.5" customHeight="1">
      <c r="A266" s="684"/>
      <c r="B266" s="684"/>
      <c r="C266" s="684"/>
      <c r="D266" s="684"/>
      <c r="E266" s="684"/>
      <c r="F266" s="684"/>
      <c r="G266" s="684"/>
      <c r="H266" s="684"/>
      <c r="I266" s="684"/>
      <c r="J266" s="684"/>
      <c r="K266" s="684"/>
      <c r="L266" s="684"/>
      <c r="M266" s="684"/>
      <c r="N266" s="684"/>
      <c r="O266" s="684"/>
      <c r="P266" s="684"/>
      <c r="Q266" s="684"/>
      <c r="R266" s="684"/>
      <c r="S266" s="684"/>
      <c r="T266" s="684"/>
      <c r="U266" s="684"/>
      <c r="V266" s="684"/>
      <c r="W266" s="684"/>
      <c r="X266" s="684"/>
      <c r="Y266" s="684"/>
      <c r="Z266" s="684"/>
    </row>
    <row r="267" spans="8:8" ht="16.5" customHeight="1">
      <c r="A267" s="684"/>
      <c r="B267" s="684"/>
      <c r="C267" s="684"/>
      <c r="D267" s="684"/>
      <c r="E267" s="684"/>
      <c r="F267" s="684"/>
      <c r="G267" s="684"/>
      <c r="H267" s="684"/>
      <c r="I267" s="684"/>
      <c r="J267" s="684"/>
      <c r="K267" s="684"/>
      <c r="L267" s="684"/>
      <c r="M267" s="684"/>
      <c r="N267" s="684"/>
      <c r="O267" s="684"/>
      <c r="P267" s="684"/>
      <c r="Q267" s="684"/>
      <c r="R267" s="684"/>
      <c r="S267" s="684"/>
      <c r="T267" s="684"/>
      <c r="U267" s="684"/>
      <c r="V267" s="684"/>
      <c r="W267" s="684"/>
      <c r="X267" s="684"/>
      <c r="Y267" s="684"/>
      <c r="Z267" s="684"/>
    </row>
    <row r="268" spans="8:8" ht="16.5" customHeight="1">
      <c r="A268" s="684"/>
      <c r="B268" s="684"/>
      <c r="C268" s="684"/>
      <c r="D268" s="684"/>
      <c r="E268" s="684"/>
      <c r="F268" s="684"/>
      <c r="G268" s="684"/>
      <c r="H268" s="684"/>
      <c r="I268" s="684"/>
      <c r="J268" s="684"/>
      <c r="K268" s="684"/>
      <c r="L268" s="684"/>
      <c r="M268" s="684"/>
      <c r="N268" s="684"/>
      <c r="O268" s="684"/>
      <c r="P268" s="684"/>
      <c r="Q268" s="684"/>
      <c r="R268" s="684"/>
      <c r="S268" s="684"/>
      <c r="T268" s="684"/>
      <c r="U268" s="684"/>
      <c r="V268" s="684"/>
      <c r="W268" s="684"/>
      <c r="X268" s="684"/>
      <c r="Y268" s="684"/>
      <c r="Z268" s="684"/>
    </row>
    <row r="269" spans="8:8" ht="16.5" customHeight="1">
      <c r="A269" s="684"/>
      <c r="B269" s="684"/>
      <c r="C269" s="684"/>
      <c r="D269" s="684"/>
      <c r="E269" s="684"/>
      <c r="F269" s="684"/>
      <c r="G269" s="684"/>
      <c r="H269" s="684"/>
      <c r="I269" s="684"/>
      <c r="J269" s="684"/>
      <c r="K269" s="684"/>
      <c r="L269" s="684"/>
      <c r="M269" s="684"/>
      <c r="N269" s="684"/>
      <c r="O269" s="684"/>
      <c r="P269" s="684"/>
      <c r="Q269" s="684"/>
      <c r="R269" s="684"/>
      <c r="S269" s="684"/>
      <c r="T269" s="684"/>
      <c r="U269" s="684"/>
      <c r="V269" s="684"/>
      <c r="W269" s="684"/>
      <c r="X269" s="684"/>
      <c r="Y269" s="684"/>
      <c r="Z269" s="684"/>
    </row>
    <row r="270" spans="8:8" ht="16.5" customHeight="1">
      <c r="A270" s="684"/>
      <c r="B270" s="684"/>
      <c r="C270" s="684"/>
      <c r="D270" s="684"/>
      <c r="E270" s="684"/>
      <c r="F270" s="684"/>
      <c r="G270" s="684"/>
      <c r="H270" s="684"/>
      <c r="I270" s="684"/>
      <c r="J270" s="684"/>
      <c r="K270" s="684"/>
      <c r="L270" s="684"/>
      <c r="M270" s="684"/>
      <c r="N270" s="684"/>
      <c r="O270" s="684"/>
      <c r="P270" s="684"/>
      <c r="Q270" s="684"/>
      <c r="R270" s="684"/>
      <c r="S270" s="684"/>
      <c r="T270" s="684"/>
      <c r="U270" s="684"/>
      <c r="V270" s="684"/>
      <c r="W270" s="684"/>
      <c r="X270" s="684"/>
      <c r="Y270" s="684"/>
      <c r="Z270" s="684"/>
    </row>
    <row r="271" spans="8:8" ht="16.5" customHeight="1">
      <c r="A271" s="684"/>
      <c r="B271" s="684"/>
      <c r="C271" s="684"/>
      <c r="D271" s="684"/>
      <c r="E271" s="684"/>
      <c r="F271" s="684"/>
      <c r="G271" s="684"/>
      <c r="H271" s="684"/>
      <c r="I271" s="684"/>
      <c r="J271" s="684"/>
      <c r="K271" s="684"/>
      <c r="L271" s="684"/>
      <c r="M271" s="684"/>
      <c r="N271" s="684"/>
      <c r="O271" s="684"/>
      <c r="P271" s="684"/>
      <c r="Q271" s="684"/>
      <c r="R271" s="684"/>
      <c r="S271" s="684"/>
      <c r="T271" s="684"/>
      <c r="U271" s="684"/>
      <c r="V271" s="684"/>
      <c r="W271" s="684"/>
      <c r="X271" s="684"/>
      <c r="Y271" s="684"/>
      <c r="Z271" s="684"/>
    </row>
    <row r="272" spans="8:8" ht="16.5" customHeight="1">
      <c r="A272" s="684"/>
      <c r="B272" s="684"/>
      <c r="C272" s="684"/>
      <c r="D272" s="684"/>
      <c r="E272" s="684"/>
      <c r="F272" s="684"/>
      <c r="G272" s="684"/>
      <c r="H272" s="684"/>
      <c r="I272" s="684"/>
      <c r="J272" s="684"/>
      <c r="K272" s="684"/>
      <c r="L272" s="684"/>
      <c r="M272" s="684"/>
      <c r="N272" s="684"/>
      <c r="O272" s="684"/>
      <c r="P272" s="684"/>
      <c r="Q272" s="684"/>
      <c r="R272" s="684"/>
      <c r="S272" s="684"/>
      <c r="T272" s="684"/>
      <c r="U272" s="684"/>
      <c r="V272" s="684"/>
      <c r="W272" s="684"/>
      <c r="X272" s="684"/>
      <c r="Y272" s="684"/>
      <c r="Z272" s="684"/>
    </row>
    <row r="273" spans="8:8" ht="16.5" customHeight="1">
      <c r="A273" s="684"/>
      <c r="B273" s="684"/>
      <c r="C273" s="684"/>
      <c r="D273" s="684"/>
      <c r="E273" s="684"/>
      <c r="F273" s="684"/>
      <c r="G273" s="684"/>
      <c r="H273" s="684"/>
      <c r="I273" s="684"/>
      <c r="J273" s="684"/>
      <c r="K273" s="684"/>
      <c r="L273" s="684"/>
      <c r="M273" s="684"/>
      <c r="N273" s="684"/>
      <c r="O273" s="684"/>
      <c r="P273" s="684"/>
      <c r="Q273" s="684"/>
      <c r="R273" s="684"/>
      <c r="S273" s="684"/>
      <c r="T273" s="684"/>
      <c r="U273" s="684"/>
      <c r="V273" s="684"/>
      <c r="W273" s="684"/>
      <c r="X273" s="684"/>
      <c r="Y273" s="684"/>
      <c r="Z273" s="684"/>
    </row>
    <row r="274" spans="8:8" ht="16.5" customHeight="1">
      <c r="A274" s="684"/>
      <c r="B274" s="684"/>
      <c r="C274" s="684"/>
      <c r="D274" s="684"/>
      <c r="E274" s="684"/>
      <c r="F274" s="684"/>
      <c r="G274" s="684"/>
      <c r="H274" s="684"/>
      <c r="I274" s="684"/>
      <c r="J274" s="684"/>
      <c r="K274" s="684"/>
      <c r="L274" s="684"/>
      <c r="M274" s="684"/>
      <c r="N274" s="684"/>
      <c r="O274" s="684"/>
      <c r="P274" s="684"/>
      <c r="Q274" s="684"/>
      <c r="R274" s="684"/>
      <c r="S274" s="684"/>
      <c r="T274" s="684"/>
      <c r="U274" s="684"/>
      <c r="V274" s="684"/>
      <c r="W274" s="684"/>
      <c r="X274" s="684"/>
      <c r="Y274" s="684"/>
      <c r="Z274" s="684"/>
    </row>
    <row r="275" spans="8:8" ht="16.5" customHeight="1">
      <c r="A275" s="684"/>
      <c r="B275" s="684"/>
      <c r="C275" s="684"/>
      <c r="D275" s="684"/>
      <c r="E275" s="684"/>
      <c r="F275" s="684"/>
      <c r="G275" s="684"/>
      <c r="H275" s="684"/>
      <c r="I275" s="684"/>
      <c r="J275" s="684"/>
      <c r="K275" s="684"/>
      <c r="L275" s="684"/>
      <c r="M275" s="684"/>
      <c r="N275" s="684"/>
      <c r="O275" s="684"/>
      <c r="P275" s="684"/>
      <c r="Q275" s="684"/>
      <c r="R275" s="684"/>
      <c r="S275" s="684"/>
      <c r="T275" s="684"/>
      <c r="U275" s="684"/>
      <c r="V275" s="684"/>
      <c r="W275" s="684"/>
      <c r="X275" s="684"/>
      <c r="Y275" s="684"/>
      <c r="Z275" s="684"/>
    </row>
    <row r="276" spans="8:8" ht="16.5" customHeight="1">
      <c r="A276" s="684"/>
      <c r="B276" s="684"/>
      <c r="C276" s="684"/>
      <c r="D276" s="684"/>
      <c r="E276" s="684"/>
      <c r="F276" s="684"/>
      <c r="G276" s="684"/>
      <c r="H276" s="684"/>
      <c r="I276" s="684"/>
      <c r="J276" s="684"/>
      <c r="K276" s="684"/>
      <c r="L276" s="684"/>
      <c r="M276" s="684"/>
      <c r="N276" s="684"/>
      <c r="O276" s="684"/>
      <c r="P276" s="684"/>
      <c r="Q276" s="684"/>
      <c r="R276" s="684"/>
      <c r="S276" s="684"/>
      <c r="T276" s="684"/>
      <c r="U276" s="684"/>
      <c r="V276" s="684"/>
      <c r="W276" s="684"/>
      <c r="X276" s="684"/>
      <c r="Y276" s="684"/>
      <c r="Z276" s="684"/>
    </row>
    <row r="277" spans="8:8" ht="16.5" customHeight="1">
      <c r="A277" s="684"/>
      <c r="B277" s="684"/>
      <c r="C277" s="684"/>
      <c r="D277" s="684"/>
      <c r="E277" s="684"/>
      <c r="F277" s="684"/>
      <c r="G277" s="684"/>
      <c r="H277" s="684"/>
      <c r="I277" s="684"/>
      <c r="J277" s="684"/>
      <c r="K277" s="684"/>
      <c r="L277" s="684"/>
      <c r="M277" s="684"/>
      <c r="N277" s="684"/>
      <c r="O277" s="684"/>
      <c r="P277" s="684"/>
      <c r="Q277" s="684"/>
      <c r="R277" s="684"/>
      <c r="S277" s="684"/>
      <c r="T277" s="684"/>
      <c r="U277" s="684"/>
      <c r="V277" s="684"/>
      <c r="W277" s="684"/>
      <c r="X277" s="684"/>
      <c r="Y277" s="684"/>
      <c r="Z277" s="684"/>
    </row>
    <row r="278" spans="8:8" ht="16.5" customHeight="1">
      <c r="A278" s="684"/>
      <c r="B278" s="684"/>
      <c r="C278" s="684"/>
      <c r="D278" s="684"/>
      <c r="E278" s="684"/>
      <c r="F278" s="684"/>
      <c r="G278" s="684"/>
      <c r="H278" s="684"/>
      <c r="I278" s="684"/>
      <c r="J278" s="684"/>
      <c r="K278" s="684"/>
      <c r="L278" s="684"/>
      <c r="M278" s="684"/>
      <c r="N278" s="684"/>
      <c r="O278" s="684"/>
      <c r="P278" s="684"/>
      <c r="Q278" s="684"/>
      <c r="R278" s="684"/>
      <c r="S278" s="684"/>
      <c r="T278" s="684"/>
      <c r="U278" s="684"/>
      <c r="V278" s="684"/>
      <c r="W278" s="684"/>
      <c r="X278" s="684"/>
      <c r="Y278" s="684"/>
      <c r="Z278" s="684"/>
    </row>
    <row r="279" spans="8:8" ht="16.5" customHeight="1">
      <c r="A279" s="684"/>
      <c r="B279" s="684"/>
      <c r="C279" s="684"/>
      <c r="D279" s="684"/>
      <c r="E279" s="684"/>
      <c r="F279" s="684"/>
      <c r="G279" s="684"/>
      <c r="H279" s="684"/>
      <c r="I279" s="684"/>
      <c r="J279" s="684"/>
      <c r="K279" s="684"/>
      <c r="L279" s="684"/>
      <c r="M279" s="684"/>
      <c r="N279" s="684"/>
      <c r="O279" s="684"/>
      <c r="P279" s="684"/>
      <c r="Q279" s="684"/>
      <c r="R279" s="684"/>
      <c r="S279" s="684"/>
      <c r="T279" s="684"/>
      <c r="U279" s="684"/>
      <c r="V279" s="684"/>
      <c r="W279" s="684"/>
      <c r="X279" s="684"/>
      <c r="Y279" s="684"/>
      <c r="Z279" s="684"/>
    </row>
    <row r="280" spans="8:8" ht="16.5" customHeight="1">
      <c r="A280" s="684"/>
      <c r="B280" s="684"/>
      <c r="C280" s="684"/>
      <c r="D280" s="684"/>
      <c r="E280" s="684"/>
      <c r="F280" s="684"/>
      <c r="G280" s="684"/>
      <c r="H280" s="684"/>
      <c r="I280" s="684"/>
      <c r="J280" s="684"/>
      <c r="K280" s="684"/>
      <c r="L280" s="684"/>
      <c r="M280" s="684"/>
      <c r="N280" s="684"/>
      <c r="O280" s="684"/>
      <c r="P280" s="684"/>
      <c r="Q280" s="684"/>
      <c r="R280" s="684"/>
      <c r="S280" s="684"/>
      <c r="T280" s="684"/>
      <c r="U280" s="684"/>
      <c r="V280" s="684"/>
      <c r="W280" s="684"/>
      <c r="X280" s="684"/>
      <c r="Y280" s="684"/>
      <c r="Z280" s="684"/>
    </row>
    <row r="281" spans="8:8" ht="16.5" customHeight="1">
      <c r="A281" s="684"/>
      <c r="B281" s="684"/>
      <c r="C281" s="684"/>
      <c r="D281" s="684"/>
      <c r="E281" s="684"/>
      <c r="F281" s="684"/>
      <c r="G281" s="684"/>
      <c r="H281" s="684"/>
      <c r="I281" s="684"/>
      <c r="J281" s="684"/>
      <c r="K281" s="684"/>
      <c r="L281" s="684"/>
      <c r="M281" s="684"/>
      <c r="N281" s="684"/>
      <c r="O281" s="684"/>
      <c r="P281" s="684"/>
      <c r="Q281" s="684"/>
      <c r="R281" s="684"/>
      <c r="S281" s="684"/>
      <c r="T281" s="684"/>
      <c r="U281" s="684"/>
      <c r="V281" s="684"/>
      <c r="W281" s="684"/>
      <c r="X281" s="684"/>
      <c r="Y281" s="684"/>
      <c r="Z281" s="684"/>
    </row>
    <row r="282" spans="8:8" ht="16.5" customHeight="1">
      <c r="A282" s="684"/>
      <c r="B282" s="684"/>
      <c r="C282" s="684"/>
      <c r="D282" s="684"/>
      <c r="E282" s="684"/>
      <c r="F282" s="684"/>
      <c r="G282" s="684"/>
      <c r="H282" s="684"/>
      <c r="I282" s="684"/>
      <c r="J282" s="684"/>
      <c r="K282" s="684"/>
      <c r="L282" s="684"/>
      <c r="M282" s="684"/>
      <c r="N282" s="684"/>
      <c r="O282" s="684"/>
      <c r="P282" s="684"/>
      <c r="Q282" s="684"/>
      <c r="R282" s="684"/>
      <c r="S282" s="684"/>
      <c r="T282" s="684"/>
      <c r="U282" s="684"/>
      <c r="V282" s="684"/>
      <c r="W282" s="684"/>
      <c r="X282" s="684"/>
      <c r="Y282" s="684"/>
      <c r="Z282" s="684"/>
    </row>
    <row r="283" spans="8:8" ht="16.5" customHeight="1">
      <c r="A283" s="684"/>
      <c r="B283" s="684"/>
      <c r="C283" s="684"/>
      <c r="D283" s="684"/>
      <c r="E283" s="684"/>
      <c r="F283" s="684"/>
      <c r="G283" s="684"/>
      <c r="H283" s="684"/>
      <c r="I283" s="684"/>
      <c r="J283" s="684"/>
      <c r="K283" s="684"/>
      <c r="L283" s="684"/>
      <c r="M283" s="684"/>
      <c r="N283" s="684"/>
      <c r="O283" s="684"/>
      <c r="P283" s="684"/>
      <c r="Q283" s="684"/>
      <c r="R283" s="684"/>
      <c r="S283" s="684"/>
      <c r="T283" s="684"/>
      <c r="U283" s="684"/>
      <c r="V283" s="684"/>
      <c r="W283" s="684"/>
      <c r="X283" s="684"/>
      <c r="Y283" s="684"/>
      <c r="Z283" s="684"/>
    </row>
    <row r="284" spans="8:8" ht="16.5" customHeight="1">
      <c r="A284" s="684"/>
      <c r="B284" s="684"/>
      <c r="C284" s="684"/>
      <c r="D284" s="684"/>
      <c r="E284" s="684"/>
      <c r="F284" s="684"/>
      <c r="G284" s="684"/>
      <c r="H284" s="684"/>
      <c r="I284" s="684"/>
      <c r="J284" s="684"/>
      <c r="K284" s="684"/>
      <c r="L284" s="684"/>
      <c r="M284" s="684"/>
      <c r="N284" s="684"/>
      <c r="O284" s="684"/>
      <c r="P284" s="684"/>
      <c r="Q284" s="684"/>
      <c r="R284" s="684"/>
      <c r="S284" s="684"/>
      <c r="T284" s="684"/>
      <c r="U284" s="684"/>
      <c r="V284" s="684"/>
      <c r="W284" s="684"/>
      <c r="X284" s="684"/>
      <c r="Y284" s="684"/>
      <c r="Z284" s="684"/>
    </row>
    <row r="285" spans="8:8" ht="16.5" customHeight="1">
      <c r="A285" s="684"/>
      <c r="B285" s="684"/>
      <c r="C285" s="684"/>
      <c r="D285" s="684"/>
      <c r="E285" s="684"/>
      <c r="F285" s="684"/>
      <c r="G285" s="684"/>
      <c r="H285" s="684"/>
      <c r="I285" s="684"/>
      <c r="J285" s="684"/>
      <c r="K285" s="684"/>
      <c r="L285" s="684"/>
      <c r="M285" s="684"/>
      <c r="N285" s="684"/>
      <c r="O285" s="684"/>
      <c r="P285" s="684"/>
      <c r="Q285" s="684"/>
      <c r="R285" s="684"/>
      <c r="S285" s="684"/>
      <c r="T285" s="684"/>
      <c r="U285" s="684"/>
      <c r="V285" s="684"/>
      <c r="W285" s="684"/>
      <c r="X285" s="684"/>
      <c r="Y285" s="684"/>
      <c r="Z285" s="684"/>
    </row>
    <row r="286" spans="8:8" ht="16.5" customHeight="1">
      <c r="A286" s="684"/>
      <c r="B286" s="684"/>
      <c r="C286" s="684"/>
      <c r="D286" s="684"/>
      <c r="E286" s="684"/>
      <c r="F286" s="684"/>
      <c r="G286" s="684"/>
      <c r="H286" s="684"/>
      <c r="I286" s="684"/>
      <c r="J286" s="684"/>
      <c r="K286" s="684"/>
      <c r="L286" s="684"/>
      <c r="M286" s="684"/>
      <c r="N286" s="684"/>
      <c r="O286" s="684"/>
      <c r="P286" s="684"/>
      <c r="Q286" s="684"/>
      <c r="R286" s="684"/>
      <c r="S286" s="684"/>
      <c r="T286" s="684"/>
      <c r="U286" s="684"/>
      <c r="V286" s="684"/>
      <c r="W286" s="684"/>
      <c r="X286" s="684"/>
      <c r="Y286" s="684"/>
      <c r="Z286" s="684"/>
    </row>
    <row r="287" spans="8:8" ht="16.5" customHeight="1">
      <c r="A287" s="684"/>
      <c r="B287" s="684"/>
      <c r="C287" s="684"/>
      <c r="D287" s="684"/>
      <c r="E287" s="684"/>
      <c r="F287" s="684"/>
      <c r="G287" s="684"/>
      <c r="H287" s="684"/>
      <c r="I287" s="684"/>
      <c r="J287" s="684"/>
      <c r="K287" s="684"/>
      <c r="L287" s="684"/>
      <c r="M287" s="684"/>
      <c r="N287" s="684"/>
      <c r="O287" s="684"/>
      <c r="P287" s="684"/>
      <c r="Q287" s="684"/>
      <c r="R287" s="684"/>
      <c r="S287" s="684"/>
      <c r="T287" s="684"/>
      <c r="U287" s="684"/>
      <c r="V287" s="684"/>
      <c r="W287" s="684"/>
      <c r="X287" s="684"/>
      <c r="Y287" s="684"/>
      <c r="Z287" s="684"/>
    </row>
    <row r="288" spans="8:8" ht="16.5" customHeight="1">
      <c r="A288" s="684"/>
      <c r="B288" s="684"/>
      <c r="C288" s="684"/>
      <c r="D288" s="684"/>
      <c r="E288" s="684"/>
      <c r="F288" s="684"/>
      <c r="G288" s="684"/>
      <c r="H288" s="684"/>
      <c r="I288" s="684"/>
      <c r="J288" s="684"/>
      <c r="K288" s="684"/>
      <c r="L288" s="684"/>
      <c r="M288" s="684"/>
      <c r="N288" s="684"/>
      <c r="O288" s="684"/>
      <c r="P288" s="684"/>
      <c r="Q288" s="684"/>
      <c r="R288" s="684"/>
      <c r="S288" s="684"/>
      <c r="T288" s="684"/>
      <c r="U288" s="684"/>
      <c r="V288" s="684"/>
      <c r="W288" s="684"/>
      <c r="X288" s="684"/>
      <c r="Y288" s="684"/>
      <c r="Z288" s="684"/>
    </row>
    <row r="289" spans="8:8" ht="16.5" customHeight="1">
      <c r="A289" s="684"/>
      <c r="B289" s="684"/>
      <c r="C289" s="684"/>
      <c r="D289" s="684"/>
      <c r="E289" s="684"/>
      <c r="F289" s="684"/>
      <c r="G289" s="684"/>
      <c r="H289" s="684"/>
      <c r="I289" s="684"/>
      <c r="J289" s="684"/>
      <c r="K289" s="684"/>
      <c r="L289" s="684"/>
      <c r="M289" s="684"/>
      <c r="N289" s="684"/>
      <c r="O289" s="684"/>
      <c r="P289" s="684"/>
      <c r="Q289" s="684"/>
      <c r="R289" s="684"/>
      <c r="S289" s="684"/>
      <c r="T289" s="684"/>
      <c r="U289" s="684"/>
      <c r="V289" s="684"/>
      <c r="W289" s="684"/>
      <c r="X289" s="684"/>
      <c r="Y289" s="684"/>
      <c r="Z289" s="684"/>
    </row>
    <row r="290" spans="8:8" ht="16.5" customHeight="1">
      <c r="A290" s="684"/>
      <c r="B290" s="684"/>
      <c r="C290" s="684"/>
      <c r="D290" s="684"/>
      <c r="E290" s="684"/>
      <c r="F290" s="684"/>
      <c r="G290" s="684"/>
      <c r="H290" s="684"/>
      <c r="I290" s="684"/>
      <c r="J290" s="684"/>
      <c r="K290" s="684"/>
      <c r="L290" s="684"/>
      <c r="M290" s="684"/>
      <c r="N290" s="684"/>
      <c r="O290" s="684"/>
      <c r="P290" s="684"/>
      <c r="Q290" s="684"/>
      <c r="R290" s="684"/>
      <c r="S290" s="684"/>
      <c r="T290" s="684"/>
      <c r="U290" s="684"/>
      <c r="V290" s="684"/>
      <c r="W290" s="684"/>
      <c r="X290" s="684"/>
      <c r="Y290" s="684"/>
      <c r="Z290" s="684"/>
    </row>
    <row r="291" spans="8:8" ht="16.5" customHeight="1">
      <c r="A291" s="684"/>
      <c r="B291" s="684"/>
      <c r="C291" s="684"/>
      <c r="D291" s="684"/>
      <c r="E291" s="684"/>
      <c r="F291" s="684"/>
      <c r="G291" s="684"/>
      <c r="H291" s="684"/>
      <c r="I291" s="684"/>
      <c r="J291" s="684"/>
      <c r="K291" s="684"/>
      <c r="L291" s="684"/>
      <c r="M291" s="684"/>
      <c r="N291" s="684"/>
      <c r="O291" s="684"/>
      <c r="P291" s="684"/>
      <c r="Q291" s="684"/>
      <c r="R291" s="684"/>
      <c r="S291" s="684"/>
      <c r="T291" s="684"/>
      <c r="U291" s="684"/>
      <c r="V291" s="684"/>
      <c r="W291" s="684"/>
      <c r="X291" s="684"/>
      <c r="Y291" s="684"/>
      <c r="Z291" s="684"/>
    </row>
    <row r="292" spans="8:8" ht="16.5" customHeight="1">
      <c r="A292" s="684"/>
      <c r="B292" s="684"/>
      <c r="C292" s="684"/>
      <c r="D292" s="684"/>
      <c r="E292" s="684"/>
      <c r="F292" s="684"/>
      <c r="G292" s="684"/>
      <c r="H292" s="684"/>
      <c r="I292" s="684"/>
      <c r="J292" s="684"/>
      <c r="K292" s="684"/>
      <c r="L292" s="684"/>
      <c r="M292" s="684"/>
      <c r="N292" s="684"/>
      <c r="O292" s="684"/>
      <c r="P292" s="684"/>
      <c r="Q292" s="684"/>
      <c r="R292" s="684"/>
      <c r="S292" s="684"/>
      <c r="T292" s="684"/>
      <c r="U292" s="684"/>
      <c r="V292" s="684"/>
      <c r="W292" s="684"/>
      <c r="X292" s="684"/>
      <c r="Y292" s="684"/>
      <c r="Z292" s="684"/>
    </row>
    <row r="293" spans="8:8" ht="16.5" customHeight="1">
      <c r="A293" s="684"/>
      <c r="B293" s="684"/>
      <c r="C293" s="684"/>
      <c r="D293" s="684"/>
      <c r="E293" s="684"/>
      <c r="F293" s="684"/>
      <c r="G293" s="684"/>
      <c r="H293" s="684"/>
      <c r="I293" s="684"/>
      <c r="J293" s="684"/>
      <c r="K293" s="684"/>
      <c r="L293" s="684"/>
      <c r="M293" s="684"/>
      <c r="N293" s="684"/>
      <c r="O293" s="684"/>
      <c r="P293" s="684"/>
      <c r="Q293" s="684"/>
      <c r="R293" s="684"/>
      <c r="S293" s="684"/>
      <c r="T293" s="684"/>
      <c r="U293" s="684"/>
      <c r="V293" s="684"/>
      <c r="W293" s="684"/>
      <c r="X293" s="684"/>
      <c r="Y293" s="684"/>
      <c r="Z293" s="684"/>
    </row>
    <row r="294" spans="8:8" ht="16.5" customHeight="1">
      <c r="A294" s="684"/>
      <c r="B294" s="684"/>
      <c r="C294" s="684"/>
      <c r="D294" s="684"/>
      <c r="E294" s="684"/>
      <c r="F294" s="684"/>
      <c r="G294" s="684"/>
      <c r="H294" s="684"/>
      <c r="I294" s="684"/>
      <c r="J294" s="684"/>
      <c r="K294" s="684"/>
      <c r="L294" s="684"/>
      <c r="M294" s="684"/>
      <c r="N294" s="684"/>
      <c r="O294" s="684"/>
      <c r="P294" s="684"/>
      <c r="Q294" s="684"/>
      <c r="R294" s="684"/>
      <c r="S294" s="684"/>
      <c r="T294" s="684"/>
      <c r="U294" s="684"/>
      <c r="V294" s="684"/>
      <c r="W294" s="684"/>
      <c r="X294" s="684"/>
      <c r="Y294" s="684"/>
      <c r="Z294" s="684"/>
    </row>
    <row r="295" spans="8:8" ht="16.5" customHeight="1">
      <c r="A295" s="684"/>
      <c r="B295" s="684"/>
      <c r="C295" s="684"/>
      <c r="D295" s="684"/>
      <c r="E295" s="684"/>
      <c r="F295" s="684"/>
      <c r="G295" s="684"/>
      <c r="H295" s="684"/>
      <c r="I295" s="684"/>
      <c r="J295" s="684"/>
      <c r="K295" s="684"/>
      <c r="L295" s="684"/>
      <c r="M295" s="684"/>
      <c r="N295" s="684"/>
      <c r="O295" s="684"/>
      <c r="P295" s="684"/>
      <c r="Q295" s="684"/>
      <c r="R295" s="684"/>
      <c r="S295" s="684"/>
      <c r="T295" s="684"/>
      <c r="U295" s="684"/>
      <c r="V295" s="684"/>
      <c r="W295" s="684"/>
      <c r="X295" s="684"/>
      <c r="Y295" s="684"/>
      <c r="Z295" s="684"/>
    </row>
    <row r="296" spans="8:8" ht="16.5" customHeight="1">
      <c r="A296" s="684"/>
      <c r="B296" s="684"/>
      <c r="C296" s="684"/>
      <c r="D296" s="684"/>
      <c r="E296" s="684"/>
      <c r="F296" s="684"/>
      <c r="G296" s="684"/>
      <c r="H296" s="684"/>
      <c r="I296" s="684"/>
      <c r="J296" s="684"/>
      <c r="K296" s="684"/>
      <c r="L296" s="684"/>
      <c r="M296" s="684"/>
      <c r="N296" s="684"/>
      <c r="O296" s="684"/>
      <c r="P296" s="684"/>
      <c r="Q296" s="684"/>
      <c r="R296" s="684"/>
      <c r="S296" s="684"/>
      <c r="T296" s="684"/>
      <c r="U296" s="684"/>
      <c r="V296" s="684"/>
      <c r="W296" s="684"/>
      <c r="X296" s="684"/>
      <c r="Y296" s="684"/>
      <c r="Z296" s="684"/>
    </row>
    <row r="297" spans="8:8" ht="16.5" customHeight="1">
      <c r="A297" s="684"/>
      <c r="B297" s="684"/>
      <c r="C297" s="684"/>
      <c r="D297" s="684"/>
      <c r="E297" s="684"/>
      <c r="F297" s="684"/>
      <c r="G297" s="684"/>
      <c r="H297" s="684"/>
      <c r="I297" s="684"/>
      <c r="J297" s="684"/>
      <c r="K297" s="684"/>
      <c r="L297" s="684"/>
      <c r="M297" s="684"/>
      <c r="N297" s="684"/>
      <c r="O297" s="684"/>
      <c r="P297" s="684"/>
      <c r="Q297" s="684"/>
      <c r="R297" s="684"/>
      <c r="S297" s="684"/>
      <c r="T297" s="684"/>
      <c r="U297" s="684"/>
      <c r="V297" s="684"/>
      <c r="W297" s="684"/>
      <c r="X297" s="684"/>
      <c r="Y297" s="684"/>
      <c r="Z297" s="684"/>
    </row>
    <row r="298" spans="8:8" ht="16.5" customHeight="1">
      <c r="A298" s="684"/>
      <c r="B298" s="684"/>
      <c r="C298" s="684"/>
      <c r="D298" s="684"/>
      <c r="E298" s="684"/>
      <c r="F298" s="684"/>
      <c r="G298" s="684"/>
      <c r="H298" s="684"/>
      <c r="I298" s="684"/>
      <c r="J298" s="684"/>
      <c r="K298" s="684"/>
      <c r="L298" s="684"/>
      <c r="M298" s="684"/>
      <c r="N298" s="684"/>
      <c r="O298" s="684"/>
      <c r="P298" s="684"/>
      <c r="Q298" s="684"/>
      <c r="R298" s="684"/>
      <c r="S298" s="684"/>
      <c r="T298" s="684"/>
      <c r="U298" s="684"/>
      <c r="V298" s="684"/>
      <c r="W298" s="684"/>
      <c r="X298" s="684"/>
      <c r="Y298" s="684"/>
      <c r="Z298" s="684"/>
    </row>
    <row r="299" spans="8:8" ht="16.5" customHeight="1">
      <c r="A299" s="684"/>
      <c r="B299" s="684"/>
      <c r="C299" s="684"/>
      <c r="D299" s="684"/>
      <c r="E299" s="684"/>
      <c r="F299" s="684"/>
      <c r="G299" s="684"/>
      <c r="H299" s="684"/>
      <c r="I299" s="684"/>
      <c r="J299" s="684"/>
      <c r="K299" s="684"/>
      <c r="L299" s="684"/>
      <c r="M299" s="684"/>
      <c r="N299" s="684"/>
      <c r="O299" s="684"/>
      <c r="P299" s="684"/>
      <c r="Q299" s="684"/>
      <c r="R299" s="684"/>
      <c r="S299" s="684"/>
      <c r="T299" s="684"/>
      <c r="U299" s="684"/>
      <c r="V299" s="684"/>
      <c r="W299" s="684"/>
      <c r="X299" s="684"/>
      <c r="Y299" s="684"/>
      <c r="Z299" s="684"/>
    </row>
    <row r="300" spans="8:8" ht="16.5" customHeight="1">
      <c r="A300" s="684"/>
      <c r="B300" s="684"/>
      <c r="C300" s="684"/>
      <c r="D300" s="684"/>
      <c r="E300" s="684"/>
      <c r="F300" s="684"/>
      <c r="G300" s="684"/>
      <c r="H300" s="684"/>
      <c r="I300" s="684"/>
      <c r="J300" s="684"/>
      <c r="K300" s="684"/>
      <c r="L300" s="684"/>
      <c r="M300" s="684"/>
      <c r="N300" s="684"/>
      <c r="O300" s="684"/>
      <c r="P300" s="684"/>
      <c r="Q300" s="684"/>
      <c r="R300" s="684"/>
      <c r="S300" s="684"/>
      <c r="T300" s="684"/>
      <c r="U300" s="684"/>
      <c r="V300" s="684"/>
      <c r="W300" s="684"/>
      <c r="X300" s="684"/>
      <c r="Y300" s="684"/>
      <c r="Z300" s="684"/>
    </row>
    <row r="301" spans="8:8" ht="16.5" customHeight="1">
      <c r="A301" s="684"/>
      <c r="B301" s="684"/>
      <c r="C301" s="684"/>
      <c r="D301" s="684"/>
      <c r="E301" s="684"/>
      <c r="F301" s="684"/>
      <c r="G301" s="684"/>
      <c r="H301" s="684"/>
      <c r="I301" s="684"/>
      <c r="J301" s="684"/>
      <c r="K301" s="684"/>
      <c r="L301" s="684"/>
      <c r="M301" s="684"/>
      <c r="N301" s="684"/>
      <c r="O301" s="684"/>
      <c r="P301" s="684"/>
      <c r="Q301" s="684"/>
      <c r="R301" s="684"/>
      <c r="S301" s="684"/>
      <c r="T301" s="684"/>
      <c r="U301" s="684"/>
      <c r="V301" s="684"/>
      <c r="W301" s="684"/>
      <c r="X301" s="684"/>
      <c r="Y301" s="684"/>
      <c r="Z301" s="684"/>
    </row>
    <row r="302" spans="8:8" ht="16.5" customHeight="1">
      <c r="A302" s="684"/>
      <c r="B302" s="684"/>
      <c r="C302" s="684"/>
      <c r="D302" s="684"/>
      <c r="E302" s="684"/>
      <c r="F302" s="684"/>
      <c r="G302" s="684"/>
      <c r="H302" s="684"/>
      <c r="I302" s="684"/>
      <c r="J302" s="684"/>
      <c r="K302" s="684"/>
      <c r="L302" s="684"/>
      <c r="M302" s="684"/>
      <c r="N302" s="684"/>
      <c r="O302" s="684"/>
      <c r="P302" s="684"/>
      <c r="Q302" s="684"/>
      <c r="R302" s="684"/>
      <c r="S302" s="684"/>
      <c r="T302" s="684"/>
      <c r="U302" s="684"/>
      <c r="V302" s="684"/>
      <c r="W302" s="684"/>
      <c r="X302" s="684"/>
      <c r="Y302" s="684"/>
      <c r="Z302" s="684"/>
    </row>
    <row r="303" spans="8:8" ht="16.5" customHeight="1">
      <c r="A303" s="684"/>
      <c r="B303" s="684"/>
      <c r="C303" s="684"/>
      <c r="D303" s="684"/>
      <c r="E303" s="684"/>
      <c r="F303" s="684"/>
      <c r="G303" s="684"/>
      <c r="H303" s="684"/>
      <c r="I303" s="684"/>
      <c r="J303" s="684"/>
      <c r="K303" s="684"/>
      <c r="L303" s="684"/>
      <c r="M303" s="684"/>
      <c r="N303" s="684"/>
      <c r="O303" s="684"/>
      <c r="P303" s="684"/>
      <c r="Q303" s="684"/>
      <c r="R303" s="684"/>
      <c r="S303" s="684"/>
      <c r="T303" s="684"/>
      <c r="U303" s="684"/>
      <c r="V303" s="684"/>
      <c r="W303" s="684"/>
      <c r="X303" s="684"/>
      <c r="Y303" s="684"/>
      <c r="Z303" s="684"/>
    </row>
    <row r="304" spans="8:8" ht="16.5" customHeight="1">
      <c r="A304" s="684"/>
      <c r="B304" s="684"/>
      <c r="C304" s="684"/>
      <c r="D304" s="684"/>
      <c r="E304" s="684"/>
      <c r="F304" s="684"/>
      <c r="G304" s="684"/>
      <c r="H304" s="684"/>
      <c r="I304" s="684"/>
      <c r="J304" s="684"/>
      <c r="K304" s="684"/>
      <c r="L304" s="684"/>
      <c r="M304" s="684"/>
      <c r="N304" s="684"/>
      <c r="O304" s="684"/>
      <c r="P304" s="684"/>
      <c r="Q304" s="684"/>
      <c r="R304" s="684"/>
      <c r="S304" s="684"/>
      <c r="T304" s="684"/>
      <c r="U304" s="684"/>
      <c r="V304" s="684"/>
      <c r="W304" s="684"/>
      <c r="X304" s="684"/>
      <c r="Y304" s="684"/>
      <c r="Z304" s="684"/>
    </row>
    <row r="305" spans="8:8" ht="16.5" customHeight="1">
      <c r="A305" s="684"/>
      <c r="B305" s="684"/>
      <c r="C305" s="684"/>
      <c r="D305" s="684"/>
      <c r="E305" s="684"/>
      <c r="F305" s="684"/>
      <c r="G305" s="684"/>
      <c r="H305" s="684"/>
      <c r="I305" s="684"/>
      <c r="J305" s="684"/>
      <c r="K305" s="684"/>
      <c r="L305" s="684"/>
      <c r="M305" s="684"/>
      <c r="N305" s="684"/>
      <c r="O305" s="684"/>
      <c r="P305" s="684"/>
      <c r="Q305" s="684"/>
      <c r="R305" s="684"/>
      <c r="S305" s="684"/>
      <c r="T305" s="684"/>
      <c r="U305" s="684"/>
      <c r="V305" s="684"/>
      <c r="W305" s="684"/>
      <c r="X305" s="684"/>
      <c r="Y305" s="684"/>
      <c r="Z305" s="684"/>
    </row>
    <row r="306" spans="8:8" ht="16.5" customHeight="1">
      <c r="A306" s="684"/>
      <c r="B306" s="684"/>
      <c r="C306" s="684"/>
      <c r="D306" s="684"/>
      <c r="E306" s="684"/>
      <c r="F306" s="684"/>
      <c r="G306" s="684"/>
      <c r="H306" s="684"/>
      <c r="I306" s="684"/>
      <c r="J306" s="684"/>
      <c r="K306" s="684"/>
      <c r="L306" s="684"/>
      <c r="M306" s="684"/>
      <c r="N306" s="684"/>
      <c r="O306" s="684"/>
      <c r="P306" s="684"/>
      <c r="Q306" s="684"/>
      <c r="R306" s="684"/>
      <c r="S306" s="684"/>
      <c r="T306" s="684"/>
      <c r="U306" s="684"/>
      <c r="V306" s="684"/>
      <c r="W306" s="684"/>
      <c r="X306" s="684"/>
      <c r="Y306" s="684"/>
      <c r="Z306" s="684"/>
    </row>
    <row r="307" spans="8:8" ht="16.5" customHeight="1">
      <c r="A307" s="684"/>
      <c r="B307" s="684"/>
      <c r="C307" s="684"/>
      <c r="D307" s="684"/>
      <c r="E307" s="684"/>
      <c r="F307" s="684"/>
      <c r="G307" s="684"/>
      <c r="H307" s="684"/>
      <c r="I307" s="684"/>
      <c r="J307" s="684"/>
      <c r="K307" s="684"/>
      <c r="L307" s="684"/>
      <c r="M307" s="684"/>
      <c r="N307" s="684"/>
      <c r="O307" s="684"/>
      <c r="P307" s="684"/>
      <c r="Q307" s="684"/>
      <c r="R307" s="684"/>
      <c r="S307" s="684"/>
      <c r="T307" s="684"/>
      <c r="U307" s="684"/>
      <c r="V307" s="684"/>
      <c r="W307" s="684"/>
      <c r="X307" s="684"/>
      <c r="Y307" s="684"/>
      <c r="Z307" s="684"/>
    </row>
    <row r="308" spans="8:8" ht="16.5" customHeight="1">
      <c r="A308" s="684"/>
      <c r="B308" s="684"/>
      <c r="C308" s="684"/>
      <c r="D308" s="684"/>
      <c r="E308" s="684"/>
      <c r="F308" s="684"/>
      <c r="G308" s="684"/>
      <c r="H308" s="684"/>
      <c r="I308" s="684"/>
      <c r="J308" s="684"/>
      <c r="K308" s="684"/>
      <c r="L308" s="684"/>
      <c r="M308" s="684"/>
      <c r="N308" s="684"/>
      <c r="O308" s="684"/>
      <c r="P308" s="684"/>
      <c r="Q308" s="684"/>
      <c r="R308" s="684"/>
      <c r="S308" s="684"/>
      <c r="T308" s="684"/>
      <c r="U308" s="684"/>
      <c r="V308" s="684"/>
      <c r="W308" s="684"/>
      <c r="X308" s="684"/>
      <c r="Y308" s="684"/>
      <c r="Z308" s="684"/>
    </row>
    <row r="309" spans="8:8" ht="16.5" customHeight="1">
      <c r="A309" s="684"/>
      <c r="B309" s="684"/>
      <c r="C309" s="684"/>
      <c r="D309" s="684"/>
      <c r="E309" s="684"/>
      <c r="F309" s="684"/>
      <c r="G309" s="684"/>
      <c r="H309" s="684"/>
      <c r="I309" s="684"/>
      <c r="J309" s="684"/>
      <c r="K309" s="684"/>
      <c r="L309" s="684"/>
      <c r="M309" s="684"/>
      <c r="N309" s="684"/>
      <c r="O309" s="684"/>
      <c r="P309" s="684"/>
      <c r="Q309" s="684"/>
      <c r="R309" s="684"/>
      <c r="S309" s="684"/>
      <c r="T309" s="684"/>
      <c r="U309" s="684"/>
      <c r="V309" s="684"/>
      <c r="W309" s="684"/>
      <c r="X309" s="684"/>
      <c r="Y309" s="684"/>
      <c r="Z309" s="684"/>
    </row>
    <row r="310" spans="8:8" ht="16.5" customHeight="1">
      <c r="A310" s="684"/>
      <c r="B310" s="684"/>
      <c r="C310" s="684"/>
      <c r="D310" s="684"/>
      <c r="E310" s="684"/>
      <c r="F310" s="684"/>
      <c r="G310" s="684"/>
      <c r="H310" s="684"/>
      <c r="I310" s="684"/>
      <c r="J310" s="684"/>
      <c r="K310" s="684"/>
      <c r="L310" s="684"/>
      <c r="M310" s="684"/>
      <c r="N310" s="684"/>
      <c r="O310" s="684"/>
      <c r="P310" s="684"/>
      <c r="Q310" s="684"/>
      <c r="R310" s="684"/>
      <c r="S310" s="684"/>
      <c r="T310" s="684"/>
      <c r="U310" s="684"/>
      <c r="V310" s="684"/>
      <c r="W310" s="684"/>
      <c r="X310" s="684"/>
      <c r="Y310" s="684"/>
      <c r="Z310" s="684"/>
    </row>
    <row r="311" spans="8:8" ht="16.5" customHeight="1">
      <c r="A311" s="684"/>
      <c r="B311" s="684"/>
      <c r="C311" s="684"/>
      <c r="D311" s="684"/>
      <c r="E311" s="684"/>
      <c r="F311" s="684"/>
      <c r="G311" s="684"/>
      <c r="H311" s="684"/>
      <c r="I311" s="684"/>
      <c r="J311" s="684"/>
      <c r="K311" s="684"/>
      <c r="L311" s="684"/>
      <c r="M311" s="684"/>
      <c r="N311" s="684"/>
      <c r="O311" s="684"/>
      <c r="P311" s="684"/>
      <c r="Q311" s="684"/>
      <c r="R311" s="684"/>
      <c r="S311" s="684"/>
      <c r="T311" s="684"/>
      <c r="U311" s="684"/>
      <c r="V311" s="684"/>
      <c r="W311" s="684"/>
      <c r="X311" s="684"/>
      <c r="Y311" s="684"/>
      <c r="Z311" s="684"/>
    </row>
    <row r="312" spans="8:8" ht="16.5" customHeight="1">
      <c r="A312" s="684"/>
      <c r="B312" s="684"/>
      <c r="C312" s="684"/>
      <c r="D312" s="684"/>
      <c r="E312" s="684"/>
      <c r="F312" s="684"/>
      <c r="G312" s="684"/>
      <c r="H312" s="684"/>
      <c r="I312" s="684"/>
      <c r="J312" s="684"/>
      <c r="K312" s="684"/>
      <c r="L312" s="684"/>
      <c r="M312" s="684"/>
      <c r="N312" s="684"/>
      <c r="O312" s="684"/>
      <c r="P312" s="684"/>
      <c r="Q312" s="684"/>
      <c r="R312" s="684"/>
      <c r="S312" s="684"/>
      <c r="T312" s="684"/>
      <c r="U312" s="684"/>
      <c r="V312" s="684"/>
      <c r="W312" s="684"/>
      <c r="X312" s="684"/>
      <c r="Y312" s="684"/>
      <c r="Z312" s="684"/>
    </row>
    <row r="313" spans="8:8" ht="16.5" customHeight="1">
      <c r="A313" s="684"/>
      <c r="B313" s="684"/>
      <c r="C313" s="684"/>
      <c r="D313" s="684"/>
      <c r="E313" s="684"/>
      <c r="F313" s="684"/>
      <c r="G313" s="684"/>
      <c r="H313" s="684"/>
      <c r="I313" s="684"/>
      <c r="J313" s="684"/>
      <c r="K313" s="684"/>
      <c r="L313" s="684"/>
      <c r="M313" s="684"/>
      <c r="N313" s="684"/>
      <c r="O313" s="684"/>
      <c r="P313" s="684"/>
      <c r="Q313" s="684"/>
      <c r="R313" s="684"/>
      <c r="S313" s="684"/>
      <c r="T313" s="684"/>
      <c r="U313" s="684"/>
      <c r="V313" s="684"/>
      <c r="W313" s="684"/>
      <c r="X313" s="684"/>
      <c r="Y313" s="684"/>
      <c r="Z313" s="684"/>
    </row>
    <row r="314" spans="8:8" ht="16.5" customHeight="1">
      <c r="A314" s="684"/>
      <c r="B314" s="684"/>
      <c r="C314" s="684"/>
      <c r="D314" s="684"/>
      <c r="E314" s="684"/>
      <c r="F314" s="684"/>
      <c r="G314" s="684"/>
      <c r="H314" s="684"/>
      <c r="I314" s="684"/>
      <c r="J314" s="684"/>
      <c r="K314" s="684"/>
      <c r="L314" s="684"/>
      <c r="M314" s="684"/>
      <c r="N314" s="684"/>
      <c r="O314" s="684"/>
      <c r="P314" s="684"/>
      <c r="Q314" s="684"/>
      <c r="R314" s="684"/>
      <c r="S314" s="684"/>
      <c r="T314" s="684"/>
      <c r="U314" s="684"/>
      <c r="V314" s="684"/>
      <c r="W314" s="684"/>
      <c r="X314" s="684"/>
      <c r="Y314" s="684"/>
      <c r="Z314" s="684"/>
    </row>
    <row r="315" spans="8:8" ht="16.5" customHeight="1">
      <c r="A315" s="684"/>
      <c r="B315" s="684"/>
      <c r="C315" s="684"/>
      <c r="D315" s="684"/>
      <c r="E315" s="684"/>
      <c r="F315" s="684"/>
      <c r="G315" s="684"/>
      <c r="H315" s="684"/>
      <c r="I315" s="684"/>
      <c r="J315" s="684"/>
      <c r="K315" s="684"/>
      <c r="L315" s="684"/>
      <c r="M315" s="684"/>
      <c r="N315" s="684"/>
      <c r="O315" s="684"/>
      <c r="P315" s="684"/>
      <c r="Q315" s="684"/>
      <c r="R315" s="684"/>
      <c r="S315" s="684"/>
      <c r="T315" s="684"/>
      <c r="U315" s="684"/>
      <c r="V315" s="684"/>
      <c r="W315" s="684"/>
      <c r="X315" s="684"/>
      <c r="Y315" s="684"/>
      <c r="Z315" s="684"/>
    </row>
    <row r="316" spans="8:8" ht="16.5" customHeight="1">
      <c r="A316" s="684"/>
      <c r="B316" s="684"/>
      <c r="C316" s="684"/>
      <c r="D316" s="684"/>
      <c r="E316" s="684"/>
      <c r="F316" s="684"/>
      <c r="G316" s="684"/>
      <c r="H316" s="684"/>
      <c r="I316" s="684"/>
      <c r="J316" s="684"/>
      <c r="K316" s="684"/>
      <c r="L316" s="684"/>
      <c r="M316" s="684"/>
      <c r="N316" s="684"/>
      <c r="O316" s="684"/>
      <c r="P316" s="684"/>
      <c r="Q316" s="684"/>
      <c r="R316" s="684"/>
      <c r="S316" s="684"/>
      <c r="T316" s="684"/>
      <c r="U316" s="684"/>
      <c r="V316" s="684"/>
      <c r="W316" s="684"/>
      <c r="X316" s="684"/>
      <c r="Y316" s="684"/>
      <c r="Z316" s="684"/>
    </row>
    <row r="317" spans="8:8" ht="16.5" customHeight="1">
      <c r="A317" s="684"/>
      <c r="B317" s="684"/>
      <c r="C317" s="684"/>
      <c r="D317" s="684"/>
      <c r="E317" s="684"/>
      <c r="F317" s="684"/>
      <c r="G317" s="684"/>
      <c r="H317" s="684"/>
      <c r="I317" s="684"/>
      <c r="J317" s="684"/>
      <c r="K317" s="684"/>
      <c r="L317" s="684"/>
      <c r="M317" s="684"/>
      <c r="N317" s="684"/>
      <c r="O317" s="684"/>
      <c r="P317" s="684"/>
      <c r="Q317" s="684"/>
      <c r="R317" s="684"/>
      <c r="S317" s="684"/>
      <c r="T317" s="684"/>
      <c r="U317" s="684"/>
      <c r="V317" s="684"/>
      <c r="W317" s="684"/>
      <c r="X317" s="684"/>
      <c r="Y317" s="684"/>
      <c r="Z317" s="684"/>
    </row>
    <row r="318" spans="8:8" ht="16.5" customHeight="1">
      <c r="A318" s="684"/>
      <c r="B318" s="684"/>
      <c r="C318" s="684"/>
      <c r="D318" s="684"/>
      <c r="E318" s="684"/>
      <c r="F318" s="684"/>
      <c r="G318" s="684"/>
      <c r="H318" s="684"/>
      <c r="I318" s="684"/>
      <c r="J318" s="684"/>
      <c r="K318" s="684"/>
      <c r="L318" s="684"/>
      <c r="M318" s="684"/>
      <c r="N318" s="684"/>
      <c r="O318" s="684"/>
      <c r="P318" s="684"/>
      <c r="Q318" s="684"/>
      <c r="R318" s="684"/>
      <c r="S318" s="684"/>
      <c r="T318" s="684"/>
      <c r="U318" s="684"/>
      <c r="V318" s="684"/>
      <c r="W318" s="684"/>
      <c r="X318" s="684"/>
      <c r="Y318" s="684"/>
      <c r="Z318" s="684"/>
    </row>
    <row r="319" spans="8:8" ht="16.5" customHeight="1">
      <c r="A319" s="684"/>
      <c r="B319" s="684"/>
      <c r="C319" s="684"/>
      <c r="D319" s="684"/>
      <c r="E319" s="684"/>
      <c r="F319" s="684"/>
      <c r="G319" s="684"/>
      <c r="H319" s="684"/>
      <c r="I319" s="684"/>
      <c r="J319" s="684"/>
      <c r="K319" s="684"/>
      <c r="L319" s="684"/>
      <c r="M319" s="684"/>
      <c r="N319" s="684"/>
      <c r="O319" s="684"/>
      <c r="P319" s="684"/>
      <c r="Q319" s="684"/>
      <c r="R319" s="684"/>
      <c r="S319" s="684"/>
      <c r="T319" s="684"/>
      <c r="U319" s="684"/>
      <c r="V319" s="684"/>
      <c r="W319" s="684"/>
      <c r="X319" s="684"/>
      <c r="Y319" s="684"/>
      <c r="Z319" s="684"/>
    </row>
    <row r="320" spans="8:8" ht="16.5" customHeight="1">
      <c r="A320" s="684"/>
      <c r="B320" s="684"/>
      <c r="C320" s="684"/>
      <c r="D320" s="684"/>
      <c r="E320" s="684"/>
      <c r="F320" s="684"/>
      <c r="G320" s="684"/>
      <c r="H320" s="684"/>
      <c r="I320" s="684"/>
      <c r="J320" s="684"/>
      <c r="K320" s="684"/>
      <c r="L320" s="684"/>
      <c r="M320" s="684"/>
      <c r="N320" s="684"/>
      <c r="O320" s="684"/>
      <c r="P320" s="684"/>
      <c r="Q320" s="684"/>
      <c r="R320" s="684"/>
      <c r="S320" s="684"/>
      <c r="T320" s="684"/>
      <c r="U320" s="684"/>
      <c r="V320" s="684"/>
      <c r="W320" s="684"/>
      <c r="X320" s="684"/>
      <c r="Y320" s="684"/>
      <c r="Z320" s="684"/>
    </row>
    <row r="321" spans="8:8" ht="16.5" customHeight="1">
      <c r="A321" s="684"/>
      <c r="B321" s="684"/>
      <c r="C321" s="684"/>
      <c r="D321" s="684"/>
      <c r="E321" s="684"/>
      <c r="F321" s="684"/>
      <c r="G321" s="684"/>
      <c r="H321" s="684"/>
      <c r="I321" s="684"/>
      <c r="J321" s="684"/>
      <c r="K321" s="684"/>
      <c r="L321" s="684"/>
      <c r="M321" s="684"/>
      <c r="N321" s="684"/>
      <c r="O321" s="684"/>
      <c r="P321" s="684"/>
      <c r="Q321" s="684"/>
      <c r="R321" s="684"/>
      <c r="S321" s="684"/>
      <c r="T321" s="684"/>
      <c r="U321" s="684"/>
      <c r="V321" s="684"/>
      <c r="W321" s="684"/>
      <c r="X321" s="684"/>
      <c r="Y321" s="684"/>
      <c r="Z321" s="684"/>
    </row>
    <row r="322" spans="8:8" ht="16.5" customHeight="1">
      <c r="A322" s="684"/>
      <c r="B322" s="684"/>
      <c r="C322" s="684"/>
      <c r="D322" s="684"/>
      <c r="E322" s="684"/>
      <c r="F322" s="684"/>
      <c r="G322" s="684"/>
      <c r="H322" s="684"/>
      <c r="I322" s="684"/>
      <c r="J322" s="684"/>
      <c r="K322" s="684"/>
      <c r="L322" s="684"/>
      <c r="M322" s="684"/>
      <c r="N322" s="684"/>
      <c r="O322" s="684"/>
      <c r="P322" s="684"/>
      <c r="Q322" s="684"/>
      <c r="R322" s="684"/>
      <c r="S322" s="684"/>
      <c r="T322" s="684"/>
      <c r="U322" s="684"/>
      <c r="V322" s="684"/>
      <c r="W322" s="684"/>
      <c r="X322" s="684"/>
      <c r="Y322" s="684"/>
      <c r="Z322" s="684"/>
    </row>
    <row r="323" spans="8:8" ht="16.5" customHeight="1">
      <c r="A323" s="684"/>
      <c r="B323" s="684"/>
      <c r="C323" s="684"/>
      <c r="D323" s="684"/>
      <c r="E323" s="684"/>
      <c r="F323" s="684"/>
      <c r="G323" s="684"/>
      <c r="H323" s="684"/>
      <c r="I323" s="684"/>
      <c r="J323" s="684"/>
      <c r="K323" s="684"/>
      <c r="L323" s="684"/>
      <c r="M323" s="684"/>
      <c r="N323" s="684"/>
      <c r="O323" s="684"/>
      <c r="P323" s="684"/>
      <c r="Q323" s="684"/>
      <c r="R323" s="684"/>
      <c r="S323" s="684"/>
      <c r="T323" s="684"/>
      <c r="U323" s="684"/>
      <c r="V323" s="684"/>
      <c r="W323" s="684"/>
      <c r="X323" s="684"/>
      <c r="Y323" s="684"/>
      <c r="Z323" s="684"/>
    </row>
    <row r="324" spans="8:8" ht="16.5" customHeight="1">
      <c r="A324" s="684"/>
      <c r="B324" s="684"/>
      <c r="C324" s="684"/>
      <c r="D324" s="684"/>
      <c r="E324" s="684"/>
      <c r="F324" s="684"/>
      <c r="G324" s="684"/>
      <c r="H324" s="684"/>
      <c r="I324" s="684"/>
      <c r="J324" s="684"/>
      <c r="K324" s="684"/>
      <c r="L324" s="684"/>
      <c r="M324" s="684"/>
      <c r="N324" s="684"/>
      <c r="O324" s="684"/>
      <c r="P324" s="684"/>
      <c r="Q324" s="684"/>
      <c r="R324" s="684"/>
      <c r="S324" s="684"/>
      <c r="T324" s="684"/>
      <c r="U324" s="684"/>
      <c r="V324" s="684"/>
      <c r="W324" s="684"/>
      <c r="X324" s="684"/>
      <c r="Y324" s="684"/>
      <c r="Z324" s="684"/>
    </row>
    <row r="325" spans="8:8" ht="16.5" customHeight="1">
      <c r="A325" s="684"/>
      <c r="B325" s="684"/>
      <c r="C325" s="684"/>
      <c r="D325" s="684"/>
      <c r="E325" s="684"/>
      <c r="F325" s="684"/>
      <c r="G325" s="684"/>
      <c r="H325" s="684"/>
      <c r="I325" s="684"/>
      <c r="J325" s="684"/>
      <c r="K325" s="684"/>
      <c r="L325" s="684"/>
      <c r="M325" s="684"/>
      <c r="N325" s="684"/>
      <c r="O325" s="684"/>
      <c r="P325" s="684"/>
      <c r="Q325" s="684"/>
      <c r="R325" s="684"/>
      <c r="S325" s="684"/>
      <c r="T325" s="684"/>
      <c r="U325" s="684"/>
      <c r="V325" s="684"/>
      <c r="W325" s="684"/>
      <c r="X325" s="684"/>
      <c r="Y325" s="684"/>
      <c r="Z325" s="684"/>
    </row>
    <row r="326" spans="8:8" ht="16.5" customHeight="1">
      <c r="A326" s="684"/>
      <c r="B326" s="684"/>
      <c r="C326" s="684"/>
      <c r="D326" s="684"/>
      <c r="E326" s="684"/>
      <c r="F326" s="684"/>
      <c r="G326" s="684"/>
      <c r="H326" s="684"/>
      <c r="I326" s="684"/>
      <c r="J326" s="684"/>
      <c r="K326" s="684"/>
      <c r="L326" s="684"/>
      <c r="M326" s="684"/>
      <c r="N326" s="684"/>
      <c r="O326" s="684"/>
      <c r="P326" s="684"/>
      <c r="Q326" s="684"/>
      <c r="R326" s="684"/>
      <c r="S326" s="684"/>
      <c r="T326" s="684"/>
      <c r="U326" s="684"/>
      <c r="V326" s="684"/>
      <c r="W326" s="684"/>
      <c r="X326" s="684"/>
      <c r="Y326" s="684"/>
      <c r="Z326" s="684"/>
    </row>
    <row r="327" spans="8:8" ht="16.5" customHeight="1">
      <c r="A327" s="684"/>
      <c r="B327" s="684"/>
      <c r="C327" s="684"/>
      <c r="D327" s="684"/>
      <c r="E327" s="684"/>
      <c r="F327" s="684"/>
      <c r="G327" s="684"/>
      <c r="H327" s="684"/>
      <c r="I327" s="684"/>
      <c r="J327" s="684"/>
      <c r="K327" s="684"/>
      <c r="L327" s="684"/>
      <c r="M327" s="684"/>
      <c r="N327" s="684"/>
      <c r="O327" s="684"/>
      <c r="P327" s="684"/>
      <c r="Q327" s="684"/>
      <c r="R327" s="684"/>
      <c r="S327" s="684"/>
      <c r="T327" s="684"/>
      <c r="U327" s="684"/>
      <c r="V327" s="684"/>
      <c r="W327" s="684"/>
      <c r="X327" s="684"/>
      <c r="Y327" s="684"/>
      <c r="Z327" s="684"/>
    </row>
    <row r="328" spans="8:8" ht="16.5" customHeight="1">
      <c r="A328" s="684"/>
      <c r="B328" s="684"/>
      <c r="C328" s="684"/>
      <c r="D328" s="684"/>
      <c r="E328" s="684"/>
      <c r="F328" s="684"/>
      <c r="G328" s="684"/>
      <c r="H328" s="684"/>
      <c r="I328" s="684"/>
      <c r="J328" s="684"/>
      <c r="K328" s="684"/>
      <c r="L328" s="684"/>
      <c r="M328" s="684"/>
      <c r="N328" s="684"/>
      <c r="O328" s="684"/>
      <c r="P328" s="684"/>
      <c r="Q328" s="684"/>
      <c r="R328" s="684"/>
      <c r="S328" s="684"/>
      <c r="T328" s="684"/>
      <c r="U328" s="684"/>
      <c r="V328" s="684"/>
      <c r="W328" s="684"/>
      <c r="X328" s="684"/>
      <c r="Y328" s="684"/>
      <c r="Z328" s="684"/>
    </row>
    <row r="329" spans="8:8" ht="16.5" customHeight="1">
      <c r="A329" s="684"/>
      <c r="B329" s="684"/>
      <c r="C329" s="684"/>
      <c r="D329" s="684"/>
      <c r="E329" s="684"/>
      <c r="F329" s="684"/>
      <c r="G329" s="684"/>
      <c r="H329" s="684"/>
      <c r="I329" s="684"/>
      <c r="J329" s="684"/>
      <c r="K329" s="684"/>
      <c r="L329" s="684"/>
      <c r="M329" s="684"/>
      <c r="N329" s="684"/>
      <c r="O329" s="684"/>
      <c r="P329" s="684"/>
      <c r="Q329" s="684"/>
      <c r="R329" s="684"/>
      <c r="S329" s="684"/>
      <c r="T329" s="684"/>
      <c r="U329" s="684"/>
      <c r="V329" s="684"/>
      <c r="W329" s="684"/>
      <c r="X329" s="684"/>
      <c r="Y329" s="684"/>
      <c r="Z329" s="684"/>
    </row>
    <row r="330" spans="8:8" ht="16.5" customHeight="1">
      <c r="A330" s="684"/>
      <c r="B330" s="684"/>
      <c r="C330" s="684"/>
      <c r="D330" s="684"/>
      <c r="E330" s="684"/>
      <c r="F330" s="684"/>
      <c r="G330" s="684"/>
      <c r="H330" s="684"/>
      <c r="I330" s="684"/>
      <c r="J330" s="684"/>
      <c r="K330" s="684"/>
      <c r="L330" s="684"/>
      <c r="M330" s="684"/>
      <c r="N330" s="684"/>
      <c r="O330" s="684"/>
      <c r="P330" s="684"/>
      <c r="Q330" s="684"/>
      <c r="R330" s="684"/>
      <c r="S330" s="684"/>
      <c r="T330" s="684"/>
      <c r="U330" s="684"/>
      <c r="V330" s="684"/>
      <c r="W330" s="684"/>
      <c r="X330" s="684"/>
      <c r="Y330" s="684"/>
      <c r="Z330" s="684"/>
    </row>
    <row r="331" spans="8:8" ht="16.5" customHeight="1">
      <c r="A331" s="684"/>
      <c r="B331" s="684"/>
      <c r="C331" s="684"/>
      <c r="D331" s="684"/>
      <c r="E331" s="684"/>
      <c r="F331" s="684"/>
      <c r="G331" s="684"/>
      <c r="H331" s="684"/>
      <c r="I331" s="684"/>
      <c r="J331" s="684"/>
      <c r="K331" s="684"/>
      <c r="L331" s="684"/>
      <c r="M331" s="684"/>
      <c r="N331" s="684"/>
      <c r="O331" s="684"/>
      <c r="P331" s="684"/>
      <c r="Q331" s="684"/>
      <c r="R331" s="684"/>
      <c r="S331" s="684"/>
      <c r="T331" s="684"/>
      <c r="U331" s="684"/>
      <c r="V331" s="684"/>
      <c r="W331" s="684"/>
      <c r="X331" s="684"/>
      <c r="Y331" s="684"/>
      <c r="Z331" s="684"/>
    </row>
    <row r="332" spans="8:8" ht="16.5" customHeight="1">
      <c r="A332" s="684"/>
      <c r="B332" s="684"/>
      <c r="C332" s="684"/>
      <c r="D332" s="684"/>
      <c r="E332" s="684"/>
      <c r="F332" s="684"/>
      <c r="G332" s="684"/>
      <c r="H332" s="684"/>
      <c r="I332" s="684"/>
      <c r="J332" s="684"/>
      <c r="K332" s="684"/>
      <c r="L332" s="684"/>
      <c r="M332" s="684"/>
      <c r="N332" s="684"/>
      <c r="O332" s="684"/>
      <c r="P332" s="684"/>
      <c r="Q332" s="684"/>
      <c r="R332" s="684"/>
      <c r="S332" s="684"/>
      <c r="T332" s="684"/>
      <c r="U332" s="684"/>
      <c r="V332" s="684"/>
      <c r="W332" s="684"/>
      <c r="X332" s="684"/>
      <c r="Y332" s="684"/>
      <c r="Z332" s="684"/>
    </row>
    <row r="333" spans="8:8" ht="16.5" customHeight="1">
      <c r="A333" s="684"/>
      <c r="B333" s="684"/>
      <c r="C333" s="684"/>
      <c r="D333" s="684"/>
      <c r="E333" s="684"/>
      <c r="F333" s="684"/>
      <c r="G333" s="684"/>
      <c r="H333" s="684"/>
      <c r="I333" s="684"/>
      <c r="J333" s="684"/>
      <c r="K333" s="684"/>
      <c r="L333" s="684"/>
      <c r="M333" s="684"/>
      <c r="N333" s="684"/>
      <c r="O333" s="684"/>
      <c r="P333" s="684"/>
      <c r="Q333" s="684"/>
      <c r="R333" s="684"/>
      <c r="S333" s="684"/>
      <c r="T333" s="684"/>
      <c r="U333" s="684"/>
      <c r="V333" s="684"/>
      <c r="W333" s="684"/>
      <c r="X333" s="684"/>
      <c r="Y333" s="684"/>
      <c r="Z333" s="684"/>
    </row>
    <row r="334" spans="8:8" ht="16.5" customHeight="1">
      <c r="A334" s="684"/>
      <c r="B334" s="684"/>
      <c r="C334" s="684"/>
      <c r="D334" s="684"/>
      <c r="E334" s="684"/>
      <c r="F334" s="684"/>
      <c r="G334" s="684"/>
      <c r="H334" s="684"/>
      <c r="I334" s="684"/>
      <c r="J334" s="684"/>
      <c r="K334" s="684"/>
      <c r="L334" s="684"/>
      <c r="M334" s="684"/>
      <c r="N334" s="684"/>
      <c r="O334" s="684"/>
      <c r="P334" s="684"/>
      <c r="Q334" s="684"/>
      <c r="R334" s="684"/>
      <c r="S334" s="684"/>
      <c r="T334" s="684"/>
      <c r="U334" s="684"/>
      <c r="V334" s="684"/>
      <c r="W334" s="684"/>
      <c r="X334" s="684"/>
      <c r="Y334" s="684"/>
      <c r="Z334" s="684"/>
    </row>
    <row r="335" spans="8:8" ht="16.5" customHeight="1">
      <c r="A335" s="684"/>
      <c r="B335" s="684"/>
      <c r="C335" s="684"/>
      <c r="D335" s="684"/>
      <c r="E335" s="684"/>
      <c r="F335" s="684"/>
      <c r="G335" s="684"/>
      <c r="H335" s="684"/>
      <c r="I335" s="684"/>
      <c r="J335" s="684"/>
      <c r="K335" s="684"/>
      <c r="L335" s="684"/>
      <c r="M335" s="684"/>
      <c r="N335" s="684"/>
      <c r="O335" s="684"/>
      <c r="P335" s="684"/>
      <c r="Q335" s="684"/>
      <c r="R335" s="684"/>
      <c r="S335" s="684"/>
      <c r="T335" s="684"/>
      <c r="U335" s="684"/>
      <c r="V335" s="684"/>
      <c r="W335" s="684"/>
      <c r="X335" s="684"/>
      <c r="Y335" s="684"/>
      <c r="Z335" s="684"/>
    </row>
    <row r="336" spans="8:8" ht="16.5" customHeight="1">
      <c r="A336" s="684"/>
      <c r="B336" s="684"/>
      <c r="C336" s="684"/>
      <c r="D336" s="684"/>
      <c r="E336" s="684"/>
      <c r="F336" s="684"/>
      <c r="G336" s="684"/>
      <c r="H336" s="684"/>
      <c r="I336" s="684"/>
      <c r="J336" s="684"/>
      <c r="K336" s="684"/>
      <c r="L336" s="684"/>
      <c r="M336" s="684"/>
      <c r="N336" s="684"/>
      <c r="O336" s="684"/>
      <c r="P336" s="684"/>
      <c r="Q336" s="684"/>
      <c r="R336" s="684"/>
      <c r="S336" s="684"/>
      <c r="T336" s="684"/>
      <c r="U336" s="684"/>
      <c r="V336" s="684"/>
      <c r="W336" s="684"/>
      <c r="X336" s="684"/>
      <c r="Y336" s="684"/>
      <c r="Z336" s="684"/>
    </row>
    <row r="337" spans="8:8" ht="16.5" customHeight="1">
      <c r="A337" s="684"/>
      <c r="B337" s="684"/>
      <c r="C337" s="684"/>
      <c r="D337" s="684"/>
      <c r="E337" s="684"/>
      <c r="F337" s="684"/>
      <c r="G337" s="684"/>
      <c r="H337" s="684"/>
      <c r="I337" s="684"/>
      <c r="J337" s="684"/>
      <c r="K337" s="684"/>
      <c r="L337" s="684"/>
      <c r="M337" s="684"/>
      <c r="N337" s="684"/>
      <c r="O337" s="684"/>
      <c r="P337" s="684"/>
      <c r="Q337" s="684"/>
      <c r="R337" s="684"/>
      <c r="S337" s="684"/>
      <c r="T337" s="684"/>
      <c r="U337" s="684"/>
      <c r="V337" s="684"/>
      <c r="W337" s="684"/>
      <c r="X337" s="684"/>
      <c r="Y337" s="684"/>
      <c r="Z337" s="684"/>
    </row>
    <row r="338" spans="8:8" ht="16.5" customHeight="1">
      <c r="A338" s="684"/>
      <c r="B338" s="684"/>
      <c r="C338" s="684"/>
      <c r="D338" s="684"/>
      <c r="E338" s="684"/>
      <c r="F338" s="684"/>
      <c r="G338" s="684"/>
      <c r="H338" s="684"/>
      <c r="I338" s="684"/>
      <c r="J338" s="684"/>
      <c r="K338" s="684"/>
      <c r="L338" s="684"/>
      <c r="M338" s="684"/>
      <c r="N338" s="684"/>
      <c r="O338" s="684"/>
      <c r="P338" s="684"/>
      <c r="Q338" s="684"/>
      <c r="R338" s="684"/>
      <c r="S338" s="684"/>
      <c r="T338" s="684"/>
      <c r="U338" s="684"/>
      <c r="V338" s="684"/>
      <c r="W338" s="684"/>
      <c r="X338" s="684"/>
      <c r="Y338" s="684"/>
      <c r="Z338" s="684"/>
    </row>
    <row r="339" spans="8:8" ht="16.5" customHeight="1">
      <c r="A339" s="684"/>
      <c r="B339" s="684"/>
      <c r="C339" s="684"/>
      <c r="D339" s="684"/>
      <c r="E339" s="684"/>
      <c r="F339" s="684"/>
      <c r="G339" s="684"/>
      <c r="H339" s="684"/>
      <c r="I339" s="684"/>
      <c r="J339" s="684"/>
      <c r="K339" s="684"/>
      <c r="L339" s="684"/>
      <c r="M339" s="684"/>
      <c r="N339" s="684"/>
      <c r="O339" s="684"/>
      <c r="P339" s="684"/>
      <c r="Q339" s="684"/>
      <c r="R339" s="684"/>
      <c r="S339" s="684"/>
      <c r="T339" s="684"/>
      <c r="U339" s="684"/>
      <c r="V339" s="684"/>
      <c r="W339" s="684"/>
      <c r="X339" s="684"/>
      <c r="Y339" s="684"/>
      <c r="Z339" s="684"/>
    </row>
    <row r="340" spans="8:8" ht="16.5" customHeight="1">
      <c r="A340" s="684"/>
      <c r="B340" s="684"/>
      <c r="C340" s="684"/>
      <c r="D340" s="684"/>
      <c r="E340" s="684"/>
      <c r="F340" s="684"/>
      <c r="G340" s="684"/>
      <c r="H340" s="684"/>
      <c r="I340" s="684"/>
      <c r="J340" s="684"/>
      <c r="K340" s="684"/>
      <c r="L340" s="684"/>
      <c r="M340" s="684"/>
      <c r="N340" s="684"/>
      <c r="O340" s="684"/>
      <c r="P340" s="684"/>
      <c r="Q340" s="684"/>
      <c r="R340" s="684"/>
      <c r="S340" s="684"/>
      <c r="T340" s="684"/>
      <c r="U340" s="684"/>
      <c r="V340" s="684"/>
      <c r="W340" s="684"/>
      <c r="X340" s="684"/>
      <c r="Y340" s="684"/>
      <c r="Z340" s="684"/>
    </row>
    <row r="341" spans="8:8" ht="16.5" customHeight="1">
      <c r="A341" s="684"/>
      <c r="B341" s="684"/>
      <c r="C341" s="684"/>
      <c r="D341" s="684"/>
      <c r="E341" s="684"/>
      <c r="F341" s="684"/>
      <c r="G341" s="684"/>
      <c r="H341" s="684"/>
      <c r="I341" s="684"/>
      <c r="J341" s="684"/>
      <c r="K341" s="684"/>
      <c r="L341" s="684"/>
      <c r="M341" s="684"/>
      <c r="N341" s="684"/>
      <c r="O341" s="684"/>
      <c r="P341" s="684"/>
      <c r="Q341" s="684"/>
      <c r="R341" s="684"/>
      <c r="S341" s="684"/>
      <c r="T341" s="684"/>
      <c r="U341" s="684"/>
      <c r="V341" s="684"/>
      <c r="W341" s="684"/>
      <c r="X341" s="684"/>
      <c r="Y341" s="684"/>
      <c r="Z341" s="684"/>
    </row>
    <row r="342" spans="8:8" ht="16.5" customHeight="1">
      <c r="A342" s="684"/>
      <c r="B342" s="684"/>
      <c r="C342" s="684"/>
      <c r="D342" s="684"/>
      <c r="E342" s="684"/>
      <c r="F342" s="684"/>
      <c r="G342" s="684"/>
      <c r="H342" s="684"/>
      <c r="I342" s="684"/>
      <c r="J342" s="684"/>
      <c r="K342" s="684"/>
      <c r="L342" s="684"/>
      <c r="M342" s="684"/>
      <c r="N342" s="684"/>
      <c r="O342" s="684"/>
      <c r="P342" s="684"/>
      <c r="Q342" s="684"/>
      <c r="R342" s="684"/>
      <c r="S342" s="684"/>
      <c r="T342" s="684"/>
      <c r="U342" s="684"/>
      <c r="V342" s="684"/>
      <c r="W342" s="684"/>
      <c r="X342" s="684"/>
      <c r="Y342" s="684"/>
      <c r="Z342" s="684"/>
    </row>
    <row r="343" spans="8:8" ht="16.5" customHeight="1">
      <c r="A343" s="684"/>
      <c r="B343" s="684"/>
      <c r="C343" s="684"/>
      <c r="D343" s="684"/>
      <c r="E343" s="684"/>
      <c r="F343" s="684"/>
      <c r="G343" s="684"/>
      <c r="H343" s="684"/>
      <c r="I343" s="684"/>
      <c r="J343" s="684"/>
      <c r="K343" s="684"/>
      <c r="L343" s="684"/>
      <c r="M343" s="684"/>
      <c r="N343" s="684"/>
      <c r="O343" s="684"/>
      <c r="P343" s="684"/>
      <c r="Q343" s="684"/>
      <c r="R343" s="684"/>
      <c r="S343" s="684"/>
      <c r="T343" s="684"/>
      <c r="U343" s="684"/>
      <c r="V343" s="684"/>
      <c r="W343" s="684"/>
      <c r="X343" s="684"/>
      <c r="Y343" s="684"/>
      <c r="Z343" s="684"/>
    </row>
    <row r="344" spans="8:8" ht="16.5" customHeight="1">
      <c r="A344" s="684"/>
      <c r="B344" s="684"/>
      <c r="C344" s="684"/>
      <c r="D344" s="684"/>
      <c r="E344" s="684"/>
      <c r="F344" s="684"/>
      <c r="G344" s="684"/>
      <c r="H344" s="684"/>
      <c r="I344" s="684"/>
      <c r="J344" s="684"/>
      <c r="K344" s="684"/>
      <c r="L344" s="684"/>
      <c r="M344" s="684"/>
      <c r="N344" s="684"/>
      <c r="O344" s="684"/>
      <c r="P344" s="684"/>
      <c r="Q344" s="684"/>
      <c r="R344" s="684"/>
      <c r="S344" s="684"/>
      <c r="T344" s="684"/>
      <c r="U344" s="684"/>
      <c r="V344" s="684"/>
      <c r="W344" s="684"/>
      <c r="X344" s="684"/>
      <c r="Y344" s="684"/>
      <c r="Z344" s="684"/>
    </row>
    <row r="345" spans="8:8" ht="16.5" customHeight="1">
      <c r="A345" s="684"/>
      <c r="B345" s="684"/>
      <c r="C345" s="684"/>
      <c r="D345" s="684"/>
      <c r="E345" s="684"/>
      <c r="F345" s="684"/>
      <c r="G345" s="684"/>
      <c r="H345" s="684"/>
      <c r="I345" s="684"/>
      <c r="J345" s="684"/>
      <c r="K345" s="684"/>
      <c r="L345" s="684"/>
      <c r="M345" s="684"/>
      <c r="N345" s="684"/>
      <c r="O345" s="684"/>
      <c r="P345" s="684"/>
      <c r="Q345" s="684"/>
      <c r="R345" s="684"/>
      <c r="S345" s="684"/>
      <c r="T345" s="684"/>
      <c r="U345" s="684"/>
      <c r="V345" s="684"/>
      <c r="W345" s="684"/>
      <c r="X345" s="684"/>
      <c r="Y345" s="684"/>
      <c r="Z345" s="684"/>
    </row>
    <row r="346" spans="8:8" ht="16.5" customHeight="1">
      <c r="A346" s="684"/>
      <c r="B346" s="684"/>
      <c r="C346" s="684"/>
      <c r="D346" s="684"/>
      <c r="E346" s="684"/>
      <c r="F346" s="684"/>
      <c r="G346" s="684"/>
      <c r="H346" s="684"/>
      <c r="I346" s="684"/>
      <c r="J346" s="684"/>
      <c r="K346" s="684"/>
      <c r="L346" s="684"/>
      <c r="M346" s="684"/>
      <c r="N346" s="684"/>
      <c r="O346" s="684"/>
      <c r="P346" s="684"/>
      <c r="Q346" s="684"/>
      <c r="R346" s="684"/>
      <c r="S346" s="684"/>
      <c r="T346" s="684"/>
      <c r="U346" s="684"/>
      <c r="V346" s="684"/>
      <c r="W346" s="684"/>
      <c r="X346" s="684"/>
      <c r="Y346" s="684"/>
      <c r="Z346" s="684"/>
    </row>
    <row r="347" spans="8:8" ht="16.5" customHeight="1">
      <c r="A347" s="684"/>
      <c r="B347" s="684"/>
      <c r="C347" s="684"/>
      <c r="D347" s="684"/>
      <c r="E347" s="684"/>
      <c r="F347" s="684"/>
      <c r="G347" s="684"/>
      <c r="H347" s="684"/>
      <c r="I347" s="684"/>
      <c r="J347" s="684"/>
      <c r="K347" s="684"/>
      <c r="L347" s="684"/>
      <c r="M347" s="684"/>
      <c r="N347" s="684"/>
      <c r="O347" s="684"/>
      <c r="P347" s="684"/>
      <c r="Q347" s="684"/>
      <c r="R347" s="684"/>
      <c r="S347" s="684"/>
      <c r="T347" s="684"/>
      <c r="U347" s="684"/>
      <c r="V347" s="684"/>
      <c r="W347" s="684"/>
      <c r="X347" s="684"/>
      <c r="Y347" s="684"/>
      <c r="Z347" s="684"/>
    </row>
    <row r="348" spans="8:8" ht="16.5" customHeight="1">
      <c r="A348" s="684"/>
      <c r="B348" s="684"/>
      <c r="C348" s="684"/>
      <c r="D348" s="684"/>
      <c r="E348" s="684"/>
      <c r="F348" s="684"/>
      <c r="G348" s="684"/>
      <c r="H348" s="684"/>
      <c r="I348" s="684"/>
      <c r="J348" s="684"/>
      <c r="K348" s="684"/>
      <c r="L348" s="684"/>
      <c r="M348" s="684"/>
      <c r="N348" s="684"/>
      <c r="O348" s="684"/>
      <c r="P348" s="684"/>
      <c r="Q348" s="684"/>
      <c r="R348" s="684"/>
      <c r="S348" s="684"/>
      <c r="T348" s="684"/>
      <c r="U348" s="684"/>
      <c r="V348" s="684"/>
      <c r="W348" s="684"/>
      <c r="X348" s="684"/>
      <c r="Y348" s="684"/>
      <c r="Z348" s="684"/>
    </row>
    <row r="349" spans="8:8" ht="16.5" customHeight="1">
      <c r="A349" s="684"/>
      <c r="B349" s="684"/>
      <c r="C349" s="684"/>
      <c r="D349" s="684"/>
      <c r="E349" s="684"/>
      <c r="F349" s="684"/>
      <c r="G349" s="684"/>
      <c r="H349" s="684"/>
      <c r="I349" s="684"/>
      <c r="J349" s="684"/>
      <c r="K349" s="684"/>
      <c r="L349" s="684"/>
      <c r="M349" s="684"/>
      <c r="N349" s="684"/>
      <c r="O349" s="684"/>
      <c r="P349" s="684"/>
      <c r="Q349" s="684"/>
      <c r="R349" s="684"/>
      <c r="S349" s="684"/>
      <c r="T349" s="684"/>
      <c r="U349" s="684"/>
      <c r="V349" s="684"/>
      <c r="W349" s="684"/>
      <c r="X349" s="684"/>
      <c r="Y349" s="684"/>
      <c r="Z349" s="684"/>
    </row>
    <row r="350" spans="8:8" ht="16.5" customHeight="1">
      <c r="A350" s="684"/>
      <c r="B350" s="684"/>
      <c r="C350" s="684"/>
      <c r="D350" s="684"/>
      <c r="E350" s="684"/>
      <c r="F350" s="684"/>
      <c r="G350" s="684"/>
      <c r="H350" s="684"/>
      <c r="I350" s="684"/>
      <c r="J350" s="684"/>
      <c r="K350" s="684"/>
      <c r="L350" s="684"/>
      <c r="M350" s="684"/>
      <c r="N350" s="684"/>
      <c r="O350" s="684"/>
      <c r="P350" s="684"/>
      <c r="Q350" s="684"/>
      <c r="R350" s="684"/>
      <c r="S350" s="684"/>
      <c r="T350" s="684"/>
      <c r="U350" s="684"/>
      <c r="V350" s="684"/>
      <c r="W350" s="684"/>
      <c r="X350" s="684"/>
      <c r="Y350" s="684"/>
      <c r="Z350" s="684"/>
    </row>
    <row r="351" spans="8:8" ht="16.5" customHeight="1">
      <c r="A351" s="684"/>
      <c r="B351" s="684"/>
      <c r="C351" s="684"/>
      <c r="D351" s="684"/>
      <c r="E351" s="684"/>
      <c r="F351" s="684"/>
      <c r="G351" s="684"/>
      <c r="H351" s="684"/>
      <c r="I351" s="684"/>
      <c r="J351" s="684"/>
      <c r="K351" s="684"/>
      <c r="L351" s="684"/>
      <c r="M351" s="684"/>
      <c r="N351" s="684"/>
      <c r="O351" s="684"/>
      <c r="P351" s="684"/>
      <c r="Q351" s="684"/>
      <c r="R351" s="684"/>
      <c r="S351" s="684"/>
      <c r="T351" s="684"/>
      <c r="U351" s="684"/>
      <c r="V351" s="684"/>
      <c r="W351" s="684"/>
      <c r="X351" s="684"/>
      <c r="Y351" s="684"/>
      <c r="Z351" s="684"/>
    </row>
    <row r="352" spans="8:8" ht="16.5" customHeight="1">
      <c r="A352" s="684"/>
      <c r="B352" s="684"/>
      <c r="C352" s="684"/>
      <c r="D352" s="684"/>
      <c r="E352" s="684"/>
      <c r="F352" s="684"/>
      <c r="G352" s="684"/>
      <c r="H352" s="684"/>
      <c r="I352" s="684"/>
      <c r="J352" s="684"/>
      <c r="K352" s="684"/>
      <c r="L352" s="684"/>
      <c r="M352" s="684"/>
      <c r="N352" s="684"/>
      <c r="O352" s="684"/>
      <c r="P352" s="684"/>
      <c r="Q352" s="684"/>
      <c r="R352" s="684"/>
      <c r="S352" s="684"/>
      <c r="T352" s="684"/>
      <c r="U352" s="684"/>
      <c r="V352" s="684"/>
      <c r="W352" s="684"/>
      <c r="X352" s="684"/>
      <c r="Y352" s="684"/>
      <c r="Z352" s="684"/>
    </row>
    <row r="353" spans="8:8" ht="16.5" customHeight="1">
      <c r="A353" s="684"/>
      <c r="B353" s="684"/>
      <c r="C353" s="684"/>
      <c r="D353" s="684"/>
      <c r="E353" s="684"/>
      <c r="F353" s="684"/>
      <c r="G353" s="684"/>
      <c r="H353" s="684"/>
      <c r="I353" s="684"/>
      <c r="J353" s="684"/>
      <c r="K353" s="684"/>
      <c r="L353" s="684"/>
      <c r="M353" s="684"/>
      <c r="N353" s="684"/>
      <c r="O353" s="684"/>
      <c r="P353" s="684"/>
      <c r="Q353" s="684"/>
      <c r="R353" s="684"/>
      <c r="S353" s="684"/>
      <c r="T353" s="684"/>
      <c r="U353" s="684"/>
      <c r="V353" s="684"/>
      <c r="W353" s="684"/>
      <c r="X353" s="684"/>
      <c r="Y353" s="684"/>
      <c r="Z353" s="684"/>
    </row>
    <row r="354" spans="8:8" ht="16.5" customHeight="1">
      <c r="A354" s="684"/>
      <c r="B354" s="684"/>
      <c r="C354" s="684"/>
      <c r="D354" s="684"/>
      <c r="E354" s="684"/>
      <c r="F354" s="684"/>
      <c r="G354" s="684"/>
      <c r="H354" s="684"/>
      <c r="I354" s="684"/>
      <c r="J354" s="684"/>
      <c r="K354" s="684"/>
      <c r="L354" s="684"/>
      <c r="M354" s="684"/>
      <c r="N354" s="684"/>
      <c r="O354" s="684"/>
      <c r="P354" s="684"/>
      <c r="Q354" s="684"/>
      <c r="R354" s="684"/>
      <c r="S354" s="684"/>
      <c r="T354" s="684"/>
      <c r="U354" s="684"/>
      <c r="V354" s="684"/>
      <c r="W354" s="684"/>
      <c r="X354" s="684"/>
      <c r="Y354" s="684"/>
      <c r="Z354" s="684"/>
    </row>
    <row r="355" spans="8:8" ht="16.5" customHeight="1">
      <c r="A355" s="684"/>
      <c r="B355" s="684"/>
      <c r="C355" s="684"/>
      <c r="D355" s="684"/>
      <c r="E355" s="684"/>
      <c r="F355" s="684"/>
      <c r="G355" s="684"/>
      <c r="H355" s="684"/>
      <c r="I355" s="684"/>
      <c r="J355" s="684"/>
      <c r="K355" s="684"/>
      <c r="L355" s="684"/>
      <c r="M355" s="684"/>
      <c r="N355" s="684"/>
      <c r="O355" s="684"/>
      <c r="P355" s="684"/>
      <c r="Q355" s="684"/>
      <c r="R355" s="684"/>
      <c r="S355" s="684"/>
      <c r="T355" s="684"/>
      <c r="U355" s="684"/>
      <c r="V355" s="684"/>
      <c r="W355" s="684"/>
      <c r="X355" s="684"/>
      <c r="Y355" s="684"/>
      <c r="Z355" s="684"/>
    </row>
    <row r="356" spans="8:8" ht="16.5" customHeight="1">
      <c r="A356" s="684"/>
      <c r="B356" s="684"/>
      <c r="C356" s="684"/>
      <c r="D356" s="684"/>
      <c r="E356" s="684"/>
      <c r="F356" s="684"/>
      <c r="G356" s="684"/>
      <c r="H356" s="684"/>
      <c r="I356" s="684"/>
      <c r="J356" s="684"/>
      <c r="K356" s="684"/>
      <c r="L356" s="684"/>
      <c r="M356" s="684"/>
      <c r="N356" s="684"/>
      <c r="O356" s="684"/>
      <c r="P356" s="684"/>
      <c r="Q356" s="684"/>
      <c r="R356" s="684"/>
      <c r="S356" s="684"/>
      <c r="T356" s="684"/>
      <c r="U356" s="684"/>
      <c r="V356" s="684"/>
      <c r="W356" s="684"/>
      <c r="X356" s="684"/>
      <c r="Y356" s="684"/>
      <c r="Z356" s="684"/>
    </row>
    <row r="357" spans="8:8" ht="16.5" customHeight="1">
      <c r="A357" s="684"/>
      <c r="B357" s="684"/>
      <c r="C357" s="684"/>
      <c r="D357" s="684"/>
      <c r="E357" s="684"/>
      <c r="F357" s="684"/>
      <c r="G357" s="684"/>
      <c r="H357" s="684"/>
      <c r="I357" s="684"/>
      <c r="J357" s="684"/>
      <c r="K357" s="684"/>
      <c r="L357" s="684"/>
      <c r="M357" s="684"/>
      <c r="N357" s="684"/>
      <c r="O357" s="684"/>
      <c r="P357" s="684"/>
      <c r="Q357" s="684"/>
      <c r="R357" s="684"/>
      <c r="S357" s="684"/>
      <c r="T357" s="684"/>
      <c r="U357" s="684"/>
      <c r="V357" s="684"/>
      <c r="W357" s="684"/>
      <c r="X357" s="684"/>
      <c r="Y357" s="684"/>
      <c r="Z357" s="684"/>
    </row>
    <row r="358" spans="8:8" ht="16.5" customHeight="1">
      <c r="A358" s="684"/>
      <c r="B358" s="684"/>
      <c r="C358" s="684"/>
      <c r="D358" s="684"/>
      <c r="E358" s="684"/>
      <c r="F358" s="684"/>
      <c r="G358" s="684"/>
      <c r="H358" s="684"/>
      <c r="I358" s="684"/>
      <c r="J358" s="684"/>
      <c r="K358" s="684"/>
      <c r="L358" s="684"/>
      <c r="M358" s="684"/>
      <c r="N358" s="684"/>
      <c r="O358" s="684"/>
      <c r="P358" s="684"/>
      <c r="Q358" s="684"/>
      <c r="R358" s="684"/>
      <c r="S358" s="684"/>
      <c r="T358" s="684"/>
      <c r="U358" s="684"/>
      <c r="V358" s="684"/>
      <c r="W358" s="684"/>
      <c r="X358" s="684"/>
      <c r="Y358" s="684"/>
      <c r="Z358" s="684"/>
    </row>
    <row r="359" spans="8:8" ht="16.5" customHeight="1">
      <c r="A359" s="684"/>
      <c r="B359" s="684"/>
      <c r="C359" s="684"/>
      <c r="D359" s="684"/>
      <c r="E359" s="684"/>
      <c r="F359" s="684"/>
      <c r="G359" s="684"/>
      <c r="H359" s="684"/>
      <c r="I359" s="684"/>
      <c r="J359" s="684"/>
      <c r="K359" s="684"/>
      <c r="L359" s="684"/>
      <c r="M359" s="684"/>
      <c r="N359" s="684"/>
      <c r="O359" s="684"/>
      <c r="P359" s="684"/>
      <c r="Q359" s="684"/>
      <c r="R359" s="684"/>
      <c r="S359" s="684"/>
      <c r="T359" s="684"/>
      <c r="U359" s="684"/>
      <c r="V359" s="684"/>
      <c r="W359" s="684"/>
      <c r="X359" s="684"/>
      <c r="Y359" s="684"/>
      <c r="Z359" s="684"/>
    </row>
    <row r="360" spans="8:8" ht="16.5" customHeight="1">
      <c r="A360" s="684"/>
      <c r="B360" s="684"/>
      <c r="C360" s="684"/>
      <c r="D360" s="684"/>
      <c r="E360" s="684"/>
      <c r="F360" s="684"/>
      <c r="G360" s="684"/>
      <c r="H360" s="684"/>
      <c r="I360" s="684"/>
      <c r="J360" s="684"/>
      <c r="K360" s="684"/>
      <c r="L360" s="684"/>
      <c r="M360" s="684"/>
      <c r="N360" s="684"/>
      <c r="O360" s="684"/>
      <c r="P360" s="684"/>
      <c r="Q360" s="684"/>
      <c r="R360" s="684"/>
      <c r="S360" s="684"/>
      <c r="T360" s="684"/>
      <c r="U360" s="684"/>
      <c r="V360" s="684"/>
      <c r="W360" s="684"/>
      <c r="X360" s="684"/>
      <c r="Y360" s="684"/>
      <c r="Z360" s="684"/>
    </row>
    <row r="361" spans="8:8" ht="16.5" customHeight="1">
      <c r="A361" s="684"/>
      <c r="B361" s="684"/>
      <c r="C361" s="684"/>
      <c r="D361" s="684"/>
      <c r="E361" s="684"/>
      <c r="F361" s="684"/>
      <c r="G361" s="684"/>
      <c r="H361" s="684"/>
      <c r="I361" s="684"/>
      <c r="J361" s="684"/>
      <c r="K361" s="684"/>
      <c r="L361" s="684"/>
      <c r="M361" s="684"/>
      <c r="N361" s="684"/>
      <c r="O361" s="684"/>
      <c r="P361" s="684"/>
      <c r="Q361" s="684"/>
      <c r="R361" s="684"/>
      <c r="S361" s="684"/>
      <c r="T361" s="684"/>
      <c r="U361" s="684"/>
      <c r="V361" s="684"/>
      <c r="W361" s="684"/>
      <c r="X361" s="684"/>
      <c r="Y361" s="684"/>
      <c r="Z361" s="684"/>
    </row>
    <row r="362" spans="8:8" ht="16.5" customHeight="1">
      <c r="A362" s="684"/>
      <c r="B362" s="684"/>
      <c r="C362" s="684"/>
      <c r="D362" s="684"/>
      <c r="E362" s="684"/>
      <c r="F362" s="684"/>
      <c r="G362" s="684"/>
      <c r="H362" s="684"/>
      <c r="I362" s="684"/>
      <c r="J362" s="684"/>
      <c r="K362" s="684"/>
      <c r="L362" s="684"/>
      <c r="M362" s="684"/>
      <c r="N362" s="684"/>
      <c r="O362" s="684"/>
      <c r="P362" s="684"/>
      <c r="Q362" s="684"/>
      <c r="R362" s="684"/>
      <c r="S362" s="684"/>
      <c r="T362" s="684"/>
      <c r="U362" s="684"/>
      <c r="V362" s="684"/>
      <c r="W362" s="684"/>
      <c r="X362" s="684"/>
      <c r="Y362" s="684"/>
      <c r="Z362" s="684"/>
    </row>
    <row r="363" spans="8:8" ht="16.5" customHeight="1">
      <c r="A363" s="684"/>
      <c r="B363" s="684"/>
      <c r="C363" s="684"/>
      <c r="D363" s="684"/>
      <c r="E363" s="684"/>
      <c r="F363" s="684"/>
      <c r="G363" s="684"/>
      <c r="H363" s="684"/>
      <c r="I363" s="684"/>
      <c r="J363" s="684"/>
      <c r="K363" s="684"/>
      <c r="L363" s="684"/>
      <c r="M363" s="684"/>
      <c r="N363" s="684"/>
      <c r="O363" s="684"/>
      <c r="P363" s="684"/>
      <c r="Q363" s="684"/>
      <c r="R363" s="684"/>
      <c r="S363" s="684"/>
      <c r="T363" s="684"/>
      <c r="U363" s="684"/>
      <c r="V363" s="684"/>
      <c r="W363" s="684"/>
      <c r="X363" s="684"/>
      <c r="Y363" s="684"/>
      <c r="Z363" s="684"/>
    </row>
    <row r="364" spans="8:8" ht="16.5" customHeight="1">
      <c r="A364" s="684"/>
      <c r="B364" s="684"/>
      <c r="C364" s="684"/>
      <c r="D364" s="684"/>
      <c r="E364" s="684"/>
      <c r="F364" s="684"/>
      <c r="G364" s="684"/>
      <c r="H364" s="684"/>
      <c r="I364" s="684"/>
      <c r="J364" s="684"/>
      <c r="K364" s="684"/>
      <c r="L364" s="684"/>
      <c r="M364" s="684"/>
      <c r="N364" s="684"/>
      <c r="O364" s="684"/>
      <c r="P364" s="684"/>
      <c r="Q364" s="684"/>
      <c r="R364" s="684"/>
      <c r="S364" s="684"/>
      <c r="T364" s="684"/>
      <c r="U364" s="684"/>
      <c r="V364" s="684"/>
      <c r="W364" s="684"/>
      <c r="X364" s="684"/>
      <c r="Y364" s="684"/>
      <c r="Z364" s="684"/>
    </row>
    <row r="365" spans="8:8" ht="16.5" customHeight="1">
      <c r="A365" s="684"/>
      <c r="B365" s="684"/>
      <c r="C365" s="684"/>
      <c r="D365" s="684"/>
      <c r="E365" s="684"/>
      <c r="F365" s="684"/>
      <c r="G365" s="684"/>
      <c r="H365" s="684"/>
      <c r="I365" s="684"/>
      <c r="J365" s="684"/>
      <c r="K365" s="684"/>
      <c r="L365" s="684"/>
      <c r="M365" s="684"/>
      <c r="N365" s="684"/>
      <c r="O365" s="684"/>
      <c r="P365" s="684"/>
      <c r="Q365" s="684"/>
      <c r="R365" s="684"/>
      <c r="S365" s="684"/>
      <c r="T365" s="684"/>
      <c r="U365" s="684"/>
      <c r="V365" s="684"/>
      <c r="W365" s="684"/>
      <c r="X365" s="684"/>
      <c r="Y365" s="684"/>
      <c r="Z365" s="684"/>
    </row>
    <row r="366" spans="8:8" ht="16.5" customHeight="1">
      <c r="A366" s="684"/>
      <c r="B366" s="684"/>
      <c r="C366" s="684"/>
      <c r="D366" s="684"/>
      <c r="E366" s="684"/>
      <c r="F366" s="684"/>
      <c r="G366" s="684"/>
      <c r="H366" s="684"/>
      <c r="I366" s="684"/>
      <c r="J366" s="684"/>
      <c r="K366" s="684"/>
      <c r="L366" s="684"/>
      <c r="M366" s="684"/>
      <c r="N366" s="684"/>
      <c r="O366" s="684"/>
      <c r="P366" s="684"/>
      <c r="Q366" s="684"/>
      <c r="R366" s="684"/>
      <c r="S366" s="684"/>
      <c r="T366" s="684"/>
      <c r="U366" s="684"/>
      <c r="V366" s="684"/>
      <c r="W366" s="684"/>
      <c r="X366" s="684"/>
      <c r="Y366" s="684"/>
      <c r="Z366" s="684"/>
    </row>
    <row r="367" spans="8:8" ht="16.5" customHeight="1">
      <c r="A367" s="684"/>
      <c r="B367" s="684"/>
      <c r="C367" s="684"/>
      <c r="D367" s="684"/>
      <c r="E367" s="684"/>
      <c r="F367" s="684"/>
      <c r="G367" s="684"/>
      <c r="H367" s="684"/>
      <c r="I367" s="684"/>
      <c r="J367" s="684"/>
      <c r="K367" s="684"/>
      <c r="L367" s="684"/>
      <c r="M367" s="684"/>
      <c r="N367" s="684"/>
      <c r="O367" s="684"/>
      <c r="P367" s="684"/>
      <c r="Q367" s="684"/>
      <c r="R367" s="684"/>
      <c r="S367" s="684"/>
      <c r="T367" s="684"/>
      <c r="U367" s="684"/>
      <c r="V367" s="684"/>
      <c r="W367" s="684"/>
      <c r="X367" s="684"/>
      <c r="Y367" s="684"/>
      <c r="Z367" s="684"/>
    </row>
    <row r="368" spans="8:8" ht="16.5" customHeight="1">
      <c r="A368" s="684"/>
      <c r="B368" s="684"/>
      <c r="C368" s="684"/>
      <c r="D368" s="684"/>
      <c r="E368" s="684"/>
      <c r="F368" s="684"/>
      <c r="G368" s="684"/>
      <c r="H368" s="684"/>
      <c r="I368" s="684"/>
      <c r="J368" s="684"/>
      <c r="K368" s="684"/>
      <c r="L368" s="684"/>
      <c r="M368" s="684"/>
      <c r="N368" s="684"/>
      <c r="O368" s="684"/>
      <c r="P368" s="684"/>
      <c r="Q368" s="684"/>
      <c r="R368" s="684"/>
      <c r="S368" s="684"/>
      <c r="T368" s="684"/>
      <c r="U368" s="684"/>
      <c r="V368" s="684"/>
      <c r="W368" s="684"/>
      <c r="X368" s="684"/>
      <c r="Y368" s="684"/>
      <c r="Z368" s="684"/>
    </row>
    <row r="369" spans="8:8" ht="16.5" customHeight="1">
      <c r="A369" s="684"/>
      <c r="B369" s="684"/>
      <c r="C369" s="684"/>
      <c r="D369" s="684"/>
      <c r="E369" s="684"/>
      <c r="F369" s="684"/>
      <c r="G369" s="684"/>
      <c r="H369" s="684"/>
      <c r="I369" s="684"/>
      <c r="J369" s="684"/>
      <c r="K369" s="684"/>
      <c r="L369" s="684"/>
      <c r="M369" s="684"/>
      <c r="N369" s="684"/>
      <c r="O369" s="684"/>
      <c r="P369" s="684"/>
      <c r="Q369" s="684"/>
      <c r="R369" s="684"/>
      <c r="S369" s="684"/>
      <c r="T369" s="684"/>
      <c r="U369" s="684"/>
      <c r="V369" s="684"/>
      <c r="W369" s="684"/>
      <c r="X369" s="684"/>
      <c r="Y369" s="684"/>
      <c r="Z369" s="684"/>
    </row>
    <row r="370" spans="8:8" ht="16.5" customHeight="1">
      <c r="A370" s="684"/>
      <c r="B370" s="684"/>
      <c r="C370" s="684"/>
      <c r="D370" s="684"/>
      <c r="E370" s="684"/>
      <c r="F370" s="684"/>
      <c r="G370" s="684"/>
      <c r="H370" s="684"/>
      <c r="I370" s="684"/>
      <c r="J370" s="684"/>
      <c r="K370" s="684"/>
      <c r="L370" s="684"/>
      <c r="M370" s="684"/>
      <c r="N370" s="684"/>
      <c r="O370" s="684"/>
      <c r="P370" s="684"/>
      <c r="Q370" s="684"/>
      <c r="R370" s="684"/>
      <c r="S370" s="684"/>
      <c r="T370" s="684"/>
      <c r="U370" s="684"/>
      <c r="V370" s="684"/>
      <c r="W370" s="684"/>
      <c r="X370" s="684"/>
      <c r="Y370" s="684"/>
      <c r="Z370" s="684"/>
    </row>
    <row r="371" spans="8:8" ht="16.5" customHeight="1">
      <c r="A371" s="684"/>
      <c r="B371" s="684"/>
      <c r="C371" s="684"/>
      <c r="D371" s="684"/>
      <c r="E371" s="684"/>
      <c r="F371" s="684"/>
      <c r="G371" s="684"/>
      <c r="H371" s="684"/>
      <c r="I371" s="684"/>
      <c r="J371" s="684"/>
      <c r="K371" s="684"/>
      <c r="L371" s="684"/>
      <c r="M371" s="684"/>
      <c r="N371" s="684"/>
      <c r="O371" s="684"/>
      <c r="P371" s="684"/>
      <c r="Q371" s="684"/>
      <c r="R371" s="684"/>
      <c r="S371" s="684"/>
      <c r="T371" s="684"/>
      <c r="U371" s="684"/>
      <c r="V371" s="684"/>
      <c r="W371" s="684"/>
      <c r="X371" s="684"/>
      <c r="Y371" s="684"/>
      <c r="Z371" s="684"/>
    </row>
    <row r="372" spans="8:8" ht="16.5" customHeight="1">
      <c r="A372" s="684"/>
      <c r="B372" s="684"/>
      <c r="C372" s="684"/>
      <c r="D372" s="684"/>
      <c r="E372" s="684"/>
      <c r="F372" s="684"/>
      <c r="G372" s="684"/>
      <c r="H372" s="684"/>
      <c r="I372" s="684"/>
      <c r="J372" s="684"/>
      <c r="K372" s="684"/>
      <c r="L372" s="684"/>
      <c r="M372" s="684"/>
      <c r="N372" s="684"/>
      <c r="O372" s="684"/>
      <c r="P372" s="684"/>
      <c r="Q372" s="684"/>
      <c r="R372" s="684"/>
      <c r="S372" s="684"/>
      <c r="T372" s="684"/>
      <c r="U372" s="684"/>
      <c r="V372" s="684"/>
      <c r="W372" s="684"/>
      <c r="X372" s="684"/>
      <c r="Y372" s="684"/>
      <c r="Z372" s="684"/>
    </row>
    <row r="373" spans="8:8" ht="16.5" customHeight="1">
      <c r="A373" s="684"/>
      <c r="B373" s="684"/>
      <c r="C373" s="684"/>
      <c r="D373" s="684"/>
      <c r="E373" s="684"/>
      <c r="F373" s="684"/>
      <c r="G373" s="684"/>
      <c r="H373" s="684"/>
      <c r="I373" s="684"/>
      <c r="J373" s="684"/>
      <c r="K373" s="684"/>
      <c r="L373" s="684"/>
      <c r="M373" s="684"/>
      <c r="N373" s="684"/>
      <c r="O373" s="684"/>
      <c r="P373" s="684"/>
      <c r="Q373" s="684"/>
      <c r="R373" s="684"/>
      <c r="S373" s="684"/>
      <c r="T373" s="684"/>
      <c r="U373" s="684"/>
      <c r="V373" s="684"/>
      <c r="W373" s="684"/>
      <c r="X373" s="684"/>
      <c r="Y373" s="684"/>
      <c r="Z373" s="684"/>
    </row>
    <row r="374" spans="8:8" ht="16.5" customHeight="1">
      <c r="A374" s="684"/>
      <c r="B374" s="684"/>
      <c r="C374" s="684"/>
      <c r="D374" s="684"/>
      <c r="E374" s="684"/>
      <c r="F374" s="684"/>
      <c r="G374" s="684"/>
      <c r="H374" s="684"/>
      <c r="I374" s="684"/>
      <c r="J374" s="684"/>
      <c r="K374" s="684"/>
      <c r="L374" s="684"/>
      <c r="M374" s="684"/>
      <c r="N374" s="684"/>
      <c r="O374" s="684"/>
      <c r="P374" s="684"/>
      <c r="Q374" s="684"/>
      <c r="R374" s="684"/>
      <c r="S374" s="684"/>
      <c r="T374" s="684"/>
      <c r="U374" s="684"/>
      <c r="V374" s="684"/>
      <c r="W374" s="684"/>
      <c r="X374" s="684"/>
      <c r="Y374" s="684"/>
      <c r="Z374" s="684"/>
    </row>
    <row r="375" spans="8:8" ht="16.5" customHeight="1">
      <c r="A375" s="684"/>
      <c r="B375" s="684"/>
      <c r="C375" s="684"/>
      <c r="D375" s="684"/>
      <c r="E375" s="684"/>
      <c r="F375" s="684"/>
      <c r="G375" s="684"/>
      <c r="H375" s="684"/>
      <c r="I375" s="684"/>
      <c r="J375" s="684"/>
      <c r="K375" s="684"/>
      <c r="L375" s="684"/>
      <c r="M375" s="684"/>
      <c r="N375" s="684"/>
      <c r="O375" s="684"/>
      <c r="P375" s="684"/>
      <c r="Q375" s="684"/>
      <c r="R375" s="684"/>
      <c r="S375" s="684"/>
      <c r="T375" s="684"/>
      <c r="U375" s="684"/>
      <c r="V375" s="684"/>
      <c r="W375" s="684"/>
      <c r="X375" s="684"/>
      <c r="Y375" s="684"/>
      <c r="Z375" s="684"/>
    </row>
    <row r="376" spans="8:8" ht="16.5" customHeight="1">
      <c r="A376" s="684"/>
      <c r="B376" s="684"/>
      <c r="C376" s="684"/>
      <c r="D376" s="684"/>
      <c r="E376" s="684"/>
      <c r="F376" s="684"/>
      <c r="G376" s="684"/>
      <c r="H376" s="684"/>
      <c r="I376" s="684"/>
      <c r="J376" s="684"/>
      <c r="K376" s="684"/>
      <c r="L376" s="684"/>
      <c r="M376" s="684"/>
      <c r="N376" s="684"/>
      <c r="O376" s="684"/>
      <c r="P376" s="684"/>
      <c r="Q376" s="684"/>
      <c r="R376" s="684"/>
      <c r="S376" s="684"/>
      <c r="T376" s="684"/>
      <c r="U376" s="684"/>
      <c r="V376" s="684"/>
      <c r="W376" s="684"/>
      <c r="X376" s="684"/>
      <c r="Y376" s="684"/>
      <c r="Z376" s="684"/>
    </row>
    <row r="377" spans="8:8" ht="16.5" customHeight="1">
      <c r="A377" s="684"/>
      <c r="B377" s="684"/>
      <c r="C377" s="684"/>
      <c r="D377" s="684"/>
      <c r="E377" s="684"/>
      <c r="F377" s="684"/>
      <c r="G377" s="684"/>
      <c r="H377" s="684"/>
      <c r="I377" s="684"/>
      <c r="J377" s="684"/>
      <c r="K377" s="684"/>
      <c r="L377" s="684"/>
      <c r="M377" s="684"/>
      <c r="N377" s="684"/>
      <c r="O377" s="684"/>
      <c r="P377" s="684"/>
      <c r="Q377" s="684"/>
      <c r="R377" s="684"/>
      <c r="S377" s="684"/>
      <c r="T377" s="684"/>
      <c r="U377" s="684"/>
      <c r="V377" s="684"/>
      <c r="W377" s="684"/>
      <c r="X377" s="684"/>
      <c r="Y377" s="684"/>
      <c r="Z377" s="684"/>
    </row>
    <row r="378" spans="8:8" ht="16.5" customHeight="1">
      <c r="A378" s="684"/>
      <c r="B378" s="684"/>
      <c r="C378" s="684"/>
      <c r="D378" s="684"/>
      <c r="E378" s="684"/>
      <c r="F378" s="684"/>
      <c r="G378" s="684"/>
      <c r="H378" s="684"/>
      <c r="I378" s="684"/>
      <c r="J378" s="684"/>
      <c r="K378" s="684"/>
      <c r="L378" s="684"/>
      <c r="M378" s="684"/>
      <c r="N378" s="684"/>
      <c r="O378" s="684"/>
      <c r="P378" s="684"/>
      <c r="Q378" s="684"/>
      <c r="R378" s="684"/>
      <c r="S378" s="684"/>
      <c r="T378" s="684"/>
      <c r="U378" s="684"/>
      <c r="V378" s="684"/>
      <c r="W378" s="684"/>
      <c r="X378" s="684"/>
      <c r="Y378" s="684"/>
      <c r="Z378" s="684"/>
    </row>
    <row r="379" spans="8:8" ht="16.5" customHeight="1">
      <c r="A379" s="684"/>
      <c r="B379" s="684"/>
      <c r="C379" s="684"/>
      <c r="D379" s="684"/>
      <c r="E379" s="684"/>
      <c r="F379" s="684"/>
      <c r="G379" s="684"/>
      <c r="H379" s="684"/>
      <c r="I379" s="684"/>
      <c r="J379" s="684"/>
      <c r="K379" s="684"/>
      <c r="L379" s="684"/>
      <c r="M379" s="684"/>
      <c r="N379" s="684"/>
      <c r="O379" s="684"/>
      <c r="P379" s="684"/>
      <c r="Q379" s="684"/>
      <c r="R379" s="684"/>
      <c r="S379" s="684"/>
      <c r="T379" s="684"/>
      <c r="U379" s="684"/>
      <c r="V379" s="684"/>
      <c r="W379" s="684"/>
      <c r="X379" s="684"/>
      <c r="Y379" s="684"/>
      <c r="Z379" s="684"/>
    </row>
    <row r="380" spans="8:8" ht="16.5" customHeight="1">
      <c r="A380" s="684"/>
      <c r="B380" s="684"/>
      <c r="C380" s="684"/>
      <c r="D380" s="684"/>
      <c r="E380" s="684"/>
      <c r="F380" s="684"/>
      <c r="G380" s="684"/>
      <c r="H380" s="684"/>
      <c r="I380" s="684"/>
      <c r="J380" s="684"/>
      <c r="K380" s="684"/>
      <c r="L380" s="684"/>
      <c r="M380" s="684"/>
      <c r="N380" s="684"/>
      <c r="O380" s="684"/>
      <c r="P380" s="684"/>
      <c r="Q380" s="684"/>
      <c r="R380" s="684"/>
      <c r="S380" s="684"/>
      <c r="T380" s="684"/>
      <c r="U380" s="684"/>
      <c r="V380" s="684"/>
      <c r="W380" s="684"/>
      <c r="X380" s="684"/>
      <c r="Y380" s="684"/>
      <c r="Z380" s="684"/>
    </row>
    <row r="381" spans="8:8" ht="16.5" customHeight="1">
      <c r="A381" s="684"/>
      <c r="B381" s="684"/>
      <c r="C381" s="684"/>
      <c r="D381" s="684"/>
      <c r="E381" s="684"/>
      <c r="F381" s="684"/>
      <c r="G381" s="684"/>
      <c r="H381" s="684"/>
      <c r="I381" s="684"/>
      <c r="J381" s="684"/>
      <c r="K381" s="684"/>
      <c r="L381" s="684"/>
      <c r="M381" s="684"/>
      <c r="N381" s="684"/>
      <c r="O381" s="684"/>
      <c r="P381" s="684"/>
      <c r="Q381" s="684"/>
      <c r="R381" s="684"/>
      <c r="S381" s="684"/>
      <c r="T381" s="684"/>
      <c r="U381" s="684"/>
      <c r="V381" s="684"/>
      <c r="W381" s="684"/>
      <c r="X381" s="684"/>
      <c r="Y381" s="684"/>
      <c r="Z381" s="684"/>
    </row>
    <row r="382" spans="8:8" ht="16.5" customHeight="1">
      <c r="A382" s="684"/>
      <c r="B382" s="684"/>
      <c r="C382" s="684"/>
      <c r="D382" s="684"/>
      <c r="E382" s="684"/>
      <c r="F382" s="684"/>
      <c r="G382" s="684"/>
      <c r="H382" s="684"/>
      <c r="I382" s="684"/>
      <c r="J382" s="684"/>
      <c r="K382" s="684"/>
      <c r="L382" s="684"/>
      <c r="M382" s="684"/>
      <c r="N382" s="684"/>
      <c r="O382" s="684"/>
      <c r="P382" s="684"/>
      <c r="Q382" s="684"/>
      <c r="R382" s="684"/>
      <c r="S382" s="684"/>
      <c r="T382" s="684"/>
      <c r="U382" s="684"/>
      <c r="V382" s="684"/>
      <c r="W382" s="684"/>
      <c r="X382" s="684"/>
      <c r="Y382" s="684"/>
      <c r="Z382" s="684"/>
    </row>
    <row r="383" spans="8:8" ht="16.5" customHeight="1">
      <c r="A383" s="684"/>
      <c r="B383" s="684"/>
      <c r="C383" s="684"/>
      <c r="D383" s="684"/>
      <c r="E383" s="684"/>
      <c r="F383" s="684"/>
      <c r="G383" s="684"/>
      <c r="H383" s="684"/>
      <c r="I383" s="684"/>
      <c r="J383" s="684"/>
      <c r="K383" s="684"/>
      <c r="L383" s="684"/>
      <c r="M383" s="684"/>
      <c r="N383" s="684"/>
      <c r="O383" s="684"/>
      <c r="P383" s="684"/>
      <c r="Q383" s="684"/>
      <c r="R383" s="684"/>
      <c r="S383" s="684"/>
      <c r="T383" s="684"/>
      <c r="U383" s="684"/>
      <c r="V383" s="684"/>
      <c r="W383" s="684"/>
      <c r="X383" s="684"/>
      <c r="Y383" s="684"/>
      <c r="Z383" s="684"/>
    </row>
    <row r="384" spans="8:8" ht="16.5" customHeight="1">
      <c r="A384" s="684"/>
      <c r="B384" s="684"/>
      <c r="C384" s="684"/>
      <c r="D384" s="684"/>
      <c r="E384" s="684"/>
      <c r="F384" s="684"/>
      <c r="G384" s="684"/>
      <c r="H384" s="684"/>
      <c r="I384" s="684"/>
      <c r="J384" s="684"/>
      <c r="K384" s="684"/>
      <c r="L384" s="684"/>
      <c r="M384" s="684"/>
      <c r="N384" s="684"/>
      <c r="O384" s="684"/>
      <c r="P384" s="684"/>
      <c r="Q384" s="684"/>
      <c r="R384" s="684"/>
      <c r="S384" s="684"/>
      <c r="T384" s="684"/>
      <c r="U384" s="684"/>
      <c r="V384" s="684"/>
      <c r="W384" s="684"/>
      <c r="X384" s="684"/>
      <c r="Y384" s="684"/>
      <c r="Z384" s="684"/>
    </row>
    <row r="385" spans="8:8" ht="16.5" customHeight="1">
      <c r="A385" s="684"/>
      <c r="B385" s="684"/>
      <c r="C385" s="684"/>
      <c r="D385" s="684"/>
      <c r="E385" s="684"/>
      <c r="F385" s="684"/>
      <c r="G385" s="684"/>
      <c r="H385" s="684"/>
      <c r="I385" s="684"/>
      <c r="J385" s="684"/>
      <c r="K385" s="684"/>
      <c r="L385" s="684"/>
      <c r="M385" s="684"/>
      <c r="N385" s="684"/>
      <c r="O385" s="684"/>
      <c r="P385" s="684"/>
      <c r="Q385" s="684"/>
      <c r="R385" s="684"/>
      <c r="S385" s="684"/>
      <c r="T385" s="684"/>
      <c r="U385" s="684"/>
      <c r="V385" s="684"/>
      <c r="W385" s="684"/>
      <c r="X385" s="684"/>
      <c r="Y385" s="684"/>
      <c r="Z385" s="684"/>
    </row>
    <row r="386" spans="8:8" ht="16.5" customHeight="1">
      <c r="A386" s="684"/>
      <c r="B386" s="684"/>
      <c r="C386" s="684"/>
      <c r="D386" s="684"/>
      <c r="E386" s="684"/>
      <c r="F386" s="684"/>
      <c r="G386" s="684"/>
      <c r="H386" s="684"/>
      <c r="I386" s="684"/>
      <c r="J386" s="684"/>
      <c r="K386" s="684"/>
      <c r="L386" s="684"/>
      <c r="M386" s="684"/>
      <c r="N386" s="684"/>
      <c r="O386" s="684"/>
      <c r="P386" s="684"/>
      <c r="Q386" s="684"/>
      <c r="R386" s="684"/>
      <c r="S386" s="684"/>
      <c r="T386" s="684"/>
      <c r="U386" s="684"/>
      <c r="V386" s="684"/>
      <c r="W386" s="684"/>
      <c r="X386" s="684"/>
      <c r="Y386" s="684"/>
      <c r="Z386" s="684"/>
    </row>
    <row r="387" spans="8:8" ht="16.5" customHeight="1">
      <c r="A387" s="684"/>
      <c r="B387" s="684"/>
      <c r="C387" s="684"/>
      <c r="D387" s="684"/>
      <c r="E387" s="684"/>
      <c r="F387" s="684"/>
      <c r="G387" s="684"/>
      <c r="H387" s="684"/>
      <c r="I387" s="684"/>
      <c r="J387" s="684"/>
      <c r="K387" s="684"/>
      <c r="L387" s="684"/>
      <c r="M387" s="684"/>
      <c r="N387" s="684"/>
      <c r="O387" s="684"/>
      <c r="P387" s="684"/>
      <c r="Q387" s="684"/>
      <c r="R387" s="684"/>
      <c r="S387" s="684"/>
      <c r="T387" s="684"/>
      <c r="U387" s="684"/>
      <c r="V387" s="684"/>
      <c r="W387" s="684"/>
      <c r="X387" s="684"/>
      <c r="Y387" s="684"/>
      <c r="Z387" s="684"/>
    </row>
    <row r="388" spans="8:8" ht="16.5" customHeight="1">
      <c r="A388" s="684"/>
      <c r="B388" s="684"/>
      <c r="C388" s="684"/>
      <c r="D388" s="684"/>
      <c r="E388" s="684"/>
      <c r="F388" s="684"/>
      <c r="G388" s="684"/>
      <c r="H388" s="684"/>
      <c r="I388" s="684"/>
      <c r="J388" s="684"/>
      <c r="K388" s="684"/>
      <c r="L388" s="684"/>
      <c r="M388" s="684"/>
      <c r="N388" s="684"/>
      <c r="O388" s="684"/>
      <c r="P388" s="684"/>
      <c r="Q388" s="684"/>
      <c r="R388" s="684"/>
      <c r="S388" s="684"/>
      <c r="T388" s="684"/>
      <c r="U388" s="684"/>
      <c r="V388" s="684"/>
      <c r="W388" s="684"/>
      <c r="X388" s="684"/>
      <c r="Y388" s="684"/>
      <c r="Z388" s="684"/>
    </row>
    <row r="389" spans="8:8" ht="16.5" customHeight="1">
      <c r="A389" s="684"/>
      <c r="B389" s="684"/>
      <c r="C389" s="684"/>
      <c r="D389" s="684"/>
      <c r="E389" s="684"/>
      <c r="F389" s="684"/>
      <c r="G389" s="684"/>
      <c r="H389" s="684"/>
      <c r="I389" s="684"/>
      <c r="J389" s="684"/>
      <c r="K389" s="684"/>
      <c r="L389" s="684"/>
      <c r="M389" s="684"/>
      <c r="N389" s="684"/>
      <c r="O389" s="684"/>
      <c r="P389" s="684"/>
      <c r="Q389" s="684"/>
      <c r="R389" s="684"/>
      <c r="S389" s="684"/>
      <c r="T389" s="684"/>
      <c r="U389" s="684"/>
      <c r="V389" s="684"/>
      <c r="W389" s="684"/>
      <c r="X389" s="684"/>
      <c r="Y389" s="684"/>
      <c r="Z389" s="684"/>
    </row>
    <row r="390" spans="8:8" ht="16.5" customHeight="1">
      <c r="A390" s="684"/>
      <c r="B390" s="684"/>
      <c r="C390" s="684"/>
      <c r="D390" s="684"/>
      <c r="E390" s="684"/>
      <c r="F390" s="684"/>
      <c r="G390" s="684"/>
      <c r="H390" s="684"/>
      <c r="I390" s="684"/>
      <c r="J390" s="684"/>
      <c r="K390" s="684"/>
      <c r="L390" s="684"/>
      <c r="M390" s="684"/>
      <c r="N390" s="684"/>
      <c r="O390" s="684"/>
      <c r="P390" s="684"/>
      <c r="Q390" s="684"/>
      <c r="R390" s="684"/>
      <c r="S390" s="684"/>
      <c r="T390" s="684"/>
      <c r="U390" s="684"/>
      <c r="V390" s="684"/>
      <c r="W390" s="684"/>
      <c r="X390" s="684"/>
      <c r="Y390" s="684"/>
      <c r="Z390" s="684"/>
    </row>
    <row r="391" spans="8:8" ht="16.5" customHeight="1">
      <c r="A391" s="684"/>
      <c r="B391" s="684"/>
      <c r="C391" s="684"/>
      <c r="D391" s="684"/>
      <c r="E391" s="684"/>
      <c r="F391" s="684"/>
      <c r="G391" s="684"/>
      <c r="H391" s="684"/>
      <c r="I391" s="684"/>
      <c r="J391" s="684"/>
      <c r="K391" s="684"/>
      <c r="L391" s="684"/>
      <c r="M391" s="684"/>
      <c r="N391" s="684"/>
      <c r="O391" s="684"/>
      <c r="P391" s="684"/>
      <c r="Q391" s="684"/>
      <c r="R391" s="684"/>
      <c r="S391" s="684"/>
      <c r="T391" s="684"/>
      <c r="U391" s="684"/>
      <c r="V391" s="684"/>
      <c r="W391" s="684"/>
      <c r="X391" s="684"/>
      <c r="Y391" s="684"/>
      <c r="Z391" s="684"/>
    </row>
    <row r="392" spans="8:8" ht="16.5" customHeight="1">
      <c r="A392" s="684"/>
      <c r="B392" s="684"/>
      <c r="C392" s="684"/>
      <c r="D392" s="684"/>
      <c r="E392" s="684"/>
      <c r="F392" s="684"/>
      <c r="G392" s="684"/>
      <c r="H392" s="684"/>
      <c r="I392" s="684"/>
      <c r="J392" s="684"/>
      <c r="K392" s="684"/>
      <c r="L392" s="684"/>
      <c r="M392" s="684"/>
      <c r="N392" s="684"/>
      <c r="O392" s="684"/>
      <c r="P392" s="684"/>
      <c r="Q392" s="684"/>
      <c r="R392" s="684"/>
      <c r="S392" s="684"/>
      <c r="T392" s="684"/>
      <c r="U392" s="684"/>
      <c r="V392" s="684"/>
      <c r="W392" s="684"/>
      <c r="X392" s="684"/>
      <c r="Y392" s="684"/>
      <c r="Z392" s="684"/>
    </row>
    <row r="393" spans="8:8" ht="16.5" customHeight="1">
      <c r="A393" s="684"/>
      <c r="B393" s="684"/>
      <c r="C393" s="684"/>
      <c r="D393" s="684"/>
      <c r="E393" s="684"/>
      <c r="F393" s="684"/>
      <c r="G393" s="684"/>
      <c r="H393" s="684"/>
      <c r="I393" s="684"/>
      <c r="J393" s="684"/>
      <c r="K393" s="684"/>
      <c r="L393" s="684"/>
      <c r="M393" s="684"/>
      <c r="N393" s="684"/>
      <c r="O393" s="684"/>
      <c r="P393" s="684"/>
      <c r="Q393" s="684"/>
      <c r="R393" s="684"/>
      <c r="S393" s="684"/>
      <c r="T393" s="684"/>
      <c r="U393" s="684"/>
      <c r="V393" s="684"/>
      <c r="W393" s="684"/>
      <c r="X393" s="684"/>
      <c r="Y393" s="684"/>
      <c r="Z393" s="684"/>
    </row>
    <row r="394" spans="8:8" ht="16.5" customHeight="1">
      <c r="A394" s="684"/>
      <c r="B394" s="684"/>
      <c r="C394" s="684"/>
      <c r="D394" s="684"/>
      <c r="E394" s="684"/>
      <c r="F394" s="684"/>
      <c r="G394" s="684"/>
      <c r="H394" s="684"/>
      <c r="I394" s="684"/>
      <c r="J394" s="684"/>
      <c r="K394" s="684"/>
      <c r="L394" s="684"/>
      <c r="M394" s="684"/>
      <c r="N394" s="684"/>
      <c r="O394" s="684"/>
      <c r="P394" s="684"/>
      <c r="Q394" s="684"/>
      <c r="R394" s="684"/>
      <c r="S394" s="684"/>
      <c r="T394" s="684"/>
      <c r="U394" s="684"/>
      <c r="V394" s="684"/>
      <c r="W394" s="684"/>
      <c r="X394" s="684"/>
      <c r="Y394" s="684"/>
      <c r="Z394" s="684"/>
    </row>
    <row r="395" spans="8:8" ht="16.5" customHeight="1">
      <c r="A395" s="684"/>
      <c r="B395" s="684"/>
      <c r="C395" s="684"/>
      <c r="D395" s="684"/>
      <c r="E395" s="684"/>
      <c r="F395" s="684"/>
      <c r="G395" s="684"/>
      <c r="H395" s="684"/>
      <c r="I395" s="684"/>
      <c r="J395" s="684"/>
      <c r="K395" s="684"/>
      <c r="L395" s="684"/>
      <c r="M395" s="684"/>
      <c r="N395" s="684"/>
      <c r="O395" s="684"/>
      <c r="P395" s="684"/>
      <c r="Q395" s="684"/>
      <c r="R395" s="684"/>
      <c r="S395" s="684"/>
      <c r="T395" s="684"/>
      <c r="U395" s="684"/>
      <c r="V395" s="684"/>
      <c r="W395" s="684"/>
      <c r="X395" s="684"/>
      <c r="Y395" s="684"/>
      <c r="Z395" s="684"/>
    </row>
    <row r="396" spans="8:8" ht="16.5" customHeight="1">
      <c r="A396" s="684"/>
      <c r="B396" s="684"/>
      <c r="C396" s="684"/>
      <c r="D396" s="684"/>
      <c r="E396" s="684"/>
      <c r="F396" s="684"/>
      <c r="G396" s="684"/>
      <c r="H396" s="684"/>
      <c r="I396" s="684"/>
      <c r="J396" s="684"/>
      <c r="K396" s="684"/>
      <c r="L396" s="684"/>
      <c r="M396" s="684"/>
      <c r="N396" s="684"/>
      <c r="O396" s="684"/>
      <c r="P396" s="684"/>
      <c r="Q396" s="684"/>
      <c r="R396" s="684"/>
      <c r="S396" s="684"/>
      <c r="T396" s="684"/>
      <c r="U396" s="684"/>
      <c r="V396" s="684"/>
      <c r="W396" s="684"/>
      <c r="X396" s="684"/>
      <c r="Y396" s="684"/>
      <c r="Z396" s="684"/>
    </row>
    <row r="397" spans="8:8" ht="16.5" customHeight="1">
      <c r="A397" s="684"/>
      <c r="B397" s="684"/>
      <c r="C397" s="684"/>
      <c r="D397" s="684"/>
      <c r="E397" s="684"/>
      <c r="F397" s="684"/>
      <c r="G397" s="684"/>
      <c r="H397" s="684"/>
      <c r="I397" s="684"/>
      <c r="J397" s="684"/>
      <c r="K397" s="684"/>
      <c r="L397" s="684"/>
      <c r="M397" s="684"/>
      <c r="N397" s="684"/>
      <c r="O397" s="684"/>
      <c r="P397" s="684"/>
      <c r="Q397" s="684"/>
      <c r="R397" s="684"/>
      <c r="S397" s="684"/>
      <c r="T397" s="684"/>
      <c r="U397" s="684"/>
      <c r="V397" s="684"/>
      <c r="W397" s="684"/>
      <c r="X397" s="684"/>
      <c r="Y397" s="684"/>
      <c r="Z397" s="684"/>
    </row>
    <row r="398" spans="8:8" ht="16.5" customHeight="1">
      <c r="A398" s="684"/>
      <c r="B398" s="684"/>
      <c r="C398" s="684"/>
      <c r="D398" s="684"/>
      <c r="E398" s="684"/>
      <c r="F398" s="684"/>
      <c r="G398" s="684"/>
      <c r="H398" s="684"/>
      <c r="I398" s="684"/>
      <c r="J398" s="684"/>
      <c r="K398" s="684"/>
      <c r="L398" s="684"/>
      <c r="M398" s="684"/>
      <c r="N398" s="684"/>
      <c r="O398" s="684"/>
      <c r="P398" s="684"/>
      <c r="Q398" s="684"/>
      <c r="R398" s="684"/>
      <c r="S398" s="684"/>
      <c r="T398" s="684"/>
      <c r="U398" s="684"/>
      <c r="V398" s="684"/>
      <c r="W398" s="684"/>
      <c r="X398" s="684"/>
      <c r="Y398" s="684"/>
      <c r="Z398" s="684"/>
    </row>
    <row r="399" spans="8:8" ht="16.5" customHeight="1">
      <c r="A399" s="684"/>
      <c r="B399" s="684"/>
      <c r="C399" s="684"/>
      <c r="D399" s="684"/>
      <c r="E399" s="684"/>
      <c r="F399" s="684"/>
      <c r="G399" s="684"/>
      <c r="H399" s="684"/>
      <c r="I399" s="684"/>
      <c r="J399" s="684"/>
      <c r="K399" s="684"/>
      <c r="L399" s="684"/>
      <c r="M399" s="684"/>
      <c r="N399" s="684"/>
      <c r="O399" s="684"/>
      <c r="P399" s="684"/>
      <c r="Q399" s="684"/>
      <c r="R399" s="684"/>
      <c r="S399" s="684"/>
      <c r="T399" s="684"/>
      <c r="U399" s="684"/>
      <c r="V399" s="684"/>
      <c r="W399" s="684"/>
      <c r="X399" s="684"/>
      <c r="Y399" s="684"/>
      <c r="Z399" s="684"/>
    </row>
    <row r="400" spans="8:8" ht="16.5" customHeight="1">
      <c r="A400" s="684"/>
      <c r="B400" s="684"/>
      <c r="C400" s="684"/>
      <c r="D400" s="684"/>
      <c r="E400" s="684"/>
      <c r="F400" s="684"/>
      <c r="G400" s="684"/>
      <c r="H400" s="684"/>
      <c r="I400" s="684"/>
      <c r="J400" s="684"/>
      <c r="K400" s="684"/>
      <c r="L400" s="684"/>
      <c r="M400" s="684"/>
      <c r="N400" s="684"/>
      <c r="O400" s="684"/>
      <c r="P400" s="684"/>
      <c r="Q400" s="684"/>
      <c r="R400" s="684"/>
      <c r="S400" s="684"/>
      <c r="T400" s="684"/>
      <c r="U400" s="684"/>
      <c r="V400" s="684"/>
      <c r="W400" s="684"/>
      <c r="X400" s="684"/>
      <c r="Y400" s="684"/>
      <c r="Z400" s="684"/>
    </row>
    <row r="401" spans="8:8" ht="16.5" customHeight="1">
      <c r="A401" s="684"/>
      <c r="B401" s="684"/>
      <c r="C401" s="684"/>
      <c r="D401" s="684"/>
      <c r="E401" s="684"/>
      <c r="F401" s="684"/>
      <c r="G401" s="684"/>
      <c r="H401" s="684"/>
      <c r="I401" s="684"/>
      <c r="J401" s="684"/>
      <c r="K401" s="684"/>
      <c r="L401" s="684"/>
      <c r="M401" s="684"/>
      <c r="N401" s="684"/>
      <c r="O401" s="684"/>
      <c r="P401" s="684"/>
      <c r="Q401" s="684"/>
      <c r="R401" s="684"/>
      <c r="S401" s="684"/>
      <c r="T401" s="684"/>
      <c r="U401" s="684"/>
      <c r="V401" s="684"/>
      <c r="W401" s="684"/>
      <c r="X401" s="684"/>
      <c r="Y401" s="684"/>
      <c r="Z401" s="684"/>
    </row>
    <row r="402" spans="8:8" ht="16.5" customHeight="1">
      <c r="A402" s="684"/>
      <c r="B402" s="684"/>
      <c r="C402" s="684"/>
      <c r="D402" s="684"/>
      <c r="E402" s="684"/>
      <c r="F402" s="684"/>
      <c r="G402" s="684"/>
      <c r="H402" s="684"/>
      <c r="I402" s="684"/>
      <c r="J402" s="684"/>
      <c r="K402" s="684"/>
      <c r="L402" s="684"/>
      <c r="M402" s="684"/>
      <c r="N402" s="684"/>
      <c r="O402" s="684"/>
      <c r="P402" s="684"/>
      <c r="Q402" s="684"/>
      <c r="R402" s="684"/>
      <c r="S402" s="684"/>
      <c r="T402" s="684"/>
      <c r="U402" s="684"/>
      <c r="V402" s="684"/>
      <c r="W402" s="684"/>
      <c r="X402" s="684"/>
      <c r="Y402" s="684"/>
      <c r="Z402" s="684"/>
    </row>
    <row r="403" spans="8:8" ht="16.5" customHeight="1">
      <c r="A403" s="684"/>
      <c r="B403" s="684"/>
      <c r="C403" s="684"/>
      <c r="D403" s="684"/>
      <c r="E403" s="684"/>
      <c r="F403" s="684"/>
      <c r="G403" s="684"/>
      <c r="H403" s="684"/>
      <c r="I403" s="684"/>
      <c r="J403" s="684"/>
      <c r="K403" s="684"/>
      <c r="L403" s="684"/>
      <c r="M403" s="684"/>
      <c r="N403" s="684"/>
      <c r="O403" s="684"/>
      <c r="P403" s="684"/>
      <c r="Q403" s="684"/>
      <c r="R403" s="684"/>
      <c r="S403" s="684"/>
      <c r="T403" s="684"/>
      <c r="U403" s="684"/>
      <c r="V403" s="684"/>
      <c r="W403" s="684"/>
      <c r="X403" s="684"/>
      <c r="Y403" s="684"/>
      <c r="Z403" s="684"/>
    </row>
    <row r="404" spans="8:8" ht="16.5" customHeight="1">
      <c r="A404" s="684"/>
      <c r="B404" s="684"/>
      <c r="C404" s="684"/>
      <c r="D404" s="684"/>
      <c r="E404" s="684"/>
      <c r="F404" s="684"/>
      <c r="G404" s="684"/>
      <c r="H404" s="684"/>
      <c r="I404" s="684"/>
      <c r="J404" s="684"/>
      <c r="K404" s="684"/>
      <c r="L404" s="684"/>
      <c r="M404" s="684"/>
      <c r="N404" s="684"/>
      <c r="O404" s="684"/>
      <c r="P404" s="684"/>
      <c r="Q404" s="684"/>
      <c r="R404" s="684"/>
      <c r="S404" s="684"/>
      <c r="T404" s="684"/>
      <c r="U404" s="684"/>
      <c r="V404" s="684"/>
      <c r="W404" s="684"/>
      <c r="X404" s="684"/>
      <c r="Y404" s="684"/>
      <c r="Z404" s="684"/>
    </row>
    <row r="405" spans="8:8" ht="16.5" customHeight="1">
      <c r="A405" s="684"/>
      <c r="B405" s="684"/>
      <c r="C405" s="684"/>
      <c r="D405" s="684"/>
      <c r="E405" s="684"/>
      <c r="F405" s="684"/>
      <c r="G405" s="684"/>
      <c r="H405" s="684"/>
      <c r="I405" s="684"/>
      <c r="J405" s="684"/>
      <c r="K405" s="684"/>
      <c r="L405" s="684"/>
      <c r="M405" s="684"/>
      <c r="N405" s="684"/>
      <c r="O405" s="684"/>
      <c r="P405" s="684"/>
      <c r="Q405" s="684"/>
      <c r="R405" s="684"/>
      <c r="S405" s="684"/>
      <c r="T405" s="684"/>
      <c r="U405" s="684"/>
      <c r="V405" s="684"/>
      <c r="W405" s="684"/>
      <c r="X405" s="684"/>
      <c r="Y405" s="684"/>
      <c r="Z405" s="684"/>
    </row>
    <row r="406" spans="8:8" ht="16.5" customHeight="1">
      <c r="A406" s="684"/>
      <c r="B406" s="684"/>
      <c r="C406" s="684"/>
      <c r="D406" s="684"/>
      <c r="E406" s="684"/>
      <c r="F406" s="684"/>
      <c r="G406" s="684"/>
      <c r="H406" s="684"/>
      <c r="I406" s="684"/>
      <c r="J406" s="684"/>
      <c r="K406" s="684"/>
      <c r="L406" s="684"/>
      <c r="M406" s="684"/>
      <c r="N406" s="684"/>
      <c r="O406" s="684"/>
      <c r="P406" s="684"/>
      <c r="Q406" s="684"/>
      <c r="R406" s="684"/>
      <c r="S406" s="684"/>
      <c r="T406" s="684"/>
      <c r="U406" s="684"/>
      <c r="V406" s="684"/>
      <c r="W406" s="684"/>
      <c r="X406" s="684"/>
      <c r="Y406" s="684"/>
      <c r="Z406" s="684"/>
    </row>
    <row r="407" spans="8:8" ht="16.5" customHeight="1">
      <c r="A407" s="684"/>
      <c r="B407" s="684"/>
      <c r="C407" s="684"/>
      <c r="D407" s="684"/>
      <c r="E407" s="684"/>
      <c r="F407" s="684"/>
      <c r="G407" s="684"/>
      <c r="H407" s="684"/>
      <c r="I407" s="684"/>
      <c r="J407" s="684"/>
      <c r="K407" s="684"/>
      <c r="L407" s="684"/>
      <c r="M407" s="684"/>
      <c r="N407" s="684"/>
      <c r="O407" s="684"/>
      <c r="P407" s="684"/>
      <c r="Q407" s="684"/>
      <c r="R407" s="684"/>
      <c r="S407" s="684"/>
      <c r="T407" s="684"/>
      <c r="U407" s="684"/>
      <c r="V407" s="684"/>
      <c r="W407" s="684"/>
      <c r="X407" s="684"/>
      <c r="Y407" s="684"/>
      <c r="Z407" s="684"/>
    </row>
    <row r="408" spans="8:8" ht="16.5" customHeight="1">
      <c r="A408" s="684"/>
      <c r="B408" s="684"/>
      <c r="C408" s="684"/>
      <c r="D408" s="684"/>
      <c r="E408" s="684"/>
      <c r="F408" s="684"/>
      <c r="G408" s="684"/>
      <c r="H408" s="684"/>
      <c r="I408" s="684"/>
      <c r="J408" s="684"/>
      <c r="K408" s="684"/>
      <c r="L408" s="684"/>
      <c r="M408" s="684"/>
      <c r="N408" s="684"/>
      <c r="O408" s="684"/>
      <c r="P408" s="684"/>
      <c r="Q408" s="684"/>
      <c r="R408" s="684"/>
      <c r="S408" s="684"/>
      <c r="T408" s="684"/>
      <c r="U408" s="684"/>
      <c r="V408" s="684"/>
      <c r="W408" s="684"/>
      <c r="X408" s="684"/>
      <c r="Y408" s="684"/>
      <c r="Z408" s="684"/>
    </row>
    <row r="409" spans="8:8" ht="16.5" customHeight="1">
      <c r="A409" s="684"/>
      <c r="B409" s="684"/>
      <c r="C409" s="684"/>
      <c r="D409" s="684"/>
      <c r="E409" s="684"/>
      <c r="F409" s="684"/>
      <c r="G409" s="684"/>
      <c r="H409" s="684"/>
      <c r="I409" s="684"/>
      <c r="J409" s="684"/>
      <c r="K409" s="684"/>
      <c r="L409" s="684"/>
      <c r="M409" s="684"/>
      <c r="N409" s="684"/>
      <c r="O409" s="684"/>
      <c r="P409" s="684"/>
      <c r="Q409" s="684"/>
      <c r="R409" s="684"/>
      <c r="S409" s="684"/>
      <c r="T409" s="684"/>
      <c r="U409" s="684"/>
      <c r="V409" s="684"/>
      <c r="W409" s="684"/>
      <c r="X409" s="684"/>
      <c r="Y409" s="684"/>
      <c r="Z409" s="684"/>
    </row>
    <row r="410" spans="8:8" ht="16.5" customHeight="1">
      <c r="A410" s="684"/>
      <c r="B410" s="684"/>
      <c r="C410" s="684"/>
      <c r="D410" s="684"/>
      <c r="E410" s="684"/>
      <c r="F410" s="684"/>
      <c r="G410" s="684"/>
      <c r="H410" s="684"/>
      <c r="I410" s="684"/>
      <c r="J410" s="684"/>
      <c r="K410" s="684"/>
      <c r="L410" s="684"/>
      <c r="M410" s="684"/>
      <c r="N410" s="684"/>
      <c r="O410" s="684"/>
      <c r="P410" s="684"/>
      <c r="Q410" s="684"/>
      <c r="R410" s="684"/>
      <c r="S410" s="684"/>
      <c r="T410" s="684"/>
      <c r="U410" s="684"/>
      <c r="V410" s="684"/>
      <c r="W410" s="684"/>
      <c r="X410" s="684"/>
      <c r="Y410" s="684"/>
      <c r="Z410" s="684"/>
    </row>
    <row r="411" spans="8:8" ht="16.5" customHeight="1">
      <c r="A411" s="684"/>
      <c r="B411" s="684"/>
      <c r="C411" s="684"/>
      <c r="D411" s="684"/>
      <c r="E411" s="684"/>
      <c r="F411" s="684"/>
      <c r="G411" s="684"/>
      <c r="H411" s="684"/>
      <c r="I411" s="684"/>
      <c r="J411" s="684"/>
      <c r="K411" s="684"/>
      <c r="L411" s="684"/>
      <c r="M411" s="684"/>
      <c r="N411" s="684"/>
      <c r="O411" s="684"/>
      <c r="P411" s="684"/>
      <c r="Q411" s="684"/>
      <c r="R411" s="684"/>
      <c r="S411" s="684"/>
      <c r="T411" s="684"/>
      <c r="U411" s="684"/>
      <c r="V411" s="684"/>
      <c r="W411" s="684"/>
      <c r="X411" s="684"/>
      <c r="Y411" s="684"/>
      <c r="Z411" s="684"/>
    </row>
    <row r="412" spans="8:8" ht="16.5" customHeight="1">
      <c r="A412" s="684"/>
      <c r="B412" s="684"/>
      <c r="C412" s="684"/>
      <c r="D412" s="684"/>
      <c r="E412" s="684"/>
      <c r="F412" s="684"/>
      <c r="G412" s="684"/>
      <c r="H412" s="684"/>
      <c r="I412" s="684"/>
      <c r="J412" s="684"/>
      <c r="K412" s="684"/>
      <c r="L412" s="684"/>
      <c r="M412" s="684"/>
      <c r="N412" s="684"/>
      <c r="O412" s="684"/>
      <c r="P412" s="684"/>
      <c r="Q412" s="684"/>
      <c r="R412" s="684"/>
      <c r="S412" s="684"/>
      <c r="T412" s="684"/>
      <c r="U412" s="684"/>
      <c r="V412" s="684"/>
      <c r="W412" s="684"/>
      <c r="X412" s="684"/>
      <c r="Y412" s="684"/>
      <c r="Z412" s="684"/>
    </row>
    <row r="413" spans="8:8" ht="16.5" customHeight="1">
      <c r="A413" s="684"/>
      <c r="B413" s="684"/>
      <c r="C413" s="684"/>
      <c r="D413" s="684"/>
      <c r="E413" s="684"/>
      <c r="F413" s="684"/>
      <c r="G413" s="684"/>
      <c r="H413" s="684"/>
      <c r="I413" s="684"/>
      <c r="J413" s="684"/>
      <c r="K413" s="684"/>
      <c r="L413" s="684"/>
      <c r="M413" s="684"/>
      <c r="N413" s="684"/>
      <c r="O413" s="684"/>
      <c r="P413" s="684"/>
      <c r="Q413" s="684"/>
      <c r="R413" s="684"/>
      <c r="S413" s="684"/>
      <c r="T413" s="684"/>
      <c r="U413" s="684"/>
      <c r="V413" s="684"/>
      <c r="W413" s="684"/>
      <c r="X413" s="684"/>
      <c r="Y413" s="684"/>
      <c r="Z413" s="684"/>
    </row>
    <row r="414" spans="8:8" ht="16.5" customHeight="1">
      <c r="A414" s="684"/>
      <c r="B414" s="684"/>
      <c r="C414" s="684"/>
      <c r="D414" s="684"/>
      <c r="E414" s="684"/>
      <c r="F414" s="684"/>
      <c r="G414" s="684"/>
      <c r="H414" s="684"/>
      <c r="I414" s="684"/>
      <c r="J414" s="684"/>
      <c r="K414" s="684"/>
      <c r="L414" s="684"/>
      <c r="M414" s="684"/>
      <c r="N414" s="684"/>
      <c r="O414" s="684"/>
      <c r="P414" s="684"/>
      <c r="Q414" s="684"/>
      <c r="R414" s="684"/>
      <c r="S414" s="684"/>
      <c r="T414" s="684"/>
      <c r="U414" s="684"/>
      <c r="V414" s="684"/>
      <c r="W414" s="684"/>
      <c r="X414" s="684"/>
      <c r="Y414" s="684"/>
      <c r="Z414" s="684"/>
    </row>
    <row r="415" spans="8:8" ht="16.5" customHeight="1">
      <c r="A415" s="684"/>
      <c r="B415" s="684"/>
      <c r="C415" s="684"/>
      <c r="D415" s="684"/>
      <c r="E415" s="684"/>
      <c r="F415" s="684"/>
      <c r="G415" s="684"/>
      <c r="H415" s="684"/>
      <c r="I415" s="684"/>
      <c r="J415" s="684"/>
      <c r="K415" s="684"/>
      <c r="L415" s="684"/>
      <c r="M415" s="684"/>
      <c r="N415" s="684"/>
      <c r="O415" s="684"/>
      <c r="P415" s="684"/>
      <c r="Q415" s="684"/>
      <c r="R415" s="684"/>
      <c r="S415" s="684"/>
      <c r="T415" s="684"/>
      <c r="U415" s="684"/>
      <c r="V415" s="684"/>
      <c r="W415" s="684"/>
      <c r="X415" s="684"/>
      <c r="Y415" s="684"/>
      <c r="Z415" s="684"/>
    </row>
    <row r="416" spans="8:8" ht="16.5" customHeight="1">
      <c r="A416" s="684"/>
      <c r="B416" s="684"/>
      <c r="C416" s="684"/>
      <c r="D416" s="684"/>
      <c r="E416" s="684"/>
      <c r="F416" s="684"/>
      <c r="G416" s="684"/>
      <c r="H416" s="684"/>
      <c r="I416" s="684"/>
      <c r="J416" s="684"/>
      <c r="K416" s="684"/>
      <c r="L416" s="684"/>
      <c r="M416" s="684"/>
      <c r="N416" s="684"/>
      <c r="O416" s="684"/>
      <c r="P416" s="684"/>
      <c r="Q416" s="684"/>
      <c r="R416" s="684"/>
      <c r="S416" s="684"/>
      <c r="T416" s="684"/>
      <c r="U416" s="684"/>
      <c r="V416" s="684"/>
      <c r="W416" s="684"/>
      <c r="X416" s="684"/>
      <c r="Y416" s="684"/>
      <c r="Z416" s="684"/>
    </row>
    <row r="417" spans="8:8" ht="16.5" customHeight="1">
      <c r="A417" s="684"/>
      <c r="B417" s="684"/>
      <c r="C417" s="684"/>
      <c r="D417" s="684"/>
      <c r="E417" s="684"/>
      <c r="F417" s="684"/>
      <c r="G417" s="684"/>
      <c r="H417" s="684"/>
      <c r="I417" s="684"/>
      <c r="J417" s="684"/>
      <c r="K417" s="684"/>
      <c r="L417" s="684"/>
      <c r="M417" s="684"/>
      <c r="N417" s="684"/>
      <c r="O417" s="684"/>
      <c r="P417" s="684"/>
      <c r="Q417" s="684"/>
      <c r="R417" s="684"/>
      <c r="S417" s="684"/>
      <c r="T417" s="684"/>
      <c r="U417" s="684"/>
      <c r="V417" s="684"/>
      <c r="W417" s="684"/>
      <c r="X417" s="684"/>
      <c r="Y417" s="684"/>
      <c r="Z417" s="684"/>
    </row>
    <row r="418" spans="8:8" ht="16.5" customHeight="1">
      <c r="A418" s="684"/>
      <c r="B418" s="684"/>
      <c r="C418" s="684"/>
      <c r="D418" s="684"/>
      <c r="E418" s="684"/>
      <c r="F418" s="684"/>
      <c r="G418" s="684"/>
      <c r="H418" s="684"/>
      <c r="I418" s="684"/>
      <c r="J418" s="684"/>
      <c r="K418" s="684"/>
      <c r="L418" s="684"/>
      <c r="M418" s="684"/>
      <c r="N418" s="684"/>
      <c r="O418" s="684"/>
      <c r="P418" s="684"/>
      <c r="Q418" s="684"/>
      <c r="R418" s="684"/>
      <c r="S418" s="684"/>
      <c r="T418" s="684"/>
      <c r="U418" s="684"/>
      <c r="V418" s="684"/>
      <c r="W418" s="684"/>
      <c r="X418" s="684"/>
      <c r="Y418" s="684"/>
      <c r="Z418" s="684"/>
    </row>
    <row r="419" spans="8:8" ht="16.5" customHeight="1">
      <c r="A419" s="684"/>
      <c r="B419" s="684"/>
      <c r="C419" s="684"/>
      <c r="D419" s="684"/>
      <c r="E419" s="684"/>
      <c r="F419" s="684"/>
      <c r="G419" s="684"/>
      <c r="H419" s="684"/>
      <c r="I419" s="684"/>
      <c r="J419" s="684"/>
      <c r="K419" s="684"/>
      <c r="L419" s="684"/>
      <c r="M419" s="684"/>
      <c r="N419" s="684"/>
      <c r="O419" s="684"/>
      <c r="P419" s="684"/>
      <c r="Q419" s="684"/>
      <c r="R419" s="684"/>
      <c r="S419" s="684"/>
      <c r="T419" s="684"/>
      <c r="U419" s="684"/>
      <c r="V419" s="684"/>
      <c r="W419" s="684"/>
      <c r="X419" s="684"/>
      <c r="Y419" s="684"/>
      <c r="Z419" s="684"/>
    </row>
    <row r="420" spans="8:8" ht="16.5" customHeight="1">
      <c r="A420" s="684"/>
      <c r="B420" s="684"/>
      <c r="C420" s="684"/>
      <c r="D420" s="684"/>
      <c r="E420" s="684"/>
      <c r="F420" s="684"/>
      <c r="G420" s="684"/>
      <c r="H420" s="684"/>
      <c r="I420" s="684"/>
      <c r="J420" s="684"/>
      <c r="K420" s="684"/>
      <c r="L420" s="684"/>
      <c r="M420" s="684"/>
      <c r="N420" s="684"/>
      <c r="O420" s="684"/>
      <c r="P420" s="684"/>
      <c r="Q420" s="684"/>
      <c r="R420" s="684"/>
      <c r="S420" s="684"/>
      <c r="T420" s="684"/>
      <c r="U420" s="684"/>
      <c r="V420" s="684"/>
      <c r="W420" s="684"/>
      <c r="X420" s="684"/>
      <c r="Y420" s="684"/>
      <c r="Z420" s="684"/>
    </row>
    <row r="421" spans="8:8" ht="16.5" customHeight="1">
      <c r="A421" s="684"/>
      <c r="B421" s="684"/>
      <c r="C421" s="684"/>
      <c r="D421" s="684"/>
      <c r="E421" s="684"/>
      <c r="F421" s="684"/>
      <c r="G421" s="684"/>
      <c r="H421" s="684"/>
      <c r="I421" s="684"/>
      <c r="J421" s="684"/>
      <c r="K421" s="684"/>
      <c r="L421" s="684"/>
      <c r="M421" s="684"/>
      <c r="N421" s="684"/>
      <c r="O421" s="684"/>
      <c r="P421" s="684"/>
      <c r="Q421" s="684"/>
      <c r="R421" s="684"/>
      <c r="S421" s="684"/>
      <c r="T421" s="684"/>
      <c r="U421" s="684"/>
      <c r="V421" s="684"/>
      <c r="W421" s="684"/>
      <c r="X421" s="684"/>
      <c r="Y421" s="684"/>
      <c r="Z421" s="684"/>
    </row>
    <row r="422" spans="8:8" ht="16.5" customHeight="1">
      <c r="A422" s="684"/>
      <c r="B422" s="684"/>
      <c r="C422" s="684"/>
      <c r="D422" s="684"/>
      <c r="E422" s="684"/>
      <c r="F422" s="684"/>
      <c r="G422" s="684"/>
      <c r="H422" s="684"/>
      <c r="I422" s="684"/>
      <c r="J422" s="684"/>
      <c r="K422" s="684"/>
      <c r="L422" s="684"/>
      <c r="M422" s="684"/>
      <c r="N422" s="684"/>
      <c r="O422" s="684"/>
      <c r="P422" s="684"/>
      <c r="Q422" s="684"/>
      <c r="R422" s="684"/>
      <c r="S422" s="684"/>
      <c r="T422" s="684"/>
      <c r="U422" s="684"/>
      <c r="V422" s="684"/>
      <c r="W422" s="684"/>
      <c r="X422" s="684"/>
      <c r="Y422" s="684"/>
      <c r="Z422" s="684"/>
    </row>
    <row r="423" spans="8:8" ht="16.5" customHeight="1">
      <c r="A423" s="684"/>
      <c r="B423" s="684"/>
      <c r="C423" s="684"/>
      <c r="D423" s="684"/>
      <c r="E423" s="684"/>
      <c r="F423" s="684"/>
      <c r="G423" s="684"/>
      <c r="H423" s="684"/>
      <c r="I423" s="684"/>
      <c r="J423" s="684"/>
      <c r="K423" s="684"/>
      <c r="L423" s="684"/>
      <c r="M423" s="684"/>
      <c r="N423" s="684"/>
      <c r="O423" s="684"/>
      <c r="P423" s="684"/>
      <c r="Q423" s="684"/>
      <c r="R423" s="684"/>
      <c r="S423" s="684"/>
      <c r="T423" s="684"/>
      <c r="U423" s="684"/>
      <c r="V423" s="684"/>
      <c r="W423" s="684"/>
      <c r="X423" s="684"/>
      <c r="Y423" s="684"/>
      <c r="Z423" s="684"/>
    </row>
    <row r="424" spans="8:8" ht="16.5" customHeight="1">
      <c r="A424" s="684"/>
      <c r="B424" s="684"/>
      <c r="C424" s="684"/>
      <c r="D424" s="684"/>
      <c r="E424" s="684"/>
      <c r="F424" s="684"/>
      <c r="G424" s="684"/>
      <c r="H424" s="684"/>
      <c r="I424" s="684"/>
      <c r="J424" s="684"/>
      <c r="K424" s="684"/>
      <c r="L424" s="684"/>
      <c r="M424" s="684"/>
      <c r="N424" s="684"/>
      <c r="O424" s="684"/>
      <c r="P424" s="684"/>
      <c r="Q424" s="684"/>
      <c r="R424" s="684"/>
      <c r="S424" s="684"/>
      <c r="T424" s="684"/>
      <c r="U424" s="684"/>
      <c r="V424" s="684"/>
      <c r="W424" s="684"/>
      <c r="X424" s="684"/>
      <c r="Y424" s="684"/>
      <c r="Z424" s="684"/>
    </row>
    <row r="425" spans="8:8" ht="16.5" customHeight="1">
      <c r="A425" s="684"/>
      <c r="B425" s="684"/>
      <c r="C425" s="684"/>
      <c r="D425" s="684"/>
      <c r="E425" s="684"/>
      <c r="F425" s="684"/>
      <c r="G425" s="684"/>
      <c r="H425" s="684"/>
      <c r="I425" s="684"/>
      <c r="J425" s="684"/>
      <c r="K425" s="684"/>
      <c r="L425" s="684"/>
      <c r="M425" s="684"/>
      <c r="N425" s="684"/>
      <c r="O425" s="684"/>
      <c r="P425" s="684"/>
      <c r="Q425" s="684"/>
      <c r="R425" s="684"/>
      <c r="S425" s="684"/>
      <c r="T425" s="684"/>
      <c r="U425" s="684"/>
      <c r="V425" s="684"/>
      <c r="W425" s="684"/>
      <c r="X425" s="684"/>
      <c r="Y425" s="684"/>
      <c r="Z425" s="684"/>
    </row>
    <row r="426" spans="8:8" ht="16.5" customHeight="1">
      <c r="A426" s="684"/>
      <c r="B426" s="684"/>
      <c r="C426" s="684"/>
      <c r="D426" s="684"/>
      <c r="E426" s="684"/>
      <c r="F426" s="684"/>
      <c r="G426" s="684"/>
      <c r="H426" s="684"/>
      <c r="I426" s="684"/>
      <c r="J426" s="684"/>
      <c r="K426" s="684"/>
      <c r="L426" s="684"/>
      <c r="M426" s="684"/>
      <c r="N426" s="684"/>
      <c r="O426" s="684"/>
      <c r="P426" s="684"/>
      <c r="Q426" s="684"/>
      <c r="R426" s="684"/>
      <c r="S426" s="684"/>
      <c r="T426" s="684"/>
      <c r="U426" s="684"/>
      <c r="V426" s="684"/>
      <c r="W426" s="684"/>
      <c r="X426" s="684"/>
      <c r="Y426" s="684"/>
      <c r="Z426" s="684"/>
    </row>
    <row r="427" spans="8:8" ht="16.5" customHeight="1">
      <c r="A427" s="684"/>
      <c r="B427" s="684"/>
      <c r="C427" s="684"/>
      <c r="D427" s="684"/>
      <c r="E427" s="684"/>
      <c r="F427" s="684"/>
      <c r="G427" s="684"/>
      <c r="H427" s="684"/>
      <c r="I427" s="684"/>
      <c r="J427" s="684"/>
      <c r="K427" s="684"/>
      <c r="L427" s="684"/>
      <c r="M427" s="684"/>
      <c r="N427" s="684"/>
      <c r="O427" s="684"/>
      <c r="P427" s="684"/>
      <c r="Q427" s="684"/>
      <c r="R427" s="684"/>
      <c r="S427" s="684"/>
      <c r="T427" s="684"/>
      <c r="U427" s="684"/>
      <c r="V427" s="684"/>
      <c r="W427" s="684"/>
      <c r="X427" s="684"/>
      <c r="Y427" s="684"/>
      <c r="Z427" s="684"/>
    </row>
    <row r="428" spans="8:8" ht="16.5" customHeight="1">
      <c r="A428" s="684"/>
      <c r="B428" s="684"/>
      <c r="C428" s="684"/>
      <c r="D428" s="684"/>
      <c r="E428" s="684"/>
      <c r="F428" s="684"/>
      <c r="G428" s="684"/>
      <c r="H428" s="684"/>
      <c r="I428" s="684"/>
      <c r="J428" s="684"/>
      <c r="K428" s="684"/>
      <c r="L428" s="684"/>
      <c r="M428" s="684"/>
      <c r="N428" s="684"/>
      <c r="O428" s="684"/>
      <c r="P428" s="684"/>
      <c r="Q428" s="684"/>
      <c r="R428" s="684"/>
      <c r="S428" s="684"/>
      <c r="T428" s="684"/>
      <c r="U428" s="684"/>
      <c r="V428" s="684"/>
      <c r="W428" s="684"/>
      <c r="X428" s="684"/>
      <c r="Y428" s="684"/>
      <c r="Z428" s="684"/>
    </row>
    <row r="429" spans="8:8" ht="16.5" customHeight="1">
      <c r="A429" s="684"/>
      <c r="B429" s="684"/>
      <c r="C429" s="684"/>
      <c r="D429" s="684"/>
      <c r="E429" s="684"/>
      <c r="F429" s="684"/>
      <c r="G429" s="684"/>
      <c r="H429" s="684"/>
      <c r="I429" s="684"/>
      <c r="J429" s="684"/>
      <c r="K429" s="684"/>
      <c r="L429" s="684"/>
      <c r="M429" s="684"/>
      <c r="N429" s="684"/>
      <c r="O429" s="684"/>
      <c r="P429" s="684"/>
      <c r="Q429" s="684"/>
      <c r="R429" s="684"/>
      <c r="S429" s="684"/>
      <c r="T429" s="684"/>
      <c r="U429" s="684"/>
      <c r="V429" s="684"/>
      <c r="W429" s="684"/>
      <c r="X429" s="684"/>
      <c r="Y429" s="684"/>
      <c r="Z429" s="684"/>
    </row>
    <row r="430" spans="8:8" ht="16.5" customHeight="1">
      <c r="A430" s="684"/>
      <c r="B430" s="684"/>
      <c r="C430" s="684"/>
      <c r="D430" s="684"/>
      <c r="E430" s="684"/>
      <c r="F430" s="684"/>
      <c r="G430" s="684"/>
      <c r="H430" s="684"/>
      <c r="I430" s="684"/>
      <c r="J430" s="684"/>
      <c r="K430" s="684"/>
      <c r="L430" s="684"/>
      <c r="M430" s="684"/>
      <c r="N430" s="684"/>
      <c r="O430" s="684"/>
      <c r="P430" s="684"/>
      <c r="Q430" s="684"/>
      <c r="R430" s="684"/>
      <c r="S430" s="684"/>
      <c r="T430" s="684"/>
      <c r="U430" s="684"/>
      <c r="V430" s="684"/>
      <c r="W430" s="684"/>
      <c r="X430" s="684"/>
      <c r="Y430" s="684"/>
      <c r="Z430" s="684"/>
    </row>
    <row r="431" spans="8:8" ht="16.5" customHeight="1">
      <c r="A431" s="684"/>
      <c r="B431" s="684"/>
      <c r="C431" s="684"/>
      <c r="D431" s="684"/>
      <c r="E431" s="684"/>
      <c r="F431" s="684"/>
      <c r="G431" s="684"/>
      <c r="H431" s="684"/>
      <c r="I431" s="684"/>
      <c r="J431" s="684"/>
      <c r="K431" s="684"/>
      <c r="L431" s="684"/>
      <c r="M431" s="684"/>
      <c r="N431" s="684"/>
      <c r="O431" s="684"/>
      <c r="P431" s="684"/>
      <c r="Q431" s="684"/>
      <c r="R431" s="684"/>
      <c r="S431" s="684"/>
      <c r="T431" s="684"/>
      <c r="U431" s="684"/>
      <c r="V431" s="684"/>
      <c r="W431" s="684"/>
      <c r="X431" s="684"/>
      <c r="Y431" s="684"/>
      <c r="Z431" s="684"/>
    </row>
    <row r="432" spans="8:8" ht="16.5" customHeight="1">
      <c r="A432" s="684"/>
      <c r="B432" s="684"/>
      <c r="C432" s="684"/>
      <c r="D432" s="684"/>
      <c r="E432" s="684"/>
      <c r="F432" s="684"/>
      <c r="G432" s="684"/>
      <c r="H432" s="684"/>
      <c r="I432" s="684"/>
      <c r="J432" s="684"/>
      <c r="K432" s="684"/>
      <c r="L432" s="684"/>
      <c r="M432" s="684"/>
      <c r="N432" s="684"/>
      <c r="O432" s="684"/>
      <c r="P432" s="684"/>
      <c r="Q432" s="684"/>
      <c r="R432" s="684"/>
      <c r="S432" s="684"/>
      <c r="T432" s="684"/>
      <c r="U432" s="684"/>
      <c r="V432" s="684"/>
      <c r="W432" s="684"/>
      <c r="X432" s="684"/>
      <c r="Y432" s="684"/>
      <c r="Z432" s="684"/>
    </row>
    <row r="433" spans="8:8" ht="16.5" customHeight="1">
      <c r="A433" s="684"/>
      <c r="B433" s="684"/>
      <c r="C433" s="684"/>
      <c r="D433" s="684"/>
      <c r="E433" s="684"/>
      <c r="F433" s="684"/>
      <c r="G433" s="684"/>
      <c r="H433" s="684"/>
      <c r="I433" s="684"/>
      <c r="J433" s="684"/>
      <c r="K433" s="684"/>
      <c r="L433" s="684"/>
      <c r="M433" s="684"/>
      <c r="N433" s="684"/>
      <c r="O433" s="684"/>
      <c r="P433" s="684"/>
      <c r="Q433" s="684"/>
      <c r="R433" s="684"/>
      <c r="S433" s="684"/>
      <c r="T433" s="684"/>
      <c r="U433" s="684"/>
      <c r="V433" s="684"/>
      <c r="W433" s="684"/>
      <c r="X433" s="684"/>
      <c r="Y433" s="684"/>
      <c r="Z433" s="684"/>
    </row>
    <row r="434" spans="8:8" ht="16.5" customHeight="1">
      <c r="A434" s="684"/>
      <c r="B434" s="684"/>
      <c r="C434" s="684"/>
      <c r="D434" s="684"/>
      <c r="E434" s="684"/>
      <c r="F434" s="684"/>
      <c r="G434" s="684"/>
      <c r="H434" s="684"/>
      <c r="I434" s="684"/>
      <c r="J434" s="684"/>
      <c r="K434" s="684"/>
      <c r="L434" s="684"/>
      <c r="M434" s="684"/>
      <c r="N434" s="684"/>
      <c r="O434" s="684"/>
      <c r="P434" s="684"/>
      <c r="Q434" s="684"/>
      <c r="R434" s="684"/>
      <c r="S434" s="684"/>
      <c r="T434" s="684"/>
      <c r="U434" s="684"/>
      <c r="V434" s="684"/>
      <c r="W434" s="684"/>
      <c r="X434" s="684"/>
      <c r="Y434" s="684"/>
      <c r="Z434" s="684"/>
    </row>
    <row r="435" spans="8:8" ht="16.5" customHeight="1">
      <c r="A435" s="684"/>
      <c r="B435" s="684"/>
      <c r="C435" s="684"/>
      <c r="D435" s="684"/>
      <c r="E435" s="684"/>
      <c r="F435" s="684"/>
      <c r="G435" s="684"/>
      <c r="H435" s="684"/>
      <c r="I435" s="684"/>
      <c r="J435" s="684"/>
      <c r="K435" s="684"/>
      <c r="L435" s="684"/>
      <c r="M435" s="684"/>
      <c r="N435" s="684"/>
      <c r="O435" s="684"/>
      <c r="P435" s="684"/>
      <c r="Q435" s="684"/>
      <c r="R435" s="684"/>
      <c r="S435" s="684"/>
      <c r="T435" s="684"/>
      <c r="U435" s="684"/>
      <c r="V435" s="684"/>
      <c r="W435" s="684"/>
      <c r="X435" s="684"/>
      <c r="Y435" s="684"/>
      <c r="Z435" s="684"/>
    </row>
    <row r="436" spans="8:8" ht="16.5" customHeight="1">
      <c r="A436" s="684"/>
      <c r="B436" s="684"/>
      <c r="C436" s="684"/>
      <c r="D436" s="684"/>
      <c r="E436" s="684"/>
      <c r="F436" s="684"/>
      <c r="G436" s="684"/>
      <c r="H436" s="684"/>
      <c r="I436" s="684"/>
      <c r="J436" s="684"/>
      <c r="K436" s="684"/>
      <c r="L436" s="684"/>
      <c r="M436" s="684"/>
      <c r="N436" s="684"/>
      <c r="O436" s="684"/>
      <c r="P436" s="684"/>
      <c r="Q436" s="684"/>
      <c r="R436" s="684"/>
      <c r="S436" s="684"/>
      <c r="T436" s="684"/>
      <c r="U436" s="684"/>
      <c r="V436" s="684"/>
      <c r="W436" s="684"/>
      <c r="X436" s="684"/>
      <c r="Y436" s="684"/>
      <c r="Z436" s="684"/>
    </row>
    <row r="437" spans="8:8" ht="16.5" customHeight="1">
      <c r="A437" s="684"/>
      <c r="B437" s="684"/>
      <c r="C437" s="684"/>
      <c r="D437" s="684"/>
      <c r="E437" s="684"/>
      <c r="F437" s="684"/>
      <c r="G437" s="684"/>
      <c r="H437" s="684"/>
      <c r="I437" s="684"/>
      <c r="J437" s="684"/>
      <c r="K437" s="684"/>
      <c r="L437" s="684"/>
      <c r="M437" s="684"/>
      <c r="N437" s="684"/>
      <c r="O437" s="684"/>
      <c r="P437" s="684"/>
      <c r="Q437" s="684"/>
      <c r="R437" s="684"/>
      <c r="S437" s="684"/>
      <c r="T437" s="684"/>
      <c r="U437" s="684"/>
      <c r="V437" s="684"/>
      <c r="W437" s="684"/>
      <c r="X437" s="684"/>
      <c r="Y437" s="684"/>
      <c r="Z437" s="684"/>
    </row>
    <row r="438" spans="8:8" ht="16.5" customHeight="1">
      <c r="A438" s="684"/>
      <c r="B438" s="684"/>
      <c r="C438" s="684"/>
      <c r="D438" s="684"/>
      <c r="E438" s="684"/>
      <c r="F438" s="684"/>
      <c r="G438" s="684"/>
      <c r="H438" s="684"/>
      <c r="I438" s="684"/>
      <c r="J438" s="684"/>
      <c r="K438" s="684"/>
      <c r="L438" s="684"/>
      <c r="M438" s="684"/>
      <c r="N438" s="684"/>
      <c r="O438" s="684"/>
      <c r="P438" s="684"/>
      <c r="Q438" s="684"/>
      <c r="R438" s="684"/>
      <c r="S438" s="684"/>
      <c r="T438" s="684"/>
      <c r="U438" s="684"/>
      <c r="V438" s="684"/>
      <c r="W438" s="684"/>
      <c r="X438" s="684"/>
      <c r="Y438" s="684"/>
      <c r="Z438" s="684"/>
    </row>
    <row r="439" spans="8:8" ht="16.5" customHeight="1">
      <c r="A439" s="684"/>
      <c r="B439" s="684"/>
      <c r="C439" s="684"/>
      <c r="D439" s="684"/>
      <c r="E439" s="684"/>
      <c r="F439" s="684"/>
      <c r="G439" s="684"/>
      <c r="H439" s="684"/>
      <c r="I439" s="684"/>
      <c r="J439" s="684"/>
      <c r="K439" s="684"/>
      <c r="L439" s="684"/>
      <c r="M439" s="684"/>
      <c r="N439" s="684"/>
      <c r="O439" s="684"/>
      <c r="P439" s="684"/>
      <c r="Q439" s="684"/>
      <c r="R439" s="684"/>
      <c r="S439" s="684"/>
      <c r="T439" s="684"/>
      <c r="U439" s="684"/>
      <c r="V439" s="684"/>
      <c r="W439" s="684"/>
      <c r="X439" s="684"/>
      <c r="Y439" s="684"/>
      <c r="Z439" s="684"/>
    </row>
    <row r="440" spans="8:8" ht="16.5" customHeight="1">
      <c r="A440" s="684"/>
      <c r="B440" s="684"/>
      <c r="C440" s="684"/>
      <c r="D440" s="684"/>
      <c r="E440" s="684"/>
      <c r="F440" s="684"/>
      <c r="G440" s="684"/>
      <c r="H440" s="684"/>
      <c r="I440" s="684"/>
      <c r="J440" s="684"/>
      <c r="K440" s="684"/>
      <c r="L440" s="684"/>
      <c r="M440" s="684"/>
      <c r="N440" s="684"/>
      <c r="O440" s="684"/>
      <c r="P440" s="684"/>
      <c r="Q440" s="684"/>
      <c r="R440" s="684"/>
      <c r="S440" s="684"/>
      <c r="T440" s="684"/>
      <c r="U440" s="684"/>
      <c r="V440" s="684"/>
      <c r="W440" s="684"/>
      <c r="X440" s="684"/>
      <c r="Y440" s="684"/>
      <c r="Z440" s="684"/>
    </row>
    <row r="441" spans="8:8" ht="16.5" customHeight="1">
      <c r="A441" s="684"/>
      <c r="B441" s="684"/>
      <c r="C441" s="684"/>
      <c r="D441" s="684"/>
      <c r="E441" s="684"/>
      <c r="F441" s="684"/>
      <c r="G441" s="684"/>
      <c r="H441" s="684"/>
      <c r="I441" s="684"/>
      <c r="J441" s="684"/>
      <c r="K441" s="684"/>
      <c r="L441" s="684"/>
      <c r="M441" s="684"/>
      <c r="N441" s="684"/>
      <c r="O441" s="684"/>
      <c r="P441" s="684"/>
      <c r="Q441" s="684"/>
      <c r="R441" s="684"/>
      <c r="S441" s="684"/>
      <c r="T441" s="684"/>
      <c r="U441" s="684"/>
      <c r="V441" s="684"/>
      <c r="W441" s="684"/>
      <c r="X441" s="684"/>
      <c r="Y441" s="684"/>
      <c r="Z441" s="684"/>
    </row>
    <row r="442" spans="8:8" ht="16.5" customHeight="1">
      <c r="A442" s="684"/>
      <c r="B442" s="684"/>
      <c r="C442" s="684"/>
      <c r="D442" s="684"/>
      <c r="E442" s="684"/>
      <c r="F442" s="684"/>
      <c r="G442" s="684"/>
      <c r="H442" s="684"/>
      <c r="I442" s="684"/>
      <c r="J442" s="684"/>
      <c r="K442" s="684"/>
      <c r="L442" s="684"/>
      <c r="M442" s="684"/>
      <c r="N442" s="684"/>
      <c r="O442" s="684"/>
      <c r="P442" s="684"/>
      <c r="Q442" s="684"/>
      <c r="R442" s="684"/>
      <c r="S442" s="684"/>
      <c r="T442" s="684"/>
      <c r="U442" s="684"/>
      <c r="V442" s="684"/>
      <c r="W442" s="684"/>
      <c r="X442" s="684"/>
      <c r="Y442" s="684"/>
      <c r="Z442" s="684"/>
    </row>
    <row r="443" spans="8:8" ht="16.5" customHeight="1">
      <c r="A443" s="684"/>
      <c r="B443" s="684"/>
      <c r="C443" s="684"/>
      <c r="D443" s="684"/>
      <c r="E443" s="684"/>
      <c r="F443" s="684"/>
      <c r="G443" s="684"/>
      <c r="H443" s="684"/>
      <c r="I443" s="684"/>
      <c r="J443" s="684"/>
      <c r="K443" s="684"/>
      <c r="L443" s="684"/>
      <c r="M443" s="684"/>
      <c r="N443" s="684"/>
      <c r="O443" s="684"/>
      <c r="P443" s="684"/>
      <c r="Q443" s="684"/>
      <c r="R443" s="684"/>
      <c r="S443" s="684"/>
      <c r="T443" s="684"/>
      <c r="U443" s="684"/>
      <c r="V443" s="684"/>
      <c r="W443" s="684"/>
      <c r="X443" s="684"/>
      <c r="Y443" s="684"/>
      <c r="Z443" s="684"/>
    </row>
    <row r="444" spans="8:8" ht="16.5" customHeight="1">
      <c r="A444" s="684"/>
      <c r="B444" s="684"/>
      <c r="C444" s="684"/>
      <c r="D444" s="684"/>
      <c r="E444" s="684"/>
      <c r="F444" s="684"/>
      <c r="G444" s="684"/>
      <c r="H444" s="684"/>
      <c r="I444" s="684"/>
      <c r="J444" s="684"/>
      <c r="K444" s="684"/>
      <c r="L444" s="684"/>
      <c r="M444" s="684"/>
      <c r="N444" s="684"/>
      <c r="O444" s="684"/>
      <c r="P444" s="684"/>
      <c r="Q444" s="684"/>
      <c r="R444" s="684"/>
      <c r="S444" s="684"/>
      <c r="T444" s="684"/>
      <c r="U444" s="684"/>
      <c r="V444" s="684"/>
      <c r="W444" s="684"/>
      <c r="X444" s="684"/>
      <c r="Y444" s="684"/>
      <c r="Z444" s="684"/>
    </row>
    <row r="445" spans="8:8" ht="16.5" customHeight="1">
      <c r="A445" s="684"/>
      <c r="B445" s="684"/>
      <c r="C445" s="684"/>
      <c r="D445" s="684"/>
      <c r="E445" s="684"/>
      <c r="F445" s="684"/>
      <c r="G445" s="684"/>
      <c r="H445" s="684"/>
      <c r="I445" s="684"/>
      <c r="J445" s="684"/>
      <c r="K445" s="684"/>
      <c r="L445" s="684"/>
      <c r="M445" s="684"/>
      <c r="N445" s="684"/>
      <c r="O445" s="684"/>
      <c r="P445" s="684"/>
      <c r="Q445" s="684"/>
      <c r="R445" s="684"/>
      <c r="S445" s="684"/>
      <c r="T445" s="684"/>
      <c r="U445" s="684"/>
      <c r="V445" s="684"/>
      <c r="W445" s="684"/>
      <c r="X445" s="684"/>
      <c r="Y445" s="684"/>
      <c r="Z445" s="684"/>
    </row>
    <row r="446" spans="8:8" ht="16.5" customHeight="1">
      <c r="A446" s="684"/>
      <c r="B446" s="684"/>
      <c r="C446" s="684"/>
      <c r="D446" s="684"/>
      <c r="E446" s="684"/>
      <c r="F446" s="684"/>
      <c r="G446" s="684"/>
      <c r="H446" s="684"/>
      <c r="I446" s="684"/>
      <c r="J446" s="684"/>
      <c r="K446" s="684"/>
      <c r="L446" s="684"/>
      <c r="M446" s="684"/>
      <c r="N446" s="684"/>
      <c r="O446" s="684"/>
      <c r="P446" s="684"/>
      <c r="Q446" s="684"/>
      <c r="R446" s="684"/>
      <c r="S446" s="684"/>
      <c r="T446" s="684"/>
      <c r="U446" s="684"/>
      <c r="V446" s="684"/>
      <c r="W446" s="684"/>
      <c r="X446" s="684"/>
      <c r="Y446" s="684"/>
      <c r="Z446" s="684"/>
    </row>
    <row r="447" spans="8:8" ht="16.5" customHeight="1">
      <c r="A447" s="684"/>
      <c r="B447" s="684"/>
      <c r="C447" s="684"/>
      <c r="D447" s="684"/>
      <c r="E447" s="684"/>
      <c r="F447" s="684"/>
      <c r="G447" s="684"/>
      <c r="H447" s="684"/>
      <c r="I447" s="684"/>
      <c r="J447" s="684"/>
      <c r="K447" s="684"/>
      <c r="L447" s="684"/>
      <c r="M447" s="684"/>
      <c r="N447" s="684"/>
      <c r="O447" s="684"/>
      <c r="P447" s="684"/>
      <c r="Q447" s="684"/>
      <c r="R447" s="684"/>
      <c r="S447" s="684"/>
      <c r="T447" s="684"/>
      <c r="U447" s="684"/>
      <c r="V447" s="684"/>
      <c r="W447" s="684"/>
      <c r="X447" s="684"/>
      <c r="Y447" s="684"/>
      <c r="Z447" s="684"/>
    </row>
    <row r="448" spans="8:8" ht="16.5" customHeight="1">
      <c r="A448" s="684"/>
      <c r="B448" s="684"/>
      <c r="C448" s="684"/>
      <c r="D448" s="684"/>
      <c r="E448" s="684"/>
      <c r="F448" s="684"/>
      <c r="G448" s="684"/>
      <c r="H448" s="684"/>
      <c r="I448" s="684"/>
      <c r="J448" s="684"/>
      <c r="K448" s="684"/>
      <c r="L448" s="684"/>
      <c r="M448" s="684"/>
      <c r="N448" s="684"/>
      <c r="O448" s="684"/>
      <c r="P448" s="684"/>
      <c r="Q448" s="684"/>
      <c r="R448" s="684"/>
      <c r="S448" s="684"/>
      <c r="T448" s="684"/>
      <c r="U448" s="684"/>
      <c r="V448" s="684"/>
      <c r="W448" s="684"/>
      <c r="X448" s="684"/>
      <c r="Y448" s="684"/>
      <c r="Z448" s="684"/>
    </row>
    <row r="449" spans="8:8" ht="16.5" customHeight="1">
      <c r="A449" s="684"/>
      <c r="B449" s="684"/>
      <c r="C449" s="684"/>
      <c r="D449" s="684"/>
      <c r="E449" s="684"/>
      <c r="F449" s="684"/>
      <c r="G449" s="684"/>
      <c r="H449" s="684"/>
      <c r="I449" s="684"/>
      <c r="J449" s="684"/>
      <c r="K449" s="684"/>
      <c r="L449" s="684"/>
      <c r="M449" s="684"/>
      <c r="N449" s="684"/>
      <c r="O449" s="684"/>
      <c r="P449" s="684"/>
      <c r="Q449" s="684"/>
      <c r="R449" s="684"/>
      <c r="S449" s="684"/>
      <c r="T449" s="684"/>
      <c r="U449" s="684"/>
      <c r="V449" s="684"/>
      <c r="W449" s="684"/>
      <c r="X449" s="684"/>
      <c r="Y449" s="684"/>
      <c r="Z449" s="684"/>
    </row>
    <row r="450" spans="8:8" ht="16.5" customHeight="1">
      <c r="A450" s="684"/>
      <c r="B450" s="684"/>
      <c r="C450" s="684"/>
      <c r="D450" s="684"/>
      <c r="E450" s="684"/>
      <c r="F450" s="684"/>
      <c r="G450" s="684"/>
      <c r="H450" s="684"/>
      <c r="I450" s="684"/>
      <c r="J450" s="684"/>
      <c r="K450" s="684"/>
      <c r="L450" s="684"/>
      <c r="M450" s="684"/>
      <c r="N450" s="684"/>
      <c r="O450" s="684"/>
      <c r="P450" s="684"/>
      <c r="Q450" s="684"/>
      <c r="R450" s="684"/>
      <c r="S450" s="684"/>
      <c r="T450" s="684"/>
      <c r="U450" s="684"/>
      <c r="V450" s="684"/>
      <c r="W450" s="684"/>
      <c r="X450" s="684"/>
      <c r="Y450" s="684"/>
      <c r="Z450" s="684"/>
    </row>
    <row r="451" spans="8:8" ht="16.5" customHeight="1">
      <c r="A451" s="684"/>
      <c r="B451" s="684"/>
      <c r="C451" s="684"/>
      <c r="D451" s="684"/>
      <c r="E451" s="684"/>
      <c r="F451" s="684"/>
      <c r="G451" s="684"/>
      <c r="H451" s="684"/>
      <c r="I451" s="684"/>
      <c r="J451" s="684"/>
      <c r="K451" s="684"/>
      <c r="L451" s="684"/>
      <c r="M451" s="684"/>
      <c r="N451" s="684"/>
      <c r="O451" s="684"/>
      <c r="P451" s="684"/>
      <c r="Q451" s="684"/>
      <c r="R451" s="684"/>
      <c r="S451" s="684"/>
      <c r="T451" s="684"/>
      <c r="U451" s="684"/>
      <c r="V451" s="684"/>
      <c r="W451" s="684"/>
      <c r="X451" s="684"/>
      <c r="Y451" s="684"/>
      <c r="Z451" s="684"/>
    </row>
    <row r="452" spans="8:8" ht="16.5" customHeight="1">
      <c r="A452" s="684"/>
      <c r="B452" s="684"/>
      <c r="C452" s="684"/>
      <c r="D452" s="684"/>
      <c r="E452" s="684"/>
      <c r="F452" s="684"/>
      <c r="G452" s="684"/>
      <c r="H452" s="684"/>
      <c r="I452" s="684"/>
      <c r="J452" s="684"/>
      <c r="K452" s="684"/>
      <c r="L452" s="684"/>
      <c r="M452" s="684"/>
      <c r="N452" s="684"/>
      <c r="O452" s="684"/>
      <c r="P452" s="684"/>
      <c r="Q452" s="684"/>
      <c r="R452" s="684"/>
      <c r="S452" s="684"/>
      <c r="T452" s="684"/>
      <c r="U452" s="684"/>
      <c r="V452" s="684"/>
      <c r="W452" s="684"/>
      <c r="X452" s="684"/>
      <c r="Y452" s="684"/>
      <c r="Z452" s="684"/>
    </row>
    <row r="453" spans="8:8" ht="16.5" customHeight="1">
      <c r="A453" s="684"/>
      <c r="B453" s="684"/>
      <c r="C453" s="684"/>
      <c r="D453" s="684"/>
      <c r="E453" s="684"/>
      <c r="F453" s="684"/>
      <c r="G453" s="684"/>
      <c r="H453" s="684"/>
      <c r="I453" s="684"/>
      <c r="J453" s="684"/>
      <c r="K453" s="684"/>
      <c r="L453" s="684"/>
      <c r="M453" s="684"/>
      <c r="N453" s="684"/>
      <c r="O453" s="684"/>
      <c r="P453" s="684"/>
      <c r="Q453" s="684"/>
      <c r="R453" s="684"/>
      <c r="S453" s="684"/>
      <c r="T453" s="684"/>
      <c r="U453" s="684"/>
      <c r="V453" s="684"/>
      <c r="W453" s="684"/>
      <c r="X453" s="684"/>
      <c r="Y453" s="684"/>
      <c r="Z453" s="684"/>
    </row>
    <row r="454" spans="8:8" ht="16.5" customHeight="1">
      <c r="A454" s="684"/>
      <c r="B454" s="684"/>
      <c r="C454" s="684"/>
      <c r="D454" s="684"/>
      <c r="E454" s="684"/>
      <c r="F454" s="684"/>
      <c r="G454" s="684"/>
      <c r="H454" s="684"/>
      <c r="I454" s="684"/>
      <c r="J454" s="684"/>
      <c r="K454" s="684"/>
      <c r="L454" s="684"/>
      <c r="M454" s="684"/>
      <c r="N454" s="684"/>
      <c r="O454" s="684"/>
      <c r="P454" s="684"/>
      <c r="Q454" s="684"/>
      <c r="R454" s="684"/>
      <c r="S454" s="684"/>
      <c r="T454" s="684"/>
      <c r="U454" s="684"/>
      <c r="V454" s="684"/>
      <c r="W454" s="684"/>
      <c r="X454" s="684"/>
      <c r="Y454" s="684"/>
      <c r="Z454" s="684"/>
    </row>
    <row r="455" spans="8:8" ht="16.5" customHeight="1">
      <c r="A455" s="684"/>
      <c r="B455" s="684"/>
      <c r="C455" s="684"/>
      <c r="D455" s="684"/>
      <c r="E455" s="684"/>
      <c r="F455" s="684"/>
      <c r="G455" s="684"/>
      <c r="H455" s="684"/>
      <c r="I455" s="684"/>
      <c r="J455" s="684"/>
      <c r="K455" s="684"/>
      <c r="L455" s="684"/>
      <c r="M455" s="684"/>
      <c r="N455" s="684"/>
      <c r="O455" s="684"/>
      <c r="P455" s="684"/>
      <c r="Q455" s="684"/>
      <c r="R455" s="684"/>
      <c r="S455" s="684"/>
      <c r="T455" s="684"/>
      <c r="U455" s="684"/>
      <c r="V455" s="684"/>
      <c r="W455" s="684"/>
      <c r="X455" s="684"/>
      <c r="Y455" s="684"/>
      <c r="Z455" s="684"/>
    </row>
    <row r="456" spans="8:8" ht="16.5" customHeight="1">
      <c r="A456" s="684"/>
      <c r="B456" s="684"/>
      <c r="C456" s="684"/>
      <c r="D456" s="684"/>
      <c r="E456" s="684"/>
      <c r="F456" s="684"/>
      <c r="G456" s="684"/>
      <c r="H456" s="684"/>
      <c r="I456" s="684"/>
      <c r="J456" s="684"/>
      <c r="K456" s="684"/>
      <c r="L456" s="684"/>
      <c r="M456" s="684"/>
      <c r="N456" s="684"/>
      <c r="O456" s="684"/>
      <c r="P456" s="684"/>
      <c r="Q456" s="684"/>
      <c r="R456" s="684"/>
      <c r="S456" s="684"/>
      <c r="T456" s="684"/>
      <c r="U456" s="684"/>
      <c r="V456" s="684"/>
      <c r="W456" s="684"/>
      <c r="X456" s="684"/>
      <c r="Y456" s="684"/>
      <c r="Z456" s="684"/>
    </row>
    <row r="457" spans="8:8" ht="16.5" customHeight="1">
      <c r="A457" s="684"/>
      <c r="B457" s="684"/>
      <c r="C457" s="684"/>
      <c r="D457" s="684"/>
      <c r="E457" s="684"/>
      <c r="F457" s="684"/>
      <c r="G457" s="684"/>
      <c r="H457" s="684"/>
      <c r="I457" s="684"/>
      <c r="J457" s="684"/>
      <c r="K457" s="684"/>
      <c r="L457" s="684"/>
      <c r="M457" s="684"/>
      <c r="N457" s="684"/>
      <c r="O457" s="684"/>
      <c r="P457" s="684"/>
      <c r="Q457" s="684"/>
      <c r="R457" s="684"/>
      <c r="S457" s="684"/>
      <c r="T457" s="684"/>
      <c r="U457" s="684"/>
      <c r="V457" s="684"/>
      <c r="W457" s="684"/>
      <c r="X457" s="684"/>
      <c r="Y457" s="684"/>
      <c r="Z457" s="684"/>
    </row>
    <row r="458" spans="8:8" ht="16.5" customHeight="1">
      <c r="A458" s="684"/>
      <c r="B458" s="684"/>
      <c r="C458" s="684"/>
      <c r="D458" s="684"/>
      <c r="E458" s="684"/>
      <c r="F458" s="684"/>
      <c r="G458" s="684"/>
      <c r="H458" s="684"/>
      <c r="I458" s="684"/>
      <c r="J458" s="684"/>
      <c r="K458" s="684"/>
      <c r="L458" s="684"/>
      <c r="M458" s="684"/>
      <c r="N458" s="684"/>
      <c r="O458" s="684"/>
      <c r="P458" s="684"/>
      <c r="Q458" s="684"/>
      <c r="R458" s="684"/>
      <c r="S458" s="684"/>
      <c r="T458" s="684"/>
      <c r="U458" s="684"/>
      <c r="V458" s="684"/>
      <c r="W458" s="684"/>
      <c r="X458" s="684"/>
      <c r="Y458" s="684"/>
      <c r="Z458" s="684"/>
    </row>
    <row r="459" spans="8:8" ht="16.5" customHeight="1">
      <c r="A459" s="684"/>
      <c r="B459" s="684"/>
      <c r="C459" s="684"/>
      <c r="D459" s="684"/>
      <c r="E459" s="684"/>
      <c r="F459" s="684"/>
      <c r="G459" s="684"/>
      <c r="H459" s="684"/>
      <c r="I459" s="684"/>
      <c r="J459" s="684"/>
      <c r="K459" s="684"/>
      <c r="L459" s="684"/>
      <c r="M459" s="684"/>
      <c r="N459" s="684"/>
      <c r="O459" s="684"/>
      <c r="P459" s="684"/>
      <c r="Q459" s="684"/>
      <c r="R459" s="684"/>
      <c r="S459" s="684"/>
      <c r="T459" s="684"/>
      <c r="U459" s="684"/>
      <c r="V459" s="684"/>
      <c r="W459" s="684"/>
      <c r="X459" s="684"/>
      <c r="Y459" s="684"/>
      <c r="Z459" s="684"/>
    </row>
    <row r="460" spans="8:8" ht="16.5" customHeight="1">
      <c r="A460" s="684"/>
      <c r="B460" s="684"/>
      <c r="C460" s="684"/>
      <c r="D460" s="684"/>
      <c r="E460" s="684"/>
      <c r="F460" s="684"/>
      <c r="G460" s="684"/>
      <c r="H460" s="684"/>
      <c r="I460" s="684"/>
      <c r="J460" s="684"/>
      <c r="K460" s="684"/>
      <c r="L460" s="684"/>
      <c r="M460" s="684"/>
      <c r="N460" s="684"/>
      <c r="O460" s="684"/>
      <c r="P460" s="684"/>
      <c r="Q460" s="684"/>
      <c r="R460" s="684"/>
      <c r="S460" s="684"/>
      <c r="T460" s="684"/>
      <c r="U460" s="684"/>
      <c r="V460" s="684"/>
      <c r="W460" s="684"/>
      <c r="X460" s="684"/>
      <c r="Y460" s="684"/>
      <c r="Z460" s="684"/>
    </row>
    <row r="461" spans="8:8" ht="16.5" customHeight="1">
      <c r="A461" s="684"/>
      <c r="B461" s="684"/>
      <c r="C461" s="684"/>
      <c r="D461" s="684"/>
      <c r="E461" s="684"/>
      <c r="F461" s="684"/>
      <c r="G461" s="684"/>
      <c r="H461" s="684"/>
      <c r="I461" s="684"/>
      <c r="J461" s="684"/>
      <c r="K461" s="684"/>
      <c r="L461" s="684"/>
      <c r="M461" s="684"/>
      <c r="N461" s="684"/>
      <c r="O461" s="684"/>
      <c r="P461" s="684"/>
      <c r="Q461" s="684"/>
      <c r="R461" s="684"/>
      <c r="S461" s="684"/>
      <c r="T461" s="684"/>
      <c r="U461" s="684"/>
      <c r="V461" s="684"/>
      <c r="W461" s="684"/>
      <c r="X461" s="684"/>
      <c r="Y461" s="684"/>
      <c r="Z461" s="684"/>
    </row>
    <row r="462" spans="8:8" ht="16.5" customHeight="1">
      <c r="A462" s="684"/>
      <c r="B462" s="684"/>
      <c r="C462" s="684"/>
      <c r="D462" s="684"/>
      <c r="E462" s="684"/>
      <c r="F462" s="684"/>
      <c r="G462" s="684"/>
      <c r="H462" s="684"/>
      <c r="I462" s="684"/>
      <c r="J462" s="684"/>
      <c r="K462" s="684"/>
      <c r="L462" s="684"/>
      <c r="M462" s="684"/>
      <c r="N462" s="684"/>
      <c r="O462" s="684"/>
      <c r="P462" s="684"/>
      <c r="Q462" s="684"/>
      <c r="R462" s="684"/>
      <c r="S462" s="684"/>
      <c r="T462" s="684"/>
      <c r="U462" s="684"/>
      <c r="V462" s="684"/>
      <c r="W462" s="684"/>
      <c r="X462" s="684"/>
      <c r="Y462" s="684"/>
      <c r="Z462" s="684"/>
    </row>
    <row r="463" spans="8:8" ht="16.5" customHeight="1">
      <c r="A463" s="684"/>
      <c r="B463" s="684"/>
      <c r="C463" s="684"/>
      <c r="D463" s="684"/>
      <c r="E463" s="684"/>
      <c r="F463" s="684"/>
      <c r="G463" s="684"/>
      <c r="H463" s="684"/>
      <c r="I463" s="684"/>
      <c r="J463" s="684"/>
      <c r="K463" s="684"/>
      <c r="L463" s="684"/>
      <c r="M463" s="684"/>
      <c r="N463" s="684"/>
      <c r="O463" s="684"/>
      <c r="P463" s="684"/>
      <c r="Q463" s="684"/>
      <c r="R463" s="684"/>
      <c r="S463" s="684"/>
      <c r="T463" s="684"/>
      <c r="U463" s="684"/>
      <c r="V463" s="684"/>
      <c r="W463" s="684"/>
      <c r="X463" s="684"/>
      <c r="Y463" s="684"/>
      <c r="Z463" s="684"/>
    </row>
    <row r="464" spans="8:8" ht="16.5" customHeight="1">
      <c r="A464" s="684"/>
      <c r="B464" s="684"/>
      <c r="C464" s="684"/>
      <c r="D464" s="684"/>
      <c r="E464" s="684"/>
      <c r="F464" s="684"/>
      <c r="G464" s="684"/>
      <c r="H464" s="684"/>
      <c r="I464" s="684"/>
      <c r="J464" s="684"/>
      <c r="K464" s="684"/>
      <c r="L464" s="684"/>
      <c r="M464" s="684"/>
      <c r="N464" s="684"/>
      <c r="O464" s="684"/>
      <c r="P464" s="684"/>
      <c r="Q464" s="684"/>
      <c r="R464" s="684"/>
      <c r="S464" s="684"/>
      <c r="T464" s="684"/>
      <c r="U464" s="684"/>
      <c r="V464" s="684"/>
      <c r="W464" s="684"/>
      <c r="X464" s="684"/>
      <c r="Y464" s="684"/>
      <c r="Z464" s="684"/>
    </row>
    <row r="465" spans="8:8" ht="16.5" customHeight="1">
      <c r="A465" s="684"/>
      <c r="B465" s="684"/>
      <c r="C465" s="684"/>
      <c r="D465" s="684"/>
      <c r="E465" s="684"/>
      <c r="F465" s="684"/>
      <c r="G465" s="684"/>
      <c r="H465" s="684"/>
      <c r="I465" s="684"/>
      <c r="J465" s="684"/>
      <c r="K465" s="684"/>
      <c r="L465" s="684"/>
      <c r="M465" s="684"/>
      <c r="N465" s="684"/>
      <c r="O465" s="684"/>
      <c r="P465" s="684"/>
      <c r="Q465" s="684"/>
      <c r="R465" s="684"/>
      <c r="S465" s="684"/>
      <c r="T465" s="684"/>
      <c r="U465" s="684"/>
      <c r="V465" s="684"/>
      <c r="W465" s="684"/>
      <c r="X465" s="684"/>
      <c r="Y465" s="684"/>
      <c r="Z465" s="684"/>
    </row>
    <row r="466" spans="8:8" ht="16.5" customHeight="1">
      <c r="A466" s="684"/>
      <c r="B466" s="684"/>
      <c r="C466" s="684"/>
      <c r="D466" s="684"/>
      <c r="E466" s="684"/>
      <c r="F466" s="684"/>
      <c r="G466" s="684"/>
      <c r="H466" s="684"/>
      <c r="I466" s="684"/>
      <c r="J466" s="684"/>
      <c r="K466" s="684"/>
      <c r="L466" s="684"/>
      <c r="M466" s="684"/>
      <c r="N466" s="684"/>
      <c r="O466" s="684"/>
      <c r="P466" s="684"/>
      <c r="Q466" s="684"/>
      <c r="R466" s="684"/>
      <c r="S466" s="684"/>
      <c r="T466" s="684"/>
      <c r="U466" s="684"/>
      <c r="V466" s="684"/>
      <c r="W466" s="684"/>
      <c r="X466" s="684"/>
      <c r="Y466" s="684"/>
      <c r="Z466" s="684"/>
    </row>
    <row r="467" spans="8:8" ht="16.5" customHeight="1">
      <c r="A467" s="684"/>
      <c r="B467" s="684"/>
      <c r="C467" s="684"/>
      <c r="D467" s="684"/>
      <c r="E467" s="684"/>
      <c r="F467" s="684"/>
      <c r="G467" s="684"/>
      <c r="H467" s="684"/>
      <c r="I467" s="684"/>
      <c r="J467" s="684"/>
      <c r="K467" s="684"/>
      <c r="L467" s="684"/>
      <c r="M467" s="684"/>
      <c r="N467" s="684"/>
      <c r="O467" s="684"/>
      <c r="P467" s="684"/>
      <c r="Q467" s="684"/>
      <c r="R467" s="684"/>
      <c r="S467" s="684"/>
      <c r="T467" s="684"/>
      <c r="U467" s="684"/>
      <c r="V467" s="684"/>
      <c r="W467" s="684"/>
      <c r="X467" s="684"/>
      <c r="Y467" s="684"/>
      <c r="Z467" s="684"/>
    </row>
    <row r="468" spans="8:8" ht="16.5" customHeight="1">
      <c r="A468" s="684"/>
      <c r="B468" s="684"/>
      <c r="C468" s="684"/>
      <c r="D468" s="684"/>
      <c r="E468" s="684"/>
      <c r="F468" s="684"/>
      <c r="G468" s="684"/>
      <c r="H468" s="684"/>
      <c r="I468" s="684"/>
      <c r="J468" s="684"/>
      <c r="K468" s="684"/>
      <c r="L468" s="684"/>
      <c r="M468" s="684"/>
      <c r="N468" s="684"/>
      <c r="O468" s="684"/>
      <c r="P468" s="684"/>
      <c r="Q468" s="684"/>
      <c r="R468" s="684"/>
      <c r="S468" s="684"/>
      <c r="T468" s="684"/>
      <c r="U468" s="684"/>
      <c r="V468" s="684"/>
      <c r="W468" s="684"/>
      <c r="X468" s="684"/>
      <c r="Y468" s="684"/>
      <c r="Z468" s="684"/>
    </row>
    <row r="469" spans="8:8" ht="16.5" customHeight="1">
      <c r="A469" s="684"/>
      <c r="B469" s="684"/>
      <c r="C469" s="684"/>
      <c r="D469" s="684"/>
      <c r="E469" s="684"/>
      <c r="F469" s="684"/>
      <c r="G469" s="684"/>
      <c r="H469" s="684"/>
      <c r="I469" s="684"/>
      <c r="J469" s="684"/>
      <c r="K469" s="684"/>
      <c r="L469" s="684"/>
      <c r="M469" s="684"/>
      <c r="N469" s="684"/>
      <c r="O469" s="684"/>
      <c r="P469" s="684"/>
      <c r="Q469" s="684"/>
      <c r="R469" s="684"/>
      <c r="S469" s="684"/>
      <c r="T469" s="684"/>
      <c r="U469" s="684"/>
      <c r="V469" s="684"/>
      <c r="W469" s="684"/>
      <c r="X469" s="684"/>
      <c r="Y469" s="684"/>
      <c r="Z469" s="684"/>
    </row>
    <row r="470" spans="8:8" ht="16.5" customHeight="1">
      <c r="A470" s="684"/>
      <c r="B470" s="684"/>
      <c r="C470" s="684"/>
      <c r="D470" s="684"/>
      <c r="E470" s="684"/>
      <c r="F470" s="684"/>
      <c r="G470" s="684"/>
      <c r="H470" s="684"/>
      <c r="I470" s="684"/>
      <c r="J470" s="684"/>
      <c r="K470" s="684"/>
      <c r="L470" s="684"/>
      <c r="M470" s="684"/>
      <c r="N470" s="684"/>
      <c r="O470" s="684"/>
      <c r="P470" s="684"/>
      <c r="Q470" s="684"/>
      <c r="R470" s="684"/>
      <c r="S470" s="684"/>
      <c r="T470" s="684"/>
      <c r="U470" s="684"/>
      <c r="V470" s="684"/>
      <c r="W470" s="684"/>
      <c r="X470" s="684"/>
      <c r="Y470" s="684"/>
      <c r="Z470" s="684"/>
    </row>
    <row r="471" spans="8:8" ht="16.5" customHeight="1">
      <c r="A471" s="684"/>
      <c r="B471" s="684"/>
      <c r="C471" s="684"/>
      <c r="D471" s="684"/>
      <c r="E471" s="684"/>
      <c r="F471" s="684"/>
      <c r="G471" s="684"/>
      <c r="H471" s="684"/>
      <c r="I471" s="684"/>
      <c r="J471" s="684"/>
      <c r="K471" s="684"/>
      <c r="L471" s="684"/>
      <c r="M471" s="684"/>
      <c r="N471" s="684"/>
      <c r="O471" s="684"/>
      <c r="P471" s="684"/>
      <c r="Q471" s="684"/>
      <c r="R471" s="684"/>
      <c r="S471" s="684"/>
      <c r="T471" s="684"/>
      <c r="U471" s="684"/>
      <c r="V471" s="684"/>
      <c r="W471" s="684"/>
      <c r="X471" s="684"/>
      <c r="Y471" s="684"/>
      <c r="Z471" s="684"/>
    </row>
    <row r="472" spans="8:8" ht="16.5" customHeight="1">
      <c r="A472" s="684"/>
      <c r="B472" s="684"/>
      <c r="C472" s="684"/>
      <c r="D472" s="684"/>
      <c r="E472" s="684"/>
      <c r="F472" s="684"/>
      <c r="G472" s="684"/>
      <c r="H472" s="684"/>
      <c r="I472" s="684"/>
      <c r="J472" s="684"/>
      <c r="K472" s="684"/>
      <c r="L472" s="684"/>
      <c r="M472" s="684"/>
      <c r="N472" s="684"/>
      <c r="O472" s="684"/>
      <c r="P472" s="684"/>
      <c r="Q472" s="684"/>
      <c r="R472" s="684"/>
      <c r="S472" s="684"/>
      <c r="T472" s="684"/>
      <c r="U472" s="684"/>
      <c r="V472" s="684"/>
      <c r="W472" s="684"/>
      <c r="X472" s="684"/>
      <c r="Y472" s="684"/>
      <c r="Z472" s="684"/>
    </row>
    <row r="473" spans="8:8" ht="16.5" customHeight="1">
      <c r="A473" s="684"/>
      <c r="B473" s="684"/>
      <c r="C473" s="684"/>
      <c r="D473" s="684"/>
      <c r="E473" s="684"/>
      <c r="F473" s="684"/>
      <c r="G473" s="684"/>
      <c r="H473" s="684"/>
      <c r="I473" s="684"/>
      <c r="J473" s="684"/>
      <c r="K473" s="684"/>
      <c r="L473" s="684"/>
      <c r="M473" s="684"/>
      <c r="N473" s="684"/>
      <c r="O473" s="684"/>
      <c r="P473" s="684"/>
      <c r="Q473" s="684"/>
      <c r="R473" s="684"/>
      <c r="S473" s="684"/>
      <c r="T473" s="684"/>
      <c r="U473" s="684"/>
      <c r="V473" s="684"/>
      <c r="W473" s="684"/>
      <c r="X473" s="684"/>
      <c r="Y473" s="684"/>
      <c r="Z473" s="684"/>
    </row>
    <row r="474" spans="8:8" ht="16.5" customHeight="1">
      <c r="A474" s="684"/>
      <c r="B474" s="684"/>
      <c r="C474" s="684"/>
      <c r="D474" s="684"/>
      <c r="E474" s="684"/>
      <c r="F474" s="684"/>
      <c r="G474" s="684"/>
      <c r="H474" s="684"/>
      <c r="I474" s="684"/>
      <c r="J474" s="684"/>
      <c r="K474" s="684"/>
      <c r="L474" s="684"/>
      <c r="M474" s="684"/>
      <c r="N474" s="684"/>
      <c r="O474" s="684"/>
      <c r="P474" s="684"/>
      <c r="Q474" s="684"/>
      <c r="R474" s="684"/>
      <c r="S474" s="684"/>
      <c r="T474" s="684"/>
      <c r="U474" s="684"/>
      <c r="V474" s="684"/>
      <c r="W474" s="684"/>
      <c r="X474" s="684"/>
      <c r="Y474" s="684"/>
      <c r="Z474" s="684"/>
    </row>
    <row r="475" spans="8:8" ht="16.5" customHeight="1">
      <c r="A475" s="684"/>
      <c r="B475" s="684"/>
      <c r="C475" s="684"/>
      <c r="D475" s="684"/>
      <c r="E475" s="684"/>
      <c r="F475" s="684"/>
      <c r="G475" s="684"/>
      <c r="H475" s="684"/>
      <c r="I475" s="684"/>
      <c r="J475" s="684"/>
      <c r="K475" s="684"/>
      <c r="L475" s="684"/>
      <c r="M475" s="684"/>
      <c r="N475" s="684"/>
      <c r="O475" s="684"/>
      <c r="P475" s="684"/>
      <c r="Q475" s="684"/>
      <c r="R475" s="684"/>
      <c r="S475" s="684"/>
      <c r="T475" s="684"/>
      <c r="U475" s="684"/>
      <c r="V475" s="684"/>
      <c r="W475" s="684"/>
      <c r="X475" s="684"/>
      <c r="Y475" s="684"/>
      <c r="Z475" s="684"/>
    </row>
    <row r="476" spans="8:8" ht="16.5" customHeight="1">
      <c r="A476" s="684"/>
      <c r="B476" s="684"/>
      <c r="C476" s="684"/>
      <c r="D476" s="684"/>
      <c r="E476" s="684"/>
      <c r="F476" s="684"/>
      <c r="G476" s="684"/>
      <c r="H476" s="684"/>
      <c r="I476" s="684"/>
      <c r="J476" s="684"/>
      <c r="K476" s="684"/>
      <c r="L476" s="684"/>
      <c r="M476" s="684"/>
      <c r="N476" s="684"/>
      <c r="O476" s="684"/>
      <c r="P476" s="684"/>
      <c r="Q476" s="684"/>
      <c r="R476" s="684"/>
      <c r="S476" s="684"/>
      <c r="T476" s="684"/>
      <c r="U476" s="684"/>
      <c r="V476" s="684"/>
      <c r="W476" s="684"/>
      <c r="X476" s="684"/>
      <c r="Y476" s="684"/>
      <c r="Z476" s="684"/>
    </row>
    <row r="477" spans="8:8" ht="16.5" customHeight="1">
      <c r="A477" s="684"/>
      <c r="B477" s="684"/>
      <c r="C477" s="684"/>
      <c r="D477" s="684"/>
      <c r="E477" s="684"/>
      <c r="F477" s="684"/>
      <c r="G477" s="684"/>
      <c r="H477" s="684"/>
      <c r="I477" s="684"/>
      <c r="J477" s="684"/>
      <c r="K477" s="684"/>
      <c r="L477" s="684"/>
      <c r="M477" s="684"/>
      <c r="N477" s="684"/>
      <c r="O477" s="684"/>
      <c r="P477" s="684"/>
      <c r="Q477" s="684"/>
      <c r="R477" s="684"/>
      <c r="S477" s="684"/>
      <c r="T477" s="684"/>
      <c r="U477" s="684"/>
      <c r="V477" s="684"/>
      <c r="W477" s="684"/>
      <c r="X477" s="684"/>
      <c r="Y477" s="684"/>
      <c r="Z477" s="684"/>
    </row>
    <row r="478" spans="8:8" ht="16.5" customHeight="1">
      <c r="A478" s="684"/>
      <c r="B478" s="684"/>
      <c r="C478" s="684"/>
      <c r="D478" s="684"/>
      <c r="E478" s="684"/>
      <c r="F478" s="684"/>
      <c r="G478" s="684"/>
      <c r="H478" s="684"/>
      <c r="I478" s="684"/>
      <c r="J478" s="684"/>
      <c r="K478" s="684"/>
      <c r="L478" s="684"/>
      <c r="M478" s="684"/>
      <c r="N478" s="684"/>
      <c r="O478" s="684"/>
      <c r="P478" s="684"/>
      <c r="Q478" s="684"/>
      <c r="R478" s="684"/>
      <c r="S478" s="684"/>
      <c r="T478" s="684"/>
      <c r="U478" s="684"/>
      <c r="V478" s="684"/>
      <c r="W478" s="684"/>
      <c r="X478" s="684"/>
      <c r="Y478" s="684"/>
      <c r="Z478" s="684"/>
    </row>
    <row r="479" spans="8:8" ht="16.5" customHeight="1">
      <c r="A479" s="684"/>
      <c r="B479" s="684"/>
      <c r="C479" s="684"/>
      <c r="D479" s="684"/>
      <c r="E479" s="684"/>
      <c r="F479" s="684"/>
      <c r="G479" s="684"/>
      <c r="H479" s="684"/>
      <c r="I479" s="684"/>
      <c r="J479" s="684"/>
      <c r="K479" s="684"/>
      <c r="L479" s="684"/>
      <c r="M479" s="684"/>
      <c r="N479" s="684"/>
      <c r="O479" s="684"/>
      <c r="P479" s="684"/>
      <c r="Q479" s="684"/>
      <c r="R479" s="684"/>
      <c r="S479" s="684"/>
      <c r="T479" s="684"/>
      <c r="U479" s="684"/>
      <c r="V479" s="684"/>
      <c r="W479" s="684"/>
      <c r="X479" s="684"/>
      <c r="Y479" s="684"/>
      <c r="Z479" s="684"/>
    </row>
    <row r="480" spans="8:8" ht="16.5" customHeight="1">
      <c r="A480" s="684"/>
      <c r="B480" s="684"/>
      <c r="C480" s="684"/>
      <c r="D480" s="684"/>
      <c r="E480" s="684"/>
      <c r="F480" s="684"/>
      <c r="G480" s="684"/>
      <c r="H480" s="684"/>
      <c r="I480" s="684"/>
      <c r="J480" s="684"/>
      <c r="K480" s="684"/>
      <c r="L480" s="684"/>
      <c r="M480" s="684"/>
      <c r="N480" s="684"/>
      <c r="O480" s="684"/>
      <c r="P480" s="684"/>
      <c r="Q480" s="684"/>
      <c r="R480" s="684"/>
      <c r="S480" s="684"/>
      <c r="T480" s="684"/>
      <c r="U480" s="684"/>
      <c r="V480" s="684"/>
      <c r="W480" s="684"/>
      <c r="X480" s="684"/>
      <c r="Y480" s="684"/>
      <c r="Z480" s="684"/>
    </row>
    <row r="481" spans="8:8" ht="16.5" customHeight="1">
      <c r="A481" s="684"/>
      <c r="B481" s="684"/>
      <c r="C481" s="684"/>
      <c r="D481" s="684"/>
      <c r="E481" s="684"/>
      <c r="F481" s="684"/>
      <c r="G481" s="684"/>
      <c r="H481" s="684"/>
      <c r="I481" s="684"/>
      <c r="J481" s="684"/>
      <c r="K481" s="684"/>
      <c r="L481" s="684"/>
      <c r="M481" s="684"/>
      <c r="N481" s="684"/>
      <c r="O481" s="684"/>
      <c r="P481" s="684"/>
      <c r="Q481" s="684"/>
      <c r="R481" s="684"/>
      <c r="S481" s="684"/>
      <c r="T481" s="684"/>
      <c r="U481" s="684"/>
      <c r="V481" s="684"/>
      <c r="W481" s="684"/>
      <c r="X481" s="684"/>
      <c r="Y481" s="684"/>
      <c r="Z481" s="684"/>
    </row>
    <row r="482" spans="8:8" ht="16.5" customHeight="1">
      <c r="A482" s="684"/>
      <c r="B482" s="684"/>
      <c r="C482" s="684"/>
      <c r="D482" s="684"/>
      <c r="E482" s="684"/>
      <c r="F482" s="684"/>
      <c r="G482" s="684"/>
      <c r="H482" s="684"/>
      <c r="I482" s="684"/>
      <c r="J482" s="684"/>
      <c r="K482" s="684"/>
      <c r="L482" s="684"/>
      <c r="M482" s="684"/>
      <c r="N482" s="684"/>
      <c r="O482" s="684"/>
      <c r="P482" s="684"/>
      <c r="Q482" s="684"/>
      <c r="R482" s="684"/>
      <c r="S482" s="684"/>
      <c r="T482" s="684"/>
      <c r="U482" s="684"/>
      <c r="V482" s="684"/>
      <c r="W482" s="684"/>
      <c r="X482" s="684"/>
      <c r="Y482" s="684"/>
      <c r="Z482" s="684"/>
    </row>
    <row r="483" spans="8:8" ht="16.5" customHeight="1">
      <c r="A483" s="684"/>
      <c r="B483" s="684"/>
      <c r="C483" s="684"/>
      <c r="D483" s="684"/>
      <c r="E483" s="684"/>
      <c r="F483" s="684"/>
      <c r="G483" s="684"/>
      <c r="H483" s="684"/>
      <c r="I483" s="684"/>
      <c r="J483" s="684"/>
      <c r="K483" s="684"/>
      <c r="L483" s="684"/>
      <c r="M483" s="684"/>
      <c r="N483" s="684"/>
      <c r="O483" s="684"/>
      <c r="P483" s="684"/>
      <c r="Q483" s="684"/>
      <c r="R483" s="684"/>
      <c r="S483" s="684"/>
      <c r="T483" s="684"/>
      <c r="U483" s="684"/>
      <c r="V483" s="684"/>
      <c r="W483" s="684"/>
      <c r="X483" s="684"/>
      <c r="Y483" s="684"/>
      <c r="Z483" s="684"/>
    </row>
    <row r="484" spans="8:8" ht="16.5" customHeight="1">
      <c r="A484" s="684"/>
      <c r="B484" s="684"/>
      <c r="C484" s="684"/>
      <c r="D484" s="684"/>
      <c r="E484" s="684"/>
      <c r="F484" s="684"/>
      <c r="G484" s="684"/>
      <c r="H484" s="684"/>
      <c r="I484" s="684"/>
      <c r="J484" s="684"/>
      <c r="K484" s="684"/>
      <c r="L484" s="684"/>
      <c r="M484" s="684"/>
      <c r="N484" s="684"/>
      <c r="O484" s="684"/>
      <c r="P484" s="684"/>
      <c r="Q484" s="684"/>
      <c r="R484" s="684"/>
      <c r="S484" s="684"/>
      <c r="T484" s="684"/>
      <c r="U484" s="684"/>
      <c r="V484" s="684"/>
      <c r="W484" s="684"/>
      <c r="X484" s="684"/>
      <c r="Y484" s="684"/>
      <c r="Z484" s="684"/>
    </row>
    <row r="485" spans="8:8" ht="16.5" customHeight="1">
      <c r="A485" s="684"/>
      <c r="B485" s="684"/>
      <c r="C485" s="684"/>
      <c r="D485" s="684"/>
      <c r="E485" s="684"/>
      <c r="F485" s="684"/>
      <c r="G485" s="684"/>
      <c r="H485" s="684"/>
      <c r="I485" s="684"/>
      <c r="J485" s="684"/>
      <c r="K485" s="684"/>
      <c r="L485" s="684"/>
      <c r="M485" s="684"/>
      <c r="N485" s="684"/>
      <c r="O485" s="684"/>
      <c r="P485" s="684"/>
      <c r="Q485" s="684"/>
      <c r="R485" s="684"/>
      <c r="S485" s="684"/>
      <c r="T485" s="684"/>
      <c r="U485" s="684"/>
      <c r="V485" s="684"/>
      <c r="W485" s="684"/>
      <c r="X485" s="684"/>
      <c r="Y485" s="684"/>
      <c r="Z485" s="684"/>
    </row>
    <row r="486" spans="8:8" ht="16.5" customHeight="1">
      <c r="A486" s="684"/>
      <c r="B486" s="684"/>
      <c r="C486" s="684"/>
      <c r="D486" s="684"/>
      <c r="E486" s="684"/>
      <c r="F486" s="684"/>
      <c r="G486" s="684"/>
      <c r="H486" s="684"/>
      <c r="I486" s="684"/>
      <c r="J486" s="684"/>
      <c r="K486" s="684"/>
      <c r="L486" s="684"/>
      <c r="M486" s="684"/>
      <c r="N486" s="684"/>
      <c r="O486" s="684"/>
      <c r="P486" s="684"/>
      <c r="Q486" s="684"/>
      <c r="R486" s="684"/>
      <c r="S486" s="684"/>
      <c r="T486" s="684"/>
      <c r="U486" s="684"/>
      <c r="V486" s="684"/>
      <c r="W486" s="684"/>
      <c r="X486" s="684"/>
      <c r="Y486" s="684"/>
      <c r="Z486" s="684"/>
    </row>
    <row r="487" spans="8:8" ht="16.5" customHeight="1">
      <c r="A487" s="684"/>
      <c r="B487" s="684"/>
      <c r="C487" s="684"/>
      <c r="D487" s="684"/>
      <c r="E487" s="684"/>
      <c r="F487" s="684"/>
      <c r="G487" s="684"/>
      <c r="H487" s="684"/>
      <c r="I487" s="684"/>
      <c r="J487" s="684"/>
      <c r="K487" s="684"/>
      <c r="L487" s="684"/>
      <c r="M487" s="684"/>
      <c r="N487" s="684"/>
      <c r="O487" s="684"/>
      <c r="P487" s="684"/>
      <c r="Q487" s="684"/>
      <c r="R487" s="684"/>
      <c r="S487" s="684"/>
      <c r="T487" s="684"/>
      <c r="U487" s="684"/>
      <c r="V487" s="684"/>
      <c r="W487" s="684"/>
      <c r="X487" s="684"/>
      <c r="Y487" s="684"/>
      <c r="Z487" s="684"/>
    </row>
    <row r="488" spans="8:8" ht="16.5" customHeight="1">
      <c r="A488" s="684"/>
      <c r="B488" s="684"/>
      <c r="C488" s="684"/>
      <c r="D488" s="684"/>
      <c r="E488" s="684"/>
      <c r="F488" s="684"/>
      <c r="G488" s="684"/>
      <c r="H488" s="684"/>
      <c r="I488" s="684"/>
      <c r="J488" s="684"/>
      <c r="K488" s="684"/>
      <c r="L488" s="684"/>
      <c r="M488" s="684"/>
      <c r="N488" s="684"/>
      <c r="O488" s="684"/>
      <c r="P488" s="684"/>
      <c r="Q488" s="684"/>
      <c r="R488" s="684"/>
      <c r="S488" s="684"/>
      <c r="T488" s="684"/>
      <c r="U488" s="684"/>
      <c r="V488" s="684"/>
      <c r="W488" s="684"/>
      <c r="X488" s="684"/>
      <c r="Y488" s="684"/>
      <c r="Z488" s="684"/>
    </row>
    <row r="489" spans="8:8" ht="16.5" customHeight="1">
      <c r="A489" s="684"/>
      <c r="B489" s="684"/>
      <c r="C489" s="684"/>
      <c r="D489" s="684"/>
      <c r="E489" s="684"/>
      <c r="F489" s="684"/>
      <c r="G489" s="684"/>
      <c r="H489" s="684"/>
      <c r="I489" s="684"/>
      <c r="J489" s="684"/>
      <c r="K489" s="684"/>
      <c r="L489" s="684"/>
      <c r="M489" s="684"/>
      <c r="N489" s="684"/>
      <c r="O489" s="684"/>
      <c r="P489" s="684"/>
      <c r="Q489" s="684"/>
      <c r="R489" s="684"/>
      <c r="S489" s="684"/>
      <c r="T489" s="684"/>
      <c r="U489" s="684"/>
      <c r="V489" s="684"/>
      <c r="W489" s="684"/>
      <c r="X489" s="684"/>
      <c r="Y489" s="684"/>
      <c r="Z489" s="684"/>
    </row>
    <row r="490" spans="8:8" ht="16.5" customHeight="1">
      <c r="A490" s="684"/>
      <c r="B490" s="684"/>
      <c r="C490" s="684"/>
      <c r="D490" s="684"/>
      <c r="E490" s="684"/>
      <c r="F490" s="684"/>
      <c r="G490" s="684"/>
      <c r="H490" s="684"/>
      <c r="I490" s="684"/>
      <c r="J490" s="684"/>
      <c r="K490" s="684"/>
      <c r="L490" s="684"/>
      <c r="M490" s="684"/>
      <c r="N490" s="684"/>
      <c r="O490" s="684"/>
      <c r="P490" s="684"/>
      <c r="Q490" s="684"/>
      <c r="R490" s="684"/>
      <c r="S490" s="684"/>
      <c r="T490" s="684"/>
      <c r="U490" s="684"/>
      <c r="V490" s="684"/>
      <c r="W490" s="684"/>
      <c r="X490" s="684"/>
      <c r="Y490" s="684"/>
      <c r="Z490" s="684"/>
    </row>
    <row r="491" spans="8:8" ht="16.5" customHeight="1">
      <c r="A491" s="684"/>
      <c r="B491" s="684"/>
      <c r="C491" s="684"/>
      <c r="D491" s="684"/>
      <c r="E491" s="684"/>
      <c r="F491" s="684"/>
      <c r="G491" s="684"/>
      <c r="H491" s="684"/>
      <c r="I491" s="684"/>
      <c r="J491" s="684"/>
      <c r="K491" s="684"/>
      <c r="L491" s="684"/>
      <c r="M491" s="684"/>
      <c r="N491" s="684"/>
      <c r="O491" s="684"/>
      <c r="P491" s="684"/>
      <c r="Q491" s="684"/>
      <c r="R491" s="684"/>
      <c r="S491" s="684"/>
      <c r="T491" s="684"/>
      <c r="U491" s="684"/>
      <c r="V491" s="684"/>
      <c r="W491" s="684"/>
      <c r="X491" s="684"/>
      <c r="Y491" s="684"/>
      <c r="Z491" s="684"/>
    </row>
    <row r="492" spans="8:8" ht="16.5" customHeight="1">
      <c r="A492" s="684"/>
      <c r="B492" s="684"/>
      <c r="C492" s="684"/>
      <c r="D492" s="684"/>
      <c r="E492" s="684"/>
      <c r="F492" s="684"/>
      <c r="G492" s="684"/>
      <c r="H492" s="684"/>
      <c r="I492" s="684"/>
      <c r="J492" s="684"/>
      <c r="K492" s="684"/>
      <c r="L492" s="684"/>
      <c r="M492" s="684"/>
      <c r="N492" s="684"/>
      <c r="O492" s="684"/>
      <c r="P492" s="684"/>
      <c r="Q492" s="684"/>
      <c r="R492" s="684"/>
      <c r="S492" s="684"/>
      <c r="T492" s="684"/>
      <c r="U492" s="684"/>
      <c r="V492" s="684"/>
      <c r="W492" s="684"/>
      <c r="X492" s="684"/>
      <c r="Y492" s="684"/>
      <c r="Z492" s="684"/>
    </row>
    <row r="493" spans="8:8" ht="16.5" customHeight="1">
      <c r="A493" s="684"/>
      <c r="B493" s="684"/>
      <c r="C493" s="684"/>
      <c r="D493" s="684"/>
      <c r="E493" s="684"/>
      <c r="F493" s="684"/>
      <c r="G493" s="684"/>
      <c r="H493" s="684"/>
      <c r="I493" s="684"/>
      <c r="J493" s="684"/>
      <c r="K493" s="684"/>
      <c r="L493" s="684"/>
      <c r="M493" s="684"/>
      <c r="N493" s="684"/>
      <c r="O493" s="684"/>
      <c r="P493" s="684"/>
      <c r="Q493" s="684"/>
      <c r="R493" s="684"/>
      <c r="S493" s="684"/>
      <c r="T493" s="684"/>
      <c r="U493" s="684"/>
      <c r="V493" s="684"/>
      <c r="W493" s="684"/>
      <c r="X493" s="684"/>
      <c r="Y493" s="684"/>
      <c r="Z493" s="684"/>
    </row>
    <row r="494" spans="8:8" ht="16.5" customHeight="1">
      <c r="A494" s="684"/>
      <c r="B494" s="684"/>
      <c r="C494" s="684"/>
      <c r="D494" s="684"/>
      <c r="E494" s="684"/>
      <c r="F494" s="684"/>
      <c r="G494" s="684"/>
      <c r="H494" s="684"/>
      <c r="I494" s="684"/>
      <c r="J494" s="684"/>
      <c r="K494" s="684"/>
      <c r="L494" s="684"/>
      <c r="M494" s="684"/>
      <c r="N494" s="684"/>
      <c r="O494" s="684"/>
      <c r="P494" s="684"/>
      <c r="Q494" s="684"/>
      <c r="R494" s="684"/>
      <c r="S494" s="684"/>
      <c r="T494" s="684"/>
      <c r="U494" s="684"/>
      <c r="V494" s="684"/>
      <c r="W494" s="684"/>
      <c r="X494" s="684"/>
      <c r="Y494" s="684"/>
      <c r="Z494" s="684"/>
    </row>
    <row r="495" spans="8:8" ht="16.5" customHeight="1">
      <c r="A495" s="684"/>
      <c r="B495" s="684"/>
      <c r="C495" s="684"/>
      <c r="D495" s="684"/>
      <c r="E495" s="684"/>
      <c r="F495" s="684"/>
      <c r="G495" s="684"/>
      <c r="H495" s="684"/>
      <c r="I495" s="684"/>
      <c r="J495" s="684"/>
      <c r="K495" s="684"/>
      <c r="L495" s="684"/>
      <c r="M495" s="684"/>
      <c r="N495" s="684"/>
      <c r="O495" s="684"/>
      <c r="P495" s="684"/>
      <c r="Q495" s="684"/>
      <c r="R495" s="684"/>
      <c r="S495" s="684"/>
      <c r="T495" s="684"/>
      <c r="U495" s="684"/>
      <c r="V495" s="684"/>
      <c r="W495" s="684"/>
      <c r="X495" s="684"/>
      <c r="Y495" s="684"/>
      <c r="Z495" s="684"/>
    </row>
    <row r="496" spans="8:8" ht="16.5" customHeight="1">
      <c r="A496" s="684"/>
      <c r="B496" s="684"/>
      <c r="C496" s="684"/>
      <c r="D496" s="684"/>
      <c r="E496" s="684"/>
      <c r="F496" s="684"/>
      <c r="G496" s="684"/>
      <c r="H496" s="684"/>
      <c r="I496" s="684"/>
      <c r="J496" s="684"/>
      <c r="K496" s="684"/>
      <c r="L496" s="684"/>
      <c r="M496" s="684"/>
      <c r="N496" s="684"/>
      <c r="O496" s="684"/>
      <c r="P496" s="684"/>
      <c r="Q496" s="684"/>
      <c r="R496" s="684"/>
      <c r="S496" s="684"/>
      <c r="T496" s="684"/>
      <c r="U496" s="684"/>
      <c r="V496" s="684"/>
      <c r="W496" s="684"/>
      <c r="X496" s="684"/>
      <c r="Y496" s="684"/>
      <c r="Z496" s="684"/>
    </row>
    <row r="497" spans="8:8" ht="16.5" customHeight="1">
      <c r="A497" s="684"/>
      <c r="B497" s="684"/>
      <c r="C497" s="684"/>
      <c r="D497" s="684"/>
      <c r="E497" s="684"/>
      <c r="F497" s="684"/>
      <c r="G497" s="684"/>
      <c r="H497" s="684"/>
      <c r="I497" s="684"/>
      <c r="J497" s="684"/>
      <c r="K497" s="684"/>
      <c r="L497" s="684"/>
      <c r="M497" s="684"/>
      <c r="N497" s="684"/>
      <c r="O497" s="684"/>
      <c r="P497" s="684"/>
      <c r="Q497" s="684"/>
      <c r="R497" s="684"/>
      <c r="S497" s="684"/>
      <c r="T497" s="684"/>
      <c r="U497" s="684"/>
      <c r="V497" s="684"/>
      <c r="W497" s="684"/>
      <c r="X497" s="684"/>
      <c r="Y497" s="684"/>
      <c r="Z497" s="684"/>
    </row>
    <row r="498" spans="8:8" ht="16.5" customHeight="1">
      <c r="A498" s="684"/>
      <c r="B498" s="684"/>
      <c r="C498" s="684"/>
      <c r="D498" s="684"/>
      <c r="E498" s="684"/>
      <c r="F498" s="684"/>
      <c r="G498" s="684"/>
      <c r="H498" s="684"/>
      <c r="I498" s="684"/>
      <c r="J498" s="684"/>
      <c r="K498" s="684"/>
      <c r="L498" s="684"/>
      <c r="M498" s="684"/>
      <c r="N498" s="684"/>
      <c r="O498" s="684"/>
      <c r="P498" s="684"/>
      <c r="Q498" s="684"/>
      <c r="R498" s="684"/>
      <c r="S498" s="684"/>
      <c r="T498" s="684"/>
      <c r="U498" s="684"/>
      <c r="V498" s="684"/>
      <c r="W498" s="684"/>
      <c r="X498" s="684"/>
      <c r="Y498" s="684"/>
      <c r="Z498" s="684"/>
    </row>
    <row r="499" spans="8:8" ht="16.5" customHeight="1">
      <c r="A499" s="684"/>
      <c r="B499" s="684"/>
      <c r="C499" s="684"/>
      <c r="D499" s="684"/>
      <c r="E499" s="684"/>
      <c r="F499" s="684"/>
      <c r="G499" s="684"/>
      <c r="H499" s="684"/>
      <c r="I499" s="684"/>
      <c r="J499" s="684"/>
      <c r="K499" s="684"/>
      <c r="L499" s="684"/>
      <c r="M499" s="684"/>
      <c r="N499" s="684"/>
      <c r="O499" s="684"/>
      <c r="P499" s="684"/>
      <c r="Q499" s="684"/>
      <c r="R499" s="684"/>
      <c r="S499" s="684"/>
      <c r="T499" s="684"/>
      <c r="U499" s="684"/>
      <c r="V499" s="684"/>
      <c r="W499" s="684"/>
      <c r="X499" s="684"/>
      <c r="Y499" s="684"/>
      <c r="Z499" s="684"/>
    </row>
    <row r="500" spans="8:8" ht="16.5" customHeight="1">
      <c r="A500" s="684"/>
      <c r="B500" s="684"/>
      <c r="C500" s="684"/>
      <c r="D500" s="684"/>
      <c r="E500" s="684"/>
      <c r="F500" s="684"/>
      <c r="G500" s="684"/>
      <c r="H500" s="684"/>
      <c r="I500" s="684"/>
      <c r="J500" s="684"/>
      <c r="K500" s="684"/>
      <c r="L500" s="684"/>
      <c r="M500" s="684"/>
      <c r="N500" s="684"/>
      <c r="O500" s="684"/>
      <c r="P500" s="684"/>
      <c r="Q500" s="684"/>
      <c r="R500" s="684"/>
      <c r="S500" s="684"/>
      <c r="T500" s="684"/>
      <c r="U500" s="684"/>
      <c r="V500" s="684"/>
      <c r="W500" s="684"/>
      <c r="X500" s="684"/>
      <c r="Y500" s="684"/>
      <c r="Z500" s="684"/>
    </row>
    <row r="501" spans="8:8" ht="16.5" customHeight="1">
      <c r="A501" s="684"/>
      <c r="B501" s="684"/>
      <c r="C501" s="684"/>
      <c r="D501" s="684"/>
      <c r="E501" s="684"/>
      <c r="F501" s="684"/>
      <c r="G501" s="684"/>
      <c r="H501" s="684"/>
      <c r="I501" s="684"/>
      <c r="J501" s="684"/>
      <c r="K501" s="684"/>
      <c r="L501" s="684"/>
      <c r="M501" s="684"/>
      <c r="N501" s="684"/>
      <c r="O501" s="684"/>
      <c r="P501" s="684"/>
      <c r="Q501" s="684"/>
      <c r="R501" s="684"/>
      <c r="S501" s="684"/>
      <c r="T501" s="684"/>
      <c r="U501" s="684"/>
      <c r="V501" s="684"/>
      <c r="W501" s="684"/>
      <c r="X501" s="684"/>
      <c r="Y501" s="684"/>
      <c r="Z501" s="684"/>
    </row>
    <row r="502" spans="8:8" ht="16.5" customHeight="1">
      <c r="A502" s="684"/>
      <c r="B502" s="684"/>
      <c r="C502" s="684"/>
      <c r="D502" s="684"/>
      <c r="E502" s="684"/>
      <c r="F502" s="684"/>
      <c r="G502" s="684"/>
      <c r="H502" s="684"/>
      <c r="I502" s="684"/>
      <c r="J502" s="684"/>
      <c r="K502" s="684"/>
      <c r="L502" s="684"/>
      <c r="M502" s="684"/>
      <c r="N502" s="684"/>
      <c r="O502" s="684"/>
      <c r="P502" s="684"/>
      <c r="Q502" s="684"/>
      <c r="R502" s="684"/>
      <c r="S502" s="684"/>
      <c r="T502" s="684"/>
      <c r="U502" s="684"/>
      <c r="V502" s="684"/>
      <c r="W502" s="684"/>
      <c r="X502" s="684"/>
      <c r="Y502" s="684"/>
      <c r="Z502" s="684"/>
    </row>
    <row r="503" spans="8:8" ht="16.5" customHeight="1">
      <c r="A503" s="684"/>
      <c r="B503" s="684"/>
      <c r="C503" s="684"/>
      <c r="D503" s="684"/>
      <c r="E503" s="684"/>
      <c r="F503" s="684"/>
      <c r="G503" s="684"/>
      <c r="H503" s="684"/>
      <c r="I503" s="684"/>
      <c r="J503" s="684"/>
      <c r="K503" s="684"/>
      <c r="L503" s="684"/>
      <c r="M503" s="684"/>
      <c r="N503" s="684"/>
      <c r="O503" s="684"/>
      <c r="P503" s="684"/>
      <c r="Q503" s="684"/>
      <c r="R503" s="684"/>
      <c r="S503" s="684"/>
      <c r="T503" s="684"/>
      <c r="U503" s="684"/>
      <c r="V503" s="684"/>
      <c r="W503" s="684"/>
      <c r="X503" s="684"/>
      <c r="Y503" s="684"/>
      <c r="Z503" s="684"/>
    </row>
    <row r="504" spans="8:8" ht="16.5" customHeight="1">
      <c r="A504" s="684"/>
      <c r="B504" s="684"/>
      <c r="C504" s="684"/>
      <c r="D504" s="684"/>
      <c r="E504" s="684"/>
      <c r="F504" s="684"/>
      <c r="G504" s="684"/>
      <c r="H504" s="684"/>
      <c r="I504" s="684"/>
      <c r="J504" s="684"/>
      <c r="K504" s="684"/>
      <c r="L504" s="684"/>
      <c r="M504" s="684"/>
      <c r="N504" s="684"/>
      <c r="O504" s="684"/>
      <c r="P504" s="684"/>
      <c r="Q504" s="684"/>
      <c r="R504" s="684"/>
      <c r="S504" s="684"/>
      <c r="T504" s="684"/>
      <c r="U504" s="684"/>
      <c r="V504" s="684"/>
      <c r="W504" s="684"/>
      <c r="X504" s="684"/>
      <c r="Y504" s="684"/>
      <c r="Z504" s="684"/>
    </row>
    <row r="505" spans="8:8" ht="16.5" customHeight="1">
      <c r="A505" s="684"/>
      <c r="B505" s="684"/>
      <c r="C505" s="684"/>
      <c r="D505" s="684"/>
      <c r="E505" s="684"/>
      <c r="F505" s="684"/>
      <c r="G505" s="684"/>
      <c r="H505" s="684"/>
      <c r="I505" s="684"/>
      <c r="J505" s="684"/>
      <c r="K505" s="684"/>
      <c r="L505" s="684"/>
      <c r="M505" s="684"/>
      <c r="N505" s="684"/>
      <c r="O505" s="684"/>
      <c r="P505" s="684"/>
      <c r="Q505" s="684"/>
      <c r="R505" s="684"/>
      <c r="S505" s="684"/>
      <c r="T505" s="684"/>
      <c r="U505" s="684"/>
      <c r="V505" s="684"/>
      <c r="W505" s="684"/>
      <c r="X505" s="684"/>
      <c r="Y505" s="684"/>
      <c r="Z505" s="684"/>
    </row>
    <row r="506" spans="8:8" ht="16.5" customHeight="1">
      <c r="A506" s="684"/>
      <c r="B506" s="684"/>
      <c r="C506" s="684"/>
      <c r="D506" s="684"/>
      <c r="E506" s="684"/>
      <c r="F506" s="684"/>
      <c r="G506" s="684"/>
      <c r="H506" s="684"/>
      <c r="I506" s="684"/>
      <c r="J506" s="684"/>
      <c r="K506" s="684"/>
      <c r="L506" s="684"/>
      <c r="M506" s="684"/>
      <c r="N506" s="684"/>
      <c r="O506" s="684"/>
      <c r="P506" s="684"/>
      <c r="Q506" s="684"/>
      <c r="R506" s="684"/>
      <c r="S506" s="684"/>
      <c r="T506" s="684"/>
      <c r="U506" s="684"/>
      <c r="V506" s="684"/>
      <c r="W506" s="684"/>
      <c r="X506" s="684"/>
      <c r="Y506" s="684"/>
      <c r="Z506" s="684"/>
    </row>
    <row r="507" spans="8:8" ht="16.5" customHeight="1">
      <c r="A507" s="684"/>
      <c r="B507" s="684"/>
      <c r="C507" s="684"/>
      <c r="D507" s="684"/>
      <c r="E507" s="684"/>
      <c r="F507" s="684"/>
      <c r="G507" s="684"/>
      <c r="H507" s="684"/>
      <c r="I507" s="684"/>
      <c r="J507" s="684"/>
      <c r="K507" s="684"/>
      <c r="L507" s="684"/>
      <c r="M507" s="684"/>
      <c r="N507" s="684"/>
      <c r="O507" s="684"/>
      <c r="P507" s="684"/>
      <c r="Q507" s="684"/>
      <c r="R507" s="684"/>
      <c r="S507" s="684"/>
      <c r="T507" s="684"/>
      <c r="U507" s="684"/>
      <c r="V507" s="684"/>
      <c r="W507" s="684"/>
      <c r="X507" s="684"/>
      <c r="Y507" s="684"/>
      <c r="Z507" s="684"/>
    </row>
    <row r="508" spans="8:8" ht="16.5" customHeight="1">
      <c r="A508" s="684"/>
      <c r="B508" s="684"/>
      <c r="C508" s="684"/>
      <c r="D508" s="684"/>
      <c r="E508" s="684"/>
      <c r="F508" s="684"/>
      <c r="G508" s="684"/>
      <c r="H508" s="684"/>
      <c r="I508" s="684"/>
      <c r="J508" s="684"/>
      <c r="K508" s="684"/>
      <c r="L508" s="684"/>
      <c r="M508" s="684"/>
      <c r="N508" s="684"/>
      <c r="O508" s="684"/>
      <c r="P508" s="684"/>
      <c r="Q508" s="684"/>
      <c r="R508" s="684"/>
      <c r="S508" s="684"/>
      <c r="T508" s="684"/>
      <c r="U508" s="684"/>
      <c r="V508" s="684"/>
      <c r="W508" s="684"/>
      <c r="X508" s="684"/>
      <c r="Y508" s="684"/>
      <c r="Z508" s="684"/>
    </row>
    <row r="509" spans="8:8" ht="16.5" customHeight="1">
      <c r="A509" s="684"/>
      <c r="B509" s="684"/>
      <c r="C509" s="684"/>
      <c r="D509" s="684"/>
      <c r="E509" s="684"/>
      <c r="F509" s="684"/>
      <c r="G509" s="684"/>
      <c r="H509" s="684"/>
      <c r="I509" s="684"/>
      <c r="J509" s="684"/>
      <c r="K509" s="684"/>
      <c r="L509" s="684"/>
      <c r="M509" s="684"/>
      <c r="N509" s="684"/>
      <c r="O509" s="684"/>
      <c r="P509" s="684"/>
      <c r="Q509" s="684"/>
      <c r="R509" s="684"/>
      <c r="S509" s="684"/>
      <c r="T509" s="684"/>
      <c r="U509" s="684"/>
      <c r="V509" s="684"/>
      <c r="W509" s="684"/>
      <c r="X509" s="684"/>
      <c r="Y509" s="684"/>
      <c r="Z509" s="684"/>
    </row>
    <row r="510" spans="8:8" ht="16.5" customHeight="1">
      <c r="A510" s="684"/>
      <c r="B510" s="684"/>
      <c r="C510" s="684"/>
      <c r="D510" s="684"/>
      <c r="E510" s="684"/>
      <c r="F510" s="684"/>
      <c r="G510" s="684"/>
      <c r="H510" s="684"/>
      <c r="I510" s="684"/>
      <c r="J510" s="684"/>
      <c r="K510" s="684"/>
      <c r="L510" s="684"/>
      <c r="M510" s="684"/>
      <c r="N510" s="684"/>
      <c r="O510" s="684"/>
      <c r="P510" s="684"/>
      <c r="Q510" s="684"/>
      <c r="R510" s="684"/>
      <c r="S510" s="684"/>
      <c r="T510" s="684"/>
      <c r="U510" s="684"/>
      <c r="V510" s="684"/>
      <c r="W510" s="684"/>
      <c r="X510" s="684"/>
      <c r="Y510" s="684"/>
      <c r="Z510" s="684"/>
    </row>
    <row r="511" spans="8:8" ht="16.5" customHeight="1">
      <c r="A511" s="684"/>
      <c r="B511" s="684"/>
      <c r="C511" s="684"/>
      <c r="D511" s="684"/>
      <c r="E511" s="684"/>
      <c r="F511" s="684"/>
      <c r="G511" s="684"/>
      <c r="H511" s="684"/>
      <c r="I511" s="684"/>
      <c r="J511" s="684"/>
      <c r="K511" s="684"/>
      <c r="L511" s="684"/>
      <c r="M511" s="684"/>
      <c r="N511" s="684"/>
      <c r="O511" s="684"/>
      <c r="P511" s="684"/>
      <c r="Q511" s="684"/>
      <c r="R511" s="684"/>
      <c r="S511" s="684"/>
      <c r="T511" s="684"/>
      <c r="U511" s="684"/>
      <c r="V511" s="684"/>
      <c r="W511" s="684"/>
      <c r="X511" s="684"/>
      <c r="Y511" s="684"/>
      <c r="Z511" s="684"/>
    </row>
    <row r="512" spans="8:8" ht="16.5" customHeight="1">
      <c r="A512" s="684"/>
      <c r="B512" s="684"/>
      <c r="C512" s="684"/>
      <c r="D512" s="684"/>
      <c r="E512" s="684"/>
      <c r="F512" s="684"/>
      <c r="G512" s="684"/>
      <c r="H512" s="684"/>
      <c r="I512" s="684"/>
      <c r="J512" s="684"/>
      <c r="K512" s="684"/>
      <c r="L512" s="684"/>
      <c r="M512" s="684"/>
      <c r="N512" s="684"/>
      <c r="O512" s="684"/>
      <c r="P512" s="684"/>
      <c r="Q512" s="684"/>
      <c r="R512" s="684"/>
      <c r="S512" s="684"/>
      <c r="T512" s="684"/>
      <c r="U512" s="684"/>
      <c r="V512" s="684"/>
      <c r="W512" s="684"/>
      <c r="X512" s="684"/>
      <c r="Y512" s="684"/>
      <c r="Z512" s="684"/>
    </row>
    <row r="513" spans="8:8" ht="16.5" customHeight="1">
      <c r="A513" s="684"/>
      <c r="B513" s="684"/>
      <c r="C513" s="684"/>
      <c r="D513" s="684"/>
      <c r="E513" s="684"/>
      <c r="F513" s="684"/>
      <c r="G513" s="684"/>
      <c r="H513" s="684"/>
      <c r="I513" s="684"/>
      <c r="J513" s="684"/>
      <c r="K513" s="684"/>
      <c r="L513" s="684"/>
      <c r="M513" s="684"/>
      <c r="N513" s="684"/>
      <c r="O513" s="684"/>
      <c r="P513" s="684"/>
      <c r="Q513" s="684"/>
      <c r="R513" s="684"/>
      <c r="S513" s="684"/>
      <c r="T513" s="684"/>
      <c r="U513" s="684"/>
      <c r="V513" s="684"/>
      <c r="W513" s="684"/>
      <c r="X513" s="684"/>
      <c r="Y513" s="684"/>
      <c r="Z513" s="684"/>
    </row>
    <row r="514" spans="8:8" ht="16.5" customHeight="1">
      <c r="A514" s="684"/>
      <c r="B514" s="684"/>
      <c r="C514" s="684"/>
      <c r="D514" s="684"/>
      <c r="E514" s="684"/>
      <c r="F514" s="684"/>
      <c r="G514" s="684"/>
      <c r="H514" s="684"/>
      <c r="I514" s="684"/>
      <c r="J514" s="684"/>
      <c r="K514" s="684"/>
      <c r="L514" s="684"/>
      <c r="M514" s="684"/>
      <c r="N514" s="684"/>
      <c r="O514" s="684"/>
      <c r="P514" s="684"/>
      <c r="Q514" s="684"/>
      <c r="R514" s="684"/>
      <c r="S514" s="684"/>
      <c r="T514" s="684"/>
      <c r="U514" s="684"/>
      <c r="V514" s="684"/>
      <c r="W514" s="684"/>
      <c r="X514" s="684"/>
      <c r="Y514" s="684"/>
      <c r="Z514" s="684"/>
    </row>
    <row r="515" spans="8:8" ht="16.5" customHeight="1">
      <c r="A515" s="684"/>
      <c r="B515" s="684"/>
      <c r="C515" s="684"/>
      <c r="D515" s="684"/>
      <c r="E515" s="684"/>
      <c r="F515" s="684"/>
      <c r="G515" s="684"/>
      <c r="H515" s="684"/>
      <c r="I515" s="684"/>
      <c r="J515" s="684"/>
      <c r="K515" s="684"/>
      <c r="L515" s="684"/>
      <c r="M515" s="684"/>
      <c r="N515" s="684"/>
      <c r="O515" s="684"/>
      <c r="P515" s="684"/>
      <c r="Q515" s="684"/>
      <c r="R515" s="684"/>
      <c r="S515" s="684"/>
      <c r="T515" s="684"/>
      <c r="U515" s="684"/>
      <c r="V515" s="684"/>
      <c r="W515" s="684"/>
      <c r="X515" s="684"/>
      <c r="Y515" s="684"/>
      <c r="Z515" s="684"/>
    </row>
    <row r="516" spans="8:8" ht="16.5" customHeight="1">
      <c r="A516" s="684"/>
      <c r="B516" s="684"/>
      <c r="C516" s="684"/>
      <c r="D516" s="684"/>
      <c r="E516" s="684"/>
      <c r="F516" s="684"/>
      <c r="G516" s="684"/>
      <c r="H516" s="684"/>
      <c r="I516" s="684"/>
      <c r="J516" s="684"/>
      <c r="K516" s="684"/>
      <c r="L516" s="684"/>
      <c r="M516" s="684"/>
      <c r="N516" s="684"/>
      <c r="O516" s="684"/>
      <c r="P516" s="684"/>
      <c r="Q516" s="684"/>
      <c r="R516" s="684"/>
      <c r="S516" s="684"/>
      <c r="T516" s="684"/>
      <c r="U516" s="684"/>
      <c r="V516" s="684"/>
      <c r="W516" s="684"/>
      <c r="X516" s="684"/>
      <c r="Y516" s="684"/>
      <c r="Z516" s="684"/>
    </row>
    <row r="517" spans="8:8" ht="16.5" customHeight="1">
      <c r="A517" s="684"/>
      <c r="B517" s="684"/>
      <c r="C517" s="684"/>
      <c r="D517" s="684"/>
      <c r="E517" s="684"/>
      <c r="F517" s="684"/>
      <c r="G517" s="684"/>
      <c r="H517" s="684"/>
      <c r="I517" s="684"/>
      <c r="J517" s="684"/>
      <c r="K517" s="684"/>
      <c r="L517" s="684"/>
      <c r="M517" s="684"/>
      <c r="N517" s="684"/>
      <c r="O517" s="684"/>
      <c r="P517" s="684"/>
      <c r="Q517" s="684"/>
      <c r="R517" s="684"/>
      <c r="S517" s="684"/>
      <c r="T517" s="684"/>
      <c r="U517" s="684"/>
      <c r="V517" s="684"/>
      <c r="W517" s="684"/>
      <c r="X517" s="684"/>
      <c r="Y517" s="684"/>
      <c r="Z517" s="684"/>
    </row>
    <row r="518" spans="8:8" ht="16.5" customHeight="1">
      <c r="A518" s="684"/>
      <c r="B518" s="684"/>
      <c r="C518" s="684"/>
      <c r="D518" s="684"/>
      <c r="E518" s="684"/>
      <c r="F518" s="684"/>
      <c r="G518" s="684"/>
      <c r="H518" s="684"/>
      <c r="I518" s="684"/>
      <c r="J518" s="684"/>
      <c r="K518" s="684"/>
      <c r="L518" s="684"/>
      <c r="M518" s="684"/>
      <c r="N518" s="684"/>
      <c r="O518" s="684"/>
      <c r="P518" s="684"/>
      <c r="Q518" s="684"/>
      <c r="R518" s="684"/>
      <c r="S518" s="684"/>
      <c r="T518" s="684"/>
      <c r="U518" s="684"/>
      <c r="V518" s="684"/>
      <c r="W518" s="684"/>
      <c r="X518" s="684"/>
      <c r="Y518" s="684"/>
      <c r="Z518" s="684"/>
    </row>
    <row r="519" spans="8:8" ht="16.5" customHeight="1">
      <c r="A519" s="684"/>
      <c r="B519" s="684"/>
      <c r="C519" s="684"/>
      <c r="D519" s="684"/>
      <c r="E519" s="684"/>
      <c r="F519" s="684"/>
      <c r="G519" s="684"/>
      <c r="H519" s="684"/>
      <c r="I519" s="684"/>
      <c r="J519" s="684"/>
      <c r="K519" s="684"/>
      <c r="L519" s="684"/>
      <c r="M519" s="684"/>
      <c r="N519" s="684"/>
      <c r="O519" s="684"/>
      <c r="P519" s="684"/>
      <c r="Q519" s="684"/>
      <c r="R519" s="684"/>
      <c r="S519" s="684"/>
      <c r="T519" s="684"/>
      <c r="U519" s="684"/>
      <c r="V519" s="684"/>
      <c r="W519" s="684"/>
      <c r="X519" s="684"/>
      <c r="Y519" s="684"/>
      <c r="Z519" s="684"/>
    </row>
    <row r="520" spans="8:8" ht="16.5" customHeight="1">
      <c r="A520" s="684"/>
      <c r="B520" s="684"/>
      <c r="C520" s="684"/>
      <c r="D520" s="684"/>
      <c r="E520" s="684"/>
      <c r="F520" s="684"/>
      <c r="G520" s="684"/>
      <c r="H520" s="684"/>
      <c r="I520" s="684"/>
      <c r="J520" s="684"/>
      <c r="K520" s="684"/>
      <c r="L520" s="684"/>
      <c r="M520" s="684"/>
      <c r="N520" s="684"/>
      <c r="O520" s="684"/>
      <c r="P520" s="684"/>
      <c r="Q520" s="684"/>
      <c r="R520" s="684"/>
      <c r="S520" s="684"/>
      <c r="T520" s="684"/>
      <c r="U520" s="684"/>
      <c r="V520" s="684"/>
      <c r="W520" s="684"/>
      <c r="X520" s="684"/>
      <c r="Y520" s="684"/>
      <c r="Z520" s="684"/>
    </row>
    <row r="521" spans="8:8" ht="16.5" customHeight="1">
      <c r="A521" s="684"/>
      <c r="B521" s="684"/>
      <c r="C521" s="684"/>
      <c r="D521" s="684"/>
      <c r="E521" s="684"/>
      <c r="F521" s="684"/>
      <c r="G521" s="684"/>
      <c r="H521" s="684"/>
      <c r="I521" s="684"/>
      <c r="J521" s="684"/>
      <c r="K521" s="684"/>
      <c r="L521" s="684"/>
      <c r="M521" s="684"/>
      <c r="N521" s="684"/>
      <c r="O521" s="684"/>
      <c r="P521" s="684"/>
      <c r="Q521" s="684"/>
      <c r="R521" s="684"/>
      <c r="S521" s="684"/>
      <c r="T521" s="684"/>
      <c r="U521" s="684"/>
      <c r="V521" s="684"/>
      <c r="W521" s="684"/>
      <c r="X521" s="684"/>
      <c r="Y521" s="684"/>
      <c r="Z521" s="684"/>
    </row>
    <row r="522" spans="8:8" ht="16.5" customHeight="1">
      <c r="A522" s="684"/>
      <c r="B522" s="684"/>
      <c r="C522" s="684"/>
      <c r="D522" s="684"/>
      <c r="E522" s="684"/>
      <c r="F522" s="684"/>
      <c r="G522" s="684"/>
      <c r="H522" s="684"/>
      <c r="I522" s="684"/>
      <c r="J522" s="684"/>
      <c r="K522" s="684"/>
      <c r="L522" s="684"/>
      <c r="M522" s="684"/>
      <c r="N522" s="684"/>
      <c r="O522" s="684"/>
      <c r="P522" s="684"/>
      <c r="Q522" s="684"/>
      <c r="R522" s="684"/>
      <c r="S522" s="684"/>
      <c r="T522" s="684"/>
      <c r="U522" s="684"/>
      <c r="V522" s="684"/>
      <c r="W522" s="684"/>
      <c r="X522" s="684"/>
      <c r="Y522" s="684"/>
      <c r="Z522" s="684"/>
    </row>
    <row r="523" spans="8:8" ht="16.5" customHeight="1">
      <c r="A523" s="684"/>
      <c r="B523" s="684"/>
      <c r="C523" s="684"/>
      <c r="D523" s="684"/>
      <c r="E523" s="684"/>
      <c r="F523" s="684"/>
      <c r="G523" s="684"/>
      <c r="H523" s="684"/>
      <c r="I523" s="684"/>
      <c r="J523" s="684"/>
      <c r="K523" s="684"/>
      <c r="L523" s="684"/>
      <c r="M523" s="684"/>
      <c r="N523" s="684"/>
      <c r="O523" s="684"/>
      <c r="P523" s="684"/>
      <c r="Q523" s="684"/>
      <c r="R523" s="684"/>
      <c r="S523" s="684"/>
      <c r="T523" s="684"/>
      <c r="U523" s="684"/>
      <c r="V523" s="684"/>
      <c r="W523" s="684"/>
      <c r="X523" s="684"/>
      <c r="Y523" s="684"/>
      <c r="Z523" s="684"/>
    </row>
    <row r="524" spans="8:8" ht="16.5" customHeight="1">
      <c r="A524" s="684"/>
      <c r="B524" s="684"/>
      <c r="C524" s="684"/>
      <c r="D524" s="684"/>
      <c r="E524" s="684"/>
      <c r="F524" s="684"/>
      <c r="G524" s="684"/>
      <c r="H524" s="684"/>
      <c r="I524" s="684"/>
      <c r="J524" s="684"/>
      <c r="K524" s="684"/>
      <c r="L524" s="684"/>
      <c r="M524" s="684"/>
      <c r="N524" s="684"/>
      <c r="O524" s="684"/>
      <c r="P524" s="684"/>
      <c r="Q524" s="684"/>
      <c r="R524" s="684"/>
      <c r="S524" s="684"/>
      <c r="T524" s="684"/>
      <c r="U524" s="684"/>
      <c r="V524" s="684"/>
      <c r="W524" s="684"/>
      <c r="X524" s="684"/>
      <c r="Y524" s="684"/>
      <c r="Z524" s="684"/>
    </row>
    <row r="525" spans="8:8" ht="16.5" customHeight="1">
      <c r="A525" s="684"/>
      <c r="B525" s="684"/>
      <c r="C525" s="684"/>
      <c r="D525" s="684"/>
      <c r="E525" s="684"/>
      <c r="F525" s="684"/>
      <c r="G525" s="684"/>
      <c r="H525" s="684"/>
      <c r="I525" s="684"/>
      <c r="J525" s="684"/>
      <c r="K525" s="684"/>
      <c r="L525" s="684"/>
      <c r="M525" s="684"/>
      <c r="N525" s="684"/>
      <c r="O525" s="684"/>
      <c r="P525" s="684"/>
      <c r="Q525" s="684"/>
      <c r="R525" s="684"/>
      <c r="S525" s="684"/>
      <c r="T525" s="684"/>
      <c r="U525" s="684"/>
      <c r="V525" s="684"/>
      <c r="W525" s="684"/>
      <c r="X525" s="684"/>
      <c r="Y525" s="684"/>
      <c r="Z525" s="684"/>
    </row>
    <row r="526" spans="8:8" ht="16.5" customHeight="1">
      <c r="A526" s="684"/>
      <c r="B526" s="684"/>
      <c r="C526" s="684"/>
      <c r="D526" s="684"/>
      <c r="E526" s="684"/>
      <c r="F526" s="684"/>
      <c r="G526" s="684"/>
      <c r="H526" s="684"/>
      <c r="I526" s="684"/>
      <c r="J526" s="684"/>
      <c r="K526" s="684"/>
      <c r="L526" s="684"/>
      <c r="M526" s="684"/>
      <c r="N526" s="684"/>
      <c r="O526" s="684"/>
      <c r="P526" s="684"/>
      <c r="Q526" s="684"/>
      <c r="R526" s="684"/>
      <c r="S526" s="684"/>
      <c r="T526" s="684"/>
      <c r="U526" s="684"/>
      <c r="V526" s="684"/>
      <c r="W526" s="684"/>
      <c r="X526" s="684"/>
      <c r="Y526" s="684"/>
      <c r="Z526" s="684"/>
    </row>
    <row r="527" spans="8:8" ht="16.5" customHeight="1">
      <c r="A527" s="684"/>
      <c r="B527" s="684"/>
      <c r="C527" s="684"/>
      <c r="D527" s="684"/>
      <c r="E527" s="684"/>
      <c r="F527" s="684"/>
      <c r="G527" s="684"/>
      <c r="H527" s="684"/>
      <c r="I527" s="684"/>
      <c r="J527" s="684"/>
      <c r="K527" s="684"/>
      <c r="L527" s="684"/>
      <c r="M527" s="684"/>
      <c r="N527" s="684"/>
      <c r="O527" s="684"/>
      <c r="P527" s="684"/>
      <c r="Q527" s="684"/>
      <c r="R527" s="684"/>
      <c r="S527" s="684"/>
      <c r="T527" s="684"/>
      <c r="U527" s="684"/>
      <c r="V527" s="684"/>
      <c r="W527" s="684"/>
      <c r="X527" s="684"/>
      <c r="Y527" s="684"/>
      <c r="Z527" s="684"/>
    </row>
    <row r="528" spans="8:8" ht="16.5" customHeight="1">
      <c r="A528" s="684"/>
      <c r="B528" s="684"/>
      <c r="C528" s="684"/>
      <c r="D528" s="684"/>
      <c r="E528" s="684"/>
      <c r="F528" s="684"/>
      <c r="G528" s="684"/>
      <c r="H528" s="684"/>
      <c r="I528" s="684"/>
      <c r="J528" s="684"/>
      <c r="K528" s="684"/>
      <c r="L528" s="684"/>
      <c r="M528" s="684"/>
      <c r="N528" s="684"/>
      <c r="O528" s="684"/>
      <c r="P528" s="684"/>
      <c r="Q528" s="684"/>
      <c r="R528" s="684"/>
      <c r="S528" s="684"/>
      <c r="T528" s="684"/>
      <c r="U528" s="684"/>
      <c r="V528" s="684"/>
      <c r="W528" s="684"/>
      <c r="X528" s="684"/>
      <c r="Y528" s="684"/>
      <c r="Z528" s="684"/>
    </row>
    <row r="529" spans="8:8" ht="16.5" customHeight="1">
      <c r="A529" s="684"/>
      <c r="B529" s="684"/>
      <c r="C529" s="684"/>
      <c r="D529" s="684"/>
      <c r="E529" s="684"/>
      <c r="F529" s="684"/>
      <c r="G529" s="684"/>
      <c r="H529" s="684"/>
      <c r="I529" s="684"/>
      <c r="J529" s="684"/>
      <c r="K529" s="684"/>
      <c r="L529" s="684"/>
      <c r="M529" s="684"/>
      <c r="N529" s="684"/>
      <c r="O529" s="684"/>
      <c r="P529" s="684"/>
      <c r="Q529" s="684"/>
      <c r="R529" s="684"/>
      <c r="S529" s="684"/>
      <c r="T529" s="684"/>
      <c r="U529" s="684"/>
      <c r="V529" s="684"/>
      <c r="W529" s="684"/>
      <c r="X529" s="684"/>
      <c r="Y529" s="684"/>
      <c r="Z529" s="684"/>
    </row>
    <row r="530" spans="8:8" ht="16.5" customHeight="1">
      <c r="A530" s="684"/>
      <c r="B530" s="684"/>
      <c r="C530" s="684"/>
      <c r="D530" s="684"/>
      <c r="E530" s="684"/>
      <c r="F530" s="684"/>
      <c r="G530" s="684"/>
      <c r="H530" s="684"/>
      <c r="I530" s="684"/>
      <c r="J530" s="684"/>
      <c r="K530" s="684"/>
      <c r="L530" s="684"/>
      <c r="M530" s="684"/>
      <c r="N530" s="684"/>
      <c r="O530" s="684"/>
      <c r="P530" s="684"/>
      <c r="Q530" s="684"/>
      <c r="R530" s="684"/>
      <c r="S530" s="684"/>
      <c r="T530" s="684"/>
      <c r="U530" s="684"/>
      <c r="V530" s="684"/>
      <c r="W530" s="684"/>
      <c r="X530" s="684"/>
      <c r="Y530" s="684"/>
      <c r="Z530" s="684"/>
    </row>
    <row r="531" spans="8:8" ht="16.5" customHeight="1">
      <c r="A531" s="684"/>
      <c r="B531" s="684"/>
      <c r="C531" s="684"/>
      <c r="D531" s="684"/>
      <c r="E531" s="684"/>
      <c r="F531" s="684"/>
      <c r="G531" s="684"/>
      <c r="H531" s="684"/>
      <c r="I531" s="684"/>
      <c r="J531" s="684"/>
      <c r="K531" s="684"/>
      <c r="L531" s="684"/>
      <c r="M531" s="684"/>
      <c r="N531" s="684"/>
      <c r="O531" s="684"/>
      <c r="P531" s="684"/>
      <c r="Q531" s="684"/>
      <c r="R531" s="684"/>
      <c r="S531" s="684"/>
      <c r="T531" s="684"/>
      <c r="U531" s="684"/>
      <c r="V531" s="684"/>
      <c r="W531" s="684"/>
      <c r="X531" s="684"/>
      <c r="Y531" s="684"/>
      <c r="Z531" s="684"/>
    </row>
    <row r="532" spans="8:8" ht="16.5" customHeight="1">
      <c r="A532" s="684"/>
      <c r="B532" s="684"/>
      <c r="C532" s="684"/>
      <c r="D532" s="684"/>
      <c r="E532" s="684"/>
      <c r="F532" s="684"/>
      <c r="G532" s="684"/>
      <c r="H532" s="684"/>
      <c r="I532" s="684"/>
      <c r="J532" s="684"/>
      <c r="K532" s="684"/>
      <c r="L532" s="684"/>
      <c r="M532" s="684"/>
      <c r="N532" s="684"/>
      <c r="O532" s="684"/>
      <c r="P532" s="684"/>
      <c r="Q532" s="684"/>
      <c r="R532" s="684"/>
      <c r="S532" s="684"/>
      <c r="T532" s="684"/>
      <c r="U532" s="684"/>
      <c r="V532" s="684"/>
      <c r="W532" s="684"/>
      <c r="X532" s="684"/>
      <c r="Y532" s="684"/>
      <c r="Z532" s="684"/>
    </row>
    <row r="533" spans="8:8" ht="16.5" customHeight="1">
      <c r="A533" s="684"/>
      <c r="B533" s="684"/>
      <c r="C533" s="684"/>
      <c r="D533" s="684"/>
      <c r="E533" s="684"/>
      <c r="F533" s="684"/>
      <c r="G533" s="684"/>
      <c r="H533" s="684"/>
      <c r="I533" s="684"/>
      <c r="J533" s="684"/>
      <c r="K533" s="684"/>
      <c r="L533" s="684"/>
      <c r="M533" s="684"/>
      <c r="N533" s="684"/>
      <c r="O533" s="684"/>
      <c r="P533" s="684"/>
      <c r="Q533" s="684"/>
      <c r="R533" s="684"/>
      <c r="S533" s="684"/>
      <c r="T533" s="684"/>
      <c r="U533" s="684"/>
      <c r="V533" s="684"/>
      <c r="W533" s="684"/>
      <c r="X533" s="684"/>
      <c r="Y533" s="684"/>
      <c r="Z533" s="684"/>
    </row>
    <row r="534" spans="8:8" ht="16.5" customHeight="1">
      <c r="A534" s="684"/>
      <c r="B534" s="684"/>
      <c r="C534" s="684"/>
      <c r="D534" s="684"/>
      <c r="E534" s="684"/>
      <c r="F534" s="684"/>
      <c r="G534" s="684"/>
      <c r="H534" s="684"/>
      <c r="I534" s="684"/>
      <c r="J534" s="684"/>
      <c r="K534" s="684"/>
      <c r="L534" s="684"/>
      <c r="M534" s="684"/>
      <c r="N534" s="684"/>
      <c r="O534" s="684"/>
      <c r="P534" s="684"/>
      <c r="Q534" s="684"/>
      <c r="R534" s="684"/>
      <c r="S534" s="684"/>
      <c r="T534" s="684"/>
      <c r="U534" s="684"/>
      <c r="V534" s="684"/>
      <c r="W534" s="684"/>
      <c r="X534" s="684"/>
      <c r="Y534" s="684"/>
      <c r="Z534" s="684"/>
    </row>
    <row r="535" spans="8:8" ht="16.5" customHeight="1">
      <c r="A535" s="684"/>
      <c r="B535" s="684"/>
      <c r="C535" s="684"/>
      <c r="D535" s="684"/>
      <c r="E535" s="684"/>
      <c r="F535" s="684"/>
      <c r="G535" s="684"/>
      <c r="H535" s="684"/>
      <c r="I535" s="684"/>
      <c r="J535" s="684"/>
      <c r="K535" s="684"/>
      <c r="L535" s="684"/>
      <c r="M535" s="684"/>
      <c r="N535" s="684"/>
      <c r="O535" s="684"/>
      <c r="P535" s="684"/>
      <c r="Q535" s="684"/>
      <c r="R535" s="684"/>
      <c r="S535" s="684"/>
      <c r="T535" s="684"/>
      <c r="U535" s="684"/>
      <c r="V535" s="684"/>
      <c r="W535" s="684"/>
      <c r="X535" s="684"/>
      <c r="Y535" s="684"/>
      <c r="Z535" s="684"/>
    </row>
    <row r="536" spans="8:8" ht="16.5" customHeight="1">
      <c r="A536" s="684"/>
      <c r="B536" s="684"/>
      <c r="C536" s="684"/>
      <c r="D536" s="684"/>
      <c r="E536" s="684"/>
      <c r="F536" s="684"/>
      <c r="G536" s="684"/>
      <c r="H536" s="684"/>
      <c r="I536" s="684"/>
      <c r="J536" s="684"/>
      <c r="K536" s="684"/>
      <c r="L536" s="684"/>
      <c r="M536" s="684"/>
      <c r="N536" s="684"/>
      <c r="O536" s="684"/>
      <c r="P536" s="684"/>
      <c r="Q536" s="684"/>
      <c r="R536" s="684"/>
      <c r="S536" s="684"/>
      <c r="T536" s="684"/>
      <c r="U536" s="684"/>
      <c r="V536" s="684"/>
      <c r="W536" s="684"/>
      <c r="X536" s="684"/>
      <c r="Y536" s="684"/>
      <c r="Z536" s="684"/>
    </row>
    <row r="537" spans="8:8" ht="16.5" customHeight="1">
      <c r="A537" s="684"/>
      <c r="B537" s="684"/>
      <c r="C537" s="684"/>
      <c r="D537" s="684"/>
      <c r="E537" s="684"/>
      <c r="F537" s="684"/>
      <c r="G537" s="684"/>
      <c r="H537" s="684"/>
      <c r="I537" s="684"/>
      <c r="J537" s="684"/>
      <c r="K537" s="684"/>
      <c r="L537" s="684"/>
      <c r="M537" s="684"/>
      <c r="N537" s="684"/>
      <c r="O537" s="684"/>
      <c r="P537" s="684"/>
      <c r="Q537" s="684"/>
      <c r="R537" s="684"/>
      <c r="S537" s="684"/>
      <c r="T537" s="684"/>
      <c r="U537" s="684"/>
      <c r="V537" s="684"/>
      <c r="W537" s="684"/>
      <c r="X537" s="684"/>
      <c r="Y537" s="684"/>
      <c r="Z537" s="684"/>
    </row>
    <row r="538" spans="8:8" ht="16.5" customHeight="1">
      <c r="A538" s="684"/>
      <c r="B538" s="684"/>
      <c r="C538" s="684"/>
      <c r="D538" s="684"/>
      <c r="E538" s="684"/>
      <c r="F538" s="684"/>
      <c r="G538" s="684"/>
      <c r="H538" s="684"/>
      <c r="I538" s="684"/>
      <c r="J538" s="684"/>
      <c r="K538" s="684"/>
      <c r="L538" s="684"/>
      <c r="M538" s="684"/>
      <c r="N538" s="684"/>
      <c r="O538" s="684"/>
      <c r="P538" s="684"/>
      <c r="Q538" s="684"/>
      <c r="R538" s="684"/>
      <c r="S538" s="684"/>
      <c r="T538" s="684"/>
      <c r="U538" s="684"/>
      <c r="V538" s="684"/>
      <c r="W538" s="684"/>
      <c r="X538" s="684"/>
      <c r="Y538" s="684"/>
      <c r="Z538" s="684"/>
    </row>
    <row r="539" spans="8:8" ht="16.5" customHeight="1">
      <c r="A539" s="684"/>
      <c r="B539" s="684"/>
      <c r="C539" s="684"/>
      <c r="D539" s="684"/>
      <c r="E539" s="684"/>
      <c r="F539" s="684"/>
      <c r="G539" s="684"/>
      <c r="H539" s="684"/>
      <c r="I539" s="684"/>
      <c r="J539" s="684"/>
      <c r="K539" s="684"/>
      <c r="L539" s="684"/>
      <c r="M539" s="684"/>
      <c r="N539" s="684"/>
      <c r="O539" s="684"/>
      <c r="P539" s="684"/>
      <c r="Q539" s="684"/>
      <c r="R539" s="684"/>
      <c r="S539" s="684"/>
      <c r="T539" s="684"/>
      <c r="U539" s="684"/>
      <c r="V539" s="684"/>
      <c r="W539" s="684"/>
      <c r="X539" s="684"/>
      <c r="Y539" s="684"/>
      <c r="Z539" s="684"/>
    </row>
    <row r="540" spans="8:8" ht="16.5" customHeight="1">
      <c r="A540" s="684"/>
      <c r="B540" s="684"/>
      <c r="C540" s="684"/>
      <c r="D540" s="684"/>
      <c r="E540" s="684"/>
      <c r="F540" s="684"/>
      <c r="G540" s="684"/>
      <c r="H540" s="684"/>
      <c r="I540" s="684"/>
      <c r="J540" s="684"/>
      <c r="K540" s="684"/>
      <c r="L540" s="684"/>
      <c r="M540" s="684"/>
      <c r="N540" s="684"/>
      <c r="O540" s="684"/>
      <c r="P540" s="684"/>
      <c r="Q540" s="684"/>
      <c r="R540" s="684"/>
      <c r="S540" s="684"/>
      <c r="T540" s="684"/>
      <c r="U540" s="684"/>
      <c r="V540" s="684"/>
      <c r="W540" s="684"/>
      <c r="X540" s="684"/>
      <c r="Y540" s="684"/>
      <c r="Z540" s="684"/>
    </row>
    <row r="541" spans="8:8" ht="16.5" customHeight="1">
      <c r="A541" s="684"/>
      <c r="B541" s="684"/>
      <c r="C541" s="684"/>
      <c r="D541" s="684"/>
      <c r="E541" s="684"/>
      <c r="F541" s="684"/>
      <c r="G541" s="684"/>
      <c r="H541" s="684"/>
      <c r="I541" s="684"/>
      <c r="J541" s="684"/>
      <c r="K541" s="684"/>
      <c r="L541" s="684"/>
      <c r="M541" s="684"/>
      <c r="N541" s="684"/>
      <c r="O541" s="684"/>
      <c r="P541" s="684"/>
      <c r="Q541" s="684"/>
      <c r="R541" s="684"/>
      <c r="S541" s="684"/>
      <c r="T541" s="684"/>
      <c r="U541" s="684"/>
      <c r="V541" s="684"/>
      <c r="W541" s="684"/>
      <c r="X541" s="684"/>
      <c r="Y541" s="684"/>
      <c r="Z541" s="684"/>
    </row>
    <row r="542" spans="8:8" ht="16.5" customHeight="1">
      <c r="A542" s="684"/>
      <c r="B542" s="684"/>
      <c r="C542" s="684"/>
      <c r="D542" s="684"/>
      <c r="E542" s="684"/>
      <c r="F542" s="684"/>
      <c r="G542" s="684"/>
      <c r="H542" s="684"/>
      <c r="I542" s="684"/>
      <c r="J542" s="684"/>
      <c r="K542" s="684"/>
      <c r="L542" s="684"/>
      <c r="M542" s="684"/>
      <c r="N542" s="684"/>
      <c r="O542" s="684"/>
      <c r="P542" s="684"/>
      <c r="Q542" s="684"/>
      <c r="R542" s="684"/>
      <c r="S542" s="684"/>
      <c r="T542" s="684"/>
      <c r="U542" s="684"/>
      <c r="V542" s="684"/>
      <c r="W542" s="684"/>
      <c r="X542" s="684"/>
      <c r="Y542" s="684"/>
      <c r="Z542" s="684"/>
    </row>
    <row r="543" spans="8:8" ht="16.5" customHeight="1">
      <c r="A543" s="684"/>
      <c r="B543" s="684"/>
      <c r="C543" s="684"/>
      <c r="D543" s="684"/>
      <c r="E543" s="684"/>
      <c r="F543" s="684"/>
      <c r="G543" s="684"/>
      <c r="H543" s="684"/>
      <c r="I543" s="684"/>
      <c r="J543" s="684"/>
      <c r="K543" s="684"/>
      <c r="L543" s="684"/>
      <c r="M543" s="684"/>
      <c r="N543" s="684"/>
      <c r="O543" s="684"/>
      <c r="P543" s="684"/>
      <c r="Q543" s="684"/>
      <c r="R543" s="684"/>
      <c r="S543" s="684"/>
      <c r="T543" s="684"/>
      <c r="U543" s="684"/>
      <c r="V543" s="684"/>
      <c r="W543" s="684"/>
      <c r="X543" s="684"/>
      <c r="Y543" s="684"/>
      <c r="Z543" s="684"/>
    </row>
    <row r="544" spans="8:8" ht="16.5" customHeight="1">
      <c r="A544" s="684"/>
      <c r="B544" s="684"/>
      <c r="C544" s="684"/>
      <c r="D544" s="684"/>
      <c r="E544" s="684"/>
      <c r="F544" s="684"/>
      <c r="G544" s="684"/>
      <c r="H544" s="684"/>
      <c r="I544" s="684"/>
      <c r="J544" s="684"/>
      <c r="K544" s="684"/>
      <c r="L544" s="684"/>
      <c r="M544" s="684"/>
      <c r="N544" s="684"/>
      <c r="O544" s="684"/>
      <c r="P544" s="684"/>
      <c r="Q544" s="684"/>
      <c r="R544" s="684"/>
      <c r="S544" s="684"/>
      <c r="T544" s="684"/>
      <c r="U544" s="684"/>
      <c r="V544" s="684"/>
      <c r="W544" s="684"/>
      <c r="X544" s="684"/>
      <c r="Y544" s="684"/>
      <c r="Z544" s="684"/>
    </row>
    <row r="545" spans="8:8" ht="16.5" customHeight="1">
      <c r="A545" s="684"/>
      <c r="B545" s="684"/>
      <c r="C545" s="684"/>
      <c r="D545" s="684"/>
      <c r="E545" s="684"/>
      <c r="F545" s="684"/>
      <c r="G545" s="684"/>
      <c r="H545" s="684"/>
      <c r="I545" s="684"/>
      <c r="J545" s="684"/>
      <c r="K545" s="684"/>
      <c r="L545" s="684"/>
      <c r="M545" s="684"/>
      <c r="N545" s="684"/>
      <c r="O545" s="684"/>
      <c r="P545" s="684"/>
      <c r="Q545" s="684"/>
      <c r="R545" s="684"/>
      <c r="S545" s="684"/>
      <c r="T545" s="684"/>
      <c r="U545" s="684"/>
      <c r="V545" s="684"/>
      <c r="W545" s="684"/>
      <c r="X545" s="684"/>
      <c r="Y545" s="684"/>
      <c r="Z545" s="684"/>
    </row>
    <row r="546" spans="8:8" ht="16.5" customHeight="1">
      <c r="A546" s="684"/>
      <c r="B546" s="684"/>
      <c r="C546" s="684"/>
      <c r="D546" s="684"/>
      <c r="E546" s="684"/>
      <c r="F546" s="684"/>
      <c r="G546" s="684"/>
      <c r="H546" s="684"/>
      <c r="I546" s="684"/>
      <c r="J546" s="684"/>
      <c r="K546" s="684"/>
      <c r="L546" s="684"/>
      <c r="M546" s="684"/>
      <c r="N546" s="684"/>
      <c r="O546" s="684"/>
      <c r="P546" s="684"/>
      <c r="Q546" s="684"/>
      <c r="R546" s="684"/>
      <c r="S546" s="684"/>
      <c r="T546" s="684"/>
      <c r="U546" s="684"/>
      <c r="V546" s="684"/>
      <c r="W546" s="684"/>
      <c r="X546" s="684"/>
      <c r="Y546" s="684"/>
      <c r="Z546" s="684"/>
    </row>
    <row r="547" spans="8:8" ht="16.5" customHeight="1">
      <c r="A547" s="684"/>
      <c r="B547" s="684"/>
      <c r="C547" s="684"/>
      <c r="D547" s="684"/>
      <c r="E547" s="684"/>
      <c r="F547" s="684"/>
      <c r="G547" s="684"/>
      <c r="H547" s="684"/>
      <c r="I547" s="684"/>
      <c r="J547" s="684"/>
      <c r="K547" s="684"/>
      <c r="L547" s="684"/>
      <c r="M547" s="684"/>
      <c r="N547" s="684"/>
      <c r="O547" s="684"/>
      <c r="P547" s="684"/>
      <c r="Q547" s="684"/>
      <c r="R547" s="684"/>
      <c r="S547" s="684"/>
      <c r="T547" s="684"/>
      <c r="U547" s="684"/>
      <c r="V547" s="684"/>
      <c r="W547" s="684"/>
      <c r="X547" s="684"/>
      <c r="Y547" s="684"/>
      <c r="Z547" s="684"/>
    </row>
    <row r="548" spans="8:8" ht="16.5" customHeight="1">
      <c r="A548" s="684"/>
      <c r="B548" s="684"/>
      <c r="C548" s="684"/>
      <c r="D548" s="684"/>
      <c r="E548" s="684"/>
      <c r="F548" s="684"/>
      <c r="G548" s="684"/>
      <c r="H548" s="684"/>
      <c r="I548" s="684"/>
      <c r="J548" s="684"/>
      <c r="K548" s="684"/>
      <c r="L548" s="684"/>
      <c r="M548" s="684"/>
      <c r="N548" s="684"/>
      <c r="O548" s="684"/>
      <c r="P548" s="684"/>
      <c r="Q548" s="684"/>
      <c r="R548" s="684"/>
      <c r="S548" s="684"/>
      <c r="T548" s="684"/>
      <c r="U548" s="684"/>
      <c r="V548" s="684"/>
      <c r="W548" s="684"/>
      <c r="X548" s="684"/>
      <c r="Y548" s="684"/>
      <c r="Z548" s="684"/>
    </row>
    <row r="549" spans="8:8" ht="16.5" customHeight="1">
      <c r="A549" s="684"/>
      <c r="B549" s="684"/>
      <c r="C549" s="684"/>
      <c r="D549" s="684"/>
      <c r="E549" s="684"/>
      <c r="F549" s="684"/>
      <c r="G549" s="684"/>
      <c r="H549" s="684"/>
      <c r="I549" s="684"/>
      <c r="J549" s="684"/>
      <c r="K549" s="684"/>
      <c r="L549" s="684"/>
      <c r="M549" s="684"/>
      <c r="N549" s="684"/>
      <c r="O549" s="684"/>
      <c r="P549" s="684"/>
      <c r="Q549" s="684"/>
      <c r="R549" s="684"/>
      <c r="S549" s="684"/>
      <c r="T549" s="684"/>
      <c r="U549" s="684"/>
      <c r="V549" s="684"/>
      <c r="W549" s="684"/>
      <c r="X549" s="684"/>
      <c r="Y549" s="684"/>
      <c r="Z549" s="684"/>
    </row>
    <row r="550" spans="8:8" ht="16.5" customHeight="1">
      <c r="A550" s="684"/>
      <c r="B550" s="684"/>
      <c r="C550" s="684"/>
      <c r="D550" s="684"/>
      <c r="E550" s="684"/>
      <c r="F550" s="684"/>
      <c r="G550" s="684"/>
      <c r="H550" s="684"/>
      <c r="I550" s="684"/>
      <c r="J550" s="684"/>
      <c r="K550" s="684"/>
      <c r="L550" s="684"/>
      <c r="M550" s="684"/>
      <c r="N550" s="684"/>
      <c r="O550" s="684"/>
      <c r="P550" s="684"/>
      <c r="Q550" s="684"/>
      <c r="R550" s="684"/>
      <c r="S550" s="684"/>
      <c r="T550" s="684"/>
      <c r="U550" s="684"/>
      <c r="V550" s="684"/>
      <c r="W550" s="684"/>
      <c r="X550" s="684"/>
      <c r="Y550" s="684"/>
      <c r="Z550" s="684"/>
    </row>
    <row r="551" spans="8:8" ht="16.5" customHeight="1">
      <c r="A551" s="684"/>
      <c r="B551" s="684"/>
      <c r="C551" s="684"/>
      <c r="D551" s="684"/>
      <c r="E551" s="684"/>
      <c r="F551" s="684"/>
      <c r="G551" s="684"/>
      <c r="H551" s="684"/>
      <c r="I551" s="684"/>
      <c r="J551" s="684"/>
      <c r="K551" s="684"/>
      <c r="L551" s="684"/>
      <c r="M551" s="684"/>
      <c r="N551" s="684"/>
      <c r="O551" s="684"/>
      <c r="P551" s="684"/>
      <c r="Q551" s="684"/>
      <c r="R551" s="684"/>
      <c r="S551" s="684"/>
      <c r="T551" s="684"/>
      <c r="U551" s="684"/>
      <c r="V551" s="684"/>
      <c r="W551" s="684"/>
      <c r="X551" s="684"/>
      <c r="Y551" s="684"/>
      <c r="Z551" s="684"/>
    </row>
    <row r="552" spans="8:8" ht="16.5" customHeight="1">
      <c r="A552" s="684"/>
      <c r="B552" s="684"/>
      <c r="C552" s="684"/>
      <c r="D552" s="684"/>
      <c r="E552" s="684"/>
      <c r="F552" s="684"/>
      <c r="G552" s="684"/>
      <c r="H552" s="684"/>
      <c r="I552" s="684"/>
      <c r="J552" s="684"/>
      <c r="K552" s="684"/>
      <c r="L552" s="684"/>
      <c r="M552" s="684"/>
      <c r="N552" s="684"/>
      <c r="O552" s="684"/>
      <c r="P552" s="684"/>
      <c r="Q552" s="684"/>
      <c r="R552" s="684"/>
      <c r="S552" s="684"/>
      <c r="T552" s="684"/>
      <c r="U552" s="684"/>
      <c r="V552" s="684"/>
      <c r="W552" s="684"/>
      <c r="X552" s="684"/>
      <c r="Y552" s="684"/>
      <c r="Z552" s="684"/>
    </row>
    <row r="553" spans="8:8" ht="16.5" customHeight="1">
      <c r="A553" s="684"/>
      <c r="B553" s="684"/>
      <c r="C553" s="684"/>
      <c r="D553" s="684"/>
      <c r="E553" s="684"/>
      <c r="F553" s="684"/>
      <c r="G553" s="684"/>
      <c r="H553" s="684"/>
      <c r="I553" s="684"/>
      <c r="J553" s="684"/>
      <c r="K553" s="684"/>
      <c r="L553" s="684"/>
      <c r="M553" s="684"/>
      <c r="N553" s="684"/>
      <c r="O553" s="684"/>
      <c r="P553" s="684"/>
      <c r="Q553" s="684"/>
      <c r="R553" s="684"/>
      <c r="S553" s="684"/>
      <c r="T553" s="684"/>
      <c r="U553" s="684"/>
      <c r="V553" s="684"/>
      <c r="W553" s="684"/>
      <c r="X553" s="684"/>
      <c r="Y553" s="684"/>
      <c r="Z553" s="684"/>
    </row>
    <row r="554" spans="8:8" ht="16.5" customHeight="1">
      <c r="A554" s="684"/>
      <c r="B554" s="684"/>
      <c r="C554" s="684"/>
      <c r="D554" s="684"/>
      <c r="E554" s="684"/>
      <c r="F554" s="684"/>
      <c r="G554" s="684"/>
      <c r="H554" s="684"/>
      <c r="I554" s="684"/>
      <c r="J554" s="684"/>
      <c r="K554" s="684"/>
      <c r="L554" s="684"/>
      <c r="M554" s="684"/>
      <c r="N554" s="684"/>
      <c r="O554" s="684"/>
      <c r="P554" s="684"/>
      <c r="Q554" s="684"/>
      <c r="R554" s="684"/>
      <c r="S554" s="684"/>
      <c r="T554" s="684"/>
      <c r="U554" s="684"/>
      <c r="V554" s="684"/>
      <c r="W554" s="684"/>
      <c r="X554" s="684"/>
      <c r="Y554" s="684"/>
      <c r="Z554" s="684"/>
    </row>
    <row r="555" spans="8:8" ht="16.5" customHeight="1">
      <c r="A555" s="684"/>
      <c r="B555" s="684"/>
      <c r="C555" s="684"/>
      <c r="D555" s="684"/>
      <c r="E555" s="684"/>
      <c r="F555" s="684"/>
      <c r="G555" s="684"/>
      <c r="H555" s="684"/>
      <c r="I555" s="684"/>
      <c r="J555" s="684"/>
      <c r="K555" s="684"/>
      <c r="L555" s="684"/>
      <c r="M555" s="684"/>
      <c r="N555" s="684"/>
      <c r="O555" s="684"/>
      <c r="P555" s="684"/>
      <c r="Q555" s="684"/>
      <c r="R555" s="684"/>
      <c r="S555" s="684"/>
      <c r="T555" s="684"/>
      <c r="U555" s="684"/>
      <c r="V555" s="684"/>
      <c r="W555" s="684"/>
      <c r="X555" s="684"/>
      <c r="Y555" s="684"/>
      <c r="Z555" s="684"/>
    </row>
    <row r="556" spans="8:8" ht="16.5" customHeight="1">
      <c r="A556" s="684"/>
      <c r="B556" s="684"/>
      <c r="C556" s="684"/>
      <c r="D556" s="684"/>
      <c r="E556" s="684"/>
      <c r="F556" s="684"/>
      <c r="G556" s="684"/>
      <c r="H556" s="684"/>
      <c r="I556" s="684"/>
      <c r="J556" s="684"/>
      <c r="K556" s="684"/>
      <c r="L556" s="684"/>
      <c r="M556" s="684"/>
      <c r="N556" s="684"/>
      <c r="O556" s="684"/>
      <c r="P556" s="684"/>
      <c r="Q556" s="684"/>
      <c r="R556" s="684"/>
      <c r="S556" s="684"/>
      <c r="T556" s="684"/>
      <c r="U556" s="684"/>
      <c r="V556" s="684"/>
      <c r="W556" s="684"/>
      <c r="X556" s="684"/>
      <c r="Y556" s="684"/>
      <c r="Z556" s="684"/>
    </row>
    <row r="557" spans="8:8" ht="16.5" customHeight="1">
      <c r="A557" s="684"/>
      <c r="B557" s="684"/>
      <c r="C557" s="684"/>
      <c r="D557" s="684"/>
      <c r="E557" s="684"/>
      <c r="F557" s="684"/>
      <c r="G557" s="684"/>
      <c r="H557" s="684"/>
      <c r="I557" s="684"/>
      <c r="J557" s="684"/>
      <c r="K557" s="684"/>
      <c r="L557" s="684"/>
      <c r="M557" s="684"/>
      <c r="N557" s="684"/>
      <c r="O557" s="684"/>
      <c r="P557" s="684"/>
      <c r="Q557" s="684"/>
      <c r="R557" s="684"/>
      <c r="S557" s="684"/>
      <c r="T557" s="684"/>
      <c r="U557" s="684"/>
      <c r="V557" s="684"/>
      <c r="W557" s="684"/>
      <c r="X557" s="684"/>
      <c r="Y557" s="684"/>
      <c r="Z557" s="684"/>
    </row>
    <row r="558" spans="8:8" ht="16.5" customHeight="1">
      <c r="A558" s="684"/>
      <c r="B558" s="684"/>
      <c r="C558" s="684"/>
      <c r="D558" s="684"/>
      <c r="E558" s="684"/>
      <c r="F558" s="684"/>
      <c r="G558" s="684"/>
      <c r="H558" s="684"/>
      <c r="I558" s="684"/>
      <c r="J558" s="684"/>
      <c r="K558" s="684"/>
      <c r="L558" s="684"/>
      <c r="M558" s="684"/>
      <c r="N558" s="684"/>
      <c r="O558" s="684"/>
      <c r="P558" s="684"/>
      <c r="Q558" s="684"/>
      <c r="R558" s="684"/>
      <c r="S558" s="684"/>
      <c r="T558" s="684"/>
      <c r="U558" s="684"/>
      <c r="V558" s="684"/>
      <c r="W558" s="684"/>
      <c r="X558" s="684"/>
      <c r="Y558" s="684"/>
      <c r="Z558" s="684"/>
    </row>
    <row r="559" spans="8:8" ht="16.5" customHeight="1">
      <c r="A559" s="684"/>
      <c r="B559" s="684"/>
      <c r="C559" s="684"/>
      <c r="D559" s="684"/>
      <c r="E559" s="684"/>
      <c r="F559" s="684"/>
      <c r="G559" s="684"/>
      <c r="H559" s="684"/>
      <c r="I559" s="684"/>
      <c r="J559" s="684"/>
      <c r="K559" s="684"/>
      <c r="L559" s="684"/>
      <c r="M559" s="684"/>
      <c r="N559" s="684"/>
      <c r="O559" s="684"/>
      <c r="P559" s="684"/>
      <c r="Q559" s="684"/>
      <c r="R559" s="684"/>
      <c r="S559" s="684"/>
      <c r="T559" s="684"/>
      <c r="U559" s="684"/>
      <c r="V559" s="684"/>
      <c r="W559" s="684"/>
      <c r="X559" s="684"/>
      <c r="Y559" s="684"/>
      <c r="Z559" s="684"/>
    </row>
    <row r="560" spans="8:8" ht="16.5" customHeight="1">
      <c r="A560" s="684"/>
      <c r="B560" s="684"/>
      <c r="C560" s="684"/>
      <c r="D560" s="684"/>
      <c r="E560" s="684"/>
      <c r="F560" s="684"/>
      <c r="G560" s="684"/>
      <c r="H560" s="684"/>
      <c r="I560" s="684"/>
      <c r="J560" s="684"/>
      <c r="K560" s="684"/>
      <c r="L560" s="684"/>
      <c r="M560" s="684"/>
      <c r="N560" s="684"/>
      <c r="O560" s="684"/>
      <c r="P560" s="684"/>
      <c r="Q560" s="684"/>
      <c r="R560" s="684"/>
      <c r="S560" s="684"/>
      <c r="T560" s="684"/>
      <c r="U560" s="684"/>
      <c r="V560" s="684"/>
      <c r="W560" s="684"/>
      <c r="X560" s="684"/>
      <c r="Y560" s="684"/>
      <c r="Z560" s="684"/>
    </row>
    <row r="561" spans="8:8" ht="16.5" customHeight="1">
      <c r="A561" s="684"/>
      <c r="B561" s="684"/>
      <c r="C561" s="684"/>
      <c r="D561" s="684"/>
      <c r="E561" s="684"/>
      <c r="F561" s="684"/>
      <c r="G561" s="684"/>
      <c r="H561" s="684"/>
      <c r="I561" s="684"/>
      <c r="J561" s="684"/>
      <c r="K561" s="684"/>
      <c r="L561" s="684"/>
      <c r="M561" s="684"/>
      <c r="N561" s="684"/>
      <c r="O561" s="684"/>
      <c r="P561" s="684"/>
      <c r="Q561" s="684"/>
      <c r="R561" s="684"/>
      <c r="S561" s="684"/>
      <c r="T561" s="684"/>
      <c r="U561" s="684"/>
      <c r="V561" s="684"/>
      <c r="W561" s="684"/>
      <c r="X561" s="684"/>
      <c r="Y561" s="684"/>
      <c r="Z561" s="684"/>
    </row>
    <row r="562" spans="8:8" ht="16.5" customHeight="1">
      <c r="A562" s="684"/>
      <c r="B562" s="684"/>
      <c r="C562" s="684"/>
      <c r="D562" s="684"/>
      <c r="E562" s="684"/>
      <c r="F562" s="684"/>
      <c r="G562" s="684"/>
      <c r="H562" s="684"/>
      <c r="I562" s="684"/>
      <c r="J562" s="684"/>
      <c r="K562" s="684"/>
      <c r="L562" s="684"/>
      <c r="M562" s="684"/>
      <c r="N562" s="684"/>
      <c r="O562" s="684"/>
      <c r="P562" s="684"/>
      <c r="Q562" s="684"/>
      <c r="R562" s="684"/>
      <c r="S562" s="684"/>
      <c r="T562" s="684"/>
      <c r="U562" s="684"/>
      <c r="V562" s="684"/>
      <c r="W562" s="684"/>
      <c r="X562" s="684"/>
      <c r="Y562" s="684"/>
      <c r="Z562" s="684"/>
    </row>
    <row r="563" spans="8:8" ht="16.5" customHeight="1">
      <c r="A563" s="684"/>
      <c r="B563" s="684"/>
      <c r="C563" s="684"/>
      <c r="D563" s="684"/>
      <c r="E563" s="684"/>
      <c r="F563" s="684"/>
      <c r="G563" s="684"/>
      <c r="H563" s="684"/>
      <c r="I563" s="684"/>
      <c r="J563" s="684"/>
      <c r="K563" s="684"/>
      <c r="L563" s="684"/>
      <c r="M563" s="684"/>
      <c r="N563" s="684"/>
      <c r="O563" s="684"/>
      <c r="P563" s="684"/>
      <c r="Q563" s="684"/>
      <c r="R563" s="684"/>
      <c r="S563" s="684"/>
      <c r="T563" s="684"/>
      <c r="U563" s="684"/>
      <c r="V563" s="684"/>
      <c r="W563" s="684"/>
      <c r="X563" s="684"/>
      <c r="Y563" s="684"/>
      <c r="Z563" s="684"/>
    </row>
    <row r="564" spans="8:8" ht="16.5" customHeight="1">
      <c r="A564" s="684"/>
      <c r="B564" s="684"/>
      <c r="C564" s="684"/>
      <c r="D564" s="684"/>
      <c r="E564" s="684"/>
      <c r="F564" s="684"/>
      <c r="G564" s="684"/>
      <c r="H564" s="684"/>
      <c r="I564" s="684"/>
      <c r="J564" s="684"/>
      <c r="K564" s="684"/>
      <c r="L564" s="684"/>
      <c r="M564" s="684"/>
      <c r="N564" s="684"/>
      <c r="O564" s="684"/>
      <c r="P564" s="684"/>
      <c r="Q564" s="684"/>
      <c r="R564" s="684"/>
      <c r="S564" s="684"/>
      <c r="T564" s="684"/>
      <c r="U564" s="684"/>
      <c r="V564" s="684"/>
      <c r="W564" s="684"/>
      <c r="X564" s="684"/>
      <c r="Y564" s="684"/>
      <c r="Z564" s="684"/>
    </row>
    <row r="565" spans="8:8" ht="16.5" customHeight="1">
      <c r="A565" s="684"/>
      <c r="B565" s="684"/>
      <c r="C565" s="684"/>
      <c r="D565" s="684"/>
      <c r="E565" s="684"/>
      <c r="F565" s="684"/>
      <c r="G565" s="684"/>
      <c r="H565" s="684"/>
      <c r="I565" s="684"/>
      <c r="J565" s="684"/>
      <c r="K565" s="684"/>
      <c r="L565" s="684"/>
      <c r="M565" s="684"/>
      <c r="N565" s="684"/>
      <c r="O565" s="684"/>
      <c r="P565" s="684"/>
      <c r="Q565" s="684"/>
      <c r="R565" s="684"/>
      <c r="S565" s="684"/>
      <c r="T565" s="684"/>
      <c r="U565" s="684"/>
      <c r="V565" s="684"/>
      <c r="W565" s="684"/>
      <c r="X565" s="684"/>
      <c r="Y565" s="684"/>
      <c r="Z565" s="684"/>
    </row>
    <row r="566" spans="8:8" ht="16.5" customHeight="1">
      <c r="A566" s="684"/>
      <c r="B566" s="684"/>
      <c r="C566" s="684"/>
      <c r="D566" s="684"/>
      <c r="E566" s="684"/>
      <c r="F566" s="684"/>
      <c r="G566" s="684"/>
      <c r="H566" s="684"/>
      <c r="I566" s="684"/>
      <c r="J566" s="684"/>
      <c r="K566" s="684"/>
      <c r="L566" s="684"/>
      <c r="M566" s="684"/>
      <c r="N566" s="684"/>
      <c r="O566" s="684"/>
      <c r="P566" s="684"/>
      <c r="Q566" s="684"/>
      <c r="R566" s="684"/>
      <c r="S566" s="684"/>
      <c r="T566" s="684"/>
      <c r="U566" s="684"/>
      <c r="V566" s="684"/>
      <c r="W566" s="684"/>
      <c r="X566" s="684"/>
      <c r="Y566" s="684"/>
      <c r="Z566" s="684"/>
    </row>
    <row r="567" spans="8:8" ht="16.5" customHeight="1">
      <c r="A567" s="684"/>
      <c r="B567" s="684"/>
      <c r="C567" s="684"/>
      <c r="D567" s="684"/>
      <c r="E567" s="684"/>
      <c r="F567" s="684"/>
      <c r="G567" s="684"/>
      <c r="H567" s="684"/>
      <c r="I567" s="684"/>
      <c r="J567" s="684"/>
      <c r="K567" s="684"/>
      <c r="L567" s="684"/>
      <c r="M567" s="684"/>
      <c r="N567" s="684"/>
      <c r="O567" s="684"/>
      <c r="P567" s="684"/>
      <c r="Q567" s="684"/>
      <c r="R567" s="684"/>
      <c r="S567" s="684"/>
      <c r="T567" s="684"/>
      <c r="U567" s="684"/>
      <c r="V567" s="684"/>
      <c r="W567" s="684"/>
      <c r="X567" s="684"/>
      <c r="Y567" s="684"/>
      <c r="Z567" s="684"/>
    </row>
    <row r="568" spans="8:8" ht="16.5" customHeight="1">
      <c r="A568" s="684"/>
      <c r="B568" s="684"/>
      <c r="C568" s="684"/>
      <c r="D568" s="684"/>
      <c r="E568" s="684"/>
      <c r="F568" s="684"/>
      <c r="G568" s="684"/>
      <c r="H568" s="684"/>
      <c r="I568" s="684"/>
      <c r="J568" s="684"/>
      <c r="K568" s="684"/>
      <c r="L568" s="684"/>
      <c r="M568" s="684"/>
      <c r="N568" s="684"/>
      <c r="O568" s="684"/>
      <c r="P568" s="684"/>
      <c r="Q568" s="684"/>
      <c r="R568" s="684"/>
      <c r="S568" s="684"/>
      <c r="T568" s="684"/>
      <c r="U568" s="684"/>
      <c r="V568" s="684"/>
      <c r="W568" s="684"/>
      <c r="X568" s="684"/>
      <c r="Y568" s="684"/>
      <c r="Z568" s="684"/>
    </row>
    <row r="569" spans="8:8" ht="16.5" customHeight="1">
      <c r="A569" s="684"/>
      <c r="B569" s="684"/>
      <c r="C569" s="684"/>
      <c r="D569" s="684"/>
      <c r="E569" s="684"/>
      <c r="F569" s="684"/>
      <c r="G569" s="684"/>
      <c r="H569" s="684"/>
      <c r="I569" s="684"/>
      <c r="J569" s="684"/>
      <c r="K569" s="684"/>
      <c r="L569" s="684"/>
      <c r="M569" s="684"/>
      <c r="N569" s="684"/>
      <c r="O569" s="684"/>
      <c r="P569" s="684"/>
      <c r="Q569" s="684"/>
      <c r="R569" s="684"/>
      <c r="S569" s="684"/>
      <c r="T569" s="684"/>
      <c r="U569" s="684"/>
      <c r="V569" s="684"/>
      <c r="W569" s="684"/>
      <c r="X569" s="684"/>
      <c r="Y569" s="684"/>
      <c r="Z569" s="684"/>
    </row>
    <row r="570" spans="8:8" ht="16.5" customHeight="1">
      <c r="A570" s="684"/>
      <c r="B570" s="684"/>
      <c r="C570" s="684"/>
      <c r="D570" s="684"/>
      <c r="E570" s="684"/>
      <c r="F570" s="684"/>
      <c r="G570" s="684"/>
      <c r="H570" s="684"/>
      <c r="I570" s="684"/>
      <c r="J570" s="684"/>
      <c r="K570" s="684"/>
      <c r="L570" s="684"/>
      <c r="M570" s="684"/>
      <c r="N570" s="684"/>
      <c r="O570" s="684"/>
      <c r="P570" s="684"/>
      <c r="Q570" s="684"/>
      <c r="R570" s="684"/>
      <c r="S570" s="684"/>
      <c r="T570" s="684"/>
      <c r="U570" s="684"/>
      <c r="V570" s="684"/>
      <c r="W570" s="684"/>
      <c r="X570" s="684"/>
      <c r="Y570" s="684"/>
      <c r="Z570" s="684"/>
    </row>
    <row r="571" spans="8:8" ht="16.5" customHeight="1">
      <c r="A571" s="684"/>
      <c r="B571" s="684"/>
      <c r="C571" s="684"/>
      <c r="D571" s="684"/>
      <c r="E571" s="684"/>
      <c r="F571" s="684"/>
      <c r="G571" s="684"/>
      <c r="H571" s="684"/>
      <c r="I571" s="684"/>
      <c r="J571" s="684"/>
      <c r="K571" s="684"/>
      <c r="L571" s="684"/>
      <c r="M571" s="684"/>
      <c r="N571" s="684"/>
      <c r="O571" s="684"/>
      <c r="P571" s="684"/>
      <c r="Q571" s="684"/>
      <c r="R571" s="684"/>
      <c r="S571" s="684"/>
      <c r="T571" s="684"/>
      <c r="U571" s="684"/>
      <c r="V571" s="684"/>
      <c r="W571" s="684"/>
      <c r="X571" s="684"/>
      <c r="Y571" s="684"/>
      <c r="Z571" s="684"/>
    </row>
    <row r="572" spans="8:8" ht="16.5" customHeight="1">
      <c r="A572" s="684"/>
      <c r="B572" s="684"/>
      <c r="C572" s="684"/>
      <c r="D572" s="684"/>
      <c r="E572" s="684"/>
      <c r="F572" s="684"/>
      <c r="G572" s="684"/>
      <c r="H572" s="684"/>
      <c r="I572" s="684"/>
      <c r="J572" s="684"/>
      <c r="K572" s="684"/>
      <c r="L572" s="684"/>
      <c r="M572" s="684"/>
      <c r="N572" s="684"/>
      <c r="O572" s="684"/>
      <c r="P572" s="684"/>
      <c r="Q572" s="684"/>
      <c r="R572" s="684"/>
      <c r="S572" s="684"/>
      <c r="T572" s="684"/>
      <c r="U572" s="684"/>
      <c r="V572" s="684"/>
      <c r="W572" s="684"/>
      <c r="X572" s="684"/>
      <c r="Y572" s="684"/>
      <c r="Z572" s="684"/>
    </row>
    <row r="573" spans="8:8" ht="16.5" customHeight="1">
      <c r="A573" s="684"/>
      <c r="B573" s="684"/>
      <c r="C573" s="684"/>
      <c r="D573" s="684"/>
      <c r="E573" s="684"/>
      <c r="F573" s="684"/>
      <c r="G573" s="684"/>
      <c r="H573" s="684"/>
      <c r="I573" s="684"/>
      <c r="J573" s="684"/>
      <c r="K573" s="684"/>
      <c r="L573" s="684"/>
      <c r="M573" s="684"/>
      <c r="N573" s="684"/>
      <c r="O573" s="684"/>
      <c r="P573" s="684"/>
      <c r="Q573" s="684"/>
      <c r="R573" s="684"/>
      <c r="S573" s="684"/>
      <c r="T573" s="684"/>
      <c r="U573" s="684"/>
      <c r="V573" s="684"/>
      <c r="W573" s="684"/>
      <c r="X573" s="684"/>
      <c r="Y573" s="684"/>
      <c r="Z573" s="684"/>
    </row>
    <row r="574" spans="8:8" ht="16.5" customHeight="1">
      <c r="A574" s="684"/>
      <c r="B574" s="684"/>
      <c r="C574" s="684"/>
      <c r="D574" s="684"/>
      <c r="E574" s="684"/>
      <c r="F574" s="684"/>
      <c r="G574" s="684"/>
      <c r="H574" s="684"/>
      <c r="I574" s="684"/>
      <c r="J574" s="684"/>
      <c r="K574" s="684"/>
      <c r="L574" s="684"/>
      <c r="M574" s="684"/>
      <c r="N574" s="684"/>
      <c r="O574" s="684"/>
      <c r="P574" s="684"/>
      <c r="Q574" s="684"/>
      <c r="R574" s="684"/>
      <c r="S574" s="684"/>
      <c r="T574" s="684"/>
      <c r="U574" s="684"/>
      <c r="V574" s="684"/>
      <c r="W574" s="684"/>
      <c r="X574" s="684"/>
      <c r="Y574" s="684"/>
      <c r="Z574" s="684"/>
    </row>
    <row r="575" spans="8:8" ht="16.5" customHeight="1">
      <c r="A575" s="684"/>
      <c r="B575" s="684"/>
      <c r="C575" s="684"/>
      <c r="D575" s="684"/>
      <c r="E575" s="684"/>
      <c r="F575" s="684"/>
      <c r="G575" s="684"/>
      <c r="H575" s="684"/>
      <c r="I575" s="684"/>
      <c r="J575" s="684"/>
      <c r="K575" s="684"/>
      <c r="L575" s="684"/>
      <c r="M575" s="684"/>
      <c r="N575" s="684"/>
      <c r="O575" s="684"/>
      <c r="P575" s="684"/>
      <c r="Q575" s="684"/>
      <c r="R575" s="684"/>
      <c r="S575" s="684"/>
      <c r="T575" s="684"/>
      <c r="U575" s="684"/>
      <c r="V575" s="684"/>
      <c r="W575" s="684"/>
      <c r="X575" s="684"/>
      <c r="Y575" s="684"/>
      <c r="Z575" s="684"/>
    </row>
    <row r="576" spans="8:8" ht="16.5" customHeight="1">
      <c r="A576" s="684"/>
      <c r="B576" s="684"/>
      <c r="C576" s="684"/>
      <c r="D576" s="684"/>
      <c r="E576" s="684"/>
      <c r="F576" s="684"/>
      <c r="G576" s="684"/>
      <c r="H576" s="684"/>
      <c r="I576" s="684"/>
      <c r="J576" s="684"/>
      <c r="K576" s="684"/>
      <c r="L576" s="684"/>
      <c r="M576" s="684"/>
      <c r="N576" s="684"/>
      <c r="O576" s="684"/>
      <c r="P576" s="684"/>
      <c r="Q576" s="684"/>
      <c r="R576" s="684"/>
      <c r="S576" s="684"/>
      <c r="T576" s="684"/>
      <c r="U576" s="684"/>
      <c r="V576" s="684"/>
      <c r="W576" s="684"/>
      <c r="X576" s="684"/>
      <c r="Y576" s="684"/>
      <c r="Z576" s="684"/>
    </row>
    <row r="577" spans="8:8" ht="16.5" customHeight="1">
      <c r="A577" s="684"/>
      <c r="B577" s="684"/>
      <c r="C577" s="684"/>
      <c r="D577" s="684"/>
      <c r="E577" s="684"/>
      <c r="F577" s="684"/>
      <c r="G577" s="684"/>
      <c r="H577" s="684"/>
      <c r="I577" s="684"/>
      <c r="J577" s="684"/>
      <c r="K577" s="684"/>
      <c r="L577" s="684"/>
      <c r="M577" s="684"/>
      <c r="N577" s="684"/>
      <c r="O577" s="684"/>
      <c r="P577" s="684"/>
      <c r="Q577" s="684"/>
      <c r="R577" s="684"/>
      <c r="S577" s="684"/>
      <c r="T577" s="684"/>
      <c r="U577" s="684"/>
      <c r="V577" s="684"/>
      <c r="W577" s="684"/>
      <c r="X577" s="684"/>
      <c r="Y577" s="684"/>
      <c r="Z577" s="684"/>
    </row>
    <row r="578" spans="8:8" ht="16.5" customHeight="1">
      <c r="A578" s="684"/>
      <c r="B578" s="684"/>
      <c r="C578" s="684"/>
      <c r="D578" s="684"/>
      <c r="E578" s="684"/>
      <c r="F578" s="684"/>
      <c r="G578" s="684"/>
      <c r="H578" s="684"/>
      <c r="I578" s="684"/>
      <c r="J578" s="684"/>
      <c r="K578" s="684"/>
      <c r="L578" s="684"/>
      <c r="M578" s="684"/>
      <c r="N578" s="684"/>
      <c r="O578" s="684"/>
      <c r="P578" s="684"/>
      <c r="Q578" s="684"/>
      <c r="R578" s="684"/>
      <c r="S578" s="684"/>
      <c r="T578" s="684"/>
      <c r="U578" s="684"/>
      <c r="V578" s="684"/>
      <c r="W578" s="684"/>
      <c r="X578" s="684"/>
      <c r="Y578" s="684"/>
      <c r="Z578" s="684"/>
    </row>
    <row r="579" spans="8:8" ht="16.5" customHeight="1">
      <c r="A579" s="684"/>
      <c r="B579" s="684"/>
      <c r="C579" s="684"/>
      <c r="D579" s="684"/>
      <c r="E579" s="684"/>
      <c r="F579" s="684"/>
      <c r="G579" s="684"/>
      <c r="H579" s="684"/>
      <c r="I579" s="684"/>
      <c r="J579" s="684"/>
      <c r="K579" s="684"/>
      <c r="L579" s="684"/>
      <c r="M579" s="684"/>
      <c r="N579" s="684"/>
      <c r="O579" s="684"/>
      <c r="P579" s="684"/>
      <c r="Q579" s="684"/>
      <c r="R579" s="684"/>
      <c r="S579" s="684"/>
      <c r="T579" s="684"/>
      <c r="U579" s="684"/>
      <c r="V579" s="684"/>
      <c r="W579" s="684"/>
      <c r="X579" s="684"/>
      <c r="Y579" s="684"/>
      <c r="Z579" s="684"/>
    </row>
    <row r="580" spans="8:8" ht="16.5" customHeight="1">
      <c r="A580" s="684"/>
      <c r="B580" s="684"/>
      <c r="C580" s="684"/>
      <c r="D580" s="684"/>
      <c r="E580" s="684"/>
      <c r="F580" s="684"/>
      <c r="G580" s="684"/>
      <c r="H580" s="684"/>
      <c r="I580" s="684"/>
      <c r="J580" s="684"/>
      <c r="K580" s="684"/>
      <c r="L580" s="684"/>
      <c r="M580" s="684"/>
      <c r="N580" s="684"/>
      <c r="O580" s="684"/>
      <c r="P580" s="684"/>
      <c r="Q580" s="684"/>
      <c r="R580" s="684"/>
      <c r="S580" s="684"/>
      <c r="T580" s="684"/>
      <c r="U580" s="684"/>
      <c r="V580" s="684"/>
      <c r="W580" s="684"/>
      <c r="X580" s="684"/>
      <c r="Y580" s="684"/>
      <c r="Z580" s="684"/>
    </row>
    <row r="581" spans="8:8" ht="16.5" customHeight="1">
      <c r="A581" s="684"/>
      <c r="B581" s="684"/>
      <c r="C581" s="684"/>
      <c r="D581" s="684"/>
      <c r="E581" s="684"/>
      <c r="F581" s="684"/>
      <c r="G581" s="684"/>
      <c r="H581" s="684"/>
      <c r="I581" s="684"/>
      <c r="J581" s="684"/>
      <c r="K581" s="684"/>
      <c r="L581" s="684"/>
      <c r="M581" s="684"/>
      <c r="N581" s="684"/>
      <c r="O581" s="684"/>
      <c r="P581" s="684"/>
      <c r="Q581" s="684"/>
      <c r="R581" s="684"/>
      <c r="S581" s="684"/>
      <c r="T581" s="684"/>
      <c r="U581" s="684"/>
      <c r="V581" s="684"/>
      <c r="W581" s="684"/>
      <c r="X581" s="684"/>
      <c r="Y581" s="684"/>
      <c r="Z581" s="684"/>
    </row>
    <row r="582" spans="8:8" ht="16.5" customHeight="1">
      <c r="A582" s="684"/>
      <c r="B582" s="684"/>
      <c r="C582" s="684"/>
      <c r="D582" s="684"/>
      <c r="E582" s="684"/>
      <c r="F582" s="684"/>
      <c r="G582" s="684"/>
      <c r="H582" s="684"/>
      <c r="I582" s="684"/>
      <c r="J582" s="684"/>
      <c r="K582" s="684"/>
      <c r="L582" s="684"/>
      <c r="M582" s="684"/>
      <c r="N582" s="684"/>
      <c r="O582" s="684"/>
      <c r="P582" s="684"/>
      <c r="Q582" s="684"/>
      <c r="R582" s="684"/>
      <c r="S582" s="684"/>
      <c r="T582" s="684"/>
      <c r="U582" s="684"/>
      <c r="V582" s="684"/>
      <c r="W582" s="684"/>
      <c r="X582" s="684"/>
      <c r="Y582" s="684"/>
      <c r="Z582" s="684"/>
    </row>
    <row r="583" spans="8:8" ht="16.5" customHeight="1">
      <c r="A583" s="684"/>
      <c r="B583" s="684"/>
      <c r="C583" s="684"/>
      <c r="D583" s="684"/>
      <c r="E583" s="684"/>
      <c r="F583" s="684"/>
      <c r="G583" s="684"/>
      <c r="H583" s="684"/>
      <c r="I583" s="684"/>
      <c r="J583" s="684"/>
      <c r="K583" s="684"/>
      <c r="L583" s="684"/>
      <c r="M583" s="684"/>
      <c r="N583" s="684"/>
      <c r="O583" s="684"/>
      <c r="P583" s="684"/>
      <c r="Q583" s="684"/>
      <c r="R583" s="684"/>
      <c r="S583" s="684"/>
      <c r="T583" s="684"/>
      <c r="U583" s="684"/>
      <c r="V583" s="684"/>
      <c r="W583" s="684"/>
      <c r="X583" s="684"/>
      <c r="Y583" s="684"/>
      <c r="Z583" s="684"/>
    </row>
    <row r="584" spans="8:8" ht="16.5" customHeight="1">
      <c r="A584" s="684"/>
      <c r="B584" s="684"/>
      <c r="C584" s="684"/>
      <c r="D584" s="684"/>
      <c r="E584" s="684"/>
      <c r="F584" s="684"/>
      <c r="G584" s="684"/>
      <c r="H584" s="684"/>
      <c r="I584" s="684"/>
      <c r="J584" s="684"/>
      <c r="K584" s="684"/>
      <c r="L584" s="684"/>
      <c r="M584" s="684"/>
      <c r="N584" s="684"/>
      <c r="O584" s="684"/>
      <c r="P584" s="684"/>
      <c r="Q584" s="684"/>
      <c r="R584" s="684"/>
      <c r="S584" s="684"/>
      <c r="T584" s="684"/>
      <c r="U584" s="684"/>
      <c r="V584" s="684"/>
      <c r="W584" s="684"/>
      <c r="X584" s="684"/>
      <c r="Y584" s="684"/>
      <c r="Z584" s="684"/>
    </row>
    <row r="585" spans="8:8" ht="16.5" customHeight="1">
      <c r="A585" s="684"/>
      <c r="B585" s="684"/>
      <c r="C585" s="684"/>
      <c r="D585" s="684"/>
      <c r="E585" s="684"/>
      <c r="F585" s="684"/>
      <c r="G585" s="684"/>
      <c r="H585" s="684"/>
      <c r="I585" s="684"/>
      <c r="J585" s="684"/>
      <c r="K585" s="684"/>
      <c r="L585" s="684"/>
      <c r="M585" s="684"/>
      <c r="N585" s="684"/>
      <c r="O585" s="684"/>
      <c r="P585" s="684"/>
      <c r="Q585" s="684"/>
      <c r="R585" s="684"/>
      <c r="S585" s="684"/>
      <c r="T585" s="684"/>
      <c r="U585" s="684"/>
      <c r="V585" s="684"/>
      <c r="W585" s="684"/>
      <c r="X585" s="684"/>
      <c r="Y585" s="684"/>
      <c r="Z585" s="684"/>
    </row>
    <row r="586" spans="8:8" ht="16.5" customHeight="1">
      <c r="A586" s="684"/>
      <c r="B586" s="684"/>
      <c r="C586" s="684"/>
      <c r="D586" s="684"/>
      <c r="E586" s="684"/>
      <c r="F586" s="684"/>
      <c r="G586" s="684"/>
      <c r="H586" s="684"/>
      <c r="I586" s="684"/>
      <c r="J586" s="684"/>
      <c r="K586" s="684"/>
      <c r="L586" s="684"/>
      <c r="M586" s="684"/>
      <c r="N586" s="684"/>
      <c r="O586" s="684"/>
      <c r="P586" s="684"/>
      <c r="Q586" s="684"/>
      <c r="R586" s="684"/>
      <c r="S586" s="684"/>
      <c r="T586" s="684"/>
      <c r="U586" s="684"/>
      <c r="V586" s="684"/>
      <c r="W586" s="684"/>
      <c r="X586" s="684"/>
      <c r="Y586" s="684"/>
      <c r="Z586" s="684"/>
    </row>
    <row r="587" spans="8:8" ht="16.5" customHeight="1">
      <c r="A587" s="684"/>
      <c r="B587" s="684"/>
      <c r="C587" s="684"/>
      <c r="D587" s="684"/>
      <c r="E587" s="684"/>
      <c r="F587" s="684"/>
      <c r="G587" s="684"/>
      <c r="H587" s="684"/>
      <c r="I587" s="684"/>
      <c r="J587" s="684"/>
      <c r="K587" s="684"/>
      <c r="L587" s="684"/>
      <c r="M587" s="684"/>
      <c r="N587" s="684"/>
      <c r="O587" s="684"/>
      <c r="P587" s="684"/>
      <c r="Q587" s="684"/>
      <c r="R587" s="684"/>
      <c r="S587" s="684"/>
      <c r="T587" s="684"/>
      <c r="U587" s="684"/>
      <c r="V587" s="684"/>
      <c r="W587" s="684"/>
      <c r="X587" s="684"/>
      <c r="Y587" s="684"/>
      <c r="Z587" s="684"/>
    </row>
    <row r="588" spans="8:8" ht="16.5" customHeight="1">
      <c r="A588" s="684"/>
      <c r="B588" s="684"/>
      <c r="C588" s="684"/>
      <c r="D588" s="684"/>
      <c r="E588" s="684"/>
      <c r="F588" s="684"/>
      <c r="G588" s="684"/>
      <c r="H588" s="684"/>
      <c r="I588" s="684"/>
      <c r="J588" s="684"/>
      <c r="K588" s="684"/>
      <c r="L588" s="684"/>
      <c r="M588" s="684"/>
      <c r="N588" s="684"/>
      <c r="O588" s="684"/>
      <c r="P588" s="684"/>
      <c r="Q588" s="684"/>
      <c r="R588" s="684"/>
      <c r="S588" s="684"/>
      <c r="T588" s="684"/>
      <c r="U588" s="684"/>
      <c r="V588" s="684"/>
      <c r="W588" s="684"/>
      <c r="X588" s="684"/>
      <c r="Y588" s="684"/>
      <c r="Z588" s="684"/>
    </row>
    <row r="589" spans="8:8" ht="16.5" customHeight="1">
      <c r="A589" s="684"/>
      <c r="B589" s="684"/>
      <c r="C589" s="684"/>
      <c r="D589" s="684"/>
      <c r="E589" s="684"/>
      <c r="F589" s="684"/>
      <c r="G589" s="684"/>
      <c r="H589" s="684"/>
      <c r="I589" s="684"/>
      <c r="J589" s="684"/>
      <c r="K589" s="684"/>
      <c r="L589" s="684"/>
      <c r="M589" s="684"/>
      <c r="N589" s="684"/>
      <c r="O589" s="684"/>
      <c r="P589" s="684"/>
      <c r="Q589" s="684"/>
      <c r="R589" s="684"/>
      <c r="S589" s="684"/>
      <c r="T589" s="684"/>
      <c r="U589" s="684"/>
      <c r="V589" s="684"/>
      <c r="W589" s="684"/>
      <c r="X589" s="684"/>
      <c r="Y589" s="684"/>
      <c r="Z589" s="684"/>
    </row>
    <row r="590" spans="8:8" ht="16.5" customHeight="1">
      <c r="A590" s="684"/>
      <c r="B590" s="684"/>
      <c r="C590" s="684"/>
      <c r="D590" s="684"/>
      <c r="E590" s="684"/>
      <c r="F590" s="684"/>
      <c r="G590" s="684"/>
      <c r="H590" s="684"/>
      <c r="I590" s="684"/>
      <c r="J590" s="684"/>
      <c r="K590" s="684"/>
      <c r="L590" s="684"/>
      <c r="M590" s="684"/>
      <c r="N590" s="684"/>
      <c r="O590" s="684"/>
      <c r="P590" s="684"/>
      <c r="Q590" s="684"/>
      <c r="R590" s="684"/>
      <c r="S590" s="684"/>
      <c r="T590" s="684"/>
      <c r="U590" s="684"/>
      <c r="V590" s="684"/>
      <c r="W590" s="684"/>
      <c r="X590" s="684"/>
      <c r="Y590" s="684"/>
      <c r="Z590" s="684"/>
    </row>
    <row r="591" spans="8:8" ht="16.5" customHeight="1">
      <c r="A591" s="684"/>
      <c r="B591" s="684"/>
      <c r="C591" s="684"/>
      <c r="D591" s="684"/>
      <c r="E591" s="684"/>
      <c r="F591" s="684"/>
      <c r="G591" s="684"/>
      <c r="H591" s="684"/>
      <c r="I591" s="684"/>
      <c r="J591" s="684"/>
      <c r="K591" s="684"/>
      <c r="L591" s="684"/>
      <c r="M591" s="684"/>
      <c r="N591" s="684"/>
      <c r="O591" s="684"/>
      <c r="P591" s="684"/>
      <c r="Q591" s="684"/>
      <c r="R591" s="684"/>
      <c r="S591" s="684"/>
      <c r="T591" s="684"/>
      <c r="U591" s="684"/>
      <c r="V591" s="684"/>
      <c r="W591" s="684"/>
      <c r="X591" s="684"/>
      <c r="Y591" s="684"/>
      <c r="Z591" s="684"/>
    </row>
    <row r="592" spans="8:8" ht="16.5" customHeight="1">
      <c r="A592" s="684"/>
      <c r="B592" s="684"/>
      <c r="C592" s="684"/>
      <c r="D592" s="684"/>
      <c r="E592" s="684"/>
      <c r="F592" s="684"/>
      <c r="G592" s="684"/>
      <c r="H592" s="684"/>
      <c r="I592" s="684"/>
      <c r="J592" s="684"/>
      <c r="K592" s="684"/>
      <c r="L592" s="684"/>
      <c r="M592" s="684"/>
      <c r="N592" s="684"/>
      <c r="O592" s="684"/>
      <c r="P592" s="684"/>
      <c r="Q592" s="684"/>
      <c r="R592" s="684"/>
      <c r="S592" s="684"/>
      <c r="T592" s="684"/>
      <c r="U592" s="684"/>
      <c r="V592" s="684"/>
      <c r="W592" s="684"/>
      <c r="X592" s="684"/>
      <c r="Y592" s="684"/>
      <c r="Z592" s="684"/>
    </row>
    <row r="593" spans="8:8" ht="16.5" customHeight="1">
      <c r="A593" s="684"/>
      <c r="B593" s="684"/>
      <c r="C593" s="684"/>
      <c r="D593" s="684"/>
      <c r="E593" s="684"/>
      <c r="F593" s="684"/>
      <c r="G593" s="684"/>
      <c r="H593" s="684"/>
      <c r="I593" s="684"/>
      <c r="J593" s="684"/>
      <c r="K593" s="684"/>
      <c r="L593" s="684"/>
      <c r="M593" s="684"/>
      <c r="N593" s="684"/>
      <c r="O593" s="684"/>
      <c r="P593" s="684"/>
      <c r="Q593" s="684"/>
      <c r="R593" s="684"/>
      <c r="S593" s="684"/>
      <c r="T593" s="684"/>
      <c r="U593" s="684"/>
      <c r="V593" s="684"/>
      <c r="W593" s="684"/>
      <c r="X593" s="684"/>
      <c r="Y593" s="684"/>
      <c r="Z593" s="684"/>
    </row>
    <row r="594" spans="8:8" ht="16.5" customHeight="1">
      <c r="A594" s="684"/>
      <c r="B594" s="684"/>
      <c r="C594" s="684"/>
      <c r="D594" s="684"/>
      <c r="E594" s="684"/>
      <c r="F594" s="684"/>
      <c r="G594" s="684"/>
      <c r="H594" s="684"/>
      <c r="I594" s="684"/>
      <c r="J594" s="684"/>
      <c r="K594" s="684"/>
      <c r="L594" s="684"/>
      <c r="M594" s="684"/>
      <c r="N594" s="684"/>
      <c r="O594" s="684"/>
      <c r="P594" s="684"/>
      <c r="Q594" s="684"/>
      <c r="R594" s="684"/>
      <c r="S594" s="684"/>
      <c r="T594" s="684"/>
      <c r="U594" s="684"/>
      <c r="V594" s="684"/>
      <c r="W594" s="684"/>
      <c r="X594" s="684"/>
      <c r="Y594" s="684"/>
      <c r="Z594" s="684"/>
    </row>
    <row r="595" spans="8:8" ht="16.5" customHeight="1">
      <c r="A595" s="684"/>
      <c r="B595" s="684"/>
      <c r="C595" s="684"/>
      <c r="D595" s="684"/>
      <c r="E595" s="684"/>
      <c r="F595" s="684"/>
      <c r="G595" s="684"/>
      <c r="H595" s="684"/>
      <c r="I595" s="684"/>
      <c r="J595" s="684"/>
      <c r="K595" s="684"/>
      <c r="L595" s="684"/>
      <c r="M595" s="684"/>
      <c r="N595" s="684"/>
      <c r="O595" s="684"/>
      <c r="P595" s="684"/>
      <c r="Q595" s="684"/>
      <c r="R595" s="684"/>
      <c r="S595" s="684"/>
      <c r="T595" s="684"/>
      <c r="U595" s="684"/>
      <c r="V595" s="684"/>
      <c r="W595" s="684"/>
      <c r="X595" s="684"/>
      <c r="Y595" s="684"/>
      <c r="Z595" s="684"/>
    </row>
    <row r="596" spans="8:8" ht="16.5" customHeight="1">
      <c r="A596" s="684"/>
      <c r="B596" s="684"/>
      <c r="C596" s="684"/>
      <c r="D596" s="684"/>
      <c r="E596" s="684"/>
      <c r="F596" s="684"/>
      <c r="G596" s="684"/>
      <c r="H596" s="684"/>
      <c r="I596" s="684"/>
      <c r="J596" s="684"/>
      <c r="K596" s="684"/>
      <c r="L596" s="684"/>
      <c r="M596" s="684"/>
      <c r="N596" s="684"/>
      <c r="O596" s="684"/>
      <c r="P596" s="684"/>
      <c r="Q596" s="684"/>
      <c r="R596" s="684"/>
      <c r="S596" s="684"/>
      <c r="T596" s="684"/>
      <c r="U596" s="684"/>
      <c r="V596" s="684"/>
      <c r="W596" s="684"/>
      <c r="X596" s="684"/>
      <c r="Y596" s="684"/>
      <c r="Z596" s="684"/>
    </row>
    <row r="597" spans="8:8" ht="16.5" customHeight="1">
      <c r="A597" s="684"/>
      <c r="B597" s="684"/>
      <c r="C597" s="684"/>
      <c r="D597" s="684"/>
      <c r="E597" s="684"/>
      <c r="F597" s="684"/>
      <c r="G597" s="684"/>
      <c r="H597" s="684"/>
      <c r="I597" s="684"/>
      <c r="J597" s="684"/>
      <c r="K597" s="684"/>
      <c r="L597" s="684"/>
      <c r="M597" s="684"/>
      <c r="N597" s="684"/>
      <c r="O597" s="684"/>
      <c r="P597" s="684"/>
      <c r="Q597" s="684"/>
      <c r="R597" s="684"/>
      <c r="S597" s="684"/>
      <c r="T597" s="684"/>
      <c r="U597" s="684"/>
      <c r="V597" s="684"/>
      <c r="W597" s="684"/>
      <c r="X597" s="684"/>
      <c r="Y597" s="684"/>
      <c r="Z597" s="684"/>
    </row>
    <row r="598" spans="8:8" ht="16.5" customHeight="1">
      <c r="A598" s="684"/>
      <c r="B598" s="684"/>
      <c r="C598" s="684"/>
      <c r="D598" s="684"/>
      <c r="E598" s="684"/>
      <c r="F598" s="684"/>
      <c r="G598" s="684"/>
      <c r="H598" s="684"/>
      <c r="I598" s="684"/>
      <c r="J598" s="684"/>
      <c r="K598" s="684"/>
      <c r="L598" s="684"/>
      <c r="M598" s="684"/>
      <c r="N598" s="684"/>
      <c r="O598" s="684"/>
      <c r="P598" s="684"/>
      <c r="Q598" s="684"/>
      <c r="R598" s="684"/>
      <c r="S598" s="684"/>
      <c r="T598" s="684"/>
      <c r="U598" s="684"/>
      <c r="V598" s="684"/>
      <c r="W598" s="684"/>
      <c r="X598" s="684"/>
      <c r="Y598" s="684"/>
      <c r="Z598" s="684"/>
    </row>
    <row r="599" spans="8:8" ht="16.5" customHeight="1">
      <c r="A599" s="684"/>
      <c r="B599" s="684"/>
      <c r="C599" s="684"/>
      <c r="D599" s="684"/>
      <c r="E599" s="684"/>
      <c r="F599" s="684"/>
      <c r="G599" s="684"/>
      <c r="H599" s="684"/>
      <c r="I599" s="684"/>
      <c r="J599" s="684"/>
      <c r="K599" s="684"/>
      <c r="L599" s="684"/>
      <c r="M599" s="684"/>
      <c r="N599" s="684"/>
      <c r="O599" s="684"/>
      <c r="P599" s="684"/>
      <c r="Q599" s="684"/>
      <c r="R599" s="684"/>
      <c r="S599" s="684"/>
      <c r="T599" s="684"/>
      <c r="U599" s="684"/>
      <c r="V599" s="684"/>
      <c r="W599" s="684"/>
      <c r="X599" s="684"/>
      <c r="Y599" s="684"/>
      <c r="Z599" s="684"/>
    </row>
    <row r="600" spans="8:8" ht="16.5" customHeight="1">
      <c r="A600" s="684"/>
      <c r="B600" s="684"/>
      <c r="C600" s="684"/>
      <c r="D600" s="684"/>
      <c r="E600" s="684"/>
      <c r="F600" s="684"/>
      <c r="G600" s="684"/>
      <c r="H600" s="684"/>
      <c r="I600" s="684"/>
      <c r="J600" s="684"/>
      <c r="K600" s="684"/>
      <c r="L600" s="684"/>
      <c r="M600" s="684"/>
      <c r="N600" s="684"/>
      <c r="O600" s="684"/>
      <c r="P600" s="684"/>
      <c r="Q600" s="684"/>
      <c r="R600" s="684"/>
      <c r="S600" s="684"/>
      <c r="T600" s="684"/>
      <c r="U600" s="684"/>
      <c r="V600" s="684"/>
      <c r="W600" s="684"/>
      <c r="X600" s="684"/>
      <c r="Y600" s="684"/>
      <c r="Z600" s="684"/>
    </row>
    <row r="601" spans="8:8" ht="16.5" customHeight="1">
      <c r="A601" s="684"/>
      <c r="B601" s="684"/>
      <c r="C601" s="684"/>
      <c r="D601" s="684"/>
      <c r="E601" s="684"/>
      <c r="F601" s="684"/>
      <c r="G601" s="684"/>
      <c r="H601" s="684"/>
      <c r="I601" s="684"/>
      <c r="J601" s="684"/>
      <c r="K601" s="684"/>
      <c r="L601" s="684"/>
      <c r="M601" s="684"/>
      <c r="N601" s="684"/>
      <c r="O601" s="684"/>
      <c r="P601" s="684"/>
      <c r="Q601" s="684"/>
      <c r="R601" s="684"/>
      <c r="S601" s="684"/>
      <c r="T601" s="684"/>
      <c r="U601" s="684"/>
      <c r="V601" s="684"/>
      <c r="W601" s="684"/>
      <c r="X601" s="684"/>
      <c r="Y601" s="684"/>
      <c r="Z601" s="684"/>
    </row>
    <row r="602" spans="8:8" ht="16.5" customHeight="1">
      <c r="A602" s="684"/>
      <c r="B602" s="684"/>
      <c r="C602" s="684"/>
      <c r="D602" s="684"/>
      <c r="E602" s="684"/>
      <c r="F602" s="684"/>
      <c r="G602" s="684"/>
      <c r="H602" s="684"/>
      <c r="I602" s="684"/>
      <c r="J602" s="684"/>
      <c r="K602" s="684"/>
      <c r="L602" s="684"/>
      <c r="M602" s="684"/>
      <c r="N602" s="684"/>
      <c r="O602" s="684"/>
      <c r="P602" s="684"/>
      <c r="Q602" s="684"/>
      <c r="R602" s="684"/>
      <c r="S602" s="684"/>
      <c r="T602" s="684"/>
      <c r="U602" s="684"/>
      <c r="V602" s="684"/>
      <c r="W602" s="684"/>
      <c r="X602" s="684"/>
      <c r="Y602" s="684"/>
      <c r="Z602" s="684"/>
    </row>
    <row r="603" spans="8:8" ht="16.5" customHeight="1">
      <c r="A603" s="684"/>
      <c r="B603" s="684"/>
      <c r="C603" s="684"/>
      <c r="D603" s="684"/>
      <c r="E603" s="684"/>
      <c r="F603" s="684"/>
      <c r="G603" s="684"/>
      <c r="H603" s="684"/>
      <c r="I603" s="684"/>
      <c r="J603" s="684"/>
      <c r="K603" s="684"/>
      <c r="L603" s="684"/>
      <c r="M603" s="684"/>
      <c r="N603" s="684"/>
      <c r="O603" s="684"/>
      <c r="P603" s="684"/>
      <c r="Q603" s="684"/>
      <c r="R603" s="684"/>
      <c r="S603" s="684"/>
      <c r="T603" s="684"/>
      <c r="U603" s="684"/>
      <c r="V603" s="684"/>
      <c r="W603" s="684"/>
      <c r="X603" s="684"/>
      <c r="Y603" s="684"/>
      <c r="Z603" s="684"/>
    </row>
    <row r="604" spans="8:8" ht="16.5" customHeight="1">
      <c r="A604" s="684"/>
      <c r="B604" s="684"/>
      <c r="C604" s="684"/>
      <c r="D604" s="684"/>
      <c r="E604" s="684"/>
      <c r="F604" s="684"/>
      <c r="G604" s="684"/>
      <c r="H604" s="684"/>
      <c r="I604" s="684"/>
      <c r="J604" s="684"/>
      <c r="K604" s="684"/>
      <c r="L604" s="684"/>
      <c r="M604" s="684"/>
      <c r="N604" s="684"/>
      <c r="O604" s="684"/>
      <c r="P604" s="684"/>
      <c r="Q604" s="684"/>
      <c r="R604" s="684"/>
      <c r="S604" s="684"/>
      <c r="T604" s="684"/>
      <c r="U604" s="684"/>
      <c r="V604" s="684"/>
      <c r="W604" s="684"/>
      <c r="X604" s="684"/>
      <c r="Y604" s="684"/>
      <c r="Z604" s="684"/>
    </row>
    <row r="605" spans="8:8" ht="16.5" customHeight="1">
      <c r="A605" s="684"/>
      <c r="B605" s="684"/>
      <c r="C605" s="684"/>
      <c r="D605" s="684"/>
      <c r="E605" s="684"/>
      <c r="F605" s="684"/>
      <c r="G605" s="684"/>
      <c r="H605" s="684"/>
      <c r="I605" s="684"/>
      <c r="J605" s="684"/>
      <c r="K605" s="684"/>
      <c r="L605" s="684"/>
      <c r="M605" s="684"/>
      <c r="N605" s="684"/>
      <c r="O605" s="684"/>
      <c r="P605" s="684"/>
      <c r="Q605" s="684"/>
      <c r="R605" s="684"/>
      <c r="S605" s="684"/>
      <c r="T605" s="684"/>
      <c r="U605" s="684"/>
      <c r="V605" s="684"/>
      <c r="W605" s="684"/>
      <c r="X605" s="684"/>
      <c r="Y605" s="684"/>
      <c r="Z605" s="684"/>
    </row>
    <row r="606" spans="8:8" ht="16.5" customHeight="1">
      <c r="A606" s="684"/>
      <c r="B606" s="684"/>
      <c r="C606" s="684"/>
      <c r="D606" s="684"/>
      <c r="E606" s="684"/>
      <c r="F606" s="684"/>
      <c r="G606" s="684"/>
      <c r="H606" s="684"/>
      <c r="I606" s="684"/>
      <c r="J606" s="684"/>
      <c r="K606" s="684"/>
      <c r="L606" s="684"/>
      <c r="M606" s="684"/>
      <c r="N606" s="684"/>
      <c r="O606" s="684"/>
      <c r="P606" s="684"/>
      <c r="Q606" s="684"/>
      <c r="R606" s="684"/>
      <c r="S606" s="684"/>
      <c r="T606" s="684"/>
      <c r="U606" s="684"/>
      <c r="V606" s="684"/>
      <c r="W606" s="684"/>
      <c r="X606" s="684"/>
      <c r="Y606" s="684"/>
      <c r="Z606" s="684"/>
    </row>
    <row r="607" spans="8:8" ht="16.5" customHeight="1">
      <c r="A607" s="684"/>
      <c r="B607" s="684"/>
      <c r="C607" s="684"/>
      <c r="D607" s="684"/>
      <c r="E607" s="684"/>
      <c r="F607" s="684"/>
      <c r="G607" s="684"/>
      <c r="H607" s="684"/>
      <c r="I607" s="684"/>
      <c r="J607" s="684"/>
      <c r="K607" s="684"/>
      <c r="L607" s="684"/>
      <c r="M607" s="684"/>
      <c r="N607" s="684"/>
      <c r="O607" s="684"/>
      <c r="P607" s="684"/>
      <c r="Q607" s="684"/>
      <c r="R607" s="684"/>
      <c r="S607" s="684"/>
      <c r="T607" s="684"/>
      <c r="U607" s="684"/>
      <c r="V607" s="684"/>
      <c r="W607" s="684"/>
      <c r="X607" s="684"/>
      <c r="Y607" s="684"/>
      <c r="Z607" s="684"/>
    </row>
    <row r="608" spans="8:8" ht="16.5" customHeight="1">
      <c r="A608" s="684"/>
      <c r="B608" s="684"/>
      <c r="C608" s="684"/>
      <c r="D608" s="684"/>
      <c r="E608" s="684"/>
      <c r="F608" s="684"/>
      <c r="G608" s="684"/>
      <c r="H608" s="684"/>
      <c r="I608" s="684"/>
      <c r="J608" s="684"/>
      <c r="K608" s="684"/>
      <c r="L608" s="684"/>
      <c r="M608" s="684"/>
      <c r="N608" s="684"/>
      <c r="O608" s="684"/>
      <c r="P608" s="684"/>
      <c r="Q608" s="684"/>
      <c r="R608" s="684"/>
      <c r="S608" s="684"/>
      <c r="T608" s="684"/>
      <c r="U608" s="684"/>
      <c r="V608" s="684"/>
      <c r="W608" s="684"/>
      <c r="X608" s="684"/>
      <c r="Y608" s="684"/>
      <c r="Z608" s="684"/>
    </row>
    <row r="609" spans="8:8" ht="16.5" customHeight="1">
      <c r="A609" s="684"/>
      <c r="B609" s="684"/>
      <c r="C609" s="684"/>
      <c r="D609" s="684"/>
      <c r="E609" s="684"/>
      <c r="F609" s="684"/>
      <c r="G609" s="684"/>
      <c r="H609" s="684"/>
      <c r="I609" s="684"/>
      <c r="J609" s="684"/>
      <c r="K609" s="684"/>
      <c r="L609" s="684"/>
      <c r="M609" s="684"/>
      <c r="N609" s="684"/>
      <c r="O609" s="684"/>
      <c r="P609" s="684"/>
      <c r="Q609" s="684"/>
      <c r="R609" s="684"/>
      <c r="S609" s="684"/>
      <c r="T609" s="684"/>
      <c r="U609" s="684"/>
      <c r="V609" s="684"/>
      <c r="W609" s="684"/>
      <c r="X609" s="684"/>
      <c r="Y609" s="684"/>
      <c r="Z609" s="684"/>
    </row>
    <row r="610" spans="8:8" ht="16.5" customHeight="1">
      <c r="A610" s="684"/>
      <c r="B610" s="684"/>
      <c r="C610" s="684"/>
      <c r="D610" s="684"/>
      <c r="E610" s="684"/>
      <c r="F610" s="684"/>
      <c r="G610" s="684"/>
      <c r="H610" s="684"/>
      <c r="I610" s="684"/>
      <c r="J610" s="684"/>
      <c r="K610" s="684"/>
      <c r="L610" s="684"/>
      <c r="M610" s="684"/>
      <c r="N610" s="684"/>
      <c r="O610" s="684"/>
      <c r="P610" s="684"/>
      <c r="Q610" s="684"/>
      <c r="R610" s="684"/>
      <c r="S610" s="684"/>
      <c r="T610" s="684"/>
      <c r="U610" s="684"/>
      <c r="V610" s="684"/>
      <c r="W610" s="684"/>
      <c r="X610" s="684"/>
      <c r="Y610" s="684"/>
      <c r="Z610" s="684"/>
    </row>
    <row r="611" spans="8:8" ht="16.5" customHeight="1">
      <c r="A611" s="684"/>
      <c r="B611" s="684"/>
      <c r="C611" s="684"/>
      <c r="D611" s="684"/>
      <c r="E611" s="684"/>
      <c r="F611" s="684"/>
      <c r="G611" s="684"/>
      <c r="H611" s="684"/>
      <c r="I611" s="684"/>
      <c r="J611" s="684"/>
      <c r="K611" s="684"/>
      <c r="L611" s="684"/>
      <c r="M611" s="684"/>
      <c r="N611" s="684"/>
      <c r="O611" s="684"/>
      <c r="P611" s="684"/>
      <c r="Q611" s="684"/>
      <c r="R611" s="684"/>
      <c r="S611" s="684"/>
      <c r="T611" s="684"/>
      <c r="U611" s="684"/>
      <c r="V611" s="684"/>
      <c r="W611" s="684"/>
      <c r="X611" s="684"/>
      <c r="Y611" s="684"/>
      <c r="Z611" s="684"/>
    </row>
    <row r="612" spans="8:8" ht="16.5" customHeight="1">
      <c r="A612" s="684"/>
      <c r="B612" s="684"/>
      <c r="C612" s="684"/>
      <c r="D612" s="684"/>
      <c r="E612" s="684"/>
      <c r="F612" s="684"/>
      <c r="G612" s="684"/>
      <c r="H612" s="684"/>
      <c r="I612" s="684"/>
      <c r="J612" s="684"/>
      <c r="K612" s="684"/>
      <c r="L612" s="684"/>
      <c r="M612" s="684"/>
      <c r="N612" s="684"/>
      <c r="O612" s="684"/>
      <c r="P612" s="684"/>
      <c r="Q612" s="684"/>
      <c r="R612" s="684"/>
      <c r="S612" s="684"/>
      <c r="T612" s="684"/>
      <c r="U612" s="684"/>
      <c r="V612" s="684"/>
      <c r="W612" s="684"/>
      <c r="X612" s="684"/>
      <c r="Y612" s="684"/>
      <c r="Z612" s="684"/>
    </row>
    <row r="613" spans="8:8" ht="16.5" customHeight="1">
      <c r="A613" s="684"/>
      <c r="B613" s="684"/>
      <c r="C613" s="684"/>
      <c r="D613" s="684"/>
      <c r="E613" s="684"/>
      <c r="F613" s="684"/>
      <c r="G613" s="684"/>
      <c r="H613" s="684"/>
      <c r="I613" s="684"/>
      <c r="J613" s="684"/>
      <c r="K613" s="684"/>
      <c r="L613" s="684"/>
      <c r="M613" s="684"/>
      <c r="N613" s="684"/>
      <c r="O613" s="684"/>
      <c r="P613" s="684"/>
      <c r="Q613" s="684"/>
      <c r="R613" s="684"/>
      <c r="S613" s="684"/>
      <c r="T613" s="684"/>
      <c r="U613" s="684"/>
      <c r="V613" s="684"/>
      <c r="W613" s="684"/>
      <c r="X613" s="684"/>
      <c r="Y613" s="684"/>
      <c r="Z613" s="684"/>
    </row>
    <row r="614" spans="8:8" ht="16.5" customHeight="1">
      <c r="A614" s="684"/>
      <c r="B614" s="684"/>
      <c r="C614" s="684"/>
      <c r="D614" s="684"/>
      <c r="E614" s="684"/>
      <c r="F614" s="684"/>
      <c r="G614" s="684"/>
      <c r="H614" s="684"/>
      <c r="I614" s="684"/>
      <c r="J614" s="684"/>
      <c r="K614" s="684"/>
      <c r="L614" s="684"/>
      <c r="M614" s="684"/>
      <c r="N614" s="684"/>
      <c r="O614" s="684"/>
      <c r="P614" s="684"/>
      <c r="Q614" s="684"/>
      <c r="R614" s="684"/>
      <c r="S614" s="684"/>
      <c r="T614" s="684"/>
      <c r="U614" s="684"/>
      <c r="V614" s="684"/>
      <c r="W614" s="684"/>
      <c r="X614" s="684"/>
      <c r="Y614" s="684"/>
      <c r="Z614" s="684"/>
    </row>
    <row r="615" spans="8:8" ht="16.5" customHeight="1">
      <c r="A615" s="684"/>
      <c r="B615" s="684"/>
      <c r="C615" s="684"/>
      <c r="D615" s="684"/>
      <c r="E615" s="684"/>
      <c r="F615" s="684"/>
      <c r="G615" s="684"/>
      <c r="H615" s="684"/>
      <c r="I615" s="684"/>
      <c r="J615" s="684"/>
      <c r="K615" s="684"/>
      <c r="L615" s="684"/>
      <c r="M615" s="684"/>
      <c r="N615" s="684"/>
      <c r="O615" s="684"/>
      <c r="P615" s="684"/>
      <c r="Q615" s="684"/>
      <c r="R615" s="684"/>
      <c r="S615" s="684"/>
      <c r="T615" s="684"/>
      <c r="U615" s="684"/>
      <c r="V615" s="684"/>
      <c r="W615" s="684"/>
      <c r="X615" s="684"/>
      <c r="Y615" s="684"/>
      <c r="Z615" s="684"/>
    </row>
    <row r="616" spans="8:8" ht="16.5" customHeight="1">
      <c r="A616" s="684"/>
      <c r="B616" s="684"/>
      <c r="C616" s="684"/>
      <c r="D616" s="684"/>
      <c r="E616" s="684"/>
      <c r="F616" s="684"/>
      <c r="G616" s="684"/>
      <c r="H616" s="684"/>
      <c r="I616" s="684"/>
      <c r="J616" s="684"/>
      <c r="K616" s="684"/>
      <c r="L616" s="684"/>
      <c r="M616" s="684"/>
      <c r="N616" s="684"/>
      <c r="O616" s="684"/>
      <c r="P616" s="684"/>
      <c r="Q616" s="684"/>
      <c r="R616" s="684"/>
      <c r="S616" s="684"/>
      <c r="T616" s="684"/>
      <c r="U616" s="684"/>
      <c r="V616" s="684"/>
      <c r="W616" s="684"/>
      <c r="X616" s="684"/>
      <c r="Y616" s="684"/>
      <c r="Z616" s="684"/>
    </row>
    <row r="617" spans="8:8" ht="16.5" customHeight="1">
      <c r="A617" s="684"/>
      <c r="B617" s="684"/>
      <c r="C617" s="684"/>
      <c r="D617" s="684"/>
      <c r="E617" s="684"/>
      <c r="F617" s="684"/>
      <c r="G617" s="684"/>
      <c r="H617" s="684"/>
      <c r="I617" s="684"/>
      <c r="J617" s="684"/>
      <c r="K617" s="684"/>
      <c r="L617" s="684"/>
      <c r="M617" s="684"/>
      <c r="N617" s="684"/>
      <c r="O617" s="684"/>
      <c r="P617" s="684"/>
      <c r="Q617" s="684"/>
      <c r="R617" s="684"/>
      <c r="S617" s="684"/>
      <c r="T617" s="684"/>
      <c r="U617" s="684"/>
      <c r="V617" s="684"/>
      <c r="W617" s="684"/>
      <c r="X617" s="684"/>
      <c r="Y617" s="684"/>
      <c r="Z617" s="684"/>
    </row>
    <row r="618" spans="8:8" ht="16.5" customHeight="1">
      <c r="A618" s="684"/>
      <c r="B618" s="684"/>
      <c r="C618" s="684"/>
      <c r="D618" s="684"/>
      <c r="E618" s="684"/>
      <c r="F618" s="684"/>
      <c r="G618" s="684"/>
      <c r="H618" s="684"/>
      <c r="I618" s="684"/>
      <c r="J618" s="684"/>
      <c r="K618" s="684"/>
      <c r="L618" s="684"/>
      <c r="M618" s="684"/>
      <c r="N618" s="684"/>
      <c r="O618" s="684"/>
      <c r="P618" s="684"/>
      <c r="Q618" s="684"/>
      <c r="R618" s="684"/>
      <c r="S618" s="684"/>
      <c r="T618" s="684"/>
      <c r="U618" s="684"/>
      <c r="V618" s="684"/>
      <c r="W618" s="684"/>
      <c r="X618" s="684"/>
      <c r="Y618" s="684"/>
      <c r="Z618" s="684"/>
    </row>
    <row r="619" spans="8:8" ht="16.5" customHeight="1">
      <c r="A619" s="684"/>
      <c r="B619" s="684"/>
      <c r="C619" s="684"/>
      <c r="D619" s="684"/>
      <c r="E619" s="684"/>
      <c r="F619" s="684"/>
      <c r="G619" s="684"/>
      <c r="H619" s="684"/>
      <c r="I619" s="684"/>
      <c r="J619" s="684"/>
      <c r="K619" s="684"/>
      <c r="L619" s="684"/>
      <c r="M619" s="684"/>
      <c r="N619" s="684"/>
      <c r="O619" s="684"/>
      <c r="P619" s="684"/>
      <c r="Q619" s="684"/>
      <c r="R619" s="684"/>
      <c r="S619" s="684"/>
      <c r="T619" s="684"/>
      <c r="U619" s="684"/>
      <c r="V619" s="684"/>
      <c r="W619" s="684"/>
      <c r="X619" s="684"/>
      <c r="Y619" s="684"/>
      <c r="Z619" s="684"/>
    </row>
    <row r="620" spans="8:8" ht="16.5" customHeight="1">
      <c r="A620" s="684"/>
      <c r="B620" s="684"/>
      <c r="C620" s="684"/>
      <c r="D620" s="684"/>
      <c r="E620" s="684"/>
      <c r="F620" s="684"/>
      <c r="G620" s="684"/>
      <c r="H620" s="684"/>
      <c r="I620" s="684"/>
      <c r="J620" s="684"/>
      <c r="K620" s="684"/>
      <c r="L620" s="684"/>
      <c r="M620" s="684"/>
      <c r="N620" s="684"/>
      <c r="O620" s="684"/>
      <c r="P620" s="684"/>
      <c r="Q620" s="684"/>
      <c r="R620" s="684"/>
      <c r="S620" s="684"/>
      <c r="T620" s="684"/>
      <c r="U620" s="684"/>
      <c r="V620" s="684"/>
      <c r="W620" s="684"/>
      <c r="X620" s="684"/>
      <c r="Y620" s="684"/>
      <c r="Z620" s="684"/>
    </row>
    <row r="621" spans="8:8" ht="16.5" customHeight="1">
      <c r="A621" s="684"/>
      <c r="B621" s="684"/>
      <c r="C621" s="684"/>
      <c r="D621" s="684"/>
      <c r="E621" s="684"/>
      <c r="F621" s="684"/>
      <c r="G621" s="684"/>
      <c r="H621" s="684"/>
      <c r="I621" s="684"/>
      <c r="J621" s="684"/>
      <c r="K621" s="684"/>
      <c r="L621" s="684"/>
      <c r="M621" s="684"/>
      <c r="N621" s="684"/>
      <c r="O621" s="684"/>
      <c r="P621" s="684"/>
      <c r="Q621" s="684"/>
      <c r="R621" s="684"/>
      <c r="S621" s="684"/>
      <c r="T621" s="684"/>
      <c r="U621" s="684"/>
      <c r="V621" s="684"/>
      <c r="W621" s="684"/>
      <c r="X621" s="684"/>
      <c r="Y621" s="684"/>
      <c r="Z621" s="684"/>
    </row>
    <row r="622" spans="8:8" ht="16.5" customHeight="1">
      <c r="A622" s="684"/>
      <c r="B622" s="684"/>
      <c r="C622" s="684"/>
      <c r="D622" s="684"/>
      <c r="E622" s="684"/>
      <c r="F622" s="684"/>
      <c r="G622" s="684"/>
      <c r="H622" s="684"/>
      <c r="I622" s="684"/>
      <c r="J622" s="684"/>
      <c r="K622" s="684"/>
      <c r="L622" s="684"/>
      <c r="M622" s="684"/>
      <c r="N622" s="684"/>
      <c r="O622" s="684"/>
      <c r="P622" s="684"/>
      <c r="Q622" s="684"/>
      <c r="R622" s="684"/>
      <c r="S622" s="684"/>
      <c r="T622" s="684"/>
      <c r="U622" s="684"/>
      <c r="V622" s="684"/>
      <c r="W622" s="684"/>
      <c r="X622" s="684"/>
      <c r="Y622" s="684"/>
      <c r="Z622" s="684"/>
    </row>
    <row r="623" spans="8:8" ht="16.5" customHeight="1">
      <c r="A623" s="684"/>
      <c r="B623" s="684"/>
      <c r="C623" s="684"/>
      <c r="D623" s="684"/>
      <c r="E623" s="684"/>
      <c r="F623" s="684"/>
      <c r="G623" s="684"/>
      <c r="H623" s="684"/>
      <c r="I623" s="684"/>
      <c r="J623" s="684"/>
      <c r="K623" s="684"/>
      <c r="L623" s="684"/>
      <c r="M623" s="684"/>
      <c r="N623" s="684"/>
      <c r="O623" s="684"/>
      <c r="P623" s="684"/>
      <c r="Q623" s="684"/>
      <c r="R623" s="684"/>
      <c r="S623" s="684"/>
      <c r="T623" s="684"/>
      <c r="U623" s="684"/>
      <c r="V623" s="684"/>
      <c r="W623" s="684"/>
      <c r="X623" s="684"/>
      <c r="Y623" s="684"/>
      <c r="Z623" s="684"/>
    </row>
    <row r="624" spans="8:8" ht="16.5" customHeight="1">
      <c r="A624" s="684"/>
      <c r="B624" s="684"/>
      <c r="C624" s="684"/>
      <c r="D624" s="684"/>
      <c r="E624" s="684"/>
      <c r="F624" s="684"/>
      <c r="G624" s="684"/>
      <c r="H624" s="684"/>
      <c r="I624" s="684"/>
      <c r="J624" s="684"/>
      <c r="K624" s="684"/>
      <c r="L624" s="684"/>
      <c r="M624" s="684"/>
      <c r="N624" s="684"/>
      <c r="O624" s="684"/>
      <c r="P624" s="684"/>
      <c r="Q624" s="684"/>
      <c r="R624" s="684"/>
      <c r="S624" s="684"/>
      <c r="T624" s="684"/>
      <c r="U624" s="684"/>
      <c r="V624" s="684"/>
      <c r="W624" s="684"/>
      <c r="X624" s="684"/>
      <c r="Y624" s="684"/>
      <c r="Z624" s="684"/>
    </row>
    <row r="625" spans="8:8" ht="16.5" customHeight="1">
      <c r="A625" s="684"/>
      <c r="B625" s="684"/>
      <c r="C625" s="684"/>
      <c r="D625" s="684"/>
      <c r="E625" s="684"/>
      <c r="F625" s="684"/>
      <c r="G625" s="684"/>
      <c r="H625" s="684"/>
      <c r="I625" s="684"/>
      <c r="J625" s="684"/>
      <c r="K625" s="684"/>
      <c r="L625" s="684"/>
      <c r="M625" s="684"/>
      <c r="N625" s="684"/>
      <c r="O625" s="684"/>
      <c r="P625" s="684"/>
      <c r="Q625" s="684"/>
      <c r="R625" s="684"/>
      <c r="S625" s="684"/>
      <c r="T625" s="684"/>
      <c r="U625" s="684"/>
      <c r="V625" s="684"/>
      <c r="W625" s="684"/>
      <c r="X625" s="684"/>
      <c r="Y625" s="684"/>
      <c r="Z625" s="684"/>
    </row>
    <row r="626" spans="8:8" ht="16.5" customHeight="1">
      <c r="A626" s="684"/>
      <c r="B626" s="684"/>
      <c r="C626" s="684"/>
      <c r="D626" s="684"/>
      <c r="E626" s="684"/>
      <c r="F626" s="684"/>
      <c r="G626" s="684"/>
      <c r="H626" s="684"/>
      <c r="I626" s="684"/>
      <c r="J626" s="684"/>
      <c r="K626" s="684"/>
      <c r="L626" s="684"/>
      <c r="M626" s="684"/>
      <c r="N626" s="684"/>
      <c r="O626" s="684"/>
      <c r="P626" s="684"/>
      <c r="Q626" s="684"/>
      <c r="R626" s="684"/>
      <c r="S626" s="684"/>
      <c r="T626" s="684"/>
      <c r="U626" s="684"/>
      <c r="V626" s="684"/>
      <c r="W626" s="684"/>
      <c r="X626" s="684"/>
      <c r="Y626" s="684"/>
      <c r="Z626" s="684"/>
    </row>
    <row r="627" spans="8:8" ht="16.5" customHeight="1">
      <c r="A627" s="684"/>
      <c r="B627" s="684"/>
      <c r="C627" s="684"/>
      <c r="D627" s="684"/>
      <c r="E627" s="684"/>
      <c r="F627" s="684"/>
      <c r="G627" s="684"/>
      <c r="H627" s="684"/>
      <c r="I627" s="684"/>
      <c r="J627" s="684"/>
      <c r="K627" s="684"/>
      <c r="L627" s="684"/>
      <c r="M627" s="684"/>
      <c r="N627" s="684"/>
      <c r="O627" s="684"/>
      <c r="P627" s="684"/>
      <c r="Q627" s="684"/>
      <c r="R627" s="684"/>
      <c r="S627" s="684"/>
      <c r="T627" s="684"/>
      <c r="U627" s="684"/>
      <c r="V627" s="684"/>
      <c r="W627" s="684"/>
      <c r="X627" s="684"/>
      <c r="Y627" s="684"/>
      <c r="Z627" s="684"/>
    </row>
    <row r="628" spans="8:8" ht="16.5" customHeight="1">
      <c r="A628" s="684"/>
      <c r="B628" s="684"/>
      <c r="C628" s="684"/>
      <c r="D628" s="684"/>
      <c r="E628" s="684"/>
      <c r="F628" s="684"/>
      <c r="G628" s="684"/>
      <c r="H628" s="684"/>
      <c r="I628" s="684"/>
      <c r="J628" s="684"/>
      <c r="K628" s="684"/>
      <c r="L628" s="684"/>
      <c r="M628" s="684"/>
      <c r="N628" s="684"/>
      <c r="O628" s="684"/>
      <c r="P628" s="684"/>
      <c r="Q628" s="684"/>
      <c r="R628" s="684"/>
      <c r="S628" s="684"/>
      <c r="T628" s="684"/>
      <c r="U628" s="684"/>
      <c r="V628" s="684"/>
      <c r="W628" s="684"/>
      <c r="X628" s="684"/>
      <c r="Y628" s="684"/>
      <c r="Z628" s="684"/>
    </row>
    <row r="629" spans="8:8" ht="16.5" customHeight="1">
      <c r="A629" s="684"/>
      <c r="B629" s="684"/>
      <c r="C629" s="684"/>
      <c r="D629" s="684"/>
      <c r="E629" s="684"/>
      <c r="F629" s="684"/>
      <c r="G629" s="684"/>
      <c r="H629" s="684"/>
      <c r="I629" s="684"/>
      <c r="J629" s="684"/>
      <c r="K629" s="684"/>
      <c r="L629" s="684"/>
      <c r="M629" s="684"/>
      <c r="N629" s="684"/>
      <c r="O629" s="684"/>
      <c r="P629" s="684"/>
      <c r="Q629" s="684"/>
      <c r="R629" s="684"/>
      <c r="S629" s="684"/>
      <c r="T629" s="684"/>
      <c r="U629" s="684"/>
      <c r="V629" s="684"/>
      <c r="W629" s="684"/>
      <c r="X629" s="684"/>
      <c r="Y629" s="684"/>
      <c r="Z629" s="684"/>
    </row>
    <row r="630" spans="8:8" ht="16.5" customHeight="1">
      <c r="A630" s="684"/>
      <c r="B630" s="684"/>
      <c r="C630" s="684"/>
      <c r="D630" s="684"/>
      <c r="E630" s="684"/>
      <c r="F630" s="684"/>
      <c r="G630" s="684"/>
      <c r="H630" s="684"/>
      <c r="I630" s="684"/>
      <c r="J630" s="684"/>
      <c r="K630" s="684"/>
      <c r="L630" s="684"/>
      <c r="M630" s="684"/>
      <c r="N630" s="684"/>
      <c r="O630" s="684"/>
      <c r="P630" s="684"/>
      <c r="Q630" s="684"/>
      <c r="R630" s="684"/>
      <c r="S630" s="684"/>
      <c r="T630" s="684"/>
      <c r="U630" s="684"/>
      <c r="V630" s="684"/>
      <c r="W630" s="684"/>
      <c r="X630" s="684"/>
      <c r="Y630" s="684"/>
      <c r="Z630" s="684"/>
    </row>
    <row r="631" spans="8:8" ht="16.5" customHeight="1">
      <c r="A631" s="684"/>
      <c r="B631" s="684"/>
      <c r="C631" s="684"/>
      <c r="D631" s="684"/>
      <c r="E631" s="684"/>
      <c r="F631" s="684"/>
      <c r="G631" s="684"/>
      <c r="H631" s="684"/>
      <c r="I631" s="684"/>
      <c r="J631" s="684"/>
      <c r="K631" s="684"/>
      <c r="L631" s="684"/>
      <c r="M631" s="684"/>
      <c r="N631" s="684"/>
      <c r="O631" s="684"/>
      <c r="P631" s="684"/>
      <c r="Q631" s="684"/>
      <c r="R631" s="684"/>
      <c r="S631" s="684"/>
      <c r="T631" s="684"/>
      <c r="U631" s="684"/>
      <c r="V631" s="684"/>
      <c r="W631" s="684"/>
      <c r="X631" s="684"/>
      <c r="Y631" s="684"/>
      <c r="Z631" s="684"/>
    </row>
    <row r="632" spans="8:8" ht="16.5" customHeight="1">
      <c r="A632" s="684"/>
      <c r="B632" s="684"/>
      <c r="C632" s="684"/>
      <c r="D632" s="684"/>
      <c r="E632" s="684"/>
      <c r="F632" s="684"/>
      <c r="G632" s="684"/>
      <c r="H632" s="684"/>
      <c r="I632" s="684"/>
      <c r="J632" s="684"/>
      <c r="K632" s="684"/>
      <c r="L632" s="684"/>
      <c r="M632" s="684"/>
      <c r="N632" s="684"/>
      <c r="O632" s="684"/>
      <c r="P632" s="684"/>
      <c r="Q632" s="684"/>
      <c r="R632" s="684"/>
      <c r="S632" s="684"/>
      <c r="T632" s="684"/>
      <c r="U632" s="684"/>
      <c r="V632" s="684"/>
      <c r="W632" s="684"/>
      <c r="X632" s="684"/>
      <c r="Y632" s="684"/>
      <c r="Z632" s="684"/>
    </row>
    <row r="633" spans="8:8" ht="16.5" customHeight="1">
      <c r="A633" s="684"/>
      <c r="B633" s="684"/>
      <c r="C633" s="684"/>
      <c r="D633" s="684"/>
      <c r="E633" s="684"/>
      <c r="F633" s="684"/>
      <c r="G633" s="684"/>
      <c r="H633" s="684"/>
      <c r="I633" s="684"/>
      <c r="J633" s="684"/>
      <c r="K633" s="684"/>
      <c r="L633" s="684"/>
      <c r="M633" s="684"/>
      <c r="N633" s="684"/>
      <c r="O633" s="684"/>
      <c r="P633" s="684"/>
      <c r="Q633" s="684"/>
      <c r="R633" s="684"/>
      <c r="S633" s="684"/>
      <c r="T633" s="684"/>
      <c r="U633" s="684"/>
      <c r="V633" s="684"/>
      <c r="W633" s="684"/>
      <c r="X633" s="684"/>
      <c r="Y633" s="684"/>
      <c r="Z633" s="684"/>
    </row>
    <row r="634" spans="8:8" ht="16.5" customHeight="1">
      <c r="A634" s="684"/>
      <c r="B634" s="684"/>
      <c r="C634" s="684"/>
      <c r="D634" s="684"/>
      <c r="E634" s="684"/>
      <c r="F634" s="684"/>
      <c r="G634" s="684"/>
      <c r="H634" s="684"/>
      <c r="I634" s="684"/>
      <c r="J634" s="684"/>
      <c r="K634" s="684"/>
      <c r="L634" s="684"/>
      <c r="M634" s="684"/>
      <c r="N634" s="684"/>
      <c r="O634" s="684"/>
      <c r="P634" s="684"/>
      <c r="Q634" s="684"/>
      <c r="R634" s="684"/>
      <c r="S634" s="684"/>
      <c r="T634" s="684"/>
      <c r="U634" s="684"/>
      <c r="V634" s="684"/>
      <c r="W634" s="684"/>
      <c r="X634" s="684"/>
      <c r="Y634" s="684"/>
      <c r="Z634" s="684"/>
    </row>
    <row r="635" spans="8:8" ht="16.5" customHeight="1">
      <c r="A635" s="684"/>
      <c r="B635" s="684"/>
      <c r="C635" s="684"/>
      <c r="D635" s="684"/>
      <c r="E635" s="684"/>
      <c r="F635" s="684"/>
      <c r="G635" s="684"/>
      <c r="H635" s="684"/>
      <c r="I635" s="684"/>
      <c r="J635" s="684"/>
      <c r="K635" s="684"/>
      <c r="L635" s="684"/>
      <c r="M635" s="684"/>
      <c r="N635" s="684"/>
      <c r="O635" s="684"/>
      <c r="P635" s="684"/>
      <c r="Q635" s="684"/>
      <c r="R635" s="684"/>
      <c r="S635" s="684"/>
      <c r="T635" s="684"/>
      <c r="U635" s="684"/>
      <c r="V635" s="684"/>
      <c r="W635" s="684"/>
      <c r="X635" s="684"/>
      <c r="Y635" s="684"/>
      <c r="Z635" s="684"/>
    </row>
    <row r="636" spans="8:8" ht="16.5" customHeight="1">
      <c r="A636" s="684"/>
      <c r="B636" s="684"/>
      <c r="C636" s="684"/>
      <c r="D636" s="684"/>
      <c r="E636" s="684"/>
      <c r="F636" s="684"/>
      <c r="G636" s="684"/>
      <c r="H636" s="684"/>
      <c r="I636" s="684"/>
      <c r="J636" s="684"/>
      <c r="K636" s="684"/>
      <c r="L636" s="684"/>
      <c r="M636" s="684"/>
      <c r="N636" s="684"/>
      <c r="O636" s="684"/>
      <c r="P636" s="684"/>
      <c r="Q636" s="684"/>
      <c r="R636" s="684"/>
      <c r="S636" s="684"/>
      <c r="T636" s="684"/>
      <c r="U636" s="684"/>
      <c r="V636" s="684"/>
      <c r="W636" s="684"/>
      <c r="X636" s="684"/>
      <c r="Y636" s="684"/>
      <c r="Z636" s="684"/>
    </row>
    <row r="637" spans="8:8" ht="16.5" customHeight="1">
      <c r="A637" s="684"/>
      <c r="B637" s="684"/>
      <c r="C637" s="684"/>
      <c r="D637" s="684"/>
      <c r="E637" s="684"/>
      <c r="F637" s="684"/>
      <c r="G637" s="684"/>
      <c r="H637" s="684"/>
      <c r="I637" s="684"/>
      <c r="J637" s="684"/>
      <c r="K637" s="684"/>
      <c r="L637" s="684"/>
      <c r="M637" s="684"/>
      <c r="N637" s="684"/>
      <c r="O637" s="684"/>
      <c r="P637" s="684"/>
      <c r="Q637" s="684"/>
      <c r="R637" s="684"/>
      <c r="S637" s="684"/>
      <c r="T637" s="684"/>
      <c r="U637" s="684"/>
      <c r="V637" s="684"/>
      <c r="W637" s="684"/>
      <c r="X637" s="684"/>
      <c r="Y637" s="684"/>
      <c r="Z637" s="684"/>
    </row>
    <row r="638" spans="8:8" ht="16.5" customHeight="1">
      <c r="A638" s="684"/>
      <c r="B638" s="684"/>
      <c r="C638" s="684"/>
      <c r="D638" s="684"/>
      <c r="E638" s="684"/>
      <c r="F638" s="684"/>
      <c r="G638" s="684"/>
      <c r="H638" s="684"/>
      <c r="I638" s="684"/>
      <c r="J638" s="684"/>
      <c r="K638" s="684"/>
      <c r="L638" s="684"/>
      <c r="M638" s="684"/>
      <c r="N638" s="684"/>
      <c r="O638" s="684"/>
      <c r="P638" s="684"/>
      <c r="Q638" s="684"/>
      <c r="R638" s="684"/>
      <c r="S638" s="684"/>
      <c r="T638" s="684"/>
      <c r="U638" s="684"/>
      <c r="V638" s="684"/>
      <c r="W638" s="684"/>
      <c r="X638" s="684"/>
      <c r="Y638" s="684"/>
      <c r="Z638" s="684"/>
    </row>
    <row r="639" spans="8:8" ht="16.5" customHeight="1">
      <c r="A639" s="684"/>
      <c r="B639" s="684"/>
      <c r="C639" s="684"/>
      <c r="D639" s="684"/>
      <c r="E639" s="684"/>
      <c r="F639" s="684"/>
      <c r="G639" s="684"/>
      <c r="H639" s="684"/>
      <c r="I639" s="684"/>
      <c r="J639" s="684"/>
      <c r="K639" s="684"/>
      <c r="L639" s="684"/>
      <c r="M639" s="684"/>
      <c r="N639" s="684"/>
      <c r="O639" s="684"/>
      <c r="P639" s="684"/>
      <c r="Q639" s="684"/>
      <c r="R639" s="684"/>
      <c r="S639" s="684"/>
      <c r="T639" s="684"/>
      <c r="U639" s="684"/>
      <c r="V639" s="684"/>
      <c r="W639" s="684"/>
      <c r="X639" s="684"/>
      <c r="Y639" s="684"/>
      <c r="Z639" s="684"/>
    </row>
    <row r="640" spans="8:8" ht="16.5" customHeight="1">
      <c r="A640" s="684"/>
      <c r="B640" s="684"/>
      <c r="C640" s="684"/>
      <c r="D640" s="684"/>
      <c r="E640" s="684"/>
      <c r="F640" s="684"/>
      <c r="G640" s="684"/>
      <c r="H640" s="684"/>
      <c r="I640" s="684"/>
      <c r="J640" s="684"/>
      <c r="K640" s="684"/>
      <c r="L640" s="684"/>
      <c r="M640" s="684"/>
      <c r="N640" s="684"/>
      <c r="O640" s="684"/>
      <c r="P640" s="684"/>
      <c r="Q640" s="684"/>
      <c r="R640" s="684"/>
      <c r="S640" s="684"/>
      <c r="T640" s="684"/>
      <c r="U640" s="684"/>
      <c r="V640" s="684"/>
      <c r="W640" s="684"/>
      <c r="X640" s="684"/>
      <c r="Y640" s="684"/>
      <c r="Z640" s="684"/>
    </row>
    <row r="641" spans="8:8" ht="16.5" customHeight="1">
      <c r="A641" s="684"/>
      <c r="B641" s="684"/>
      <c r="C641" s="684"/>
      <c r="D641" s="684"/>
      <c r="E641" s="684"/>
      <c r="F641" s="684"/>
      <c r="G641" s="684"/>
      <c r="H641" s="684"/>
      <c r="I641" s="684"/>
      <c r="J641" s="684"/>
      <c r="K641" s="684"/>
      <c r="L641" s="684"/>
      <c r="M641" s="684"/>
      <c r="N641" s="684"/>
      <c r="O641" s="684"/>
      <c r="P641" s="684"/>
      <c r="Q641" s="684"/>
      <c r="R641" s="684"/>
      <c r="S641" s="684"/>
      <c r="T641" s="684"/>
      <c r="U641" s="684"/>
      <c r="V641" s="684"/>
      <c r="W641" s="684"/>
      <c r="X641" s="684"/>
      <c r="Y641" s="684"/>
      <c r="Z641" s="684"/>
    </row>
    <row r="642" spans="8:8" ht="16.5" customHeight="1">
      <c r="A642" s="684"/>
      <c r="B642" s="684"/>
      <c r="C642" s="684"/>
      <c r="D642" s="684"/>
      <c r="E642" s="684"/>
      <c r="F642" s="684"/>
      <c r="G642" s="684"/>
      <c r="H642" s="684"/>
      <c r="I642" s="684"/>
      <c r="J642" s="684"/>
      <c r="K642" s="684"/>
      <c r="L642" s="684"/>
      <c r="M642" s="684"/>
      <c r="N642" s="684"/>
      <c r="O642" s="684"/>
      <c r="P642" s="684"/>
      <c r="Q642" s="684"/>
      <c r="R642" s="684"/>
      <c r="S642" s="684"/>
      <c r="T642" s="684"/>
      <c r="U642" s="684"/>
      <c r="V642" s="684"/>
      <c r="W642" s="684"/>
      <c r="X642" s="684"/>
      <c r="Y642" s="684"/>
      <c r="Z642" s="684"/>
    </row>
    <row r="643" spans="8:8" ht="16.5" customHeight="1">
      <c r="A643" s="684"/>
      <c r="B643" s="684"/>
      <c r="C643" s="684"/>
      <c r="D643" s="684"/>
      <c r="E643" s="684"/>
      <c r="F643" s="684"/>
      <c r="G643" s="684"/>
      <c r="H643" s="684"/>
      <c r="I643" s="684"/>
      <c r="J643" s="684"/>
      <c r="K643" s="684"/>
      <c r="L643" s="684"/>
      <c r="M643" s="684"/>
      <c r="N643" s="684"/>
      <c r="O643" s="684"/>
      <c r="P643" s="684"/>
      <c r="Q643" s="684"/>
      <c r="R643" s="684"/>
      <c r="S643" s="684"/>
      <c r="T643" s="684"/>
      <c r="U643" s="684"/>
      <c r="V643" s="684"/>
      <c r="W643" s="684"/>
      <c r="X643" s="684"/>
      <c r="Y643" s="684"/>
      <c r="Z643" s="684"/>
    </row>
    <row r="644" spans="8:8" ht="16.5" customHeight="1">
      <c r="A644" s="684"/>
      <c r="B644" s="684"/>
      <c r="C644" s="684"/>
      <c r="D644" s="684"/>
      <c r="E644" s="684"/>
      <c r="F644" s="684"/>
      <c r="G644" s="684"/>
      <c r="H644" s="684"/>
      <c r="I644" s="684"/>
      <c r="J644" s="684"/>
      <c r="K644" s="684"/>
      <c r="L644" s="684"/>
      <c r="M644" s="684"/>
      <c r="N644" s="684"/>
      <c r="O644" s="684"/>
      <c r="P644" s="684"/>
      <c r="Q644" s="684"/>
      <c r="R644" s="684"/>
      <c r="S644" s="684"/>
      <c r="T644" s="684"/>
      <c r="U644" s="684"/>
      <c r="V644" s="684"/>
      <c r="W644" s="684"/>
      <c r="X644" s="684"/>
      <c r="Y644" s="684"/>
      <c r="Z644" s="684"/>
    </row>
    <row r="645" spans="8:8" ht="16.5" customHeight="1">
      <c r="A645" s="684"/>
      <c r="B645" s="684"/>
      <c r="C645" s="684"/>
      <c r="D645" s="684"/>
      <c r="E645" s="684"/>
      <c r="F645" s="684"/>
      <c r="G645" s="684"/>
      <c r="H645" s="684"/>
      <c r="I645" s="684"/>
      <c r="J645" s="684"/>
      <c r="K645" s="684"/>
      <c r="L645" s="684"/>
      <c r="M645" s="684"/>
      <c r="N645" s="684"/>
      <c r="O645" s="684"/>
      <c r="P645" s="684"/>
      <c r="Q645" s="684"/>
      <c r="R645" s="684"/>
      <c r="S645" s="684"/>
      <c r="T645" s="684"/>
      <c r="U645" s="684"/>
      <c r="V645" s="684"/>
      <c r="W645" s="684"/>
      <c r="X645" s="684"/>
      <c r="Y645" s="684"/>
      <c r="Z645" s="684"/>
    </row>
    <row r="646" spans="8:8" ht="16.5" customHeight="1">
      <c r="A646" s="684"/>
      <c r="B646" s="684"/>
      <c r="C646" s="684"/>
      <c r="D646" s="684"/>
      <c r="E646" s="684"/>
      <c r="F646" s="684"/>
      <c r="G646" s="684"/>
      <c r="H646" s="684"/>
      <c r="I646" s="684"/>
      <c r="J646" s="684"/>
      <c r="K646" s="684"/>
      <c r="L646" s="684"/>
      <c r="M646" s="684"/>
      <c r="N646" s="684"/>
      <c r="O646" s="684"/>
      <c r="P646" s="684"/>
      <c r="Q646" s="684"/>
      <c r="R646" s="684"/>
      <c r="S646" s="684"/>
      <c r="T646" s="684"/>
      <c r="U646" s="684"/>
      <c r="V646" s="684"/>
      <c r="W646" s="684"/>
      <c r="X646" s="684"/>
      <c r="Y646" s="684"/>
      <c r="Z646" s="684"/>
    </row>
    <row r="647" spans="8:8" ht="16.5" customHeight="1">
      <c r="A647" s="684"/>
      <c r="B647" s="684"/>
      <c r="C647" s="684"/>
      <c r="D647" s="684"/>
      <c r="E647" s="684"/>
      <c r="F647" s="684"/>
      <c r="G647" s="684"/>
      <c r="H647" s="684"/>
      <c r="I647" s="684"/>
      <c r="J647" s="684"/>
      <c r="K647" s="684"/>
      <c r="L647" s="684"/>
      <c r="M647" s="684"/>
      <c r="N647" s="684"/>
      <c r="O647" s="684"/>
      <c r="P647" s="684"/>
      <c r="Q647" s="684"/>
      <c r="R647" s="684"/>
      <c r="S647" s="684"/>
      <c r="T647" s="684"/>
      <c r="U647" s="684"/>
      <c r="V647" s="684"/>
      <c r="W647" s="684"/>
      <c r="X647" s="684"/>
      <c r="Y647" s="684"/>
      <c r="Z647" s="684"/>
    </row>
    <row r="648" spans="8:8" ht="16.5" customHeight="1">
      <c r="A648" s="684"/>
      <c r="B648" s="684"/>
      <c r="C648" s="684"/>
      <c r="D648" s="684"/>
      <c r="E648" s="684"/>
      <c r="F648" s="684"/>
      <c r="G648" s="684"/>
      <c r="H648" s="684"/>
      <c r="I648" s="684"/>
      <c r="J648" s="684"/>
      <c r="K648" s="684"/>
      <c r="L648" s="684"/>
      <c r="M648" s="684"/>
      <c r="N648" s="684"/>
      <c r="O648" s="684"/>
      <c r="P648" s="684"/>
      <c r="Q648" s="684"/>
      <c r="R648" s="684"/>
      <c r="S648" s="684"/>
      <c r="T648" s="684"/>
      <c r="U648" s="684"/>
      <c r="V648" s="684"/>
      <c r="W648" s="684"/>
      <c r="X648" s="684"/>
      <c r="Y648" s="684"/>
      <c r="Z648" s="684"/>
    </row>
    <row r="649" spans="8:8" ht="16.5" customHeight="1">
      <c r="A649" s="684"/>
      <c r="B649" s="684"/>
      <c r="C649" s="684"/>
      <c r="D649" s="684"/>
      <c r="E649" s="684"/>
      <c r="F649" s="684"/>
      <c r="G649" s="684"/>
      <c r="H649" s="684"/>
      <c r="I649" s="684"/>
      <c r="J649" s="684"/>
      <c r="K649" s="684"/>
      <c r="L649" s="684"/>
      <c r="M649" s="684"/>
      <c r="N649" s="684"/>
      <c r="O649" s="684"/>
      <c r="P649" s="684"/>
      <c r="Q649" s="684"/>
      <c r="R649" s="684"/>
      <c r="S649" s="684"/>
      <c r="T649" s="684"/>
      <c r="U649" s="684"/>
      <c r="V649" s="684"/>
      <c r="W649" s="684"/>
      <c r="X649" s="684"/>
      <c r="Y649" s="684"/>
      <c r="Z649" s="684"/>
    </row>
    <row r="650" spans="8:8" ht="16.5" customHeight="1">
      <c r="A650" s="684"/>
      <c r="B650" s="684"/>
      <c r="C650" s="684"/>
      <c r="D650" s="684"/>
      <c r="E650" s="684"/>
      <c r="F650" s="684"/>
      <c r="G650" s="684"/>
      <c r="H650" s="684"/>
      <c r="I650" s="684"/>
      <c r="J650" s="684"/>
      <c r="K650" s="684"/>
      <c r="L650" s="684"/>
      <c r="M650" s="684"/>
      <c r="N650" s="684"/>
      <c r="O650" s="684"/>
      <c r="P650" s="684"/>
      <c r="Q650" s="684"/>
      <c r="R650" s="684"/>
      <c r="S650" s="684"/>
      <c r="T650" s="684"/>
      <c r="U650" s="684"/>
      <c r="V650" s="684"/>
      <c r="W650" s="684"/>
      <c r="X650" s="684"/>
      <c r="Y650" s="684"/>
      <c r="Z650" s="684"/>
    </row>
    <row r="651" spans="8:8" ht="16.5" customHeight="1">
      <c r="A651" s="684"/>
      <c r="B651" s="684"/>
      <c r="C651" s="684"/>
      <c r="D651" s="684"/>
      <c r="E651" s="684"/>
      <c r="F651" s="684"/>
      <c r="G651" s="684"/>
      <c r="H651" s="684"/>
      <c r="I651" s="684"/>
      <c r="J651" s="684"/>
      <c r="K651" s="684"/>
      <c r="L651" s="684"/>
      <c r="M651" s="684"/>
      <c r="N651" s="684"/>
      <c r="O651" s="684"/>
      <c r="P651" s="684"/>
      <c r="Q651" s="684"/>
      <c r="R651" s="684"/>
      <c r="S651" s="684"/>
      <c r="T651" s="684"/>
      <c r="U651" s="684"/>
      <c r="V651" s="684"/>
      <c r="W651" s="684"/>
      <c r="X651" s="684"/>
      <c r="Y651" s="684"/>
      <c r="Z651" s="684"/>
    </row>
    <row r="652" spans="8:8" ht="16.5" customHeight="1">
      <c r="A652" s="684"/>
      <c r="B652" s="684"/>
      <c r="C652" s="684"/>
      <c r="D652" s="684"/>
      <c r="E652" s="684"/>
      <c r="F652" s="684"/>
      <c r="G652" s="684"/>
      <c r="H652" s="684"/>
      <c r="I652" s="684"/>
      <c r="J652" s="684"/>
      <c r="K652" s="684"/>
      <c r="L652" s="684"/>
      <c r="M652" s="684"/>
      <c r="N652" s="684"/>
      <c r="O652" s="684"/>
      <c r="P652" s="684"/>
      <c r="Q652" s="684"/>
      <c r="R652" s="684"/>
      <c r="S652" s="684"/>
      <c r="T652" s="684"/>
      <c r="U652" s="684"/>
      <c r="V652" s="684"/>
      <c r="W652" s="684"/>
      <c r="X652" s="684"/>
      <c r="Y652" s="684"/>
      <c r="Z652" s="684"/>
    </row>
    <row r="653" spans="8:8" ht="16.5" customHeight="1">
      <c r="A653" s="684"/>
      <c r="B653" s="684"/>
      <c r="C653" s="684"/>
      <c r="D653" s="684"/>
      <c r="E653" s="684"/>
      <c r="F653" s="684"/>
      <c r="G653" s="684"/>
      <c r="H653" s="684"/>
      <c r="I653" s="684"/>
      <c r="J653" s="684"/>
      <c r="K653" s="684"/>
      <c r="L653" s="684"/>
      <c r="M653" s="684"/>
      <c r="N653" s="684"/>
      <c r="O653" s="684"/>
      <c r="P653" s="684"/>
      <c r="Q653" s="684"/>
      <c r="R653" s="684"/>
      <c r="S653" s="684"/>
      <c r="T653" s="684"/>
      <c r="U653" s="684"/>
      <c r="V653" s="684"/>
      <c r="W653" s="684"/>
      <c r="X653" s="684"/>
      <c r="Y653" s="684"/>
      <c r="Z653" s="684"/>
    </row>
    <row r="654" spans="8:8" ht="16.5" customHeight="1">
      <c r="A654" s="684"/>
      <c r="B654" s="684"/>
      <c r="C654" s="684"/>
      <c r="D654" s="684"/>
      <c r="E654" s="684"/>
      <c r="F654" s="684"/>
      <c r="G654" s="684"/>
      <c r="H654" s="684"/>
      <c r="I654" s="684"/>
      <c r="J654" s="684"/>
      <c r="K654" s="684"/>
      <c r="L654" s="684"/>
      <c r="M654" s="684"/>
      <c r="N654" s="684"/>
      <c r="O654" s="684"/>
      <c r="P654" s="684"/>
      <c r="Q654" s="684"/>
      <c r="R654" s="684"/>
      <c r="S654" s="684"/>
      <c r="T654" s="684"/>
      <c r="U654" s="684"/>
      <c r="V654" s="684"/>
      <c r="W654" s="684"/>
      <c r="X654" s="684"/>
      <c r="Y654" s="684"/>
      <c r="Z654" s="684"/>
    </row>
    <row r="655" spans="8:8" ht="16.5" customHeight="1">
      <c r="A655" s="684"/>
      <c r="B655" s="684"/>
      <c r="C655" s="684"/>
      <c r="D655" s="684"/>
      <c r="E655" s="684"/>
      <c r="F655" s="684"/>
      <c r="G655" s="684"/>
      <c r="H655" s="684"/>
      <c r="I655" s="684"/>
      <c r="J655" s="684"/>
      <c r="K655" s="684"/>
      <c r="L655" s="684"/>
      <c r="M655" s="684"/>
      <c r="N655" s="684"/>
      <c r="O655" s="684"/>
      <c r="P655" s="684"/>
      <c r="Q655" s="684"/>
      <c r="R655" s="684"/>
      <c r="S655" s="684"/>
      <c r="T655" s="684"/>
      <c r="U655" s="684"/>
      <c r="V655" s="684"/>
      <c r="W655" s="684"/>
      <c r="X655" s="684"/>
      <c r="Y655" s="684"/>
      <c r="Z655" s="684"/>
    </row>
    <row r="656" spans="8:8" ht="16.5" customHeight="1">
      <c r="A656" s="684"/>
      <c r="B656" s="684"/>
      <c r="C656" s="684"/>
      <c r="D656" s="684"/>
      <c r="E656" s="684"/>
      <c r="F656" s="684"/>
      <c r="G656" s="684"/>
      <c r="H656" s="684"/>
      <c r="I656" s="684"/>
      <c r="J656" s="684"/>
      <c r="K656" s="684"/>
      <c r="L656" s="684"/>
      <c r="M656" s="684"/>
      <c r="N656" s="684"/>
      <c r="O656" s="684"/>
      <c r="P656" s="684"/>
      <c r="Q656" s="684"/>
      <c r="R656" s="684"/>
      <c r="S656" s="684"/>
      <c r="T656" s="684"/>
      <c r="U656" s="684"/>
      <c r="V656" s="684"/>
      <c r="W656" s="684"/>
      <c r="X656" s="684"/>
      <c r="Y656" s="684"/>
      <c r="Z656" s="684"/>
    </row>
    <row r="657" spans="8:8" ht="16.5" customHeight="1">
      <c r="A657" s="684"/>
      <c r="B657" s="684"/>
      <c r="C657" s="684"/>
      <c r="D657" s="684"/>
      <c r="E657" s="684"/>
      <c r="F657" s="684"/>
      <c r="G657" s="684"/>
      <c r="H657" s="684"/>
      <c r="I657" s="684"/>
      <c r="J657" s="684"/>
      <c r="K657" s="684"/>
      <c r="L657" s="684"/>
      <c r="M657" s="684"/>
      <c r="N657" s="684"/>
      <c r="O657" s="684"/>
      <c r="P657" s="684"/>
      <c r="Q657" s="684"/>
      <c r="R657" s="684"/>
      <c r="S657" s="684"/>
      <c r="T657" s="684"/>
      <c r="U657" s="684"/>
      <c r="V657" s="684"/>
      <c r="W657" s="684"/>
      <c r="X657" s="684"/>
      <c r="Y657" s="684"/>
      <c r="Z657" s="684"/>
    </row>
    <row r="658" spans="8:8" ht="16.5" customHeight="1">
      <c r="A658" s="684"/>
      <c r="B658" s="684"/>
      <c r="C658" s="684"/>
      <c r="D658" s="684"/>
      <c r="E658" s="684"/>
      <c r="F658" s="684"/>
      <c r="G658" s="684"/>
      <c r="H658" s="684"/>
      <c r="I658" s="684"/>
      <c r="J658" s="684"/>
      <c r="K658" s="684"/>
      <c r="L658" s="684"/>
      <c r="M658" s="684"/>
      <c r="N658" s="684"/>
      <c r="O658" s="684"/>
      <c r="P658" s="684"/>
      <c r="Q658" s="684"/>
      <c r="R658" s="684"/>
      <c r="S658" s="684"/>
      <c r="T658" s="684"/>
      <c r="U658" s="684"/>
      <c r="V658" s="684"/>
      <c r="W658" s="684"/>
      <c r="X658" s="684"/>
      <c r="Y658" s="684"/>
      <c r="Z658" s="684"/>
    </row>
    <row r="659" spans="8:8" ht="16.5" customHeight="1">
      <c r="A659" s="684"/>
      <c r="B659" s="684"/>
      <c r="C659" s="684"/>
      <c r="D659" s="684"/>
      <c r="E659" s="684"/>
      <c r="F659" s="684"/>
      <c r="G659" s="684"/>
      <c r="H659" s="684"/>
      <c r="I659" s="684"/>
      <c r="J659" s="684"/>
      <c r="K659" s="684"/>
      <c r="L659" s="684"/>
      <c r="M659" s="684"/>
      <c r="N659" s="684"/>
      <c r="O659" s="684"/>
      <c r="P659" s="684"/>
      <c r="Q659" s="684"/>
      <c r="R659" s="684"/>
      <c r="S659" s="684"/>
      <c r="T659" s="684"/>
      <c r="U659" s="684"/>
      <c r="V659" s="684"/>
      <c r="W659" s="684"/>
      <c r="X659" s="684"/>
      <c r="Y659" s="684"/>
      <c r="Z659" s="684"/>
    </row>
    <row r="660" spans="8:8" ht="16.5" customHeight="1">
      <c r="A660" s="684"/>
      <c r="B660" s="684"/>
      <c r="C660" s="684"/>
      <c r="D660" s="684"/>
      <c r="E660" s="684"/>
      <c r="F660" s="684"/>
      <c r="G660" s="684"/>
      <c r="H660" s="684"/>
      <c r="I660" s="684"/>
      <c r="J660" s="684"/>
      <c r="K660" s="684"/>
      <c r="L660" s="684"/>
      <c r="M660" s="684"/>
      <c r="N660" s="684"/>
      <c r="O660" s="684"/>
      <c r="P660" s="684"/>
      <c r="Q660" s="684"/>
      <c r="R660" s="684"/>
      <c r="S660" s="684"/>
      <c r="T660" s="684"/>
      <c r="U660" s="684"/>
      <c r="V660" s="684"/>
      <c r="W660" s="684"/>
      <c r="X660" s="684"/>
      <c r="Y660" s="684"/>
      <c r="Z660" s="684"/>
    </row>
    <row r="661" spans="8:8" ht="16.5" customHeight="1">
      <c r="A661" s="684"/>
      <c r="B661" s="684"/>
      <c r="C661" s="684"/>
      <c r="D661" s="684"/>
      <c r="E661" s="684"/>
      <c r="F661" s="684"/>
      <c r="G661" s="684"/>
      <c r="H661" s="684"/>
      <c r="I661" s="684"/>
      <c r="J661" s="684"/>
      <c r="K661" s="684"/>
      <c r="L661" s="684"/>
      <c r="M661" s="684"/>
      <c r="N661" s="684"/>
      <c r="O661" s="684"/>
      <c r="P661" s="684"/>
      <c r="Q661" s="684"/>
      <c r="R661" s="684"/>
      <c r="S661" s="684"/>
      <c r="T661" s="684"/>
      <c r="U661" s="684"/>
      <c r="V661" s="684"/>
      <c r="W661" s="684"/>
      <c r="X661" s="684"/>
      <c r="Y661" s="684"/>
      <c r="Z661" s="684"/>
    </row>
    <row r="662" spans="8:8" ht="16.5" customHeight="1">
      <c r="A662" s="684"/>
      <c r="B662" s="684"/>
      <c r="C662" s="684"/>
      <c r="D662" s="684"/>
      <c r="E662" s="684"/>
      <c r="F662" s="684"/>
      <c r="G662" s="684"/>
      <c r="H662" s="684"/>
      <c r="I662" s="684"/>
      <c r="J662" s="684"/>
      <c r="K662" s="684"/>
      <c r="L662" s="684"/>
      <c r="M662" s="684"/>
      <c r="N662" s="684"/>
      <c r="O662" s="684"/>
      <c r="P662" s="684"/>
      <c r="Q662" s="684"/>
      <c r="R662" s="684"/>
      <c r="S662" s="684"/>
      <c r="T662" s="684"/>
      <c r="U662" s="684"/>
      <c r="V662" s="684"/>
      <c r="W662" s="684"/>
      <c r="X662" s="684"/>
      <c r="Y662" s="684"/>
      <c r="Z662" s="684"/>
    </row>
    <row r="663" spans="8:8" ht="16.5" customHeight="1">
      <c r="A663" s="684"/>
      <c r="B663" s="684"/>
      <c r="C663" s="684"/>
      <c r="D663" s="684"/>
      <c r="E663" s="684"/>
      <c r="F663" s="684"/>
      <c r="G663" s="684"/>
      <c r="H663" s="684"/>
      <c r="I663" s="684"/>
      <c r="J663" s="684"/>
      <c r="K663" s="684"/>
      <c r="L663" s="684"/>
      <c r="M663" s="684"/>
      <c r="N663" s="684"/>
      <c r="O663" s="684"/>
      <c r="P663" s="684"/>
      <c r="Q663" s="684"/>
      <c r="R663" s="684"/>
      <c r="S663" s="684"/>
      <c r="T663" s="684"/>
      <c r="U663" s="684"/>
      <c r="V663" s="684"/>
      <c r="W663" s="684"/>
      <c r="X663" s="684"/>
      <c r="Y663" s="684"/>
      <c r="Z663" s="684"/>
    </row>
    <row r="664" spans="8:8" ht="16.5" customHeight="1">
      <c r="A664" s="684"/>
      <c r="B664" s="684"/>
      <c r="C664" s="684"/>
      <c r="D664" s="684"/>
      <c r="E664" s="684"/>
      <c r="F664" s="684"/>
      <c r="G664" s="684"/>
      <c r="H664" s="684"/>
      <c r="I664" s="684"/>
      <c r="J664" s="684"/>
      <c r="K664" s="684"/>
      <c r="L664" s="684"/>
      <c r="M664" s="684"/>
      <c r="N664" s="684"/>
      <c r="O664" s="684"/>
      <c r="P664" s="684"/>
      <c r="Q664" s="684"/>
      <c r="R664" s="684"/>
      <c r="S664" s="684"/>
      <c r="T664" s="684"/>
      <c r="U664" s="684"/>
      <c r="V664" s="684"/>
      <c r="W664" s="684"/>
      <c r="X664" s="684"/>
      <c r="Y664" s="684"/>
      <c r="Z664" s="684"/>
    </row>
    <row r="665" spans="8:8" ht="16.5" customHeight="1">
      <c r="A665" s="684"/>
      <c r="B665" s="684"/>
      <c r="C665" s="684"/>
      <c r="D665" s="684"/>
      <c r="E665" s="684"/>
      <c r="F665" s="684"/>
      <c r="G665" s="684"/>
      <c r="H665" s="684"/>
      <c r="I665" s="684"/>
      <c r="J665" s="684"/>
      <c r="K665" s="684"/>
      <c r="L665" s="684"/>
      <c r="M665" s="684"/>
      <c r="N665" s="684"/>
      <c r="O665" s="684"/>
      <c r="P665" s="684"/>
      <c r="Q665" s="684"/>
      <c r="R665" s="684"/>
      <c r="S665" s="684"/>
      <c r="T665" s="684"/>
      <c r="U665" s="684"/>
      <c r="V665" s="684"/>
      <c r="W665" s="684"/>
      <c r="X665" s="684"/>
      <c r="Y665" s="684"/>
      <c r="Z665" s="684"/>
    </row>
    <row r="666" spans="8:8" ht="16.5" customHeight="1">
      <c r="A666" s="684"/>
      <c r="B666" s="684"/>
      <c r="C666" s="684"/>
      <c r="D666" s="684"/>
      <c r="E666" s="684"/>
      <c r="F666" s="684"/>
      <c r="G666" s="684"/>
      <c r="H666" s="684"/>
      <c r="I666" s="684"/>
      <c r="J666" s="684"/>
      <c r="K666" s="684"/>
      <c r="L666" s="684"/>
      <c r="M666" s="684"/>
      <c r="N666" s="684"/>
      <c r="O666" s="684"/>
      <c r="P666" s="684"/>
      <c r="Q666" s="684"/>
      <c r="R666" s="684"/>
      <c r="S666" s="684"/>
      <c r="T666" s="684"/>
      <c r="U666" s="684"/>
      <c r="V666" s="684"/>
      <c r="W666" s="684"/>
      <c r="X666" s="684"/>
      <c r="Y666" s="684"/>
      <c r="Z666" s="684"/>
    </row>
    <row r="667" spans="8:8" ht="16.5" customHeight="1">
      <c r="A667" s="684"/>
      <c r="B667" s="684"/>
      <c r="C667" s="684"/>
      <c r="D667" s="684"/>
      <c r="E667" s="684"/>
      <c r="F667" s="684"/>
      <c r="G667" s="684"/>
      <c r="H667" s="684"/>
      <c r="I667" s="684"/>
      <c r="J667" s="684"/>
      <c r="K667" s="684"/>
      <c r="L667" s="684"/>
      <c r="M667" s="684"/>
      <c r="N667" s="684"/>
      <c r="O667" s="684"/>
      <c r="P667" s="684"/>
      <c r="Q667" s="684"/>
      <c r="R667" s="684"/>
      <c r="S667" s="684"/>
      <c r="T667" s="684"/>
      <c r="U667" s="684"/>
      <c r="V667" s="684"/>
      <c r="W667" s="684"/>
      <c r="X667" s="684"/>
      <c r="Y667" s="684"/>
      <c r="Z667" s="684"/>
    </row>
    <row r="668" spans="8:8" ht="16.5" customHeight="1">
      <c r="A668" s="684"/>
      <c r="B668" s="684"/>
      <c r="C668" s="684"/>
      <c r="D668" s="684"/>
      <c r="E668" s="684"/>
      <c r="F668" s="684"/>
      <c r="G668" s="684"/>
      <c r="H668" s="684"/>
      <c r="I668" s="684"/>
      <c r="J668" s="684"/>
      <c r="K668" s="684"/>
      <c r="L668" s="684"/>
      <c r="M668" s="684"/>
      <c r="N668" s="684"/>
      <c r="O668" s="684"/>
      <c r="P668" s="684"/>
      <c r="Q668" s="684"/>
      <c r="R668" s="684"/>
      <c r="S668" s="684"/>
      <c r="T668" s="684"/>
      <c r="U668" s="684"/>
      <c r="V668" s="684"/>
      <c r="W668" s="684"/>
      <c r="X668" s="684"/>
      <c r="Y668" s="684"/>
      <c r="Z668" s="684"/>
    </row>
    <row r="669" spans="8:8" ht="16.5" customHeight="1">
      <c r="A669" s="684"/>
      <c r="B669" s="684"/>
      <c r="C669" s="684"/>
      <c r="D669" s="684"/>
      <c r="E669" s="684"/>
      <c r="F669" s="684"/>
      <c r="G669" s="684"/>
      <c r="H669" s="684"/>
      <c r="I669" s="684"/>
      <c r="J669" s="684"/>
      <c r="K669" s="684"/>
      <c r="L669" s="684"/>
      <c r="M669" s="684"/>
      <c r="N669" s="684"/>
      <c r="O669" s="684"/>
      <c r="P669" s="684"/>
      <c r="Q669" s="684"/>
      <c r="R669" s="684"/>
      <c r="S669" s="684"/>
      <c r="T669" s="684"/>
      <c r="U669" s="684"/>
      <c r="V669" s="684"/>
      <c r="W669" s="684"/>
      <c r="X669" s="684"/>
      <c r="Y669" s="684"/>
      <c r="Z669" s="684"/>
    </row>
    <row r="670" spans="8:8" ht="16.5" customHeight="1">
      <c r="A670" s="684"/>
      <c r="B670" s="684"/>
      <c r="C670" s="684"/>
      <c r="D670" s="684"/>
      <c r="E670" s="684"/>
      <c r="F670" s="684"/>
      <c r="G670" s="684"/>
      <c r="H670" s="684"/>
      <c r="I670" s="684"/>
      <c r="J670" s="684"/>
      <c r="K670" s="684"/>
      <c r="L670" s="684"/>
      <c r="M670" s="684"/>
      <c r="N670" s="684"/>
      <c r="O670" s="684"/>
      <c r="P670" s="684"/>
      <c r="Q670" s="684"/>
      <c r="R670" s="684"/>
      <c r="S670" s="684"/>
      <c r="T670" s="684"/>
      <c r="U670" s="684"/>
      <c r="V670" s="684"/>
      <c r="W670" s="684"/>
      <c r="X670" s="684"/>
      <c r="Y670" s="684"/>
      <c r="Z670" s="684"/>
    </row>
    <row r="671" spans="8:8" ht="16.5" customHeight="1">
      <c r="A671" s="684"/>
      <c r="B671" s="684"/>
      <c r="C671" s="684"/>
      <c r="D671" s="684"/>
      <c r="E671" s="684"/>
      <c r="F671" s="684"/>
      <c r="G671" s="684"/>
      <c r="H671" s="684"/>
      <c r="I671" s="684"/>
      <c r="J671" s="684"/>
      <c r="K671" s="684"/>
      <c r="L671" s="684"/>
      <c r="M671" s="684"/>
      <c r="N671" s="684"/>
      <c r="O671" s="684"/>
      <c r="P671" s="684"/>
      <c r="Q671" s="684"/>
      <c r="R671" s="684"/>
      <c r="S671" s="684"/>
      <c r="T671" s="684"/>
      <c r="U671" s="684"/>
      <c r="V671" s="684"/>
      <c r="W671" s="684"/>
      <c r="X671" s="684"/>
      <c r="Y671" s="684"/>
      <c r="Z671" s="684"/>
    </row>
    <row r="672" spans="8:8" ht="16.5" customHeight="1">
      <c r="A672" s="684"/>
      <c r="B672" s="684"/>
      <c r="C672" s="684"/>
      <c r="D672" s="684"/>
      <c r="E672" s="684"/>
      <c r="F672" s="684"/>
      <c r="G672" s="684"/>
      <c r="H672" s="684"/>
      <c r="I672" s="684"/>
      <c r="J672" s="684"/>
      <c r="K672" s="684"/>
      <c r="L672" s="684"/>
      <c r="M672" s="684"/>
      <c r="N672" s="684"/>
      <c r="O672" s="684"/>
      <c r="P672" s="684"/>
      <c r="Q672" s="684"/>
      <c r="R672" s="684"/>
      <c r="S672" s="684"/>
      <c r="T672" s="684"/>
      <c r="U672" s="684"/>
      <c r="V672" s="684"/>
      <c r="W672" s="684"/>
      <c r="X672" s="684"/>
      <c r="Y672" s="684"/>
      <c r="Z672" s="684"/>
    </row>
    <row r="673" spans="8:8" ht="16.5" customHeight="1">
      <c r="A673" s="684"/>
      <c r="B673" s="684"/>
      <c r="C673" s="684"/>
      <c r="D673" s="684"/>
      <c r="E673" s="684"/>
      <c r="F673" s="684"/>
      <c r="G673" s="684"/>
      <c r="H673" s="684"/>
      <c r="I673" s="684"/>
      <c r="J673" s="684"/>
      <c r="K673" s="684"/>
      <c r="L673" s="684"/>
      <c r="M673" s="684"/>
      <c r="N673" s="684"/>
      <c r="O673" s="684"/>
      <c r="P673" s="684"/>
      <c r="Q673" s="684"/>
      <c r="R673" s="684"/>
      <c r="S673" s="684"/>
      <c r="T673" s="684"/>
      <c r="U673" s="684"/>
      <c r="V673" s="684"/>
      <c r="W673" s="684"/>
      <c r="X673" s="684"/>
      <c r="Y673" s="684"/>
      <c r="Z673" s="684"/>
    </row>
    <row r="674" spans="8:8" ht="16.5" customHeight="1">
      <c r="A674" s="684"/>
      <c r="B674" s="684"/>
      <c r="C674" s="684"/>
      <c r="D674" s="684"/>
      <c r="E674" s="684"/>
      <c r="F674" s="684"/>
      <c r="G674" s="684"/>
      <c r="H674" s="684"/>
      <c r="I674" s="684"/>
      <c r="J674" s="684"/>
      <c r="K674" s="684"/>
      <c r="L674" s="684"/>
      <c r="M674" s="684"/>
      <c r="N674" s="684"/>
      <c r="O674" s="684"/>
      <c r="P674" s="684"/>
      <c r="Q674" s="684"/>
      <c r="R674" s="684"/>
      <c r="S674" s="684"/>
      <c r="T674" s="684"/>
      <c r="U674" s="684"/>
      <c r="V674" s="684"/>
      <c r="W674" s="684"/>
      <c r="X674" s="684"/>
      <c r="Y674" s="684"/>
      <c r="Z674" s="684"/>
    </row>
    <row r="675" spans="8:8" ht="16.5" customHeight="1">
      <c r="A675" s="684"/>
      <c r="B675" s="684"/>
      <c r="C675" s="684"/>
      <c r="D675" s="684"/>
      <c r="E675" s="684"/>
      <c r="F675" s="684"/>
      <c r="G675" s="684"/>
      <c r="H675" s="684"/>
      <c r="I675" s="684"/>
      <c r="J675" s="684"/>
      <c r="K675" s="684"/>
      <c r="L675" s="684"/>
      <c r="M675" s="684"/>
      <c r="N675" s="684"/>
      <c r="O675" s="684"/>
      <c r="P675" s="684"/>
      <c r="Q675" s="684"/>
      <c r="R675" s="684"/>
      <c r="S675" s="684"/>
      <c r="T675" s="684"/>
      <c r="U675" s="684"/>
      <c r="V675" s="684"/>
      <c r="W675" s="684"/>
      <c r="X675" s="684"/>
      <c r="Y675" s="684"/>
      <c r="Z675" s="684"/>
    </row>
    <row r="676" spans="8:8" ht="16.5" customHeight="1">
      <c r="A676" s="684"/>
      <c r="B676" s="684"/>
      <c r="C676" s="684"/>
      <c r="D676" s="684"/>
      <c r="E676" s="684"/>
      <c r="F676" s="684"/>
      <c r="G676" s="684"/>
      <c r="H676" s="684"/>
      <c r="I676" s="684"/>
      <c r="J676" s="684"/>
      <c r="K676" s="684"/>
      <c r="L676" s="684"/>
      <c r="M676" s="684"/>
      <c r="N676" s="684"/>
      <c r="O676" s="684"/>
      <c r="P676" s="684"/>
      <c r="Q676" s="684"/>
      <c r="R676" s="684"/>
      <c r="S676" s="684"/>
      <c r="T676" s="684"/>
      <c r="U676" s="684"/>
      <c r="V676" s="684"/>
      <c r="W676" s="684"/>
      <c r="X676" s="684"/>
      <c r="Y676" s="684"/>
      <c r="Z676" s="684"/>
    </row>
    <row r="677" spans="8:8" ht="16.5" customHeight="1">
      <c r="A677" s="684"/>
      <c r="B677" s="684"/>
      <c r="C677" s="684"/>
      <c r="D677" s="684"/>
      <c r="E677" s="684"/>
      <c r="F677" s="684"/>
      <c r="G677" s="684"/>
      <c r="H677" s="684"/>
      <c r="I677" s="684"/>
      <c r="J677" s="684"/>
      <c r="K677" s="684"/>
      <c r="L677" s="684"/>
      <c r="M677" s="684"/>
      <c r="N677" s="684"/>
      <c r="O677" s="684"/>
      <c r="P677" s="684"/>
      <c r="Q677" s="684"/>
      <c r="R677" s="684"/>
      <c r="S677" s="684"/>
      <c r="T677" s="684"/>
      <c r="U677" s="684"/>
      <c r="V677" s="684"/>
      <c r="W677" s="684"/>
      <c r="X677" s="684"/>
      <c r="Y677" s="684"/>
      <c r="Z677" s="684"/>
    </row>
    <row r="678" spans="8:8" ht="16.5" customHeight="1">
      <c r="A678" s="684"/>
      <c r="B678" s="684"/>
      <c r="C678" s="684"/>
      <c r="D678" s="684"/>
      <c r="E678" s="684"/>
      <c r="F678" s="684"/>
      <c r="G678" s="684"/>
      <c r="H678" s="684"/>
      <c r="I678" s="684"/>
      <c r="J678" s="684"/>
      <c r="K678" s="684"/>
      <c r="L678" s="684"/>
      <c r="M678" s="684"/>
      <c r="N678" s="684"/>
      <c r="O678" s="684"/>
      <c r="P678" s="684"/>
      <c r="Q678" s="684"/>
      <c r="R678" s="684"/>
      <c r="S678" s="684"/>
      <c r="T678" s="684"/>
      <c r="U678" s="684"/>
      <c r="V678" s="684"/>
      <c r="W678" s="684"/>
      <c r="X678" s="684"/>
      <c r="Y678" s="684"/>
      <c r="Z678" s="684"/>
    </row>
    <row r="679" spans="8:8" ht="16.5" customHeight="1">
      <c r="A679" s="684"/>
      <c r="B679" s="684"/>
      <c r="C679" s="684"/>
      <c r="D679" s="684"/>
      <c r="E679" s="684"/>
      <c r="F679" s="684"/>
      <c r="G679" s="684"/>
      <c r="H679" s="684"/>
      <c r="I679" s="684"/>
      <c r="J679" s="684"/>
      <c r="K679" s="684"/>
      <c r="L679" s="684"/>
      <c r="M679" s="684"/>
      <c r="N679" s="684"/>
      <c r="O679" s="684"/>
      <c r="P679" s="684"/>
      <c r="Q679" s="684"/>
      <c r="R679" s="684"/>
      <c r="S679" s="684"/>
      <c r="T679" s="684"/>
      <c r="U679" s="684"/>
      <c r="V679" s="684"/>
      <c r="W679" s="684"/>
      <c r="X679" s="684"/>
      <c r="Y679" s="684"/>
      <c r="Z679" s="684"/>
    </row>
    <row r="680" spans="8:8" ht="16.5" customHeight="1">
      <c r="A680" s="684"/>
      <c r="B680" s="684"/>
      <c r="C680" s="684"/>
      <c r="D680" s="684"/>
      <c r="E680" s="684"/>
      <c r="F680" s="684"/>
      <c r="G680" s="684"/>
      <c r="H680" s="684"/>
      <c r="I680" s="684"/>
      <c r="J680" s="684"/>
      <c r="K680" s="684"/>
      <c r="L680" s="684"/>
      <c r="M680" s="684"/>
      <c r="N680" s="684"/>
      <c r="O680" s="684"/>
      <c r="P680" s="684"/>
      <c r="Q680" s="684"/>
      <c r="R680" s="684"/>
      <c r="S680" s="684"/>
      <c r="T680" s="684"/>
      <c r="U680" s="684"/>
      <c r="V680" s="684"/>
      <c r="W680" s="684"/>
      <c r="X680" s="684"/>
      <c r="Y680" s="684"/>
      <c r="Z680" s="684"/>
    </row>
    <row r="681" spans="8:8" ht="16.5" customHeight="1">
      <c r="A681" s="684"/>
      <c r="B681" s="684"/>
      <c r="C681" s="684"/>
      <c r="D681" s="684"/>
      <c r="E681" s="684"/>
      <c r="F681" s="684"/>
      <c r="G681" s="684"/>
      <c r="H681" s="684"/>
      <c r="I681" s="684"/>
      <c r="J681" s="684"/>
      <c r="K681" s="684"/>
      <c r="L681" s="684"/>
      <c r="M681" s="684"/>
      <c r="N681" s="684"/>
      <c r="O681" s="684"/>
      <c r="P681" s="684"/>
      <c r="Q681" s="684"/>
      <c r="R681" s="684"/>
      <c r="S681" s="684"/>
      <c r="T681" s="684"/>
      <c r="U681" s="684"/>
      <c r="V681" s="684"/>
      <c r="W681" s="684"/>
      <c r="X681" s="684"/>
      <c r="Y681" s="684"/>
      <c r="Z681" s="684"/>
    </row>
    <row r="682" spans="8:8" ht="16.5" customHeight="1">
      <c r="A682" s="684"/>
      <c r="B682" s="684"/>
      <c r="C682" s="684"/>
      <c r="D682" s="684"/>
      <c r="E682" s="684"/>
      <c r="F682" s="684"/>
      <c r="G682" s="684"/>
      <c r="H682" s="684"/>
      <c r="I682" s="684"/>
      <c r="J682" s="684"/>
      <c r="K682" s="684"/>
      <c r="L682" s="684"/>
      <c r="M682" s="684"/>
      <c r="N682" s="684"/>
      <c r="O682" s="684"/>
      <c r="P682" s="684"/>
      <c r="Q682" s="684"/>
      <c r="R682" s="684"/>
      <c r="S682" s="684"/>
      <c r="T682" s="684"/>
      <c r="U682" s="684"/>
      <c r="V682" s="684"/>
      <c r="W682" s="684"/>
      <c r="X682" s="684"/>
      <c r="Y682" s="684"/>
      <c r="Z682" s="684"/>
    </row>
    <row r="683" spans="8:8" ht="16.5" customHeight="1">
      <c r="A683" s="684"/>
      <c r="B683" s="684"/>
      <c r="C683" s="684"/>
      <c r="D683" s="684"/>
      <c r="E683" s="684"/>
      <c r="F683" s="684"/>
      <c r="G683" s="684"/>
      <c r="H683" s="684"/>
      <c r="I683" s="684"/>
      <c r="J683" s="684"/>
      <c r="K683" s="684"/>
      <c r="L683" s="684"/>
      <c r="M683" s="684"/>
      <c r="N683" s="684"/>
      <c r="O683" s="684"/>
      <c r="P683" s="684"/>
      <c r="Q683" s="684"/>
      <c r="R683" s="684"/>
      <c r="S683" s="684"/>
      <c r="T683" s="684"/>
      <c r="U683" s="684"/>
      <c r="V683" s="684"/>
      <c r="W683" s="684"/>
      <c r="X683" s="684"/>
      <c r="Y683" s="684"/>
      <c r="Z683" s="684"/>
    </row>
    <row r="684" spans="8:8" ht="16.5" customHeight="1">
      <c r="A684" s="684"/>
      <c r="B684" s="684"/>
      <c r="C684" s="684"/>
      <c r="D684" s="684"/>
      <c r="E684" s="684"/>
      <c r="F684" s="684"/>
      <c r="G684" s="684"/>
      <c r="H684" s="684"/>
      <c r="I684" s="684"/>
      <c r="J684" s="684"/>
      <c r="K684" s="684"/>
      <c r="L684" s="684"/>
      <c r="M684" s="684"/>
      <c r="N684" s="684"/>
      <c r="O684" s="684"/>
      <c r="P684" s="684"/>
      <c r="Q684" s="684"/>
      <c r="R684" s="684"/>
      <c r="S684" s="684"/>
      <c r="T684" s="684"/>
      <c r="U684" s="684"/>
      <c r="V684" s="684"/>
      <c r="W684" s="684"/>
      <c r="X684" s="684"/>
      <c r="Y684" s="684"/>
      <c r="Z684" s="684"/>
    </row>
    <row r="685" spans="8:8" ht="16.5" customHeight="1">
      <c r="A685" s="684"/>
      <c r="B685" s="684"/>
      <c r="C685" s="684"/>
      <c r="D685" s="684"/>
      <c r="E685" s="684"/>
      <c r="F685" s="684"/>
      <c r="G685" s="684"/>
      <c r="H685" s="684"/>
      <c r="I685" s="684"/>
      <c r="J685" s="684"/>
      <c r="K685" s="684"/>
      <c r="L685" s="684"/>
      <c r="M685" s="684"/>
      <c r="N685" s="684"/>
      <c r="O685" s="684"/>
      <c r="P685" s="684"/>
      <c r="Q685" s="684"/>
      <c r="R685" s="684"/>
      <c r="S685" s="684"/>
      <c r="T685" s="684"/>
      <c r="U685" s="684"/>
      <c r="V685" s="684"/>
      <c r="W685" s="684"/>
      <c r="X685" s="684"/>
      <c r="Y685" s="684"/>
      <c r="Z685" s="684"/>
    </row>
    <row r="686" spans="8:8" ht="16.5" customHeight="1">
      <c r="A686" s="684"/>
      <c r="B686" s="684"/>
      <c r="C686" s="684"/>
      <c r="D686" s="684"/>
      <c r="E686" s="684"/>
      <c r="F686" s="684"/>
      <c r="G686" s="684"/>
      <c r="H686" s="684"/>
      <c r="I686" s="684"/>
      <c r="J686" s="684"/>
      <c r="K686" s="684"/>
      <c r="L686" s="684"/>
      <c r="M686" s="684"/>
      <c r="N686" s="684"/>
      <c r="O686" s="684"/>
      <c r="P686" s="684"/>
      <c r="Q686" s="684"/>
      <c r="R686" s="684"/>
      <c r="S686" s="684"/>
      <c r="T686" s="684"/>
      <c r="U686" s="684"/>
      <c r="V686" s="684"/>
      <c r="W686" s="684"/>
      <c r="X686" s="684"/>
      <c r="Y686" s="684"/>
      <c r="Z686" s="684"/>
    </row>
    <row r="687" spans="8:8" ht="16.5" customHeight="1">
      <c r="A687" s="684"/>
      <c r="B687" s="684"/>
      <c r="C687" s="684"/>
      <c r="D687" s="684"/>
      <c r="E687" s="684"/>
      <c r="F687" s="684"/>
      <c r="G687" s="684"/>
      <c r="H687" s="684"/>
      <c r="I687" s="684"/>
      <c r="J687" s="684"/>
      <c r="K687" s="684"/>
      <c r="L687" s="684"/>
      <c r="M687" s="684"/>
      <c r="N687" s="684"/>
      <c r="O687" s="684"/>
      <c r="P687" s="684"/>
      <c r="Q687" s="684"/>
      <c r="R687" s="684"/>
      <c r="S687" s="684"/>
      <c r="T687" s="684"/>
      <c r="U687" s="684"/>
      <c r="V687" s="684"/>
      <c r="W687" s="684"/>
      <c r="X687" s="684"/>
      <c r="Y687" s="684"/>
      <c r="Z687" s="684"/>
    </row>
    <row r="688" spans="8:8" ht="16.5" customHeight="1">
      <c r="A688" s="684"/>
      <c r="B688" s="684"/>
      <c r="C688" s="684"/>
      <c r="D688" s="684"/>
      <c r="E688" s="684"/>
      <c r="F688" s="684"/>
      <c r="G688" s="684"/>
      <c r="H688" s="684"/>
      <c r="I688" s="684"/>
      <c r="J688" s="684"/>
      <c r="K688" s="684"/>
      <c r="L688" s="684"/>
      <c r="M688" s="684"/>
      <c r="N688" s="684"/>
      <c r="O688" s="684"/>
      <c r="P688" s="684"/>
      <c r="Q688" s="684"/>
      <c r="R688" s="684"/>
      <c r="S688" s="684"/>
      <c r="T688" s="684"/>
      <c r="U688" s="684"/>
      <c r="V688" s="684"/>
      <c r="W688" s="684"/>
      <c r="X688" s="684"/>
      <c r="Y688" s="684"/>
      <c r="Z688" s="684"/>
    </row>
    <row r="689" spans="8:8" ht="16.5" customHeight="1">
      <c r="A689" s="684"/>
      <c r="B689" s="684"/>
      <c r="C689" s="684"/>
      <c r="D689" s="684"/>
      <c r="E689" s="684"/>
      <c r="F689" s="684"/>
      <c r="G689" s="684"/>
      <c r="H689" s="684"/>
      <c r="I689" s="684"/>
      <c r="J689" s="684"/>
      <c r="K689" s="684"/>
      <c r="L689" s="684"/>
      <c r="M689" s="684"/>
      <c r="N689" s="684"/>
      <c r="O689" s="684"/>
      <c r="P689" s="684"/>
      <c r="Q689" s="684"/>
      <c r="R689" s="684"/>
      <c r="S689" s="684"/>
      <c r="T689" s="684"/>
      <c r="U689" s="684"/>
      <c r="V689" s="684"/>
      <c r="W689" s="684"/>
      <c r="X689" s="684"/>
      <c r="Y689" s="684"/>
      <c r="Z689" s="684"/>
    </row>
    <row r="690" spans="8:8" ht="16.5" customHeight="1">
      <c r="A690" s="684"/>
      <c r="B690" s="684"/>
      <c r="C690" s="684"/>
      <c r="D690" s="684"/>
      <c r="E690" s="684"/>
      <c r="F690" s="684"/>
      <c r="G690" s="684"/>
      <c r="H690" s="684"/>
      <c r="I690" s="684"/>
      <c r="J690" s="684"/>
      <c r="K690" s="684"/>
      <c r="L690" s="684"/>
      <c r="M690" s="684"/>
      <c r="N690" s="684"/>
      <c r="O690" s="684"/>
      <c r="P690" s="684"/>
      <c r="Q690" s="684"/>
      <c r="R690" s="684"/>
      <c r="S690" s="684"/>
      <c r="T690" s="684"/>
      <c r="U690" s="684"/>
      <c r="V690" s="684"/>
      <c r="W690" s="684"/>
      <c r="X690" s="684"/>
      <c r="Y690" s="684"/>
      <c r="Z690" s="684"/>
    </row>
    <row r="691" spans="8:8" ht="16.5" customHeight="1">
      <c r="A691" s="684"/>
      <c r="B691" s="684"/>
      <c r="C691" s="684"/>
      <c r="D691" s="684"/>
      <c r="E691" s="684"/>
      <c r="F691" s="684"/>
      <c r="G691" s="684"/>
      <c r="H691" s="684"/>
      <c r="I691" s="684"/>
      <c r="J691" s="684"/>
      <c r="K691" s="684"/>
      <c r="L691" s="684"/>
      <c r="M691" s="684"/>
      <c r="N691" s="684"/>
      <c r="O691" s="684"/>
      <c r="P691" s="684"/>
      <c r="Q691" s="684"/>
      <c r="R691" s="684"/>
      <c r="S691" s="684"/>
      <c r="T691" s="684"/>
      <c r="U691" s="684"/>
      <c r="V691" s="684"/>
      <c r="W691" s="684"/>
      <c r="X691" s="684"/>
      <c r="Y691" s="684"/>
      <c r="Z691" s="684"/>
    </row>
    <row r="692" spans="8:8" ht="16.5" customHeight="1">
      <c r="A692" s="684"/>
      <c r="B692" s="684"/>
      <c r="C692" s="684"/>
      <c r="D692" s="684"/>
      <c r="E692" s="684"/>
      <c r="F692" s="684"/>
      <c r="G692" s="684"/>
      <c r="H692" s="684"/>
      <c r="I692" s="684"/>
      <c r="J692" s="684"/>
      <c r="K692" s="684"/>
      <c r="L692" s="684"/>
      <c r="M692" s="684"/>
      <c r="N692" s="684"/>
      <c r="O692" s="684"/>
      <c r="P692" s="684"/>
      <c r="Q692" s="684"/>
      <c r="R692" s="684"/>
      <c r="S692" s="684"/>
      <c r="T692" s="684"/>
      <c r="U692" s="684"/>
      <c r="V692" s="684"/>
      <c r="W692" s="684"/>
      <c r="X692" s="684"/>
      <c r="Y692" s="684"/>
      <c r="Z692" s="684"/>
    </row>
    <row r="693" spans="8:8" ht="16.5" customHeight="1">
      <c r="A693" s="684"/>
      <c r="B693" s="684"/>
      <c r="C693" s="684"/>
      <c r="D693" s="684"/>
      <c r="E693" s="684"/>
      <c r="F693" s="684"/>
      <c r="G693" s="684"/>
      <c r="H693" s="684"/>
      <c r="I693" s="684"/>
      <c r="J693" s="684"/>
      <c r="K693" s="684"/>
      <c r="L693" s="684"/>
      <c r="M693" s="684"/>
      <c r="N693" s="684"/>
      <c r="O693" s="684"/>
      <c r="P693" s="684"/>
      <c r="Q693" s="684"/>
      <c r="R693" s="684"/>
      <c r="S693" s="684"/>
      <c r="T693" s="684"/>
      <c r="U693" s="684"/>
      <c r="V693" s="684"/>
      <c r="W693" s="684"/>
      <c r="X693" s="684"/>
      <c r="Y693" s="684"/>
      <c r="Z693" s="684"/>
    </row>
    <row r="694" spans="8:8" ht="16.5" customHeight="1">
      <c r="A694" s="684"/>
      <c r="B694" s="684"/>
      <c r="C694" s="684"/>
      <c r="D694" s="684"/>
      <c r="E694" s="684"/>
      <c r="F694" s="684"/>
      <c r="G694" s="684"/>
      <c r="H694" s="684"/>
      <c r="I694" s="684"/>
      <c r="J694" s="684"/>
      <c r="K694" s="684"/>
      <c r="L694" s="684"/>
      <c r="M694" s="684"/>
      <c r="N694" s="684"/>
      <c r="O694" s="684"/>
      <c r="P694" s="684"/>
      <c r="Q694" s="684"/>
      <c r="R694" s="684"/>
      <c r="S694" s="684"/>
      <c r="T694" s="684"/>
      <c r="U694" s="684"/>
      <c r="V694" s="684"/>
      <c r="W694" s="684"/>
      <c r="X694" s="684"/>
      <c r="Y694" s="684"/>
      <c r="Z694" s="684"/>
    </row>
    <row r="695" spans="8:8" ht="16.5" customHeight="1">
      <c r="A695" s="684"/>
      <c r="B695" s="684"/>
      <c r="C695" s="684"/>
      <c r="D695" s="684"/>
      <c r="E695" s="684"/>
      <c r="F695" s="684"/>
      <c r="G695" s="684"/>
      <c r="H695" s="684"/>
      <c r="I695" s="684"/>
      <c r="J695" s="684"/>
      <c r="K695" s="684"/>
      <c r="L695" s="684"/>
      <c r="M695" s="684"/>
      <c r="N695" s="684"/>
      <c r="O695" s="684"/>
      <c r="P695" s="684"/>
      <c r="Q695" s="684"/>
      <c r="R695" s="684"/>
      <c r="S695" s="684"/>
      <c r="T695" s="684"/>
      <c r="U695" s="684"/>
      <c r="V695" s="684"/>
      <c r="W695" s="684"/>
      <c r="X695" s="684"/>
      <c r="Y695" s="684"/>
      <c r="Z695" s="684"/>
    </row>
    <row r="696" spans="8:8" ht="16.5" customHeight="1">
      <c r="A696" s="684"/>
      <c r="B696" s="684"/>
      <c r="C696" s="684"/>
      <c r="D696" s="684"/>
      <c r="E696" s="684"/>
      <c r="F696" s="684"/>
      <c r="G696" s="684"/>
      <c r="H696" s="684"/>
      <c r="I696" s="684"/>
      <c r="J696" s="684"/>
      <c r="K696" s="684"/>
      <c r="L696" s="684"/>
      <c r="M696" s="684"/>
      <c r="N696" s="684"/>
      <c r="O696" s="684"/>
      <c r="P696" s="684"/>
      <c r="Q696" s="684"/>
      <c r="R696" s="684"/>
      <c r="S696" s="684"/>
      <c r="T696" s="684"/>
      <c r="U696" s="684"/>
      <c r="V696" s="684"/>
      <c r="W696" s="684"/>
      <c r="X696" s="684"/>
      <c r="Y696" s="684"/>
      <c r="Z696" s="684"/>
    </row>
    <row r="697" spans="8:8" ht="16.5" customHeight="1">
      <c r="A697" s="684"/>
      <c r="B697" s="684"/>
      <c r="C697" s="684"/>
      <c r="D697" s="684"/>
      <c r="E697" s="684"/>
      <c r="F697" s="684"/>
      <c r="G697" s="684"/>
      <c r="H697" s="684"/>
      <c r="I697" s="684"/>
      <c r="J697" s="684"/>
      <c r="K697" s="684"/>
      <c r="L697" s="684"/>
      <c r="M697" s="684"/>
      <c r="N697" s="684"/>
      <c r="O697" s="684"/>
      <c r="P697" s="684"/>
      <c r="Q697" s="684"/>
      <c r="R697" s="684"/>
      <c r="S697" s="684"/>
      <c r="T697" s="684"/>
      <c r="U697" s="684"/>
      <c r="V697" s="684"/>
      <c r="W697" s="684"/>
      <c r="X697" s="684"/>
      <c r="Y697" s="684"/>
      <c r="Z697" s="684"/>
    </row>
    <row r="698" spans="8:8" ht="16.5" customHeight="1">
      <c r="A698" s="684"/>
      <c r="B698" s="684"/>
      <c r="C698" s="684"/>
      <c r="D698" s="684"/>
      <c r="E698" s="684"/>
      <c r="F698" s="684"/>
      <c r="G698" s="684"/>
      <c r="H698" s="684"/>
      <c r="I698" s="684"/>
      <c r="J698" s="684"/>
      <c r="K698" s="684"/>
      <c r="L698" s="684"/>
      <c r="M698" s="684"/>
      <c r="N698" s="684"/>
      <c r="O698" s="684"/>
      <c r="P698" s="684"/>
      <c r="Q698" s="684"/>
      <c r="R698" s="684"/>
      <c r="S698" s="684"/>
      <c r="T698" s="684"/>
      <c r="U698" s="684"/>
      <c r="V698" s="684"/>
      <c r="W698" s="684"/>
      <c r="X698" s="684"/>
      <c r="Y698" s="684"/>
      <c r="Z698" s="684"/>
    </row>
    <row r="699" spans="8:8" ht="16.5" customHeight="1">
      <c r="A699" s="684"/>
      <c r="B699" s="684"/>
      <c r="C699" s="684"/>
      <c r="D699" s="684"/>
      <c r="E699" s="684"/>
      <c r="F699" s="684"/>
      <c r="G699" s="684"/>
      <c r="H699" s="684"/>
      <c r="I699" s="684"/>
      <c r="J699" s="684"/>
      <c r="K699" s="684"/>
      <c r="L699" s="684"/>
      <c r="M699" s="684"/>
      <c r="N699" s="684"/>
      <c r="O699" s="684"/>
      <c r="P699" s="684"/>
      <c r="Q699" s="684"/>
      <c r="R699" s="684"/>
      <c r="S699" s="684"/>
      <c r="T699" s="684"/>
      <c r="U699" s="684"/>
      <c r="V699" s="684"/>
      <c r="W699" s="684"/>
      <c r="X699" s="684"/>
      <c r="Y699" s="684"/>
      <c r="Z699" s="684"/>
    </row>
    <row r="700" spans="8:8" ht="16.5" customHeight="1">
      <c r="A700" s="684"/>
      <c r="B700" s="684"/>
      <c r="C700" s="684"/>
      <c r="D700" s="684"/>
      <c r="E700" s="684"/>
      <c r="F700" s="684"/>
      <c r="G700" s="684"/>
      <c r="H700" s="684"/>
      <c r="I700" s="684"/>
      <c r="J700" s="684"/>
      <c r="K700" s="684"/>
      <c r="L700" s="684"/>
      <c r="M700" s="684"/>
      <c r="N700" s="684"/>
      <c r="O700" s="684"/>
      <c r="P700" s="684"/>
      <c r="Q700" s="684"/>
      <c r="R700" s="684"/>
      <c r="S700" s="684"/>
      <c r="T700" s="684"/>
      <c r="U700" s="684"/>
      <c r="V700" s="684"/>
      <c r="W700" s="684"/>
      <c r="X700" s="684"/>
      <c r="Y700" s="684"/>
      <c r="Z700" s="684"/>
    </row>
    <row r="701" spans="8:8" ht="16.5" customHeight="1">
      <c r="A701" s="684"/>
      <c r="B701" s="684"/>
      <c r="C701" s="684"/>
      <c r="D701" s="684"/>
      <c r="E701" s="684"/>
      <c r="F701" s="684"/>
      <c r="G701" s="684"/>
      <c r="H701" s="684"/>
      <c r="I701" s="684"/>
      <c r="J701" s="684"/>
      <c r="K701" s="684"/>
      <c r="L701" s="684"/>
      <c r="M701" s="684"/>
      <c r="N701" s="684"/>
      <c r="O701" s="684"/>
      <c r="P701" s="684"/>
      <c r="Q701" s="684"/>
      <c r="R701" s="684"/>
      <c r="S701" s="684"/>
      <c r="T701" s="684"/>
      <c r="U701" s="684"/>
      <c r="V701" s="684"/>
      <c r="W701" s="684"/>
      <c r="X701" s="684"/>
      <c r="Y701" s="684"/>
      <c r="Z701" s="684"/>
    </row>
    <row r="702" spans="8:8" ht="16.5" customHeight="1">
      <c r="A702" s="684"/>
      <c r="B702" s="684"/>
      <c r="C702" s="684"/>
      <c r="D702" s="684"/>
      <c r="E702" s="684"/>
      <c r="F702" s="684"/>
      <c r="G702" s="684"/>
      <c r="H702" s="684"/>
      <c r="I702" s="684"/>
      <c r="J702" s="684"/>
      <c r="K702" s="684"/>
      <c r="L702" s="684"/>
      <c r="M702" s="684"/>
      <c r="N702" s="684"/>
      <c r="O702" s="684"/>
      <c r="P702" s="684"/>
      <c r="Q702" s="684"/>
      <c r="R702" s="684"/>
      <c r="S702" s="684"/>
      <c r="T702" s="684"/>
      <c r="U702" s="684"/>
      <c r="V702" s="684"/>
      <c r="W702" s="684"/>
      <c r="X702" s="684"/>
      <c r="Y702" s="684"/>
      <c r="Z702" s="684"/>
    </row>
    <row r="703" spans="8:8" ht="16.5" customHeight="1">
      <c r="A703" s="684"/>
      <c r="B703" s="684"/>
      <c r="C703" s="684"/>
      <c r="D703" s="684"/>
      <c r="E703" s="684"/>
      <c r="F703" s="684"/>
      <c r="G703" s="684"/>
      <c r="H703" s="684"/>
      <c r="I703" s="684"/>
      <c r="J703" s="684"/>
      <c r="K703" s="684"/>
      <c r="L703" s="684"/>
      <c r="M703" s="684"/>
      <c r="N703" s="684"/>
      <c r="O703" s="684"/>
      <c r="P703" s="684"/>
      <c r="Q703" s="684"/>
      <c r="R703" s="684"/>
      <c r="S703" s="684"/>
      <c r="T703" s="684"/>
      <c r="U703" s="684"/>
      <c r="V703" s="684"/>
      <c r="W703" s="684"/>
      <c r="X703" s="684"/>
      <c r="Y703" s="684"/>
      <c r="Z703" s="684"/>
    </row>
    <row r="704" spans="8:8" ht="16.5" customHeight="1">
      <c r="A704" s="684"/>
      <c r="B704" s="684"/>
      <c r="C704" s="684"/>
      <c r="D704" s="684"/>
      <c r="E704" s="684"/>
      <c r="F704" s="684"/>
      <c r="G704" s="684"/>
      <c r="H704" s="684"/>
      <c r="I704" s="684"/>
      <c r="J704" s="684"/>
      <c r="K704" s="684"/>
      <c r="L704" s="684"/>
      <c r="M704" s="684"/>
      <c r="N704" s="684"/>
      <c r="O704" s="684"/>
      <c r="P704" s="684"/>
      <c r="Q704" s="684"/>
      <c r="R704" s="684"/>
      <c r="S704" s="684"/>
      <c r="T704" s="684"/>
      <c r="U704" s="684"/>
      <c r="V704" s="684"/>
      <c r="W704" s="684"/>
      <c r="X704" s="684"/>
      <c r="Y704" s="684"/>
      <c r="Z704" s="684"/>
    </row>
    <row r="705" spans="8:8" ht="16.5" customHeight="1">
      <c r="A705" s="684"/>
      <c r="B705" s="684"/>
      <c r="C705" s="684"/>
      <c r="D705" s="684"/>
      <c r="E705" s="684"/>
      <c r="F705" s="684"/>
      <c r="G705" s="684"/>
      <c r="H705" s="684"/>
      <c r="I705" s="684"/>
      <c r="J705" s="684"/>
      <c r="K705" s="684"/>
      <c r="L705" s="684"/>
      <c r="M705" s="684"/>
      <c r="N705" s="684"/>
      <c r="O705" s="684"/>
      <c r="P705" s="684"/>
      <c r="Q705" s="684"/>
      <c r="R705" s="684"/>
      <c r="S705" s="684"/>
      <c r="T705" s="684"/>
      <c r="U705" s="684"/>
      <c r="V705" s="684"/>
      <c r="W705" s="684"/>
      <c r="X705" s="684"/>
      <c r="Y705" s="684"/>
      <c r="Z705" s="684"/>
    </row>
    <row r="706" spans="8:8" ht="16.5" customHeight="1">
      <c r="A706" s="684"/>
      <c r="B706" s="684"/>
      <c r="C706" s="684"/>
      <c r="D706" s="684"/>
      <c r="E706" s="684"/>
      <c r="F706" s="684"/>
      <c r="G706" s="684"/>
      <c r="H706" s="684"/>
      <c r="I706" s="684"/>
      <c r="J706" s="684"/>
      <c r="K706" s="684"/>
      <c r="L706" s="684"/>
      <c r="M706" s="684"/>
      <c r="N706" s="684"/>
      <c r="O706" s="684"/>
      <c r="P706" s="684"/>
      <c r="Q706" s="684"/>
      <c r="R706" s="684"/>
      <c r="S706" s="684"/>
      <c r="T706" s="684"/>
      <c r="U706" s="684"/>
      <c r="V706" s="684"/>
      <c r="W706" s="684"/>
      <c r="X706" s="684"/>
      <c r="Y706" s="684"/>
      <c r="Z706" s="684"/>
    </row>
    <row r="707" spans="8:8" ht="16.5" customHeight="1">
      <c r="A707" s="684"/>
      <c r="B707" s="684"/>
      <c r="C707" s="684"/>
      <c r="D707" s="684"/>
      <c r="E707" s="684"/>
      <c r="F707" s="684"/>
      <c r="G707" s="684"/>
      <c r="H707" s="684"/>
      <c r="I707" s="684"/>
      <c r="J707" s="684"/>
      <c r="K707" s="684"/>
      <c r="L707" s="684"/>
      <c r="M707" s="684"/>
      <c r="N707" s="684"/>
      <c r="O707" s="684"/>
      <c r="P707" s="684"/>
      <c r="Q707" s="684"/>
      <c r="R707" s="684"/>
      <c r="S707" s="684"/>
      <c r="T707" s="684"/>
      <c r="U707" s="684"/>
      <c r="V707" s="684"/>
      <c r="W707" s="684"/>
      <c r="X707" s="684"/>
      <c r="Y707" s="684"/>
      <c r="Z707" s="684"/>
    </row>
    <row r="708" spans="8:8" ht="16.5" customHeight="1">
      <c r="A708" s="684"/>
      <c r="B708" s="684"/>
      <c r="C708" s="684"/>
      <c r="D708" s="684"/>
      <c r="E708" s="684"/>
      <c r="F708" s="684"/>
      <c r="G708" s="684"/>
      <c r="H708" s="684"/>
      <c r="I708" s="684"/>
      <c r="J708" s="684"/>
      <c r="K708" s="684"/>
      <c r="L708" s="684"/>
      <c r="M708" s="684"/>
      <c r="N708" s="684"/>
      <c r="O708" s="684"/>
      <c r="P708" s="684"/>
      <c r="Q708" s="684"/>
      <c r="R708" s="684"/>
      <c r="S708" s="684"/>
      <c r="T708" s="684"/>
      <c r="U708" s="684"/>
      <c r="V708" s="684"/>
      <c r="W708" s="684"/>
      <c r="X708" s="684"/>
      <c r="Y708" s="684"/>
      <c r="Z708" s="684"/>
    </row>
    <row r="709" spans="8:8" ht="16.5" customHeight="1">
      <c r="A709" s="684"/>
      <c r="B709" s="684"/>
      <c r="C709" s="684"/>
      <c r="D709" s="684"/>
      <c r="E709" s="684"/>
      <c r="F709" s="684"/>
      <c r="G709" s="684"/>
      <c r="H709" s="684"/>
      <c r="I709" s="684"/>
      <c r="J709" s="684"/>
      <c r="K709" s="684"/>
      <c r="L709" s="684"/>
      <c r="M709" s="684"/>
      <c r="N709" s="684"/>
      <c r="O709" s="684"/>
      <c r="P709" s="684"/>
      <c r="Q709" s="684"/>
      <c r="R709" s="684"/>
      <c r="S709" s="684"/>
      <c r="T709" s="684"/>
      <c r="U709" s="684"/>
      <c r="V709" s="684"/>
      <c r="W709" s="684"/>
      <c r="X709" s="684"/>
      <c r="Y709" s="684"/>
      <c r="Z709" s="684"/>
    </row>
    <row r="710" spans="8:8" ht="16.5" customHeight="1">
      <c r="A710" s="684"/>
      <c r="B710" s="684"/>
      <c r="C710" s="684"/>
      <c r="D710" s="684"/>
      <c r="E710" s="684"/>
      <c r="F710" s="684"/>
      <c r="G710" s="684"/>
      <c r="H710" s="684"/>
      <c r="I710" s="684"/>
      <c r="J710" s="684"/>
      <c r="K710" s="684"/>
      <c r="L710" s="684"/>
      <c r="M710" s="684"/>
      <c r="N710" s="684"/>
      <c r="O710" s="684"/>
      <c r="P710" s="684"/>
      <c r="Q710" s="684"/>
      <c r="R710" s="684"/>
      <c r="S710" s="684"/>
      <c r="T710" s="684"/>
      <c r="U710" s="684"/>
      <c r="V710" s="684"/>
      <c r="W710" s="684"/>
      <c r="X710" s="684"/>
      <c r="Y710" s="684"/>
      <c r="Z710" s="684"/>
    </row>
    <row r="711" spans="8:8" ht="16.5" customHeight="1">
      <c r="A711" s="684"/>
      <c r="B711" s="684"/>
      <c r="C711" s="684"/>
      <c r="D711" s="684"/>
      <c r="E711" s="684"/>
      <c r="F711" s="684"/>
      <c r="G711" s="684"/>
      <c r="H711" s="684"/>
      <c r="I711" s="684"/>
      <c r="J711" s="684"/>
      <c r="K711" s="684"/>
      <c r="L711" s="684"/>
      <c r="M711" s="684"/>
      <c r="N711" s="684"/>
      <c r="O711" s="684"/>
      <c r="P711" s="684"/>
      <c r="Q711" s="684"/>
      <c r="R711" s="684"/>
      <c r="S711" s="684"/>
      <c r="T711" s="684"/>
      <c r="U711" s="684"/>
      <c r="V711" s="684"/>
      <c r="W711" s="684"/>
      <c r="X711" s="684"/>
      <c r="Y711" s="684"/>
      <c r="Z711" s="684"/>
    </row>
    <row r="712" spans="8:8" ht="16.5" customHeight="1">
      <c r="A712" s="684"/>
      <c r="B712" s="684"/>
      <c r="C712" s="684"/>
      <c r="D712" s="684"/>
      <c r="E712" s="684"/>
      <c r="F712" s="684"/>
      <c r="G712" s="684"/>
      <c r="H712" s="684"/>
      <c r="I712" s="684"/>
      <c r="J712" s="684"/>
      <c r="K712" s="684"/>
      <c r="L712" s="684"/>
      <c r="M712" s="684"/>
      <c r="N712" s="684"/>
      <c r="O712" s="684"/>
      <c r="P712" s="684"/>
      <c r="Q712" s="684"/>
      <c r="R712" s="684"/>
      <c r="S712" s="684"/>
      <c r="T712" s="684"/>
      <c r="U712" s="684"/>
      <c r="V712" s="684"/>
      <c r="W712" s="684"/>
      <c r="X712" s="684"/>
      <c r="Y712" s="684"/>
      <c r="Z712" s="684"/>
    </row>
    <row r="713" spans="8:8" ht="16.5" customHeight="1">
      <c r="A713" s="684"/>
      <c r="B713" s="684"/>
      <c r="C713" s="684"/>
      <c r="D713" s="684"/>
      <c r="E713" s="684"/>
      <c r="F713" s="684"/>
      <c r="G713" s="684"/>
      <c r="H713" s="684"/>
      <c r="I713" s="684"/>
      <c r="J713" s="684"/>
      <c r="K713" s="684"/>
      <c r="L713" s="684"/>
      <c r="M713" s="684"/>
      <c r="N713" s="684"/>
      <c r="O713" s="684"/>
      <c r="P713" s="684"/>
      <c r="Q713" s="684"/>
      <c r="R713" s="684"/>
      <c r="S713" s="684"/>
      <c r="T713" s="684"/>
      <c r="U713" s="684"/>
      <c r="V713" s="684"/>
      <c r="W713" s="684"/>
      <c r="X713" s="684"/>
      <c r="Y713" s="684"/>
      <c r="Z713" s="684"/>
    </row>
    <row r="714" spans="8:8" ht="16.5" customHeight="1">
      <c r="A714" s="684"/>
      <c r="B714" s="684"/>
      <c r="C714" s="684"/>
      <c r="D714" s="684"/>
      <c r="E714" s="684"/>
      <c r="F714" s="684"/>
      <c r="G714" s="684"/>
      <c r="H714" s="684"/>
      <c r="I714" s="684"/>
      <c r="J714" s="684"/>
      <c r="K714" s="684"/>
      <c r="L714" s="684"/>
      <c r="M714" s="684"/>
      <c r="N714" s="684"/>
      <c r="O714" s="684"/>
      <c r="P714" s="684"/>
      <c r="Q714" s="684"/>
      <c r="R714" s="684"/>
      <c r="S714" s="684"/>
      <c r="T714" s="684"/>
      <c r="U714" s="684"/>
      <c r="V714" s="684"/>
      <c r="W714" s="684"/>
      <c r="X714" s="684"/>
      <c r="Y714" s="684"/>
      <c r="Z714" s="684"/>
    </row>
    <row r="715" spans="8:8" ht="16.5" customHeight="1">
      <c r="A715" s="684"/>
      <c r="B715" s="684"/>
      <c r="C715" s="684"/>
      <c r="D715" s="684"/>
      <c r="E715" s="684"/>
      <c r="F715" s="684"/>
      <c r="G715" s="684"/>
      <c r="H715" s="684"/>
      <c r="I715" s="684"/>
      <c r="J715" s="684"/>
      <c r="K715" s="684"/>
      <c r="L715" s="684"/>
      <c r="M715" s="684"/>
      <c r="N715" s="684"/>
      <c r="O715" s="684"/>
      <c r="P715" s="684"/>
      <c r="Q715" s="684"/>
      <c r="R715" s="684"/>
      <c r="S715" s="684"/>
      <c r="T715" s="684"/>
      <c r="U715" s="684"/>
      <c r="V715" s="684"/>
      <c r="W715" s="684"/>
      <c r="X715" s="684"/>
      <c r="Y715" s="684"/>
      <c r="Z715" s="684"/>
    </row>
    <row r="716" spans="8:8" ht="16.5" customHeight="1">
      <c r="A716" s="684"/>
      <c r="B716" s="684"/>
      <c r="C716" s="684"/>
      <c r="D716" s="684"/>
      <c r="E716" s="684"/>
      <c r="F716" s="684"/>
      <c r="G716" s="684"/>
      <c r="H716" s="684"/>
      <c r="I716" s="684"/>
      <c r="J716" s="684"/>
      <c r="K716" s="684"/>
      <c r="L716" s="684"/>
      <c r="M716" s="684"/>
      <c r="N716" s="684"/>
      <c r="O716" s="684"/>
      <c r="P716" s="684"/>
      <c r="Q716" s="684"/>
      <c r="R716" s="684"/>
      <c r="S716" s="684"/>
      <c r="T716" s="684"/>
      <c r="U716" s="684"/>
      <c r="V716" s="684"/>
      <c r="W716" s="684"/>
      <c r="X716" s="684"/>
      <c r="Y716" s="684"/>
      <c r="Z716" s="684"/>
    </row>
    <row r="717" spans="8:8" ht="16.5" customHeight="1">
      <c r="A717" s="684"/>
      <c r="B717" s="684"/>
      <c r="C717" s="684"/>
      <c r="D717" s="684"/>
      <c r="E717" s="684"/>
      <c r="F717" s="684"/>
      <c r="G717" s="684"/>
      <c r="H717" s="684"/>
      <c r="I717" s="684"/>
      <c r="J717" s="684"/>
      <c r="K717" s="684"/>
      <c r="L717" s="684"/>
      <c r="M717" s="684"/>
      <c r="N717" s="684"/>
      <c r="O717" s="684"/>
      <c r="P717" s="684"/>
      <c r="Q717" s="684"/>
      <c r="R717" s="684"/>
      <c r="S717" s="684"/>
      <c r="T717" s="684"/>
      <c r="U717" s="684"/>
      <c r="V717" s="684"/>
      <c r="W717" s="684"/>
      <c r="X717" s="684"/>
      <c r="Y717" s="684"/>
      <c r="Z717" s="684"/>
    </row>
    <row r="718" spans="8:8" ht="16.5" customHeight="1">
      <c r="A718" s="684"/>
      <c r="B718" s="684"/>
      <c r="C718" s="684"/>
      <c r="D718" s="684"/>
      <c r="E718" s="684"/>
      <c r="F718" s="684"/>
      <c r="G718" s="684"/>
      <c r="H718" s="684"/>
      <c r="I718" s="684"/>
      <c r="J718" s="684"/>
      <c r="K718" s="684"/>
      <c r="L718" s="684"/>
      <c r="M718" s="684"/>
      <c r="N718" s="684"/>
      <c r="O718" s="684"/>
      <c r="P718" s="684"/>
      <c r="Q718" s="684"/>
      <c r="R718" s="684"/>
      <c r="S718" s="684"/>
      <c r="T718" s="684"/>
      <c r="U718" s="684"/>
      <c r="V718" s="684"/>
      <c r="W718" s="684"/>
      <c r="X718" s="684"/>
      <c r="Y718" s="684"/>
      <c r="Z718" s="684"/>
    </row>
    <row r="719" spans="8:8" ht="16.5" customHeight="1">
      <c r="A719" s="684"/>
      <c r="B719" s="684"/>
      <c r="C719" s="684"/>
      <c r="D719" s="684"/>
      <c r="E719" s="684"/>
      <c r="F719" s="684"/>
      <c r="G719" s="684"/>
      <c r="H719" s="684"/>
      <c r="I719" s="684"/>
      <c r="J719" s="684"/>
      <c r="K719" s="684"/>
      <c r="L719" s="684"/>
      <c r="M719" s="684"/>
      <c r="N719" s="684"/>
      <c r="O719" s="684"/>
      <c r="P719" s="684"/>
      <c r="Q719" s="684"/>
      <c r="R719" s="684"/>
      <c r="S719" s="684"/>
      <c r="T719" s="684"/>
      <c r="U719" s="684"/>
      <c r="V719" s="684"/>
      <c r="W719" s="684"/>
      <c r="X719" s="684"/>
      <c r="Y719" s="684"/>
      <c r="Z719" s="684"/>
    </row>
    <row r="720" spans="8:8" ht="16.5" customHeight="1">
      <c r="A720" s="684"/>
      <c r="B720" s="684"/>
      <c r="C720" s="684"/>
      <c r="D720" s="684"/>
      <c r="E720" s="684"/>
      <c r="F720" s="684"/>
      <c r="G720" s="684"/>
      <c r="H720" s="684"/>
      <c r="I720" s="684"/>
      <c r="J720" s="684"/>
      <c r="K720" s="684"/>
      <c r="L720" s="684"/>
      <c r="M720" s="684"/>
      <c r="N720" s="684"/>
      <c r="O720" s="684"/>
      <c r="P720" s="684"/>
      <c r="Q720" s="684"/>
      <c r="R720" s="684"/>
      <c r="S720" s="684"/>
      <c r="T720" s="684"/>
      <c r="U720" s="684"/>
      <c r="V720" s="684"/>
      <c r="W720" s="684"/>
      <c r="X720" s="684"/>
      <c r="Y720" s="684"/>
      <c r="Z720" s="684"/>
    </row>
    <row r="721" spans="8:8" ht="16.5" customHeight="1">
      <c r="A721" s="684"/>
      <c r="B721" s="684"/>
      <c r="C721" s="684"/>
      <c r="D721" s="684"/>
      <c r="E721" s="684"/>
      <c r="F721" s="684"/>
      <c r="G721" s="684"/>
      <c r="H721" s="684"/>
      <c r="I721" s="684"/>
      <c r="J721" s="684"/>
      <c r="K721" s="684"/>
      <c r="L721" s="684"/>
      <c r="M721" s="684"/>
      <c r="N721" s="684"/>
      <c r="O721" s="684"/>
      <c r="P721" s="684"/>
      <c r="Q721" s="684"/>
      <c r="R721" s="684"/>
      <c r="S721" s="684"/>
      <c r="T721" s="684"/>
      <c r="U721" s="684"/>
      <c r="V721" s="684"/>
      <c r="W721" s="684"/>
      <c r="X721" s="684"/>
      <c r="Y721" s="684"/>
      <c r="Z721" s="684"/>
    </row>
    <row r="722" spans="8:8" ht="16.5" customHeight="1">
      <c r="A722" s="684"/>
      <c r="B722" s="684"/>
      <c r="C722" s="684"/>
      <c r="D722" s="684"/>
      <c r="E722" s="684"/>
      <c r="F722" s="684"/>
      <c r="G722" s="684"/>
      <c r="H722" s="684"/>
      <c r="I722" s="684"/>
      <c r="J722" s="684"/>
      <c r="K722" s="684"/>
      <c r="L722" s="684"/>
      <c r="M722" s="684"/>
      <c r="N722" s="684"/>
      <c r="O722" s="684"/>
      <c r="P722" s="684"/>
      <c r="Q722" s="684"/>
      <c r="R722" s="684"/>
      <c r="S722" s="684"/>
      <c r="T722" s="684"/>
      <c r="U722" s="684"/>
      <c r="V722" s="684"/>
      <c r="W722" s="684"/>
      <c r="X722" s="684"/>
      <c r="Y722" s="684"/>
      <c r="Z722" s="684"/>
    </row>
    <row r="723" spans="8:8" ht="16.5" customHeight="1">
      <c r="A723" s="684"/>
      <c r="B723" s="684"/>
      <c r="C723" s="684"/>
      <c r="D723" s="684"/>
      <c r="E723" s="684"/>
      <c r="F723" s="684"/>
      <c r="G723" s="684"/>
      <c r="H723" s="684"/>
      <c r="I723" s="684"/>
      <c r="J723" s="684"/>
      <c r="K723" s="684"/>
      <c r="L723" s="684"/>
      <c r="M723" s="684"/>
      <c r="N723" s="684"/>
      <c r="O723" s="684"/>
      <c r="P723" s="684"/>
      <c r="Q723" s="684"/>
      <c r="R723" s="684"/>
      <c r="S723" s="684"/>
      <c r="T723" s="684"/>
      <c r="U723" s="684"/>
      <c r="V723" s="684"/>
      <c r="W723" s="684"/>
      <c r="X723" s="684"/>
      <c r="Y723" s="684"/>
      <c r="Z723" s="684"/>
    </row>
    <row r="724" spans="8:8" ht="16.5" customHeight="1">
      <c r="A724" s="684"/>
      <c r="B724" s="684"/>
      <c r="C724" s="684"/>
      <c r="D724" s="684"/>
      <c r="E724" s="684"/>
      <c r="F724" s="684"/>
      <c r="G724" s="684"/>
      <c r="H724" s="684"/>
      <c r="I724" s="684"/>
      <c r="J724" s="684"/>
      <c r="K724" s="684"/>
      <c r="L724" s="684"/>
      <c r="M724" s="684"/>
      <c r="N724" s="684"/>
      <c r="O724" s="684"/>
      <c r="P724" s="684"/>
      <c r="Q724" s="684"/>
      <c r="R724" s="684"/>
      <c r="S724" s="684"/>
      <c r="T724" s="684"/>
      <c r="U724" s="684"/>
      <c r="V724" s="684"/>
      <c r="W724" s="684"/>
      <c r="X724" s="684"/>
      <c r="Y724" s="684"/>
      <c r="Z724" s="684"/>
    </row>
    <row r="725" spans="8:8" ht="16.5" customHeight="1">
      <c r="A725" s="684"/>
      <c r="B725" s="684"/>
      <c r="C725" s="684"/>
      <c r="D725" s="684"/>
      <c r="E725" s="684"/>
      <c r="F725" s="684"/>
      <c r="G725" s="684"/>
      <c r="H725" s="684"/>
      <c r="I725" s="684"/>
      <c r="J725" s="684"/>
      <c r="K725" s="684"/>
      <c r="L725" s="684"/>
      <c r="M725" s="684"/>
      <c r="N725" s="684"/>
      <c r="O725" s="684"/>
      <c r="P725" s="684"/>
      <c r="Q725" s="684"/>
      <c r="R725" s="684"/>
      <c r="S725" s="684"/>
      <c r="T725" s="684"/>
      <c r="U725" s="684"/>
      <c r="V725" s="684"/>
      <c r="W725" s="684"/>
      <c r="X725" s="684"/>
      <c r="Y725" s="684"/>
      <c r="Z725" s="684"/>
    </row>
    <row r="726" spans="8:8" ht="16.5" customHeight="1">
      <c r="A726" s="684"/>
      <c r="B726" s="684"/>
      <c r="C726" s="684"/>
      <c r="D726" s="684"/>
      <c r="E726" s="684"/>
      <c r="F726" s="684"/>
      <c r="G726" s="684"/>
      <c r="H726" s="684"/>
      <c r="I726" s="684"/>
      <c r="J726" s="684"/>
      <c r="K726" s="684"/>
      <c r="L726" s="684"/>
      <c r="M726" s="684"/>
      <c r="N726" s="684"/>
      <c r="O726" s="684"/>
      <c r="P726" s="684"/>
      <c r="Q726" s="684"/>
      <c r="R726" s="684"/>
      <c r="S726" s="684"/>
      <c r="T726" s="684"/>
      <c r="U726" s="684"/>
      <c r="V726" s="684"/>
      <c r="W726" s="684"/>
      <c r="X726" s="684"/>
      <c r="Y726" s="684"/>
      <c r="Z726" s="684"/>
    </row>
    <row r="727" spans="8:8" ht="16.5" customHeight="1">
      <c r="A727" s="684"/>
      <c r="B727" s="684"/>
      <c r="C727" s="684"/>
      <c r="D727" s="684"/>
      <c r="E727" s="684"/>
      <c r="F727" s="684"/>
      <c r="G727" s="684"/>
      <c r="H727" s="684"/>
      <c r="I727" s="684"/>
      <c r="J727" s="684"/>
      <c r="K727" s="684"/>
      <c r="L727" s="684"/>
      <c r="M727" s="684"/>
      <c r="N727" s="684"/>
      <c r="O727" s="684"/>
      <c r="P727" s="684"/>
      <c r="Q727" s="684"/>
      <c r="R727" s="684"/>
      <c r="S727" s="684"/>
      <c r="T727" s="684"/>
      <c r="U727" s="684"/>
      <c r="V727" s="684"/>
      <c r="W727" s="684"/>
      <c r="X727" s="684"/>
      <c r="Y727" s="684"/>
      <c r="Z727" s="684"/>
    </row>
    <row r="728" spans="8:8" ht="16.5" customHeight="1">
      <c r="A728" s="684"/>
      <c r="B728" s="684"/>
      <c r="C728" s="684"/>
      <c r="D728" s="684"/>
      <c r="E728" s="684"/>
      <c r="F728" s="684"/>
      <c r="G728" s="684"/>
      <c r="H728" s="684"/>
      <c r="I728" s="684"/>
      <c r="J728" s="684"/>
      <c r="K728" s="684"/>
      <c r="L728" s="684"/>
      <c r="M728" s="684"/>
      <c r="N728" s="684"/>
      <c r="O728" s="684"/>
      <c r="P728" s="684"/>
      <c r="Q728" s="684"/>
      <c r="R728" s="684"/>
      <c r="S728" s="684"/>
      <c r="T728" s="684"/>
      <c r="U728" s="684"/>
      <c r="V728" s="684"/>
      <c r="W728" s="684"/>
      <c r="X728" s="684"/>
      <c r="Y728" s="684"/>
      <c r="Z728" s="684"/>
    </row>
    <row r="729" spans="8:8" ht="16.5" customHeight="1">
      <c r="A729" s="684"/>
      <c r="B729" s="684"/>
      <c r="C729" s="684"/>
      <c r="D729" s="684"/>
      <c r="E729" s="684"/>
      <c r="F729" s="684"/>
      <c r="G729" s="684"/>
      <c r="H729" s="684"/>
      <c r="I729" s="684"/>
      <c r="J729" s="684"/>
      <c r="K729" s="684"/>
      <c r="L729" s="684"/>
      <c r="M729" s="684"/>
      <c r="N729" s="684"/>
      <c r="O729" s="684"/>
      <c r="P729" s="684"/>
      <c r="Q729" s="684"/>
      <c r="R729" s="684"/>
      <c r="S729" s="684"/>
      <c r="T729" s="684"/>
      <c r="U729" s="684"/>
      <c r="V729" s="684"/>
      <c r="W729" s="684"/>
      <c r="X729" s="684"/>
      <c r="Y729" s="684"/>
      <c r="Z729" s="684"/>
    </row>
    <row r="730" spans="8:8" ht="16.5" customHeight="1">
      <c r="A730" s="684"/>
      <c r="B730" s="684"/>
      <c r="C730" s="684"/>
      <c r="D730" s="684"/>
      <c r="E730" s="684"/>
      <c r="F730" s="684"/>
      <c r="G730" s="684"/>
      <c r="H730" s="684"/>
      <c r="I730" s="684"/>
      <c r="J730" s="684"/>
      <c r="K730" s="684"/>
      <c r="L730" s="684"/>
      <c r="M730" s="684"/>
      <c r="N730" s="684"/>
      <c r="O730" s="684"/>
      <c r="P730" s="684"/>
      <c r="Q730" s="684"/>
      <c r="R730" s="684"/>
      <c r="S730" s="684"/>
      <c r="T730" s="684"/>
      <c r="U730" s="684"/>
      <c r="V730" s="684"/>
      <c r="W730" s="684"/>
      <c r="X730" s="684"/>
      <c r="Y730" s="684"/>
      <c r="Z730" s="684"/>
    </row>
    <row r="731" spans="8:8" ht="16.5" customHeight="1">
      <c r="A731" s="684"/>
      <c r="B731" s="684"/>
      <c r="C731" s="684"/>
      <c r="D731" s="684"/>
      <c r="E731" s="684"/>
      <c r="F731" s="684"/>
      <c r="G731" s="684"/>
      <c r="H731" s="684"/>
      <c r="I731" s="684"/>
      <c r="J731" s="684"/>
      <c r="K731" s="684"/>
      <c r="L731" s="684"/>
      <c r="M731" s="684"/>
      <c r="N731" s="684"/>
      <c r="O731" s="684"/>
      <c r="P731" s="684"/>
      <c r="Q731" s="684"/>
      <c r="R731" s="684"/>
      <c r="S731" s="684"/>
      <c r="T731" s="684"/>
      <c r="U731" s="684"/>
      <c r="V731" s="684"/>
      <c r="W731" s="684"/>
      <c r="X731" s="684"/>
      <c r="Y731" s="684"/>
      <c r="Z731" s="684"/>
    </row>
    <row r="732" spans="8:8" ht="16.5" customHeight="1">
      <c r="A732" s="684"/>
      <c r="B732" s="684"/>
      <c r="C732" s="684"/>
      <c r="D732" s="684"/>
      <c r="E732" s="684"/>
      <c r="F732" s="684"/>
      <c r="G732" s="684"/>
      <c r="H732" s="684"/>
      <c r="I732" s="684"/>
      <c r="J732" s="684"/>
      <c r="K732" s="684"/>
      <c r="L732" s="684"/>
      <c r="M732" s="684"/>
      <c r="N732" s="684"/>
      <c r="O732" s="684"/>
      <c r="P732" s="684"/>
      <c r="Q732" s="684"/>
      <c r="R732" s="684"/>
      <c r="S732" s="684"/>
      <c r="T732" s="684"/>
      <c r="U732" s="684"/>
      <c r="V732" s="684"/>
      <c r="W732" s="684"/>
      <c r="X732" s="684"/>
      <c r="Y732" s="684"/>
      <c r="Z732" s="684"/>
    </row>
    <row r="733" spans="8:8" ht="16.5" customHeight="1">
      <c r="A733" s="684"/>
      <c r="B733" s="684"/>
      <c r="C733" s="684"/>
      <c r="D733" s="684"/>
      <c r="E733" s="684"/>
      <c r="F733" s="684"/>
      <c r="G733" s="684"/>
      <c r="H733" s="684"/>
      <c r="I733" s="684"/>
      <c r="J733" s="684"/>
      <c r="K733" s="684"/>
      <c r="L733" s="684"/>
      <c r="M733" s="684"/>
      <c r="N733" s="684"/>
      <c r="O733" s="684"/>
      <c r="P733" s="684"/>
      <c r="Q733" s="684"/>
      <c r="R733" s="684"/>
      <c r="S733" s="684"/>
      <c r="T733" s="684"/>
      <c r="U733" s="684"/>
      <c r="V733" s="684"/>
      <c r="W733" s="684"/>
      <c r="X733" s="684"/>
      <c r="Y733" s="684"/>
      <c r="Z733" s="684"/>
    </row>
    <row r="734" spans="8:8" ht="16.5" customHeight="1">
      <c r="A734" s="684"/>
      <c r="B734" s="684"/>
      <c r="C734" s="684"/>
      <c r="D734" s="684"/>
      <c r="E734" s="684"/>
      <c r="F734" s="684"/>
      <c r="G734" s="684"/>
      <c r="H734" s="684"/>
      <c r="I734" s="684"/>
      <c r="J734" s="684"/>
      <c r="K734" s="684"/>
      <c r="L734" s="684"/>
      <c r="M734" s="684"/>
      <c r="N734" s="684"/>
      <c r="O734" s="684"/>
      <c r="P734" s="684"/>
      <c r="Q734" s="684"/>
      <c r="R734" s="684"/>
      <c r="S734" s="684"/>
      <c r="T734" s="684"/>
      <c r="U734" s="684"/>
      <c r="V734" s="684"/>
      <c r="W734" s="684"/>
      <c r="X734" s="684"/>
      <c r="Y734" s="684"/>
      <c r="Z734" s="684"/>
    </row>
    <row r="735" spans="8:8" ht="16.5" customHeight="1">
      <c r="A735" s="684"/>
      <c r="B735" s="684"/>
      <c r="C735" s="684"/>
      <c r="D735" s="684"/>
      <c r="E735" s="684"/>
      <c r="F735" s="684"/>
      <c r="G735" s="684"/>
      <c r="H735" s="684"/>
      <c r="I735" s="684"/>
      <c r="J735" s="684"/>
      <c r="K735" s="684"/>
      <c r="L735" s="684"/>
      <c r="M735" s="684"/>
      <c r="N735" s="684"/>
      <c r="O735" s="684"/>
      <c r="P735" s="684"/>
      <c r="Q735" s="684"/>
      <c r="R735" s="684"/>
      <c r="S735" s="684"/>
      <c r="T735" s="684"/>
      <c r="U735" s="684"/>
      <c r="V735" s="684"/>
      <c r="W735" s="684"/>
      <c r="X735" s="684"/>
      <c r="Y735" s="684"/>
      <c r="Z735" s="684"/>
    </row>
    <row r="736" spans="8:8" ht="16.5" customHeight="1">
      <c r="A736" s="684"/>
      <c r="B736" s="684"/>
      <c r="C736" s="684"/>
      <c r="D736" s="684"/>
      <c r="E736" s="684"/>
      <c r="F736" s="684"/>
      <c r="G736" s="684"/>
      <c r="H736" s="684"/>
      <c r="I736" s="684"/>
      <c r="J736" s="684"/>
      <c r="K736" s="684"/>
      <c r="L736" s="684"/>
      <c r="M736" s="684"/>
      <c r="N736" s="684"/>
      <c r="O736" s="684"/>
      <c r="P736" s="684"/>
      <c r="Q736" s="684"/>
      <c r="R736" s="684"/>
      <c r="S736" s="684"/>
      <c r="T736" s="684"/>
      <c r="U736" s="684"/>
      <c r="V736" s="684"/>
      <c r="W736" s="684"/>
      <c r="X736" s="684"/>
      <c r="Y736" s="684"/>
      <c r="Z736" s="684"/>
    </row>
    <row r="737" spans="8:8" ht="16.5" customHeight="1">
      <c r="A737" s="684"/>
      <c r="B737" s="684"/>
      <c r="C737" s="684"/>
      <c r="D737" s="684"/>
      <c r="E737" s="684"/>
      <c r="F737" s="684"/>
      <c r="G737" s="684"/>
      <c r="H737" s="684"/>
      <c r="I737" s="684"/>
      <c r="J737" s="684"/>
      <c r="K737" s="684"/>
      <c r="L737" s="684"/>
      <c r="M737" s="684"/>
      <c r="N737" s="684"/>
      <c r="O737" s="684"/>
      <c r="P737" s="684"/>
      <c r="Q737" s="684"/>
      <c r="R737" s="684"/>
      <c r="S737" s="684"/>
      <c r="T737" s="684"/>
      <c r="U737" s="684"/>
      <c r="V737" s="684"/>
      <c r="W737" s="684"/>
      <c r="X737" s="684"/>
      <c r="Y737" s="684"/>
      <c r="Z737" s="684"/>
    </row>
    <row r="738" spans="8:8" ht="16.5" customHeight="1">
      <c r="A738" s="684"/>
      <c r="B738" s="684"/>
      <c r="C738" s="684"/>
      <c r="D738" s="684"/>
      <c r="E738" s="684"/>
      <c r="F738" s="684"/>
      <c r="G738" s="684"/>
      <c r="H738" s="684"/>
      <c r="I738" s="684"/>
      <c r="J738" s="684"/>
      <c r="K738" s="684"/>
      <c r="L738" s="684"/>
      <c r="M738" s="684"/>
      <c r="N738" s="684"/>
      <c r="O738" s="684"/>
      <c r="P738" s="684"/>
      <c r="Q738" s="684"/>
      <c r="R738" s="684"/>
      <c r="S738" s="684"/>
      <c r="T738" s="684"/>
      <c r="U738" s="684"/>
      <c r="V738" s="684"/>
      <c r="W738" s="684"/>
      <c r="X738" s="684"/>
      <c r="Y738" s="684"/>
      <c r="Z738" s="684"/>
    </row>
    <row r="739" spans="8:8" ht="16.5" customHeight="1">
      <c r="A739" s="684"/>
      <c r="B739" s="684"/>
      <c r="C739" s="684"/>
      <c r="D739" s="684"/>
      <c r="E739" s="684"/>
      <c r="F739" s="684"/>
      <c r="G739" s="684"/>
      <c r="H739" s="684"/>
      <c r="I739" s="684"/>
      <c r="J739" s="684"/>
      <c r="K739" s="684"/>
      <c r="L739" s="684"/>
      <c r="M739" s="684"/>
      <c r="N739" s="684"/>
      <c r="O739" s="684"/>
      <c r="P739" s="684"/>
      <c r="Q739" s="684"/>
      <c r="R739" s="684"/>
      <c r="S739" s="684"/>
      <c r="T739" s="684"/>
      <c r="U739" s="684"/>
      <c r="V739" s="684"/>
      <c r="W739" s="684"/>
      <c r="X739" s="684"/>
      <c r="Y739" s="684"/>
      <c r="Z739" s="684"/>
    </row>
    <row r="740" spans="8:8" ht="16.5" customHeight="1">
      <c r="A740" s="684"/>
      <c r="B740" s="684"/>
      <c r="C740" s="684"/>
      <c r="D740" s="684"/>
      <c r="E740" s="684"/>
      <c r="F740" s="684"/>
      <c r="G740" s="684"/>
      <c r="H740" s="684"/>
      <c r="I740" s="684"/>
      <c r="J740" s="684"/>
      <c r="K740" s="684"/>
      <c r="L740" s="684"/>
      <c r="M740" s="684"/>
      <c r="N740" s="684"/>
      <c r="O740" s="684"/>
      <c r="P740" s="684"/>
      <c r="Q740" s="684"/>
      <c r="R740" s="684"/>
      <c r="S740" s="684"/>
      <c r="T740" s="684"/>
      <c r="U740" s="684"/>
      <c r="V740" s="684"/>
      <c r="W740" s="684"/>
      <c r="X740" s="684"/>
      <c r="Y740" s="684"/>
      <c r="Z740" s="684"/>
    </row>
    <row r="741" spans="8:8" ht="16.5" customHeight="1">
      <c r="A741" s="684"/>
      <c r="B741" s="684"/>
      <c r="C741" s="684"/>
      <c r="D741" s="684"/>
      <c r="E741" s="684"/>
      <c r="F741" s="684"/>
      <c r="G741" s="684"/>
      <c r="H741" s="684"/>
      <c r="I741" s="684"/>
      <c r="J741" s="684"/>
      <c r="K741" s="684"/>
      <c r="L741" s="684"/>
      <c r="M741" s="684"/>
      <c r="N741" s="684"/>
      <c r="O741" s="684"/>
      <c r="P741" s="684"/>
      <c r="Q741" s="684"/>
      <c r="R741" s="684"/>
      <c r="S741" s="684"/>
      <c r="T741" s="684"/>
      <c r="U741" s="684"/>
      <c r="V741" s="684"/>
      <c r="W741" s="684"/>
      <c r="X741" s="684"/>
      <c r="Y741" s="684"/>
      <c r="Z741" s="684"/>
    </row>
    <row r="742" spans="8:8" ht="16.5" customHeight="1">
      <c r="A742" s="684"/>
      <c r="B742" s="684"/>
      <c r="C742" s="684"/>
      <c r="D742" s="684"/>
      <c r="E742" s="684"/>
      <c r="F742" s="684"/>
      <c r="G742" s="684"/>
      <c r="H742" s="684"/>
      <c r="I742" s="684"/>
      <c r="J742" s="684"/>
      <c r="K742" s="684"/>
      <c r="L742" s="684"/>
      <c r="M742" s="684"/>
      <c r="N742" s="684"/>
      <c r="O742" s="684"/>
      <c r="P742" s="684"/>
      <c r="Q742" s="684"/>
      <c r="R742" s="684"/>
      <c r="S742" s="684"/>
      <c r="T742" s="684"/>
      <c r="U742" s="684"/>
      <c r="V742" s="684"/>
      <c r="W742" s="684"/>
      <c r="X742" s="684"/>
      <c r="Y742" s="684"/>
      <c r="Z742" s="684"/>
    </row>
    <row r="743" spans="8:8" ht="16.5" customHeight="1">
      <c r="A743" s="684"/>
      <c r="B743" s="684"/>
      <c r="C743" s="684"/>
      <c r="D743" s="684"/>
      <c r="E743" s="684"/>
      <c r="F743" s="684"/>
      <c r="G743" s="684"/>
      <c r="H743" s="684"/>
      <c r="I743" s="684"/>
      <c r="J743" s="684"/>
      <c r="K743" s="684"/>
      <c r="L743" s="684"/>
      <c r="M743" s="684"/>
      <c r="N743" s="684"/>
      <c r="O743" s="684"/>
      <c r="P743" s="684"/>
      <c r="Q743" s="684"/>
      <c r="R743" s="684"/>
      <c r="S743" s="684"/>
      <c r="T743" s="684"/>
      <c r="U743" s="684"/>
      <c r="V743" s="684"/>
      <c r="W743" s="684"/>
      <c r="X743" s="684"/>
      <c r="Y743" s="684"/>
      <c r="Z743" s="684"/>
    </row>
    <row r="744" spans="8:8" ht="16.5" customHeight="1">
      <c r="A744" s="684"/>
      <c r="B744" s="684"/>
      <c r="C744" s="684"/>
      <c r="D744" s="684"/>
      <c r="E744" s="684"/>
      <c r="F744" s="684"/>
      <c r="G744" s="684"/>
      <c r="H744" s="684"/>
      <c r="I744" s="684"/>
      <c r="J744" s="684"/>
      <c r="K744" s="684"/>
      <c r="L744" s="684"/>
      <c r="M744" s="684"/>
      <c r="N744" s="684"/>
      <c r="O744" s="684"/>
      <c r="P744" s="684"/>
      <c r="Q744" s="684"/>
      <c r="R744" s="684"/>
      <c r="S744" s="684"/>
      <c r="T744" s="684"/>
      <c r="U744" s="684"/>
      <c r="V744" s="684"/>
      <c r="W744" s="684"/>
      <c r="X744" s="684"/>
      <c r="Y744" s="684"/>
      <c r="Z744" s="684"/>
    </row>
    <row r="745" spans="8:8" ht="16.5" customHeight="1">
      <c r="A745" s="684"/>
      <c r="B745" s="684"/>
      <c r="C745" s="684"/>
      <c r="D745" s="684"/>
      <c r="E745" s="684"/>
      <c r="F745" s="684"/>
      <c r="G745" s="684"/>
      <c r="H745" s="684"/>
      <c r="I745" s="684"/>
      <c r="J745" s="684"/>
      <c r="K745" s="684"/>
      <c r="L745" s="684"/>
      <c r="M745" s="684"/>
      <c r="N745" s="684"/>
      <c r="O745" s="684"/>
      <c r="P745" s="684"/>
      <c r="Q745" s="684"/>
      <c r="R745" s="684"/>
      <c r="S745" s="684"/>
      <c r="T745" s="684"/>
      <c r="U745" s="684"/>
      <c r="V745" s="684"/>
      <c r="W745" s="684"/>
      <c r="X745" s="684"/>
      <c r="Y745" s="684"/>
      <c r="Z745" s="684"/>
    </row>
    <row r="746" spans="8:8" ht="16.5" customHeight="1">
      <c r="A746" s="684"/>
      <c r="B746" s="684"/>
      <c r="C746" s="684"/>
      <c r="D746" s="684"/>
      <c r="E746" s="684"/>
      <c r="F746" s="684"/>
      <c r="G746" s="684"/>
      <c r="H746" s="684"/>
      <c r="I746" s="684"/>
      <c r="J746" s="684"/>
      <c r="K746" s="684"/>
      <c r="L746" s="684"/>
      <c r="M746" s="684"/>
      <c r="N746" s="684"/>
      <c r="O746" s="684"/>
      <c r="P746" s="684"/>
      <c r="Q746" s="684"/>
      <c r="R746" s="684"/>
      <c r="S746" s="684"/>
      <c r="T746" s="684"/>
      <c r="U746" s="684"/>
      <c r="V746" s="684"/>
      <c r="W746" s="684"/>
      <c r="X746" s="684"/>
      <c r="Y746" s="684"/>
      <c r="Z746" s="684"/>
    </row>
    <row r="747" spans="8:8" ht="16.5" customHeight="1">
      <c r="A747" s="684"/>
      <c r="B747" s="684"/>
      <c r="C747" s="684"/>
      <c r="D747" s="684"/>
      <c r="E747" s="684"/>
      <c r="F747" s="684"/>
      <c r="G747" s="684"/>
      <c r="H747" s="684"/>
      <c r="I747" s="684"/>
      <c r="J747" s="684"/>
      <c r="K747" s="684"/>
      <c r="L747" s="684"/>
      <c r="M747" s="684"/>
      <c r="N747" s="684"/>
      <c r="O747" s="684"/>
      <c r="P747" s="684"/>
      <c r="Q747" s="684"/>
      <c r="R747" s="684"/>
      <c r="S747" s="684"/>
      <c r="T747" s="684"/>
      <c r="U747" s="684"/>
      <c r="V747" s="684"/>
      <c r="W747" s="684"/>
      <c r="X747" s="684"/>
      <c r="Y747" s="684"/>
      <c r="Z747" s="684"/>
    </row>
    <row r="748" spans="8:8" ht="16.5" customHeight="1">
      <c r="A748" s="684"/>
      <c r="B748" s="684"/>
      <c r="C748" s="684"/>
      <c r="D748" s="684"/>
      <c r="E748" s="684"/>
      <c r="F748" s="684"/>
      <c r="G748" s="684"/>
      <c r="H748" s="684"/>
      <c r="I748" s="684"/>
      <c r="J748" s="684"/>
      <c r="K748" s="684"/>
      <c r="L748" s="684"/>
      <c r="M748" s="684"/>
      <c r="N748" s="684"/>
      <c r="O748" s="684"/>
      <c r="P748" s="684"/>
      <c r="Q748" s="684"/>
      <c r="R748" s="684"/>
      <c r="S748" s="684"/>
      <c r="T748" s="684"/>
      <c r="U748" s="684"/>
      <c r="V748" s="684"/>
      <c r="W748" s="684"/>
      <c r="X748" s="684"/>
      <c r="Y748" s="684"/>
      <c r="Z748" s="684"/>
    </row>
    <row r="749" spans="8:8" ht="16.5" customHeight="1">
      <c r="A749" s="684"/>
      <c r="B749" s="684"/>
      <c r="C749" s="684"/>
      <c r="D749" s="684"/>
      <c r="E749" s="684"/>
      <c r="F749" s="684"/>
      <c r="G749" s="684"/>
      <c r="H749" s="684"/>
      <c r="I749" s="684"/>
      <c r="J749" s="684"/>
      <c r="K749" s="684"/>
      <c r="L749" s="684"/>
      <c r="M749" s="684"/>
      <c r="N749" s="684"/>
      <c r="O749" s="684"/>
      <c r="P749" s="684"/>
      <c r="Q749" s="684"/>
      <c r="R749" s="684"/>
      <c r="S749" s="684"/>
      <c r="T749" s="684"/>
      <c r="U749" s="684"/>
      <c r="V749" s="684"/>
      <c r="W749" s="684"/>
      <c r="X749" s="684"/>
      <c r="Y749" s="684"/>
      <c r="Z749" s="684"/>
    </row>
    <row r="750" spans="8:8" ht="16.5" customHeight="1">
      <c r="A750" s="684"/>
      <c r="B750" s="684"/>
      <c r="C750" s="684"/>
      <c r="D750" s="684"/>
      <c r="E750" s="684"/>
      <c r="F750" s="684"/>
      <c r="G750" s="684"/>
      <c r="H750" s="684"/>
      <c r="I750" s="684"/>
      <c r="J750" s="684"/>
      <c r="K750" s="684"/>
      <c r="L750" s="684"/>
      <c r="M750" s="684"/>
      <c r="N750" s="684"/>
      <c r="O750" s="684"/>
      <c r="P750" s="684"/>
      <c r="Q750" s="684"/>
      <c r="R750" s="684"/>
      <c r="S750" s="684"/>
      <c r="T750" s="684"/>
      <c r="U750" s="684"/>
      <c r="V750" s="684"/>
      <c r="W750" s="684"/>
      <c r="X750" s="684"/>
      <c r="Y750" s="684"/>
      <c r="Z750" s="684"/>
    </row>
    <row r="751" spans="8:8" ht="16.5" customHeight="1">
      <c r="A751" s="684"/>
      <c r="B751" s="684"/>
      <c r="C751" s="684"/>
      <c r="D751" s="684"/>
      <c r="E751" s="684"/>
      <c r="F751" s="684"/>
      <c r="G751" s="684"/>
      <c r="H751" s="684"/>
      <c r="I751" s="684"/>
      <c r="J751" s="684"/>
      <c r="K751" s="684"/>
      <c r="L751" s="684"/>
      <c r="M751" s="684"/>
      <c r="N751" s="684"/>
      <c r="O751" s="684"/>
      <c r="P751" s="684"/>
      <c r="Q751" s="684"/>
      <c r="R751" s="684"/>
      <c r="S751" s="684"/>
      <c r="T751" s="684"/>
      <c r="U751" s="684"/>
      <c r="V751" s="684"/>
      <c r="W751" s="684"/>
      <c r="X751" s="684"/>
      <c r="Y751" s="684"/>
      <c r="Z751" s="684"/>
    </row>
    <row r="752" spans="8:8" ht="16.5" customHeight="1">
      <c r="A752" s="684"/>
      <c r="B752" s="684"/>
      <c r="C752" s="684"/>
      <c r="D752" s="684"/>
      <c r="E752" s="684"/>
      <c r="F752" s="684"/>
      <c r="G752" s="684"/>
      <c r="H752" s="684"/>
      <c r="I752" s="684"/>
      <c r="J752" s="684"/>
      <c r="K752" s="684"/>
      <c r="L752" s="684"/>
      <c r="M752" s="684"/>
      <c r="N752" s="684"/>
      <c r="O752" s="684"/>
      <c r="P752" s="684"/>
      <c r="Q752" s="684"/>
      <c r="R752" s="684"/>
      <c r="S752" s="684"/>
      <c r="T752" s="684"/>
      <c r="U752" s="684"/>
      <c r="V752" s="684"/>
      <c r="W752" s="684"/>
      <c r="X752" s="684"/>
      <c r="Y752" s="684"/>
      <c r="Z752" s="684"/>
    </row>
    <row r="753" spans="8:8" ht="16.5" customHeight="1">
      <c r="A753" s="684"/>
      <c r="B753" s="684"/>
      <c r="C753" s="684"/>
      <c r="D753" s="684"/>
      <c r="E753" s="684"/>
      <c r="F753" s="684"/>
      <c r="G753" s="684"/>
      <c r="H753" s="684"/>
      <c r="I753" s="684"/>
      <c r="J753" s="684"/>
      <c r="K753" s="684"/>
      <c r="L753" s="684"/>
      <c r="M753" s="684"/>
      <c r="N753" s="684"/>
      <c r="O753" s="684"/>
      <c r="P753" s="684"/>
      <c r="Q753" s="684"/>
      <c r="R753" s="684"/>
      <c r="S753" s="684"/>
      <c r="T753" s="684"/>
      <c r="U753" s="684"/>
      <c r="V753" s="684"/>
      <c r="W753" s="684"/>
      <c r="X753" s="684"/>
      <c r="Y753" s="684"/>
      <c r="Z753" s="684"/>
    </row>
    <row r="754" spans="8:8" ht="16.5" customHeight="1">
      <c r="A754" s="684"/>
      <c r="B754" s="684"/>
      <c r="C754" s="684"/>
      <c r="D754" s="684"/>
      <c r="E754" s="684"/>
      <c r="F754" s="684"/>
      <c r="G754" s="684"/>
      <c r="H754" s="684"/>
      <c r="I754" s="684"/>
      <c r="J754" s="684"/>
      <c r="K754" s="684"/>
      <c r="L754" s="684"/>
      <c r="M754" s="684"/>
      <c r="N754" s="684"/>
      <c r="O754" s="684"/>
      <c r="P754" s="684"/>
      <c r="Q754" s="684"/>
      <c r="R754" s="684"/>
      <c r="S754" s="684"/>
      <c r="T754" s="684"/>
      <c r="U754" s="684"/>
      <c r="V754" s="684"/>
      <c r="W754" s="684"/>
      <c r="X754" s="684"/>
      <c r="Y754" s="684"/>
      <c r="Z754" s="684"/>
    </row>
    <row r="755" spans="8:8" ht="16.5" customHeight="1">
      <c r="A755" s="684"/>
      <c r="B755" s="684"/>
      <c r="C755" s="684"/>
      <c r="D755" s="684"/>
      <c r="E755" s="684"/>
      <c r="F755" s="684"/>
      <c r="G755" s="684"/>
      <c r="H755" s="684"/>
      <c r="I755" s="684"/>
      <c r="J755" s="684"/>
      <c r="K755" s="684"/>
      <c r="L755" s="684"/>
      <c r="M755" s="684"/>
      <c r="N755" s="684"/>
      <c r="O755" s="684"/>
      <c r="P755" s="684"/>
      <c r="Q755" s="684"/>
      <c r="R755" s="684"/>
      <c r="S755" s="684"/>
      <c r="T755" s="684"/>
      <c r="U755" s="684"/>
      <c r="V755" s="684"/>
      <c r="W755" s="684"/>
      <c r="X755" s="684"/>
      <c r="Y755" s="684"/>
      <c r="Z755" s="684"/>
    </row>
    <row r="756" spans="8:8" ht="16.5" customHeight="1">
      <c r="A756" s="684"/>
      <c r="B756" s="684"/>
      <c r="C756" s="684"/>
      <c r="D756" s="684"/>
      <c r="E756" s="684"/>
      <c r="F756" s="684"/>
      <c r="G756" s="684"/>
      <c r="H756" s="684"/>
      <c r="I756" s="684"/>
      <c r="J756" s="684"/>
      <c r="K756" s="684"/>
      <c r="L756" s="684"/>
      <c r="M756" s="684"/>
      <c r="N756" s="684"/>
      <c r="O756" s="684"/>
      <c r="P756" s="684"/>
      <c r="Q756" s="684"/>
      <c r="R756" s="684"/>
      <c r="S756" s="684"/>
      <c r="T756" s="684"/>
      <c r="U756" s="684"/>
      <c r="V756" s="684"/>
      <c r="W756" s="684"/>
      <c r="X756" s="684"/>
      <c r="Y756" s="684"/>
      <c r="Z756" s="684"/>
    </row>
    <row r="757" spans="8:8" ht="16.5" customHeight="1">
      <c r="A757" s="684"/>
      <c r="B757" s="684"/>
      <c r="C757" s="684"/>
      <c r="D757" s="684"/>
      <c r="E757" s="684"/>
      <c r="F757" s="684"/>
      <c r="G757" s="684"/>
      <c r="H757" s="684"/>
      <c r="I757" s="684"/>
      <c r="J757" s="684"/>
      <c r="K757" s="684"/>
      <c r="L757" s="684"/>
      <c r="M757" s="684"/>
      <c r="N757" s="684"/>
      <c r="O757" s="684"/>
      <c r="P757" s="684"/>
      <c r="Q757" s="684"/>
      <c r="R757" s="684"/>
      <c r="S757" s="684"/>
      <c r="T757" s="684"/>
      <c r="U757" s="684"/>
      <c r="V757" s="684"/>
      <c r="W757" s="684"/>
      <c r="X757" s="684"/>
      <c r="Y757" s="684"/>
      <c r="Z757" s="684"/>
    </row>
    <row r="758" spans="8:8" ht="16.5" customHeight="1">
      <c r="A758" s="684"/>
      <c r="B758" s="684"/>
      <c r="C758" s="684"/>
      <c r="D758" s="684"/>
      <c r="E758" s="684"/>
      <c r="F758" s="684"/>
      <c r="G758" s="684"/>
      <c r="H758" s="684"/>
      <c r="I758" s="684"/>
      <c r="J758" s="684"/>
      <c r="K758" s="684"/>
      <c r="L758" s="684"/>
      <c r="M758" s="684"/>
      <c r="N758" s="684"/>
      <c r="O758" s="684"/>
      <c r="P758" s="684"/>
      <c r="Q758" s="684"/>
      <c r="R758" s="684"/>
      <c r="S758" s="684"/>
      <c r="T758" s="684"/>
      <c r="U758" s="684"/>
      <c r="V758" s="684"/>
      <c r="W758" s="684"/>
      <c r="X758" s="684"/>
      <c r="Y758" s="684"/>
      <c r="Z758" s="684"/>
    </row>
    <row r="759" spans="8:8" ht="16.5" customHeight="1">
      <c r="A759" s="684"/>
      <c r="B759" s="684"/>
      <c r="C759" s="684"/>
      <c r="D759" s="684"/>
      <c r="E759" s="684"/>
      <c r="F759" s="684"/>
      <c r="G759" s="684"/>
      <c r="H759" s="684"/>
      <c r="I759" s="684"/>
      <c r="J759" s="684"/>
      <c r="K759" s="684"/>
      <c r="L759" s="684"/>
      <c r="M759" s="684"/>
      <c r="N759" s="684"/>
      <c r="O759" s="684"/>
      <c r="P759" s="684"/>
      <c r="Q759" s="684"/>
      <c r="R759" s="684"/>
      <c r="S759" s="684"/>
      <c r="T759" s="684"/>
      <c r="U759" s="684"/>
      <c r="V759" s="684"/>
      <c r="W759" s="684"/>
      <c r="X759" s="684"/>
      <c r="Y759" s="684"/>
      <c r="Z759" s="684"/>
    </row>
    <row r="760" spans="8:8" ht="16.5" customHeight="1">
      <c r="A760" s="684"/>
      <c r="B760" s="684"/>
      <c r="C760" s="684"/>
      <c r="D760" s="684"/>
      <c r="E760" s="684"/>
      <c r="F760" s="684"/>
      <c r="G760" s="684"/>
      <c r="H760" s="684"/>
      <c r="I760" s="684"/>
      <c r="J760" s="684"/>
      <c r="K760" s="684"/>
      <c r="L760" s="684"/>
      <c r="M760" s="684"/>
      <c r="N760" s="684"/>
      <c r="O760" s="684"/>
      <c r="P760" s="684"/>
      <c r="Q760" s="684"/>
      <c r="R760" s="684"/>
      <c r="S760" s="684"/>
      <c r="T760" s="684"/>
      <c r="U760" s="684"/>
      <c r="V760" s="684"/>
      <c r="W760" s="684"/>
      <c r="X760" s="684"/>
      <c r="Y760" s="684"/>
      <c r="Z760" s="684"/>
    </row>
    <row r="761" spans="8:8" ht="16.5" customHeight="1">
      <c r="A761" s="684"/>
      <c r="B761" s="684"/>
      <c r="C761" s="684"/>
      <c r="D761" s="684"/>
      <c r="E761" s="684"/>
      <c r="F761" s="684"/>
      <c r="G761" s="684"/>
      <c r="H761" s="684"/>
      <c r="I761" s="684"/>
      <c r="J761" s="684"/>
      <c r="K761" s="684"/>
      <c r="L761" s="684"/>
      <c r="M761" s="684"/>
      <c r="N761" s="684"/>
      <c r="O761" s="684"/>
      <c r="P761" s="684"/>
      <c r="Q761" s="684"/>
      <c r="R761" s="684"/>
      <c r="S761" s="684"/>
      <c r="T761" s="684"/>
      <c r="U761" s="684"/>
      <c r="V761" s="684"/>
      <c r="W761" s="684"/>
      <c r="X761" s="684"/>
      <c r="Y761" s="684"/>
      <c r="Z761" s="684"/>
    </row>
    <row r="762" spans="8:8" ht="16.5" customHeight="1">
      <c r="A762" s="684"/>
      <c r="B762" s="684"/>
      <c r="C762" s="684"/>
      <c r="D762" s="684"/>
      <c r="E762" s="684"/>
      <c r="F762" s="684"/>
      <c r="G762" s="684"/>
      <c r="H762" s="684"/>
      <c r="I762" s="684"/>
      <c r="J762" s="684"/>
      <c r="K762" s="684"/>
      <c r="L762" s="684"/>
      <c r="M762" s="684"/>
      <c r="N762" s="684"/>
      <c r="O762" s="684"/>
      <c r="P762" s="684"/>
      <c r="Q762" s="684"/>
      <c r="R762" s="684"/>
      <c r="S762" s="684"/>
      <c r="T762" s="684"/>
      <c r="U762" s="684"/>
      <c r="V762" s="684"/>
      <c r="W762" s="684"/>
      <c r="X762" s="684"/>
      <c r="Y762" s="684"/>
      <c r="Z762" s="684"/>
    </row>
    <row r="763" spans="8:8" ht="16.5" customHeight="1">
      <c r="A763" s="684"/>
      <c r="B763" s="684"/>
      <c r="C763" s="684"/>
      <c r="D763" s="684"/>
      <c r="E763" s="684"/>
      <c r="F763" s="684"/>
      <c r="G763" s="684"/>
      <c r="H763" s="684"/>
      <c r="I763" s="684"/>
      <c r="J763" s="684"/>
      <c r="K763" s="684"/>
      <c r="L763" s="684"/>
      <c r="M763" s="684"/>
      <c r="N763" s="684"/>
      <c r="O763" s="684"/>
      <c r="P763" s="684"/>
      <c r="Q763" s="684"/>
      <c r="R763" s="684"/>
      <c r="S763" s="684"/>
      <c r="T763" s="684"/>
      <c r="U763" s="684"/>
      <c r="V763" s="684"/>
      <c r="W763" s="684"/>
      <c r="X763" s="684"/>
      <c r="Y763" s="684"/>
      <c r="Z763" s="684"/>
    </row>
    <row r="764" spans="8:8" ht="16.5" customHeight="1">
      <c r="A764" s="684"/>
      <c r="B764" s="684"/>
      <c r="C764" s="684"/>
      <c r="D764" s="684"/>
      <c r="E764" s="684"/>
      <c r="F764" s="684"/>
      <c r="G764" s="684"/>
      <c r="H764" s="684"/>
      <c r="I764" s="684"/>
      <c r="J764" s="684"/>
      <c r="K764" s="684"/>
      <c r="L764" s="684"/>
      <c r="M764" s="684"/>
      <c r="N764" s="684"/>
      <c r="O764" s="684"/>
      <c r="P764" s="684"/>
      <c r="Q764" s="684"/>
      <c r="R764" s="684"/>
      <c r="S764" s="684"/>
      <c r="T764" s="684"/>
      <c r="U764" s="684"/>
      <c r="V764" s="684"/>
      <c r="W764" s="684"/>
      <c r="X764" s="684"/>
      <c r="Y764" s="684"/>
      <c r="Z764" s="684"/>
    </row>
    <row r="765" spans="8:8" ht="16.5" customHeight="1">
      <c r="A765" s="684"/>
      <c r="B765" s="684"/>
      <c r="C765" s="684"/>
      <c r="D765" s="684"/>
      <c r="E765" s="684"/>
      <c r="F765" s="684"/>
      <c r="G765" s="684"/>
      <c r="H765" s="684"/>
      <c r="I765" s="684"/>
      <c r="J765" s="684"/>
      <c r="K765" s="684"/>
      <c r="L765" s="684"/>
      <c r="M765" s="684"/>
      <c r="N765" s="684"/>
      <c r="O765" s="684"/>
      <c r="P765" s="684"/>
      <c r="Q765" s="684"/>
      <c r="R765" s="684"/>
      <c r="S765" s="684"/>
      <c r="T765" s="684"/>
      <c r="U765" s="684"/>
      <c r="V765" s="684"/>
      <c r="W765" s="684"/>
      <c r="X765" s="684"/>
      <c r="Y765" s="684"/>
      <c r="Z765" s="684"/>
    </row>
    <row r="766" spans="8:8" ht="16.5" customHeight="1">
      <c r="A766" s="684"/>
      <c r="B766" s="684"/>
      <c r="C766" s="684"/>
      <c r="D766" s="684"/>
      <c r="E766" s="684"/>
      <c r="F766" s="684"/>
      <c r="G766" s="684"/>
      <c r="H766" s="684"/>
      <c r="I766" s="684"/>
      <c r="J766" s="684"/>
      <c r="K766" s="684"/>
      <c r="L766" s="684"/>
      <c r="M766" s="684"/>
      <c r="N766" s="684"/>
      <c r="O766" s="684"/>
      <c r="P766" s="684"/>
      <c r="Q766" s="684"/>
      <c r="R766" s="684"/>
      <c r="S766" s="684"/>
      <c r="T766" s="684"/>
      <c r="U766" s="684"/>
      <c r="V766" s="684"/>
      <c r="W766" s="684"/>
      <c r="X766" s="684"/>
      <c r="Y766" s="684"/>
      <c r="Z766" s="684"/>
    </row>
    <row r="767" spans="8:8" ht="16.5" customHeight="1">
      <c r="A767" s="684"/>
      <c r="B767" s="684"/>
      <c r="C767" s="684"/>
      <c r="D767" s="684"/>
      <c r="E767" s="684"/>
      <c r="F767" s="684"/>
      <c r="G767" s="684"/>
      <c r="H767" s="684"/>
      <c r="I767" s="684"/>
      <c r="J767" s="684"/>
      <c r="K767" s="684"/>
      <c r="L767" s="684"/>
      <c r="M767" s="684"/>
      <c r="N767" s="684"/>
      <c r="O767" s="684"/>
      <c r="P767" s="684"/>
      <c r="Q767" s="684"/>
      <c r="R767" s="684"/>
      <c r="S767" s="684"/>
      <c r="T767" s="684"/>
      <c r="U767" s="684"/>
      <c r="V767" s="684"/>
      <c r="W767" s="684"/>
      <c r="X767" s="684"/>
      <c r="Y767" s="684"/>
      <c r="Z767" s="684"/>
    </row>
    <row r="768" spans="8:8" ht="16.5" customHeight="1">
      <c r="A768" s="684"/>
      <c r="B768" s="684"/>
      <c r="C768" s="684"/>
      <c r="D768" s="684"/>
      <c r="E768" s="684"/>
      <c r="F768" s="684"/>
      <c r="G768" s="684"/>
      <c r="H768" s="684"/>
      <c r="I768" s="684"/>
      <c r="J768" s="684"/>
      <c r="K768" s="684"/>
      <c r="L768" s="684"/>
      <c r="M768" s="684"/>
      <c r="N768" s="684"/>
      <c r="O768" s="684"/>
      <c r="P768" s="684"/>
      <c r="Q768" s="684"/>
      <c r="R768" s="684"/>
      <c r="S768" s="684"/>
      <c r="T768" s="684"/>
      <c r="U768" s="684"/>
      <c r="V768" s="684"/>
      <c r="W768" s="684"/>
      <c r="X768" s="684"/>
      <c r="Y768" s="684"/>
      <c r="Z768" s="684"/>
    </row>
    <row r="769" spans="8:8" ht="16.5" customHeight="1">
      <c r="A769" s="684"/>
      <c r="B769" s="684"/>
      <c r="C769" s="684"/>
      <c r="D769" s="684"/>
      <c r="E769" s="684"/>
      <c r="F769" s="684"/>
      <c r="G769" s="684"/>
      <c r="H769" s="684"/>
      <c r="I769" s="684"/>
      <c r="J769" s="684"/>
      <c r="K769" s="684"/>
      <c r="L769" s="684"/>
      <c r="M769" s="684"/>
      <c r="N769" s="684"/>
      <c r="O769" s="684"/>
      <c r="P769" s="684"/>
      <c r="Q769" s="684"/>
      <c r="R769" s="684"/>
      <c r="S769" s="684"/>
      <c r="T769" s="684"/>
      <c r="U769" s="684"/>
      <c r="V769" s="684"/>
      <c r="W769" s="684"/>
      <c r="X769" s="684"/>
      <c r="Y769" s="684"/>
      <c r="Z769" s="684"/>
    </row>
    <row r="770" spans="8:8" ht="16.5" customHeight="1">
      <c r="A770" s="684"/>
      <c r="B770" s="684"/>
      <c r="C770" s="684"/>
      <c r="D770" s="684"/>
      <c r="E770" s="684"/>
      <c r="F770" s="684"/>
      <c r="G770" s="684"/>
      <c r="H770" s="684"/>
      <c r="I770" s="684"/>
      <c r="J770" s="684"/>
      <c r="K770" s="684"/>
      <c r="L770" s="684"/>
      <c r="M770" s="684"/>
      <c r="N770" s="684"/>
      <c r="O770" s="684"/>
      <c r="P770" s="684"/>
      <c r="Q770" s="684"/>
      <c r="R770" s="684"/>
      <c r="S770" s="684"/>
      <c r="T770" s="684"/>
      <c r="U770" s="684"/>
      <c r="V770" s="684"/>
      <c r="W770" s="684"/>
      <c r="X770" s="684"/>
      <c r="Y770" s="684"/>
      <c r="Z770" s="684"/>
    </row>
    <row r="771" spans="8:8" ht="16.5" customHeight="1">
      <c r="A771" s="684"/>
      <c r="B771" s="684"/>
      <c r="C771" s="684"/>
      <c r="D771" s="684"/>
      <c r="E771" s="684"/>
      <c r="F771" s="684"/>
      <c r="G771" s="684"/>
      <c r="H771" s="684"/>
      <c r="I771" s="684"/>
      <c r="J771" s="684"/>
      <c r="K771" s="684"/>
      <c r="L771" s="684"/>
      <c r="M771" s="684"/>
      <c r="N771" s="684"/>
      <c r="O771" s="684"/>
      <c r="P771" s="684"/>
      <c r="Q771" s="684"/>
      <c r="R771" s="684"/>
      <c r="S771" s="684"/>
      <c r="T771" s="684"/>
      <c r="U771" s="684"/>
      <c r="V771" s="684"/>
      <c r="W771" s="684"/>
      <c r="X771" s="684"/>
      <c r="Y771" s="684"/>
      <c r="Z771" s="684"/>
    </row>
    <row r="772" spans="8:8" ht="16.5" customHeight="1">
      <c r="A772" s="684"/>
      <c r="B772" s="684"/>
      <c r="C772" s="684"/>
      <c r="D772" s="684"/>
      <c r="E772" s="684"/>
      <c r="F772" s="684"/>
      <c r="G772" s="684"/>
      <c r="H772" s="684"/>
      <c r="I772" s="684"/>
      <c r="J772" s="684"/>
      <c r="K772" s="684"/>
      <c r="L772" s="684"/>
      <c r="M772" s="684"/>
      <c r="N772" s="684"/>
      <c r="O772" s="684"/>
      <c r="P772" s="684"/>
      <c r="Q772" s="684"/>
      <c r="R772" s="684"/>
      <c r="S772" s="684"/>
      <c r="T772" s="684"/>
      <c r="U772" s="684"/>
      <c r="V772" s="684"/>
      <c r="W772" s="684"/>
      <c r="X772" s="684"/>
      <c r="Y772" s="684"/>
      <c r="Z772" s="684"/>
    </row>
    <row r="773" spans="8:8" ht="16.5" customHeight="1">
      <c r="A773" s="684"/>
      <c r="B773" s="684"/>
      <c r="C773" s="684"/>
      <c r="D773" s="684"/>
      <c r="E773" s="684"/>
      <c r="F773" s="684"/>
      <c r="G773" s="684"/>
      <c r="H773" s="684"/>
      <c r="I773" s="684"/>
      <c r="J773" s="684"/>
      <c r="K773" s="684"/>
      <c r="L773" s="684"/>
      <c r="M773" s="684"/>
      <c r="N773" s="684"/>
      <c r="O773" s="684"/>
      <c r="P773" s="684"/>
      <c r="Q773" s="684"/>
      <c r="R773" s="684"/>
      <c r="S773" s="684"/>
      <c r="T773" s="684"/>
      <c r="U773" s="684"/>
      <c r="V773" s="684"/>
      <c r="W773" s="684"/>
      <c r="X773" s="684"/>
      <c r="Y773" s="684"/>
      <c r="Z773" s="684"/>
    </row>
    <row r="774" spans="8:8" ht="16.5" customHeight="1">
      <c r="A774" s="684"/>
      <c r="B774" s="684"/>
      <c r="C774" s="684"/>
      <c r="D774" s="684"/>
      <c r="E774" s="684"/>
      <c r="F774" s="684"/>
      <c r="G774" s="684"/>
      <c r="H774" s="684"/>
      <c r="I774" s="684"/>
      <c r="J774" s="684"/>
      <c r="K774" s="684"/>
      <c r="L774" s="684"/>
      <c r="M774" s="684"/>
      <c r="N774" s="684"/>
      <c r="O774" s="684"/>
      <c r="P774" s="684"/>
      <c r="Q774" s="684"/>
      <c r="R774" s="684"/>
      <c r="S774" s="684"/>
      <c r="T774" s="684"/>
      <c r="U774" s="684"/>
      <c r="V774" s="684"/>
      <c r="W774" s="684"/>
      <c r="X774" s="684"/>
      <c r="Y774" s="684"/>
      <c r="Z774" s="684"/>
    </row>
    <row r="775" spans="8:8" ht="16.5" customHeight="1">
      <c r="A775" s="684"/>
      <c r="B775" s="684"/>
      <c r="C775" s="684"/>
      <c r="D775" s="684"/>
      <c r="E775" s="684"/>
      <c r="F775" s="684"/>
      <c r="G775" s="684"/>
      <c r="H775" s="684"/>
      <c r="I775" s="684"/>
      <c r="J775" s="684"/>
      <c r="K775" s="684"/>
      <c r="L775" s="684"/>
      <c r="M775" s="684"/>
      <c r="N775" s="684"/>
      <c r="O775" s="684"/>
      <c r="P775" s="684"/>
      <c r="Q775" s="684"/>
      <c r="R775" s="684"/>
      <c r="S775" s="684"/>
      <c r="T775" s="684"/>
      <c r="U775" s="684"/>
      <c r="V775" s="684"/>
      <c r="W775" s="684"/>
      <c r="X775" s="684"/>
      <c r="Y775" s="684"/>
      <c r="Z775" s="684"/>
    </row>
    <row r="776" spans="8:8" ht="16.5" customHeight="1">
      <c r="A776" s="684"/>
      <c r="B776" s="684"/>
      <c r="C776" s="684"/>
      <c r="D776" s="684"/>
      <c r="E776" s="684"/>
      <c r="F776" s="684"/>
      <c r="G776" s="684"/>
      <c r="H776" s="684"/>
      <c r="I776" s="684"/>
      <c r="J776" s="684"/>
      <c r="K776" s="684"/>
      <c r="L776" s="684"/>
      <c r="M776" s="684"/>
      <c r="N776" s="684"/>
      <c r="O776" s="684"/>
      <c r="P776" s="684"/>
      <c r="Q776" s="684"/>
      <c r="R776" s="684"/>
      <c r="S776" s="684"/>
      <c r="T776" s="684"/>
      <c r="U776" s="684"/>
      <c r="V776" s="684"/>
      <c r="W776" s="684"/>
      <c r="X776" s="684"/>
      <c r="Y776" s="684"/>
      <c r="Z776" s="684"/>
    </row>
    <row r="777" spans="8:8" ht="16.5" customHeight="1">
      <c r="A777" s="684"/>
      <c r="B777" s="684"/>
      <c r="C777" s="684"/>
      <c r="D777" s="684"/>
      <c r="E777" s="684"/>
      <c r="F777" s="684"/>
      <c r="G777" s="684"/>
      <c r="H777" s="684"/>
      <c r="I777" s="684"/>
      <c r="J777" s="684"/>
      <c r="K777" s="684"/>
      <c r="L777" s="684"/>
      <c r="M777" s="684"/>
      <c r="N777" s="684"/>
      <c r="O777" s="684"/>
      <c r="P777" s="684"/>
      <c r="Q777" s="684"/>
      <c r="R777" s="684"/>
      <c r="S777" s="684"/>
      <c r="T777" s="684"/>
      <c r="U777" s="684"/>
      <c r="V777" s="684"/>
      <c r="W777" s="684"/>
      <c r="X777" s="684"/>
      <c r="Y777" s="684"/>
      <c r="Z777" s="684"/>
    </row>
    <row r="778" spans="8:8" ht="16.5" customHeight="1">
      <c r="A778" s="684"/>
      <c r="B778" s="684"/>
      <c r="C778" s="684"/>
      <c r="D778" s="684"/>
      <c r="E778" s="684"/>
      <c r="F778" s="684"/>
      <c r="G778" s="684"/>
      <c r="H778" s="684"/>
      <c r="I778" s="684"/>
      <c r="J778" s="684"/>
      <c r="K778" s="684"/>
      <c r="L778" s="684"/>
      <c r="M778" s="684"/>
      <c r="N778" s="684"/>
      <c r="O778" s="684"/>
      <c r="P778" s="684"/>
      <c r="Q778" s="684"/>
      <c r="R778" s="684"/>
      <c r="S778" s="684"/>
      <c r="T778" s="684"/>
      <c r="U778" s="684"/>
      <c r="V778" s="684"/>
      <c r="W778" s="684"/>
      <c r="X778" s="684"/>
      <c r="Y778" s="684"/>
      <c r="Z778" s="684"/>
    </row>
    <row r="779" spans="8:8" ht="16.5" customHeight="1">
      <c r="A779" s="684"/>
      <c r="B779" s="684"/>
      <c r="C779" s="684"/>
      <c r="D779" s="684"/>
      <c r="E779" s="684"/>
      <c r="F779" s="684"/>
      <c r="G779" s="684"/>
      <c r="H779" s="684"/>
      <c r="I779" s="684"/>
      <c r="J779" s="684"/>
      <c r="K779" s="684"/>
      <c r="L779" s="684"/>
      <c r="M779" s="684"/>
      <c r="N779" s="684"/>
      <c r="O779" s="684"/>
      <c r="P779" s="684"/>
      <c r="Q779" s="684"/>
      <c r="R779" s="684"/>
      <c r="S779" s="684"/>
      <c r="T779" s="684"/>
      <c r="U779" s="684"/>
      <c r="V779" s="684"/>
      <c r="W779" s="684"/>
      <c r="X779" s="684"/>
      <c r="Y779" s="684"/>
      <c r="Z779" s="684"/>
    </row>
    <row r="780" spans="8:8" ht="16.5" customHeight="1">
      <c r="A780" s="684"/>
      <c r="B780" s="684"/>
      <c r="C780" s="684"/>
      <c r="D780" s="684"/>
      <c r="E780" s="684"/>
      <c r="F780" s="684"/>
      <c r="G780" s="684"/>
      <c r="H780" s="684"/>
      <c r="I780" s="684"/>
      <c r="J780" s="684"/>
      <c r="K780" s="684"/>
      <c r="L780" s="684"/>
      <c r="M780" s="684"/>
      <c r="N780" s="684"/>
      <c r="O780" s="684"/>
      <c r="P780" s="684"/>
      <c r="Q780" s="684"/>
      <c r="R780" s="684"/>
      <c r="S780" s="684"/>
      <c r="T780" s="684"/>
      <c r="U780" s="684"/>
      <c r="V780" s="684"/>
      <c r="W780" s="684"/>
      <c r="X780" s="684"/>
      <c r="Y780" s="684"/>
      <c r="Z780" s="684"/>
    </row>
    <row r="781" spans="8:8" ht="16.5" customHeight="1">
      <c r="A781" s="684"/>
      <c r="B781" s="684"/>
      <c r="C781" s="684"/>
      <c r="D781" s="684"/>
      <c r="E781" s="684"/>
      <c r="F781" s="684"/>
      <c r="G781" s="684"/>
      <c r="H781" s="684"/>
      <c r="I781" s="684"/>
      <c r="J781" s="684"/>
      <c r="K781" s="684"/>
      <c r="L781" s="684"/>
      <c r="M781" s="684"/>
      <c r="N781" s="684"/>
      <c r="O781" s="684"/>
      <c r="P781" s="684"/>
      <c r="Q781" s="684"/>
      <c r="R781" s="684"/>
      <c r="S781" s="684"/>
      <c r="T781" s="684"/>
      <c r="U781" s="684"/>
      <c r="V781" s="684"/>
      <c r="W781" s="684"/>
      <c r="X781" s="684"/>
      <c r="Y781" s="684"/>
      <c r="Z781" s="684"/>
    </row>
    <row r="782" spans="8:8" ht="16.5" customHeight="1">
      <c r="A782" s="684"/>
      <c r="B782" s="684"/>
      <c r="C782" s="684"/>
      <c r="D782" s="684"/>
      <c r="E782" s="684"/>
      <c r="F782" s="684"/>
      <c r="G782" s="684"/>
      <c r="H782" s="684"/>
      <c r="I782" s="684"/>
      <c r="J782" s="684"/>
      <c r="K782" s="684"/>
      <c r="L782" s="684"/>
      <c r="M782" s="684"/>
      <c r="N782" s="684"/>
      <c r="O782" s="684"/>
      <c r="P782" s="684"/>
      <c r="Q782" s="684"/>
      <c r="R782" s="684"/>
      <c r="S782" s="684"/>
      <c r="T782" s="684"/>
      <c r="U782" s="684"/>
      <c r="V782" s="684"/>
      <c r="W782" s="684"/>
      <c r="X782" s="684"/>
      <c r="Y782" s="684"/>
      <c r="Z782" s="684"/>
    </row>
    <row r="783" spans="8:8" ht="16.5" customHeight="1">
      <c r="A783" s="684"/>
      <c r="B783" s="684"/>
      <c r="C783" s="684"/>
      <c r="D783" s="684"/>
      <c r="E783" s="684"/>
      <c r="F783" s="684"/>
      <c r="G783" s="684"/>
      <c r="H783" s="684"/>
      <c r="I783" s="684"/>
      <c r="J783" s="684"/>
      <c r="K783" s="684"/>
      <c r="L783" s="684"/>
      <c r="M783" s="684"/>
      <c r="N783" s="684"/>
      <c r="O783" s="684"/>
      <c r="P783" s="684"/>
      <c r="Q783" s="684"/>
      <c r="R783" s="684"/>
      <c r="S783" s="684"/>
      <c r="T783" s="684"/>
      <c r="U783" s="684"/>
      <c r="V783" s="684"/>
      <c r="W783" s="684"/>
      <c r="X783" s="684"/>
      <c r="Y783" s="684"/>
      <c r="Z783" s="684"/>
    </row>
    <row r="784" spans="8:8" ht="16.5" customHeight="1">
      <c r="A784" s="684"/>
      <c r="B784" s="684"/>
      <c r="C784" s="684"/>
      <c r="D784" s="684"/>
      <c r="E784" s="684"/>
      <c r="F784" s="684"/>
      <c r="G784" s="684"/>
      <c r="H784" s="684"/>
      <c r="I784" s="684"/>
      <c r="J784" s="684"/>
      <c r="K784" s="684"/>
      <c r="L784" s="684"/>
      <c r="M784" s="684"/>
      <c r="N784" s="684"/>
      <c r="O784" s="684"/>
      <c r="P784" s="684"/>
      <c r="Q784" s="684"/>
      <c r="R784" s="684"/>
      <c r="S784" s="684"/>
      <c r="T784" s="684"/>
      <c r="U784" s="684"/>
      <c r="V784" s="684"/>
      <c r="W784" s="684"/>
      <c r="X784" s="684"/>
      <c r="Y784" s="684"/>
      <c r="Z784" s="684"/>
    </row>
    <row r="785" spans="8:8" ht="16.5" customHeight="1">
      <c r="A785" s="684"/>
      <c r="B785" s="684"/>
      <c r="C785" s="684"/>
      <c r="D785" s="684"/>
      <c r="E785" s="684"/>
      <c r="F785" s="684"/>
      <c r="G785" s="684"/>
      <c r="H785" s="684"/>
      <c r="I785" s="684"/>
      <c r="J785" s="684"/>
      <c r="K785" s="684"/>
      <c r="L785" s="684"/>
      <c r="M785" s="684"/>
      <c r="N785" s="684"/>
      <c r="O785" s="684"/>
      <c r="P785" s="684"/>
      <c r="Q785" s="684"/>
      <c r="R785" s="684"/>
      <c r="S785" s="684"/>
      <c r="T785" s="684"/>
      <c r="U785" s="684"/>
      <c r="V785" s="684"/>
      <c r="W785" s="684"/>
      <c r="X785" s="684"/>
      <c r="Y785" s="684"/>
      <c r="Z785" s="684"/>
    </row>
    <row r="786" spans="8:8" ht="16.5" customHeight="1">
      <c r="A786" s="684"/>
      <c r="B786" s="684"/>
      <c r="C786" s="684"/>
      <c r="D786" s="684"/>
      <c r="E786" s="684"/>
      <c r="F786" s="684"/>
      <c r="G786" s="684"/>
      <c r="H786" s="684"/>
      <c r="I786" s="684"/>
      <c r="J786" s="684"/>
      <c r="K786" s="684"/>
      <c r="L786" s="684"/>
      <c r="M786" s="684"/>
      <c r="N786" s="684"/>
      <c r="O786" s="684"/>
      <c r="P786" s="684"/>
      <c r="Q786" s="684"/>
      <c r="R786" s="684"/>
      <c r="S786" s="684"/>
      <c r="T786" s="684"/>
      <c r="U786" s="684"/>
      <c r="V786" s="684"/>
      <c r="W786" s="684"/>
      <c r="X786" s="684"/>
      <c r="Y786" s="684"/>
      <c r="Z786" s="684"/>
    </row>
    <row r="787" spans="8:8" ht="16.5" customHeight="1">
      <c r="A787" s="684"/>
      <c r="B787" s="684"/>
      <c r="C787" s="684"/>
      <c r="D787" s="684"/>
      <c r="E787" s="684"/>
      <c r="F787" s="684"/>
      <c r="G787" s="684"/>
      <c r="H787" s="684"/>
      <c r="I787" s="684"/>
      <c r="J787" s="684"/>
      <c r="K787" s="684"/>
      <c r="L787" s="684"/>
      <c r="M787" s="684"/>
      <c r="N787" s="684"/>
      <c r="O787" s="684"/>
      <c r="P787" s="684"/>
      <c r="Q787" s="684"/>
      <c r="R787" s="684"/>
      <c r="S787" s="684"/>
      <c r="T787" s="684"/>
      <c r="U787" s="684"/>
      <c r="V787" s="684"/>
      <c r="W787" s="684"/>
      <c r="X787" s="684"/>
      <c r="Y787" s="684"/>
      <c r="Z787" s="684"/>
    </row>
    <row r="788" spans="8:8" ht="16.5" customHeight="1">
      <c r="A788" s="684"/>
      <c r="B788" s="684"/>
      <c r="C788" s="684"/>
      <c r="D788" s="684"/>
      <c r="E788" s="684"/>
      <c r="F788" s="684"/>
      <c r="G788" s="684"/>
      <c r="H788" s="684"/>
      <c r="I788" s="684"/>
      <c r="J788" s="684"/>
      <c r="K788" s="684"/>
      <c r="L788" s="684"/>
      <c r="M788" s="684"/>
      <c r="N788" s="684"/>
      <c r="O788" s="684"/>
      <c r="P788" s="684"/>
      <c r="Q788" s="684"/>
      <c r="R788" s="684"/>
      <c r="S788" s="684"/>
      <c r="T788" s="684"/>
      <c r="U788" s="684"/>
      <c r="V788" s="684"/>
      <c r="W788" s="684"/>
      <c r="X788" s="684"/>
      <c r="Y788" s="684"/>
      <c r="Z788" s="684"/>
    </row>
    <row r="789" spans="8:8" ht="16.5" customHeight="1">
      <c r="A789" s="684"/>
      <c r="B789" s="684"/>
      <c r="C789" s="684"/>
      <c r="D789" s="684"/>
      <c r="E789" s="684"/>
      <c r="F789" s="684"/>
      <c r="G789" s="684"/>
      <c r="H789" s="684"/>
      <c r="I789" s="684"/>
      <c r="J789" s="684"/>
      <c r="K789" s="684"/>
      <c r="L789" s="684"/>
      <c r="M789" s="684"/>
      <c r="N789" s="684"/>
      <c r="O789" s="684"/>
      <c r="P789" s="684"/>
      <c r="Q789" s="684"/>
      <c r="R789" s="684"/>
      <c r="S789" s="684"/>
      <c r="T789" s="684"/>
      <c r="U789" s="684"/>
      <c r="V789" s="684"/>
      <c r="W789" s="684"/>
      <c r="X789" s="684"/>
      <c r="Y789" s="684"/>
      <c r="Z789" s="684"/>
    </row>
    <row r="790" spans="8:8" ht="16.5" customHeight="1">
      <c r="A790" s="684"/>
      <c r="B790" s="684"/>
      <c r="C790" s="684"/>
      <c r="D790" s="684"/>
      <c r="E790" s="684"/>
      <c r="F790" s="684"/>
      <c r="G790" s="684"/>
      <c r="H790" s="684"/>
      <c r="I790" s="684"/>
      <c r="J790" s="684"/>
      <c r="K790" s="684"/>
      <c r="L790" s="684"/>
      <c r="M790" s="684"/>
      <c r="N790" s="684"/>
      <c r="O790" s="684"/>
      <c r="P790" s="684"/>
      <c r="Q790" s="684"/>
      <c r="R790" s="684"/>
      <c r="S790" s="684"/>
      <c r="T790" s="684"/>
      <c r="U790" s="684"/>
      <c r="V790" s="684"/>
      <c r="W790" s="684"/>
      <c r="X790" s="684"/>
      <c r="Y790" s="684"/>
      <c r="Z790" s="684"/>
    </row>
    <row r="791" spans="8:8" ht="16.5" customHeight="1">
      <c r="A791" s="684"/>
      <c r="B791" s="684"/>
      <c r="C791" s="684"/>
      <c r="D791" s="684"/>
      <c r="E791" s="684"/>
      <c r="F791" s="684"/>
      <c r="G791" s="684"/>
      <c r="H791" s="684"/>
      <c r="I791" s="684"/>
      <c r="J791" s="684"/>
      <c r="K791" s="684"/>
      <c r="L791" s="684"/>
      <c r="M791" s="684"/>
      <c r="N791" s="684"/>
      <c r="O791" s="684"/>
      <c r="P791" s="684"/>
      <c r="Q791" s="684"/>
      <c r="R791" s="684"/>
      <c r="S791" s="684"/>
      <c r="T791" s="684"/>
      <c r="U791" s="684"/>
      <c r="V791" s="684"/>
      <c r="W791" s="684"/>
      <c r="X791" s="684"/>
      <c r="Y791" s="684"/>
      <c r="Z791" s="684"/>
    </row>
    <row r="792" spans="8:8" ht="16.5" customHeight="1">
      <c r="A792" s="684"/>
      <c r="B792" s="684"/>
      <c r="C792" s="684"/>
      <c r="D792" s="684"/>
      <c r="E792" s="684"/>
      <c r="F792" s="684"/>
      <c r="G792" s="684"/>
      <c r="H792" s="684"/>
      <c r="I792" s="684"/>
      <c r="J792" s="684"/>
      <c r="K792" s="684"/>
      <c r="L792" s="684"/>
      <c r="M792" s="684"/>
      <c r="N792" s="684"/>
      <c r="O792" s="684"/>
      <c r="P792" s="684"/>
      <c r="Q792" s="684"/>
      <c r="R792" s="684"/>
      <c r="S792" s="684"/>
      <c r="T792" s="684"/>
      <c r="U792" s="684"/>
      <c r="V792" s="684"/>
      <c r="W792" s="684"/>
      <c r="X792" s="684"/>
      <c r="Y792" s="684"/>
      <c r="Z792" s="684"/>
    </row>
    <row r="793" spans="8:8" ht="16.5" customHeight="1">
      <c r="A793" s="684"/>
      <c r="B793" s="684"/>
      <c r="C793" s="684"/>
      <c r="D793" s="684"/>
      <c r="E793" s="684"/>
      <c r="F793" s="684"/>
      <c r="G793" s="684"/>
      <c r="H793" s="684"/>
      <c r="I793" s="684"/>
      <c r="J793" s="684"/>
      <c r="K793" s="684"/>
      <c r="L793" s="684"/>
      <c r="M793" s="684"/>
      <c r="N793" s="684"/>
      <c r="O793" s="684"/>
      <c r="P793" s="684"/>
      <c r="Q793" s="684"/>
      <c r="R793" s="684"/>
      <c r="S793" s="684"/>
      <c r="T793" s="684"/>
      <c r="U793" s="684"/>
      <c r="V793" s="684"/>
      <c r="W793" s="684"/>
      <c r="X793" s="684"/>
      <c r="Y793" s="684"/>
      <c r="Z793" s="684"/>
    </row>
    <row r="794" spans="8:8" ht="16.5" customHeight="1">
      <c r="A794" s="684"/>
      <c r="B794" s="684"/>
      <c r="C794" s="684"/>
      <c r="D794" s="684"/>
      <c r="E794" s="684"/>
      <c r="F794" s="684"/>
      <c r="G794" s="684"/>
      <c r="H794" s="684"/>
      <c r="I794" s="684"/>
      <c r="J794" s="684"/>
      <c r="K794" s="684"/>
      <c r="L794" s="684"/>
      <c r="M794" s="684"/>
      <c r="N794" s="684"/>
      <c r="O794" s="684"/>
      <c r="P794" s="684"/>
      <c r="Q794" s="684"/>
      <c r="R794" s="684"/>
      <c r="S794" s="684"/>
      <c r="T794" s="684"/>
      <c r="U794" s="684"/>
      <c r="V794" s="684"/>
      <c r="W794" s="684"/>
      <c r="X794" s="684"/>
      <c r="Y794" s="684"/>
      <c r="Z794" s="684"/>
    </row>
    <row r="795" spans="8:8" ht="16.5" customHeight="1">
      <c r="A795" s="684"/>
      <c r="B795" s="684"/>
      <c r="C795" s="684"/>
      <c r="D795" s="684"/>
      <c r="E795" s="684"/>
      <c r="F795" s="684"/>
      <c r="G795" s="684"/>
      <c r="H795" s="684"/>
      <c r="I795" s="684"/>
      <c r="J795" s="684"/>
      <c r="K795" s="684"/>
      <c r="L795" s="684"/>
      <c r="M795" s="684"/>
      <c r="N795" s="684"/>
      <c r="O795" s="684"/>
      <c r="P795" s="684"/>
      <c r="Q795" s="684"/>
      <c r="R795" s="684"/>
      <c r="S795" s="684"/>
      <c r="T795" s="684"/>
      <c r="U795" s="684"/>
      <c r="V795" s="684"/>
      <c r="W795" s="684"/>
      <c r="X795" s="684"/>
      <c r="Y795" s="684"/>
      <c r="Z795" s="684"/>
    </row>
    <row r="796" spans="8:8" ht="16.5" customHeight="1">
      <c r="A796" s="684"/>
      <c r="B796" s="684"/>
      <c r="C796" s="684"/>
      <c r="D796" s="684"/>
      <c r="E796" s="684"/>
      <c r="F796" s="684"/>
      <c r="G796" s="684"/>
      <c r="H796" s="684"/>
      <c r="I796" s="684"/>
      <c r="J796" s="684"/>
      <c r="K796" s="684"/>
      <c r="L796" s="684"/>
      <c r="M796" s="684"/>
      <c r="N796" s="684"/>
      <c r="O796" s="684"/>
      <c r="P796" s="684"/>
      <c r="Q796" s="684"/>
      <c r="R796" s="684"/>
      <c r="S796" s="684"/>
      <c r="T796" s="684"/>
      <c r="U796" s="684"/>
      <c r="V796" s="684"/>
      <c r="W796" s="684"/>
      <c r="X796" s="684"/>
      <c r="Y796" s="684"/>
      <c r="Z796" s="684"/>
    </row>
    <row r="797" spans="8:8" ht="16.5" customHeight="1">
      <c r="A797" s="684"/>
      <c r="B797" s="684"/>
      <c r="C797" s="684"/>
      <c r="D797" s="684"/>
      <c r="E797" s="684"/>
      <c r="F797" s="684"/>
      <c r="G797" s="684"/>
      <c r="H797" s="684"/>
      <c r="I797" s="684"/>
      <c r="J797" s="684"/>
      <c r="K797" s="684"/>
      <c r="L797" s="684"/>
      <c r="M797" s="684"/>
      <c r="N797" s="684"/>
      <c r="O797" s="684"/>
      <c r="P797" s="684"/>
      <c r="Q797" s="684"/>
      <c r="R797" s="684"/>
      <c r="S797" s="684"/>
      <c r="T797" s="684"/>
      <c r="U797" s="684"/>
      <c r="V797" s="684"/>
      <c r="W797" s="684"/>
      <c r="X797" s="684"/>
      <c r="Y797" s="684"/>
      <c r="Z797" s="684"/>
    </row>
    <row r="798" spans="8:8" ht="16.5" customHeight="1">
      <c r="A798" s="684"/>
      <c r="B798" s="684"/>
      <c r="C798" s="684"/>
      <c r="D798" s="684"/>
      <c r="E798" s="684"/>
      <c r="F798" s="684"/>
      <c r="G798" s="684"/>
      <c r="H798" s="684"/>
      <c r="I798" s="684"/>
      <c r="J798" s="684"/>
      <c r="K798" s="684"/>
      <c r="L798" s="684"/>
      <c r="M798" s="684"/>
      <c r="N798" s="684"/>
      <c r="O798" s="684"/>
      <c r="P798" s="684"/>
      <c r="Q798" s="684"/>
      <c r="R798" s="684"/>
      <c r="S798" s="684"/>
      <c r="T798" s="684"/>
      <c r="U798" s="684"/>
      <c r="V798" s="684"/>
      <c r="W798" s="684"/>
      <c r="X798" s="684"/>
      <c r="Y798" s="684"/>
      <c r="Z798" s="684"/>
    </row>
    <row r="799" spans="8:8" ht="16.5" customHeight="1">
      <c r="A799" s="684"/>
      <c r="B799" s="684"/>
      <c r="C799" s="684"/>
      <c r="D799" s="684"/>
      <c r="E799" s="684"/>
      <c r="F799" s="684"/>
      <c r="G799" s="684"/>
      <c r="H799" s="684"/>
      <c r="I799" s="684"/>
      <c r="J799" s="684"/>
      <c r="K799" s="684"/>
      <c r="L799" s="684"/>
      <c r="M799" s="684"/>
      <c r="N799" s="684"/>
      <c r="O799" s="684"/>
      <c r="P799" s="684"/>
      <c r="Q799" s="684"/>
      <c r="R799" s="684"/>
      <c r="S799" s="684"/>
      <c r="T799" s="684"/>
      <c r="U799" s="684"/>
      <c r="V799" s="684"/>
      <c r="W799" s="684"/>
      <c r="X799" s="684"/>
      <c r="Y799" s="684"/>
      <c r="Z799" s="684"/>
    </row>
    <row r="800" spans="8:8" ht="16.5" customHeight="1">
      <c r="A800" s="684"/>
      <c r="B800" s="684"/>
      <c r="C800" s="684"/>
      <c r="D800" s="684"/>
      <c r="E800" s="684"/>
      <c r="F800" s="684"/>
      <c r="G800" s="684"/>
      <c r="H800" s="684"/>
      <c r="I800" s="684"/>
      <c r="J800" s="684"/>
      <c r="K800" s="684"/>
      <c r="L800" s="684"/>
      <c r="M800" s="684"/>
      <c r="N800" s="684"/>
      <c r="O800" s="684"/>
      <c r="P800" s="684"/>
      <c r="Q800" s="684"/>
      <c r="R800" s="684"/>
      <c r="S800" s="684"/>
      <c r="T800" s="684"/>
      <c r="U800" s="684"/>
      <c r="V800" s="684"/>
      <c r="W800" s="684"/>
      <c r="X800" s="684"/>
      <c r="Y800" s="684"/>
      <c r="Z800" s="684"/>
    </row>
    <row r="801" spans="8:8" ht="16.5" customHeight="1">
      <c r="A801" s="684"/>
      <c r="B801" s="684"/>
      <c r="C801" s="684"/>
      <c r="D801" s="684"/>
      <c r="E801" s="684"/>
      <c r="F801" s="684"/>
      <c r="G801" s="684"/>
      <c r="H801" s="684"/>
      <c r="I801" s="684"/>
      <c r="J801" s="684"/>
      <c r="K801" s="684"/>
      <c r="L801" s="684"/>
      <c r="M801" s="684"/>
      <c r="N801" s="684"/>
      <c r="O801" s="684"/>
      <c r="P801" s="684"/>
      <c r="Q801" s="684"/>
      <c r="R801" s="684"/>
      <c r="S801" s="684"/>
      <c r="T801" s="684"/>
      <c r="U801" s="684"/>
      <c r="V801" s="684"/>
      <c r="W801" s="684"/>
      <c r="X801" s="684"/>
      <c r="Y801" s="684"/>
      <c r="Z801" s="684"/>
    </row>
    <row r="802" spans="8:8" ht="16.5" customHeight="1">
      <c r="A802" s="684"/>
      <c r="B802" s="684"/>
      <c r="C802" s="684"/>
      <c r="D802" s="684"/>
      <c r="E802" s="684"/>
      <c r="F802" s="684"/>
      <c r="G802" s="684"/>
      <c r="H802" s="684"/>
      <c r="I802" s="684"/>
      <c r="J802" s="684"/>
      <c r="K802" s="684"/>
      <c r="L802" s="684"/>
      <c r="M802" s="684"/>
      <c r="N802" s="684"/>
      <c r="O802" s="684"/>
      <c r="P802" s="684"/>
      <c r="Q802" s="684"/>
      <c r="R802" s="684"/>
      <c r="S802" s="684"/>
      <c r="T802" s="684"/>
      <c r="U802" s="684"/>
      <c r="V802" s="684"/>
      <c r="W802" s="684"/>
      <c r="X802" s="684"/>
      <c r="Y802" s="684"/>
      <c r="Z802" s="684"/>
    </row>
    <row r="803" spans="8:8" ht="16.5" customHeight="1">
      <c r="A803" s="684"/>
      <c r="B803" s="684"/>
      <c r="C803" s="684"/>
      <c r="D803" s="684"/>
      <c r="E803" s="684"/>
      <c r="F803" s="684"/>
      <c r="G803" s="684"/>
      <c r="H803" s="684"/>
      <c r="I803" s="684"/>
      <c r="J803" s="684"/>
      <c r="K803" s="684"/>
      <c r="L803" s="684"/>
      <c r="M803" s="684"/>
      <c r="N803" s="684"/>
      <c r="O803" s="684"/>
      <c r="P803" s="684"/>
      <c r="Q803" s="684"/>
      <c r="R803" s="684"/>
      <c r="S803" s="684"/>
      <c r="T803" s="684"/>
      <c r="U803" s="684"/>
      <c r="V803" s="684"/>
      <c r="W803" s="684"/>
      <c r="X803" s="684"/>
      <c r="Y803" s="684"/>
      <c r="Z803" s="684"/>
    </row>
    <row r="804" spans="8:8" ht="16.5" customHeight="1">
      <c r="A804" s="684"/>
      <c r="B804" s="684"/>
      <c r="C804" s="684"/>
      <c r="D804" s="684"/>
      <c r="E804" s="684"/>
      <c r="F804" s="684"/>
      <c r="G804" s="684"/>
      <c r="H804" s="684"/>
      <c r="I804" s="684"/>
      <c r="J804" s="684"/>
      <c r="K804" s="684"/>
      <c r="L804" s="684"/>
      <c r="M804" s="684"/>
      <c r="N804" s="684"/>
      <c r="O804" s="684"/>
      <c r="P804" s="684"/>
      <c r="Q804" s="684"/>
      <c r="R804" s="684"/>
      <c r="S804" s="684"/>
      <c r="T804" s="684"/>
      <c r="U804" s="684"/>
      <c r="V804" s="684"/>
      <c r="W804" s="684"/>
      <c r="X804" s="684"/>
      <c r="Y804" s="684"/>
      <c r="Z804" s="684"/>
    </row>
    <row r="805" spans="8:8" ht="16.5" customHeight="1">
      <c r="A805" s="684"/>
      <c r="B805" s="684"/>
      <c r="C805" s="684"/>
      <c r="D805" s="684"/>
      <c r="E805" s="684"/>
      <c r="F805" s="684"/>
      <c r="G805" s="684"/>
      <c r="H805" s="684"/>
      <c r="I805" s="684"/>
      <c r="J805" s="684"/>
      <c r="K805" s="684"/>
      <c r="L805" s="684"/>
      <c r="M805" s="684"/>
      <c r="N805" s="684"/>
      <c r="O805" s="684"/>
      <c r="P805" s="684"/>
      <c r="Q805" s="684"/>
      <c r="R805" s="684"/>
      <c r="S805" s="684"/>
      <c r="T805" s="684"/>
      <c r="U805" s="684"/>
      <c r="V805" s="684"/>
      <c r="W805" s="684"/>
      <c r="X805" s="684"/>
      <c r="Y805" s="684"/>
      <c r="Z805" s="684"/>
    </row>
    <row r="806" spans="8:8" ht="16.5" customHeight="1">
      <c r="A806" s="684"/>
      <c r="B806" s="684"/>
      <c r="C806" s="684"/>
      <c r="D806" s="684"/>
      <c r="E806" s="684"/>
      <c r="F806" s="684"/>
      <c r="G806" s="684"/>
      <c r="H806" s="684"/>
      <c r="I806" s="684"/>
      <c r="J806" s="684"/>
      <c r="K806" s="684"/>
      <c r="L806" s="684"/>
      <c r="M806" s="684"/>
      <c r="N806" s="684"/>
      <c r="O806" s="684"/>
      <c r="P806" s="684"/>
      <c r="Q806" s="684"/>
      <c r="R806" s="684"/>
      <c r="S806" s="684"/>
      <c r="T806" s="684"/>
      <c r="U806" s="684"/>
      <c r="V806" s="684"/>
      <c r="W806" s="684"/>
      <c r="X806" s="684"/>
      <c r="Y806" s="684"/>
      <c r="Z806" s="684"/>
    </row>
    <row r="807" spans="8:8" ht="16.5" customHeight="1">
      <c r="A807" s="684"/>
      <c r="B807" s="684"/>
      <c r="C807" s="684"/>
      <c r="D807" s="684"/>
      <c r="E807" s="684"/>
      <c r="F807" s="684"/>
      <c r="G807" s="684"/>
      <c r="H807" s="684"/>
      <c r="I807" s="684"/>
      <c r="J807" s="684"/>
      <c r="K807" s="684"/>
      <c r="L807" s="684"/>
      <c r="M807" s="684"/>
      <c r="N807" s="684"/>
      <c r="O807" s="684"/>
      <c r="P807" s="684"/>
      <c r="Q807" s="684"/>
      <c r="R807" s="684"/>
      <c r="S807" s="684"/>
      <c r="T807" s="684"/>
      <c r="U807" s="684"/>
      <c r="V807" s="684"/>
      <c r="W807" s="684"/>
      <c r="X807" s="684"/>
      <c r="Y807" s="684"/>
      <c r="Z807" s="684"/>
    </row>
    <row r="808" spans="8:8" ht="16.5" customHeight="1">
      <c r="A808" s="684"/>
      <c r="B808" s="684"/>
      <c r="C808" s="684"/>
      <c r="D808" s="684"/>
      <c r="E808" s="684"/>
      <c r="F808" s="684"/>
      <c r="G808" s="684"/>
      <c r="H808" s="684"/>
      <c r="I808" s="684"/>
      <c r="J808" s="684"/>
      <c r="K808" s="684"/>
      <c r="L808" s="684"/>
      <c r="M808" s="684"/>
      <c r="N808" s="684"/>
      <c r="O808" s="684"/>
      <c r="P808" s="684"/>
      <c r="Q808" s="684"/>
      <c r="R808" s="684"/>
      <c r="S808" s="684"/>
      <c r="T808" s="684"/>
      <c r="U808" s="684"/>
      <c r="V808" s="684"/>
      <c r="W808" s="684"/>
      <c r="X808" s="684"/>
      <c r="Y808" s="684"/>
      <c r="Z808" s="684"/>
    </row>
    <row r="809" spans="8:8" ht="16.5" customHeight="1">
      <c r="A809" s="684"/>
      <c r="B809" s="684"/>
      <c r="C809" s="684"/>
      <c r="D809" s="684"/>
      <c r="E809" s="684"/>
      <c r="F809" s="684"/>
      <c r="G809" s="684"/>
      <c r="H809" s="684"/>
      <c r="I809" s="684"/>
      <c r="J809" s="684"/>
      <c r="K809" s="684"/>
      <c r="L809" s="684"/>
      <c r="M809" s="684"/>
      <c r="N809" s="684"/>
      <c r="O809" s="684"/>
      <c r="P809" s="684"/>
      <c r="Q809" s="684"/>
      <c r="R809" s="684"/>
      <c r="S809" s="684"/>
      <c r="T809" s="684"/>
      <c r="U809" s="684"/>
      <c r="V809" s="684"/>
      <c r="W809" s="684"/>
      <c r="X809" s="684"/>
      <c r="Y809" s="684"/>
      <c r="Z809" s="684"/>
    </row>
    <row r="810" spans="8:8" ht="16.5" customHeight="1">
      <c r="A810" s="684"/>
      <c r="B810" s="684"/>
      <c r="C810" s="684"/>
      <c r="D810" s="684"/>
      <c r="E810" s="684"/>
      <c r="F810" s="684"/>
      <c r="G810" s="684"/>
      <c r="H810" s="684"/>
      <c r="I810" s="684"/>
      <c r="J810" s="684"/>
      <c r="K810" s="684"/>
      <c r="L810" s="684"/>
      <c r="M810" s="684"/>
      <c r="N810" s="684"/>
      <c r="O810" s="684"/>
      <c r="P810" s="684"/>
      <c r="Q810" s="684"/>
      <c r="R810" s="684"/>
      <c r="S810" s="684"/>
      <c r="T810" s="684"/>
      <c r="U810" s="684"/>
      <c r="V810" s="684"/>
      <c r="W810" s="684"/>
      <c r="X810" s="684"/>
      <c r="Y810" s="684"/>
      <c r="Z810" s="684"/>
    </row>
    <row r="811" spans="8:8" ht="16.5" customHeight="1">
      <c r="A811" s="684"/>
      <c r="B811" s="684"/>
      <c r="C811" s="684"/>
      <c r="D811" s="684"/>
      <c r="E811" s="684"/>
      <c r="F811" s="684"/>
      <c r="G811" s="684"/>
      <c r="H811" s="684"/>
      <c r="I811" s="684"/>
      <c r="J811" s="684"/>
      <c r="K811" s="684"/>
      <c r="L811" s="684"/>
      <c r="M811" s="684"/>
      <c r="N811" s="684"/>
      <c r="O811" s="684"/>
      <c r="P811" s="684"/>
      <c r="Q811" s="684"/>
      <c r="R811" s="684"/>
      <c r="S811" s="684"/>
      <c r="T811" s="684"/>
      <c r="U811" s="684"/>
      <c r="V811" s="684"/>
      <c r="W811" s="684"/>
      <c r="X811" s="684"/>
      <c r="Y811" s="684"/>
      <c r="Z811" s="684"/>
    </row>
    <row r="812" spans="8:8" ht="16.5" customHeight="1">
      <c r="A812" s="684"/>
      <c r="B812" s="684"/>
      <c r="C812" s="684"/>
      <c r="D812" s="684"/>
      <c r="E812" s="684"/>
      <c r="F812" s="684"/>
      <c r="G812" s="684"/>
      <c r="H812" s="684"/>
      <c r="I812" s="684"/>
      <c r="J812" s="684"/>
      <c r="K812" s="684"/>
      <c r="L812" s="684"/>
      <c r="M812" s="684"/>
      <c r="N812" s="684"/>
      <c r="O812" s="684"/>
      <c r="P812" s="684"/>
      <c r="Q812" s="684"/>
      <c r="R812" s="684"/>
      <c r="S812" s="684"/>
      <c r="T812" s="684"/>
      <c r="U812" s="684"/>
      <c r="V812" s="684"/>
      <c r="W812" s="684"/>
      <c r="X812" s="684"/>
      <c r="Y812" s="684"/>
      <c r="Z812" s="684"/>
    </row>
    <row r="813" spans="8:8" ht="16.5" customHeight="1">
      <c r="A813" s="684"/>
      <c r="B813" s="684"/>
      <c r="C813" s="684"/>
      <c r="D813" s="684"/>
      <c r="E813" s="684"/>
      <c r="F813" s="684"/>
      <c r="G813" s="684"/>
      <c r="H813" s="684"/>
      <c r="I813" s="684"/>
      <c r="J813" s="684"/>
      <c r="K813" s="684"/>
      <c r="L813" s="684"/>
      <c r="M813" s="684"/>
      <c r="N813" s="684"/>
      <c r="O813" s="684"/>
      <c r="P813" s="684"/>
      <c r="Q813" s="684"/>
      <c r="R813" s="684"/>
      <c r="S813" s="684"/>
      <c r="T813" s="684"/>
      <c r="U813" s="684"/>
      <c r="V813" s="684"/>
      <c r="W813" s="684"/>
      <c r="X813" s="684"/>
      <c r="Y813" s="684"/>
      <c r="Z813" s="684"/>
    </row>
    <row r="814" spans="8:8" ht="16.5" customHeight="1">
      <c r="A814" s="684"/>
      <c r="B814" s="684"/>
      <c r="C814" s="684"/>
      <c r="D814" s="684"/>
      <c r="E814" s="684"/>
      <c r="F814" s="684"/>
      <c r="G814" s="684"/>
      <c r="H814" s="684"/>
      <c r="I814" s="684"/>
      <c r="J814" s="684"/>
      <c r="K814" s="684"/>
      <c r="L814" s="684"/>
      <c r="M814" s="684"/>
      <c r="N814" s="684"/>
      <c r="O814" s="684"/>
      <c r="P814" s="684"/>
      <c r="Q814" s="684"/>
      <c r="R814" s="684"/>
      <c r="S814" s="684"/>
      <c r="T814" s="684"/>
      <c r="U814" s="684"/>
      <c r="V814" s="684"/>
      <c r="W814" s="684"/>
      <c r="X814" s="684"/>
      <c r="Y814" s="684"/>
      <c r="Z814" s="684"/>
    </row>
    <row r="815" spans="8:8" ht="16.5" customHeight="1">
      <c r="A815" s="684"/>
      <c r="B815" s="684"/>
      <c r="C815" s="684"/>
      <c r="D815" s="684"/>
      <c r="E815" s="684"/>
      <c r="F815" s="684"/>
      <c r="G815" s="684"/>
      <c r="H815" s="684"/>
      <c r="I815" s="684"/>
      <c r="J815" s="684"/>
      <c r="K815" s="684"/>
      <c r="L815" s="684"/>
      <c r="M815" s="684"/>
      <c r="N815" s="684"/>
      <c r="O815" s="684"/>
      <c r="P815" s="684"/>
      <c r="Q815" s="684"/>
      <c r="R815" s="684"/>
      <c r="S815" s="684"/>
      <c r="T815" s="684"/>
      <c r="U815" s="684"/>
      <c r="V815" s="684"/>
      <c r="W815" s="684"/>
      <c r="X815" s="684"/>
      <c r="Y815" s="684"/>
      <c r="Z815" s="684"/>
    </row>
    <row r="816" spans="8:8" ht="16.5" customHeight="1">
      <c r="A816" s="684"/>
      <c r="B816" s="684"/>
      <c r="C816" s="684"/>
      <c r="D816" s="684"/>
      <c r="E816" s="684"/>
      <c r="F816" s="684"/>
      <c r="G816" s="684"/>
      <c r="H816" s="684"/>
      <c r="I816" s="684"/>
      <c r="J816" s="684"/>
      <c r="K816" s="684"/>
      <c r="L816" s="684"/>
      <c r="M816" s="684"/>
      <c r="N816" s="684"/>
      <c r="O816" s="684"/>
      <c r="P816" s="684"/>
      <c r="Q816" s="684"/>
      <c r="R816" s="684"/>
      <c r="S816" s="684"/>
      <c r="T816" s="684"/>
      <c r="U816" s="684"/>
      <c r="V816" s="684"/>
      <c r="W816" s="684"/>
      <c r="X816" s="684"/>
      <c r="Y816" s="684"/>
      <c r="Z816" s="684"/>
    </row>
    <row r="817" spans="8:8" ht="16.5" customHeight="1">
      <c r="A817" s="684"/>
      <c r="B817" s="684"/>
      <c r="C817" s="684"/>
      <c r="D817" s="684"/>
      <c r="E817" s="684"/>
      <c r="F817" s="684"/>
      <c r="G817" s="684"/>
      <c r="H817" s="684"/>
      <c r="I817" s="684"/>
      <c r="J817" s="684"/>
      <c r="K817" s="684"/>
      <c r="L817" s="684"/>
      <c r="M817" s="684"/>
      <c r="N817" s="684"/>
      <c r="O817" s="684"/>
      <c r="P817" s="684"/>
      <c r="Q817" s="684"/>
      <c r="R817" s="684"/>
      <c r="S817" s="684"/>
      <c r="T817" s="684"/>
      <c r="U817" s="684"/>
      <c r="V817" s="684"/>
      <c r="W817" s="684"/>
      <c r="X817" s="684"/>
      <c r="Y817" s="684"/>
      <c r="Z817" s="684"/>
    </row>
    <row r="818" spans="8:8" ht="16.5" customHeight="1">
      <c r="A818" s="684"/>
      <c r="B818" s="684"/>
      <c r="C818" s="684"/>
      <c r="D818" s="684"/>
      <c r="E818" s="684"/>
      <c r="F818" s="684"/>
      <c r="G818" s="684"/>
      <c r="H818" s="684"/>
      <c r="I818" s="684"/>
      <c r="J818" s="684"/>
      <c r="K818" s="684"/>
      <c r="L818" s="684"/>
      <c r="M818" s="684"/>
      <c r="N818" s="684"/>
      <c r="O818" s="684"/>
      <c r="P818" s="684"/>
      <c r="Q818" s="684"/>
      <c r="R818" s="684"/>
      <c r="S818" s="684"/>
      <c r="T818" s="684"/>
      <c r="U818" s="684"/>
      <c r="V818" s="684"/>
      <c r="W818" s="684"/>
      <c r="X818" s="684"/>
      <c r="Y818" s="684"/>
      <c r="Z818" s="684"/>
    </row>
    <row r="819" spans="8:8" ht="16.5" customHeight="1">
      <c r="A819" s="684"/>
      <c r="B819" s="684"/>
      <c r="C819" s="684"/>
      <c r="D819" s="684"/>
      <c r="E819" s="684"/>
      <c r="F819" s="684"/>
      <c r="G819" s="684"/>
      <c r="H819" s="684"/>
      <c r="I819" s="684"/>
      <c r="J819" s="684"/>
      <c r="K819" s="684"/>
      <c r="L819" s="684"/>
      <c r="M819" s="684"/>
      <c r="N819" s="684"/>
      <c r="O819" s="684"/>
      <c r="P819" s="684"/>
      <c r="Q819" s="684"/>
      <c r="R819" s="684"/>
      <c r="S819" s="684"/>
      <c r="T819" s="684"/>
      <c r="U819" s="684"/>
      <c r="V819" s="684"/>
      <c r="W819" s="684"/>
      <c r="X819" s="684"/>
      <c r="Y819" s="684"/>
      <c r="Z819" s="684"/>
    </row>
    <row r="820" spans="8:8" ht="16.5" customHeight="1">
      <c r="A820" s="684"/>
      <c r="B820" s="684"/>
      <c r="C820" s="684"/>
      <c r="D820" s="684"/>
      <c r="E820" s="684"/>
      <c r="F820" s="684"/>
      <c r="G820" s="684"/>
      <c r="H820" s="684"/>
      <c r="I820" s="684"/>
      <c r="J820" s="684"/>
      <c r="K820" s="684"/>
      <c r="L820" s="684"/>
      <c r="M820" s="684"/>
      <c r="N820" s="684"/>
      <c r="O820" s="684"/>
      <c r="P820" s="684"/>
      <c r="Q820" s="684"/>
      <c r="R820" s="684"/>
      <c r="S820" s="684"/>
      <c r="T820" s="684"/>
      <c r="U820" s="684"/>
      <c r="V820" s="684"/>
      <c r="W820" s="684"/>
      <c r="X820" s="684"/>
      <c r="Y820" s="684"/>
      <c r="Z820" s="684"/>
    </row>
    <row r="821" spans="8:8" ht="16.5" customHeight="1">
      <c r="A821" s="684"/>
      <c r="B821" s="684"/>
      <c r="C821" s="684"/>
      <c r="D821" s="684"/>
      <c r="E821" s="684"/>
      <c r="F821" s="684"/>
      <c r="G821" s="684"/>
      <c r="H821" s="684"/>
      <c r="I821" s="684"/>
      <c r="J821" s="684"/>
      <c r="K821" s="684"/>
      <c r="L821" s="684"/>
      <c r="M821" s="684"/>
      <c r="N821" s="684"/>
      <c r="O821" s="684"/>
      <c r="P821" s="684"/>
      <c r="Q821" s="684"/>
      <c r="R821" s="684"/>
      <c r="S821" s="684"/>
      <c r="T821" s="684"/>
      <c r="U821" s="684"/>
      <c r="V821" s="684"/>
      <c r="W821" s="684"/>
      <c r="X821" s="684"/>
      <c r="Y821" s="684"/>
      <c r="Z821" s="684"/>
    </row>
    <row r="822" spans="8:8" ht="16.5" customHeight="1">
      <c r="A822" s="684"/>
      <c r="B822" s="684"/>
      <c r="C822" s="684"/>
      <c r="D822" s="684"/>
      <c r="E822" s="684"/>
      <c r="F822" s="684"/>
      <c r="G822" s="684"/>
      <c r="H822" s="684"/>
      <c r="I822" s="684"/>
      <c r="J822" s="684"/>
      <c r="K822" s="684"/>
      <c r="L822" s="684"/>
      <c r="M822" s="684"/>
      <c r="N822" s="684"/>
      <c r="O822" s="684"/>
      <c r="P822" s="684"/>
      <c r="Q822" s="684"/>
      <c r="R822" s="684"/>
      <c r="S822" s="684"/>
      <c r="T822" s="684"/>
      <c r="U822" s="684"/>
      <c r="V822" s="684"/>
      <c r="W822" s="684"/>
      <c r="X822" s="684"/>
      <c r="Y822" s="684"/>
      <c r="Z822" s="684"/>
    </row>
    <row r="823" spans="8:8" ht="16.5" customHeight="1">
      <c r="A823" s="684"/>
      <c r="B823" s="684"/>
      <c r="C823" s="684"/>
      <c r="D823" s="684"/>
      <c r="E823" s="684"/>
      <c r="F823" s="684"/>
      <c r="G823" s="684"/>
      <c r="H823" s="684"/>
      <c r="I823" s="684"/>
      <c r="J823" s="684"/>
      <c r="K823" s="684"/>
      <c r="L823" s="684"/>
      <c r="M823" s="684"/>
      <c r="N823" s="684"/>
      <c r="O823" s="684"/>
      <c r="P823" s="684"/>
      <c r="Q823" s="684"/>
      <c r="R823" s="684"/>
      <c r="S823" s="684"/>
      <c r="T823" s="684"/>
      <c r="U823" s="684"/>
      <c r="V823" s="684"/>
      <c r="W823" s="684"/>
      <c r="X823" s="684"/>
      <c r="Y823" s="684"/>
      <c r="Z823" s="684"/>
    </row>
    <row r="824" spans="8:8" ht="16.5" customHeight="1">
      <c r="A824" s="684"/>
      <c r="B824" s="684"/>
      <c r="C824" s="684"/>
      <c r="D824" s="684"/>
      <c r="E824" s="684"/>
      <c r="F824" s="684"/>
      <c r="G824" s="684"/>
      <c r="H824" s="684"/>
      <c r="I824" s="684"/>
      <c r="J824" s="684"/>
      <c r="K824" s="684"/>
      <c r="L824" s="684"/>
      <c r="M824" s="684"/>
      <c r="N824" s="684"/>
      <c r="O824" s="684"/>
      <c r="P824" s="684"/>
      <c r="Q824" s="684"/>
      <c r="R824" s="684"/>
      <c r="S824" s="684"/>
      <c r="T824" s="684"/>
      <c r="U824" s="684"/>
      <c r="V824" s="684"/>
      <c r="W824" s="684"/>
      <c r="X824" s="684"/>
      <c r="Y824" s="684"/>
      <c r="Z824" s="684"/>
    </row>
    <row r="825" spans="8:8" ht="16.5" customHeight="1">
      <c r="A825" s="684"/>
      <c r="B825" s="684"/>
      <c r="C825" s="684"/>
      <c r="D825" s="684"/>
      <c r="E825" s="684"/>
      <c r="F825" s="684"/>
      <c r="G825" s="684"/>
      <c r="H825" s="684"/>
      <c r="I825" s="684"/>
      <c r="J825" s="684"/>
      <c r="K825" s="684"/>
      <c r="L825" s="684"/>
      <c r="M825" s="684"/>
      <c r="N825" s="684"/>
      <c r="O825" s="684"/>
      <c r="P825" s="684"/>
      <c r="Q825" s="684"/>
      <c r="R825" s="684"/>
      <c r="S825" s="684"/>
      <c r="T825" s="684"/>
      <c r="U825" s="684"/>
      <c r="V825" s="684"/>
      <c r="W825" s="684"/>
      <c r="X825" s="684"/>
      <c r="Y825" s="684"/>
      <c r="Z825" s="684"/>
    </row>
    <row r="826" spans="8:8" ht="16.5" customHeight="1">
      <c r="A826" s="684"/>
      <c r="B826" s="684"/>
      <c r="C826" s="684"/>
      <c r="D826" s="684"/>
      <c r="E826" s="684"/>
      <c r="F826" s="684"/>
      <c r="G826" s="684"/>
      <c r="H826" s="684"/>
      <c r="I826" s="684"/>
      <c r="J826" s="684"/>
      <c r="K826" s="684"/>
      <c r="L826" s="684"/>
      <c r="M826" s="684"/>
      <c r="N826" s="684"/>
      <c r="O826" s="684"/>
      <c r="P826" s="684"/>
      <c r="Q826" s="684"/>
      <c r="R826" s="684"/>
      <c r="S826" s="684"/>
      <c r="T826" s="684"/>
      <c r="U826" s="684"/>
      <c r="V826" s="684"/>
      <c r="W826" s="684"/>
      <c r="X826" s="684"/>
      <c r="Y826" s="684"/>
      <c r="Z826" s="684"/>
    </row>
    <row r="827" spans="8:8" ht="16.5" customHeight="1">
      <c r="A827" s="684"/>
      <c r="B827" s="684"/>
      <c r="C827" s="684"/>
      <c r="D827" s="684"/>
      <c r="E827" s="684"/>
      <c r="F827" s="684"/>
      <c r="G827" s="684"/>
      <c r="H827" s="684"/>
      <c r="I827" s="684"/>
      <c r="J827" s="684"/>
      <c r="K827" s="684"/>
      <c r="L827" s="684"/>
      <c r="M827" s="684"/>
      <c r="N827" s="684"/>
      <c r="O827" s="684"/>
      <c r="P827" s="684"/>
      <c r="Q827" s="684"/>
      <c r="R827" s="684"/>
      <c r="S827" s="684"/>
      <c r="T827" s="684"/>
      <c r="U827" s="684"/>
      <c r="V827" s="684"/>
      <c r="W827" s="684"/>
      <c r="X827" s="684"/>
      <c r="Y827" s="684"/>
      <c r="Z827" s="684"/>
    </row>
    <row r="828" spans="8:8" ht="16.5" customHeight="1">
      <c r="A828" s="684"/>
      <c r="B828" s="684"/>
      <c r="C828" s="684"/>
      <c r="D828" s="684"/>
      <c r="E828" s="684"/>
      <c r="F828" s="684"/>
      <c r="G828" s="684"/>
      <c r="H828" s="684"/>
      <c r="I828" s="684"/>
      <c r="J828" s="684"/>
      <c r="K828" s="684"/>
      <c r="L828" s="684"/>
      <c r="M828" s="684"/>
      <c r="N828" s="684"/>
      <c r="O828" s="684"/>
      <c r="P828" s="684"/>
      <c r="Q828" s="684"/>
      <c r="R828" s="684"/>
      <c r="S828" s="684"/>
      <c r="T828" s="684"/>
      <c r="U828" s="684"/>
      <c r="V828" s="684"/>
      <c r="W828" s="684"/>
      <c r="X828" s="684"/>
      <c r="Y828" s="684"/>
      <c r="Z828" s="684"/>
    </row>
    <row r="829" spans="8:8" ht="16.5" customHeight="1">
      <c r="A829" s="684"/>
      <c r="B829" s="684"/>
      <c r="C829" s="684"/>
      <c r="D829" s="684"/>
      <c r="E829" s="684"/>
      <c r="F829" s="684"/>
      <c r="G829" s="684"/>
      <c r="H829" s="684"/>
      <c r="I829" s="684"/>
      <c r="J829" s="684"/>
      <c r="K829" s="684"/>
      <c r="L829" s="684"/>
      <c r="M829" s="684"/>
      <c r="N829" s="684"/>
      <c r="O829" s="684"/>
      <c r="P829" s="684"/>
      <c r="Q829" s="684"/>
      <c r="R829" s="684"/>
      <c r="S829" s="684"/>
      <c r="T829" s="684"/>
      <c r="U829" s="684"/>
      <c r="V829" s="684"/>
      <c r="W829" s="684"/>
      <c r="X829" s="684"/>
      <c r="Y829" s="684"/>
      <c r="Z829" s="684"/>
    </row>
    <row r="830" spans="8:8" ht="16.5" customHeight="1">
      <c r="A830" s="684"/>
      <c r="B830" s="684"/>
      <c r="C830" s="684"/>
      <c r="D830" s="684"/>
      <c r="E830" s="684"/>
      <c r="F830" s="684"/>
      <c r="G830" s="684"/>
      <c r="H830" s="684"/>
      <c r="I830" s="684"/>
      <c r="J830" s="684"/>
      <c r="K830" s="684"/>
      <c r="L830" s="684"/>
      <c r="M830" s="684"/>
      <c r="N830" s="684"/>
      <c r="O830" s="684"/>
      <c r="P830" s="684"/>
      <c r="Q830" s="684"/>
      <c r="R830" s="684"/>
      <c r="S830" s="684"/>
      <c r="T830" s="684"/>
      <c r="U830" s="684"/>
      <c r="V830" s="684"/>
      <c r="W830" s="684"/>
      <c r="X830" s="684"/>
      <c r="Y830" s="684"/>
      <c r="Z830" s="684"/>
    </row>
    <row r="831" spans="8:8" ht="16.5" customHeight="1">
      <c r="A831" s="684"/>
      <c r="B831" s="684"/>
      <c r="C831" s="684"/>
      <c r="D831" s="684"/>
      <c r="E831" s="684"/>
      <c r="F831" s="684"/>
      <c r="G831" s="684"/>
      <c r="H831" s="684"/>
      <c r="I831" s="684"/>
      <c r="J831" s="684"/>
      <c r="K831" s="684"/>
      <c r="L831" s="684"/>
      <c r="M831" s="684"/>
      <c r="N831" s="684"/>
      <c r="O831" s="684"/>
      <c r="P831" s="684"/>
      <c r="Q831" s="684"/>
      <c r="R831" s="684"/>
      <c r="S831" s="684"/>
      <c r="T831" s="684"/>
      <c r="U831" s="684"/>
      <c r="V831" s="684"/>
      <c r="W831" s="684"/>
      <c r="X831" s="684"/>
      <c r="Y831" s="684"/>
      <c r="Z831" s="684"/>
    </row>
    <row r="832" spans="8:8" ht="16.5" customHeight="1">
      <c r="A832" s="684"/>
      <c r="B832" s="684"/>
      <c r="C832" s="684"/>
      <c r="D832" s="684"/>
      <c r="E832" s="684"/>
      <c r="F832" s="684"/>
      <c r="G832" s="684"/>
      <c r="H832" s="684"/>
      <c r="I832" s="684"/>
      <c r="J832" s="684"/>
      <c r="K832" s="684"/>
      <c r="L832" s="684"/>
      <c r="M832" s="684"/>
      <c r="N832" s="684"/>
      <c r="O832" s="684"/>
      <c r="P832" s="684"/>
      <c r="Q832" s="684"/>
      <c r="R832" s="684"/>
      <c r="S832" s="684"/>
      <c r="T832" s="684"/>
      <c r="U832" s="684"/>
      <c r="V832" s="684"/>
      <c r="W832" s="684"/>
      <c r="X832" s="684"/>
      <c r="Y832" s="684"/>
      <c r="Z832" s="684"/>
    </row>
    <row r="833" spans="8:8" ht="16.5" customHeight="1">
      <c r="A833" s="684"/>
      <c r="B833" s="684"/>
      <c r="C833" s="684"/>
      <c r="D833" s="684"/>
      <c r="E833" s="684"/>
      <c r="F833" s="684"/>
      <c r="G833" s="684"/>
      <c r="H833" s="684"/>
      <c r="I833" s="684"/>
      <c r="J833" s="684"/>
      <c r="K833" s="684"/>
      <c r="L833" s="684"/>
      <c r="M833" s="684"/>
      <c r="N833" s="684"/>
      <c r="O833" s="684"/>
      <c r="P833" s="684"/>
      <c r="Q833" s="684"/>
      <c r="R833" s="684"/>
      <c r="S833" s="684"/>
      <c r="T833" s="684"/>
      <c r="U833" s="684"/>
      <c r="V833" s="684"/>
      <c r="W833" s="684"/>
      <c r="X833" s="684"/>
      <c r="Y833" s="684"/>
      <c r="Z833" s="684"/>
    </row>
    <row r="834" spans="8:8" ht="16.5" customHeight="1">
      <c r="A834" s="684"/>
      <c r="B834" s="684"/>
      <c r="C834" s="684"/>
      <c r="D834" s="684"/>
      <c r="E834" s="684"/>
      <c r="F834" s="684"/>
      <c r="G834" s="684"/>
      <c r="H834" s="684"/>
      <c r="I834" s="684"/>
      <c r="J834" s="684"/>
      <c r="K834" s="684"/>
      <c r="L834" s="684"/>
      <c r="M834" s="684"/>
      <c r="N834" s="684"/>
      <c r="O834" s="684"/>
      <c r="P834" s="684"/>
      <c r="Q834" s="684"/>
      <c r="R834" s="684"/>
      <c r="S834" s="684"/>
      <c r="T834" s="684"/>
      <c r="U834" s="684"/>
      <c r="V834" s="684"/>
      <c r="W834" s="684"/>
      <c r="X834" s="684"/>
      <c r="Y834" s="684"/>
      <c r="Z834" s="684"/>
    </row>
    <row r="835" spans="8:8" ht="16.5" customHeight="1">
      <c r="A835" s="684"/>
      <c r="B835" s="684"/>
      <c r="C835" s="684"/>
      <c r="D835" s="684"/>
      <c r="E835" s="684"/>
      <c r="F835" s="684"/>
      <c r="G835" s="684"/>
      <c r="H835" s="684"/>
      <c r="I835" s="684"/>
      <c r="J835" s="684"/>
      <c r="K835" s="684"/>
      <c r="L835" s="684"/>
      <c r="M835" s="684"/>
      <c r="N835" s="684"/>
      <c r="O835" s="684"/>
      <c r="P835" s="684"/>
      <c r="Q835" s="684"/>
      <c r="R835" s="684"/>
      <c r="S835" s="684"/>
      <c r="T835" s="684"/>
      <c r="U835" s="684"/>
      <c r="V835" s="684"/>
      <c r="W835" s="684"/>
      <c r="X835" s="684"/>
      <c r="Y835" s="684"/>
      <c r="Z835" s="684"/>
    </row>
    <row r="836" spans="8:8" ht="16.5" customHeight="1">
      <c r="A836" s="684"/>
      <c r="B836" s="684"/>
      <c r="C836" s="684"/>
      <c r="D836" s="684"/>
      <c r="E836" s="684"/>
      <c r="F836" s="684"/>
      <c r="G836" s="684"/>
      <c r="H836" s="684"/>
      <c r="I836" s="684"/>
      <c r="J836" s="684"/>
      <c r="K836" s="684"/>
      <c r="L836" s="684"/>
      <c r="M836" s="684"/>
      <c r="N836" s="684"/>
      <c r="O836" s="684"/>
      <c r="P836" s="684"/>
      <c r="Q836" s="684"/>
      <c r="R836" s="684"/>
      <c r="S836" s="684"/>
      <c r="T836" s="684"/>
      <c r="U836" s="684"/>
      <c r="V836" s="684"/>
      <c r="W836" s="684"/>
      <c r="X836" s="684"/>
      <c r="Y836" s="684"/>
      <c r="Z836" s="684"/>
    </row>
    <row r="837" spans="8:8" ht="16.5" customHeight="1">
      <c r="A837" s="684"/>
      <c r="B837" s="684"/>
      <c r="C837" s="684"/>
      <c r="D837" s="684"/>
      <c r="E837" s="684"/>
      <c r="F837" s="684"/>
      <c r="G837" s="684"/>
      <c r="H837" s="684"/>
      <c r="I837" s="684"/>
      <c r="J837" s="684"/>
      <c r="K837" s="684"/>
      <c r="L837" s="684"/>
      <c r="M837" s="684"/>
      <c r="N837" s="684"/>
      <c r="O837" s="684"/>
      <c r="P837" s="684"/>
      <c r="Q837" s="684"/>
      <c r="R837" s="684"/>
      <c r="S837" s="684"/>
      <c r="T837" s="684"/>
      <c r="U837" s="684"/>
      <c r="V837" s="684"/>
      <c r="W837" s="684"/>
      <c r="X837" s="684"/>
      <c r="Y837" s="684"/>
      <c r="Z837" s="684"/>
    </row>
    <row r="838" spans="8:8" ht="16.5" customHeight="1">
      <c r="A838" s="684"/>
      <c r="B838" s="684"/>
      <c r="C838" s="684"/>
      <c r="D838" s="684"/>
      <c r="E838" s="684"/>
      <c r="F838" s="684"/>
      <c r="G838" s="684"/>
      <c r="H838" s="684"/>
      <c r="I838" s="684"/>
      <c r="J838" s="684"/>
      <c r="K838" s="684"/>
      <c r="L838" s="684"/>
      <c r="M838" s="684"/>
      <c r="N838" s="684"/>
      <c r="O838" s="684"/>
      <c r="P838" s="684"/>
      <c r="Q838" s="684"/>
      <c r="R838" s="684"/>
      <c r="S838" s="684"/>
      <c r="T838" s="684"/>
      <c r="U838" s="684"/>
      <c r="V838" s="684"/>
      <c r="W838" s="684"/>
      <c r="X838" s="684"/>
      <c r="Y838" s="684"/>
      <c r="Z838" s="684"/>
    </row>
    <row r="839" spans="8:8" ht="16.5" customHeight="1">
      <c r="A839" s="684"/>
      <c r="B839" s="684"/>
      <c r="C839" s="684"/>
      <c r="D839" s="684"/>
      <c r="E839" s="684"/>
      <c r="F839" s="684"/>
      <c r="G839" s="684"/>
      <c r="H839" s="684"/>
      <c r="I839" s="684"/>
      <c r="J839" s="684"/>
      <c r="K839" s="684"/>
      <c r="L839" s="684"/>
      <c r="M839" s="684"/>
      <c r="N839" s="684"/>
      <c r="O839" s="684"/>
      <c r="P839" s="684"/>
      <c r="Q839" s="684"/>
      <c r="R839" s="684"/>
      <c r="S839" s="684"/>
      <c r="T839" s="684"/>
      <c r="U839" s="684"/>
      <c r="V839" s="684"/>
      <c r="W839" s="684"/>
      <c r="X839" s="684"/>
      <c r="Y839" s="684"/>
      <c r="Z839" s="684"/>
    </row>
    <row r="840" spans="8:8" ht="16.5" customHeight="1">
      <c r="A840" s="684"/>
      <c r="B840" s="684"/>
      <c r="C840" s="684"/>
      <c r="D840" s="684"/>
      <c r="E840" s="684"/>
      <c r="F840" s="684"/>
      <c r="G840" s="684"/>
      <c r="H840" s="684"/>
      <c r="I840" s="684"/>
      <c r="J840" s="684"/>
      <c r="K840" s="684"/>
      <c r="L840" s="684"/>
      <c r="M840" s="684"/>
      <c r="N840" s="684"/>
      <c r="O840" s="684"/>
      <c r="P840" s="684"/>
      <c r="Q840" s="684"/>
      <c r="R840" s="684"/>
      <c r="S840" s="684"/>
      <c r="T840" s="684"/>
      <c r="U840" s="684"/>
      <c r="V840" s="684"/>
      <c r="W840" s="684"/>
      <c r="X840" s="684"/>
      <c r="Y840" s="684"/>
      <c r="Z840" s="684"/>
    </row>
    <row r="841" spans="8:8" ht="16.5" customHeight="1">
      <c r="A841" s="684"/>
      <c r="B841" s="684"/>
      <c r="C841" s="684"/>
      <c r="D841" s="684"/>
      <c r="E841" s="684"/>
      <c r="F841" s="684"/>
      <c r="G841" s="684"/>
      <c r="H841" s="684"/>
      <c r="I841" s="684"/>
      <c r="J841" s="684"/>
      <c r="K841" s="684"/>
      <c r="L841" s="684"/>
      <c r="M841" s="684"/>
      <c r="N841" s="684"/>
      <c r="O841" s="684"/>
      <c r="P841" s="684"/>
      <c r="Q841" s="684"/>
      <c r="R841" s="684"/>
      <c r="S841" s="684"/>
      <c r="T841" s="684"/>
      <c r="U841" s="684"/>
      <c r="V841" s="684"/>
      <c r="W841" s="684"/>
      <c r="X841" s="684"/>
      <c r="Y841" s="684"/>
      <c r="Z841" s="684"/>
    </row>
    <row r="842" spans="8:8" ht="16.5" customHeight="1">
      <c r="A842" s="684"/>
      <c r="B842" s="684"/>
      <c r="C842" s="684"/>
      <c r="D842" s="684"/>
      <c r="E842" s="684"/>
      <c r="F842" s="684"/>
      <c r="G842" s="684"/>
      <c r="H842" s="684"/>
      <c r="I842" s="684"/>
      <c r="J842" s="684"/>
      <c r="K842" s="684"/>
      <c r="L842" s="684"/>
      <c r="M842" s="684"/>
      <c r="N842" s="684"/>
      <c r="O842" s="684"/>
      <c r="P842" s="684"/>
      <c r="Q842" s="684"/>
      <c r="R842" s="684"/>
      <c r="S842" s="684"/>
      <c r="T842" s="684"/>
      <c r="U842" s="684"/>
      <c r="V842" s="684"/>
      <c r="W842" s="684"/>
      <c r="X842" s="684"/>
      <c r="Y842" s="684"/>
      <c r="Z842" s="684"/>
    </row>
    <row r="843" spans="8:8" ht="16.5" customHeight="1">
      <c r="A843" s="684"/>
      <c r="B843" s="684"/>
      <c r="C843" s="684"/>
      <c r="D843" s="684"/>
      <c r="E843" s="684"/>
      <c r="F843" s="684"/>
      <c r="G843" s="684"/>
      <c r="H843" s="684"/>
      <c r="I843" s="684"/>
      <c r="J843" s="684"/>
      <c r="K843" s="684"/>
      <c r="L843" s="684"/>
      <c r="M843" s="684"/>
      <c r="N843" s="684"/>
      <c r="O843" s="684"/>
      <c r="P843" s="684"/>
      <c r="Q843" s="684"/>
      <c r="R843" s="684"/>
      <c r="S843" s="684"/>
      <c r="T843" s="684"/>
      <c r="U843" s="684"/>
      <c r="V843" s="684"/>
      <c r="W843" s="684"/>
      <c r="X843" s="684"/>
      <c r="Y843" s="684"/>
      <c r="Z843" s="684"/>
    </row>
    <row r="844" spans="8:8" ht="16.5" customHeight="1">
      <c r="A844" s="684"/>
      <c r="B844" s="684"/>
      <c r="C844" s="684"/>
      <c r="D844" s="684"/>
      <c r="E844" s="684"/>
      <c r="F844" s="684"/>
      <c r="G844" s="684"/>
      <c r="H844" s="684"/>
      <c r="I844" s="684"/>
      <c r="J844" s="684"/>
      <c r="K844" s="684"/>
      <c r="L844" s="684"/>
      <c r="M844" s="684"/>
      <c r="N844" s="684"/>
      <c r="O844" s="684"/>
      <c r="P844" s="684"/>
      <c r="Q844" s="684"/>
      <c r="R844" s="684"/>
      <c r="S844" s="684"/>
      <c r="T844" s="684"/>
      <c r="U844" s="684"/>
      <c r="V844" s="684"/>
      <c r="W844" s="684"/>
      <c r="X844" s="684"/>
      <c r="Y844" s="684"/>
      <c r="Z844" s="684"/>
    </row>
    <row r="845" spans="8:8" ht="16.5" customHeight="1">
      <c r="A845" s="684"/>
      <c r="B845" s="684"/>
      <c r="C845" s="684"/>
      <c r="D845" s="684"/>
      <c r="E845" s="684"/>
      <c r="F845" s="684"/>
      <c r="G845" s="684"/>
      <c r="H845" s="684"/>
      <c r="I845" s="684"/>
      <c r="J845" s="684"/>
      <c r="K845" s="684"/>
      <c r="L845" s="684"/>
      <c r="M845" s="684"/>
      <c r="N845" s="684"/>
      <c r="O845" s="684"/>
      <c r="P845" s="684"/>
      <c r="Q845" s="684"/>
      <c r="R845" s="684"/>
      <c r="S845" s="684"/>
      <c r="T845" s="684"/>
      <c r="U845" s="684"/>
      <c r="V845" s="684"/>
      <c r="W845" s="684"/>
      <c r="X845" s="684"/>
      <c r="Y845" s="684"/>
      <c r="Z845" s="684"/>
    </row>
    <row r="846" spans="8:8" ht="16.5" customHeight="1">
      <c r="A846" s="684"/>
      <c r="B846" s="684"/>
      <c r="C846" s="684"/>
      <c r="D846" s="684"/>
      <c r="E846" s="684"/>
      <c r="F846" s="684"/>
      <c r="G846" s="684"/>
      <c r="H846" s="684"/>
      <c r="I846" s="684"/>
      <c r="J846" s="684"/>
      <c r="K846" s="684"/>
      <c r="L846" s="684"/>
      <c r="M846" s="684"/>
      <c r="N846" s="684"/>
      <c r="O846" s="684"/>
      <c r="P846" s="684"/>
      <c r="Q846" s="684"/>
      <c r="R846" s="684"/>
      <c r="S846" s="684"/>
      <c r="T846" s="684"/>
      <c r="U846" s="684"/>
      <c r="V846" s="684"/>
      <c r="W846" s="684"/>
      <c r="X846" s="684"/>
      <c r="Y846" s="684"/>
      <c r="Z846" s="684"/>
    </row>
    <row r="847" spans="8:8" ht="16.5" customHeight="1">
      <c r="A847" s="684"/>
      <c r="B847" s="684"/>
      <c r="C847" s="684"/>
      <c r="D847" s="684"/>
      <c r="E847" s="684"/>
      <c r="F847" s="684"/>
      <c r="G847" s="684"/>
      <c r="H847" s="684"/>
      <c r="I847" s="684"/>
      <c r="J847" s="684"/>
      <c r="K847" s="684"/>
      <c r="L847" s="684"/>
      <c r="M847" s="684"/>
      <c r="N847" s="684"/>
      <c r="O847" s="684"/>
      <c r="P847" s="684"/>
      <c r="Q847" s="684"/>
      <c r="R847" s="684"/>
      <c r="S847" s="684"/>
      <c r="T847" s="684"/>
      <c r="U847" s="684"/>
      <c r="V847" s="684"/>
      <c r="W847" s="684"/>
      <c r="X847" s="684"/>
      <c r="Y847" s="684"/>
      <c r="Z847" s="684"/>
    </row>
    <row r="848" spans="8:8" ht="16.5" customHeight="1">
      <c r="A848" s="684"/>
      <c r="B848" s="684"/>
      <c r="C848" s="684"/>
      <c r="D848" s="684"/>
      <c r="E848" s="684"/>
      <c r="F848" s="684"/>
      <c r="G848" s="684"/>
      <c r="H848" s="684"/>
      <c r="I848" s="684"/>
      <c r="J848" s="684"/>
      <c r="K848" s="684"/>
      <c r="L848" s="684"/>
      <c r="M848" s="684"/>
      <c r="N848" s="684"/>
      <c r="O848" s="684"/>
      <c r="P848" s="684"/>
      <c r="Q848" s="684"/>
      <c r="R848" s="684"/>
      <c r="S848" s="684"/>
      <c r="T848" s="684"/>
      <c r="U848" s="684"/>
      <c r="V848" s="684"/>
      <c r="W848" s="684"/>
      <c r="X848" s="684"/>
      <c r="Y848" s="684"/>
      <c r="Z848" s="684"/>
    </row>
    <row r="849" spans="8:8" ht="16.5" customHeight="1">
      <c r="A849" s="684"/>
      <c r="B849" s="684"/>
      <c r="C849" s="684"/>
      <c r="D849" s="684"/>
      <c r="E849" s="684"/>
      <c r="F849" s="684"/>
      <c r="G849" s="684"/>
      <c r="H849" s="684"/>
      <c r="I849" s="684"/>
      <c r="J849" s="684"/>
      <c r="K849" s="684"/>
      <c r="L849" s="684"/>
      <c r="M849" s="684"/>
      <c r="N849" s="684"/>
      <c r="O849" s="684"/>
      <c r="P849" s="684"/>
      <c r="Q849" s="684"/>
      <c r="R849" s="684"/>
      <c r="S849" s="684"/>
      <c r="T849" s="684"/>
      <c r="U849" s="684"/>
      <c r="V849" s="684"/>
      <c r="W849" s="684"/>
      <c r="X849" s="684"/>
      <c r="Y849" s="684"/>
      <c r="Z849" s="684"/>
    </row>
    <row r="850" spans="8:8" ht="16.5" customHeight="1">
      <c r="A850" s="684"/>
      <c r="B850" s="684"/>
      <c r="C850" s="684"/>
      <c r="D850" s="684"/>
      <c r="E850" s="684"/>
      <c r="F850" s="684"/>
      <c r="G850" s="684"/>
      <c r="H850" s="684"/>
      <c r="I850" s="684"/>
      <c r="J850" s="684"/>
      <c r="K850" s="684"/>
      <c r="L850" s="684"/>
      <c r="M850" s="684"/>
      <c r="N850" s="684"/>
      <c r="O850" s="684"/>
      <c r="P850" s="684"/>
      <c r="Q850" s="684"/>
      <c r="R850" s="684"/>
      <c r="S850" s="684"/>
      <c r="T850" s="684"/>
      <c r="U850" s="684"/>
      <c r="V850" s="684"/>
      <c r="W850" s="684"/>
      <c r="X850" s="684"/>
      <c r="Y850" s="684"/>
      <c r="Z850" s="684"/>
    </row>
    <row r="851" spans="8:8" ht="16.5" customHeight="1">
      <c r="A851" s="684"/>
      <c r="B851" s="684"/>
      <c r="C851" s="684"/>
      <c r="D851" s="684"/>
      <c r="E851" s="684"/>
      <c r="F851" s="684"/>
      <c r="G851" s="684"/>
      <c r="H851" s="684"/>
      <c r="I851" s="684"/>
      <c r="J851" s="684"/>
      <c r="K851" s="684"/>
      <c r="L851" s="684"/>
      <c r="M851" s="684"/>
      <c r="N851" s="684"/>
      <c r="O851" s="684"/>
      <c r="P851" s="684"/>
      <c r="Q851" s="684"/>
      <c r="R851" s="684"/>
      <c r="S851" s="684"/>
      <c r="T851" s="684"/>
      <c r="U851" s="684"/>
      <c r="V851" s="684"/>
      <c r="W851" s="684"/>
      <c r="X851" s="684"/>
      <c r="Y851" s="684"/>
      <c r="Z851" s="684"/>
    </row>
    <row r="852" spans="8:8" ht="16.5" customHeight="1">
      <c r="A852" s="684"/>
      <c r="B852" s="684"/>
      <c r="C852" s="684"/>
      <c r="D852" s="684"/>
      <c r="E852" s="684"/>
      <c r="F852" s="684"/>
      <c r="G852" s="684"/>
      <c r="H852" s="684"/>
      <c r="I852" s="684"/>
      <c r="J852" s="684"/>
      <c r="K852" s="684"/>
      <c r="L852" s="684"/>
      <c r="M852" s="684"/>
      <c r="N852" s="684"/>
      <c r="O852" s="684"/>
      <c r="P852" s="684"/>
      <c r="Q852" s="684"/>
      <c r="R852" s="684"/>
      <c r="S852" s="684"/>
      <c r="T852" s="684"/>
      <c r="U852" s="684"/>
      <c r="V852" s="684"/>
      <c r="W852" s="684"/>
      <c r="X852" s="684"/>
      <c r="Y852" s="684"/>
      <c r="Z852" s="684"/>
    </row>
    <row r="853" spans="8:8" ht="16.5" customHeight="1">
      <c r="A853" s="684"/>
      <c r="B853" s="684"/>
      <c r="C853" s="684"/>
      <c r="D853" s="684"/>
      <c r="E853" s="684"/>
      <c r="F853" s="684"/>
      <c r="G853" s="684"/>
      <c r="H853" s="684"/>
      <c r="I853" s="684"/>
      <c r="J853" s="684"/>
      <c r="K853" s="684"/>
      <c r="L853" s="684"/>
      <c r="M853" s="684"/>
      <c r="N853" s="684"/>
      <c r="O853" s="684"/>
      <c r="P853" s="684"/>
      <c r="Q853" s="684"/>
      <c r="R853" s="684"/>
      <c r="S853" s="684"/>
      <c r="T853" s="684"/>
      <c r="U853" s="684"/>
      <c r="V853" s="684"/>
      <c r="W853" s="684"/>
      <c r="X853" s="684"/>
      <c r="Y853" s="684"/>
      <c r="Z853" s="684"/>
    </row>
    <row r="854" spans="8:8" ht="16.5" customHeight="1">
      <c r="A854" s="684"/>
      <c r="B854" s="684"/>
      <c r="C854" s="684"/>
      <c r="D854" s="684"/>
      <c r="E854" s="684"/>
      <c r="F854" s="684"/>
      <c r="G854" s="684"/>
      <c r="H854" s="684"/>
      <c r="I854" s="684"/>
      <c r="J854" s="684"/>
      <c r="K854" s="684"/>
      <c r="L854" s="684"/>
      <c r="M854" s="684"/>
      <c r="N854" s="684"/>
      <c r="O854" s="684"/>
      <c r="P854" s="684"/>
      <c r="Q854" s="684"/>
      <c r="R854" s="684"/>
      <c r="S854" s="684"/>
      <c r="T854" s="684"/>
      <c r="U854" s="684"/>
      <c r="V854" s="684"/>
      <c r="W854" s="684"/>
      <c r="X854" s="684"/>
      <c r="Y854" s="684"/>
      <c r="Z854" s="684"/>
    </row>
    <row r="855" spans="8:8" ht="16.5" customHeight="1">
      <c r="A855" s="684"/>
      <c r="B855" s="684"/>
      <c r="C855" s="684"/>
      <c r="D855" s="684"/>
      <c r="E855" s="684"/>
      <c r="F855" s="684"/>
      <c r="G855" s="684"/>
      <c r="H855" s="684"/>
      <c r="I855" s="684"/>
      <c r="J855" s="684"/>
      <c r="K855" s="684"/>
      <c r="L855" s="684"/>
      <c r="M855" s="684"/>
      <c r="N855" s="684"/>
      <c r="O855" s="684"/>
      <c r="P855" s="684"/>
      <c r="Q855" s="684"/>
      <c r="R855" s="684"/>
      <c r="S855" s="684"/>
      <c r="T855" s="684"/>
      <c r="U855" s="684"/>
      <c r="V855" s="684"/>
      <c r="W855" s="684"/>
      <c r="X855" s="684"/>
      <c r="Y855" s="684"/>
      <c r="Z855" s="684"/>
    </row>
    <row r="856" spans="8:8" ht="16.5" customHeight="1">
      <c r="A856" s="684"/>
      <c r="B856" s="684"/>
      <c r="C856" s="684"/>
      <c r="D856" s="684"/>
      <c r="E856" s="684"/>
      <c r="F856" s="684"/>
      <c r="G856" s="684"/>
      <c r="H856" s="684"/>
      <c r="I856" s="684"/>
      <c r="J856" s="684"/>
      <c r="K856" s="684"/>
      <c r="L856" s="684"/>
      <c r="M856" s="684"/>
      <c r="N856" s="684"/>
      <c r="O856" s="684"/>
      <c r="P856" s="684"/>
      <c r="Q856" s="684"/>
      <c r="R856" s="684"/>
      <c r="S856" s="684"/>
      <c r="T856" s="684"/>
      <c r="U856" s="684"/>
      <c r="V856" s="684"/>
      <c r="W856" s="684"/>
      <c r="X856" s="684"/>
      <c r="Y856" s="684"/>
      <c r="Z856" s="684"/>
    </row>
    <row r="857" spans="8:8" ht="16.5" customHeight="1">
      <c r="A857" s="684"/>
      <c r="B857" s="684"/>
      <c r="C857" s="684"/>
      <c r="D857" s="684"/>
      <c r="E857" s="684"/>
      <c r="F857" s="684"/>
      <c r="G857" s="684"/>
      <c r="H857" s="684"/>
      <c r="I857" s="684"/>
      <c r="J857" s="684"/>
      <c r="K857" s="684"/>
      <c r="L857" s="684"/>
      <c r="M857" s="684"/>
      <c r="N857" s="684"/>
      <c r="O857" s="684"/>
      <c r="P857" s="684"/>
      <c r="Q857" s="684"/>
      <c r="R857" s="684"/>
      <c r="S857" s="684"/>
      <c r="T857" s="684"/>
      <c r="U857" s="684"/>
      <c r="V857" s="684"/>
      <c r="W857" s="684"/>
      <c r="X857" s="684"/>
      <c r="Y857" s="684"/>
      <c r="Z857" s="684"/>
    </row>
    <row r="858" spans="8:8" ht="16.5" customHeight="1">
      <c r="A858" s="684"/>
      <c r="B858" s="684"/>
      <c r="C858" s="684"/>
      <c r="D858" s="684"/>
      <c r="E858" s="684"/>
      <c r="F858" s="684"/>
      <c r="G858" s="684"/>
      <c r="H858" s="684"/>
      <c r="I858" s="684"/>
      <c r="J858" s="684"/>
      <c r="K858" s="684"/>
      <c r="L858" s="684"/>
      <c r="M858" s="684"/>
      <c r="N858" s="684"/>
      <c r="O858" s="684"/>
      <c r="P858" s="684"/>
      <c r="Q858" s="684"/>
      <c r="R858" s="684"/>
      <c r="S858" s="684"/>
      <c r="T858" s="684"/>
      <c r="U858" s="684"/>
      <c r="V858" s="684"/>
      <c r="W858" s="684"/>
      <c r="X858" s="684"/>
      <c r="Y858" s="684"/>
      <c r="Z858" s="684"/>
    </row>
    <row r="859" spans="8:8" ht="16.5" customHeight="1">
      <c r="A859" s="684"/>
      <c r="B859" s="684"/>
      <c r="C859" s="684"/>
      <c r="D859" s="684"/>
      <c r="E859" s="684"/>
      <c r="F859" s="684"/>
      <c r="G859" s="684"/>
      <c r="H859" s="684"/>
      <c r="I859" s="684"/>
      <c r="J859" s="684"/>
      <c r="K859" s="684"/>
      <c r="L859" s="684"/>
      <c r="M859" s="684"/>
      <c r="N859" s="684"/>
      <c r="O859" s="684"/>
      <c r="P859" s="684"/>
      <c r="Q859" s="684"/>
      <c r="R859" s="684"/>
      <c r="S859" s="684"/>
      <c r="T859" s="684"/>
      <c r="U859" s="684"/>
      <c r="V859" s="684"/>
      <c r="W859" s="684"/>
      <c r="X859" s="684"/>
      <c r="Y859" s="684"/>
      <c r="Z859" s="684"/>
    </row>
    <row r="860" spans="8:8" ht="16.5" customHeight="1">
      <c r="A860" s="684"/>
      <c r="B860" s="684"/>
      <c r="C860" s="684"/>
      <c r="D860" s="684"/>
      <c r="E860" s="684"/>
      <c r="F860" s="684"/>
      <c r="G860" s="684"/>
      <c r="H860" s="684"/>
      <c r="I860" s="684"/>
      <c r="J860" s="684"/>
      <c r="K860" s="684"/>
      <c r="L860" s="684"/>
      <c r="M860" s="684"/>
      <c r="N860" s="684"/>
      <c r="O860" s="684"/>
      <c r="P860" s="684"/>
      <c r="Q860" s="684"/>
      <c r="R860" s="684"/>
      <c r="S860" s="684"/>
      <c r="T860" s="684"/>
      <c r="U860" s="684"/>
      <c r="V860" s="684"/>
      <c r="W860" s="684"/>
      <c r="X860" s="684"/>
      <c r="Y860" s="684"/>
      <c r="Z860" s="684"/>
    </row>
    <row r="861" spans="8:8" ht="16.5" customHeight="1">
      <c r="A861" s="684"/>
      <c r="B861" s="684"/>
      <c r="C861" s="684"/>
      <c r="D861" s="684"/>
      <c r="E861" s="684"/>
      <c r="F861" s="684"/>
      <c r="G861" s="684"/>
      <c r="H861" s="684"/>
      <c r="I861" s="684"/>
      <c r="J861" s="684"/>
      <c r="K861" s="684"/>
      <c r="L861" s="684"/>
      <c r="M861" s="684"/>
      <c r="N861" s="684"/>
      <c r="O861" s="684"/>
      <c r="P861" s="684"/>
      <c r="Q861" s="684"/>
      <c r="R861" s="684"/>
      <c r="S861" s="684"/>
      <c r="T861" s="684"/>
      <c r="U861" s="684"/>
      <c r="V861" s="684"/>
      <c r="W861" s="684"/>
      <c r="X861" s="684"/>
      <c r="Y861" s="684"/>
      <c r="Z861" s="684"/>
    </row>
    <row r="862" spans="8:8" ht="16.5" customHeight="1">
      <c r="A862" s="684"/>
      <c r="B862" s="684"/>
      <c r="C862" s="684"/>
      <c r="D862" s="684"/>
      <c r="E862" s="684"/>
      <c r="F862" s="684"/>
      <c r="G862" s="684"/>
      <c r="H862" s="684"/>
      <c r="I862" s="684"/>
      <c r="J862" s="684"/>
      <c r="K862" s="684"/>
      <c r="L862" s="684"/>
      <c r="M862" s="684"/>
      <c r="N862" s="684"/>
      <c r="O862" s="684"/>
      <c r="P862" s="684"/>
      <c r="Q862" s="684"/>
      <c r="R862" s="684"/>
      <c r="S862" s="684"/>
      <c r="T862" s="684"/>
      <c r="U862" s="684"/>
      <c r="V862" s="684"/>
      <c r="W862" s="684"/>
      <c r="X862" s="684"/>
      <c r="Y862" s="684"/>
      <c r="Z862" s="684"/>
    </row>
    <row r="863" spans="8:8" ht="16.5" customHeight="1">
      <c r="A863" s="684"/>
      <c r="B863" s="684"/>
      <c r="C863" s="684"/>
      <c r="D863" s="684"/>
      <c r="E863" s="684"/>
      <c r="F863" s="684"/>
      <c r="G863" s="684"/>
      <c r="H863" s="684"/>
      <c r="I863" s="684"/>
      <c r="J863" s="684"/>
      <c r="K863" s="684"/>
      <c r="L863" s="684"/>
      <c r="M863" s="684"/>
      <c r="N863" s="684"/>
      <c r="O863" s="684"/>
      <c r="P863" s="684"/>
      <c r="Q863" s="684"/>
      <c r="R863" s="684"/>
      <c r="S863" s="684"/>
      <c r="T863" s="684"/>
      <c r="U863" s="684"/>
      <c r="V863" s="684"/>
      <c r="W863" s="684"/>
      <c r="X863" s="684"/>
      <c r="Y863" s="684"/>
      <c r="Z863" s="684"/>
    </row>
    <row r="864" spans="8:8" ht="16.5" customHeight="1">
      <c r="A864" s="684"/>
      <c r="B864" s="684"/>
      <c r="C864" s="684"/>
      <c r="D864" s="684"/>
      <c r="E864" s="684"/>
      <c r="F864" s="684"/>
      <c r="G864" s="684"/>
      <c r="H864" s="684"/>
      <c r="I864" s="684"/>
      <c r="J864" s="684"/>
      <c r="K864" s="684"/>
      <c r="L864" s="684"/>
      <c r="M864" s="684"/>
      <c r="N864" s="684"/>
      <c r="O864" s="684"/>
      <c r="P864" s="684"/>
      <c r="Q864" s="684"/>
      <c r="R864" s="684"/>
      <c r="S864" s="684"/>
      <c r="T864" s="684"/>
      <c r="U864" s="684"/>
      <c r="V864" s="684"/>
      <c r="W864" s="684"/>
      <c r="X864" s="684"/>
      <c r="Y864" s="684"/>
      <c r="Z864" s="684"/>
    </row>
    <row r="865" spans="8:8" ht="16.5" customHeight="1">
      <c r="A865" s="684"/>
      <c r="B865" s="684"/>
      <c r="C865" s="684"/>
      <c r="D865" s="684"/>
      <c r="E865" s="684"/>
      <c r="F865" s="684"/>
      <c r="G865" s="684"/>
      <c r="H865" s="684"/>
      <c r="I865" s="684"/>
      <c r="J865" s="684"/>
      <c r="K865" s="684"/>
      <c r="L865" s="684"/>
      <c r="M865" s="684"/>
      <c r="N865" s="684"/>
      <c r="O865" s="684"/>
      <c r="P865" s="684"/>
      <c r="Q865" s="684"/>
      <c r="R865" s="684"/>
      <c r="S865" s="684"/>
      <c r="T865" s="684"/>
      <c r="U865" s="684"/>
      <c r="V865" s="684"/>
      <c r="W865" s="684"/>
      <c r="X865" s="684"/>
      <c r="Y865" s="684"/>
      <c r="Z865" s="684"/>
    </row>
    <row r="866" spans="8:8" ht="16.5" customHeight="1">
      <c r="A866" s="684"/>
      <c r="B866" s="684"/>
      <c r="C866" s="684"/>
      <c r="D866" s="684"/>
      <c r="E866" s="684"/>
      <c r="F866" s="684"/>
      <c r="G866" s="684"/>
      <c r="H866" s="684"/>
      <c r="I866" s="684"/>
      <c r="J866" s="684"/>
      <c r="K866" s="684"/>
      <c r="L866" s="684"/>
      <c r="M866" s="684"/>
      <c r="N866" s="684"/>
      <c r="O866" s="684"/>
      <c r="P866" s="684"/>
      <c r="Q866" s="684"/>
      <c r="R866" s="684"/>
      <c r="S866" s="684"/>
      <c r="T866" s="684"/>
      <c r="U866" s="684"/>
      <c r="V866" s="684"/>
      <c r="W866" s="684"/>
      <c r="X866" s="684"/>
      <c r="Y866" s="684"/>
      <c r="Z866" s="684"/>
    </row>
    <row r="867" spans="8:8" ht="16.5" customHeight="1">
      <c r="A867" s="684"/>
      <c r="B867" s="684"/>
      <c r="C867" s="684"/>
      <c r="D867" s="684"/>
      <c r="E867" s="684"/>
      <c r="F867" s="684"/>
      <c r="G867" s="684"/>
      <c r="H867" s="684"/>
      <c r="I867" s="684"/>
      <c r="J867" s="684"/>
      <c r="K867" s="684"/>
      <c r="L867" s="684"/>
      <c r="M867" s="684"/>
      <c r="N867" s="684"/>
      <c r="O867" s="684"/>
      <c r="P867" s="684"/>
      <c r="Q867" s="684"/>
      <c r="R867" s="684"/>
      <c r="S867" s="684"/>
      <c r="T867" s="684"/>
      <c r="U867" s="684"/>
      <c r="V867" s="684"/>
      <c r="W867" s="684"/>
      <c r="X867" s="684"/>
      <c r="Y867" s="684"/>
      <c r="Z867" s="684"/>
    </row>
    <row r="868" spans="8:8" ht="16.5" customHeight="1">
      <c r="A868" s="684"/>
      <c r="B868" s="684"/>
      <c r="C868" s="684"/>
      <c r="D868" s="684"/>
      <c r="E868" s="684"/>
      <c r="F868" s="684"/>
      <c r="G868" s="684"/>
      <c r="H868" s="684"/>
      <c r="I868" s="684"/>
      <c r="J868" s="684"/>
      <c r="K868" s="684"/>
      <c r="L868" s="684"/>
      <c r="M868" s="684"/>
      <c r="N868" s="684"/>
      <c r="O868" s="684"/>
      <c r="P868" s="684"/>
      <c r="Q868" s="684"/>
      <c r="R868" s="684"/>
      <c r="S868" s="684"/>
      <c r="T868" s="684"/>
      <c r="U868" s="684"/>
      <c r="V868" s="684"/>
      <c r="W868" s="684"/>
      <c r="X868" s="684"/>
      <c r="Y868" s="684"/>
      <c r="Z868" s="684"/>
    </row>
    <row r="869" spans="8:8" ht="16.5" customHeight="1">
      <c r="A869" s="684"/>
      <c r="B869" s="684"/>
      <c r="C869" s="684"/>
      <c r="D869" s="684"/>
      <c r="E869" s="684"/>
      <c r="F869" s="684"/>
      <c r="G869" s="684"/>
      <c r="H869" s="684"/>
      <c r="I869" s="684"/>
      <c r="J869" s="684"/>
      <c r="K869" s="684"/>
      <c r="L869" s="684"/>
      <c r="M869" s="684"/>
      <c r="N869" s="684"/>
      <c r="O869" s="684"/>
      <c r="P869" s="684"/>
      <c r="Q869" s="684"/>
      <c r="R869" s="684"/>
      <c r="S869" s="684"/>
      <c r="T869" s="684"/>
      <c r="U869" s="684"/>
      <c r="V869" s="684"/>
      <c r="W869" s="684"/>
      <c r="X869" s="684"/>
      <c r="Y869" s="684"/>
      <c r="Z869" s="684"/>
    </row>
    <row r="870" spans="8:8" ht="16.5" customHeight="1">
      <c r="A870" s="684"/>
      <c r="B870" s="684"/>
      <c r="C870" s="684"/>
      <c r="D870" s="684"/>
      <c r="E870" s="684"/>
      <c r="F870" s="684"/>
      <c r="G870" s="684"/>
      <c r="H870" s="684"/>
      <c r="I870" s="684"/>
      <c r="J870" s="684"/>
      <c r="K870" s="684"/>
      <c r="L870" s="684"/>
      <c r="M870" s="684"/>
      <c r="N870" s="684"/>
      <c r="O870" s="684"/>
      <c r="P870" s="684"/>
      <c r="Q870" s="684"/>
      <c r="R870" s="684"/>
      <c r="S870" s="684"/>
      <c r="T870" s="684"/>
      <c r="U870" s="684"/>
      <c r="V870" s="684"/>
      <c r="W870" s="684"/>
      <c r="X870" s="684"/>
      <c r="Y870" s="684"/>
      <c r="Z870" s="684"/>
    </row>
    <row r="871" spans="8:8" ht="16.5" customHeight="1">
      <c r="A871" s="684"/>
      <c r="B871" s="684"/>
      <c r="C871" s="684"/>
      <c r="D871" s="684"/>
      <c r="E871" s="684"/>
      <c r="F871" s="684"/>
      <c r="G871" s="684"/>
      <c r="H871" s="684"/>
      <c r="I871" s="684"/>
      <c r="J871" s="684"/>
      <c r="K871" s="684"/>
      <c r="L871" s="684"/>
      <c r="M871" s="684"/>
      <c r="N871" s="684"/>
      <c r="O871" s="684"/>
      <c r="P871" s="684"/>
      <c r="Q871" s="684"/>
      <c r="R871" s="684"/>
      <c r="S871" s="684"/>
      <c r="T871" s="684"/>
      <c r="U871" s="684"/>
      <c r="V871" s="684"/>
      <c r="W871" s="684"/>
      <c r="X871" s="684"/>
      <c r="Y871" s="684"/>
      <c r="Z871" s="684"/>
    </row>
    <row r="872" spans="8:8" ht="16.5" customHeight="1">
      <c r="A872" s="684"/>
      <c r="B872" s="684"/>
      <c r="C872" s="684"/>
      <c r="D872" s="684"/>
      <c r="E872" s="684"/>
      <c r="F872" s="684"/>
      <c r="G872" s="684"/>
      <c r="H872" s="684"/>
      <c r="I872" s="684"/>
      <c r="J872" s="684"/>
      <c r="K872" s="684"/>
      <c r="L872" s="684"/>
      <c r="M872" s="684"/>
      <c r="N872" s="684"/>
      <c r="O872" s="684"/>
      <c r="P872" s="684"/>
      <c r="Q872" s="684"/>
      <c r="R872" s="684"/>
      <c r="S872" s="684"/>
      <c r="T872" s="684"/>
      <c r="U872" s="684"/>
      <c r="V872" s="684"/>
      <c r="W872" s="684"/>
      <c r="X872" s="684"/>
      <c r="Y872" s="684"/>
      <c r="Z872" s="684"/>
    </row>
    <row r="873" spans="8:8" ht="16.5" customHeight="1">
      <c r="A873" s="684"/>
      <c r="B873" s="684"/>
      <c r="C873" s="684"/>
      <c r="D873" s="684"/>
      <c r="E873" s="684"/>
      <c r="F873" s="684"/>
      <c r="G873" s="684"/>
      <c r="H873" s="684"/>
      <c r="I873" s="684"/>
      <c r="J873" s="684"/>
      <c r="K873" s="684"/>
      <c r="L873" s="684"/>
      <c r="M873" s="684"/>
      <c r="N873" s="684"/>
      <c r="O873" s="684"/>
      <c r="P873" s="684"/>
      <c r="Q873" s="684"/>
      <c r="R873" s="684"/>
      <c r="S873" s="684"/>
      <c r="T873" s="684"/>
      <c r="U873" s="684"/>
      <c r="V873" s="684"/>
      <c r="W873" s="684"/>
      <c r="X873" s="684"/>
      <c r="Y873" s="684"/>
      <c r="Z873" s="684"/>
    </row>
    <row r="874" spans="8:8" ht="16.5" customHeight="1">
      <c r="A874" s="684"/>
      <c r="B874" s="684"/>
      <c r="C874" s="684"/>
      <c r="D874" s="684"/>
      <c r="E874" s="684"/>
      <c r="F874" s="684"/>
      <c r="G874" s="684"/>
      <c r="H874" s="684"/>
      <c r="I874" s="684"/>
      <c r="J874" s="684"/>
      <c r="K874" s="684"/>
      <c r="L874" s="684"/>
      <c r="M874" s="684"/>
      <c r="N874" s="684"/>
      <c r="O874" s="684"/>
      <c r="P874" s="684"/>
      <c r="Q874" s="684"/>
      <c r="R874" s="684"/>
      <c r="S874" s="684"/>
      <c r="T874" s="684"/>
      <c r="U874" s="684"/>
      <c r="V874" s="684"/>
      <c r="W874" s="684"/>
      <c r="X874" s="684"/>
      <c r="Y874" s="684"/>
      <c r="Z874" s="684"/>
    </row>
    <row r="875" spans="8:8" ht="16.5" customHeight="1">
      <c r="A875" s="684"/>
      <c r="B875" s="684"/>
      <c r="C875" s="684"/>
      <c r="D875" s="684"/>
      <c r="E875" s="684"/>
      <c r="F875" s="684"/>
      <c r="G875" s="684"/>
      <c r="H875" s="684"/>
      <c r="I875" s="684"/>
      <c r="J875" s="684"/>
      <c r="K875" s="684"/>
      <c r="L875" s="684"/>
      <c r="M875" s="684"/>
      <c r="N875" s="684"/>
      <c r="O875" s="684"/>
      <c r="P875" s="684"/>
      <c r="Q875" s="684"/>
      <c r="R875" s="684"/>
      <c r="S875" s="684"/>
      <c r="T875" s="684"/>
      <c r="U875" s="684"/>
      <c r="V875" s="684"/>
      <c r="W875" s="684"/>
      <c r="X875" s="684"/>
      <c r="Y875" s="684"/>
      <c r="Z875" s="684"/>
    </row>
    <row r="876" spans="8:8" ht="16.5" customHeight="1">
      <c r="A876" s="684"/>
      <c r="B876" s="684"/>
      <c r="C876" s="684"/>
      <c r="D876" s="684"/>
      <c r="E876" s="684"/>
      <c r="F876" s="684"/>
      <c r="G876" s="684"/>
      <c r="H876" s="684"/>
      <c r="I876" s="684"/>
      <c r="J876" s="684"/>
      <c r="K876" s="684"/>
      <c r="L876" s="684"/>
      <c r="M876" s="684"/>
      <c r="N876" s="684"/>
      <c r="O876" s="684"/>
      <c r="P876" s="684"/>
      <c r="Q876" s="684"/>
      <c r="R876" s="684"/>
      <c r="S876" s="684"/>
      <c r="T876" s="684"/>
      <c r="U876" s="684"/>
      <c r="V876" s="684"/>
      <c r="W876" s="684"/>
      <c r="X876" s="684"/>
      <c r="Y876" s="684"/>
      <c r="Z876" s="684"/>
    </row>
    <row r="877" spans="8:8" ht="16.5" customHeight="1">
      <c r="A877" s="684"/>
      <c r="B877" s="684"/>
      <c r="C877" s="684"/>
      <c r="D877" s="684"/>
      <c r="E877" s="684"/>
      <c r="F877" s="684"/>
      <c r="G877" s="684"/>
      <c r="H877" s="684"/>
      <c r="I877" s="684"/>
      <c r="J877" s="684"/>
      <c r="K877" s="684"/>
      <c r="L877" s="684"/>
      <c r="M877" s="684"/>
      <c r="N877" s="684"/>
      <c r="O877" s="684"/>
      <c r="P877" s="684"/>
      <c r="Q877" s="684"/>
      <c r="R877" s="684"/>
      <c r="S877" s="684"/>
      <c r="T877" s="684"/>
      <c r="U877" s="684"/>
      <c r="V877" s="684"/>
      <c r="W877" s="684"/>
      <c r="X877" s="684"/>
      <c r="Y877" s="684"/>
      <c r="Z877" s="684"/>
    </row>
    <row r="878" spans="8:8" ht="16.5" customHeight="1">
      <c r="A878" s="684"/>
      <c r="B878" s="684"/>
      <c r="C878" s="684"/>
      <c r="D878" s="684"/>
      <c r="E878" s="684"/>
      <c r="F878" s="684"/>
      <c r="G878" s="684"/>
      <c r="H878" s="684"/>
      <c r="I878" s="684"/>
      <c r="J878" s="684"/>
      <c r="K878" s="684"/>
      <c r="L878" s="684"/>
      <c r="M878" s="684"/>
      <c r="N878" s="684"/>
      <c r="O878" s="684"/>
      <c r="P878" s="684"/>
      <c r="Q878" s="684"/>
      <c r="R878" s="684"/>
      <c r="S878" s="684"/>
      <c r="T878" s="684"/>
      <c r="U878" s="684"/>
      <c r="V878" s="684"/>
      <c r="W878" s="684"/>
      <c r="X878" s="684"/>
      <c r="Y878" s="684"/>
      <c r="Z878" s="684"/>
    </row>
    <row r="879" spans="8:8" ht="16.5" customHeight="1">
      <c r="A879" s="684"/>
      <c r="B879" s="684"/>
      <c r="C879" s="684"/>
      <c r="D879" s="684"/>
      <c r="E879" s="684"/>
      <c r="F879" s="684"/>
      <c r="G879" s="684"/>
      <c r="H879" s="684"/>
      <c r="I879" s="684"/>
      <c r="J879" s="684"/>
      <c r="K879" s="684"/>
      <c r="L879" s="684"/>
      <c r="M879" s="684"/>
      <c r="N879" s="684"/>
      <c r="O879" s="684"/>
      <c r="P879" s="684"/>
      <c r="Q879" s="684"/>
      <c r="R879" s="684"/>
      <c r="S879" s="684"/>
      <c r="T879" s="684"/>
      <c r="U879" s="684"/>
      <c r="V879" s="684"/>
      <c r="W879" s="684"/>
      <c r="X879" s="684"/>
      <c r="Y879" s="684"/>
      <c r="Z879" s="684"/>
    </row>
    <row r="880" spans="8:8" ht="16.5" customHeight="1">
      <c r="A880" s="684"/>
      <c r="B880" s="684"/>
      <c r="C880" s="684"/>
      <c r="D880" s="684"/>
      <c r="E880" s="684"/>
      <c r="F880" s="684"/>
      <c r="G880" s="684"/>
      <c r="H880" s="684"/>
      <c r="I880" s="684"/>
      <c r="J880" s="684"/>
      <c r="K880" s="684"/>
      <c r="L880" s="684"/>
      <c r="M880" s="684"/>
      <c r="N880" s="684"/>
      <c r="O880" s="684"/>
      <c r="P880" s="684"/>
      <c r="Q880" s="684"/>
      <c r="R880" s="684"/>
      <c r="S880" s="684"/>
      <c r="T880" s="684"/>
      <c r="U880" s="684"/>
      <c r="V880" s="684"/>
      <c r="W880" s="684"/>
      <c r="X880" s="684"/>
      <c r="Y880" s="684"/>
      <c r="Z880" s="684"/>
    </row>
    <row r="881" spans="8:8" ht="16.5" customHeight="1">
      <c r="A881" s="684"/>
      <c r="B881" s="684"/>
      <c r="C881" s="684"/>
      <c r="D881" s="684"/>
      <c r="E881" s="684"/>
      <c r="F881" s="684"/>
      <c r="G881" s="684"/>
      <c r="H881" s="684"/>
      <c r="I881" s="684"/>
      <c r="J881" s="684"/>
      <c r="K881" s="684"/>
      <c r="L881" s="684"/>
      <c r="M881" s="684"/>
      <c r="N881" s="684"/>
      <c r="O881" s="684"/>
      <c r="P881" s="684"/>
      <c r="Q881" s="684"/>
      <c r="R881" s="684"/>
      <c r="S881" s="684"/>
      <c r="T881" s="684"/>
      <c r="U881" s="684"/>
      <c r="V881" s="684"/>
      <c r="W881" s="684"/>
      <c r="X881" s="684"/>
      <c r="Y881" s="684"/>
      <c r="Z881" s="684"/>
    </row>
    <row r="882" spans="8:8" ht="16.5" customHeight="1">
      <c r="A882" s="684"/>
      <c r="B882" s="684"/>
      <c r="C882" s="684"/>
      <c r="D882" s="684"/>
      <c r="E882" s="684"/>
      <c r="F882" s="684"/>
      <c r="G882" s="684"/>
      <c r="H882" s="684"/>
      <c r="I882" s="684"/>
      <c r="J882" s="684"/>
      <c r="K882" s="684"/>
      <c r="L882" s="684"/>
      <c r="M882" s="684"/>
      <c r="N882" s="684"/>
      <c r="O882" s="684"/>
      <c r="P882" s="684"/>
      <c r="Q882" s="684"/>
      <c r="R882" s="684"/>
      <c r="S882" s="684"/>
      <c r="T882" s="684"/>
      <c r="U882" s="684"/>
      <c r="V882" s="684"/>
      <c r="W882" s="684"/>
      <c r="X882" s="684"/>
      <c r="Y882" s="684"/>
      <c r="Z882" s="684"/>
    </row>
    <row r="883" spans="8:8" ht="16.5" customHeight="1">
      <c r="A883" s="684"/>
      <c r="B883" s="684"/>
      <c r="C883" s="684"/>
      <c r="D883" s="684"/>
      <c r="E883" s="684"/>
      <c r="F883" s="684"/>
      <c r="G883" s="684"/>
      <c r="H883" s="684"/>
      <c r="I883" s="684"/>
      <c r="J883" s="684"/>
      <c r="K883" s="684"/>
      <c r="L883" s="684"/>
      <c r="M883" s="684"/>
      <c r="N883" s="684"/>
      <c r="O883" s="684"/>
      <c r="P883" s="684"/>
      <c r="Q883" s="684"/>
      <c r="R883" s="684"/>
      <c r="S883" s="684"/>
      <c r="T883" s="684"/>
      <c r="U883" s="684"/>
      <c r="V883" s="684"/>
      <c r="W883" s="684"/>
      <c r="X883" s="684"/>
      <c r="Y883" s="684"/>
      <c r="Z883" s="684"/>
    </row>
    <row r="884" spans="8:8" ht="16.5" customHeight="1">
      <c r="A884" s="684"/>
      <c r="B884" s="684"/>
      <c r="C884" s="684"/>
      <c r="D884" s="684"/>
      <c r="E884" s="684"/>
      <c r="F884" s="684"/>
      <c r="G884" s="684"/>
      <c r="H884" s="684"/>
      <c r="I884" s="684"/>
      <c r="J884" s="684"/>
      <c r="K884" s="684"/>
      <c r="L884" s="684"/>
      <c r="M884" s="684"/>
      <c r="N884" s="684"/>
      <c r="O884" s="684"/>
      <c r="P884" s="684"/>
      <c r="Q884" s="684"/>
      <c r="R884" s="684"/>
      <c r="S884" s="684"/>
      <c r="T884" s="684"/>
      <c r="U884" s="684"/>
      <c r="V884" s="684"/>
      <c r="W884" s="684"/>
      <c r="X884" s="684"/>
      <c r="Y884" s="684"/>
      <c r="Z884" s="684"/>
    </row>
    <row r="885" spans="8:8" ht="16.5" customHeight="1">
      <c r="A885" s="684"/>
      <c r="B885" s="684"/>
      <c r="C885" s="684"/>
      <c r="D885" s="684"/>
      <c r="E885" s="684"/>
      <c r="F885" s="684"/>
      <c r="G885" s="684"/>
      <c r="H885" s="684"/>
      <c r="I885" s="684"/>
      <c r="J885" s="684"/>
      <c r="K885" s="684"/>
      <c r="L885" s="684"/>
      <c r="M885" s="684"/>
      <c r="N885" s="684"/>
      <c r="O885" s="684"/>
      <c r="P885" s="684"/>
      <c r="Q885" s="684"/>
      <c r="R885" s="684"/>
      <c r="S885" s="684"/>
      <c r="T885" s="684"/>
      <c r="U885" s="684"/>
      <c r="V885" s="684"/>
      <c r="W885" s="684"/>
      <c r="X885" s="684"/>
      <c r="Y885" s="684"/>
      <c r="Z885" s="684"/>
    </row>
    <row r="886" spans="8:8" ht="16.5" customHeight="1">
      <c r="A886" s="684"/>
      <c r="B886" s="684"/>
      <c r="C886" s="684"/>
      <c r="D886" s="684"/>
      <c r="E886" s="684"/>
      <c r="F886" s="684"/>
      <c r="G886" s="684"/>
      <c r="H886" s="684"/>
      <c r="I886" s="684"/>
      <c r="J886" s="684"/>
      <c r="K886" s="684"/>
      <c r="L886" s="684"/>
      <c r="M886" s="684"/>
      <c r="N886" s="684"/>
      <c r="O886" s="684"/>
      <c r="P886" s="684"/>
      <c r="Q886" s="684"/>
      <c r="R886" s="684"/>
      <c r="S886" s="684"/>
      <c r="T886" s="684"/>
      <c r="U886" s="684"/>
      <c r="V886" s="684"/>
      <c r="W886" s="684"/>
      <c r="X886" s="684"/>
      <c r="Y886" s="684"/>
      <c r="Z886" s="684"/>
    </row>
    <row r="887" spans="8:8" ht="16.5" customHeight="1">
      <c r="A887" s="684"/>
      <c r="B887" s="684"/>
      <c r="C887" s="684"/>
      <c r="D887" s="684"/>
      <c r="E887" s="684"/>
      <c r="F887" s="684"/>
      <c r="G887" s="684"/>
      <c r="H887" s="684"/>
      <c r="I887" s="684"/>
      <c r="J887" s="684"/>
      <c r="K887" s="684"/>
      <c r="L887" s="684"/>
      <c r="M887" s="684"/>
      <c r="N887" s="684"/>
      <c r="O887" s="684"/>
      <c r="P887" s="684"/>
      <c r="Q887" s="684"/>
      <c r="R887" s="684"/>
      <c r="S887" s="684"/>
      <c r="T887" s="684"/>
      <c r="U887" s="684"/>
      <c r="V887" s="684"/>
      <c r="W887" s="684"/>
      <c r="X887" s="684"/>
      <c r="Y887" s="684"/>
      <c r="Z887" s="684"/>
    </row>
    <row r="888" spans="8:8" ht="16.5" customHeight="1">
      <c r="A888" s="684"/>
      <c r="B888" s="684"/>
      <c r="C888" s="684"/>
      <c r="D888" s="684"/>
      <c r="E888" s="684"/>
      <c r="F888" s="684"/>
      <c r="G888" s="684"/>
      <c r="H888" s="684"/>
      <c r="I888" s="684"/>
      <c r="J888" s="684"/>
      <c r="K888" s="684"/>
      <c r="L888" s="684"/>
      <c r="M888" s="684"/>
      <c r="N888" s="684"/>
      <c r="O888" s="684"/>
      <c r="P888" s="684"/>
      <c r="Q888" s="684"/>
      <c r="R888" s="684"/>
      <c r="S888" s="684"/>
      <c r="T888" s="684"/>
      <c r="U888" s="684"/>
      <c r="V888" s="684"/>
      <c r="W888" s="684"/>
      <c r="X888" s="684"/>
      <c r="Y888" s="684"/>
      <c r="Z888" s="684"/>
    </row>
    <row r="889" spans="8:8" ht="16.5" customHeight="1">
      <c r="A889" s="684"/>
      <c r="B889" s="684"/>
      <c r="C889" s="684"/>
      <c r="D889" s="684"/>
      <c r="E889" s="684"/>
      <c r="F889" s="684"/>
      <c r="G889" s="684"/>
      <c r="H889" s="684"/>
      <c r="I889" s="684"/>
      <c r="J889" s="684"/>
      <c r="K889" s="684"/>
      <c r="L889" s="684"/>
      <c r="M889" s="684"/>
      <c r="N889" s="684"/>
      <c r="O889" s="684"/>
      <c r="P889" s="684"/>
      <c r="Q889" s="684"/>
      <c r="R889" s="684"/>
      <c r="S889" s="684"/>
      <c r="T889" s="684"/>
      <c r="U889" s="684"/>
      <c r="V889" s="684"/>
      <c r="W889" s="684"/>
      <c r="X889" s="684"/>
      <c r="Y889" s="684"/>
      <c r="Z889" s="684"/>
    </row>
    <row r="890" spans="8:8" ht="16.5" customHeight="1">
      <c r="A890" s="684"/>
      <c r="B890" s="684"/>
      <c r="C890" s="684"/>
      <c r="D890" s="684"/>
      <c r="E890" s="684"/>
      <c r="F890" s="684"/>
      <c r="G890" s="684"/>
      <c r="H890" s="684"/>
      <c r="I890" s="684"/>
      <c r="J890" s="684"/>
      <c r="K890" s="684"/>
      <c r="L890" s="684"/>
      <c r="M890" s="684"/>
      <c r="N890" s="684"/>
      <c r="O890" s="684"/>
      <c r="P890" s="684"/>
      <c r="Q890" s="684"/>
      <c r="R890" s="684"/>
      <c r="S890" s="684"/>
      <c r="T890" s="684"/>
      <c r="U890" s="684"/>
      <c r="V890" s="684"/>
      <c r="W890" s="684"/>
      <c r="X890" s="684"/>
      <c r="Y890" s="684"/>
      <c r="Z890" s="684"/>
    </row>
    <row r="891" spans="8:8" ht="16.5" customHeight="1">
      <c r="A891" s="684"/>
      <c r="B891" s="684"/>
      <c r="C891" s="684"/>
      <c r="D891" s="684"/>
      <c r="E891" s="684"/>
      <c r="F891" s="684"/>
      <c r="G891" s="684"/>
      <c r="H891" s="684"/>
      <c r="I891" s="684"/>
      <c r="J891" s="684"/>
      <c r="K891" s="684"/>
      <c r="L891" s="684"/>
      <c r="M891" s="684"/>
      <c r="N891" s="684"/>
      <c r="O891" s="684"/>
      <c r="P891" s="684"/>
      <c r="Q891" s="684"/>
      <c r="R891" s="684"/>
      <c r="S891" s="684"/>
      <c r="T891" s="684"/>
      <c r="U891" s="684"/>
      <c r="V891" s="684"/>
      <c r="W891" s="684"/>
      <c r="X891" s="684"/>
      <c r="Y891" s="684"/>
      <c r="Z891" s="684"/>
    </row>
    <row r="892" spans="8:8" ht="16.5" customHeight="1">
      <c r="A892" s="684"/>
      <c r="B892" s="684"/>
      <c r="C892" s="684"/>
      <c r="D892" s="684"/>
      <c r="E892" s="684"/>
      <c r="F892" s="684"/>
      <c r="G892" s="684"/>
      <c r="H892" s="684"/>
      <c r="I892" s="684"/>
      <c r="J892" s="684"/>
      <c r="K892" s="684"/>
      <c r="L892" s="684"/>
      <c r="M892" s="684"/>
      <c r="N892" s="684"/>
      <c r="O892" s="684"/>
      <c r="P892" s="684"/>
      <c r="Q892" s="684"/>
      <c r="R892" s="684"/>
      <c r="S892" s="684"/>
      <c r="T892" s="684"/>
      <c r="U892" s="684"/>
      <c r="V892" s="684"/>
      <c r="W892" s="684"/>
      <c r="X892" s="684"/>
      <c r="Y892" s="684"/>
      <c r="Z892" s="684"/>
    </row>
    <row r="893" spans="8:8" ht="16.5" customHeight="1">
      <c r="A893" s="684"/>
      <c r="B893" s="684"/>
      <c r="C893" s="684"/>
      <c r="D893" s="684"/>
      <c r="E893" s="684"/>
      <c r="F893" s="684"/>
      <c r="G893" s="684"/>
      <c r="H893" s="684"/>
      <c r="I893" s="684"/>
      <c r="J893" s="684"/>
      <c r="K893" s="684"/>
      <c r="L893" s="684"/>
      <c r="M893" s="684"/>
      <c r="N893" s="684"/>
      <c r="O893" s="684"/>
      <c r="P893" s="684"/>
      <c r="Q893" s="684"/>
      <c r="R893" s="684"/>
      <c r="S893" s="684"/>
      <c r="T893" s="684"/>
      <c r="U893" s="684"/>
      <c r="V893" s="684"/>
      <c r="W893" s="684"/>
      <c r="X893" s="684"/>
      <c r="Y893" s="684"/>
      <c r="Z893" s="684"/>
    </row>
    <row r="894" spans="8:8" ht="16.5" customHeight="1">
      <c r="A894" s="684"/>
      <c r="B894" s="684"/>
      <c r="C894" s="684"/>
      <c r="D894" s="684"/>
      <c r="E894" s="684"/>
      <c r="F894" s="684"/>
      <c r="G894" s="684"/>
      <c r="H894" s="684"/>
      <c r="I894" s="684"/>
      <c r="J894" s="684"/>
      <c r="K894" s="684"/>
      <c r="L894" s="684"/>
      <c r="M894" s="684"/>
      <c r="N894" s="684"/>
      <c r="O894" s="684"/>
      <c r="P894" s="684"/>
      <c r="Q894" s="684"/>
      <c r="R894" s="684"/>
      <c r="S894" s="684"/>
      <c r="T894" s="684"/>
      <c r="U894" s="684"/>
      <c r="V894" s="684"/>
      <c r="W894" s="684"/>
      <c r="X894" s="684"/>
      <c r="Y894" s="684"/>
      <c r="Z894" s="684"/>
    </row>
    <row r="895" spans="8:8" ht="16.5" customHeight="1">
      <c r="A895" s="684"/>
      <c r="B895" s="684"/>
      <c r="C895" s="684"/>
      <c r="D895" s="684"/>
      <c r="E895" s="684"/>
      <c r="F895" s="684"/>
      <c r="G895" s="684"/>
      <c r="H895" s="684"/>
      <c r="I895" s="684"/>
      <c r="J895" s="684"/>
      <c r="K895" s="684"/>
      <c r="L895" s="684"/>
      <c r="M895" s="684"/>
      <c r="N895" s="684"/>
      <c r="O895" s="684"/>
      <c r="P895" s="684"/>
      <c r="Q895" s="684"/>
      <c r="R895" s="684"/>
      <c r="S895" s="684"/>
      <c r="T895" s="684"/>
      <c r="U895" s="684"/>
      <c r="V895" s="684"/>
      <c r="W895" s="684"/>
      <c r="X895" s="684"/>
      <c r="Y895" s="684"/>
      <c r="Z895" s="684"/>
    </row>
    <row r="896" spans="8:8" ht="16.5" customHeight="1">
      <c r="A896" s="684"/>
      <c r="B896" s="684"/>
      <c r="C896" s="684"/>
      <c r="D896" s="684"/>
      <c r="E896" s="684"/>
      <c r="F896" s="684"/>
      <c r="G896" s="684"/>
      <c r="H896" s="684"/>
      <c r="I896" s="684"/>
      <c r="J896" s="684"/>
      <c r="K896" s="684"/>
      <c r="L896" s="684"/>
      <c r="M896" s="684"/>
      <c r="N896" s="684"/>
      <c r="O896" s="684"/>
      <c r="P896" s="684"/>
      <c r="Q896" s="684"/>
      <c r="R896" s="684"/>
      <c r="S896" s="684"/>
      <c r="T896" s="684"/>
      <c r="U896" s="684"/>
      <c r="V896" s="684"/>
      <c r="W896" s="684"/>
      <c r="X896" s="684"/>
      <c r="Y896" s="684"/>
      <c r="Z896" s="684"/>
    </row>
    <row r="897" spans="8:8" ht="16.5" customHeight="1">
      <c r="A897" s="684"/>
      <c r="B897" s="684"/>
      <c r="C897" s="684"/>
      <c r="D897" s="684"/>
      <c r="E897" s="684"/>
      <c r="F897" s="684"/>
      <c r="G897" s="684"/>
      <c r="H897" s="684"/>
      <c r="I897" s="684"/>
      <c r="J897" s="684"/>
      <c r="K897" s="684"/>
      <c r="L897" s="684"/>
      <c r="M897" s="684"/>
      <c r="N897" s="684"/>
      <c r="O897" s="684"/>
      <c r="P897" s="684"/>
      <c r="Q897" s="684"/>
      <c r="R897" s="684"/>
      <c r="S897" s="684"/>
      <c r="T897" s="684"/>
      <c r="U897" s="684"/>
      <c r="V897" s="684"/>
      <c r="W897" s="684"/>
      <c r="X897" s="684"/>
      <c r="Y897" s="684"/>
      <c r="Z897" s="684"/>
    </row>
    <row r="898" spans="8:8" ht="16.5" customHeight="1">
      <c r="A898" s="684"/>
      <c r="B898" s="684"/>
      <c r="C898" s="684"/>
      <c r="D898" s="684"/>
      <c r="E898" s="684"/>
      <c r="F898" s="684"/>
      <c r="G898" s="684"/>
      <c r="H898" s="684"/>
      <c r="I898" s="684"/>
      <c r="J898" s="684"/>
      <c r="K898" s="684"/>
      <c r="L898" s="684"/>
      <c r="M898" s="684"/>
      <c r="N898" s="684"/>
      <c r="O898" s="684"/>
      <c r="P898" s="684"/>
      <c r="Q898" s="684"/>
      <c r="R898" s="684"/>
      <c r="S898" s="684"/>
      <c r="T898" s="684"/>
      <c r="U898" s="684"/>
      <c r="V898" s="684"/>
      <c r="W898" s="684"/>
      <c r="X898" s="684"/>
      <c r="Y898" s="684"/>
      <c r="Z898" s="684"/>
    </row>
    <row r="899" spans="8:8" ht="16.5" customHeight="1">
      <c r="A899" s="684"/>
      <c r="B899" s="684"/>
      <c r="C899" s="684"/>
      <c r="D899" s="684"/>
      <c r="E899" s="684"/>
      <c r="F899" s="684"/>
      <c r="G899" s="684"/>
      <c r="H899" s="684"/>
      <c r="I899" s="684"/>
      <c r="J899" s="684"/>
      <c r="K899" s="684"/>
      <c r="L899" s="684"/>
      <c r="M899" s="684"/>
      <c r="N899" s="684"/>
      <c r="O899" s="684"/>
      <c r="P899" s="684"/>
      <c r="Q899" s="684"/>
      <c r="R899" s="684"/>
      <c r="S899" s="684"/>
      <c r="T899" s="684"/>
      <c r="U899" s="684"/>
      <c r="V899" s="684"/>
      <c r="W899" s="684"/>
      <c r="X899" s="684"/>
      <c r="Y899" s="684"/>
      <c r="Z899" s="684"/>
    </row>
    <row r="900" spans="8:8" ht="16.5" customHeight="1">
      <c r="A900" s="684"/>
      <c r="B900" s="684"/>
      <c r="C900" s="684"/>
      <c r="D900" s="684"/>
      <c r="E900" s="684"/>
      <c r="F900" s="684"/>
      <c r="G900" s="684"/>
      <c r="H900" s="684"/>
      <c r="I900" s="684"/>
      <c r="J900" s="684"/>
      <c r="K900" s="684"/>
      <c r="L900" s="684"/>
      <c r="M900" s="684"/>
      <c r="N900" s="684"/>
      <c r="O900" s="684"/>
      <c r="P900" s="684"/>
      <c r="Q900" s="684"/>
      <c r="R900" s="684"/>
      <c r="S900" s="684"/>
      <c r="T900" s="684"/>
      <c r="U900" s="684"/>
      <c r="V900" s="684"/>
      <c r="W900" s="684"/>
      <c r="X900" s="684"/>
      <c r="Y900" s="684"/>
      <c r="Z900" s="684"/>
    </row>
    <row r="901" spans="8:8" ht="16.5" customHeight="1">
      <c r="A901" s="684"/>
      <c r="B901" s="684"/>
      <c r="C901" s="684"/>
      <c r="D901" s="684"/>
      <c r="E901" s="684"/>
      <c r="F901" s="684"/>
      <c r="G901" s="684"/>
      <c r="H901" s="684"/>
      <c r="I901" s="684"/>
      <c r="J901" s="684"/>
      <c r="K901" s="684"/>
      <c r="L901" s="684"/>
      <c r="M901" s="684"/>
      <c r="N901" s="684"/>
      <c r="O901" s="684"/>
      <c r="P901" s="684"/>
      <c r="Q901" s="684"/>
      <c r="R901" s="684"/>
      <c r="S901" s="684"/>
      <c r="T901" s="684"/>
      <c r="U901" s="684"/>
      <c r="V901" s="684"/>
      <c r="W901" s="684"/>
      <c r="X901" s="684"/>
      <c r="Y901" s="684"/>
      <c r="Z901" s="684"/>
    </row>
    <row r="902" spans="8:8" ht="16.5" customHeight="1">
      <c r="A902" s="684"/>
      <c r="B902" s="684"/>
      <c r="C902" s="684"/>
      <c r="D902" s="684"/>
      <c r="E902" s="684"/>
      <c r="F902" s="684"/>
      <c r="G902" s="684"/>
      <c r="H902" s="684"/>
      <c r="I902" s="684"/>
      <c r="J902" s="684"/>
      <c r="K902" s="684"/>
      <c r="L902" s="684"/>
      <c r="M902" s="684"/>
      <c r="N902" s="684"/>
      <c r="O902" s="684"/>
      <c r="P902" s="684"/>
      <c r="Q902" s="684"/>
      <c r="R902" s="684"/>
      <c r="S902" s="684"/>
      <c r="T902" s="684"/>
      <c r="U902" s="684"/>
      <c r="V902" s="684"/>
      <c r="W902" s="684"/>
      <c r="X902" s="684"/>
      <c r="Y902" s="684"/>
      <c r="Z902" s="684"/>
    </row>
    <row r="903" spans="8:8" ht="16.5" customHeight="1">
      <c r="A903" s="684"/>
      <c r="B903" s="684"/>
      <c r="C903" s="684"/>
      <c r="D903" s="684"/>
      <c r="E903" s="684"/>
      <c r="F903" s="684"/>
      <c r="G903" s="684"/>
      <c r="H903" s="684"/>
      <c r="I903" s="684"/>
      <c r="J903" s="684"/>
      <c r="K903" s="684"/>
      <c r="L903" s="684"/>
      <c r="M903" s="684"/>
      <c r="N903" s="684"/>
      <c r="O903" s="684"/>
      <c r="P903" s="684"/>
      <c r="Q903" s="684"/>
      <c r="R903" s="684"/>
      <c r="S903" s="684"/>
      <c r="T903" s="684"/>
      <c r="U903" s="684"/>
      <c r="V903" s="684"/>
      <c r="W903" s="684"/>
      <c r="X903" s="684"/>
      <c r="Y903" s="684"/>
      <c r="Z903" s="684"/>
    </row>
    <row r="904" spans="8:8" ht="16.5" customHeight="1">
      <c r="A904" s="684"/>
      <c r="B904" s="684"/>
      <c r="C904" s="684"/>
      <c r="D904" s="684"/>
      <c r="E904" s="684"/>
      <c r="F904" s="684"/>
      <c r="G904" s="684"/>
      <c r="H904" s="684"/>
      <c r="I904" s="684"/>
      <c r="J904" s="684"/>
      <c r="K904" s="684"/>
      <c r="L904" s="684"/>
      <c r="M904" s="684"/>
      <c r="N904" s="684"/>
      <c r="O904" s="684"/>
      <c r="P904" s="684"/>
      <c r="Q904" s="684"/>
      <c r="R904" s="684"/>
      <c r="S904" s="684"/>
      <c r="T904" s="684"/>
      <c r="U904" s="684"/>
      <c r="V904" s="684"/>
      <c r="W904" s="684"/>
      <c r="X904" s="684"/>
      <c r="Y904" s="684"/>
      <c r="Z904" s="684"/>
    </row>
    <row r="905" spans="8:8" ht="16.5" customHeight="1">
      <c r="A905" s="684"/>
      <c r="B905" s="684"/>
      <c r="C905" s="684"/>
      <c r="D905" s="684"/>
      <c r="E905" s="684"/>
      <c r="F905" s="684"/>
      <c r="G905" s="684"/>
      <c r="H905" s="684"/>
      <c r="I905" s="684"/>
      <c r="J905" s="684"/>
      <c r="K905" s="684"/>
      <c r="L905" s="684"/>
      <c r="M905" s="684"/>
      <c r="N905" s="684"/>
      <c r="O905" s="684"/>
      <c r="P905" s="684"/>
      <c r="Q905" s="684"/>
      <c r="R905" s="684"/>
      <c r="S905" s="684"/>
      <c r="T905" s="684"/>
      <c r="U905" s="684"/>
      <c r="V905" s="684"/>
      <c r="W905" s="684"/>
      <c r="X905" s="684"/>
      <c r="Y905" s="684"/>
      <c r="Z905" s="684"/>
    </row>
    <row r="906" spans="8:8" ht="16.5" customHeight="1">
      <c r="A906" s="684"/>
      <c r="B906" s="684"/>
      <c r="C906" s="684"/>
      <c r="D906" s="684"/>
      <c r="E906" s="684"/>
      <c r="F906" s="684"/>
      <c r="G906" s="684"/>
      <c r="H906" s="684"/>
      <c r="I906" s="684"/>
      <c r="J906" s="684"/>
      <c r="K906" s="684"/>
      <c r="L906" s="684"/>
      <c r="M906" s="684"/>
      <c r="N906" s="684"/>
      <c r="O906" s="684"/>
      <c r="P906" s="684"/>
      <c r="Q906" s="684"/>
      <c r="R906" s="684"/>
      <c r="S906" s="684"/>
      <c r="T906" s="684"/>
      <c r="U906" s="684"/>
      <c r="V906" s="684"/>
      <c r="W906" s="684"/>
      <c r="X906" s="684"/>
      <c r="Y906" s="684"/>
      <c r="Z906" s="684"/>
    </row>
    <row r="907" spans="8:8" ht="16.5" customHeight="1">
      <c r="A907" s="684"/>
      <c r="B907" s="684"/>
      <c r="C907" s="684"/>
      <c r="D907" s="684"/>
      <c r="E907" s="684"/>
      <c r="F907" s="684"/>
      <c r="G907" s="684"/>
      <c r="H907" s="684"/>
      <c r="I907" s="684"/>
      <c r="J907" s="684"/>
      <c r="K907" s="684"/>
      <c r="L907" s="684"/>
      <c r="M907" s="684"/>
      <c r="N907" s="684"/>
      <c r="O907" s="684"/>
      <c r="P907" s="684"/>
      <c r="Q907" s="684"/>
      <c r="R907" s="684"/>
      <c r="S907" s="684"/>
      <c r="T907" s="684"/>
      <c r="U907" s="684"/>
      <c r="V907" s="684"/>
      <c r="W907" s="684"/>
      <c r="X907" s="684"/>
      <c r="Y907" s="684"/>
      <c r="Z907" s="684"/>
    </row>
    <row r="908" spans="8:8" ht="16.5" customHeight="1">
      <c r="A908" s="684"/>
      <c r="B908" s="684"/>
      <c r="C908" s="684"/>
      <c r="D908" s="684"/>
      <c r="E908" s="684"/>
      <c r="F908" s="684"/>
      <c r="G908" s="684"/>
      <c r="H908" s="684"/>
      <c r="I908" s="684"/>
      <c r="J908" s="684"/>
      <c r="K908" s="684"/>
      <c r="L908" s="684"/>
      <c r="M908" s="684"/>
      <c r="N908" s="684"/>
      <c r="O908" s="684"/>
      <c r="P908" s="684"/>
      <c r="Q908" s="684"/>
      <c r="R908" s="684"/>
      <c r="S908" s="684"/>
      <c r="T908" s="684"/>
      <c r="U908" s="684"/>
      <c r="V908" s="684"/>
      <c r="W908" s="684"/>
      <c r="X908" s="684"/>
      <c r="Y908" s="684"/>
      <c r="Z908" s="684"/>
    </row>
    <row r="909" spans="8:8" ht="16.5" customHeight="1">
      <c r="A909" s="684"/>
      <c r="B909" s="684"/>
      <c r="C909" s="684"/>
      <c r="D909" s="684"/>
      <c r="E909" s="684"/>
      <c r="F909" s="684"/>
      <c r="G909" s="684"/>
      <c r="H909" s="684"/>
      <c r="I909" s="684"/>
      <c r="J909" s="684"/>
      <c r="K909" s="684"/>
      <c r="L909" s="684"/>
      <c r="M909" s="684"/>
      <c r="N909" s="684"/>
      <c r="O909" s="684"/>
      <c r="P909" s="684"/>
      <c r="Q909" s="684"/>
      <c r="R909" s="684"/>
      <c r="S909" s="684"/>
      <c r="T909" s="684"/>
      <c r="U909" s="684"/>
      <c r="V909" s="684"/>
      <c r="W909" s="684"/>
      <c r="X909" s="684"/>
      <c r="Y909" s="684"/>
      <c r="Z909" s="684"/>
    </row>
    <row r="910" spans="8:8" ht="16.5" customHeight="1">
      <c r="A910" s="684"/>
      <c r="B910" s="684"/>
      <c r="C910" s="684"/>
      <c r="D910" s="684"/>
      <c r="E910" s="684"/>
      <c r="F910" s="684"/>
      <c r="G910" s="684"/>
      <c r="H910" s="684"/>
      <c r="I910" s="684"/>
      <c r="J910" s="684"/>
      <c r="K910" s="684"/>
      <c r="L910" s="684"/>
      <c r="M910" s="684"/>
      <c r="N910" s="684"/>
      <c r="O910" s="684"/>
      <c r="P910" s="684"/>
      <c r="Q910" s="684"/>
      <c r="R910" s="684"/>
      <c r="S910" s="684"/>
      <c r="T910" s="684"/>
      <c r="U910" s="684"/>
      <c r="V910" s="684"/>
      <c r="W910" s="684"/>
      <c r="X910" s="684"/>
      <c r="Y910" s="684"/>
      <c r="Z910" s="684"/>
    </row>
    <row r="911" spans="8:8" ht="16.5" customHeight="1">
      <c r="A911" s="684"/>
      <c r="B911" s="684"/>
      <c r="C911" s="684"/>
      <c r="D911" s="684"/>
      <c r="E911" s="684"/>
      <c r="F911" s="684"/>
      <c r="G911" s="684"/>
      <c r="H911" s="684"/>
      <c r="I911" s="684"/>
      <c r="J911" s="684"/>
      <c r="K911" s="684"/>
      <c r="L911" s="684"/>
      <c r="M911" s="684"/>
      <c r="N911" s="684"/>
      <c r="O911" s="684"/>
      <c r="P911" s="684"/>
      <c r="Q911" s="684"/>
      <c r="R911" s="684"/>
      <c r="S911" s="684"/>
      <c r="T911" s="684"/>
      <c r="U911" s="684"/>
      <c r="V911" s="684"/>
      <c r="W911" s="684"/>
      <c r="X911" s="684"/>
      <c r="Y911" s="684"/>
      <c r="Z911" s="684"/>
    </row>
    <row r="912" spans="8:8" ht="16.5" customHeight="1">
      <c r="A912" s="684"/>
      <c r="B912" s="684"/>
      <c r="C912" s="684"/>
      <c r="D912" s="684"/>
      <c r="E912" s="684"/>
      <c r="F912" s="684"/>
      <c r="G912" s="684"/>
      <c r="H912" s="684"/>
      <c r="I912" s="684"/>
      <c r="J912" s="684"/>
      <c r="K912" s="684"/>
      <c r="L912" s="684"/>
      <c r="M912" s="684"/>
      <c r="N912" s="684"/>
      <c r="O912" s="684"/>
      <c r="P912" s="684"/>
      <c r="Q912" s="684"/>
      <c r="R912" s="684"/>
      <c r="S912" s="684"/>
      <c r="T912" s="684"/>
      <c r="U912" s="684"/>
      <c r="V912" s="684"/>
      <c r="W912" s="684"/>
      <c r="X912" s="684"/>
      <c r="Y912" s="684"/>
      <c r="Z912" s="684"/>
    </row>
    <row r="913" spans="8:8" ht="16.5" customHeight="1">
      <c r="A913" s="684"/>
      <c r="B913" s="684"/>
      <c r="C913" s="684"/>
      <c r="D913" s="684"/>
      <c r="E913" s="684"/>
      <c r="F913" s="684"/>
      <c r="G913" s="684"/>
      <c r="H913" s="684"/>
      <c r="I913" s="684"/>
      <c r="J913" s="684"/>
      <c r="K913" s="684"/>
      <c r="L913" s="684"/>
      <c r="M913" s="684"/>
      <c r="N913" s="684"/>
      <c r="O913" s="684"/>
      <c r="P913" s="684"/>
      <c r="Q913" s="684"/>
      <c r="R913" s="684"/>
      <c r="S913" s="684"/>
      <c r="T913" s="684"/>
      <c r="U913" s="684"/>
      <c r="V913" s="684"/>
      <c r="W913" s="684"/>
      <c r="X913" s="684"/>
      <c r="Y913" s="684"/>
      <c r="Z913" s="684"/>
    </row>
    <row r="914" spans="8:8" ht="16.5" customHeight="1">
      <c r="A914" s="684"/>
      <c r="B914" s="684"/>
      <c r="C914" s="684"/>
      <c r="D914" s="684"/>
      <c r="E914" s="684"/>
      <c r="F914" s="684"/>
      <c r="G914" s="684"/>
      <c r="H914" s="684"/>
      <c r="I914" s="684"/>
      <c r="J914" s="684"/>
      <c r="K914" s="684"/>
      <c r="L914" s="684"/>
      <c r="M914" s="684"/>
      <c r="N914" s="684"/>
      <c r="O914" s="684"/>
      <c r="P914" s="684"/>
      <c r="Q914" s="684"/>
      <c r="R914" s="684"/>
      <c r="S914" s="684"/>
      <c r="T914" s="684"/>
      <c r="U914" s="684"/>
      <c r="V914" s="684"/>
      <c r="W914" s="684"/>
      <c r="X914" s="684"/>
      <c r="Y914" s="684"/>
      <c r="Z914" s="684"/>
    </row>
    <row r="915" spans="8:8" ht="16.5" customHeight="1">
      <c r="A915" s="684"/>
      <c r="B915" s="684"/>
      <c r="C915" s="684"/>
      <c r="D915" s="684"/>
      <c r="E915" s="684"/>
      <c r="F915" s="684"/>
      <c r="G915" s="684"/>
      <c r="H915" s="684"/>
      <c r="I915" s="684"/>
      <c r="J915" s="684"/>
      <c r="K915" s="684"/>
      <c r="L915" s="684"/>
      <c r="M915" s="684"/>
      <c r="N915" s="684"/>
      <c r="O915" s="684"/>
      <c r="P915" s="684"/>
      <c r="Q915" s="684"/>
      <c r="R915" s="684"/>
      <c r="S915" s="684"/>
      <c r="T915" s="684"/>
      <c r="U915" s="684"/>
      <c r="V915" s="684"/>
      <c r="W915" s="684"/>
      <c r="X915" s="684"/>
      <c r="Y915" s="684"/>
      <c r="Z915" s="684"/>
    </row>
    <row r="916" spans="8:8" ht="16.5" customHeight="1">
      <c r="A916" s="684"/>
      <c r="B916" s="684"/>
      <c r="C916" s="684"/>
      <c r="D916" s="684"/>
      <c r="E916" s="684"/>
      <c r="F916" s="684"/>
      <c r="G916" s="684"/>
      <c r="H916" s="684"/>
      <c r="I916" s="684"/>
      <c r="J916" s="684"/>
      <c r="K916" s="684"/>
      <c r="L916" s="684"/>
      <c r="M916" s="684"/>
      <c r="N916" s="684"/>
      <c r="O916" s="684"/>
      <c r="P916" s="684"/>
      <c r="Q916" s="684"/>
      <c r="R916" s="684"/>
      <c r="S916" s="684"/>
      <c r="T916" s="684"/>
      <c r="U916" s="684"/>
      <c r="V916" s="684"/>
      <c r="W916" s="684"/>
      <c r="X916" s="684"/>
      <c r="Y916" s="684"/>
      <c r="Z916" s="684"/>
    </row>
    <row r="917" spans="8:8" ht="16.5" customHeight="1">
      <c r="A917" s="684"/>
      <c r="B917" s="684"/>
      <c r="C917" s="684"/>
      <c r="D917" s="684"/>
      <c r="E917" s="684"/>
      <c r="F917" s="684"/>
      <c r="G917" s="684"/>
      <c r="H917" s="684"/>
      <c r="I917" s="684"/>
      <c r="J917" s="684"/>
      <c r="K917" s="684"/>
      <c r="L917" s="684"/>
      <c r="M917" s="684"/>
      <c r="N917" s="684"/>
      <c r="O917" s="684"/>
      <c r="P917" s="684"/>
      <c r="Q917" s="684"/>
      <c r="R917" s="684"/>
      <c r="S917" s="684"/>
      <c r="T917" s="684"/>
      <c r="U917" s="684"/>
      <c r="V917" s="684"/>
      <c r="W917" s="684"/>
      <c r="X917" s="684"/>
      <c r="Y917" s="684"/>
      <c r="Z917" s="684"/>
    </row>
    <row r="918" spans="8:8" ht="16.5" customHeight="1">
      <c r="A918" s="684"/>
      <c r="B918" s="684"/>
      <c r="C918" s="684"/>
      <c r="D918" s="684"/>
      <c r="E918" s="684"/>
      <c r="F918" s="684"/>
      <c r="G918" s="684"/>
      <c r="H918" s="684"/>
      <c r="I918" s="684"/>
      <c r="J918" s="684"/>
      <c r="K918" s="684"/>
      <c r="L918" s="684"/>
      <c r="M918" s="684"/>
      <c r="N918" s="684"/>
      <c r="O918" s="684"/>
      <c r="P918" s="684"/>
      <c r="Q918" s="684"/>
      <c r="R918" s="684"/>
      <c r="S918" s="684"/>
      <c r="T918" s="684"/>
      <c r="U918" s="684"/>
      <c r="V918" s="684"/>
      <c r="W918" s="684"/>
      <c r="X918" s="684"/>
      <c r="Y918" s="684"/>
      <c r="Z918" s="684"/>
    </row>
    <row r="919" spans="8:8" ht="16.5" customHeight="1">
      <c r="A919" s="684"/>
      <c r="B919" s="684"/>
      <c r="C919" s="684"/>
      <c r="D919" s="684"/>
      <c r="E919" s="684"/>
      <c r="F919" s="684"/>
      <c r="G919" s="684"/>
      <c r="H919" s="684"/>
      <c r="I919" s="684"/>
      <c r="J919" s="684"/>
      <c r="K919" s="684"/>
      <c r="L919" s="684"/>
      <c r="M919" s="684"/>
      <c r="N919" s="684"/>
      <c r="O919" s="684"/>
      <c r="P919" s="684"/>
      <c r="Q919" s="684"/>
      <c r="R919" s="684"/>
      <c r="S919" s="684"/>
      <c r="T919" s="684"/>
      <c r="U919" s="684"/>
      <c r="V919" s="684"/>
      <c r="W919" s="684"/>
      <c r="X919" s="684"/>
      <c r="Y919" s="684"/>
      <c r="Z919" s="684"/>
    </row>
    <row r="920" spans="8:8" ht="16.5" customHeight="1">
      <c r="A920" s="684"/>
      <c r="B920" s="684"/>
      <c r="C920" s="684"/>
      <c r="D920" s="684"/>
      <c r="E920" s="684"/>
      <c r="F920" s="684"/>
      <c r="G920" s="684"/>
      <c r="H920" s="684"/>
      <c r="I920" s="684"/>
      <c r="J920" s="684"/>
      <c r="K920" s="684"/>
      <c r="L920" s="684"/>
      <c r="M920" s="684"/>
      <c r="N920" s="684"/>
      <c r="O920" s="684"/>
      <c r="P920" s="684"/>
      <c r="Q920" s="684"/>
      <c r="R920" s="684"/>
      <c r="S920" s="684"/>
      <c r="T920" s="684"/>
      <c r="U920" s="684"/>
      <c r="V920" s="684"/>
      <c r="W920" s="684"/>
      <c r="X920" s="684"/>
      <c r="Y920" s="684"/>
      <c r="Z920" s="684"/>
    </row>
    <row r="921" spans="8:8" ht="16.5" customHeight="1">
      <c r="A921" s="684"/>
      <c r="B921" s="684"/>
      <c r="C921" s="684"/>
      <c r="D921" s="684"/>
      <c r="E921" s="684"/>
      <c r="F921" s="684"/>
      <c r="G921" s="684"/>
      <c r="H921" s="684"/>
      <c r="I921" s="684"/>
      <c r="J921" s="684"/>
      <c r="K921" s="684"/>
      <c r="L921" s="684"/>
      <c r="M921" s="684"/>
      <c r="N921" s="684"/>
      <c r="O921" s="684"/>
      <c r="P921" s="684"/>
      <c r="Q921" s="684"/>
      <c r="R921" s="684"/>
      <c r="S921" s="684"/>
      <c r="T921" s="684"/>
      <c r="U921" s="684"/>
      <c r="V921" s="684"/>
      <c r="W921" s="684"/>
      <c r="X921" s="684"/>
      <c r="Y921" s="684"/>
      <c r="Z921" s="684"/>
    </row>
    <row r="922" spans="8:8" ht="16.5" customHeight="1">
      <c r="A922" s="684"/>
      <c r="B922" s="684"/>
      <c r="C922" s="684"/>
      <c r="D922" s="684"/>
      <c r="E922" s="684"/>
      <c r="F922" s="684"/>
      <c r="G922" s="684"/>
      <c r="H922" s="684"/>
      <c r="I922" s="684"/>
      <c r="J922" s="684"/>
      <c r="K922" s="684"/>
      <c r="L922" s="684"/>
      <c r="M922" s="684"/>
      <c r="N922" s="684"/>
      <c r="O922" s="684"/>
      <c r="P922" s="684"/>
      <c r="Q922" s="684"/>
      <c r="R922" s="684"/>
      <c r="S922" s="684"/>
      <c r="T922" s="684"/>
      <c r="U922" s="684"/>
      <c r="V922" s="684"/>
      <c r="W922" s="684"/>
      <c r="X922" s="684"/>
      <c r="Y922" s="684"/>
      <c r="Z922" s="684"/>
    </row>
    <row r="923" spans="8:8" ht="16.5" customHeight="1">
      <c r="A923" s="684"/>
      <c r="B923" s="684"/>
      <c r="C923" s="684"/>
      <c r="D923" s="684"/>
      <c r="E923" s="684"/>
      <c r="F923" s="684"/>
      <c r="G923" s="684"/>
      <c r="H923" s="684"/>
      <c r="I923" s="684"/>
      <c r="J923" s="684"/>
      <c r="K923" s="684"/>
      <c r="L923" s="684"/>
      <c r="M923" s="684"/>
      <c r="N923" s="684"/>
      <c r="O923" s="684"/>
      <c r="P923" s="684"/>
      <c r="Q923" s="684"/>
      <c r="R923" s="684"/>
      <c r="S923" s="684"/>
      <c r="T923" s="684"/>
      <c r="U923" s="684"/>
      <c r="V923" s="684"/>
      <c r="W923" s="684"/>
      <c r="X923" s="684"/>
      <c r="Y923" s="684"/>
      <c r="Z923" s="684"/>
    </row>
    <row r="924" spans="8:8" ht="16.5" customHeight="1">
      <c r="A924" s="684"/>
      <c r="B924" s="684"/>
      <c r="C924" s="684"/>
      <c r="D924" s="684"/>
      <c r="E924" s="684"/>
      <c r="F924" s="684"/>
      <c r="G924" s="684"/>
      <c r="H924" s="684"/>
      <c r="I924" s="684"/>
      <c r="J924" s="684"/>
      <c r="K924" s="684"/>
      <c r="L924" s="684"/>
      <c r="M924" s="684"/>
      <c r="N924" s="684"/>
      <c r="O924" s="684"/>
      <c r="P924" s="684"/>
      <c r="Q924" s="684"/>
      <c r="R924" s="684"/>
      <c r="S924" s="684"/>
      <c r="T924" s="684"/>
      <c r="U924" s="684"/>
      <c r="V924" s="684"/>
      <c r="W924" s="684"/>
      <c r="X924" s="684"/>
      <c r="Y924" s="684"/>
      <c r="Z924" s="684"/>
    </row>
    <row r="925" spans="8:8" ht="16.5" customHeight="1">
      <c r="A925" s="684"/>
      <c r="B925" s="684"/>
      <c r="C925" s="684"/>
      <c r="D925" s="684"/>
      <c r="E925" s="684"/>
      <c r="F925" s="684"/>
      <c r="G925" s="684"/>
      <c r="H925" s="684"/>
      <c r="I925" s="684"/>
      <c r="J925" s="684"/>
      <c r="K925" s="684"/>
      <c r="L925" s="684"/>
      <c r="M925" s="684"/>
      <c r="N925" s="684"/>
      <c r="O925" s="684"/>
      <c r="P925" s="684"/>
      <c r="Q925" s="684"/>
      <c r="R925" s="684"/>
      <c r="S925" s="684"/>
      <c r="T925" s="684"/>
      <c r="U925" s="684"/>
      <c r="V925" s="684"/>
      <c r="W925" s="684"/>
      <c r="X925" s="684"/>
      <c r="Y925" s="684"/>
      <c r="Z925" s="684"/>
    </row>
    <row r="926" spans="8:8" ht="16.5" customHeight="1">
      <c r="A926" s="684"/>
      <c r="B926" s="684"/>
      <c r="C926" s="684"/>
      <c r="D926" s="684"/>
      <c r="E926" s="684"/>
      <c r="F926" s="684"/>
      <c r="G926" s="684"/>
      <c r="H926" s="684"/>
      <c r="I926" s="684"/>
      <c r="J926" s="684"/>
      <c r="K926" s="684"/>
      <c r="L926" s="684"/>
      <c r="M926" s="684"/>
      <c r="N926" s="684"/>
      <c r="O926" s="684"/>
      <c r="P926" s="684"/>
      <c r="Q926" s="684"/>
      <c r="R926" s="684"/>
      <c r="S926" s="684"/>
      <c r="T926" s="684"/>
      <c r="U926" s="684"/>
      <c r="V926" s="684"/>
      <c r="W926" s="684"/>
      <c r="X926" s="684"/>
      <c r="Y926" s="684"/>
      <c r="Z926" s="684"/>
    </row>
    <row r="927" spans="8:8" ht="16.5" customHeight="1">
      <c r="A927" s="684"/>
      <c r="B927" s="684"/>
      <c r="C927" s="684"/>
      <c r="D927" s="684"/>
      <c r="E927" s="684"/>
      <c r="F927" s="684"/>
      <c r="G927" s="684"/>
      <c r="H927" s="684"/>
      <c r="I927" s="684"/>
      <c r="J927" s="684"/>
      <c r="K927" s="684"/>
      <c r="L927" s="684"/>
      <c r="M927" s="684"/>
      <c r="N927" s="684"/>
      <c r="O927" s="684"/>
      <c r="P927" s="684"/>
      <c r="Q927" s="684"/>
      <c r="R927" s="684"/>
      <c r="S927" s="684"/>
      <c r="T927" s="684"/>
      <c r="U927" s="684"/>
      <c r="V927" s="684"/>
      <c r="W927" s="684"/>
      <c r="X927" s="684"/>
      <c r="Y927" s="684"/>
      <c r="Z927" s="684"/>
    </row>
    <row r="928" spans="8:8" ht="16.5" customHeight="1">
      <c r="A928" s="684"/>
      <c r="B928" s="684"/>
      <c r="C928" s="684"/>
      <c r="D928" s="684"/>
      <c r="E928" s="684"/>
      <c r="F928" s="684"/>
      <c r="G928" s="684"/>
      <c r="H928" s="684"/>
      <c r="I928" s="684"/>
      <c r="J928" s="684"/>
      <c r="K928" s="684"/>
      <c r="L928" s="684"/>
      <c r="M928" s="684"/>
      <c r="N928" s="684"/>
      <c r="O928" s="684"/>
      <c r="P928" s="684"/>
      <c r="Q928" s="684"/>
      <c r="R928" s="684"/>
      <c r="S928" s="684"/>
      <c r="T928" s="684"/>
      <c r="U928" s="684"/>
      <c r="V928" s="684"/>
      <c r="W928" s="684"/>
      <c r="X928" s="684"/>
      <c r="Y928" s="684"/>
      <c r="Z928" s="684"/>
    </row>
    <row r="929" spans="8:8" ht="16.5" customHeight="1">
      <c r="A929" s="684"/>
      <c r="B929" s="684"/>
      <c r="C929" s="684"/>
      <c r="D929" s="684"/>
      <c r="E929" s="684"/>
      <c r="F929" s="684"/>
      <c r="G929" s="684"/>
      <c r="H929" s="684"/>
      <c r="I929" s="684"/>
      <c r="J929" s="684"/>
      <c r="K929" s="684"/>
      <c r="L929" s="684"/>
      <c r="M929" s="684"/>
      <c r="N929" s="684"/>
      <c r="O929" s="684"/>
      <c r="P929" s="684"/>
      <c r="Q929" s="684"/>
      <c r="R929" s="684"/>
      <c r="S929" s="684"/>
      <c r="T929" s="684"/>
      <c r="U929" s="684"/>
      <c r="V929" s="684"/>
      <c r="W929" s="684"/>
      <c r="X929" s="684"/>
      <c r="Y929" s="684"/>
      <c r="Z929" s="684"/>
    </row>
    <row r="930" spans="8:8" ht="16.5" customHeight="1">
      <c r="A930" s="684"/>
      <c r="B930" s="684"/>
      <c r="C930" s="684"/>
      <c r="D930" s="684"/>
      <c r="E930" s="684"/>
      <c r="F930" s="684"/>
      <c r="G930" s="684"/>
      <c r="H930" s="684"/>
      <c r="I930" s="684"/>
      <c r="J930" s="684"/>
      <c r="K930" s="684"/>
      <c r="L930" s="684"/>
      <c r="M930" s="684"/>
      <c r="N930" s="684"/>
      <c r="O930" s="684"/>
      <c r="P930" s="684"/>
      <c r="Q930" s="684"/>
      <c r="R930" s="684"/>
      <c r="S930" s="684"/>
      <c r="T930" s="684"/>
      <c r="U930" s="684"/>
      <c r="V930" s="684"/>
      <c r="W930" s="684"/>
      <c r="X930" s="684"/>
      <c r="Y930" s="684"/>
      <c r="Z930" s="684"/>
    </row>
    <row r="931" spans="8:8" ht="16.5" customHeight="1">
      <c r="A931" s="684"/>
      <c r="B931" s="684"/>
      <c r="C931" s="684"/>
      <c r="D931" s="684"/>
      <c r="E931" s="684"/>
      <c r="F931" s="684"/>
      <c r="G931" s="684"/>
      <c r="H931" s="684"/>
      <c r="I931" s="684"/>
      <c r="J931" s="684"/>
      <c r="K931" s="684"/>
      <c r="L931" s="684"/>
      <c r="M931" s="684"/>
      <c r="N931" s="684"/>
      <c r="O931" s="684"/>
      <c r="P931" s="684"/>
      <c r="Q931" s="684"/>
      <c r="R931" s="684"/>
      <c r="S931" s="684"/>
      <c r="T931" s="684"/>
      <c r="U931" s="684"/>
      <c r="V931" s="684"/>
      <c r="W931" s="684"/>
      <c r="X931" s="684"/>
      <c r="Y931" s="684"/>
      <c r="Z931" s="684"/>
    </row>
    <row r="932" spans="8:8" ht="16.5" customHeight="1">
      <c r="A932" s="684"/>
      <c r="B932" s="684"/>
      <c r="C932" s="684"/>
      <c r="D932" s="684"/>
      <c r="E932" s="684"/>
      <c r="F932" s="684"/>
      <c r="G932" s="684"/>
      <c r="H932" s="684"/>
      <c r="I932" s="684"/>
      <c r="J932" s="684"/>
      <c r="K932" s="684"/>
      <c r="L932" s="684"/>
      <c r="M932" s="684"/>
      <c r="N932" s="684"/>
      <c r="O932" s="684"/>
      <c r="P932" s="684"/>
      <c r="Q932" s="684"/>
      <c r="R932" s="684"/>
      <c r="S932" s="684"/>
      <c r="T932" s="684"/>
      <c r="U932" s="684"/>
      <c r="V932" s="684"/>
      <c r="W932" s="684"/>
      <c r="X932" s="684"/>
      <c r="Y932" s="684"/>
      <c r="Z932" s="684"/>
    </row>
    <row r="933" spans="8:8" ht="16.5" customHeight="1">
      <c r="A933" s="684"/>
      <c r="B933" s="684"/>
      <c r="C933" s="684"/>
      <c r="D933" s="684"/>
      <c r="E933" s="684"/>
      <c r="F933" s="684"/>
      <c r="G933" s="684"/>
      <c r="H933" s="684"/>
      <c r="I933" s="684"/>
      <c r="J933" s="684"/>
      <c r="K933" s="684"/>
      <c r="L933" s="684"/>
      <c r="M933" s="684"/>
      <c r="N933" s="684"/>
      <c r="O933" s="684"/>
      <c r="P933" s="684"/>
      <c r="Q933" s="684"/>
      <c r="R933" s="684"/>
      <c r="S933" s="684"/>
      <c r="T933" s="684"/>
      <c r="U933" s="684"/>
      <c r="V933" s="684"/>
      <c r="W933" s="684"/>
      <c r="X933" s="684"/>
      <c r="Y933" s="684"/>
      <c r="Z933" s="684"/>
    </row>
    <row r="934" spans="8:8" ht="16.5" customHeight="1">
      <c r="A934" s="684"/>
      <c r="B934" s="684"/>
      <c r="C934" s="684"/>
      <c r="D934" s="684"/>
      <c r="E934" s="684"/>
      <c r="F934" s="684"/>
      <c r="G934" s="684"/>
      <c r="H934" s="684"/>
      <c r="I934" s="684"/>
      <c r="J934" s="684"/>
      <c r="K934" s="684"/>
      <c r="L934" s="684"/>
      <c r="M934" s="684"/>
      <c r="N934" s="684"/>
      <c r="O934" s="684"/>
      <c r="P934" s="684"/>
      <c r="Q934" s="684"/>
      <c r="R934" s="684"/>
      <c r="S934" s="684"/>
      <c r="T934" s="684"/>
      <c r="U934" s="684"/>
      <c r="V934" s="684"/>
      <c r="W934" s="684"/>
      <c r="X934" s="684"/>
      <c r="Y934" s="684"/>
      <c r="Z934" s="684"/>
    </row>
    <row r="935" spans="8:8" ht="16.5" customHeight="1">
      <c r="A935" s="684"/>
      <c r="B935" s="684"/>
      <c r="C935" s="684"/>
      <c r="D935" s="684"/>
      <c r="E935" s="684"/>
      <c r="F935" s="684"/>
      <c r="G935" s="684"/>
      <c r="H935" s="684"/>
      <c r="I935" s="684"/>
      <c r="J935" s="684"/>
      <c r="K935" s="684"/>
      <c r="L935" s="684"/>
      <c r="M935" s="684"/>
      <c r="N935" s="684"/>
      <c r="O935" s="684"/>
      <c r="P935" s="684"/>
      <c r="Q935" s="684"/>
      <c r="R935" s="684"/>
      <c r="S935" s="684"/>
      <c r="T935" s="684"/>
      <c r="U935" s="684"/>
      <c r="V935" s="684"/>
      <c r="W935" s="684"/>
      <c r="X935" s="684"/>
      <c r="Y935" s="684"/>
      <c r="Z935" s="684"/>
    </row>
    <row r="936" spans="8:8" ht="16.5" customHeight="1">
      <c r="A936" s="684"/>
      <c r="B936" s="684"/>
      <c r="C936" s="684"/>
      <c r="D936" s="684"/>
      <c r="E936" s="684"/>
      <c r="F936" s="684"/>
      <c r="G936" s="684"/>
      <c r="H936" s="684"/>
      <c r="I936" s="684"/>
      <c r="J936" s="684"/>
      <c r="K936" s="684"/>
      <c r="L936" s="684"/>
      <c r="M936" s="684"/>
      <c r="N936" s="684"/>
      <c r="O936" s="684"/>
      <c r="P936" s="684"/>
      <c r="Q936" s="684"/>
      <c r="R936" s="684"/>
      <c r="S936" s="684"/>
      <c r="T936" s="684"/>
      <c r="U936" s="684"/>
      <c r="V936" s="684"/>
      <c r="W936" s="684"/>
      <c r="X936" s="684"/>
      <c r="Y936" s="684"/>
      <c r="Z936" s="684"/>
    </row>
    <row r="937" spans="8:8" ht="16.5" customHeight="1">
      <c r="A937" s="684"/>
      <c r="B937" s="684"/>
      <c r="C937" s="684"/>
      <c r="D937" s="684"/>
      <c r="E937" s="684"/>
      <c r="F937" s="684"/>
      <c r="G937" s="684"/>
      <c r="H937" s="684"/>
      <c r="I937" s="684"/>
      <c r="J937" s="684"/>
      <c r="K937" s="684"/>
      <c r="L937" s="684"/>
      <c r="M937" s="684"/>
      <c r="N937" s="684"/>
      <c r="O937" s="684"/>
      <c r="P937" s="684"/>
      <c r="Q937" s="684"/>
      <c r="R937" s="684"/>
      <c r="S937" s="684"/>
      <c r="T937" s="684"/>
      <c r="U937" s="684"/>
      <c r="V937" s="684"/>
      <c r="W937" s="684"/>
      <c r="X937" s="684"/>
      <c r="Y937" s="684"/>
      <c r="Z937" s="684"/>
    </row>
    <row r="938" spans="8:8" ht="16.5" customHeight="1">
      <c r="A938" s="684"/>
      <c r="B938" s="684"/>
      <c r="C938" s="684"/>
      <c r="D938" s="684"/>
      <c r="E938" s="684"/>
      <c r="F938" s="684"/>
      <c r="G938" s="684"/>
      <c r="H938" s="684"/>
      <c r="I938" s="684"/>
      <c r="J938" s="684"/>
      <c r="K938" s="684"/>
      <c r="L938" s="684"/>
      <c r="M938" s="684"/>
      <c r="N938" s="684"/>
      <c r="O938" s="684"/>
      <c r="P938" s="684"/>
      <c r="Q938" s="684"/>
      <c r="R938" s="684"/>
      <c r="S938" s="684"/>
      <c r="T938" s="684"/>
      <c r="U938" s="684"/>
      <c r="V938" s="684"/>
      <c r="W938" s="684"/>
      <c r="X938" s="684"/>
      <c r="Y938" s="684"/>
      <c r="Z938" s="684"/>
    </row>
    <row r="939" spans="8:8" ht="16.5" customHeight="1">
      <c r="A939" s="684"/>
      <c r="B939" s="684"/>
      <c r="C939" s="684"/>
      <c r="D939" s="684"/>
      <c r="E939" s="684"/>
      <c r="F939" s="684"/>
      <c r="G939" s="684"/>
      <c r="H939" s="684"/>
      <c r="I939" s="684"/>
      <c r="J939" s="684"/>
      <c r="K939" s="684"/>
      <c r="L939" s="684"/>
      <c r="M939" s="684"/>
      <c r="N939" s="684"/>
      <c r="O939" s="684"/>
      <c r="P939" s="684"/>
      <c r="Q939" s="684"/>
      <c r="R939" s="684"/>
      <c r="S939" s="684"/>
      <c r="T939" s="684"/>
      <c r="U939" s="684"/>
      <c r="V939" s="684"/>
      <c r="W939" s="684"/>
      <c r="X939" s="684"/>
      <c r="Y939" s="684"/>
      <c r="Z939" s="684"/>
    </row>
    <row r="940" spans="8:8" ht="16.5" customHeight="1">
      <c r="A940" s="684"/>
      <c r="B940" s="684"/>
      <c r="C940" s="684"/>
      <c r="D940" s="684"/>
      <c r="E940" s="684"/>
      <c r="F940" s="684"/>
      <c r="G940" s="684"/>
      <c r="H940" s="684"/>
      <c r="I940" s="684"/>
      <c r="J940" s="684"/>
      <c r="K940" s="684"/>
      <c r="L940" s="684"/>
      <c r="M940" s="684"/>
      <c r="N940" s="684"/>
      <c r="O940" s="684"/>
      <c r="P940" s="684"/>
      <c r="Q940" s="684"/>
      <c r="R940" s="684"/>
      <c r="S940" s="684"/>
      <c r="T940" s="684"/>
      <c r="U940" s="684"/>
      <c r="V940" s="684"/>
      <c r="W940" s="684"/>
      <c r="X940" s="684"/>
      <c r="Y940" s="684"/>
      <c r="Z940" s="684"/>
    </row>
    <row r="941" spans="8:8" ht="16.5" customHeight="1">
      <c r="A941" s="684"/>
      <c r="B941" s="684"/>
      <c r="C941" s="684"/>
      <c r="D941" s="684"/>
      <c r="E941" s="684"/>
      <c r="F941" s="684"/>
      <c r="G941" s="684"/>
      <c r="H941" s="684"/>
      <c r="I941" s="684"/>
      <c r="J941" s="684"/>
      <c r="K941" s="684"/>
      <c r="L941" s="684"/>
      <c r="M941" s="684"/>
      <c r="N941" s="684"/>
      <c r="O941" s="684"/>
      <c r="P941" s="684"/>
      <c r="Q941" s="684"/>
      <c r="R941" s="684"/>
      <c r="S941" s="684"/>
      <c r="T941" s="684"/>
      <c r="U941" s="684"/>
      <c r="V941" s="684"/>
      <c r="W941" s="684"/>
      <c r="X941" s="684"/>
      <c r="Y941" s="684"/>
      <c r="Z941" s="684"/>
    </row>
    <row r="942" spans="8:8" ht="16.5" customHeight="1">
      <c r="A942" s="684"/>
      <c r="B942" s="684"/>
      <c r="C942" s="684"/>
      <c r="D942" s="684"/>
      <c r="E942" s="684"/>
      <c r="F942" s="684"/>
      <c r="G942" s="684"/>
      <c r="H942" s="684"/>
      <c r="I942" s="684"/>
      <c r="J942" s="684"/>
      <c r="K942" s="684"/>
      <c r="L942" s="684"/>
      <c r="M942" s="684"/>
      <c r="N942" s="684"/>
      <c r="O942" s="684"/>
      <c r="P942" s="684"/>
      <c r="Q942" s="684"/>
      <c r="R942" s="684"/>
      <c r="S942" s="684"/>
      <c r="T942" s="684"/>
      <c r="U942" s="684"/>
      <c r="V942" s="684"/>
      <c r="W942" s="684"/>
      <c r="X942" s="684"/>
      <c r="Y942" s="684"/>
      <c r="Z942" s="684"/>
    </row>
    <row r="943" spans="8:8" ht="16.5" customHeight="1">
      <c r="A943" s="684"/>
      <c r="B943" s="684"/>
      <c r="C943" s="684"/>
      <c r="D943" s="684"/>
      <c r="E943" s="684"/>
      <c r="F943" s="684"/>
      <c r="G943" s="684"/>
      <c r="H943" s="684"/>
      <c r="I943" s="684"/>
      <c r="J943" s="684"/>
      <c r="K943" s="684"/>
      <c r="L943" s="684"/>
      <c r="M943" s="684"/>
      <c r="N943" s="684"/>
      <c r="O943" s="684"/>
      <c r="P943" s="684"/>
      <c r="Q943" s="684"/>
      <c r="R943" s="684"/>
      <c r="S943" s="684"/>
      <c r="T943" s="684"/>
      <c r="U943" s="684"/>
      <c r="V943" s="684"/>
      <c r="W943" s="684"/>
      <c r="X943" s="684"/>
      <c r="Y943" s="684"/>
      <c r="Z943" s="684"/>
    </row>
    <row r="944" spans="8:8" ht="16.5" customHeight="1">
      <c r="A944" s="684"/>
      <c r="B944" s="684"/>
      <c r="C944" s="684"/>
      <c r="D944" s="684"/>
      <c r="E944" s="684"/>
      <c r="F944" s="684"/>
      <c r="G944" s="684"/>
      <c r="H944" s="684"/>
      <c r="I944" s="684"/>
      <c r="J944" s="684"/>
      <c r="K944" s="684"/>
      <c r="L944" s="684"/>
      <c r="M944" s="684"/>
      <c r="N944" s="684"/>
      <c r="O944" s="684"/>
      <c r="P944" s="684"/>
      <c r="Q944" s="684"/>
      <c r="R944" s="684"/>
      <c r="S944" s="684"/>
      <c r="T944" s="684"/>
      <c r="U944" s="684"/>
      <c r="V944" s="684"/>
      <c r="W944" s="684"/>
      <c r="X944" s="684"/>
      <c r="Y944" s="684"/>
      <c r="Z944" s="684"/>
    </row>
    <row r="945" spans="8:8" ht="16.5" customHeight="1">
      <c r="A945" s="684"/>
      <c r="B945" s="684"/>
      <c r="C945" s="684"/>
      <c r="D945" s="684"/>
      <c r="E945" s="684"/>
      <c r="F945" s="684"/>
      <c r="G945" s="684"/>
      <c r="H945" s="684"/>
      <c r="I945" s="684"/>
      <c r="J945" s="684"/>
      <c r="K945" s="684"/>
      <c r="L945" s="684"/>
      <c r="M945" s="684"/>
      <c r="N945" s="684"/>
      <c r="O945" s="684"/>
      <c r="P945" s="684"/>
      <c r="Q945" s="684"/>
      <c r="R945" s="684"/>
      <c r="S945" s="684"/>
      <c r="T945" s="684"/>
      <c r="U945" s="684"/>
      <c r="V945" s="684"/>
      <c r="W945" s="684"/>
      <c r="X945" s="684"/>
      <c r="Y945" s="684"/>
      <c r="Z945" s="684"/>
    </row>
    <row r="946" spans="8:8" ht="16.5" customHeight="1">
      <c r="A946" s="684"/>
      <c r="B946" s="684"/>
      <c r="C946" s="684"/>
      <c r="D946" s="684"/>
      <c r="E946" s="684"/>
      <c r="F946" s="684"/>
      <c r="G946" s="684"/>
      <c r="H946" s="684"/>
      <c r="I946" s="684"/>
      <c r="J946" s="684"/>
      <c r="K946" s="684"/>
      <c r="L946" s="684"/>
      <c r="M946" s="684"/>
      <c r="N946" s="684"/>
      <c r="O946" s="684"/>
      <c r="P946" s="684"/>
      <c r="Q946" s="684"/>
      <c r="R946" s="684"/>
      <c r="S946" s="684"/>
      <c r="T946" s="684"/>
      <c r="U946" s="684"/>
      <c r="V946" s="684"/>
      <c r="W946" s="684"/>
      <c r="X946" s="684"/>
      <c r="Y946" s="684"/>
      <c r="Z946" s="684"/>
    </row>
    <row r="947" spans="8:8" ht="16.5" customHeight="1">
      <c r="A947" s="684"/>
      <c r="B947" s="684"/>
      <c r="C947" s="684"/>
      <c r="D947" s="684"/>
      <c r="E947" s="684"/>
      <c r="F947" s="684"/>
      <c r="G947" s="684"/>
      <c r="H947" s="684"/>
      <c r="I947" s="684"/>
      <c r="J947" s="684"/>
      <c r="K947" s="684"/>
      <c r="L947" s="684"/>
      <c r="M947" s="684"/>
      <c r="N947" s="684"/>
      <c r="O947" s="684"/>
      <c r="P947" s="684"/>
      <c r="Q947" s="684"/>
      <c r="R947" s="684"/>
      <c r="S947" s="684"/>
      <c r="T947" s="684"/>
      <c r="U947" s="684"/>
      <c r="V947" s="684"/>
      <c r="W947" s="684"/>
      <c r="X947" s="684"/>
      <c r="Y947" s="684"/>
      <c r="Z947" s="684"/>
    </row>
    <row r="948" spans="8:8" ht="16.5" customHeight="1">
      <c r="A948" s="684"/>
      <c r="B948" s="684"/>
      <c r="C948" s="684"/>
      <c r="D948" s="684"/>
      <c r="E948" s="684"/>
      <c r="F948" s="684"/>
      <c r="G948" s="684"/>
      <c r="H948" s="684"/>
      <c r="I948" s="684"/>
      <c r="J948" s="684"/>
      <c r="K948" s="684"/>
      <c r="L948" s="684"/>
      <c r="M948" s="684"/>
      <c r="N948" s="684"/>
      <c r="O948" s="684"/>
      <c r="P948" s="684"/>
      <c r="Q948" s="684"/>
      <c r="R948" s="684"/>
      <c r="S948" s="684"/>
      <c r="T948" s="684"/>
      <c r="U948" s="684"/>
      <c r="V948" s="684"/>
      <c r="W948" s="684"/>
      <c r="X948" s="684"/>
      <c r="Y948" s="684"/>
      <c r="Z948" s="684"/>
    </row>
    <row r="949" spans="8:8" ht="16.5" customHeight="1">
      <c r="A949" s="684"/>
      <c r="B949" s="684"/>
      <c r="C949" s="684"/>
      <c r="D949" s="684"/>
      <c r="E949" s="684"/>
      <c r="F949" s="684"/>
      <c r="G949" s="684"/>
      <c r="H949" s="684"/>
      <c r="I949" s="684"/>
      <c r="J949" s="684"/>
      <c r="K949" s="684"/>
      <c r="L949" s="684"/>
      <c r="M949" s="684"/>
      <c r="N949" s="684"/>
      <c r="O949" s="684"/>
      <c r="P949" s="684"/>
      <c r="Q949" s="684"/>
      <c r="R949" s="684"/>
      <c r="S949" s="684"/>
      <c r="T949" s="684"/>
      <c r="U949" s="684"/>
      <c r="V949" s="684"/>
      <c r="W949" s="684"/>
      <c r="X949" s="684"/>
      <c r="Y949" s="684"/>
      <c r="Z949" s="684"/>
    </row>
    <row r="950" spans="8:8" ht="16.5" customHeight="1">
      <c r="A950" s="684"/>
      <c r="B950" s="684"/>
      <c r="C950" s="684"/>
      <c r="D950" s="684"/>
      <c r="E950" s="684"/>
      <c r="F950" s="684"/>
      <c r="G950" s="684"/>
      <c r="H950" s="684"/>
      <c r="I950" s="684"/>
      <c r="J950" s="684"/>
      <c r="K950" s="684"/>
      <c r="L950" s="684"/>
      <c r="M950" s="684"/>
      <c r="N950" s="684"/>
      <c r="O950" s="684"/>
      <c r="P950" s="684"/>
      <c r="Q950" s="684"/>
      <c r="R950" s="684"/>
      <c r="S950" s="684"/>
      <c r="T950" s="684"/>
      <c r="U950" s="684"/>
      <c r="V950" s="684"/>
      <c r="W950" s="684"/>
      <c r="X950" s="684"/>
      <c r="Y950" s="684"/>
      <c r="Z950" s="684"/>
    </row>
    <row r="951" spans="8:8" ht="16.5" customHeight="1">
      <c r="A951" s="684"/>
      <c r="B951" s="684"/>
      <c r="C951" s="684"/>
      <c r="D951" s="684"/>
      <c r="E951" s="684"/>
      <c r="F951" s="684"/>
      <c r="G951" s="684"/>
      <c r="H951" s="684"/>
      <c r="I951" s="684"/>
      <c r="J951" s="684"/>
      <c r="K951" s="684"/>
      <c r="L951" s="684"/>
      <c r="M951" s="684"/>
      <c r="N951" s="684"/>
      <c r="O951" s="684"/>
      <c r="P951" s="684"/>
      <c r="Q951" s="684"/>
      <c r="R951" s="684"/>
      <c r="S951" s="684"/>
      <c r="T951" s="684"/>
      <c r="U951" s="684"/>
      <c r="V951" s="684"/>
      <c r="W951" s="684"/>
      <c r="X951" s="684"/>
      <c r="Y951" s="684"/>
      <c r="Z951" s="684"/>
    </row>
    <row r="952" spans="8:8" ht="16.5" customHeight="1">
      <c r="A952" s="684"/>
      <c r="B952" s="684"/>
      <c r="C952" s="684"/>
      <c r="D952" s="684"/>
      <c r="E952" s="684"/>
      <c r="F952" s="684"/>
      <c r="G952" s="684"/>
      <c r="H952" s="684"/>
      <c r="I952" s="684"/>
      <c r="J952" s="684"/>
      <c r="K952" s="684"/>
      <c r="L952" s="684"/>
      <c r="M952" s="684"/>
      <c r="N952" s="684"/>
      <c r="O952" s="684"/>
      <c r="P952" s="684"/>
      <c r="Q952" s="684"/>
      <c r="R952" s="684"/>
      <c r="S952" s="684"/>
      <c r="T952" s="684"/>
      <c r="U952" s="684"/>
      <c r="V952" s="684"/>
      <c r="W952" s="684"/>
      <c r="X952" s="684"/>
      <c r="Y952" s="684"/>
      <c r="Z952" s="684"/>
    </row>
    <row r="953" spans="8:8" ht="16.5" customHeight="1">
      <c r="A953" s="684"/>
      <c r="B953" s="684"/>
      <c r="C953" s="684"/>
      <c r="D953" s="684"/>
      <c r="E953" s="684"/>
      <c r="F953" s="684"/>
      <c r="G953" s="684"/>
      <c r="H953" s="684"/>
      <c r="I953" s="684"/>
      <c r="J953" s="684"/>
      <c r="K953" s="684"/>
      <c r="L953" s="684"/>
      <c r="M953" s="684"/>
      <c r="N953" s="684"/>
      <c r="O953" s="684"/>
      <c r="P953" s="684"/>
      <c r="Q953" s="684"/>
      <c r="R953" s="684"/>
      <c r="S953" s="684"/>
      <c r="T953" s="684"/>
      <c r="U953" s="684"/>
      <c r="V953" s="684"/>
      <c r="W953" s="684"/>
      <c r="X953" s="684"/>
      <c r="Y953" s="684"/>
      <c r="Z953" s="684"/>
    </row>
    <row r="954" spans="8:8" ht="16.5" customHeight="1">
      <c r="A954" s="684"/>
      <c r="B954" s="684"/>
      <c r="C954" s="684"/>
      <c r="D954" s="684"/>
      <c r="E954" s="684"/>
      <c r="F954" s="684"/>
      <c r="G954" s="684"/>
      <c r="H954" s="684"/>
      <c r="I954" s="684"/>
      <c r="J954" s="684"/>
      <c r="K954" s="684"/>
      <c r="L954" s="684"/>
      <c r="M954" s="684"/>
      <c r="N954" s="684"/>
      <c r="O954" s="684"/>
      <c r="P954" s="684"/>
      <c r="Q954" s="684"/>
      <c r="R954" s="684"/>
      <c r="S954" s="684"/>
      <c r="T954" s="684"/>
      <c r="U954" s="684"/>
      <c r="V954" s="684"/>
      <c r="W954" s="684"/>
      <c r="X954" s="684"/>
      <c r="Y954" s="684"/>
      <c r="Z954" s="684"/>
    </row>
    <row r="955" spans="8:8" ht="16.5" customHeight="1">
      <c r="A955" s="684"/>
      <c r="B955" s="684"/>
      <c r="C955" s="684"/>
      <c r="D955" s="684"/>
      <c r="E955" s="684"/>
      <c r="F955" s="684"/>
      <c r="G955" s="684"/>
      <c r="H955" s="684"/>
      <c r="I955" s="684"/>
      <c r="J955" s="684"/>
      <c r="K955" s="684"/>
      <c r="L955" s="684"/>
      <c r="M955" s="684"/>
      <c r="N955" s="684"/>
      <c r="O955" s="684"/>
      <c r="P955" s="684"/>
      <c r="Q955" s="684"/>
      <c r="R955" s="684"/>
      <c r="S955" s="684"/>
      <c r="T955" s="684"/>
      <c r="U955" s="684"/>
      <c r="V955" s="684"/>
      <c r="W955" s="684"/>
      <c r="X955" s="684"/>
      <c r="Y955" s="684"/>
      <c r="Z955" s="684"/>
    </row>
    <row r="956" spans="8:8" ht="16.5" customHeight="1">
      <c r="A956" s="684"/>
      <c r="B956" s="684"/>
      <c r="C956" s="684"/>
      <c r="D956" s="684"/>
      <c r="E956" s="684"/>
      <c r="F956" s="684"/>
      <c r="G956" s="684"/>
      <c r="H956" s="684"/>
      <c r="I956" s="684"/>
      <c r="J956" s="684"/>
      <c r="K956" s="684"/>
      <c r="L956" s="684"/>
      <c r="M956" s="684"/>
      <c r="N956" s="684"/>
      <c r="O956" s="684"/>
      <c r="P956" s="684"/>
      <c r="Q956" s="684"/>
      <c r="R956" s="684"/>
      <c r="S956" s="684"/>
      <c r="T956" s="684"/>
      <c r="U956" s="684"/>
      <c r="V956" s="684"/>
      <c r="W956" s="684"/>
      <c r="X956" s="684"/>
      <c r="Y956" s="684"/>
      <c r="Z956" s="684"/>
    </row>
    <row r="957" spans="8:8" ht="16.5" customHeight="1">
      <c r="A957" s="684"/>
      <c r="B957" s="684"/>
      <c r="C957" s="684"/>
      <c r="D957" s="684"/>
      <c r="E957" s="684"/>
      <c r="F957" s="684"/>
      <c r="G957" s="684"/>
      <c r="H957" s="684"/>
      <c r="I957" s="684"/>
      <c r="J957" s="684"/>
      <c r="K957" s="684"/>
      <c r="L957" s="684"/>
      <c r="M957" s="684"/>
      <c r="N957" s="684"/>
      <c r="O957" s="684"/>
      <c r="P957" s="684"/>
      <c r="Q957" s="684"/>
      <c r="R957" s="684"/>
      <c r="S957" s="684"/>
      <c r="T957" s="684"/>
      <c r="U957" s="684"/>
      <c r="V957" s="684"/>
      <c r="W957" s="684"/>
      <c r="X957" s="684"/>
      <c r="Y957" s="684"/>
      <c r="Z957" s="684"/>
    </row>
    <row r="958" spans="8:8" ht="16.5" customHeight="1">
      <c r="A958" s="684"/>
      <c r="B958" s="684"/>
      <c r="C958" s="684"/>
      <c r="D958" s="684"/>
      <c r="E958" s="684"/>
      <c r="F958" s="684"/>
      <c r="G958" s="684"/>
      <c r="H958" s="684"/>
      <c r="I958" s="684"/>
      <c r="J958" s="684"/>
      <c r="K958" s="684"/>
      <c r="L958" s="684"/>
      <c r="M958" s="684"/>
      <c r="N958" s="684"/>
      <c r="O958" s="684"/>
      <c r="P958" s="684"/>
      <c r="Q958" s="684"/>
      <c r="R958" s="684"/>
      <c r="S958" s="684"/>
      <c r="T958" s="684"/>
      <c r="U958" s="684"/>
      <c r="V958" s="684"/>
      <c r="W958" s="684"/>
      <c r="X958" s="684"/>
      <c r="Y958" s="684"/>
      <c r="Z958" s="684"/>
    </row>
    <row r="959" spans="8:8" ht="16.5" customHeight="1">
      <c r="A959" s="684"/>
      <c r="B959" s="684"/>
      <c r="C959" s="684"/>
      <c r="D959" s="684"/>
      <c r="E959" s="684"/>
      <c r="F959" s="684"/>
      <c r="G959" s="684"/>
      <c r="H959" s="684"/>
      <c r="I959" s="684"/>
      <c r="J959" s="684"/>
      <c r="K959" s="684"/>
      <c r="L959" s="684"/>
      <c r="M959" s="684"/>
      <c r="N959" s="684"/>
      <c r="O959" s="684"/>
      <c r="P959" s="684"/>
      <c r="Q959" s="684"/>
      <c r="R959" s="684"/>
      <c r="S959" s="684"/>
      <c r="T959" s="684"/>
      <c r="U959" s="684"/>
      <c r="V959" s="684"/>
      <c r="W959" s="684"/>
      <c r="X959" s="684"/>
      <c r="Y959" s="684"/>
      <c r="Z959" s="684"/>
    </row>
    <row r="960" spans="8:8" ht="16.5" customHeight="1">
      <c r="A960" s="684"/>
      <c r="B960" s="684"/>
      <c r="C960" s="684"/>
      <c r="D960" s="684"/>
      <c r="E960" s="684"/>
      <c r="F960" s="684"/>
      <c r="G960" s="684"/>
      <c r="H960" s="684"/>
      <c r="I960" s="684"/>
      <c r="J960" s="684"/>
      <c r="K960" s="684"/>
      <c r="L960" s="684"/>
      <c r="M960" s="684"/>
      <c r="N960" s="684"/>
      <c r="O960" s="684"/>
      <c r="P960" s="684"/>
      <c r="Q960" s="684"/>
      <c r="R960" s="684"/>
      <c r="S960" s="684"/>
      <c r="T960" s="684"/>
      <c r="U960" s="684"/>
      <c r="V960" s="684"/>
      <c r="W960" s="684"/>
      <c r="X960" s="684"/>
      <c r="Y960" s="684"/>
      <c r="Z960" s="684"/>
    </row>
    <row r="961" spans="8:8" ht="16.5" customHeight="1">
      <c r="A961" s="684"/>
      <c r="B961" s="684"/>
      <c r="C961" s="684"/>
      <c r="D961" s="684"/>
      <c r="E961" s="684"/>
      <c r="F961" s="684"/>
      <c r="G961" s="684"/>
      <c r="H961" s="684"/>
      <c r="I961" s="684"/>
      <c r="J961" s="684"/>
      <c r="K961" s="684"/>
      <c r="L961" s="684"/>
      <c r="M961" s="684"/>
      <c r="N961" s="684"/>
      <c r="O961" s="684"/>
      <c r="P961" s="684"/>
      <c r="Q961" s="684"/>
      <c r="R961" s="684"/>
      <c r="S961" s="684"/>
      <c r="T961" s="684"/>
      <c r="U961" s="684"/>
      <c r="V961" s="684"/>
      <c r="W961" s="684"/>
      <c r="X961" s="684"/>
      <c r="Y961" s="684"/>
      <c r="Z961" s="684"/>
    </row>
    <row r="962" spans="8:8" ht="16.5" customHeight="1">
      <c r="A962" s="684"/>
      <c r="B962" s="684"/>
      <c r="C962" s="684"/>
      <c r="D962" s="684"/>
      <c r="E962" s="684"/>
      <c r="F962" s="684"/>
      <c r="G962" s="684"/>
      <c r="H962" s="684"/>
      <c r="I962" s="684"/>
      <c r="J962" s="684"/>
      <c r="K962" s="684"/>
      <c r="L962" s="684"/>
      <c r="M962" s="684"/>
      <c r="N962" s="684"/>
      <c r="O962" s="684"/>
      <c r="P962" s="684"/>
      <c r="Q962" s="684"/>
      <c r="R962" s="684"/>
      <c r="S962" s="684"/>
      <c r="T962" s="684"/>
      <c r="U962" s="684"/>
      <c r="V962" s="684"/>
      <c r="W962" s="684"/>
      <c r="X962" s="684"/>
      <c r="Y962" s="684"/>
      <c r="Z962" s="684"/>
    </row>
    <row r="963" spans="8:8" ht="16.5" customHeight="1">
      <c r="A963" s="684"/>
      <c r="B963" s="684"/>
      <c r="C963" s="684"/>
      <c r="D963" s="684"/>
      <c r="E963" s="684"/>
      <c r="F963" s="684"/>
      <c r="G963" s="684"/>
      <c r="H963" s="684"/>
      <c r="I963" s="684"/>
      <c r="J963" s="684"/>
      <c r="K963" s="684"/>
      <c r="L963" s="684"/>
      <c r="M963" s="684"/>
      <c r="N963" s="684"/>
      <c r="O963" s="684"/>
      <c r="P963" s="684"/>
      <c r="Q963" s="684"/>
      <c r="R963" s="684"/>
      <c r="S963" s="684"/>
      <c r="T963" s="684"/>
      <c r="U963" s="684"/>
      <c r="V963" s="684"/>
      <c r="W963" s="684"/>
      <c r="X963" s="684"/>
      <c r="Y963" s="684"/>
      <c r="Z963" s="684"/>
    </row>
    <row r="964" spans="8:8" ht="16.5" customHeight="1">
      <c r="A964" s="684"/>
      <c r="B964" s="684"/>
      <c r="C964" s="684"/>
      <c r="D964" s="684"/>
      <c r="E964" s="684"/>
      <c r="F964" s="684"/>
      <c r="G964" s="684"/>
      <c r="H964" s="684"/>
      <c r="I964" s="684"/>
      <c r="J964" s="684"/>
      <c r="K964" s="684"/>
      <c r="L964" s="684"/>
      <c r="M964" s="684"/>
      <c r="N964" s="684"/>
      <c r="O964" s="684"/>
      <c r="P964" s="684"/>
      <c r="Q964" s="684"/>
      <c r="R964" s="684"/>
      <c r="S964" s="684"/>
      <c r="T964" s="684"/>
      <c r="U964" s="684"/>
      <c r="V964" s="684"/>
      <c r="W964" s="684"/>
      <c r="X964" s="684"/>
      <c r="Y964" s="684"/>
      <c r="Z964" s="684"/>
    </row>
    <row r="965" spans="8:8" ht="16.5" customHeight="1">
      <c r="A965" s="684"/>
      <c r="B965" s="684"/>
      <c r="C965" s="684"/>
      <c r="D965" s="684"/>
      <c r="E965" s="684"/>
      <c r="F965" s="684"/>
      <c r="G965" s="684"/>
      <c r="H965" s="684"/>
      <c r="I965" s="684"/>
      <c r="J965" s="684"/>
      <c r="K965" s="684"/>
      <c r="L965" s="684"/>
      <c r="M965" s="684"/>
      <c r="N965" s="684"/>
      <c r="O965" s="684"/>
      <c r="P965" s="684"/>
      <c r="Q965" s="684"/>
      <c r="R965" s="684"/>
      <c r="S965" s="684"/>
      <c r="T965" s="684"/>
      <c r="U965" s="684"/>
      <c r="V965" s="684"/>
      <c r="W965" s="684"/>
      <c r="X965" s="684"/>
      <c r="Y965" s="684"/>
      <c r="Z965" s="684"/>
    </row>
    <row r="966" spans="8:8" ht="16.5" customHeight="1">
      <c r="A966" s="684"/>
      <c r="B966" s="684"/>
      <c r="C966" s="684"/>
      <c r="D966" s="684"/>
      <c r="E966" s="684"/>
      <c r="F966" s="684"/>
      <c r="G966" s="684"/>
      <c r="H966" s="684"/>
      <c r="I966" s="684"/>
      <c r="J966" s="684"/>
      <c r="K966" s="684"/>
      <c r="L966" s="684"/>
      <c r="M966" s="684"/>
      <c r="N966" s="684"/>
      <c r="O966" s="684"/>
      <c r="P966" s="684"/>
      <c r="Q966" s="684"/>
      <c r="R966" s="684"/>
      <c r="S966" s="684"/>
      <c r="T966" s="684"/>
      <c r="U966" s="684"/>
      <c r="V966" s="684"/>
      <c r="W966" s="684"/>
      <c r="X966" s="684"/>
      <c r="Y966" s="684"/>
      <c r="Z966" s="684"/>
    </row>
    <row r="967" spans="8:8" ht="16.5" customHeight="1">
      <c r="A967" s="684"/>
      <c r="B967" s="684"/>
      <c r="C967" s="684"/>
      <c r="D967" s="684"/>
      <c r="E967" s="684"/>
      <c r="F967" s="684"/>
      <c r="G967" s="684"/>
      <c r="H967" s="684"/>
      <c r="I967" s="684"/>
      <c r="J967" s="684"/>
      <c r="K967" s="684"/>
      <c r="L967" s="684"/>
      <c r="M967" s="684"/>
      <c r="N967" s="684"/>
      <c r="O967" s="684"/>
      <c r="P967" s="684"/>
      <c r="Q967" s="684"/>
      <c r="R967" s="684"/>
      <c r="S967" s="684"/>
      <c r="T967" s="684"/>
      <c r="U967" s="684"/>
      <c r="V967" s="684"/>
      <c r="W967" s="684"/>
      <c r="X967" s="684"/>
      <c r="Y967" s="684"/>
      <c r="Z967" s="684"/>
    </row>
    <row r="968" spans="8:8" ht="16.5" customHeight="1">
      <c r="A968" s="684"/>
      <c r="B968" s="684"/>
      <c r="C968" s="684"/>
      <c r="D968" s="684"/>
      <c r="E968" s="684"/>
      <c r="F968" s="684"/>
      <c r="G968" s="684"/>
      <c r="H968" s="684"/>
      <c r="I968" s="684"/>
      <c r="J968" s="684"/>
      <c r="K968" s="684"/>
      <c r="L968" s="684"/>
      <c r="M968" s="684"/>
      <c r="N968" s="684"/>
      <c r="O968" s="684"/>
      <c r="P968" s="684"/>
      <c r="Q968" s="684"/>
      <c r="R968" s="684"/>
      <c r="S968" s="684"/>
      <c r="T968" s="684"/>
      <c r="U968" s="684"/>
      <c r="V968" s="684"/>
      <c r="W968" s="684"/>
      <c r="X968" s="684"/>
      <c r="Y968" s="684"/>
      <c r="Z968" s="684"/>
    </row>
    <row r="969" spans="8:8" ht="16.5" customHeight="1">
      <c r="A969" s="684"/>
      <c r="B969" s="684"/>
      <c r="C969" s="684"/>
      <c r="D969" s="684"/>
      <c r="E969" s="684"/>
      <c r="F969" s="684"/>
      <c r="G969" s="684"/>
      <c r="H969" s="684"/>
      <c r="I969" s="684"/>
      <c r="J969" s="684"/>
      <c r="K969" s="684"/>
      <c r="L969" s="684"/>
      <c r="M969" s="684"/>
      <c r="N969" s="684"/>
      <c r="O969" s="684"/>
      <c r="P969" s="684"/>
      <c r="Q969" s="684"/>
      <c r="R969" s="684"/>
      <c r="S969" s="684"/>
      <c r="T969" s="684"/>
      <c r="U969" s="684"/>
      <c r="V969" s="684"/>
      <c r="W969" s="684"/>
      <c r="X969" s="684"/>
      <c r="Y969" s="684"/>
      <c r="Z969" s="684"/>
    </row>
    <row r="970" spans="8:8" ht="16.5" customHeight="1">
      <c r="A970" s="684"/>
      <c r="B970" s="684"/>
      <c r="C970" s="684"/>
      <c r="D970" s="684"/>
      <c r="E970" s="684"/>
      <c r="F970" s="684"/>
      <c r="G970" s="684"/>
      <c r="H970" s="684"/>
      <c r="I970" s="684"/>
      <c r="J970" s="684"/>
      <c r="K970" s="684"/>
      <c r="L970" s="684"/>
      <c r="M970" s="684"/>
      <c r="N970" s="684"/>
      <c r="O970" s="684"/>
      <c r="P970" s="684"/>
      <c r="Q970" s="684"/>
      <c r="R970" s="684"/>
      <c r="S970" s="684"/>
      <c r="T970" s="684"/>
      <c r="U970" s="684"/>
      <c r="V970" s="684"/>
      <c r="W970" s="684"/>
      <c r="X970" s="684"/>
      <c r="Y970" s="684"/>
      <c r="Z970" s="684"/>
    </row>
    <row r="971" spans="8:8" ht="16.5" customHeight="1">
      <c r="A971" s="684"/>
      <c r="B971" s="684"/>
      <c r="C971" s="684"/>
      <c r="D971" s="684"/>
      <c r="E971" s="684"/>
      <c r="F971" s="684"/>
      <c r="G971" s="684"/>
      <c r="H971" s="684"/>
      <c r="I971" s="684"/>
      <c r="J971" s="684"/>
      <c r="K971" s="684"/>
      <c r="L971" s="684"/>
      <c r="M971" s="684"/>
      <c r="N971" s="684"/>
      <c r="O971" s="684"/>
      <c r="P971" s="684"/>
      <c r="Q971" s="684"/>
      <c r="R971" s="684"/>
      <c r="S971" s="684"/>
      <c r="T971" s="684"/>
      <c r="U971" s="684"/>
      <c r="V971" s="684"/>
      <c r="W971" s="684"/>
      <c r="X971" s="684"/>
      <c r="Y971" s="684"/>
      <c r="Z971" s="684"/>
    </row>
    <row r="972" spans="8:8" ht="16.5" customHeight="1">
      <c r="A972" s="684"/>
      <c r="B972" s="684"/>
      <c r="C972" s="684"/>
      <c r="D972" s="684"/>
      <c r="E972" s="684"/>
      <c r="F972" s="684"/>
      <c r="G972" s="684"/>
      <c r="H972" s="684"/>
      <c r="I972" s="684"/>
      <c r="J972" s="684"/>
      <c r="K972" s="684"/>
      <c r="L972" s="684"/>
      <c r="M972" s="684"/>
      <c r="N972" s="684"/>
      <c r="O972" s="684"/>
      <c r="P972" s="684"/>
      <c r="Q972" s="684"/>
      <c r="R972" s="684"/>
      <c r="S972" s="684"/>
      <c r="T972" s="684"/>
      <c r="U972" s="684"/>
      <c r="V972" s="684"/>
      <c r="W972" s="684"/>
      <c r="X972" s="684"/>
      <c r="Y972" s="684"/>
      <c r="Z972" s="684"/>
    </row>
    <row r="973" spans="8:8" ht="16.5" customHeight="1">
      <c r="A973" s="684"/>
      <c r="B973" s="684"/>
      <c r="C973" s="684"/>
      <c r="D973" s="684"/>
      <c r="E973" s="684"/>
      <c r="F973" s="684"/>
      <c r="G973" s="684"/>
      <c r="H973" s="684"/>
      <c r="I973" s="684"/>
      <c r="J973" s="684"/>
      <c r="K973" s="684"/>
      <c r="L973" s="684"/>
      <c r="M973" s="684"/>
      <c r="N973" s="684"/>
      <c r="O973" s="684"/>
      <c r="P973" s="684"/>
      <c r="Q973" s="684"/>
      <c r="R973" s="684"/>
      <c r="S973" s="684"/>
      <c r="T973" s="684"/>
      <c r="U973" s="684"/>
      <c r="V973" s="684"/>
      <c r="W973" s="684"/>
      <c r="X973" s="684"/>
      <c r="Y973" s="684"/>
      <c r="Z973" s="684"/>
    </row>
    <row r="974" spans="8:8" ht="16.5" customHeight="1">
      <c r="A974" s="684"/>
      <c r="B974" s="684"/>
      <c r="C974" s="684"/>
      <c r="D974" s="684"/>
      <c r="E974" s="684"/>
      <c r="F974" s="684"/>
      <c r="G974" s="684"/>
      <c r="H974" s="684"/>
      <c r="I974" s="684"/>
      <c r="J974" s="684"/>
      <c r="K974" s="684"/>
      <c r="L974" s="684"/>
      <c r="M974" s="684"/>
      <c r="N974" s="684"/>
      <c r="O974" s="684"/>
      <c r="P974" s="684"/>
      <c r="Q974" s="684"/>
      <c r="R974" s="684"/>
      <c r="S974" s="684"/>
      <c r="T974" s="684"/>
      <c r="U974" s="684"/>
      <c r="V974" s="684"/>
      <c r="W974" s="684"/>
      <c r="X974" s="684"/>
      <c r="Y974" s="684"/>
      <c r="Z974" s="684"/>
    </row>
    <row r="975" spans="8:8" ht="16.5" customHeight="1">
      <c r="A975" s="684"/>
      <c r="B975" s="684"/>
      <c r="C975" s="684"/>
      <c r="D975" s="684"/>
      <c r="E975" s="684"/>
      <c r="F975" s="684"/>
      <c r="G975" s="684"/>
      <c r="H975" s="684"/>
      <c r="I975" s="684"/>
      <c r="J975" s="684"/>
      <c r="K975" s="684"/>
      <c r="L975" s="684"/>
      <c r="M975" s="684"/>
      <c r="N975" s="684"/>
      <c r="O975" s="684"/>
      <c r="P975" s="684"/>
      <c r="Q975" s="684"/>
      <c r="R975" s="684"/>
      <c r="S975" s="684"/>
      <c r="T975" s="684"/>
      <c r="U975" s="684"/>
      <c r="V975" s="684"/>
      <c r="W975" s="684"/>
      <c r="X975" s="684"/>
      <c r="Y975" s="684"/>
      <c r="Z975" s="684"/>
    </row>
    <row r="976" spans="8:8" ht="16.5" customHeight="1">
      <c r="A976" s="684"/>
      <c r="B976" s="684"/>
      <c r="C976" s="684"/>
      <c r="D976" s="684"/>
      <c r="E976" s="684"/>
      <c r="F976" s="684"/>
      <c r="G976" s="684"/>
      <c r="H976" s="684"/>
      <c r="I976" s="684"/>
      <c r="J976" s="684"/>
      <c r="K976" s="684"/>
      <c r="L976" s="684"/>
      <c r="M976" s="684"/>
      <c r="N976" s="684"/>
      <c r="O976" s="684"/>
      <c r="P976" s="684"/>
      <c r="Q976" s="684"/>
      <c r="R976" s="684"/>
      <c r="S976" s="684"/>
      <c r="T976" s="684"/>
      <c r="U976" s="684"/>
      <c r="V976" s="684"/>
      <c r="W976" s="684"/>
      <c r="X976" s="684"/>
      <c r="Y976" s="684"/>
      <c r="Z976" s="684"/>
    </row>
    <row r="977" spans="8:8" ht="16.5" customHeight="1">
      <c r="A977" s="684"/>
      <c r="B977" s="684"/>
      <c r="C977" s="684"/>
      <c r="D977" s="684"/>
      <c r="E977" s="684"/>
      <c r="F977" s="684"/>
      <c r="G977" s="684"/>
      <c r="H977" s="684"/>
      <c r="I977" s="684"/>
      <c r="J977" s="684"/>
      <c r="K977" s="684"/>
      <c r="L977" s="684"/>
      <c r="M977" s="684"/>
      <c r="N977" s="684"/>
      <c r="O977" s="684"/>
      <c r="P977" s="684"/>
      <c r="Q977" s="684"/>
      <c r="R977" s="684"/>
      <c r="S977" s="684"/>
      <c r="T977" s="684"/>
      <c r="U977" s="684"/>
      <c r="V977" s="684"/>
      <c r="W977" s="684"/>
      <c r="X977" s="684"/>
      <c r="Y977" s="684"/>
      <c r="Z977" s="684"/>
    </row>
    <row r="978" spans="8:8" ht="16.5" customHeight="1">
      <c r="A978" s="684"/>
      <c r="B978" s="684"/>
      <c r="C978" s="684"/>
      <c r="D978" s="684"/>
      <c r="E978" s="684"/>
      <c r="F978" s="684"/>
      <c r="G978" s="684"/>
      <c r="H978" s="684"/>
      <c r="I978" s="684"/>
      <c r="J978" s="684"/>
      <c r="K978" s="684"/>
      <c r="L978" s="684"/>
      <c r="M978" s="684"/>
      <c r="N978" s="684"/>
      <c r="O978" s="684"/>
      <c r="P978" s="684"/>
      <c r="Q978" s="684"/>
      <c r="R978" s="684"/>
      <c r="S978" s="684"/>
      <c r="T978" s="684"/>
      <c r="U978" s="684"/>
      <c r="V978" s="684"/>
      <c r="W978" s="684"/>
      <c r="X978" s="684"/>
      <c r="Y978" s="684"/>
      <c r="Z978" s="684"/>
    </row>
    <row r="979" spans="8:8" ht="16.5" customHeight="1">
      <c r="A979" s="684"/>
      <c r="B979" s="684"/>
      <c r="C979" s="684"/>
      <c r="D979" s="684"/>
      <c r="E979" s="684"/>
      <c r="F979" s="684"/>
      <c r="G979" s="684"/>
      <c r="H979" s="684"/>
      <c r="I979" s="684"/>
      <c r="J979" s="684"/>
      <c r="K979" s="684"/>
      <c r="L979" s="684"/>
      <c r="M979" s="684"/>
      <c r="N979" s="684"/>
      <c r="O979" s="684"/>
      <c r="P979" s="684"/>
      <c r="Q979" s="684"/>
      <c r="R979" s="684"/>
      <c r="S979" s="684"/>
      <c r="T979" s="684"/>
      <c r="U979" s="684"/>
      <c r="V979" s="684"/>
      <c r="W979" s="684"/>
      <c r="X979" s="684"/>
      <c r="Y979" s="684"/>
      <c r="Z979" s="684"/>
    </row>
    <row r="980" spans="8:8" ht="16.5" customHeight="1">
      <c r="A980" s="684"/>
      <c r="B980" s="684"/>
      <c r="C980" s="684"/>
      <c r="D980" s="684"/>
      <c r="E980" s="684"/>
      <c r="F980" s="684"/>
      <c r="G980" s="684"/>
      <c r="H980" s="684"/>
      <c r="I980" s="684"/>
      <c r="J980" s="684"/>
      <c r="K980" s="684"/>
      <c r="L980" s="684"/>
      <c r="M980" s="684"/>
      <c r="N980" s="684"/>
      <c r="O980" s="684"/>
      <c r="P980" s="684"/>
      <c r="Q980" s="684"/>
      <c r="R980" s="684"/>
      <c r="S980" s="684"/>
      <c r="T980" s="684"/>
      <c r="U980" s="684"/>
      <c r="V980" s="684"/>
      <c r="W980" s="684"/>
      <c r="X980" s="684"/>
      <c r="Y980" s="684"/>
      <c r="Z980" s="684"/>
    </row>
    <row r="981" spans="8:8" ht="16.5" customHeight="1">
      <c r="A981" s="684"/>
      <c r="B981" s="684"/>
      <c r="C981" s="684"/>
      <c r="D981" s="684"/>
      <c r="E981" s="684"/>
      <c r="F981" s="684"/>
      <c r="G981" s="684"/>
      <c r="H981" s="684"/>
      <c r="I981" s="684"/>
      <c r="J981" s="684"/>
      <c r="K981" s="684"/>
      <c r="L981" s="684"/>
      <c r="M981" s="684"/>
      <c r="N981" s="684"/>
      <c r="O981" s="684"/>
      <c r="P981" s="684"/>
      <c r="Q981" s="684"/>
      <c r="R981" s="684"/>
      <c r="S981" s="684"/>
      <c r="T981" s="684"/>
      <c r="U981" s="684"/>
      <c r="V981" s="684"/>
      <c r="W981" s="684"/>
      <c r="X981" s="684"/>
      <c r="Y981" s="684"/>
      <c r="Z981" s="684"/>
    </row>
    <row r="982" spans="8:8" ht="16.5" customHeight="1">
      <c r="A982" s="684"/>
      <c r="B982" s="684"/>
      <c r="C982" s="684"/>
      <c r="D982" s="684"/>
      <c r="E982" s="684"/>
      <c r="F982" s="684"/>
      <c r="G982" s="684"/>
      <c r="H982" s="684"/>
      <c r="I982" s="684"/>
      <c r="J982" s="684"/>
      <c r="K982" s="684"/>
      <c r="L982" s="684"/>
      <c r="M982" s="684"/>
      <c r="N982" s="684"/>
      <c r="O982" s="684"/>
      <c r="P982" s="684"/>
      <c r="Q982" s="684"/>
      <c r="R982" s="684"/>
      <c r="S982" s="684"/>
      <c r="T982" s="684"/>
      <c r="U982" s="684"/>
      <c r="V982" s="684"/>
      <c r="W982" s="684"/>
      <c r="X982" s="684"/>
      <c r="Y982" s="684"/>
      <c r="Z982" s="684"/>
    </row>
    <row r="983" spans="8:8" ht="16.5" customHeight="1">
      <c r="A983" s="684"/>
      <c r="B983" s="684"/>
      <c r="C983" s="684"/>
      <c r="D983" s="684"/>
      <c r="E983" s="684"/>
      <c r="F983" s="684"/>
      <c r="G983" s="684"/>
      <c r="H983" s="684"/>
      <c r="I983" s="684"/>
      <c r="J983" s="684"/>
      <c r="K983" s="684"/>
      <c r="L983" s="684"/>
      <c r="M983" s="684"/>
      <c r="N983" s="684"/>
      <c r="O983" s="684"/>
      <c r="P983" s="684"/>
      <c r="Q983" s="684"/>
      <c r="R983" s="684"/>
      <c r="S983" s="684"/>
      <c r="T983" s="684"/>
      <c r="U983" s="684"/>
      <c r="V983" s="684"/>
      <c r="W983" s="684"/>
      <c r="X983" s="684"/>
      <c r="Y983" s="684"/>
      <c r="Z983" s="684"/>
    </row>
    <row r="984" spans="8:8" ht="16.5" customHeight="1">
      <c r="A984" s="684"/>
      <c r="B984" s="684"/>
      <c r="C984" s="684"/>
      <c r="D984" s="684"/>
      <c r="E984" s="684"/>
      <c r="F984" s="684"/>
      <c r="G984" s="684"/>
      <c r="H984" s="684"/>
      <c r="I984" s="684"/>
      <c r="J984" s="684"/>
      <c r="K984" s="684"/>
      <c r="L984" s="684"/>
      <c r="M984" s="684"/>
      <c r="N984" s="684"/>
      <c r="O984" s="684"/>
      <c r="P984" s="684"/>
      <c r="Q984" s="684"/>
      <c r="R984" s="684"/>
      <c r="S984" s="684"/>
      <c r="T984" s="684"/>
      <c r="U984" s="684"/>
      <c r="V984" s="684"/>
      <c r="W984" s="684"/>
      <c r="X984" s="684"/>
      <c r="Y984" s="684"/>
      <c r="Z984" s="684"/>
    </row>
    <row r="985" spans="8:8" ht="16.5" customHeight="1">
      <c r="A985" s="684"/>
      <c r="B985" s="684"/>
      <c r="C985" s="684"/>
      <c r="D985" s="684"/>
      <c r="E985" s="684"/>
      <c r="F985" s="684"/>
      <c r="G985" s="684"/>
      <c r="H985" s="684"/>
      <c r="I985" s="684"/>
      <c r="J985" s="684"/>
      <c r="K985" s="684"/>
      <c r="L985" s="684"/>
      <c r="M985" s="684"/>
      <c r="N985" s="684"/>
      <c r="O985" s="684"/>
      <c r="P985" s="684"/>
      <c r="Q985" s="684"/>
      <c r="R985" s="684"/>
      <c r="S985" s="684"/>
      <c r="T985" s="684"/>
      <c r="U985" s="684"/>
      <c r="V985" s="684"/>
      <c r="W985" s="684"/>
      <c r="X985" s="684"/>
      <c r="Y985" s="684"/>
      <c r="Z985" s="684"/>
    </row>
    <row r="986" spans="8:8" ht="16.5" customHeight="1">
      <c r="A986" s="684"/>
      <c r="B986" s="684"/>
      <c r="C986" s="684"/>
      <c r="D986" s="684"/>
      <c r="E986" s="684"/>
      <c r="F986" s="684"/>
      <c r="G986" s="684"/>
      <c r="H986" s="684"/>
      <c r="I986" s="684"/>
      <c r="J986" s="684"/>
      <c r="K986" s="684"/>
      <c r="L986" s="684"/>
      <c r="M986" s="684"/>
      <c r="N986" s="684"/>
      <c r="O986" s="684"/>
      <c r="P986" s="684"/>
      <c r="Q986" s="684"/>
      <c r="R986" s="684"/>
      <c r="S986" s="684"/>
      <c r="T986" s="684"/>
      <c r="U986" s="684"/>
      <c r="V986" s="684"/>
      <c r="W986" s="684"/>
      <c r="X986" s="684"/>
      <c r="Y986" s="684"/>
      <c r="Z986" s="684"/>
    </row>
    <row r="987" spans="8:8" ht="16.5" customHeight="1">
      <c r="A987" s="684"/>
      <c r="B987" s="684"/>
      <c r="C987" s="684"/>
      <c r="D987" s="684"/>
      <c r="E987" s="684"/>
      <c r="F987" s="684"/>
      <c r="G987" s="684"/>
      <c r="H987" s="684"/>
      <c r="I987" s="684"/>
      <c r="J987" s="684"/>
      <c r="K987" s="684"/>
      <c r="L987" s="684"/>
      <c r="M987" s="684"/>
      <c r="N987" s="684"/>
      <c r="O987" s="684"/>
      <c r="P987" s="684"/>
      <c r="Q987" s="684"/>
      <c r="R987" s="684"/>
      <c r="S987" s="684"/>
      <c r="T987" s="684"/>
      <c r="U987" s="684"/>
      <c r="V987" s="684"/>
      <c r="W987" s="684"/>
      <c r="X987" s="684"/>
      <c r="Y987" s="684"/>
      <c r="Z987" s="684"/>
    </row>
    <row r="988" spans="8:8" ht="16.5" customHeight="1">
      <c r="A988" s="684"/>
      <c r="B988" s="684"/>
      <c r="C988" s="684"/>
      <c r="D988" s="684"/>
      <c r="E988" s="684"/>
      <c r="F988" s="684"/>
      <c r="G988" s="684"/>
      <c r="H988" s="684"/>
      <c r="I988" s="684"/>
      <c r="J988" s="684"/>
      <c r="K988" s="684"/>
      <c r="L988" s="684"/>
      <c r="M988" s="684"/>
      <c r="N988" s="684"/>
      <c r="O988" s="684"/>
      <c r="P988" s="684"/>
      <c r="Q988" s="684"/>
      <c r="R988" s="684"/>
      <c r="S988" s="684"/>
      <c r="T988" s="684"/>
      <c r="U988" s="684"/>
      <c r="V988" s="684"/>
      <c r="W988" s="684"/>
      <c r="X988" s="684"/>
      <c r="Y988" s="684"/>
      <c r="Z988" s="684"/>
    </row>
    <row r="989" spans="8:8" ht="16.5" customHeight="1">
      <c r="A989" s="684"/>
      <c r="B989" s="684"/>
      <c r="C989" s="684"/>
      <c r="D989" s="684"/>
      <c r="E989" s="684"/>
      <c r="F989" s="684"/>
      <c r="G989" s="684"/>
      <c r="H989" s="684"/>
      <c r="I989" s="684"/>
      <c r="J989" s="684"/>
      <c r="K989" s="684"/>
      <c r="L989" s="684"/>
      <c r="M989" s="684"/>
      <c r="N989" s="684"/>
      <c r="O989" s="684"/>
      <c r="P989" s="684"/>
      <c r="Q989" s="684"/>
      <c r="R989" s="684"/>
      <c r="S989" s="684"/>
      <c r="T989" s="684"/>
      <c r="U989" s="684"/>
      <c r="V989" s="684"/>
      <c r="W989" s="684"/>
      <c r="X989" s="684"/>
      <c r="Y989" s="684"/>
      <c r="Z989" s="684"/>
    </row>
    <row r="990" spans="8:8" ht="16.5" customHeight="1">
      <c r="A990" s="684"/>
      <c r="B990" s="684"/>
      <c r="C990" s="684"/>
      <c r="D990" s="684"/>
      <c r="E990" s="684"/>
      <c r="F990" s="684"/>
      <c r="G990" s="684"/>
      <c r="H990" s="684"/>
      <c r="I990" s="684"/>
      <c r="J990" s="684"/>
      <c r="K990" s="684"/>
      <c r="L990" s="684"/>
      <c r="M990" s="684"/>
      <c r="N990" s="684"/>
      <c r="O990" s="684"/>
      <c r="P990" s="684"/>
      <c r="Q990" s="684"/>
      <c r="R990" s="684"/>
      <c r="S990" s="684"/>
      <c r="T990" s="684"/>
      <c r="U990" s="684"/>
      <c r="V990" s="684"/>
      <c r="W990" s="684"/>
      <c r="X990" s="684"/>
      <c r="Y990" s="684"/>
      <c r="Z990" s="684"/>
    </row>
    <row r="991" spans="8:8" ht="16.5" customHeight="1">
      <c r="A991" s="684"/>
      <c r="B991" s="684"/>
      <c r="C991" s="684"/>
      <c r="D991" s="684"/>
      <c r="E991" s="684"/>
      <c r="F991" s="684"/>
      <c r="G991" s="684"/>
      <c r="H991" s="684"/>
      <c r="I991" s="684"/>
      <c r="J991" s="684"/>
      <c r="K991" s="684"/>
      <c r="L991" s="684"/>
      <c r="M991" s="684"/>
      <c r="N991" s="684"/>
      <c r="O991" s="684"/>
      <c r="P991" s="684"/>
      <c r="Q991" s="684"/>
      <c r="R991" s="684"/>
      <c r="S991" s="684"/>
      <c r="T991" s="684"/>
      <c r="U991" s="684"/>
      <c r="V991" s="684"/>
      <c r="W991" s="684"/>
      <c r="X991" s="684"/>
      <c r="Y991" s="684"/>
      <c r="Z991" s="684"/>
    </row>
    <row r="992" spans="8:8" ht="16.5" customHeight="1">
      <c r="A992" s="684"/>
      <c r="B992" s="684"/>
      <c r="C992" s="684"/>
      <c r="D992" s="684"/>
      <c r="E992" s="684"/>
      <c r="F992" s="684"/>
      <c r="G992" s="684"/>
      <c r="H992" s="684"/>
      <c r="I992" s="684"/>
      <c r="J992" s="684"/>
      <c r="K992" s="684"/>
      <c r="L992" s="684"/>
      <c r="M992" s="684"/>
      <c r="N992" s="684"/>
      <c r="O992" s="684"/>
      <c r="P992" s="684"/>
      <c r="Q992" s="684"/>
      <c r="R992" s="684"/>
      <c r="S992" s="684"/>
      <c r="T992" s="684"/>
      <c r="U992" s="684"/>
      <c r="V992" s="684"/>
      <c r="W992" s="684"/>
      <c r="X992" s="684"/>
      <c r="Y992" s="684"/>
      <c r="Z992" s="684"/>
    </row>
    <row r="993" spans="8:8" ht="16.5" customHeight="1">
      <c r="A993" s="684"/>
      <c r="B993" s="684"/>
      <c r="C993" s="684"/>
      <c r="D993" s="684"/>
      <c r="E993" s="684"/>
      <c r="F993" s="684"/>
      <c r="G993" s="684"/>
      <c r="H993" s="684"/>
      <c r="I993" s="684"/>
      <c r="J993" s="684"/>
      <c r="K993" s="684"/>
      <c r="L993" s="684"/>
      <c r="M993" s="684"/>
      <c r="N993" s="684"/>
      <c r="O993" s="684"/>
      <c r="P993" s="684"/>
      <c r="Q993" s="684"/>
      <c r="R993" s="684"/>
      <c r="S993" s="684"/>
      <c r="T993" s="684"/>
      <c r="U993" s="684"/>
      <c r="V993" s="684"/>
      <c r="W993" s="684"/>
      <c r="X993" s="684"/>
      <c r="Y993" s="684"/>
      <c r="Z993" s="684"/>
    </row>
    <row r="994" spans="8:8" ht="16.5" customHeight="1">
      <c r="A994" s="684"/>
      <c r="B994" s="684"/>
      <c r="C994" s="684"/>
      <c r="D994" s="684"/>
      <c r="E994" s="684"/>
      <c r="F994" s="684"/>
      <c r="G994" s="684"/>
      <c r="H994" s="684"/>
      <c r="I994" s="684"/>
      <c r="J994" s="684"/>
      <c r="K994" s="684"/>
      <c r="L994" s="684"/>
      <c r="M994" s="684"/>
      <c r="N994" s="684"/>
      <c r="O994" s="684"/>
      <c r="P994" s="684"/>
      <c r="Q994" s="684"/>
      <c r="R994" s="684"/>
      <c r="S994" s="684"/>
      <c r="T994" s="684"/>
      <c r="U994" s="684"/>
      <c r="V994" s="684"/>
      <c r="W994" s="684"/>
      <c r="X994" s="684"/>
      <c r="Y994" s="684"/>
      <c r="Z994" s="684"/>
    </row>
    <row r="995" spans="8:8" ht="16.5" customHeight="1">
      <c r="A995" s="684"/>
      <c r="B995" s="684"/>
      <c r="C995" s="684"/>
      <c r="D995" s="684"/>
      <c r="E995" s="684"/>
      <c r="F995" s="684"/>
      <c r="G995" s="684"/>
      <c r="H995" s="684"/>
      <c r="I995" s="684"/>
      <c r="J995" s="684"/>
      <c r="K995" s="684"/>
      <c r="L995" s="684"/>
      <c r="M995" s="684"/>
      <c r="N995" s="684"/>
      <c r="O995" s="684"/>
      <c r="P995" s="684"/>
      <c r="Q995" s="684"/>
      <c r="R995" s="684"/>
      <c r="S995" s="684"/>
      <c r="T995" s="684"/>
      <c r="U995" s="684"/>
      <c r="V995" s="684"/>
      <c r="W995" s="684"/>
      <c r="X995" s="684"/>
      <c r="Y995" s="684"/>
      <c r="Z995" s="684"/>
    </row>
    <row r="996" spans="8:8" ht="16.5" customHeight="1">
      <c r="A996" s="684"/>
      <c r="B996" s="684"/>
      <c r="C996" s="684"/>
      <c r="D996" s="684"/>
      <c r="E996" s="684"/>
      <c r="F996" s="684"/>
      <c r="G996" s="684"/>
      <c r="H996" s="684"/>
      <c r="I996" s="684"/>
      <c r="J996" s="684"/>
      <c r="K996" s="684"/>
      <c r="L996" s="684"/>
      <c r="M996" s="684"/>
      <c r="N996" s="684"/>
      <c r="O996" s="684"/>
      <c r="P996" s="684"/>
      <c r="Q996" s="684"/>
      <c r="R996" s="684"/>
      <c r="S996" s="684"/>
      <c r="T996" s="684"/>
      <c r="U996" s="684"/>
      <c r="V996" s="684"/>
      <c r="W996" s="684"/>
      <c r="X996" s="684"/>
      <c r="Y996" s="684"/>
      <c r="Z996" s="684"/>
    </row>
    <row r="997" spans="8:8" ht="16.5" customHeight="1">
      <c r="A997" s="684"/>
      <c r="B997" s="684"/>
      <c r="C997" s="684"/>
      <c r="D997" s="684"/>
      <c r="E997" s="684"/>
      <c r="F997" s="684"/>
      <c r="G997" s="684"/>
      <c r="H997" s="684"/>
      <c r="I997" s="684"/>
      <c r="J997" s="684"/>
      <c r="K997" s="684"/>
      <c r="L997" s="684"/>
      <c r="M997" s="684"/>
      <c r="N997" s="684"/>
      <c r="O997" s="684"/>
      <c r="P997" s="684"/>
      <c r="Q997" s="684"/>
      <c r="R997" s="684"/>
      <c r="S997" s="684"/>
      <c r="T997" s="684"/>
      <c r="U997" s="684"/>
      <c r="V997" s="684"/>
      <c r="W997" s="684"/>
      <c r="X997" s="684"/>
      <c r="Y997" s="684"/>
      <c r="Z997" s="684"/>
    </row>
    <row r="998" spans="8:8" ht="16.5" customHeight="1">
      <c r="A998" s="684"/>
      <c r="B998" s="684"/>
      <c r="C998" s="684"/>
      <c r="D998" s="684"/>
      <c r="E998" s="684"/>
      <c r="F998" s="684"/>
      <c r="G998" s="684"/>
      <c r="H998" s="684"/>
      <c r="I998" s="684"/>
      <c r="J998" s="684"/>
      <c r="K998" s="684"/>
      <c r="L998" s="684"/>
      <c r="M998" s="684"/>
      <c r="N998" s="684"/>
      <c r="O998" s="684"/>
      <c r="P998" s="684"/>
      <c r="Q998" s="684"/>
      <c r="R998" s="684"/>
      <c r="S998" s="684"/>
      <c r="T998" s="684"/>
      <c r="U998" s="684"/>
      <c r="V998" s="684"/>
      <c r="W998" s="684"/>
      <c r="X998" s="684"/>
      <c r="Y998" s="684"/>
      <c r="Z998" s="684"/>
    </row>
    <row r="999" spans="8:8" ht="16.5" customHeight="1">
      <c r="A999" s="684"/>
      <c r="B999" s="684"/>
      <c r="C999" s="684"/>
      <c r="D999" s="684"/>
      <c r="E999" s="684"/>
      <c r="F999" s="684"/>
      <c r="G999" s="684"/>
      <c r="H999" s="684"/>
      <c r="I999" s="684"/>
      <c r="J999" s="684"/>
      <c r="K999" s="684"/>
      <c r="L999" s="684"/>
      <c r="M999" s="684"/>
      <c r="N999" s="684"/>
      <c r="O999" s="684"/>
      <c r="P999" s="684"/>
      <c r="Q999" s="684"/>
      <c r="R999" s="684"/>
      <c r="S999" s="684"/>
      <c r="T999" s="684"/>
      <c r="U999" s="684"/>
      <c r="V999" s="684"/>
      <c r="W999" s="684"/>
      <c r="X999" s="684"/>
      <c r="Y999" s="684"/>
      <c r="Z999" s="684"/>
    </row>
    <row r="1000" spans="8:8" ht="16.5" customHeight="1">
      <c r="A1000" s="684"/>
      <c r="B1000" s="684"/>
      <c r="C1000" s="684"/>
      <c r="D1000" s="684"/>
      <c r="E1000" s="684"/>
      <c r="F1000" s="684"/>
      <c r="G1000" s="684"/>
      <c r="H1000" s="684"/>
      <c r="I1000" s="684"/>
      <c r="J1000" s="684"/>
      <c r="K1000" s="684"/>
      <c r="L1000" s="684"/>
      <c r="M1000" s="684"/>
      <c r="N1000" s="684"/>
      <c r="O1000" s="684"/>
      <c r="P1000" s="684"/>
      <c r="Q1000" s="684"/>
      <c r="R1000" s="684"/>
      <c r="S1000" s="684"/>
      <c r="T1000" s="684"/>
      <c r="U1000" s="684"/>
      <c r="V1000" s="684"/>
      <c r="W1000" s="684"/>
      <c r="X1000" s="684"/>
      <c r="Y1000" s="684"/>
      <c r="Z1000" s="684"/>
    </row>
  </sheetData>
  <mergeCells count="8">
    <mergeCell ref="B23:B26"/>
    <mergeCell ref="B27:B30"/>
    <mergeCell ref="B31:B34"/>
    <mergeCell ref="B19:B22"/>
    <mergeCell ref="B3:B6"/>
    <mergeCell ref="B7:B10"/>
    <mergeCell ref="B11:B14"/>
    <mergeCell ref="B15:B18"/>
  </mergeCells>
  <pageMargins left="0.7" right="0.7" top="0.75" bottom="0.75" header="0.0" footer="0.0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cp:lastModifiedBy>Sony</cp:lastModifiedBy>
  <dcterms:created xsi:type="dcterms:W3CDTF">2026-07-02T20:56:59Z</dcterms:created>
  <dcterms:modified xsi:type="dcterms:W3CDTF">2026-08-03T18:26:03Z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90f9ffbf4c9a41e7b7b9d00da6dbe433</vt:lpwstr>
  </property>
</Properties>
</file>